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cottstanley/Downloads/"/>
    </mc:Choice>
  </mc:AlternateContent>
  <xr:revisionPtr revIDLastSave="0" documentId="8_{6491FFB2-3290-3243-A08A-C059E5F5DB3D}" xr6:coauthVersionLast="47" xr6:coauthVersionMax="47" xr10:uidLastSave="{00000000-0000-0000-0000-000000000000}"/>
  <bookViews>
    <workbookView xWindow="220" yWindow="500" windowWidth="38400" windowHeight="21100" xr2:uid="{00000000-000D-0000-FFFF-FFFF00000000}"/>
  </bookViews>
  <sheets>
    <sheet name="Retail KPI - EventVestor" sheetId="1" r:id="rId1"/>
    <sheet name="Sheet8" sheetId="9" r:id="rId2"/>
    <sheet name="Sheet2" sheetId="3" r:id="rId3"/>
    <sheet name="Sheet1" sheetId="2" r:id="rId4"/>
    <sheet name="Sheet3" sheetId="4" r:id="rId5"/>
    <sheet name="Sheet4" sheetId="5" r:id="rId6"/>
    <sheet name="Sheet5" sheetId="6" r:id="rId7"/>
    <sheet name="Sheet7" sheetId="8" r:id="rId8"/>
    <sheet name="Sheet6" sheetId="7" r:id="rId9"/>
  </sheets>
  <definedNames>
    <definedName name="_xlnm._FilterDatabase" localSheetId="0" hidden="1">'Retail KPI - EventVestor'!$B$2:$Q$1488</definedName>
    <definedName name="_xlnm._FilterDatabase" localSheetId="8" hidden="1">Sheet6!$C$2:$E$1488</definedName>
    <definedName name="output_conv_tbl">Sheet1!$C$3:$D$60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" i="9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3" i="1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E1" i="7"/>
  <c r="D1" i="7"/>
  <c r="D1" i="6"/>
  <c r="C1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4" i="6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3" i="5"/>
  <c r="E1" i="5"/>
  <c r="Q1" i="4"/>
  <c r="J1486" i="4"/>
  <c r="K1486" i="4"/>
  <c r="L1486" i="4"/>
  <c r="M1486" i="4"/>
  <c r="N1486" i="4"/>
  <c r="O1486" i="4"/>
  <c r="P1486" i="4"/>
  <c r="Q1486" i="4"/>
  <c r="J1487" i="4"/>
  <c r="K1487" i="4"/>
  <c r="L1487" i="4"/>
  <c r="M1487" i="4"/>
  <c r="N1487" i="4"/>
  <c r="O1487" i="4"/>
  <c r="P1487" i="4"/>
  <c r="Q1487" i="4"/>
  <c r="J3" i="4"/>
  <c r="K3" i="4"/>
  <c r="L3" i="4"/>
  <c r="M3" i="4"/>
  <c r="N3" i="4"/>
  <c r="O3" i="4"/>
  <c r="P3" i="4"/>
  <c r="J4" i="4"/>
  <c r="K4" i="4"/>
  <c r="L4" i="4"/>
  <c r="M4" i="4"/>
  <c r="N4" i="4"/>
  <c r="O4" i="4"/>
  <c r="P4" i="4"/>
  <c r="J5" i="4"/>
  <c r="K5" i="4"/>
  <c r="L5" i="4"/>
  <c r="M5" i="4"/>
  <c r="N5" i="4"/>
  <c r="O5" i="4"/>
  <c r="P5" i="4"/>
  <c r="J6" i="4"/>
  <c r="K6" i="4"/>
  <c r="L6" i="4"/>
  <c r="M6" i="4"/>
  <c r="N6" i="4"/>
  <c r="O6" i="4"/>
  <c r="P6" i="4"/>
  <c r="J7" i="4"/>
  <c r="K7" i="4"/>
  <c r="L7" i="4"/>
  <c r="M7" i="4"/>
  <c r="N7" i="4"/>
  <c r="O7" i="4"/>
  <c r="P7" i="4"/>
  <c r="J8" i="4"/>
  <c r="K8" i="4"/>
  <c r="L8" i="4"/>
  <c r="M8" i="4"/>
  <c r="N8" i="4"/>
  <c r="O8" i="4"/>
  <c r="P8" i="4"/>
  <c r="J9" i="4"/>
  <c r="K9" i="4"/>
  <c r="L9" i="4"/>
  <c r="M9" i="4"/>
  <c r="N9" i="4"/>
  <c r="O9" i="4"/>
  <c r="P9" i="4"/>
  <c r="J10" i="4"/>
  <c r="K10" i="4"/>
  <c r="L10" i="4"/>
  <c r="M10" i="4"/>
  <c r="N10" i="4"/>
  <c r="O10" i="4"/>
  <c r="P10" i="4"/>
  <c r="J11" i="4"/>
  <c r="K11" i="4"/>
  <c r="L11" i="4"/>
  <c r="M11" i="4"/>
  <c r="N11" i="4"/>
  <c r="O11" i="4"/>
  <c r="P11" i="4"/>
  <c r="J12" i="4"/>
  <c r="K12" i="4"/>
  <c r="L12" i="4"/>
  <c r="M12" i="4"/>
  <c r="N12" i="4"/>
  <c r="O12" i="4"/>
  <c r="P12" i="4"/>
  <c r="J13" i="4"/>
  <c r="K13" i="4"/>
  <c r="L13" i="4"/>
  <c r="M13" i="4"/>
  <c r="N13" i="4"/>
  <c r="O13" i="4"/>
  <c r="P13" i="4"/>
  <c r="J14" i="4"/>
  <c r="K14" i="4"/>
  <c r="L14" i="4"/>
  <c r="M14" i="4"/>
  <c r="N14" i="4"/>
  <c r="O14" i="4"/>
  <c r="P14" i="4"/>
  <c r="J15" i="4"/>
  <c r="K15" i="4"/>
  <c r="L15" i="4"/>
  <c r="M15" i="4"/>
  <c r="N15" i="4"/>
  <c r="O15" i="4"/>
  <c r="P15" i="4"/>
  <c r="J16" i="4"/>
  <c r="K16" i="4"/>
  <c r="L16" i="4"/>
  <c r="M16" i="4"/>
  <c r="N16" i="4"/>
  <c r="O16" i="4"/>
  <c r="P16" i="4"/>
  <c r="J17" i="4"/>
  <c r="K17" i="4"/>
  <c r="L17" i="4"/>
  <c r="M17" i="4"/>
  <c r="N17" i="4"/>
  <c r="O17" i="4"/>
  <c r="P17" i="4"/>
  <c r="J18" i="4"/>
  <c r="K18" i="4"/>
  <c r="L18" i="4"/>
  <c r="M18" i="4"/>
  <c r="N18" i="4"/>
  <c r="O18" i="4"/>
  <c r="P18" i="4"/>
  <c r="J19" i="4"/>
  <c r="K19" i="4"/>
  <c r="L19" i="4"/>
  <c r="M19" i="4"/>
  <c r="N19" i="4"/>
  <c r="O19" i="4"/>
  <c r="P19" i="4"/>
  <c r="J20" i="4"/>
  <c r="K20" i="4"/>
  <c r="L20" i="4"/>
  <c r="M20" i="4"/>
  <c r="N20" i="4"/>
  <c r="O20" i="4"/>
  <c r="P20" i="4"/>
  <c r="J21" i="4"/>
  <c r="K21" i="4"/>
  <c r="L21" i="4"/>
  <c r="M21" i="4"/>
  <c r="N21" i="4"/>
  <c r="O21" i="4"/>
  <c r="P21" i="4"/>
  <c r="J22" i="4"/>
  <c r="K22" i="4"/>
  <c r="L22" i="4"/>
  <c r="M22" i="4"/>
  <c r="N22" i="4"/>
  <c r="O22" i="4"/>
  <c r="P22" i="4"/>
  <c r="J23" i="4"/>
  <c r="K23" i="4"/>
  <c r="L23" i="4"/>
  <c r="M23" i="4"/>
  <c r="N23" i="4"/>
  <c r="O23" i="4"/>
  <c r="P23" i="4"/>
  <c r="J24" i="4"/>
  <c r="K24" i="4"/>
  <c r="L24" i="4"/>
  <c r="M24" i="4"/>
  <c r="N24" i="4"/>
  <c r="O24" i="4"/>
  <c r="P24" i="4"/>
  <c r="J25" i="4"/>
  <c r="K25" i="4"/>
  <c r="L25" i="4"/>
  <c r="M25" i="4"/>
  <c r="N25" i="4"/>
  <c r="O25" i="4"/>
  <c r="P25" i="4"/>
  <c r="J26" i="4"/>
  <c r="K26" i="4"/>
  <c r="L26" i="4"/>
  <c r="M26" i="4"/>
  <c r="N26" i="4"/>
  <c r="O26" i="4"/>
  <c r="P26" i="4"/>
  <c r="J27" i="4"/>
  <c r="K27" i="4"/>
  <c r="L27" i="4"/>
  <c r="M27" i="4"/>
  <c r="N27" i="4"/>
  <c r="O27" i="4"/>
  <c r="P27" i="4"/>
  <c r="J28" i="4"/>
  <c r="K28" i="4"/>
  <c r="L28" i="4"/>
  <c r="M28" i="4"/>
  <c r="N28" i="4"/>
  <c r="O28" i="4"/>
  <c r="P28" i="4"/>
  <c r="J29" i="4"/>
  <c r="K29" i="4"/>
  <c r="L29" i="4"/>
  <c r="M29" i="4"/>
  <c r="N29" i="4"/>
  <c r="O29" i="4"/>
  <c r="P29" i="4"/>
  <c r="J30" i="4"/>
  <c r="K30" i="4"/>
  <c r="L30" i="4"/>
  <c r="M30" i="4"/>
  <c r="N30" i="4"/>
  <c r="O30" i="4"/>
  <c r="P30" i="4"/>
  <c r="J31" i="4"/>
  <c r="K31" i="4"/>
  <c r="L31" i="4"/>
  <c r="M31" i="4"/>
  <c r="N31" i="4"/>
  <c r="O31" i="4"/>
  <c r="P31" i="4"/>
  <c r="J32" i="4"/>
  <c r="K32" i="4"/>
  <c r="L32" i="4"/>
  <c r="M32" i="4"/>
  <c r="N32" i="4"/>
  <c r="O32" i="4"/>
  <c r="P32" i="4"/>
  <c r="J33" i="4"/>
  <c r="K33" i="4"/>
  <c r="L33" i="4"/>
  <c r="M33" i="4"/>
  <c r="N33" i="4"/>
  <c r="O33" i="4"/>
  <c r="P33" i="4"/>
  <c r="J34" i="4"/>
  <c r="K34" i="4"/>
  <c r="L34" i="4"/>
  <c r="M34" i="4"/>
  <c r="N34" i="4"/>
  <c r="O34" i="4"/>
  <c r="P34" i="4"/>
  <c r="J35" i="4"/>
  <c r="K35" i="4"/>
  <c r="L35" i="4"/>
  <c r="M35" i="4"/>
  <c r="N35" i="4"/>
  <c r="O35" i="4"/>
  <c r="P35" i="4"/>
  <c r="J36" i="4"/>
  <c r="K36" i="4"/>
  <c r="L36" i="4"/>
  <c r="M36" i="4"/>
  <c r="N36" i="4"/>
  <c r="O36" i="4"/>
  <c r="P36" i="4"/>
  <c r="J37" i="4"/>
  <c r="K37" i="4"/>
  <c r="L37" i="4"/>
  <c r="M37" i="4"/>
  <c r="N37" i="4"/>
  <c r="O37" i="4"/>
  <c r="P37" i="4"/>
  <c r="J38" i="4"/>
  <c r="K38" i="4"/>
  <c r="L38" i="4"/>
  <c r="M38" i="4"/>
  <c r="N38" i="4"/>
  <c r="O38" i="4"/>
  <c r="P38" i="4"/>
  <c r="J39" i="4"/>
  <c r="K39" i="4"/>
  <c r="L39" i="4"/>
  <c r="M39" i="4"/>
  <c r="N39" i="4"/>
  <c r="O39" i="4"/>
  <c r="P39" i="4"/>
  <c r="J40" i="4"/>
  <c r="K40" i="4"/>
  <c r="L40" i="4"/>
  <c r="M40" i="4"/>
  <c r="N40" i="4"/>
  <c r="O40" i="4"/>
  <c r="P40" i="4"/>
  <c r="J41" i="4"/>
  <c r="K41" i="4"/>
  <c r="L41" i="4"/>
  <c r="M41" i="4"/>
  <c r="N41" i="4"/>
  <c r="O41" i="4"/>
  <c r="P41" i="4"/>
  <c r="J42" i="4"/>
  <c r="K42" i="4"/>
  <c r="L42" i="4"/>
  <c r="M42" i="4"/>
  <c r="N42" i="4"/>
  <c r="O42" i="4"/>
  <c r="P42" i="4"/>
  <c r="J43" i="4"/>
  <c r="K43" i="4"/>
  <c r="L43" i="4"/>
  <c r="M43" i="4"/>
  <c r="N43" i="4"/>
  <c r="O43" i="4"/>
  <c r="P43" i="4"/>
  <c r="J44" i="4"/>
  <c r="K44" i="4"/>
  <c r="L44" i="4"/>
  <c r="M44" i="4"/>
  <c r="N44" i="4"/>
  <c r="O44" i="4"/>
  <c r="P44" i="4"/>
  <c r="J45" i="4"/>
  <c r="K45" i="4"/>
  <c r="L45" i="4"/>
  <c r="M45" i="4"/>
  <c r="N45" i="4"/>
  <c r="O45" i="4"/>
  <c r="P45" i="4"/>
  <c r="J46" i="4"/>
  <c r="K46" i="4"/>
  <c r="L46" i="4"/>
  <c r="M46" i="4"/>
  <c r="N46" i="4"/>
  <c r="O46" i="4"/>
  <c r="P46" i="4"/>
  <c r="J47" i="4"/>
  <c r="K47" i="4"/>
  <c r="L47" i="4"/>
  <c r="M47" i="4"/>
  <c r="N47" i="4"/>
  <c r="O47" i="4"/>
  <c r="P47" i="4"/>
  <c r="J48" i="4"/>
  <c r="K48" i="4"/>
  <c r="L48" i="4"/>
  <c r="M48" i="4"/>
  <c r="N48" i="4"/>
  <c r="O48" i="4"/>
  <c r="P48" i="4"/>
  <c r="J49" i="4"/>
  <c r="K49" i="4"/>
  <c r="L49" i="4"/>
  <c r="M49" i="4"/>
  <c r="N49" i="4"/>
  <c r="O49" i="4"/>
  <c r="P49" i="4"/>
  <c r="J50" i="4"/>
  <c r="K50" i="4"/>
  <c r="L50" i="4"/>
  <c r="M50" i="4"/>
  <c r="N50" i="4"/>
  <c r="O50" i="4"/>
  <c r="P50" i="4"/>
  <c r="J51" i="4"/>
  <c r="K51" i="4"/>
  <c r="L51" i="4"/>
  <c r="M51" i="4"/>
  <c r="N51" i="4"/>
  <c r="O51" i="4"/>
  <c r="P51" i="4"/>
  <c r="J52" i="4"/>
  <c r="K52" i="4"/>
  <c r="L52" i="4"/>
  <c r="M52" i="4"/>
  <c r="N52" i="4"/>
  <c r="O52" i="4"/>
  <c r="P52" i="4"/>
  <c r="J53" i="4"/>
  <c r="K53" i="4"/>
  <c r="L53" i="4"/>
  <c r="M53" i="4"/>
  <c r="N53" i="4"/>
  <c r="O53" i="4"/>
  <c r="P53" i="4"/>
  <c r="J54" i="4"/>
  <c r="K54" i="4"/>
  <c r="L54" i="4"/>
  <c r="M54" i="4"/>
  <c r="N54" i="4"/>
  <c r="O54" i="4"/>
  <c r="P54" i="4"/>
  <c r="J55" i="4"/>
  <c r="K55" i="4"/>
  <c r="L55" i="4"/>
  <c r="M55" i="4"/>
  <c r="N55" i="4"/>
  <c r="O55" i="4"/>
  <c r="P55" i="4"/>
  <c r="J56" i="4"/>
  <c r="K56" i="4"/>
  <c r="L56" i="4"/>
  <c r="M56" i="4"/>
  <c r="N56" i="4"/>
  <c r="O56" i="4"/>
  <c r="P56" i="4"/>
  <c r="J57" i="4"/>
  <c r="K57" i="4"/>
  <c r="L57" i="4"/>
  <c r="M57" i="4"/>
  <c r="N57" i="4"/>
  <c r="O57" i="4"/>
  <c r="P57" i="4"/>
  <c r="J58" i="4"/>
  <c r="K58" i="4"/>
  <c r="L58" i="4"/>
  <c r="M58" i="4"/>
  <c r="N58" i="4"/>
  <c r="O58" i="4"/>
  <c r="P58" i="4"/>
  <c r="J59" i="4"/>
  <c r="K59" i="4"/>
  <c r="L59" i="4"/>
  <c r="M59" i="4"/>
  <c r="N59" i="4"/>
  <c r="O59" i="4"/>
  <c r="P59" i="4"/>
  <c r="J60" i="4"/>
  <c r="K60" i="4"/>
  <c r="L60" i="4"/>
  <c r="M60" i="4"/>
  <c r="N60" i="4"/>
  <c r="O60" i="4"/>
  <c r="P60" i="4"/>
  <c r="J61" i="4"/>
  <c r="K61" i="4"/>
  <c r="L61" i="4"/>
  <c r="M61" i="4"/>
  <c r="N61" i="4"/>
  <c r="O61" i="4"/>
  <c r="P61" i="4"/>
  <c r="J62" i="4"/>
  <c r="K62" i="4"/>
  <c r="L62" i="4"/>
  <c r="M62" i="4"/>
  <c r="N62" i="4"/>
  <c r="O62" i="4"/>
  <c r="P62" i="4"/>
  <c r="J63" i="4"/>
  <c r="K63" i="4"/>
  <c r="L63" i="4"/>
  <c r="M63" i="4"/>
  <c r="N63" i="4"/>
  <c r="O63" i="4"/>
  <c r="P63" i="4"/>
  <c r="J64" i="4"/>
  <c r="K64" i="4"/>
  <c r="L64" i="4"/>
  <c r="M64" i="4"/>
  <c r="N64" i="4"/>
  <c r="O64" i="4"/>
  <c r="P64" i="4"/>
  <c r="J65" i="4"/>
  <c r="K65" i="4"/>
  <c r="L65" i="4"/>
  <c r="M65" i="4"/>
  <c r="N65" i="4"/>
  <c r="O65" i="4"/>
  <c r="P65" i="4"/>
  <c r="J66" i="4"/>
  <c r="K66" i="4"/>
  <c r="L66" i="4"/>
  <c r="M66" i="4"/>
  <c r="N66" i="4"/>
  <c r="O66" i="4"/>
  <c r="P66" i="4"/>
  <c r="J67" i="4"/>
  <c r="K67" i="4"/>
  <c r="L67" i="4"/>
  <c r="M67" i="4"/>
  <c r="N67" i="4"/>
  <c r="O67" i="4"/>
  <c r="P67" i="4"/>
  <c r="J68" i="4"/>
  <c r="K68" i="4"/>
  <c r="L68" i="4"/>
  <c r="M68" i="4"/>
  <c r="N68" i="4"/>
  <c r="O68" i="4"/>
  <c r="P68" i="4"/>
  <c r="J69" i="4"/>
  <c r="K69" i="4"/>
  <c r="L69" i="4"/>
  <c r="M69" i="4"/>
  <c r="N69" i="4"/>
  <c r="O69" i="4"/>
  <c r="P69" i="4"/>
  <c r="J70" i="4"/>
  <c r="K70" i="4"/>
  <c r="L70" i="4"/>
  <c r="M70" i="4"/>
  <c r="N70" i="4"/>
  <c r="O70" i="4"/>
  <c r="P70" i="4"/>
  <c r="J71" i="4"/>
  <c r="K71" i="4"/>
  <c r="L71" i="4"/>
  <c r="M71" i="4"/>
  <c r="N71" i="4"/>
  <c r="O71" i="4"/>
  <c r="P71" i="4"/>
  <c r="J72" i="4"/>
  <c r="K72" i="4"/>
  <c r="L72" i="4"/>
  <c r="M72" i="4"/>
  <c r="N72" i="4"/>
  <c r="O72" i="4"/>
  <c r="P72" i="4"/>
  <c r="J73" i="4"/>
  <c r="K73" i="4"/>
  <c r="L73" i="4"/>
  <c r="M73" i="4"/>
  <c r="N73" i="4"/>
  <c r="O73" i="4"/>
  <c r="P73" i="4"/>
  <c r="J74" i="4"/>
  <c r="K74" i="4"/>
  <c r="L74" i="4"/>
  <c r="M74" i="4"/>
  <c r="N74" i="4"/>
  <c r="O74" i="4"/>
  <c r="P74" i="4"/>
  <c r="J75" i="4"/>
  <c r="K75" i="4"/>
  <c r="L75" i="4"/>
  <c r="M75" i="4"/>
  <c r="N75" i="4"/>
  <c r="O75" i="4"/>
  <c r="P75" i="4"/>
  <c r="J76" i="4"/>
  <c r="K76" i="4"/>
  <c r="L76" i="4"/>
  <c r="M76" i="4"/>
  <c r="N76" i="4"/>
  <c r="O76" i="4"/>
  <c r="P76" i="4"/>
  <c r="J77" i="4"/>
  <c r="K77" i="4"/>
  <c r="L77" i="4"/>
  <c r="M77" i="4"/>
  <c r="N77" i="4"/>
  <c r="O77" i="4"/>
  <c r="P77" i="4"/>
  <c r="J78" i="4"/>
  <c r="K78" i="4"/>
  <c r="L78" i="4"/>
  <c r="M78" i="4"/>
  <c r="N78" i="4"/>
  <c r="O78" i="4"/>
  <c r="P78" i="4"/>
  <c r="J79" i="4"/>
  <c r="K79" i="4"/>
  <c r="L79" i="4"/>
  <c r="M79" i="4"/>
  <c r="N79" i="4"/>
  <c r="O79" i="4"/>
  <c r="P79" i="4"/>
  <c r="J80" i="4"/>
  <c r="K80" i="4"/>
  <c r="L80" i="4"/>
  <c r="M80" i="4"/>
  <c r="N80" i="4"/>
  <c r="O80" i="4"/>
  <c r="P80" i="4"/>
  <c r="J81" i="4"/>
  <c r="K81" i="4"/>
  <c r="L81" i="4"/>
  <c r="M81" i="4"/>
  <c r="N81" i="4"/>
  <c r="O81" i="4"/>
  <c r="P81" i="4"/>
  <c r="J82" i="4"/>
  <c r="K82" i="4"/>
  <c r="L82" i="4"/>
  <c r="M82" i="4"/>
  <c r="N82" i="4"/>
  <c r="O82" i="4"/>
  <c r="P82" i="4"/>
  <c r="J83" i="4"/>
  <c r="K83" i="4"/>
  <c r="L83" i="4"/>
  <c r="M83" i="4"/>
  <c r="N83" i="4"/>
  <c r="O83" i="4"/>
  <c r="P83" i="4"/>
  <c r="J84" i="4"/>
  <c r="K84" i="4"/>
  <c r="L84" i="4"/>
  <c r="M84" i="4"/>
  <c r="N84" i="4"/>
  <c r="O84" i="4"/>
  <c r="P84" i="4"/>
  <c r="J85" i="4"/>
  <c r="K85" i="4"/>
  <c r="L85" i="4"/>
  <c r="M85" i="4"/>
  <c r="N85" i="4"/>
  <c r="O85" i="4"/>
  <c r="P85" i="4"/>
  <c r="J86" i="4"/>
  <c r="K86" i="4"/>
  <c r="L86" i="4"/>
  <c r="M86" i="4"/>
  <c r="N86" i="4"/>
  <c r="O86" i="4"/>
  <c r="P86" i="4"/>
  <c r="J87" i="4"/>
  <c r="K87" i="4"/>
  <c r="L87" i="4"/>
  <c r="M87" i="4"/>
  <c r="N87" i="4"/>
  <c r="O87" i="4"/>
  <c r="P87" i="4"/>
  <c r="J88" i="4"/>
  <c r="K88" i="4"/>
  <c r="L88" i="4"/>
  <c r="M88" i="4"/>
  <c r="N88" i="4"/>
  <c r="O88" i="4"/>
  <c r="P88" i="4"/>
  <c r="J89" i="4"/>
  <c r="K89" i="4"/>
  <c r="L89" i="4"/>
  <c r="M89" i="4"/>
  <c r="N89" i="4"/>
  <c r="O89" i="4"/>
  <c r="P89" i="4"/>
  <c r="J90" i="4"/>
  <c r="K90" i="4"/>
  <c r="L90" i="4"/>
  <c r="M90" i="4"/>
  <c r="N90" i="4"/>
  <c r="O90" i="4"/>
  <c r="P90" i="4"/>
  <c r="J91" i="4"/>
  <c r="K91" i="4"/>
  <c r="L91" i="4"/>
  <c r="M91" i="4"/>
  <c r="N91" i="4"/>
  <c r="O91" i="4"/>
  <c r="P91" i="4"/>
  <c r="J92" i="4"/>
  <c r="K92" i="4"/>
  <c r="L92" i="4"/>
  <c r="M92" i="4"/>
  <c r="N92" i="4"/>
  <c r="O92" i="4"/>
  <c r="P92" i="4"/>
  <c r="J93" i="4"/>
  <c r="K93" i="4"/>
  <c r="L93" i="4"/>
  <c r="M93" i="4"/>
  <c r="N93" i="4"/>
  <c r="O93" i="4"/>
  <c r="P93" i="4"/>
  <c r="J94" i="4"/>
  <c r="K94" i="4"/>
  <c r="L94" i="4"/>
  <c r="M94" i="4"/>
  <c r="N94" i="4"/>
  <c r="O94" i="4"/>
  <c r="P94" i="4"/>
  <c r="J95" i="4"/>
  <c r="K95" i="4"/>
  <c r="L95" i="4"/>
  <c r="M95" i="4"/>
  <c r="N95" i="4"/>
  <c r="O95" i="4"/>
  <c r="P95" i="4"/>
  <c r="J96" i="4"/>
  <c r="K96" i="4"/>
  <c r="L96" i="4"/>
  <c r="M96" i="4"/>
  <c r="N96" i="4"/>
  <c r="O96" i="4"/>
  <c r="P96" i="4"/>
  <c r="J97" i="4"/>
  <c r="K97" i="4"/>
  <c r="L97" i="4"/>
  <c r="M97" i="4"/>
  <c r="N97" i="4"/>
  <c r="O97" i="4"/>
  <c r="P97" i="4"/>
  <c r="J98" i="4"/>
  <c r="K98" i="4"/>
  <c r="L98" i="4"/>
  <c r="M98" i="4"/>
  <c r="N98" i="4"/>
  <c r="O98" i="4"/>
  <c r="P98" i="4"/>
  <c r="J99" i="4"/>
  <c r="K99" i="4"/>
  <c r="L99" i="4"/>
  <c r="M99" i="4"/>
  <c r="N99" i="4"/>
  <c r="O99" i="4"/>
  <c r="P99" i="4"/>
  <c r="J100" i="4"/>
  <c r="K100" i="4"/>
  <c r="L100" i="4"/>
  <c r="M100" i="4"/>
  <c r="N100" i="4"/>
  <c r="O100" i="4"/>
  <c r="P100" i="4"/>
  <c r="J101" i="4"/>
  <c r="K101" i="4"/>
  <c r="L101" i="4"/>
  <c r="M101" i="4"/>
  <c r="N101" i="4"/>
  <c r="O101" i="4"/>
  <c r="P101" i="4"/>
  <c r="J102" i="4"/>
  <c r="K102" i="4"/>
  <c r="L102" i="4"/>
  <c r="M102" i="4"/>
  <c r="N102" i="4"/>
  <c r="O102" i="4"/>
  <c r="P102" i="4"/>
  <c r="J103" i="4"/>
  <c r="K103" i="4"/>
  <c r="L103" i="4"/>
  <c r="M103" i="4"/>
  <c r="N103" i="4"/>
  <c r="O103" i="4"/>
  <c r="P103" i="4"/>
  <c r="J104" i="4"/>
  <c r="K104" i="4"/>
  <c r="L104" i="4"/>
  <c r="M104" i="4"/>
  <c r="N104" i="4"/>
  <c r="O104" i="4"/>
  <c r="P104" i="4"/>
  <c r="J105" i="4"/>
  <c r="K105" i="4"/>
  <c r="L105" i="4"/>
  <c r="M105" i="4"/>
  <c r="N105" i="4"/>
  <c r="O105" i="4"/>
  <c r="P105" i="4"/>
  <c r="J106" i="4"/>
  <c r="K106" i="4"/>
  <c r="L106" i="4"/>
  <c r="M106" i="4"/>
  <c r="N106" i="4"/>
  <c r="O106" i="4"/>
  <c r="P106" i="4"/>
  <c r="J107" i="4"/>
  <c r="K107" i="4"/>
  <c r="L107" i="4"/>
  <c r="M107" i="4"/>
  <c r="N107" i="4"/>
  <c r="O107" i="4"/>
  <c r="P107" i="4"/>
  <c r="J108" i="4"/>
  <c r="K108" i="4"/>
  <c r="L108" i="4"/>
  <c r="M108" i="4"/>
  <c r="N108" i="4"/>
  <c r="O108" i="4"/>
  <c r="P108" i="4"/>
  <c r="J109" i="4"/>
  <c r="K109" i="4"/>
  <c r="L109" i="4"/>
  <c r="M109" i="4"/>
  <c r="N109" i="4"/>
  <c r="O109" i="4"/>
  <c r="P109" i="4"/>
  <c r="J110" i="4"/>
  <c r="K110" i="4"/>
  <c r="L110" i="4"/>
  <c r="M110" i="4"/>
  <c r="N110" i="4"/>
  <c r="O110" i="4"/>
  <c r="P110" i="4"/>
  <c r="J111" i="4"/>
  <c r="K111" i="4"/>
  <c r="L111" i="4"/>
  <c r="M111" i="4"/>
  <c r="N111" i="4"/>
  <c r="O111" i="4"/>
  <c r="P111" i="4"/>
  <c r="J112" i="4"/>
  <c r="K112" i="4"/>
  <c r="L112" i="4"/>
  <c r="M112" i="4"/>
  <c r="N112" i="4"/>
  <c r="O112" i="4"/>
  <c r="P112" i="4"/>
  <c r="J113" i="4"/>
  <c r="K113" i="4"/>
  <c r="L113" i="4"/>
  <c r="M113" i="4"/>
  <c r="N113" i="4"/>
  <c r="O113" i="4"/>
  <c r="P113" i="4"/>
  <c r="J114" i="4"/>
  <c r="K114" i="4"/>
  <c r="L114" i="4"/>
  <c r="M114" i="4"/>
  <c r="N114" i="4"/>
  <c r="O114" i="4"/>
  <c r="P114" i="4"/>
  <c r="J115" i="4"/>
  <c r="K115" i="4"/>
  <c r="L115" i="4"/>
  <c r="M115" i="4"/>
  <c r="N115" i="4"/>
  <c r="O115" i="4"/>
  <c r="P115" i="4"/>
  <c r="J116" i="4"/>
  <c r="K116" i="4"/>
  <c r="L116" i="4"/>
  <c r="M116" i="4"/>
  <c r="N116" i="4"/>
  <c r="O116" i="4"/>
  <c r="P116" i="4"/>
  <c r="J117" i="4"/>
  <c r="K117" i="4"/>
  <c r="L117" i="4"/>
  <c r="M117" i="4"/>
  <c r="N117" i="4"/>
  <c r="O117" i="4"/>
  <c r="P117" i="4"/>
  <c r="J118" i="4"/>
  <c r="K118" i="4"/>
  <c r="L118" i="4"/>
  <c r="M118" i="4"/>
  <c r="N118" i="4"/>
  <c r="O118" i="4"/>
  <c r="P118" i="4"/>
  <c r="J119" i="4"/>
  <c r="K119" i="4"/>
  <c r="L119" i="4"/>
  <c r="M119" i="4"/>
  <c r="N119" i="4"/>
  <c r="O119" i="4"/>
  <c r="P119" i="4"/>
  <c r="J120" i="4"/>
  <c r="K120" i="4"/>
  <c r="L120" i="4"/>
  <c r="M120" i="4"/>
  <c r="N120" i="4"/>
  <c r="O120" i="4"/>
  <c r="P120" i="4"/>
  <c r="J121" i="4"/>
  <c r="K121" i="4"/>
  <c r="L121" i="4"/>
  <c r="M121" i="4"/>
  <c r="N121" i="4"/>
  <c r="O121" i="4"/>
  <c r="P121" i="4"/>
  <c r="J122" i="4"/>
  <c r="K122" i="4"/>
  <c r="L122" i="4"/>
  <c r="M122" i="4"/>
  <c r="N122" i="4"/>
  <c r="O122" i="4"/>
  <c r="P122" i="4"/>
  <c r="J123" i="4"/>
  <c r="K123" i="4"/>
  <c r="L123" i="4"/>
  <c r="M123" i="4"/>
  <c r="N123" i="4"/>
  <c r="O123" i="4"/>
  <c r="P123" i="4"/>
  <c r="J124" i="4"/>
  <c r="K124" i="4"/>
  <c r="L124" i="4"/>
  <c r="M124" i="4"/>
  <c r="N124" i="4"/>
  <c r="O124" i="4"/>
  <c r="P124" i="4"/>
  <c r="J125" i="4"/>
  <c r="K125" i="4"/>
  <c r="L125" i="4"/>
  <c r="M125" i="4"/>
  <c r="N125" i="4"/>
  <c r="O125" i="4"/>
  <c r="P125" i="4"/>
  <c r="J126" i="4"/>
  <c r="K126" i="4"/>
  <c r="L126" i="4"/>
  <c r="M126" i="4"/>
  <c r="N126" i="4"/>
  <c r="O126" i="4"/>
  <c r="P126" i="4"/>
  <c r="J127" i="4"/>
  <c r="K127" i="4"/>
  <c r="L127" i="4"/>
  <c r="M127" i="4"/>
  <c r="N127" i="4"/>
  <c r="O127" i="4"/>
  <c r="P127" i="4"/>
  <c r="J128" i="4"/>
  <c r="K128" i="4"/>
  <c r="L128" i="4"/>
  <c r="M128" i="4"/>
  <c r="N128" i="4"/>
  <c r="O128" i="4"/>
  <c r="P128" i="4"/>
  <c r="J129" i="4"/>
  <c r="K129" i="4"/>
  <c r="L129" i="4"/>
  <c r="M129" i="4"/>
  <c r="N129" i="4"/>
  <c r="O129" i="4"/>
  <c r="P129" i="4"/>
  <c r="J130" i="4"/>
  <c r="K130" i="4"/>
  <c r="L130" i="4"/>
  <c r="M130" i="4"/>
  <c r="N130" i="4"/>
  <c r="O130" i="4"/>
  <c r="P130" i="4"/>
  <c r="J131" i="4"/>
  <c r="K131" i="4"/>
  <c r="L131" i="4"/>
  <c r="M131" i="4"/>
  <c r="N131" i="4"/>
  <c r="O131" i="4"/>
  <c r="P131" i="4"/>
  <c r="J132" i="4"/>
  <c r="K132" i="4"/>
  <c r="L132" i="4"/>
  <c r="M132" i="4"/>
  <c r="N132" i="4"/>
  <c r="O132" i="4"/>
  <c r="P132" i="4"/>
  <c r="J133" i="4"/>
  <c r="K133" i="4"/>
  <c r="L133" i="4"/>
  <c r="M133" i="4"/>
  <c r="N133" i="4"/>
  <c r="O133" i="4"/>
  <c r="P133" i="4"/>
  <c r="J134" i="4"/>
  <c r="K134" i="4"/>
  <c r="L134" i="4"/>
  <c r="M134" i="4"/>
  <c r="N134" i="4"/>
  <c r="O134" i="4"/>
  <c r="P134" i="4"/>
  <c r="J135" i="4"/>
  <c r="K135" i="4"/>
  <c r="L135" i="4"/>
  <c r="M135" i="4"/>
  <c r="N135" i="4"/>
  <c r="O135" i="4"/>
  <c r="P135" i="4"/>
  <c r="J136" i="4"/>
  <c r="K136" i="4"/>
  <c r="L136" i="4"/>
  <c r="M136" i="4"/>
  <c r="N136" i="4"/>
  <c r="O136" i="4"/>
  <c r="P136" i="4"/>
  <c r="J137" i="4"/>
  <c r="K137" i="4"/>
  <c r="L137" i="4"/>
  <c r="M137" i="4"/>
  <c r="N137" i="4"/>
  <c r="O137" i="4"/>
  <c r="P137" i="4"/>
  <c r="J138" i="4"/>
  <c r="K138" i="4"/>
  <c r="L138" i="4"/>
  <c r="M138" i="4"/>
  <c r="N138" i="4"/>
  <c r="O138" i="4"/>
  <c r="P138" i="4"/>
  <c r="J139" i="4"/>
  <c r="K139" i="4"/>
  <c r="L139" i="4"/>
  <c r="M139" i="4"/>
  <c r="N139" i="4"/>
  <c r="O139" i="4"/>
  <c r="P139" i="4"/>
  <c r="J140" i="4"/>
  <c r="K140" i="4"/>
  <c r="L140" i="4"/>
  <c r="M140" i="4"/>
  <c r="N140" i="4"/>
  <c r="O140" i="4"/>
  <c r="P140" i="4"/>
  <c r="J141" i="4"/>
  <c r="K141" i="4"/>
  <c r="L141" i="4"/>
  <c r="M141" i="4"/>
  <c r="N141" i="4"/>
  <c r="O141" i="4"/>
  <c r="P141" i="4"/>
  <c r="J142" i="4"/>
  <c r="K142" i="4"/>
  <c r="L142" i="4"/>
  <c r="M142" i="4"/>
  <c r="N142" i="4"/>
  <c r="O142" i="4"/>
  <c r="P142" i="4"/>
  <c r="J143" i="4"/>
  <c r="K143" i="4"/>
  <c r="L143" i="4"/>
  <c r="M143" i="4"/>
  <c r="N143" i="4"/>
  <c r="O143" i="4"/>
  <c r="P143" i="4"/>
  <c r="J144" i="4"/>
  <c r="K144" i="4"/>
  <c r="L144" i="4"/>
  <c r="M144" i="4"/>
  <c r="N144" i="4"/>
  <c r="O144" i="4"/>
  <c r="P144" i="4"/>
  <c r="J145" i="4"/>
  <c r="K145" i="4"/>
  <c r="L145" i="4"/>
  <c r="M145" i="4"/>
  <c r="N145" i="4"/>
  <c r="O145" i="4"/>
  <c r="P145" i="4"/>
  <c r="J146" i="4"/>
  <c r="K146" i="4"/>
  <c r="L146" i="4"/>
  <c r="M146" i="4"/>
  <c r="N146" i="4"/>
  <c r="O146" i="4"/>
  <c r="P146" i="4"/>
  <c r="J147" i="4"/>
  <c r="K147" i="4"/>
  <c r="L147" i="4"/>
  <c r="M147" i="4"/>
  <c r="N147" i="4"/>
  <c r="O147" i="4"/>
  <c r="P147" i="4"/>
  <c r="J148" i="4"/>
  <c r="K148" i="4"/>
  <c r="L148" i="4"/>
  <c r="M148" i="4"/>
  <c r="N148" i="4"/>
  <c r="O148" i="4"/>
  <c r="P148" i="4"/>
  <c r="J149" i="4"/>
  <c r="K149" i="4"/>
  <c r="L149" i="4"/>
  <c r="M149" i="4"/>
  <c r="N149" i="4"/>
  <c r="O149" i="4"/>
  <c r="P149" i="4"/>
  <c r="J150" i="4"/>
  <c r="K150" i="4"/>
  <c r="L150" i="4"/>
  <c r="M150" i="4"/>
  <c r="N150" i="4"/>
  <c r="O150" i="4"/>
  <c r="P150" i="4"/>
  <c r="J151" i="4"/>
  <c r="K151" i="4"/>
  <c r="L151" i="4"/>
  <c r="M151" i="4"/>
  <c r="N151" i="4"/>
  <c r="O151" i="4"/>
  <c r="P151" i="4"/>
  <c r="J152" i="4"/>
  <c r="K152" i="4"/>
  <c r="L152" i="4"/>
  <c r="M152" i="4"/>
  <c r="N152" i="4"/>
  <c r="O152" i="4"/>
  <c r="P152" i="4"/>
  <c r="J153" i="4"/>
  <c r="K153" i="4"/>
  <c r="L153" i="4"/>
  <c r="M153" i="4"/>
  <c r="N153" i="4"/>
  <c r="O153" i="4"/>
  <c r="P153" i="4"/>
  <c r="J154" i="4"/>
  <c r="K154" i="4"/>
  <c r="L154" i="4"/>
  <c r="M154" i="4"/>
  <c r="N154" i="4"/>
  <c r="O154" i="4"/>
  <c r="P154" i="4"/>
  <c r="J155" i="4"/>
  <c r="K155" i="4"/>
  <c r="L155" i="4"/>
  <c r="M155" i="4"/>
  <c r="N155" i="4"/>
  <c r="O155" i="4"/>
  <c r="P155" i="4"/>
  <c r="J156" i="4"/>
  <c r="K156" i="4"/>
  <c r="L156" i="4"/>
  <c r="M156" i="4"/>
  <c r="N156" i="4"/>
  <c r="O156" i="4"/>
  <c r="P156" i="4"/>
  <c r="J157" i="4"/>
  <c r="K157" i="4"/>
  <c r="L157" i="4"/>
  <c r="M157" i="4"/>
  <c r="N157" i="4"/>
  <c r="O157" i="4"/>
  <c r="P157" i="4"/>
  <c r="J158" i="4"/>
  <c r="K158" i="4"/>
  <c r="L158" i="4"/>
  <c r="M158" i="4"/>
  <c r="N158" i="4"/>
  <c r="O158" i="4"/>
  <c r="P158" i="4"/>
  <c r="J159" i="4"/>
  <c r="K159" i="4"/>
  <c r="L159" i="4"/>
  <c r="M159" i="4"/>
  <c r="N159" i="4"/>
  <c r="O159" i="4"/>
  <c r="P159" i="4"/>
  <c r="J160" i="4"/>
  <c r="K160" i="4"/>
  <c r="L160" i="4"/>
  <c r="M160" i="4"/>
  <c r="N160" i="4"/>
  <c r="O160" i="4"/>
  <c r="P160" i="4"/>
  <c r="J161" i="4"/>
  <c r="K161" i="4"/>
  <c r="L161" i="4"/>
  <c r="M161" i="4"/>
  <c r="N161" i="4"/>
  <c r="O161" i="4"/>
  <c r="P161" i="4"/>
  <c r="J162" i="4"/>
  <c r="K162" i="4"/>
  <c r="L162" i="4"/>
  <c r="M162" i="4"/>
  <c r="N162" i="4"/>
  <c r="O162" i="4"/>
  <c r="P162" i="4"/>
  <c r="J163" i="4"/>
  <c r="K163" i="4"/>
  <c r="L163" i="4"/>
  <c r="M163" i="4"/>
  <c r="N163" i="4"/>
  <c r="O163" i="4"/>
  <c r="P163" i="4"/>
  <c r="J164" i="4"/>
  <c r="K164" i="4"/>
  <c r="L164" i="4"/>
  <c r="M164" i="4"/>
  <c r="N164" i="4"/>
  <c r="O164" i="4"/>
  <c r="P164" i="4"/>
  <c r="J165" i="4"/>
  <c r="K165" i="4"/>
  <c r="L165" i="4"/>
  <c r="M165" i="4"/>
  <c r="N165" i="4"/>
  <c r="O165" i="4"/>
  <c r="P165" i="4"/>
  <c r="J166" i="4"/>
  <c r="K166" i="4"/>
  <c r="L166" i="4"/>
  <c r="M166" i="4"/>
  <c r="N166" i="4"/>
  <c r="O166" i="4"/>
  <c r="P166" i="4"/>
  <c r="J167" i="4"/>
  <c r="K167" i="4"/>
  <c r="L167" i="4"/>
  <c r="M167" i="4"/>
  <c r="N167" i="4"/>
  <c r="O167" i="4"/>
  <c r="P167" i="4"/>
  <c r="J168" i="4"/>
  <c r="K168" i="4"/>
  <c r="L168" i="4"/>
  <c r="M168" i="4"/>
  <c r="N168" i="4"/>
  <c r="O168" i="4"/>
  <c r="P168" i="4"/>
  <c r="J169" i="4"/>
  <c r="K169" i="4"/>
  <c r="L169" i="4"/>
  <c r="M169" i="4"/>
  <c r="N169" i="4"/>
  <c r="O169" i="4"/>
  <c r="P169" i="4"/>
  <c r="J170" i="4"/>
  <c r="K170" i="4"/>
  <c r="L170" i="4"/>
  <c r="M170" i="4"/>
  <c r="N170" i="4"/>
  <c r="O170" i="4"/>
  <c r="P170" i="4"/>
  <c r="J171" i="4"/>
  <c r="K171" i="4"/>
  <c r="L171" i="4"/>
  <c r="M171" i="4"/>
  <c r="N171" i="4"/>
  <c r="O171" i="4"/>
  <c r="P171" i="4"/>
  <c r="J172" i="4"/>
  <c r="K172" i="4"/>
  <c r="L172" i="4"/>
  <c r="M172" i="4"/>
  <c r="N172" i="4"/>
  <c r="O172" i="4"/>
  <c r="P172" i="4"/>
  <c r="J173" i="4"/>
  <c r="K173" i="4"/>
  <c r="L173" i="4"/>
  <c r="M173" i="4"/>
  <c r="N173" i="4"/>
  <c r="O173" i="4"/>
  <c r="P173" i="4"/>
  <c r="J174" i="4"/>
  <c r="K174" i="4"/>
  <c r="L174" i="4"/>
  <c r="M174" i="4"/>
  <c r="N174" i="4"/>
  <c r="O174" i="4"/>
  <c r="P174" i="4"/>
  <c r="J175" i="4"/>
  <c r="K175" i="4"/>
  <c r="L175" i="4"/>
  <c r="M175" i="4"/>
  <c r="N175" i="4"/>
  <c r="O175" i="4"/>
  <c r="P175" i="4"/>
  <c r="J176" i="4"/>
  <c r="K176" i="4"/>
  <c r="L176" i="4"/>
  <c r="M176" i="4"/>
  <c r="N176" i="4"/>
  <c r="O176" i="4"/>
  <c r="P176" i="4"/>
  <c r="J177" i="4"/>
  <c r="K177" i="4"/>
  <c r="L177" i="4"/>
  <c r="M177" i="4"/>
  <c r="N177" i="4"/>
  <c r="O177" i="4"/>
  <c r="P177" i="4"/>
  <c r="J178" i="4"/>
  <c r="K178" i="4"/>
  <c r="L178" i="4"/>
  <c r="M178" i="4"/>
  <c r="N178" i="4"/>
  <c r="O178" i="4"/>
  <c r="P178" i="4"/>
  <c r="J179" i="4"/>
  <c r="K179" i="4"/>
  <c r="L179" i="4"/>
  <c r="M179" i="4"/>
  <c r="N179" i="4"/>
  <c r="O179" i="4"/>
  <c r="P179" i="4"/>
  <c r="J180" i="4"/>
  <c r="K180" i="4"/>
  <c r="L180" i="4"/>
  <c r="M180" i="4"/>
  <c r="N180" i="4"/>
  <c r="O180" i="4"/>
  <c r="P180" i="4"/>
  <c r="J181" i="4"/>
  <c r="K181" i="4"/>
  <c r="L181" i="4"/>
  <c r="M181" i="4"/>
  <c r="N181" i="4"/>
  <c r="O181" i="4"/>
  <c r="P181" i="4"/>
  <c r="J182" i="4"/>
  <c r="K182" i="4"/>
  <c r="L182" i="4"/>
  <c r="M182" i="4"/>
  <c r="N182" i="4"/>
  <c r="O182" i="4"/>
  <c r="P182" i="4"/>
  <c r="J183" i="4"/>
  <c r="K183" i="4"/>
  <c r="L183" i="4"/>
  <c r="M183" i="4"/>
  <c r="N183" i="4"/>
  <c r="O183" i="4"/>
  <c r="P183" i="4"/>
  <c r="J184" i="4"/>
  <c r="K184" i="4"/>
  <c r="L184" i="4"/>
  <c r="M184" i="4"/>
  <c r="N184" i="4"/>
  <c r="O184" i="4"/>
  <c r="P184" i="4"/>
  <c r="J185" i="4"/>
  <c r="K185" i="4"/>
  <c r="L185" i="4"/>
  <c r="M185" i="4"/>
  <c r="N185" i="4"/>
  <c r="O185" i="4"/>
  <c r="P185" i="4"/>
  <c r="J186" i="4"/>
  <c r="K186" i="4"/>
  <c r="L186" i="4"/>
  <c r="M186" i="4"/>
  <c r="N186" i="4"/>
  <c r="O186" i="4"/>
  <c r="P186" i="4"/>
  <c r="J187" i="4"/>
  <c r="K187" i="4"/>
  <c r="L187" i="4"/>
  <c r="M187" i="4"/>
  <c r="N187" i="4"/>
  <c r="O187" i="4"/>
  <c r="P187" i="4"/>
  <c r="J188" i="4"/>
  <c r="K188" i="4"/>
  <c r="L188" i="4"/>
  <c r="M188" i="4"/>
  <c r="N188" i="4"/>
  <c r="O188" i="4"/>
  <c r="P188" i="4"/>
  <c r="J189" i="4"/>
  <c r="K189" i="4"/>
  <c r="L189" i="4"/>
  <c r="M189" i="4"/>
  <c r="N189" i="4"/>
  <c r="O189" i="4"/>
  <c r="P189" i="4"/>
  <c r="J190" i="4"/>
  <c r="K190" i="4"/>
  <c r="L190" i="4"/>
  <c r="M190" i="4"/>
  <c r="N190" i="4"/>
  <c r="O190" i="4"/>
  <c r="P190" i="4"/>
  <c r="J191" i="4"/>
  <c r="K191" i="4"/>
  <c r="L191" i="4"/>
  <c r="M191" i="4"/>
  <c r="N191" i="4"/>
  <c r="O191" i="4"/>
  <c r="P191" i="4"/>
  <c r="J192" i="4"/>
  <c r="K192" i="4"/>
  <c r="L192" i="4"/>
  <c r="M192" i="4"/>
  <c r="N192" i="4"/>
  <c r="O192" i="4"/>
  <c r="P192" i="4"/>
  <c r="J193" i="4"/>
  <c r="K193" i="4"/>
  <c r="L193" i="4"/>
  <c r="M193" i="4"/>
  <c r="N193" i="4"/>
  <c r="O193" i="4"/>
  <c r="P193" i="4"/>
  <c r="J194" i="4"/>
  <c r="K194" i="4"/>
  <c r="L194" i="4"/>
  <c r="M194" i="4"/>
  <c r="N194" i="4"/>
  <c r="O194" i="4"/>
  <c r="P194" i="4"/>
  <c r="J195" i="4"/>
  <c r="K195" i="4"/>
  <c r="L195" i="4"/>
  <c r="M195" i="4"/>
  <c r="N195" i="4"/>
  <c r="O195" i="4"/>
  <c r="P195" i="4"/>
  <c r="J196" i="4"/>
  <c r="K196" i="4"/>
  <c r="L196" i="4"/>
  <c r="M196" i="4"/>
  <c r="N196" i="4"/>
  <c r="O196" i="4"/>
  <c r="P196" i="4"/>
  <c r="J197" i="4"/>
  <c r="K197" i="4"/>
  <c r="L197" i="4"/>
  <c r="M197" i="4"/>
  <c r="N197" i="4"/>
  <c r="O197" i="4"/>
  <c r="P197" i="4"/>
  <c r="J198" i="4"/>
  <c r="K198" i="4"/>
  <c r="L198" i="4"/>
  <c r="M198" i="4"/>
  <c r="N198" i="4"/>
  <c r="O198" i="4"/>
  <c r="P198" i="4"/>
  <c r="J199" i="4"/>
  <c r="K199" i="4"/>
  <c r="L199" i="4"/>
  <c r="M199" i="4"/>
  <c r="N199" i="4"/>
  <c r="O199" i="4"/>
  <c r="P199" i="4"/>
  <c r="J200" i="4"/>
  <c r="K200" i="4"/>
  <c r="L200" i="4"/>
  <c r="M200" i="4"/>
  <c r="N200" i="4"/>
  <c r="O200" i="4"/>
  <c r="P200" i="4"/>
  <c r="J201" i="4"/>
  <c r="K201" i="4"/>
  <c r="L201" i="4"/>
  <c r="M201" i="4"/>
  <c r="N201" i="4"/>
  <c r="O201" i="4"/>
  <c r="P201" i="4"/>
  <c r="J202" i="4"/>
  <c r="K202" i="4"/>
  <c r="L202" i="4"/>
  <c r="M202" i="4"/>
  <c r="N202" i="4"/>
  <c r="O202" i="4"/>
  <c r="P202" i="4"/>
  <c r="J203" i="4"/>
  <c r="K203" i="4"/>
  <c r="L203" i="4"/>
  <c r="M203" i="4"/>
  <c r="N203" i="4"/>
  <c r="O203" i="4"/>
  <c r="P203" i="4"/>
  <c r="J204" i="4"/>
  <c r="K204" i="4"/>
  <c r="L204" i="4"/>
  <c r="M204" i="4"/>
  <c r="N204" i="4"/>
  <c r="O204" i="4"/>
  <c r="P204" i="4"/>
  <c r="J205" i="4"/>
  <c r="K205" i="4"/>
  <c r="L205" i="4"/>
  <c r="M205" i="4"/>
  <c r="N205" i="4"/>
  <c r="O205" i="4"/>
  <c r="P205" i="4"/>
  <c r="J206" i="4"/>
  <c r="K206" i="4"/>
  <c r="L206" i="4"/>
  <c r="M206" i="4"/>
  <c r="N206" i="4"/>
  <c r="O206" i="4"/>
  <c r="P206" i="4"/>
  <c r="J207" i="4"/>
  <c r="K207" i="4"/>
  <c r="L207" i="4"/>
  <c r="M207" i="4"/>
  <c r="N207" i="4"/>
  <c r="O207" i="4"/>
  <c r="P207" i="4"/>
  <c r="J208" i="4"/>
  <c r="K208" i="4"/>
  <c r="L208" i="4"/>
  <c r="M208" i="4"/>
  <c r="N208" i="4"/>
  <c r="O208" i="4"/>
  <c r="P208" i="4"/>
  <c r="J209" i="4"/>
  <c r="K209" i="4"/>
  <c r="L209" i="4"/>
  <c r="M209" i="4"/>
  <c r="N209" i="4"/>
  <c r="O209" i="4"/>
  <c r="P209" i="4"/>
  <c r="J210" i="4"/>
  <c r="K210" i="4"/>
  <c r="L210" i="4"/>
  <c r="M210" i="4"/>
  <c r="N210" i="4"/>
  <c r="O210" i="4"/>
  <c r="P210" i="4"/>
  <c r="J211" i="4"/>
  <c r="K211" i="4"/>
  <c r="L211" i="4"/>
  <c r="M211" i="4"/>
  <c r="N211" i="4"/>
  <c r="O211" i="4"/>
  <c r="P211" i="4"/>
  <c r="J212" i="4"/>
  <c r="K212" i="4"/>
  <c r="L212" i="4"/>
  <c r="M212" i="4"/>
  <c r="N212" i="4"/>
  <c r="O212" i="4"/>
  <c r="P212" i="4"/>
  <c r="J213" i="4"/>
  <c r="K213" i="4"/>
  <c r="L213" i="4"/>
  <c r="M213" i="4"/>
  <c r="N213" i="4"/>
  <c r="O213" i="4"/>
  <c r="P213" i="4"/>
  <c r="J214" i="4"/>
  <c r="K214" i="4"/>
  <c r="L214" i="4"/>
  <c r="M214" i="4"/>
  <c r="N214" i="4"/>
  <c r="O214" i="4"/>
  <c r="P214" i="4"/>
  <c r="J215" i="4"/>
  <c r="K215" i="4"/>
  <c r="L215" i="4"/>
  <c r="M215" i="4"/>
  <c r="N215" i="4"/>
  <c r="O215" i="4"/>
  <c r="P215" i="4"/>
  <c r="J216" i="4"/>
  <c r="K216" i="4"/>
  <c r="L216" i="4"/>
  <c r="M216" i="4"/>
  <c r="N216" i="4"/>
  <c r="O216" i="4"/>
  <c r="P216" i="4"/>
  <c r="J217" i="4"/>
  <c r="K217" i="4"/>
  <c r="L217" i="4"/>
  <c r="M217" i="4"/>
  <c r="N217" i="4"/>
  <c r="O217" i="4"/>
  <c r="P217" i="4"/>
  <c r="J218" i="4"/>
  <c r="K218" i="4"/>
  <c r="L218" i="4"/>
  <c r="M218" i="4"/>
  <c r="N218" i="4"/>
  <c r="O218" i="4"/>
  <c r="P218" i="4"/>
  <c r="J219" i="4"/>
  <c r="K219" i="4"/>
  <c r="L219" i="4"/>
  <c r="M219" i="4"/>
  <c r="N219" i="4"/>
  <c r="O219" i="4"/>
  <c r="P219" i="4"/>
  <c r="J220" i="4"/>
  <c r="K220" i="4"/>
  <c r="L220" i="4"/>
  <c r="M220" i="4"/>
  <c r="N220" i="4"/>
  <c r="O220" i="4"/>
  <c r="P220" i="4"/>
  <c r="J221" i="4"/>
  <c r="K221" i="4"/>
  <c r="L221" i="4"/>
  <c r="M221" i="4"/>
  <c r="N221" i="4"/>
  <c r="O221" i="4"/>
  <c r="P221" i="4"/>
  <c r="J222" i="4"/>
  <c r="K222" i="4"/>
  <c r="L222" i="4"/>
  <c r="M222" i="4"/>
  <c r="N222" i="4"/>
  <c r="O222" i="4"/>
  <c r="P222" i="4"/>
  <c r="J223" i="4"/>
  <c r="K223" i="4"/>
  <c r="L223" i="4"/>
  <c r="M223" i="4"/>
  <c r="N223" i="4"/>
  <c r="O223" i="4"/>
  <c r="P223" i="4"/>
  <c r="J224" i="4"/>
  <c r="K224" i="4"/>
  <c r="L224" i="4"/>
  <c r="M224" i="4"/>
  <c r="N224" i="4"/>
  <c r="O224" i="4"/>
  <c r="P224" i="4"/>
  <c r="J225" i="4"/>
  <c r="K225" i="4"/>
  <c r="L225" i="4"/>
  <c r="M225" i="4"/>
  <c r="N225" i="4"/>
  <c r="Q225" i="4" s="1"/>
  <c r="O225" i="4"/>
  <c r="P225" i="4"/>
  <c r="J226" i="4"/>
  <c r="K226" i="4"/>
  <c r="L226" i="4"/>
  <c r="M226" i="4"/>
  <c r="N226" i="4"/>
  <c r="O226" i="4"/>
  <c r="P226" i="4"/>
  <c r="J227" i="4"/>
  <c r="K227" i="4"/>
  <c r="L227" i="4"/>
  <c r="M227" i="4"/>
  <c r="N227" i="4"/>
  <c r="O227" i="4"/>
  <c r="P227" i="4"/>
  <c r="J228" i="4"/>
  <c r="K228" i="4"/>
  <c r="L228" i="4"/>
  <c r="M228" i="4"/>
  <c r="N228" i="4"/>
  <c r="O228" i="4"/>
  <c r="P228" i="4"/>
  <c r="J229" i="4"/>
  <c r="K229" i="4"/>
  <c r="L229" i="4"/>
  <c r="M229" i="4"/>
  <c r="N229" i="4"/>
  <c r="O229" i="4"/>
  <c r="P229" i="4"/>
  <c r="J230" i="4"/>
  <c r="K230" i="4"/>
  <c r="L230" i="4"/>
  <c r="M230" i="4"/>
  <c r="N230" i="4"/>
  <c r="O230" i="4"/>
  <c r="P230" i="4"/>
  <c r="J231" i="4"/>
  <c r="K231" i="4"/>
  <c r="L231" i="4"/>
  <c r="M231" i="4"/>
  <c r="N231" i="4"/>
  <c r="O231" i="4"/>
  <c r="P231" i="4"/>
  <c r="J232" i="4"/>
  <c r="K232" i="4"/>
  <c r="L232" i="4"/>
  <c r="M232" i="4"/>
  <c r="N232" i="4"/>
  <c r="O232" i="4"/>
  <c r="P232" i="4"/>
  <c r="J233" i="4"/>
  <c r="K233" i="4"/>
  <c r="L233" i="4"/>
  <c r="M233" i="4"/>
  <c r="N233" i="4"/>
  <c r="Q233" i="4" s="1"/>
  <c r="O233" i="4"/>
  <c r="P233" i="4"/>
  <c r="J234" i="4"/>
  <c r="K234" i="4"/>
  <c r="L234" i="4"/>
  <c r="M234" i="4"/>
  <c r="N234" i="4"/>
  <c r="O234" i="4"/>
  <c r="P234" i="4"/>
  <c r="J235" i="4"/>
  <c r="K235" i="4"/>
  <c r="L235" i="4"/>
  <c r="M235" i="4"/>
  <c r="N235" i="4"/>
  <c r="O235" i="4"/>
  <c r="P235" i="4"/>
  <c r="J236" i="4"/>
  <c r="K236" i="4"/>
  <c r="L236" i="4"/>
  <c r="M236" i="4"/>
  <c r="N236" i="4"/>
  <c r="O236" i="4"/>
  <c r="P236" i="4"/>
  <c r="J237" i="4"/>
  <c r="K237" i="4"/>
  <c r="L237" i="4"/>
  <c r="M237" i="4"/>
  <c r="N237" i="4"/>
  <c r="O237" i="4"/>
  <c r="P237" i="4"/>
  <c r="J238" i="4"/>
  <c r="K238" i="4"/>
  <c r="L238" i="4"/>
  <c r="M238" i="4"/>
  <c r="N238" i="4"/>
  <c r="O238" i="4"/>
  <c r="P238" i="4"/>
  <c r="J239" i="4"/>
  <c r="K239" i="4"/>
  <c r="L239" i="4"/>
  <c r="M239" i="4"/>
  <c r="N239" i="4"/>
  <c r="O239" i="4"/>
  <c r="P239" i="4"/>
  <c r="J240" i="4"/>
  <c r="K240" i="4"/>
  <c r="L240" i="4"/>
  <c r="M240" i="4"/>
  <c r="N240" i="4"/>
  <c r="O240" i="4"/>
  <c r="P240" i="4"/>
  <c r="J241" i="4"/>
  <c r="K241" i="4"/>
  <c r="L241" i="4"/>
  <c r="M241" i="4"/>
  <c r="N241" i="4"/>
  <c r="Q241" i="4" s="1"/>
  <c r="O241" i="4"/>
  <c r="P241" i="4"/>
  <c r="J242" i="4"/>
  <c r="K242" i="4"/>
  <c r="L242" i="4"/>
  <c r="M242" i="4"/>
  <c r="N242" i="4"/>
  <c r="O242" i="4"/>
  <c r="P242" i="4"/>
  <c r="J243" i="4"/>
  <c r="K243" i="4"/>
  <c r="L243" i="4"/>
  <c r="M243" i="4"/>
  <c r="N243" i="4"/>
  <c r="O243" i="4"/>
  <c r="P243" i="4"/>
  <c r="J244" i="4"/>
  <c r="K244" i="4"/>
  <c r="L244" i="4"/>
  <c r="M244" i="4"/>
  <c r="N244" i="4"/>
  <c r="O244" i="4"/>
  <c r="P244" i="4"/>
  <c r="J245" i="4"/>
  <c r="K245" i="4"/>
  <c r="L245" i="4"/>
  <c r="M245" i="4"/>
  <c r="N245" i="4"/>
  <c r="O245" i="4"/>
  <c r="P245" i="4"/>
  <c r="J246" i="4"/>
  <c r="K246" i="4"/>
  <c r="L246" i="4"/>
  <c r="M246" i="4"/>
  <c r="N246" i="4"/>
  <c r="O246" i="4"/>
  <c r="P246" i="4"/>
  <c r="J247" i="4"/>
  <c r="K247" i="4"/>
  <c r="L247" i="4"/>
  <c r="M247" i="4"/>
  <c r="N247" i="4"/>
  <c r="O247" i="4"/>
  <c r="P247" i="4"/>
  <c r="J248" i="4"/>
  <c r="K248" i="4"/>
  <c r="L248" i="4"/>
  <c r="M248" i="4"/>
  <c r="N248" i="4"/>
  <c r="O248" i="4"/>
  <c r="P248" i="4"/>
  <c r="J249" i="4"/>
  <c r="K249" i="4"/>
  <c r="L249" i="4"/>
  <c r="M249" i="4"/>
  <c r="N249" i="4"/>
  <c r="O249" i="4"/>
  <c r="P249" i="4"/>
  <c r="J250" i="4"/>
  <c r="K250" i="4"/>
  <c r="L250" i="4"/>
  <c r="M250" i="4"/>
  <c r="N250" i="4"/>
  <c r="O250" i="4"/>
  <c r="P250" i="4"/>
  <c r="J251" i="4"/>
  <c r="K251" i="4"/>
  <c r="L251" i="4"/>
  <c r="M251" i="4"/>
  <c r="N251" i="4"/>
  <c r="O251" i="4"/>
  <c r="P251" i="4"/>
  <c r="J252" i="4"/>
  <c r="K252" i="4"/>
  <c r="L252" i="4"/>
  <c r="M252" i="4"/>
  <c r="N252" i="4"/>
  <c r="O252" i="4"/>
  <c r="P252" i="4"/>
  <c r="J253" i="4"/>
  <c r="K253" i="4"/>
  <c r="L253" i="4"/>
  <c r="M253" i="4"/>
  <c r="N253" i="4"/>
  <c r="O253" i="4"/>
  <c r="P253" i="4"/>
  <c r="J254" i="4"/>
  <c r="K254" i="4"/>
  <c r="L254" i="4"/>
  <c r="M254" i="4"/>
  <c r="N254" i="4"/>
  <c r="O254" i="4"/>
  <c r="P254" i="4"/>
  <c r="J255" i="4"/>
  <c r="K255" i="4"/>
  <c r="L255" i="4"/>
  <c r="M255" i="4"/>
  <c r="N255" i="4"/>
  <c r="O255" i="4"/>
  <c r="P255" i="4"/>
  <c r="J256" i="4"/>
  <c r="K256" i="4"/>
  <c r="L256" i="4"/>
  <c r="M256" i="4"/>
  <c r="N256" i="4"/>
  <c r="O256" i="4"/>
  <c r="P256" i="4"/>
  <c r="J257" i="4"/>
  <c r="K257" i="4"/>
  <c r="L257" i="4"/>
  <c r="M257" i="4"/>
  <c r="N257" i="4"/>
  <c r="Q257" i="4" s="1"/>
  <c r="O257" i="4"/>
  <c r="P257" i="4"/>
  <c r="J258" i="4"/>
  <c r="K258" i="4"/>
  <c r="L258" i="4"/>
  <c r="M258" i="4"/>
  <c r="N258" i="4"/>
  <c r="O258" i="4"/>
  <c r="P258" i="4"/>
  <c r="J259" i="4"/>
  <c r="K259" i="4"/>
  <c r="L259" i="4"/>
  <c r="M259" i="4"/>
  <c r="N259" i="4"/>
  <c r="O259" i="4"/>
  <c r="P259" i="4"/>
  <c r="J260" i="4"/>
  <c r="K260" i="4"/>
  <c r="L260" i="4"/>
  <c r="M260" i="4"/>
  <c r="N260" i="4"/>
  <c r="O260" i="4"/>
  <c r="P260" i="4"/>
  <c r="J261" i="4"/>
  <c r="K261" i="4"/>
  <c r="L261" i="4"/>
  <c r="M261" i="4"/>
  <c r="N261" i="4"/>
  <c r="O261" i="4"/>
  <c r="P261" i="4"/>
  <c r="J262" i="4"/>
  <c r="K262" i="4"/>
  <c r="L262" i="4"/>
  <c r="M262" i="4"/>
  <c r="N262" i="4"/>
  <c r="O262" i="4"/>
  <c r="P262" i="4"/>
  <c r="J263" i="4"/>
  <c r="K263" i="4"/>
  <c r="L263" i="4"/>
  <c r="M263" i="4"/>
  <c r="N263" i="4"/>
  <c r="O263" i="4"/>
  <c r="P263" i="4"/>
  <c r="J264" i="4"/>
  <c r="K264" i="4"/>
  <c r="L264" i="4"/>
  <c r="M264" i="4"/>
  <c r="N264" i="4"/>
  <c r="O264" i="4"/>
  <c r="P264" i="4"/>
  <c r="J265" i="4"/>
  <c r="K265" i="4"/>
  <c r="L265" i="4"/>
  <c r="M265" i="4"/>
  <c r="N265" i="4"/>
  <c r="Q265" i="4" s="1"/>
  <c r="O265" i="4"/>
  <c r="P265" i="4"/>
  <c r="J266" i="4"/>
  <c r="K266" i="4"/>
  <c r="L266" i="4"/>
  <c r="M266" i="4"/>
  <c r="N266" i="4"/>
  <c r="O266" i="4"/>
  <c r="P266" i="4"/>
  <c r="J267" i="4"/>
  <c r="K267" i="4"/>
  <c r="L267" i="4"/>
  <c r="M267" i="4"/>
  <c r="N267" i="4"/>
  <c r="O267" i="4"/>
  <c r="P267" i="4"/>
  <c r="J268" i="4"/>
  <c r="K268" i="4"/>
  <c r="L268" i="4"/>
  <c r="M268" i="4"/>
  <c r="N268" i="4"/>
  <c r="O268" i="4"/>
  <c r="P268" i="4"/>
  <c r="J269" i="4"/>
  <c r="K269" i="4"/>
  <c r="L269" i="4"/>
  <c r="M269" i="4"/>
  <c r="N269" i="4"/>
  <c r="O269" i="4"/>
  <c r="P269" i="4"/>
  <c r="J270" i="4"/>
  <c r="K270" i="4"/>
  <c r="L270" i="4"/>
  <c r="M270" i="4"/>
  <c r="N270" i="4"/>
  <c r="O270" i="4"/>
  <c r="P270" i="4"/>
  <c r="J271" i="4"/>
  <c r="K271" i="4"/>
  <c r="L271" i="4"/>
  <c r="M271" i="4"/>
  <c r="N271" i="4"/>
  <c r="O271" i="4"/>
  <c r="P271" i="4"/>
  <c r="J272" i="4"/>
  <c r="K272" i="4"/>
  <c r="L272" i="4"/>
  <c r="M272" i="4"/>
  <c r="N272" i="4"/>
  <c r="O272" i="4"/>
  <c r="P272" i="4"/>
  <c r="J273" i="4"/>
  <c r="K273" i="4"/>
  <c r="L273" i="4"/>
  <c r="M273" i="4"/>
  <c r="N273" i="4"/>
  <c r="O273" i="4"/>
  <c r="P273" i="4"/>
  <c r="J274" i="4"/>
  <c r="K274" i="4"/>
  <c r="L274" i="4"/>
  <c r="M274" i="4"/>
  <c r="N274" i="4"/>
  <c r="O274" i="4"/>
  <c r="P274" i="4"/>
  <c r="J275" i="4"/>
  <c r="K275" i="4"/>
  <c r="L275" i="4"/>
  <c r="M275" i="4"/>
  <c r="N275" i="4"/>
  <c r="O275" i="4"/>
  <c r="P275" i="4"/>
  <c r="J276" i="4"/>
  <c r="K276" i="4"/>
  <c r="L276" i="4"/>
  <c r="M276" i="4"/>
  <c r="N276" i="4"/>
  <c r="O276" i="4"/>
  <c r="P276" i="4"/>
  <c r="J277" i="4"/>
  <c r="K277" i="4"/>
  <c r="L277" i="4"/>
  <c r="M277" i="4"/>
  <c r="N277" i="4"/>
  <c r="O277" i="4"/>
  <c r="P277" i="4"/>
  <c r="J278" i="4"/>
  <c r="K278" i="4"/>
  <c r="L278" i="4"/>
  <c r="M278" i="4"/>
  <c r="N278" i="4"/>
  <c r="O278" i="4"/>
  <c r="P278" i="4"/>
  <c r="J279" i="4"/>
  <c r="K279" i="4"/>
  <c r="L279" i="4"/>
  <c r="M279" i="4"/>
  <c r="N279" i="4"/>
  <c r="O279" i="4"/>
  <c r="P279" i="4"/>
  <c r="J280" i="4"/>
  <c r="K280" i="4"/>
  <c r="L280" i="4"/>
  <c r="M280" i="4"/>
  <c r="N280" i="4"/>
  <c r="O280" i="4"/>
  <c r="P280" i="4"/>
  <c r="J281" i="4"/>
  <c r="K281" i="4"/>
  <c r="L281" i="4"/>
  <c r="M281" i="4"/>
  <c r="N281" i="4"/>
  <c r="O281" i="4"/>
  <c r="P281" i="4"/>
  <c r="J282" i="4"/>
  <c r="K282" i="4"/>
  <c r="L282" i="4"/>
  <c r="M282" i="4"/>
  <c r="N282" i="4"/>
  <c r="O282" i="4"/>
  <c r="P282" i="4"/>
  <c r="J283" i="4"/>
  <c r="K283" i="4"/>
  <c r="L283" i="4"/>
  <c r="M283" i="4"/>
  <c r="N283" i="4"/>
  <c r="O283" i="4"/>
  <c r="P283" i="4"/>
  <c r="J284" i="4"/>
  <c r="K284" i="4"/>
  <c r="L284" i="4"/>
  <c r="M284" i="4"/>
  <c r="N284" i="4"/>
  <c r="O284" i="4"/>
  <c r="P284" i="4"/>
  <c r="J285" i="4"/>
  <c r="K285" i="4"/>
  <c r="L285" i="4"/>
  <c r="M285" i="4"/>
  <c r="N285" i="4"/>
  <c r="O285" i="4"/>
  <c r="P285" i="4"/>
  <c r="J286" i="4"/>
  <c r="K286" i="4"/>
  <c r="L286" i="4"/>
  <c r="M286" i="4"/>
  <c r="N286" i="4"/>
  <c r="O286" i="4"/>
  <c r="P286" i="4"/>
  <c r="J287" i="4"/>
  <c r="K287" i="4"/>
  <c r="L287" i="4"/>
  <c r="M287" i="4"/>
  <c r="N287" i="4"/>
  <c r="O287" i="4"/>
  <c r="P287" i="4"/>
  <c r="J288" i="4"/>
  <c r="K288" i="4"/>
  <c r="L288" i="4"/>
  <c r="M288" i="4"/>
  <c r="N288" i="4"/>
  <c r="O288" i="4"/>
  <c r="P288" i="4"/>
  <c r="J289" i="4"/>
  <c r="K289" i="4"/>
  <c r="L289" i="4"/>
  <c r="M289" i="4"/>
  <c r="N289" i="4"/>
  <c r="Q289" i="4" s="1"/>
  <c r="O289" i="4"/>
  <c r="P289" i="4"/>
  <c r="J290" i="4"/>
  <c r="K290" i="4"/>
  <c r="L290" i="4"/>
  <c r="Q290" i="4" s="1"/>
  <c r="M290" i="4"/>
  <c r="N290" i="4"/>
  <c r="O290" i="4"/>
  <c r="P290" i="4"/>
  <c r="J291" i="4"/>
  <c r="K291" i="4"/>
  <c r="L291" i="4"/>
  <c r="M291" i="4"/>
  <c r="Q291" i="4" s="1"/>
  <c r="N291" i="4"/>
  <c r="O291" i="4"/>
  <c r="P291" i="4"/>
  <c r="J292" i="4"/>
  <c r="K292" i="4"/>
  <c r="L292" i="4"/>
  <c r="M292" i="4"/>
  <c r="N292" i="4"/>
  <c r="O292" i="4"/>
  <c r="P292" i="4"/>
  <c r="J293" i="4"/>
  <c r="Q293" i="4" s="1"/>
  <c r="K293" i="4"/>
  <c r="L293" i="4"/>
  <c r="M293" i="4"/>
  <c r="N293" i="4"/>
  <c r="O293" i="4"/>
  <c r="P293" i="4"/>
  <c r="J294" i="4"/>
  <c r="K294" i="4"/>
  <c r="Q294" i="4" s="1"/>
  <c r="L294" i="4"/>
  <c r="M294" i="4"/>
  <c r="N294" i="4"/>
  <c r="O294" i="4"/>
  <c r="P294" i="4"/>
  <c r="J295" i="4"/>
  <c r="K295" i="4"/>
  <c r="L295" i="4"/>
  <c r="M295" i="4"/>
  <c r="N295" i="4"/>
  <c r="O295" i="4"/>
  <c r="P295" i="4"/>
  <c r="J296" i="4"/>
  <c r="K296" i="4"/>
  <c r="L296" i="4"/>
  <c r="M296" i="4"/>
  <c r="N296" i="4"/>
  <c r="O296" i="4"/>
  <c r="P296" i="4"/>
  <c r="J297" i="4"/>
  <c r="K297" i="4"/>
  <c r="L297" i="4"/>
  <c r="M297" i="4"/>
  <c r="N297" i="4"/>
  <c r="Q297" i="4" s="1"/>
  <c r="O297" i="4"/>
  <c r="P297" i="4"/>
  <c r="J298" i="4"/>
  <c r="K298" i="4"/>
  <c r="L298" i="4"/>
  <c r="Q298" i="4" s="1"/>
  <c r="M298" i="4"/>
  <c r="N298" i="4"/>
  <c r="O298" i="4"/>
  <c r="P298" i="4"/>
  <c r="J299" i="4"/>
  <c r="K299" i="4"/>
  <c r="L299" i="4"/>
  <c r="M299" i="4"/>
  <c r="Q299" i="4" s="1"/>
  <c r="N299" i="4"/>
  <c r="O299" i="4"/>
  <c r="P299" i="4"/>
  <c r="J300" i="4"/>
  <c r="K300" i="4"/>
  <c r="L300" i="4"/>
  <c r="M300" i="4"/>
  <c r="N300" i="4"/>
  <c r="O300" i="4"/>
  <c r="P300" i="4"/>
  <c r="J301" i="4"/>
  <c r="Q301" i="4" s="1"/>
  <c r="K301" i="4"/>
  <c r="L301" i="4"/>
  <c r="M301" i="4"/>
  <c r="N301" i="4"/>
  <c r="O301" i="4"/>
  <c r="P301" i="4"/>
  <c r="J302" i="4"/>
  <c r="K302" i="4"/>
  <c r="Q302" i="4" s="1"/>
  <c r="L302" i="4"/>
  <c r="M302" i="4"/>
  <c r="N302" i="4"/>
  <c r="O302" i="4"/>
  <c r="P302" i="4"/>
  <c r="J303" i="4"/>
  <c r="K303" i="4"/>
  <c r="L303" i="4"/>
  <c r="M303" i="4"/>
  <c r="N303" i="4"/>
  <c r="O303" i="4"/>
  <c r="P303" i="4"/>
  <c r="J304" i="4"/>
  <c r="K304" i="4"/>
  <c r="L304" i="4"/>
  <c r="M304" i="4"/>
  <c r="N304" i="4"/>
  <c r="O304" i="4"/>
  <c r="P304" i="4"/>
  <c r="J305" i="4"/>
  <c r="K305" i="4"/>
  <c r="L305" i="4"/>
  <c r="M305" i="4"/>
  <c r="N305" i="4"/>
  <c r="Q305" i="4" s="1"/>
  <c r="O305" i="4"/>
  <c r="P305" i="4"/>
  <c r="J306" i="4"/>
  <c r="K306" i="4"/>
  <c r="L306" i="4"/>
  <c r="Q306" i="4" s="1"/>
  <c r="M306" i="4"/>
  <c r="N306" i="4"/>
  <c r="O306" i="4"/>
  <c r="P306" i="4"/>
  <c r="J307" i="4"/>
  <c r="K307" i="4"/>
  <c r="L307" i="4"/>
  <c r="M307" i="4"/>
  <c r="Q307" i="4" s="1"/>
  <c r="N307" i="4"/>
  <c r="O307" i="4"/>
  <c r="P307" i="4"/>
  <c r="J308" i="4"/>
  <c r="K308" i="4"/>
  <c r="L308" i="4"/>
  <c r="M308" i="4"/>
  <c r="N308" i="4"/>
  <c r="O308" i="4"/>
  <c r="P308" i="4"/>
  <c r="J309" i="4"/>
  <c r="Q309" i="4" s="1"/>
  <c r="K309" i="4"/>
  <c r="L309" i="4"/>
  <c r="M309" i="4"/>
  <c r="N309" i="4"/>
  <c r="O309" i="4"/>
  <c r="P309" i="4"/>
  <c r="J310" i="4"/>
  <c r="K310" i="4"/>
  <c r="Q310" i="4" s="1"/>
  <c r="L310" i="4"/>
  <c r="M310" i="4"/>
  <c r="N310" i="4"/>
  <c r="O310" i="4"/>
  <c r="P310" i="4"/>
  <c r="J311" i="4"/>
  <c r="K311" i="4"/>
  <c r="L311" i="4"/>
  <c r="M311" i="4"/>
  <c r="N311" i="4"/>
  <c r="O311" i="4"/>
  <c r="P311" i="4"/>
  <c r="J312" i="4"/>
  <c r="K312" i="4"/>
  <c r="L312" i="4"/>
  <c r="M312" i="4"/>
  <c r="N312" i="4"/>
  <c r="O312" i="4"/>
  <c r="P312" i="4"/>
  <c r="J313" i="4"/>
  <c r="K313" i="4"/>
  <c r="L313" i="4"/>
  <c r="M313" i="4"/>
  <c r="N313" i="4"/>
  <c r="Q313" i="4" s="1"/>
  <c r="O313" i="4"/>
  <c r="P313" i="4"/>
  <c r="J314" i="4"/>
  <c r="K314" i="4"/>
  <c r="L314" i="4"/>
  <c r="Q314" i="4" s="1"/>
  <c r="M314" i="4"/>
  <c r="N314" i="4"/>
  <c r="O314" i="4"/>
  <c r="P314" i="4"/>
  <c r="J315" i="4"/>
  <c r="K315" i="4"/>
  <c r="L315" i="4"/>
  <c r="M315" i="4"/>
  <c r="Q315" i="4" s="1"/>
  <c r="N315" i="4"/>
  <c r="O315" i="4"/>
  <c r="P315" i="4"/>
  <c r="J316" i="4"/>
  <c r="K316" i="4"/>
  <c r="L316" i="4"/>
  <c r="M316" i="4"/>
  <c r="N316" i="4"/>
  <c r="O316" i="4"/>
  <c r="P316" i="4"/>
  <c r="J317" i="4"/>
  <c r="Q317" i="4" s="1"/>
  <c r="K317" i="4"/>
  <c r="L317" i="4"/>
  <c r="M317" i="4"/>
  <c r="N317" i="4"/>
  <c r="O317" i="4"/>
  <c r="P317" i="4"/>
  <c r="J318" i="4"/>
  <c r="K318" i="4"/>
  <c r="Q318" i="4" s="1"/>
  <c r="L318" i="4"/>
  <c r="M318" i="4"/>
  <c r="N318" i="4"/>
  <c r="O318" i="4"/>
  <c r="P318" i="4"/>
  <c r="J319" i="4"/>
  <c r="K319" i="4"/>
  <c r="L319" i="4"/>
  <c r="M319" i="4"/>
  <c r="N319" i="4"/>
  <c r="O319" i="4"/>
  <c r="P319" i="4"/>
  <c r="J320" i="4"/>
  <c r="K320" i="4"/>
  <c r="L320" i="4"/>
  <c r="M320" i="4"/>
  <c r="N320" i="4"/>
  <c r="O320" i="4"/>
  <c r="P320" i="4"/>
  <c r="J321" i="4"/>
  <c r="K321" i="4"/>
  <c r="L321" i="4"/>
  <c r="M321" i="4"/>
  <c r="N321" i="4"/>
  <c r="Q321" i="4" s="1"/>
  <c r="O321" i="4"/>
  <c r="P321" i="4"/>
  <c r="J322" i="4"/>
  <c r="K322" i="4"/>
  <c r="L322" i="4"/>
  <c r="Q322" i="4" s="1"/>
  <c r="M322" i="4"/>
  <c r="N322" i="4"/>
  <c r="O322" i="4"/>
  <c r="P322" i="4"/>
  <c r="J323" i="4"/>
  <c r="K323" i="4"/>
  <c r="L323" i="4"/>
  <c r="M323" i="4"/>
  <c r="Q323" i="4" s="1"/>
  <c r="N323" i="4"/>
  <c r="O323" i="4"/>
  <c r="P323" i="4"/>
  <c r="J324" i="4"/>
  <c r="K324" i="4"/>
  <c r="L324" i="4"/>
  <c r="M324" i="4"/>
  <c r="N324" i="4"/>
  <c r="O324" i="4"/>
  <c r="P324" i="4"/>
  <c r="J325" i="4"/>
  <c r="Q325" i="4" s="1"/>
  <c r="K325" i="4"/>
  <c r="L325" i="4"/>
  <c r="M325" i="4"/>
  <c r="N325" i="4"/>
  <c r="O325" i="4"/>
  <c r="P325" i="4"/>
  <c r="J326" i="4"/>
  <c r="K326" i="4"/>
  <c r="Q326" i="4" s="1"/>
  <c r="L326" i="4"/>
  <c r="M326" i="4"/>
  <c r="N326" i="4"/>
  <c r="O326" i="4"/>
  <c r="P326" i="4"/>
  <c r="J327" i="4"/>
  <c r="K327" i="4"/>
  <c r="L327" i="4"/>
  <c r="M327" i="4"/>
  <c r="N327" i="4"/>
  <c r="O327" i="4"/>
  <c r="P327" i="4"/>
  <c r="J328" i="4"/>
  <c r="K328" i="4"/>
  <c r="L328" i="4"/>
  <c r="M328" i="4"/>
  <c r="N328" i="4"/>
  <c r="O328" i="4"/>
  <c r="P328" i="4"/>
  <c r="J329" i="4"/>
  <c r="K329" i="4"/>
  <c r="L329" i="4"/>
  <c r="M329" i="4"/>
  <c r="N329" i="4"/>
  <c r="Q329" i="4" s="1"/>
  <c r="O329" i="4"/>
  <c r="P329" i="4"/>
  <c r="J330" i="4"/>
  <c r="K330" i="4"/>
  <c r="L330" i="4"/>
  <c r="Q330" i="4" s="1"/>
  <c r="M330" i="4"/>
  <c r="N330" i="4"/>
  <c r="O330" i="4"/>
  <c r="P330" i="4"/>
  <c r="J331" i="4"/>
  <c r="K331" i="4"/>
  <c r="L331" i="4"/>
  <c r="M331" i="4"/>
  <c r="Q331" i="4" s="1"/>
  <c r="N331" i="4"/>
  <c r="O331" i="4"/>
  <c r="P331" i="4"/>
  <c r="J332" i="4"/>
  <c r="K332" i="4"/>
  <c r="L332" i="4"/>
  <c r="M332" i="4"/>
  <c r="N332" i="4"/>
  <c r="O332" i="4"/>
  <c r="P332" i="4"/>
  <c r="J333" i="4"/>
  <c r="Q333" i="4" s="1"/>
  <c r="K333" i="4"/>
  <c r="L333" i="4"/>
  <c r="M333" i="4"/>
  <c r="N333" i="4"/>
  <c r="O333" i="4"/>
  <c r="P333" i="4"/>
  <c r="J334" i="4"/>
  <c r="K334" i="4"/>
  <c r="Q334" i="4" s="1"/>
  <c r="L334" i="4"/>
  <c r="M334" i="4"/>
  <c r="N334" i="4"/>
  <c r="O334" i="4"/>
  <c r="P334" i="4"/>
  <c r="J335" i="4"/>
  <c r="K335" i="4"/>
  <c r="L335" i="4"/>
  <c r="M335" i="4"/>
  <c r="N335" i="4"/>
  <c r="O335" i="4"/>
  <c r="P335" i="4"/>
  <c r="J336" i="4"/>
  <c r="K336" i="4"/>
  <c r="L336" i="4"/>
  <c r="M336" i="4"/>
  <c r="N336" i="4"/>
  <c r="O336" i="4"/>
  <c r="P336" i="4"/>
  <c r="J337" i="4"/>
  <c r="K337" i="4"/>
  <c r="L337" i="4"/>
  <c r="M337" i="4"/>
  <c r="N337" i="4"/>
  <c r="Q337" i="4" s="1"/>
  <c r="O337" i="4"/>
  <c r="P337" i="4"/>
  <c r="J338" i="4"/>
  <c r="K338" i="4"/>
  <c r="L338" i="4"/>
  <c r="Q338" i="4" s="1"/>
  <c r="M338" i="4"/>
  <c r="N338" i="4"/>
  <c r="O338" i="4"/>
  <c r="P338" i="4"/>
  <c r="J339" i="4"/>
  <c r="K339" i="4"/>
  <c r="L339" i="4"/>
  <c r="M339" i="4"/>
  <c r="Q339" i="4" s="1"/>
  <c r="N339" i="4"/>
  <c r="O339" i="4"/>
  <c r="P339" i="4"/>
  <c r="J340" i="4"/>
  <c r="K340" i="4"/>
  <c r="L340" i="4"/>
  <c r="M340" i="4"/>
  <c r="N340" i="4"/>
  <c r="O340" i="4"/>
  <c r="P340" i="4"/>
  <c r="J341" i="4"/>
  <c r="Q341" i="4" s="1"/>
  <c r="K341" i="4"/>
  <c r="L341" i="4"/>
  <c r="M341" i="4"/>
  <c r="N341" i="4"/>
  <c r="O341" i="4"/>
  <c r="P341" i="4"/>
  <c r="J342" i="4"/>
  <c r="K342" i="4"/>
  <c r="Q342" i="4" s="1"/>
  <c r="L342" i="4"/>
  <c r="M342" i="4"/>
  <c r="N342" i="4"/>
  <c r="O342" i="4"/>
  <c r="P342" i="4"/>
  <c r="J343" i="4"/>
  <c r="K343" i="4"/>
  <c r="L343" i="4"/>
  <c r="M343" i="4"/>
  <c r="N343" i="4"/>
  <c r="O343" i="4"/>
  <c r="P343" i="4"/>
  <c r="J344" i="4"/>
  <c r="K344" i="4"/>
  <c r="L344" i="4"/>
  <c r="M344" i="4"/>
  <c r="N344" i="4"/>
  <c r="O344" i="4"/>
  <c r="P344" i="4"/>
  <c r="J345" i="4"/>
  <c r="K345" i="4"/>
  <c r="L345" i="4"/>
  <c r="M345" i="4"/>
  <c r="N345" i="4"/>
  <c r="Q345" i="4" s="1"/>
  <c r="O345" i="4"/>
  <c r="P345" i="4"/>
  <c r="J346" i="4"/>
  <c r="K346" i="4"/>
  <c r="L346" i="4"/>
  <c r="Q346" i="4" s="1"/>
  <c r="M346" i="4"/>
  <c r="N346" i="4"/>
  <c r="O346" i="4"/>
  <c r="P346" i="4"/>
  <c r="J347" i="4"/>
  <c r="K347" i="4"/>
  <c r="L347" i="4"/>
  <c r="M347" i="4"/>
  <c r="N347" i="4"/>
  <c r="O347" i="4"/>
  <c r="P347" i="4"/>
  <c r="J348" i="4"/>
  <c r="K348" i="4"/>
  <c r="L348" i="4"/>
  <c r="M348" i="4"/>
  <c r="N348" i="4"/>
  <c r="O348" i="4"/>
  <c r="P348" i="4"/>
  <c r="J349" i="4"/>
  <c r="Q349" i="4" s="1"/>
  <c r="K349" i="4"/>
  <c r="L349" i="4"/>
  <c r="M349" i="4"/>
  <c r="N349" i="4"/>
  <c r="O349" i="4"/>
  <c r="P349" i="4"/>
  <c r="J350" i="4"/>
  <c r="K350" i="4"/>
  <c r="L350" i="4"/>
  <c r="M350" i="4"/>
  <c r="N350" i="4"/>
  <c r="O350" i="4"/>
  <c r="P350" i="4"/>
  <c r="J351" i="4"/>
  <c r="K351" i="4"/>
  <c r="L351" i="4"/>
  <c r="M351" i="4"/>
  <c r="N351" i="4"/>
  <c r="O351" i="4"/>
  <c r="P351" i="4"/>
  <c r="J352" i="4"/>
  <c r="K352" i="4"/>
  <c r="L352" i="4"/>
  <c r="M352" i="4"/>
  <c r="N352" i="4"/>
  <c r="O352" i="4"/>
  <c r="P352" i="4"/>
  <c r="J353" i="4"/>
  <c r="K353" i="4"/>
  <c r="L353" i="4"/>
  <c r="M353" i="4"/>
  <c r="N353" i="4"/>
  <c r="O353" i="4"/>
  <c r="P353" i="4"/>
  <c r="J354" i="4"/>
  <c r="K354" i="4"/>
  <c r="L354" i="4"/>
  <c r="M354" i="4"/>
  <c r="N354" i="4"/>
  <c r="O354" i="4"/>
  <c r="P354" i="4"/>
  <c r="J355" i="4"/>
  <c r="K355" i="4"/>
  <c r="L355" i="4"/>
  <c r="M355" i="4"/>
  <c r="N355" i="4"/>
  <c r="O355" i="4"/>
  <c r="P355" i="4"/>
  <c r="J356" i="4"/>
  <c r="K356" i="4"/>
  <c r="L356" i="4"/>
  <c r="M356" i="4"/>
  <c r="N356" i="4"/>
  <c r="O356" i="4"/>
  <c r="P356" i="4"/>
  <c r="J357" i="4"/>
  <c r="K357" i="4"/>
  <c r="L357" i="4"/>
  <c r="M357" i="4"/>
  <c r="N357" i="4"/>
  <c r="O357" i="4"/>
  <c r="P357" i="4"/>
  <c r="J358" i="4"/>
  <c r="K358" i="4"/>
  <c r="L358" i="4"/>
  <c r="M358" i="4"/>
  <c r="N358" i="4"/>
  <c r="O358" i="4"/>
  <c r="P358" i="4"/>
  <c r="J359" i="4"/>
  <c r="K359" i="4"/>
  <c r="L359" i="4"/>
  <c r="M359" i="4"/>
  <c r="N359" i="4"/>
  <c r="O359" i="4"/>
  <c r="P359" i="4"/>
  <c r="J360" i="4"/>
  <c r="K360" i="4"/>
  <c r="L360" i="4"/>
  <c r="M360" i="4"/>
  <c r="N360" i="4"/>
  <c r="O360" i="4"/>
  <c r="P360" i="4"/>
  <c r="J361" i="4"/>
  <c r="K361" i="4"/>
  <c r="L361" i="4"/>
  <c r="M361" i="4"/>
  <c r="N361" i="4"/>
  <c r="O361" i="4"/>
  <c r="P361" i="4"/>
  <c r="J362" i="4"/>
  <c r="K362" i="4"/>
  <c r="L362" i="4"/>
  <c r="M362" i="4"/>
  <c r="N362" i="4"/>
  <c r="O362" i="4"/>
  <c r="P362" i="4"/>
  <c r="J363" i="4"/>
  <c r="K363" i="4"/>
  <c r="L363" i="4"/>
  <c r="M363" i="4"/>
  <c r="N363" i="4"/>
  <c r="O363" i="4"/>
  <c r="P363" i="4"/>
  <c r="J364" i="4"/>
  <c r="K364" i="4"/>
  <c r="L364" i="4"/>
  <c r="M364" i="4"/>
  <c r="N364" i="4"/>
  <c r="O364" i="4"/>
  <c r="P364" i="4"/>
  <c r="J365" i="4"/>
  <c r="Q365" i="4" s="1"/>
  <c r="K365" i="4"/>
  <c r="L365" i="4"/>
  <c r="M365" i="4"/>
  <c r="N365" i="4"/>
  <c r="O365" i="4"/>
  <c r="P365" i="4"/>
  <c r="J366" i="4"/>
  <c r="K366" i="4"/>
  <c r="L366" i="4"/>
  <c r="M366" i="4"/>
  <c r="N366" i="4"/>
  <c r="O366" i="4"/>
  <c r="P366" i="4"/>
  <c r="J367" i="4"/>
  <c r="K367" i="4"/>
  <c r="L367" i="4"/>
  <c r="M367" i="4"/>
  <c r="N367" i="4"/>
  <c r="O367" i="4"/>
  <c r="P367" i="4"/>
  <c r="J368" i="4"/>
  <c r="K368" i="4"/>
  <c r="L368" i="4"/>
  <c r="M368" i="4"/>
  <c r="N368" i="4"/>
  <c r="O368" i="4"/>
  <c r="P368" i="4"/>
  <c r="J369" i="4"/>
  <c r="K369" i="4"/>
  <c r="L369" i="4"/>
  <c r="M369" i="4"/>
  <c r="N369" i="4"/>
  <c r="O369" i="4"/>
  <c r="P369" i="4"/>
  <c r="J370" i="4"/>
  <c r="K370" i="4"/>
  <c r="L370" i="4"/>
  <c r="M370" i="4"/>
  <c r="N370" i="4"/>
  <c r="O370" i="4"/>
  <c r="P370" i="4"/>
  <c r="J371" i="4"/>
  <c r="K371" i="4"/>
  <c r="L371" i="4"/>
  <c r="M371" i="4"/>
  <c r="N371" i="4"/>
  <c r="O371" i="4"/>
  <c r="P371" i="4"/>
  <c r="J372" i="4"/>
  <c r="K372" i="4"/>
  <c r="L372" i="4"/>
  <c r="M372" i="4"/>
  <c r="N372" i="4"/>
  <c r="O372" i="4"/>
  <c r="P372" i="4"/>
  <c r="J373" i="4"/>
  <c r="Q373" i="4" s="1"/>
  <c r="K373" i="4"/>
  <c r="L373" i="4"/>
  <c r="M373" i="4"/>
  <c r="N373" i="4"/>
  <c r="O373" i="4"/>
  <c r="P373" i="4"/>
  <c r="J374" i="4"/>
  <c r="K374" i="4"/>
  <c r="L374" i="4"/>
  <c r="M374" i="4"/>
  <c r="N374" i="4"/>
  <c r="O374" i="4"/>
  <c r="P374" i="4"/>
  <c r="J375" i="4"/>
  <c r="K375" i="4"/>
  <c r="L375" i="4"/>
  <c r="M375" i="4"/>
  <c r="N375" i="4"/>
  <c r="O375" i="4"/>
  <c r="P375" i="4"/>
  <c r="J376" i="4"/>
  <c r="K376" i="4"/>
  <c r="L376" i="4"/>
  <c r="M376" i="4"/>
  <c r="N376" i="4"/>
  <c r="O376" i="4"/>
  <c r="P376" i="4"/>
  <c r="J377" i="4"/>
  <c r="K377" i="4"/>
  <c r="L377" i="4"/>
  <c r="M377" i="4"/>
  <c r="N377" i="4"/>
  <c r="O377" i="4"/>
  <c r="P377" i="4"/>
  <c r="J378" i="4"/>
  <c r="K378" i="4"/>
  <c r="L378" i="4"/>
  <c r="M378" i="4"/>
  <c r="N378" i="4"/>
  <c r="O378" i="4"/>
  <c r="P378" i="4"/>
  <c r="J379" i="4"/>
  <c r="K379" i="4"/>
  <c r="L379" i="4"/>
  <c r="M379" i="4"/>
  <c r="N379" i="4"/>
  <c r="O379" i="4"/>
  <c r="P379" i="4"/>
  <c r="J380" i="4"/>
  <c r="K380" i="4"/>
  <c r="L380" i="4"/>
  <c r="M380" i="4"/>
  <c r="N380" i="4"/>
  <c r="O380" i="4"/>
  <c r="P380" i="4"/>
  <c r="J381" i="4"/>
  <c r="K381" i="4"/>
  <c r="L381" i="4"/>
  <c r="M381" i="4"/>
  <c r="N381" i="4"/>
  <c r="O381" i="4"/>
  <c r="P381" i="4"/>
  <c r="J382" i="4"/>
  <c r="K382" i="4"/>
  <c r="L382" i="4"/>
  <c r="M382" i="4"/>
  <c r="N382" i="4"/>
  <c r="O382" i="4"/>
  <c r="P382" i="4"/>
  <c r="J383" i="4"/>
  <c r="K383" i="4"/>
  <c r="L383" i="4"/>
  <c r="M383" i="4"/>
  <c r="N383" i="4"/>
  <c r="O383" i="4"/>
  <c r="P383" i="4"/>
  <c r="J384" i="4"/>
  <c r="K384" i="4"/>
  <c r="L384" i="4"/>
  <c r="M384" i="4"/>
  <c r="N384" i="4"/>
  <c r="O384" i="4"/>
  <c r="P384" i="4"/>
  <c r="J385" i="4"/>
  <c r="K385" i="4"/>
  <c r="L385" i="4"/>
  <c r="M385" i="4"/>
  <c r="N385" i="4"/>
  <c r="O385" i="4"/>
  <c r="P385" i="4"/>
  <c r="J386" i="4"/>
  <c r="K386" i="4"/>
  <c r="L386" i="4"/>
  <c r="M386" i="4"/>
  <c r="N386" i="4"/>
  <c r="O386" i="4"/>
  <c r="P386" i="4"/>
  <c r="J387" i="4"/>
  <c r="K387" i="4"/>
  <c r="L387" i="4"/>
  <c r="M387" i="4"/>
  <c r="N387" i="4"/>
  <c r="O387" i="4"/>
  <c r="P387" i="4"/>
  <c r="J388" i="4"/>
  <c r="K388" i="4"/>
  <c r="L388" i="4"/>
  <c r="M388" i="4"/>
  <c r="N388" i="4"/>
  <c r="O388" i="4"/>
  <c r="P388" i="4"/>
  <c r="J389" i="4"/>
  <c r="K389" i="4"/>
  <c r="L389" i="4"/>
  <c r="M389" i="4"/>
  <c r="N389" i="4"/>
  <c r="O389" i="4"/>
  <c r="P389" i="4"/>
  <c r="J390" i="4"/>
  <c r="K390" i="4"/>
  <c r="L390" i="4"/>
  <c r="M390" i="4"/>
  <c r="N390" i="4"/>
  <c r="O390" i="4"/>
  <c r="P390" i="4"/>
  <c r="J391" i="4"/>
  <c r="K391" i="4"/>
  <c r="L391" i="4"/>
  <c r="M391" i="4"/>
  <c r="N391" i="4"/>
  <c r="O391" i="4"/>
  <c r="P391" i="4"/>
  <c r="J392" i="4"/>
  <c r="K392" i="4"/>
  <c r="L392" i="4"/>
  <c r="M392" i="4"/>
  <c r="N392" i="4"/>
  <c r="O392" i="4"/>
  <c r="P392" i="4"/>
  <c r="J393" i="4"/>
  <c r="K393" i="4"/>
  <c r="L393" i="4"/>
  <c r="M393" i="4"/>
  <c r="N393" i="4"/>
  <c r="O393" i="4"/>
  <c r="P393" i="4"/>
  <c r="J394" i="4"/>
  <c r="K394" i="4"/>
  <c r="L394" i="4"/>
  <c r="M394" i="4"/>
  <c r="N394" i="4"/>
  <c r="O394" i="4"/>
  <c r="P394" i="4"/>
  <c r="J395" i="4"/>
  <c r="K395" i="4"/>
  <c r="L395" i="4"/>
  <c r="M395" i="4"/>
  <c r="N395" i="4"/>
  <c r="O395" i="4"/>
  <c r="P395" i="4"/>
  <c r="J396" i="4"/>
  <c r="Q396" i="4" s="1"/>
  <c r="K396" i="4"/>
  <c r="L396" i="4"/>
  <c r="M396" i="4"/>
  <c r="N396" i="4"/>
  <c r="O396" i="4"/>
  <c r="P396" i="4"/>
  <c r="J397" i="4"/>
  <c r="Q397" i="4" s="1"/>
  <c r="K397" i="4"/>
  <c r="L397" i="4"/>
  <c r="M397" i="4"/>
  <c r="N397" i="4"/>
  <c r="O397" i="4"/>
  <c r="P397" i="4"/>
  <c r="J398" i="4"/>
  <c r="K398" i="4"/>
  <c r="Q398" i="4" s="1"/>
  <c r="L398" i="4"/>
  <c r="M398" i="4"/>
  <c r="N398" i="4"/>
  <c r="O398" i="4"/>
  <c r="P398" i="4"/>
  <c r="J399" i="4"/>
  <c r="K399" i="4"/>
  <c r="L399" i="4"/>
  <c r="M399" i="4"/>
  <c r="N399" i="4"/>
  <c r="O399" i="4"/>
  <c r="P399" i="4"/>
  <c r="J400" i="4"/>
  <c r="K400" i="4"/>
  <c r="L400" i="4"/>
  <c r="M400" i="4"/>
  <c r="N400" i="4"/>
  <c r="O400" i="4"/>
  <c r="P400" i="4"/>
  <c r="J401" i="4"/>
  <c r="K401" i="4"/>
  <c r="L401" i="4"/>
  <c r="M401" i="4"/>
  <c r="N401" i="4"/>
  <c r="O401" i="4"/>
  <c r="P401" i="4"/>
  <c r="J402" i="4"/>
  <c r="K402" i="4"/>
  <c r="L402" i="4"/>
  <c r="M402" i="4"/>
  <c r="N402" i="4"/>
  <c r="O402" i="4"/>
  <c r="P402" i="4"/>
  <c r="J403" i="4"/>
  <c r="K403" i="4"/>
  <c r="L403" i="4"/>
  <c r="M403" i="4"/>
  <c r="N403" i="4"/>
  <c r="O403" i="4"/>
  <c r="P403" i="4"/>
  <c r="J404" i="4"/>
  <c r="K404" i="4"/>
  <c r="L404" i="4"/>
  <c r="M404" i="4"/>
  <c r="N404" i="4"/>
  <c r="O404" i="4"/>
  <c r="P404" i="4"/>
  <c r="J405" i="4"/>
  <c r="Q405" i="4" s="1"/>
  <c r="K405" i="4"/>
  <c r="L405" i="4"/>
  <c r="M405" i="4"/>
  <c r="N405" i="4"/>
  <c r="O405" i="4"/>
  <c r="P405" i="4"/>
  <c r="J406" i="4"/>
  <c r="K406" i="4"/>
  <c r="Q406" i="4" s="1"/>
  <c r="L406" i="4"/>
  <c r="M406" i="4"/>
  <c r="N406" i="4"/>
  <c r="O406" i="4"/>
  <c r="P406" i="4"/>
  <c r="J407" i="4"/>
  <c r="K407" i="4"/>
  <c r="L407" i="4"/>
  <c r="M407" i="4"/>
  <c r="N407" i="4"/>
  <c r="O407" i="4"/>
  <c r="P407" i="4"/>
  <c r="J408" i="4"/>
  <c r="K408" i="4"/>
  <c r="L408" i="4"/>
  <c r="M408" i="4"/>
  <c r="N408" i="4"/>
  <c r="O408" i="4"/>
  <c r="P408" i="4"/>
  <c r="J409" i="4"/>
  <c r="K409" i="4"/>
  <c r="L409" i="4"/>
  <c r="M409" i="4"/>
  <c r="N409" i="4"/>
  <c r="O409" i="4"/>
  <c r="P409" i="4"/>
  <c r="J410" i="4"/>
  <c r="K410" i="4"/>
  <c r="L410" i="4"/>
  <c r="M410" i="4"/>
  <c r="N410" i="4"/>
  <c r="O410" i="4"/>
  <c r="P410" i="4"/>
  <c r="J411" i="4"/>
  <c r="K411" i="4"/>
  <c r="L411" i="4"/>
  <c r="M411" i="4"/>
  <c r="N411" i="4"/>
  <c r="O411" i="4"/>
  <c r="P411" i="4"/>
  <c r="J412" i="4"/>
  <c r="K412" i="4"/>
  <c r="L412" i="4"/>
  <c r="M412" i="4"/>
  <c r="N412" i="4"/>
  <c r="O412" i="4"/>
  <c r="P412" i="4"/>
  <c r="J413" i="4"/>
  <c r="K413" i="4"/>
  <c r="L413" i="4"/>
  <c r="M413" i="4"/>
  <c r="N413" i="4"/>
  <c r="O413" i="4"/>
  <c r="P413" i="4"/>
  <c r="J414" i="4"/>
  <c r="K414" i="4"/>
  <c r="Q414" i="4" s="1"/>
  <c r="L414" i="4"/>
  <c r="M414" i="4"/>
  <c r="N414" i="4"/>
  <c r="O414" i="4"/>
  <c r="P414" i="4"/>
  <c r="J415" i="4"/>
  <c r="K415" i="4"/>
  <c r="L415" i="4"/>
  <c r="M415" i="4"/>
  <c r="N415" i="4"/>
  <c r="O415" i="4"/>
  <c r="P415" i="4"/>
  <c r="J416" i="4"/>
  <c r="K416" i="4"/>
  <c r="L416" i="4"/>
  <c r="M416" i="4"/>
  <c r="N416" i="4"/>
  <c r="O416" i="4"/>
  <c r="P416" i="4"/>
  <c r="J417" i="4"/>
  <c r="K417" i="4"/>
  <c r="L417" i="4"/>
  <c r="M417" i="4"/>
  <c r="N417" i="4"/>
  <c r="O417" i="4"/>
  <c r="P417" i="4"/>
  <c r="J418" i="4"/>
  <c r="K418" i="4"/>
  <c r="L418" i="4"/>
  <c r="M418" i="4"/>
  <c r="N418" i="4"/>
  <c r="O418" i="4"/>
  <c r="P418" i="4"/>
  <c r="J419" i="4"/>
  <c r="K419" i="4"/>
  <c r="L419" i="4"/>
  <c r="M419" i="4"/>
  <c r="N419" i="4"/>
  <c r="O419" i="4"/>
  <c r="P419" i="4"/>
  <c r="J420" i="4"/>
  <c r="Q420" i="4" s="1"/>
  <c r="K420" i="4"/>
  <c r="L420" i="4"/>
  <c r="M420" i="4"/>
  <c r="N420" i="4"/>
  <c r="O420" i="4"/>
  <c r="P420" i="4"/>
  <c r="J421" i="4"/>
  <c r="Q421" i="4" s="1"/>
  <c r="K421" i="4"/>
  <c r="L421" i="4"/>
  <c r="M421" i="4"/>
  <c r="N421" i="4"/>
  <c r="O421" i="4"/>
  <c r="P421" i="4"/>
  <c r="J422" i="4"/>
  <c r="K422" i="4"/>
  <c r="L422" i="4"/>
  <c r="M422" i="4"/>
  <c r="N422" i="4"/>
  <c r="O422" i="4"/>
  <c r="P422" i="4"/>
  <c r="J423" i="4"/>
  <c r="K423" i="4"/>
  <c r="L423" i="4"/>
  <c r="M423" i="4"/>
  <c r="N423" i="4"/>
  <c r="O423" i="4"/>
  <c r="P423" i="4"/>
  <c r="J424" i="4"/>
  <c r="K424" i="4"/>
  <c r="L424" i="4"/>
  <c r="M424" i="4"/>
  <c r="N424" i="4"/>
  <c r="O424" i="4"/>
  <c r="P424" i="4"/>
  <c r="J425" i="4"/>
  <c r="K425" i="4"/>
  <c r="L425" i="4"/>
  <c r="M425" i="4"/>
  <c r="N425" i="4"/>
  <c r="O425" i="4"/>
  <c r="P425" i="4"/>
  <c r="J426" i="4"/>
  <c r="K426" i="4"/>
  <c r="L426" i="4"/>
  <c r="Q426" i="4" s="1"/>
  <c r="M426" i="4"/>
  <c r="N426" i="4"/>
  <c r="O426" i="4"/>
  <c r="P426" i="4"/>
  <c r="J427" i="4"/>
  <c r="K427" i="4"/>
  <c r="L427" i="4"/>
  <c r="M427" i="4"/>
  <c r="Q427" i="4" s="1"/>
  <c r="N427" i="4"/>
  <c r="O427" i="4"/>
  <c r="P427" i="4"/>
  <c r="J428" i="4"/>
  <c r="K428" i="4"/>
  <c r="L428" i="4"/>
  <c r="M428" i="4"/>
  <c r="N428" i="4"/>
  <c r="O428" i="4"/>
  <c r="P428" i="4"/>
  <c r="J429" i="4"/>
  <c r="K429" i="4"/>
  <c r="L429" i="4"/>
  <c r="M429" i="4"/>
  <c r="N429" i="4"/>
  <c r="O429" i="4"/>
  <c r="P429" i="4"/>
  <c r="J430" i="4"/>
  <c r="K430" i="4"/>
  <c r="L430" i="4"/>
  <c r="M430" i="4"/>
  <c r="N430" i="4"/>
  <c r="O430" i="4"/>
  <c r="P430" i="4"/>
  <c r="J431" i="4"/>
  <c r="K431" i="4"/>
  <c r="L431" i="4"/>
  <c r="M431" i="4"/>
  <c r="N431" i="4"/>
  <c r="O431" i="4"/>
  <c r="P431" i="4"/>
  <c r="J432" i="4"/>
  <c r="K432" i="4"/>
  <c r="L432" i="4"/>
  <c r="M432" i="4"/>
  <c r="N432" i="4"/>
  <c r="O432" i="4"/>
  <c r="P432" i="4"/>
  <c r="J433" i="4"/>
  <c r="K433" i="4"/>
  <c r="L433" i="4"/>
  <c r="M433" i="4"/>
  <c r="N433" i="4"/>
  <c r="O433" i="4"/>
  <c r="P433" i="4"/>
  <c r="J434" i="4"/>
  <c r="K434" i="4"/>
  <c r="L434" i="4"/>
  <c r="M434" i="4"/>
  <c r="N434" i="4"/>
  <c r="O434" i="4"/>
  <c r="P434" i="4"/>
  <c r="J435" i="4"/>
  <c r="K435" i="4"/>
  <c r="L435" i="4"/>
  <c r="M435" i="4"/>
  <c r="Q435" i="4" s="1"/>
  <c r="N435" i="4"/>
  <c r="O435" i="4"/>
  <c r="P435" i="4"/>
  <c r="J436" i="4"/>
  <c r="Q436" i="4" s="1"/>
  <c r="K436" i="4"/>
  <c r="L436" i="4"/>
  <c r="M436" i="4"/>
  <c r="N436" i="4"/>
  <c r="O436" i="4"/>
  <c r="P436" i="4"/>
  <c r="J437" i="4"/>
  <c r="K437" i="4"/>
  <c r="L437" i="4"/>
  <c r="M437" i="4"/>
  <c r="N437" i="4"/>
  <c r="O437" i="4"/>
  <c r="P437" i="4"/>
  <c r="J438" i="4"/>
  <c r="K438" i="4"/>
  <c r="L438" i="4"/>
  <c r="M438" i="4"/>
  <c r="N438" i="4"/>
  <c r="O438" i="4"/>
  <c r="P438" i="4"/>
  <c r="J439" i="4"/>
  <c r="K439" i="4"/>
  <c r="L439" i="4"/>
  <c r="M439" i="4"/>
  <c r="N439" i="4"/>
  <c r="O439" i="4"/>
  <c r="P439" i="4"/>
  <c r="J440" i="4"/>
  <c r="K440" i="4"/>
  <c r="L440" i="4"/>
  <c r="M440" i="4"/>
  <c r="N440" i="4"/>
  <c r="O440" i="4"/>
  <c r="P440" i="4"/>
  <c r="J441" i="4"/>
  <c r="K441" i="4"/>
  <c r="L441" i="4"/>
  <c r="M441" i="4"/>
  <c r="N441" i="4"/>
  <c r="O441" i="4"/>
  <c r="P441" i="4"/>
  <c r="J442" i="4"/>
  <c r="K442" i="4"/>
  <c r="L442" i="4"/>
  <c r="Q442" i="4" s="1"/>
  <c r="M442" i="4"/>
  <c r="N442" i="4"/>
  <c r="O442" i="4"/>
  <c r="P442" i="4"/>
  <c r="J443" i="4"/>
  <c r="K443" i="4"/>
  <c r="L443" i="4"/>
  <c r="M443" i="4"/>
  <c r="N443" i="4"/>
  <c r="O443" i="4"/>
  <c r="P443" i="4"/>
  <c r="J444" i="4"/>
  <c r="Q444" i="4" s="1"/>
  <c r="K444" i="4"/>
  <c r="L444" i="4"/>
  <c r="M444" i="4"/>
  <c r="N444" i="4"/>
  <c r="O444" i="4"/>
  <c r="P444" i="4"/>
  <c r="J445" i="4"/>
  <c r="K445" i="4"/>
  <c r="L445" i="4"/>
  <c r="M445" i="4"/>
  <c r="N445" i="4"/>
  <c r="O445" i="4"/>
  <c r="P445" i="4"/>
  <c r="J446" i="4"/>
  <c r="K446" i="4"/>
  <c r="L446" i="4"/>
  <c r="M446" i="4"/>
  <c r="N446" i="4"/>
  <c r="O446" i="4"/>
  <c r="P446" i="4"/>
  <c r="J447" i="4"/>
  <c r="K447" i="4"/>
  <c r="L447" i="4"/>
  <c r="M447" i="4"/>
  <c r="N447" i="4"/>
  <c r="O447" i="4"/>
  <c r="P447" i="4"/>
  <c r="J448" i="4"/>
  <c r="K448" i="4"/>
  <c r="L448" i="4"/>
  <c r="M448" i="4"/>
  <c r="N448" i="4"/>
  <c r="O448" i="4"/>
  <c r="P448" i="4"/>
  <c r="J449" i="4"/>
  <c r="K449" i="4"/>
  <c r="L449" i="4"/>
  <c r="M449" i="4"/>
  <c r="N449" i="4"/>
  <c r="O449" i="4"/>
  <c r="P449" i="4"/>
  <c r="J450" i="4"/>
  <c r="K450" i="4"/>
  <c r="L450" i="4"/>
  <c r="Q450" i="4" s="1"/>
  <c r="M450" i="4"/>
  <c r="N450" i="4"/>
  <c r="O450" i="4"/>
  <c r="P450" i="4"/>
  <c r="J451" i="4"/>
  <c r="K451" i="4"/>
  <c r="L451" i="4"/>
  <c r="M451" i="4"/>
  <c r="N451" i="4"/>
  <c r="O451" i="4"/>
  <c r="P451" i="4"/>
  <c r="J452" i="4"/>
  <c r="K452" i="4"/>
  <c r="L452" i="4"/>
  <c r="M452" i="4"/>
  <c r="N452" i="4"/>
  <c r="O452" i="4"/>
  <c r="P452" i="4"/>
  <c r="J453" i="4"/>
  <c r="K453" i="4"/>
  <c r="L453" i="4"/>
  <c r="M453" i="4"/>
  <c r="N453" i="4"/>
  <c r="O453" i="4"/>
  <c r="P453" i="4"/>
  <c r="J454" i="4"/>
  <c r="K454" i="4"/>
  <c r="L454" i="4"/>
  <c r="M454" i="4"/>
  <c r="N454" i="4"/>
  <c r="O454" i="4"/>
  <c r="P454" i="4"/>
  <c r="J455" i="4"/>
  <c r="K455" i="4"/>
  <c r="L455" i="4"/>
  <c r="Q455" i="4" s="1"/>
  <c r="M455" i="4"/>
  <c r="N455" i="4"/>
  <c r="O455" i="4"/>
  <c r="P455" i="4"/>
  <c r="J456" i="4"/>
  <c r="Q456" i="4" s="1"/>
  <c r="K456" i="4"/>
  <c r="L456" i="4"/>
  <c r="M456" i="4"/>
  <c r="N456" i="4"/>
  <c r="O456" i="4"/>
  <c r="P456" i="4"/>
  <c r="J457" i="4"/>
  <c r="K457" i="4"/>
  <c r="L457" i="4"/>
  <c r="M457" i="4"/>
  <c r="N457" i="4"/>
  <c r="O457" i="4"/>
  <c r="P457" i="4"/>
  <c r="J458" i="4"/>
  <c r="K458" i="4"/>
  <c r="L458" i="4"/>
  <c r="M458" i="4"/>
  <c r="N458" i="4"/>
  <c r="O458" i="4"/>
  <c r="P458" i="4"/>
  <c r="J459" i="4"/>
  <c r="K459" i="4"/>
  <c r="L459" i="4"/>
  <c r="M459" i="4"/>
  <c r="Q459" i="4" s="1"/>
  <c r="N459" i="4"/>
  <c r="O459" i="4"/>
  <c r="P459" i="4"/>
  <c r="J460" i="4"/>
  <c r="K460" i="4"/>
  <c r="L460" i="4"/>
  <c r="M460" i="4"/>
  <c r="N460" i="4"/>
  <c r="O460" i="4"/>
  <c r="P460" i="4"/>
  <c r="J461" i="4"/>
  <c r="K461" i="4"/>
  <c r="L461" i="4"/>
  <c r="M461" i="4"/>
  <c r="N461" i="4"/>
  <c r="O461" i="4"/>
  <c r="P461" i="4"/>
  <c r="J462" i="4"/>
  <c r="K462" i="4"/>
  <c r="L462" i="4"/>
  <c r="M462" i="4"/>
  <c r="N462" i="4"/>
  <c r="O462" i="4"/>
  <c r="P462" i="4"/>
  <c r="J463" i="4"/>
  <c r="K463" i="4"/>
  <c r="L463" i="4"/>
  <c r="M463" i="4"/>
  <c r="N463" i="4"/>
  <c r="O463" i="4"/>
  <c r="P463" i="4"/>
  <c r="J464" i="4"/>
  <c r="K464" i="4"/>
  <c r="L464" i="4"/>
  <c r="M464" i="4"/>
  <c r="N464" i="4"/>
  <c r="O464" i="4"/>
  <c r="P464" i="4"/>
  <c r="J465" i="4"/>
  <c r="K465" i="4"/>
  <c r="L465" i="4"/>
  <c r="M465" i="4"/>
  <c r="N465" i="4"/>
  <c r="O465" i="4"/>
  <c r="P465" i="4"/>
  <c r="J466" i="4"/>
  <c r="K466" i="4"/>
  <c r="L466" i="4"/>
  <c r="M466" i="4"/>
  <c r="N466" i="4"/>
  <c r="O466" i="4"/>
  <c r="P466" i="4"/>
  <c r="J467" i="4"/>
  <c r="K467" i="4"/>
  <c r="L467" i="4"/>
  <c r="M467" i="4"/>
  <c r="N467" i="4"/>
  <c r="O467" i="4"/>
  <c r="P467" i="4"/>
  <c r="J468" i="4"/>
  <c r="K468" i="4"/>
  <c r="L468" i="4"/>
  <c r="M468" i="4"/>
  <c r="N468" i="4"/>
  <c r="O468" i="4"/>
  <c r="P468" i="4"/>
  <c r="J469" i="4"/>
  <c r="K469" i="4"/>
  <c r="L469" i="4"/>
  <c r="M469" i="4"/>
  <c r="N469" i="4"/>
  <c r="O469" i="4"/>
  <c r="P469" i="4"/>
  <c r="J470" i="4"/>
  <c r="K470" i="4"/>
  <c r="L470" i="4"/>
  <c r="M470" i="4"/>
  <c r="N470" i="4"/>
  <c r="O470" i="4"/>
  <c r="P470" i="4"/>
  <c r="J471" i="4"/>
  <c r="K471" i="4"/>
  <c r="L471" i="4"/>
  <c r="M471" i="4"/>
  <c r="N471" i="4"/>
  <c r="O471" i="4"/>
  <c r="P471" i="4"/>
  <c r="J472" i="4"/>
  <c r="K472" i="4"/>
  <c r="L472" i="4"/>
  <c r="M472" i="4"/>
  <c r="N472" i="4"/>
  <c r="O472" i="4"/>
  <c r="P472" i="4"/>
  <c r="J473" i="4"/>
  <c r="K473" i="4"/>
  <c r="L473" i="4"/>
  <c r="M473" i="4"/>
  <c r="N473" i="4"/>
  <c r="O473" i="4"/>
  <c r="P473" i="4"/>
  <c r="J474" i="4"/>
  <c r="K474" i="4"/>
  <c r="L474" i="4"/>
  <c r="M474" i="4"/>
  <c r="N474" i="4"/>
  <c r="O474" i="4"/>
  <c r="P474" i="4"/>
  <c r="J475" i="4"/>
  <c r="K475" i="4"/>
  <c r="L475" i="4"/>
  <c r="M475" i="4"/>
  <c r="N475" i="4"/>
  <c r="O475" i="4"/>
  <c r="P475" i="4"/>
  <c r="J476" i="4"/>
  <c r="K476" i="4"/>
  <c r="L476" i="4"/>
  <c r="M476" i="4"/>
  <c r="N476" i="4"/>
  <c r="O476" i="4"/>
  <c r="P476" i="4"/>
  <c r="J477" i="4"/>
  <c r="K477" i="4"/>
  <c r="L477" i="4"/>
  <c r="M477" i="4"/>
  <c r="N477" i="4"/>
  <c r="O477" i="4"/>
  <c r="P477" i="4"/>
  <c r="J478" i="4"/>
  <c r="K478" i="4"/>
  <c r="L478" i="4"/>
  <c r="M478" i="4"/>
  <c r="N478" i="4"/>
  <c r="O478" i="4"/>
  <c r="P478" i="4"/>
  <c r="J479" i="4"/>
  <c r="K479" i="4"/>
  <c r="L479" i="4"/>
  <c r="M479" i="4"/>
  <c r="N479" i="4"/>
  <c r="O479" i="4"/>
  <c r="P479" i="4"/>
  <c r="J480" i="4"/>
  <c r="K480" i="4"/>
  <c r="L480" i="4"/>
  <c r="M480" i="4"/>
  <c r="N480" i="4"/>
  <c r="O480" i="4"/>
  <c r="P480" i="4"/>
  <c r="J481" i="4"/>
  <c r="K481" i="4"/>
  <c r="L481" i="4"/>
  <c r="M481" i="4"/>
  <c r="N481" i="4"/>
  <c r="O481" i="4"/>
  <c r="P481" i="4"/>
  <c r="J482" i="4"/>
  <c r="K482" i="4"/>
  <c r="L482" i="4"/>
  <c r="M482" i="4"/>
  <c r="N482" i="4"/>
  <c r="O482" i="4"/>
  <c r="P482" i="4"/>
  <c r="J483" i="4"/>
  <c r="K483" i="4"/>
  <c r="L483" i="4"/>
  <c r="M483" i="4"/>
  <c r="N483" i="4"/>
  <c r="O483" i="4"/>
  <c r="P483" i="4"/>
  <c r="J484" i="4"/>
  <c r="K484" i="4"/>
  <c r="L484" i="4"/>
  <c r="M484" i="4"/>
  <c r="N484" i="4"/>
  <c r="O484" i="4"/>
  <c r="P484" i="4"/>
  <c r="J485" i="4"/>
  <c r="K485" i="4"/>
  <c r="L485" i="4"/>
  <c r="M485" i="4"/>
  <c r="N485" i="4"/>
  <c r="O485" i="4"/>
  <c r="P485" i="4"/>
  <c r="J486" i="4"/>
  <c r="K486" i="4"/>
  <c r="L486" i="4"/>
  <c r="M486" i="4"/>
  <c r="N486" i="4"/>
  <c r="O486" i="4"/>
  <c r="P486" i="4"/>
  <c r="J487" i="4"/>
  <c r="K487" i="4"/>
  <c r="L487" i="4"/>
  <c r="M487" i="4"/>
  <c r="N487" i="4"/>
  <c r="O487" i="4"/>
  <c r="P487" i="4"/>
  <c r="J488" i="4"/>
  <c r="K488" i="4"/>
  <c r="L488" i="4"/>
  <c r="M488" i="4"/>
  <c r="N488" i="4"/>
  <c r="O488" i="4"/>
  <c r="P488" i="4"/>
  <c r="J489" i="4"/>
  <c r="K489" i="4"/>
  <c r="L489" i="4"/>
  <c r="M489" i="4"/>
  <c r="N489" i="4"/>
  <c r="O489" i="4"/>
  <c r="P489" i="4"/>
  <c r="J490" i="4"/>
  <c r="K490" i="4"/>
  <c r="L490" i="4"/>
  <c r="M490" i="4"/>
  <c r="N490" i="4"/>
  <c r="O490" i="4"/>
  <c r="P490" i="4"/>
  <c r="J491" i="4"/>
  <c r="K491" i="4"/>
  <c r="L491" i="4"/>
  <c r="M491" i="4"/>
  <c r="N491" i="4"/>
  <c r="O491" i="4"/>
  <c r="P491" i="4"/>
  <c r="J492" i="4"/>
  <c r="K492" i="4"/>
  <c r="L492" i="4"/>
  <c r="M492" i="4"/>
  <c r="N492" i="4"/>
  <c r="O492" i="4"/>
  <c r="P492" i="4"/>
  <c r="J493" i="4"/>
  <c r="K493" i="4"/>
  <c r="L493" i="4"/>
  <c r="M493" i="4"/>
  <c r="N493" i="4"/>
  <c r="O493" i="4"/>
  <c r="P493" i="4"/>
  <c r="J494" i="4"/>
  <c r="K494" i="4"/>
  <c r="L494" i="4"/>
  <c r="M494" i="4"/>
  <c r="N494" i="4"/>
  <c r="O494" i="4"/>
  <c r="P494" i="4"/>
  <c r="J495" i="4"/>
  <c r="K495" i="4"/>
  <c r="L495" i="4"/>
  <c r="M495" i="4"/>
  <c r="N495" i="4"/>
  <c r="O495" i="4"/>
  <c r="P495" i="4"/>
  <c r="J496" i="4"/>
  <c r="K496" i="4"/>
  <c r="L496" i="4"/>
  <c r="M496" i="4"/>
  <c r="N496" i="4"/>
  <c r="O496" i="4"/>
  <c r="P496" i="4"/>
  <c r="J497" i="4"/>
  <c r="K497" i="4"/>
  <c r="L497" i="4"/>
  <c r="M497" i="4"/>
  <c r="N497" i="4"/>
  <c r="O497" i="4"/>
  <c r="P497" i="4"/>
  <c r="J498" i="4"/>
  <c r="K498" i="4"/>
  <c r="L498" i="4"/>
  <c r="M498" i="4"/>
  <c r="N498" i="4"/>
  <c r="O498" i="4"/>
  <c r="P498" i="4"/>
  <c r="J499" i="4"/>
  <c r="K499" i="4"/>
  <c r="L499" i="4"/>
  <c r="M499" i="4"/>
  <c r="N499" i="4"/>
  <c r="O499" i="4"/>
  <c r="P499" i="4"/>
  <c r="J500" i="4"/>
  <c r="K500" i="4"/>
  <c r="L500" i="4"/>
  <c r="M500" i="4"/>
  <c r="N500" i="4"/>
  <c r="O500" i="4"/>
  <c r="P500" i="4"/>
  <c r="J501" i="4"/>
  <c r="K501" i="4"/>
  <c r="L501" i="4"/>
  <c r="M501" i="4"/>
  <c r="N501" i="4"/>
  <c r="O501" i="4"/>
  <c r="P501" i="4"/>
  <c r="J502" i="4"/>
  <c r="K502" i="4"/>
  <c r="L502" i="4"/>
  <c r="M502" i="4"/>
  <c r="N502" i="4"/>
  <c r="O502" i="4"/>
  <c r="P502" i="4"/>
  <c r="J503" i="4"/>
  <c r="K503" i="4"/>
  <c r="L503" i="4"/>
  <c r="M503" i="4"/>
  <c r="N503" i="4"/>
  <c r="O503" i="4"/>
  <c r="P503" i="4"/>
  <c r="J504" i="4"/>
  <c r="K504" i="4"/>
  <c r="L504" i="4"/>
  <c r="M504" i="4"/>
  <c r="N504" i="4"/>
  <c r="O504" i="4"/>
  <c r="P504" i="4"/>
  <c r="J505" i="4"/>
  <c r="K505" i="4"/>
  <c r="L505" i="4"/>
  <c r="M505" i="4"/>
  <c r="N505" i="4"/>
  <c r="O505" i="4"/>
  <c r="P505" i="4"/>
  <c r="J506" i="4"/>
  <c r="K506" i="4"/>
  <c r="L506" i="4"/>
  <c r="M506" i="4"/>
  <c r="N506" i="4"/>
  <c r="O506" i="4"/>
  <c r="P506" i="4"/>
  <c r="J507" i="4"/>
  <c r="K507" i="4"/>
  <c r="L507" i="4"/>
  <c r="M507" i="4"/>
  <c r="N507" i="4"/>
  <c r="O507" i="4"/>
  <c r="P507" i="4"/>
  <c r="J508" i="4"/>
  <c r="K508" i="4"/>
  <c r="L508" i="4"/>
  <c r="M508" i="4"/>
  <c r="N508" i="4"/>
  <c r="O508" i="4"/>
  <c r="P508" i="4"/>
  <c r="J509" i="4"/>
  <c r="K509" i="4"/>
  <c r="L509" i="4"/>
  <c r="M509" i="4"/>
  <c r="N509" i="4"/>
  <c r="O509" i="4"/>
  <c r="P509" i="4"/>
  <c r="J510" i="4"/>
  <c r="K510" i="4"/>
  <c r="L510" i="4"/>
  <c r="M510" i="4"/>
  <c r="N510" i="4"/>
  <c r="O510" i="4"/>
  <c r="P510" i="4"/>
  <c r="J511" i="4"/>
  <c r="K511" i="4"/>
  <c r="L511" i="4"/>
  <c r="M511" i="4"/>
  <c r="N511" i="4"/>
  <c r="O511" i="4"/>
  <c r="P511" i="4"/>
  <c r="J512" i="4"/>
  <c r="K512" i="4"/>
  <c r="L512" i="4"/>
  <c r="M512" i="4"/>
  <c r="N512" i="4"/>
  <c r="O512" i="4"/>
  <c r="P512" i="4"/>
  <c r="J513" i="4"/>
  <c r="K513" i="4"/>
  <c r="L513" i="4"/>
  <c r="M513" i="4"/>
  <c r="N513" i="4"/>
  <c r="O513" i="4"/>
  <c r="P513" i="4"/>
  <c r="J514" i="4"/>
  <c r="K514" i="4"/>
  <c r="L514" i="4"/>
  <c r="M514" i="4"/>
  <c r="N514" i="4"/>
  <c r="O514" i="4"/>
  <c r="P514" i="4"/>
  <c r="J515" i="4"/>
  <c r="K515" i="4"/>
  <c r="L515" i="4"/>
  <c r="M515" i="4"/>
  <c r="N515" i="4"/>
  <c r="O515" i="4"/>
  <c r="P515" i="4"/>
  <c r="J516" i="4"/>
  <c r="K516" i="4"/>
  <c r="L516" i="4"/>
  <c r="M516" i="4"/>
  <c r="N516" i="4"/>
  <c r="O516" i="4"/>
  <c r="P516" i="4"/>
  <c r="J517" i="4"/>
  <c r="K517" i="4"/>
  <c r="L517" i="4"/>
  <c r="M517" i="4"/>
  <c r="N517" i="4"/>
  <c r="O517" i="4"/>
  <c r="P517" i="4"/>
  <c r="J518" i="4"/>
  <c r="K518" i="4"/>
  <c r="L518" i="4"/>
  <c r="M518" i="4"/>
  <c r="N518" i="4"/>
  <c r="O518" i="4"/>
  <c r="P518" i="4"/>
  <c r="J519" i="4"/>
  <c r="K519" i="4"/>
  <c r="L519" i="4"/>
  <c r="M519" i="4"/>
  <c r="N519" i="4"/>
  <c r="O519" i="4"/>
  <c r="P519" i="4"/>
  <c r="J520" i="4"/>
  <c r="K520" i="4"/>
  <c r="L520" i="4"/>
  <c r="M520" i="4"/>
  <c r="N520" i="4"/>
  <c r="O520" i="4"/>
  <c r="P520" i="4"/>
  <c r="J521" i="4"/>
  <c r="K521" i="4"/>
  <c r="L521" i="4"/>
  <c r="M521" i="4"/>
  <c r="N521" i="4"/>
  <c r="O521" i="4"/>
  <c r="P521" i="4"/>
  <c r="J522" i="4"/>
  <c r="K522" i="4"/>
  <c r="L522" i="4"/>
  <c r="M522" i="4"/>
  <c r="N522" i="4"/>
  <c r="O522" i="4"/>
  <c r="P522" i="4"/>
  <c r="J523" i="4"/>
  <c r="K523" i="4"/>
  <c r="L523" i="4"/>
  <c r="M523" i="4"/>
  <c r="N523" i="4"/>
  <c r="O523" i="4"/>
  <c r="P523" i="4"/>
  <c r="J524" i="4"/>
  <c r="K524" i="4"/>
  <c r="L524" i="4"/>
  <c r="M524" i="4"/>
  <c r="N524" i="4"/>
  <c r="O524" i="4"/>
  <c r="P524" i="4"/>
  <c r="J525" i="4"/>
  <c r="K525" i="4"/>
  <c r="L525" i="4"/>
  <c r="M525" i="4"/>
  <c r="N525" i="4"/>
  <c r="O525" i="4"/>
  <c r="P525" i="4"/>
  <c r="J526" i="4"/>
  <c r="K526" i="4"/>
  <c r="L526" i="4"/>
  <c r="M526" i="4"/>
  <c r="N526" i="4"/>
  <c r="O526" i="4"/>
  <c r="P526" i="4"/>
  <c r="J527" i="4"/>
  <c r="K527" i="4"/>
  <c r="L527" i="4"/>
  <c r="M527" i="4"/>
  <c r="N527" i="4"/>
  <c r="O527" i="4"/>
  <c r="P527" i="4"/>
  <c r="J528" i="4"/>
  <c r="K528" i="4"/>
  <c r="L528" i="4"/>
  <c r="M528" i="4"/>
  <c r="N528" i="4"/>
  <c r="O528" i="4"/>
  <c r="P528" i="4"/>
  <c r="J529" i="4"/>
  <c r="K529" i="4"/>
  <c r="L529" i="4"/>
  <c r="M529" i="4"/>
  <c r="N529" i="4"/>
  <c r="O529" i="4"/>
  <c r="P529" i="4"/>
  <c r="J530" i="4"/>
  <c r="K530" i="4"/>
  <c r="L530" i="4"/>
  <c r="M530" i="4"/>
  <c r="N530" i="4"/>
  <c r="O530" i="4"/>
  <c r="P530" i="4"/>
  <c r="J531" i="4"/>
  <c r="K531" i="4"/>
  <c r="L531" i="4"/>
  <c r="M531" i="4"/>
  <c r="N531" i="4"/>
  <c r="O531" i="4"/>
  <c r="P531" i="4"/>
  <c r="J532" i="4"/>
  <c r="K532" i="4"/>
  <c r="L532" i="4"/>
  <c r="M532" i="4"/>
  <c r="N532" i="4"/>
  <c r="O532" i="4"/>
  <c r="P532" i="4"/>
  <c r="J533" i="4"/>
  <c r="K533" i="4"/>
  <c r="L533" i="4"/>
  <c r="M533" i="4"/>
  <c r="N533" i="4"/>
  <c r="O533" i="4"/>
  <c r="P533" i="4"/>
  <c r="J534" i="4"/>
  <c r="K534" i="4"/>
  <c r="L534" i="4"/>
  <c r="M534" i="4"/>
  <c r="N534" i="4"/>
  <c r="O534" i="4"/>
  <c r="P534" i="4"/>
  <c r="J535" i="4"/>
  <c r="K535" i="4"/>
  <c r="L535" i="4"/>
  <c r="M535" i="4"/>
  <c r="N535" i="4"/>
  <c r="O535" i="4"/>
  <c r="P535" i="4"/>
  <c r="J536" i="4"/>
  <c r="K536" i="4"/>
  <c r="L536" i="4"/>
  <c r="M536" i="4"/>
  <c r="N536" i="4"/>
  <c r="O536" i="4"/>
  <c r="P536" i="4"/>
  <c r="J537" i="4"/>
  <c r="K537" i="4"/>
  <c r="L537" i="4"/>
  <c r="M537" i="4"/>
  <c r="N537" i="4"/>
  <c r="O537" i="4"/>
  <c r="P537" i="4"/>
  <c r="J538" i="4"/>
  <c r="K538" i="4"/>
  <c r="L538" i="4"/>
  <c r="M538" i="4"/>
  <c r="N538" i="4"/>
  <c r="O538" i="4"/>
  <c r="P538" i="4"/>
  <c r="J539" i="4"/>
  <c r="K539" i="4"/>
  <c r="L539" i="4"/>
  <c r="M539" i="4"/>
  <c r="N539" i="4"/>
  <c r="O539" i="4"/>
  <c r="P539" i="4"/>
  <c r="J540" i="4"/>
  <c r="K540" i="4"/>
  <c r="L540" i="4"/>
  <c r="M540" i="4"/>
  <c r="N540" i="4"/>
  <c r="O540" i="4"/>
  <c r="P540" i="4"/>
  <c r="J541" i="4"/>
  <c r="K541" i="4"/>
  <c r="L541" i="4"/>
  <c r="M541" i="4"/>
  <c r="N541" i="4"/>
  <c r="O541" i="4"/>
  <c r="P541" i="4"/>
  <c r="J542" i="4"/>
  <c r="K542" i="4"/>
  <c r="L542" i="4"/>
  <c r="M542" i="4"/>
  <c r="N542" i="4"/>
  <c r="O542" i="4"/>
  <c r="P542" i="4"/>
  <c r="J543" i="4"/>
  <c r="K543" i="4"/>
  <c r="L543" i="4"/>
  <c r="M543" i="4"/>
  <c r="N543" i="4"/>
  <c r="O543" i="4"/>
  <c r="P543" i="4"/>
  <c r="J544" i="4"/>
  <c r="K544" i="4"/>
  <c r="L544" i="4"/>
  <c r="M544" i="4"/>
  <c r="N544" i="4"/>
  <c r="O544" i="4"/>
  <c r="P544" i="4"/>
  <c r="J545" i="4"/>
  <c r="K545" i="4"/>
  <c r="L545" i="4"/>
  <c r="M545" i="4"/>
  <c r="N545" i="4"/>
  <c r="O545" i="4"/>
  <c r="P545" i="4"/>
  <c r="J546" i="4"/>
  <c r="K546" i="4"/>
  <c r="L546" i="4"/>
  <c r="M546" i="4"/>
  <c r="N546" i="4"/>
  <c r="O546" i="4"/>
  <c r="P546" i="4"/>
  <c r="J547" i="4"/>
  <c r="K547" i="4"/>
  <c r="L547" i="4"/>
  <c r="M547" i="4"/>
  <c r="N547" i="4"/>
  <c r="O547" i="4"/>
  <c r="P547" i="4"/>
  <c r="J548" i="4"/>
  <c r="K548" i="4"/>
  <c r="L548" i="4"/>
  <c r="M548" i="4"/>
  <c r="N548" i="4"/>
  <c r="O548" i="4"/>
  <c r="P548" i="4"/>
  <c r="J549" i="4"/>
  <c r="K549" i="4"/>
  <c r="L549" i="4"/>
  <c r="M549" i="4"/>
  <c r="N549" i="4"/>
  <c r="O549" i="4"/>
  <c r="P549" i="4"/>
  <c r="J550" i="4"/>
  <c r="K550" i="4"/>
  <c r="L550" i="4"/>
  <c r="M550" i="4"/>
  <c r="N550" i="4"/>
  <c r="O550" i="4"/>
  <c r="P550" i="4"/>
  <c r="J551" i="4"/>
  <c r="K551" i="4"/>
  <c r="L551" i="4"/>
  <c r="M551" i="4"/>
  <c r="N551" i="4"/>
  <c r="O551" i="4"/>
  <c r="P551" i="4"/>
  <c r="J552" i="4"/>
  <c r="K552" i="4"/>
  <c r="L552" i="4"/>
  <c r="M552" i="4"/>
  <c r="N552" i="4"/>
  <c r="O552" i="4"/>
  <c r="P552" i="4"/>
  <c r="J553" i="4"/>
  <c r="K553" i="4"/>
  <c r="L553" i="4"/>
  <c r="M553" i="4"/>
  <c r="N553" i="4"/>
  <c r="O553" i="4"/>
  <c r="P553" i="4"/>
  <c r="J554" i="4"/>
  <c r="K554" i="4"/>
  <c r="L554" i="4"/>
  <c r="M554" i="4"/>
  <c r="N554" i="4"/>
  <c r="O554" i="4"/>
  <c r="P554" i="4"/>
  <c r="J555" i="4"/>
  <c r="K555" i="4"/>
  <c r="L555" i="4"/>
  <c r="M555" i="4"/>
  <c r="N555" i="4"/>
  <c r="O555" i="4"/>
  <c r="P555" i="4"/>
  <c r="J556" i="4"/>
  <c r="K556" i="4"/>
  <c r="L556" i="4"/>
  <c r="M556" i="4"/>
  <c r="N556" i="4"/>
  <c r="O556" i="4"/>
  <c r="P556" i="4"/>
  <c r="J557" i="4"/>
  <c r="K557" i="4"/>
  <c r="L557" i="4"/>
  <c r="M557" i="4"/>
  <c r="N557" i="4"/>
  <c r="O557" i="4"/>
  <c r="P557" i="4"/>
  <c r="J558" i="4"/>
  <c r="K558" i="4"/>
  <c r="L558" i="4"/>
  <c r="M558" i="4"/>
  <c r="N558" i="4"/>
  <c r="O558" i="4"/>
  <c r="P558" i="4"/>
  <c r="J559" i="4"/>
  <c r="K559" i="4"/>
  <c r="L559" i="4"/>
  <c r="M559" i="4"/>
  <c r="N559" i="4"/>
  <c r="O559" i="4"/>
  <c r="P559" i="4"/>
  <c r="J560" i="4"/>
  <c r="K560" i="4"/>
  <c r="L560" i="4"/>
  <c r="M560" i="4"/>
  <c r="N560" i="4"/>
  <c r="O560" i="4"/>
  <c r="P560" i="4"/>
  <c r="J561" i="4"/>
  <c r="K561" i="4"/>
  <c r="L561" i="4"/>
  <c r="M561" i="4"/>
  <c r="N561" i="4"/>
  <c r="O561" i="4"/>
  <c r="P561" i="4"/>
  <c r="J562" i="4"/>
  <c r="K562" i="4"/>
  <c r="L562" i="4"/>
  <c r="M562" i="4"/>
  <c r="N562" i="4"/>
  <c r="O562" i="4"/>
  <c r="P562" i="4"/>
  <c r="J563" i="4"/>
  <c r="K563" i="4"/>
  <c r="L563" i="4"/>
  <c r="M563" i="4"/>
  <c r="N563" i="4"/>
  <c r="O563" i="4"/>
  <c r="P563" i="4"/>
  <c r="J564" i="4"/>
  <c r="K564" i="4"/>
  <c r="L564" i="4"/>
  <c r="M564" i="4"/>
  <c r="N564" i="4"/>
  <c r="O564" i="4"/>
  <c r="P564" i="4"/>
  <c r="J565" i="4"/>
  <c r="K565" i="4"/>
  <c r="L565" i="4"/>
  <c r="M565" i="4"/>
  <c r="N565" i="4"/>
  <c r="O565" i="4"/>
  <c r="P565" i="4"/>
  <c r="J566" i="4"/>
  <c r="K566" i="4"/>
  <c r="L566" i="4"/>
  <c r="M566" i="4"/>
  <c r="N566" i="4"/>
  <c r="O566" i="4"/>
  <c r="P566" i="4"/>
  <c r="J567" i="4"/>
  <c r="K567" i="4"/>
  <c r="L567" i="4"/>
  <c r="M567" i="4"/>
  <c r="N567" i="4"/>
  <c r="O567" i="4"/>
  <c r="P567" i="4"/>
  <c r="J568" i="4"/>
  <c r="K568" i="4"/>
  <c r="L568" i="4"/>
  <c r="M568" i="4"/>
  <c r="N568" i="4"/>
  <c r="O568" i="4"/>
  <c r="P568" i="4"/>
  <c r="J569" i="4"/>
  <c r="K569" i="4"/>
  <c r="L569" i="4"/>
  <c r="M569" i="4"/>
  <c r="N569" i="4"/>
  <c r="O569" i="4"/>
  <c r="P569" i="4"/>
  <c r="J570" i="4"/>
  <c r="K570" i="4"/>
  <c r="L570" i="4"/>
  <c r="M570" i="4"/>
  <c r="N570" i="4"/>
  <c r="O570" i="4"/>
  <c r="P570" i="4"/>
  <c r="J571" i="4"/>
  <c r="K571" i="4"/>
  <c r="L571" i="4"/>
  <c r="M571" i="4"/>
  <c r="N571" i="4"/>
  <c r="O571" i="4"/>
  <c r="P571" i="4"/>
  <c r="J572" i="4"/>
  <c r="K572" i="4"/>
  <c r="L572" i="4"/>
  <c r="M572" i="4"/>
  <c r="N572" i="4"/>
  <c r="O572" i="4"/>
  <c r="P572" i="4"/>
  <c r="J573" i="4"/>
  <c r="K573" i="4"/>
  <c r="L573" i="4"/>
  <c r="M573" i="4"/>
  <c r="N573" i="4"/>
  <c r="O573" i="4"/>
  <c r="P573" i="4"/>
  <c r="J574" i="4"/>
  <c r="K574" i="4"/>
  <c r="L574" i="4"/>
  <c r="M574" i="4"/>
  <c r="N574" i="4"/>
  <c r="O574" i="4"/>
  <c r="P574" i="4"/>
  <c r="J575" i="4"/>
  <c r="K575" i="4"/>
  <c r="L575" i="4"/>
  <c r="M575" i="4"/>
  <c r="N575" i="4"/>
  <c r="O575" i="4"/>
  <c r="P575" i="4"/>
  <c r="J576" i="4"/>
  <c r="K576" i="4"/>
  <c r="L576" i="4"/>
  <c r="M576" i="4"/>
  <c r="N576" i="4"/>
  <c r="O576" i="4"/>
  <c r="P576" i="4"/>
  <c r="J577" i="4"/>
  <c r="K577" i="4"/>
  <c r="L577" i="4"/>
  <c r="M577" i="4"/>
  <c r="N577" i="4"/>
  <c r="O577" i="4"/>
  <c r="P577" i="4"/>
  <c r="J578" i="4"/>
  <c r="K578" i="4"/>
  <c r="L578" i="4"/>
  <c r="M578" i="4"/>
  <c r="N578" i="4"/>
  <c r="O578" i="4"/>
  <c r="P578" i="4"/>
  <c r="J579" i="4"/>
  <c r="K579" i="4"/>
  <c r="L579" i="4"/>
  <c r="M579" i="4"/>
  <c r="N579" i="4"/>
  <c r="O579" i="4"/>
  <c r="P579" i="4"/>
  <c r="J580" i="4"/>
  <c r="K580" i="4"/>
  <c r="L580" i="4"/>
  <c r="M580" i="4"/>
  <c r="N580" i="4"/>
  <c r="O580" i="4"/>
  <c r="P580" i="4"/>
  <c r="J581" i="4"/>
  <c r="K581" i="4"/>
  <c r="L581" i="4"/>
  <c r="M581" i="4"/>
  <c r="N581" i="4"/>
  <c r="O581" i="4"/>
  <c r="P581" i="4"/>
  <c r="J582" i="4"/>
  <c r="K582" i="4"/>
  <c r="L582" i="4"/>
  <c r="M582" i="4"/>
  <c r="N582" i="4"/>
  <c r="O582" i="4"/>
  <c r="P582" i="4"/>
  <c r="J583" i="4"/>
  <c r="K583" i="4"/>
  <c r="L583" i="4"/>
  <c r="M583" i="4"/>
  <c r="N583" i="4"/>
  <c r="O583" i="4"/>
  <c r="P583" i="4"/>
  <c r="J584" i="4"/>
  <c r="K584" i="4"/>
  <c r="L584" i="4"/>
  <c r="M584" i="4"/>
  <c r="N584" i="4"/>
  <c r="O584" i="4"/>
  <c r="P584" i="4"/>
  <c r="J585" i="4"/>
  <c r="K585" i="4"/>
  <c r="L585" i="4"/>
  <c r="M585" i="4"/>
  <c r="N585" i="4"/>
  <c r="O585" i="4"/>
  <c r="P585" i="4"/>
  <c r="J586" i="4"/>
  <c r="K586" i="4"/>
  <c r="L586" i="4"/>
  <c r="M586" i="4"/>
  <c r="N586" i="4"/>
  <c r="O586" i="4"/>
  <c r="P586" i="4"/>
  <c r="J587" i="4"/>
  <c r="K587" i="4"/>
  <c r="L587" i="4"/>
  <c r="M587" i="4"/>
  <c r="N587" i="4"/>
  <c r="O587" i="4"/>
  <c r="P587" i="4"/>
  <c r="J588" i="4"/>
  <c r="K588" i="4"/>
  <c r="L588" i="4"/>
  <c r="M588" i="4"/>
  <c r="N588" i="4"/>
  <c r="O588" i="4"/>
  <c r="P588" i="4"/>
  <c r="J589" i="4"/>
  <c r="K589" i="4"/>
  <c r="L589" i="4"/>
  <c r="M589" i="4"/>
  <c r="N589" i="4"/>
  <c r="O589" i="4"/>
  <c r="P589" i="4"/>
  <c r="J590" i="4"/>
  <c r="K590" i="4"/>
  <c r="L590" i="4"/>
  <c r="M590" i="4"/>
  <c r="N590" i="4"/>
  <c r="O590" i="4"/>
  <c r="P590" i="4"/>
  <c r="J591" i="4"/>
  <c r="K591" i="4"/>
  <c r="L591" i="4"/>
  <c r="M591" i="4"/>
  <c r="N591" i="4"/>
  <c r="O591" i="4"/>
  <c r="P591" i="4"/>
  <c r="J592" i="4"/>
  <c r="K592" i="4"/>
  <c r="L592" i="4"/>
  <c r="M592" i="4"/>
  <c r="N592" i="4"/>
  <c r="O592" i="4"/>
  <c r="P592" i="4"/>
  <c r="J593" i="4"/>
  <c r="K593" i="4"/>
  <c r="L593" i="4"/>
  <c r="M593" i="4"/>
  <c r="N593" i="4"/>
  <c r="O593" i="4"/>
  <c r="P593" i="4"/>
  <c r="J594" i="4"/>
  <c r="K594" i="4"/>
  <c r="L594" i="4"/>
  <c r="M594" i="4"/>
  <c r="N594" i="4"/>
  <c r="O594" i="4"/>
  <c r="P594" i="4"/>
  <c r="J595" i="4"/>
  <c r="K595" i="4"/>
  <c r="L595" i="4"/>
  <c r="M595" i="4"/>
  <c r="N595" i="4"/>
  <c r="O595" i="4"/>
  <c r="P595" i="4"/>
  <c r="J596" i="4"/>
  <c r="K596" i="4"/>
  <c r="L596" i="4"/>
  <c r="M596" i="4"/>
  <c r="N596" i="4"/>
  <c r="O596" i="4"/>
  <c r="P596" i="4"/>
  <c r="J597" i="4"/>
  <c r="K597" i="4"/>
  <c r="L597" i="4"/>
  <c r="M597" i="4"/>
  <c r="N597" i="4"/>
  <c r="O597" i="4"/>
  <c r="P597" i="4"/>
  <c r="J598" i="4"/>
  <c r="K598" i="4"/>
  <c r="L598" i="4"/>
  <c r="M598" i="4"/>
  <c r="N598" i="4"/>
  <c r="O598" i="4"/>
  <c r="P598" i="4"/>
  <c r="J599" i="4"/>
  <c r="K599" i="4"/>
  <c r="L599" i="4"/>
  <c r="M599" i="4"/>
  <c r="N599" i="4"/>
  <c r="O599" i="4"/>
  <c r="P599" i="4"/>
  <c r="J600" i="4"/>
  <c r="K600" i="4"/>
  <c r="L600" i="4"/>
  <c r="M600" i="4"/>
  <c r="N600" i="4"/>
  <c r="O600" i="4"/>
  <c r="P600" i="4"/>
  <c r="J601" i="4"/>
  <c r="K601" i="4"/>
  <c r="L601" i="4"/>
  <c r="M601" i="4"/>
  <c r="N601" i="4"/>
  <c r="O601" i="4"/>
  <c r="P601" i="4"/>
  <c r="J602" i="4"/>
  <c r="K602" i="4"/>
  <c r="L602" i="4"/>
  <c r="M602" i="4"/>
  <c r="N602" i="4"/>
  <c r="O602" i="4"/>
  <c r="P602" i="4"/>
  <c r="J603" i="4"/>
  <c r="K603" i="4"/>
  <c r="L603" i="4"/>
  <c r="M603" i="4"/>
  <c r="N603" i="4"/>
  <c r="O603" i="4"/>
  <c r="P603" i="4"/>
  <c r="J604" i="4"/>
  <c r="K604" i="4"/>
  <c r="L604" i="4"/>
  <c r="M604" i="4"/>
  <c r="N604" i="4"/>
  <c r="O604" i="4"/>
  <c r="P604" i="4"/>
  <c r="J605" i="4"/>
  <c r="K605" i="4"/>
  <c r="L605" i="4"/>
  <c r="M605" i="4"/>
  <c r="N605" i="4"/>
  <c r="O605" i="4"/>
  <c r="P605" i="4"/>
  <c r="J606" i="4"/>
  <c r="K606" i="4"/>
  <c r="L606" i="4"/>
  <c r="M606" i="4"/>
  <c r="N606" i="4"/>
  <c r="O606" i="4"/>
  <c r="P606" i="4"/>
  <c r="J607" i="4"/>
  <c r="K607" i="4"/>
  <c r="L607" i="4"/>
  <c r="M607" i="4"/>
  <c r="N607" i="4"/>
  <c r="O607" i="4"/>
  <c r="P607" i="4"/>
  <c r="J608" i="4"/>
  <c r="K608" i="4"/>
  <c r="L608" i="4"/>
  <c r="M608" i="4"/>
  <c r="N608" i="4"/>
  <c r="O608" i="4"/>
  <c r="P608" i="4"/>
  <c r="J609" i="4"/>
  <c r="K609" i="4"/>
  <c r="L609" i="4"/>
  <c r="M609" i="4"/>
  <c r="N609" i="4"/>
  <c r="O609" i="4"/>
  <c r="P609" i="4"/>
  <c r="J610" i="4"/>
  <c r="K610" i="4"/>
  <c r="L610" i="4"/>
  <c r="M610" i="4"/>
  <c r="N610" i="4"/>
  <c r="O610" i="4"/>
  <c r="P610" i="4"/>
  <c r="J611" i="4"/>
  <c r="K611" i="4"/>
  <c r="L611" i="4"/>
  <c r="M611" i="4"/>
  <c r="N611" i="4"/>
  <c r="O611" i="4"/>
  <c r="P611" i="4"/>
  <c r="J612" i="4"/>
  <c r="K612" i="4"/>
  <c r="L612" i="4"/>
  <c r="M612" i="4"/>
  <c r="N612" i="4"/>
  <c r="O612" i="4"/>
  <c r="P612" i="4"/>
  <c r="J613" i="4"/>
  <c r="K613" i="4"/>
  <c r="L613" i="4"/>
  <c r="M613" i="4"/>
  <c r="N613" i="4"/>
  <c r="O613" i="4"/>
  <c r="P613" i="4"/>
  <c r="J614" i="4"/>
  <c r="K614" i="4"/>
  <c r="L614" i="4"/>
  <c r="M614" i="4"/>
  <c r="N614" i="4"/>
  <c r="O614" i="4"/>
  <c r="P614" i="4"/>
  <c r="J615" i="4"/>
  <c r="K615" i="4"/>
  <c r="L615" i="4"/>
  <c r="M615" i="4"/>
  <c r="N615" i="4"/>
  <c r="O615" i="4"/>
  <c r="P615" i="4"/>
  <c r="J616" i="4"/>
  <c r="K616" i="4"/>
  <c r="L616" i="4"/>
  <c r="M616" i="4"/>
  <c r="N616" i="4"/>
  <c r="O616" i="4"/>
  <c r="P616" i="4"/>
  <c r="J617" i="4"/>
  <c r="K617" i="4"/>
  <c r="L617" i="4"/>
  <c r="M617" i="4"/>
  <c r="N617" i="4"/>
  <c r="O617" i="4"/>
  <c r="P617" i="4"/>
  <c r="J618" i="4"/>
  <c r="K618" i="4"/>
  <c r="L618" i="4"/>
  <c r="M618" i="4"/>
  <c r="N618" i="4"/>
  <c r="O618" i="4"/>
  <c r="P618" i="4"/>
  <c r="J619" i="4"/>
  <c r="K619" i="4"/>
  <c r="L619" i="4"/>
  <c r="M619" i="4"/>
  <c r="N619" i="4"/>
  <c r="O619" i="4"/>
  <c r="P619" i="4"/>
  <c r="J620" i="4"/>
  <c r="K620" i="4"/>
  <c r="L620" i="4"/>
  <c r="M620" i="4"/>
  <c r="N620" i="4"/>
  <c r="O620" i="4"/>
  <c r="P620" i="4"/>
  <c r="J621" i="4"/>
  <c r="K621" i="4"/>
  <c r="L621" i="4"/>
  <c r="M621" i="4"/>
  <c r="N621" i="4"/>
  <c r="O621" i="4"/>
  <c r="P621" i="4"/>
  <c r="J622" i="4"/>
  <c r="K622" i="4"/>
  <c r="L622" i="4"/>
  <c r="M622" i="4"/>
  <c r="N622" i="4"/>
  <c r="O622" i="4"/>
  <c r="P622" i="4"/>
  <c r="J623" i="4"/>
  <c r="K623" i="4"/>
  <c r="L623" i="4"/>
  <c r="M623" i="4"/>
  <c r="N623" i="4"/>
  <c r="O623" i="4"/>
  <c r="P623" i="4"/>
  <c r="J624" i="4"/>
  <c r="K624" i="4"/>
  <c r="L624" i="4"/>
  <c r="M624" i="4"/>
  <c r="N624" i="4"/>
  <c r="O624" i="4"/>
  <c r="P624" i="4"/>
  <c r="J625" i="4"/>
  <c r="K625" i="4"/>
  <c r="L625" i="4"/>
  <c r="M625" i="4"/>
  <c r="N625" i="4"/>
  <c r="O625" i="4"/>
  <c r="P625" i="4"/>
  <c r="J626" i="4"/>
  <c r="K626" i="4"/>
  <c r="L626" i="4"/>
  <c r="M626" i="4"/>
  <c r="N626" i="4"/>
  <c r="O626" i="4"/>
  <c r="P626" i="4"/>
  <c r="J627" i="4"/>
  <c r="K627" i="4"/>
  <c r="L627" i="4"/>
  <c r="M627" i="4"/>
  <c r="N627" i="4"/>
  <c r="O627" i="4"/>
  <c r="P627" i="4"/>
  <c r="J628" i="4"/>
  <c r="K628" i="4"/>
  <c r="L628" i="4"/>
  <c r="M628" i="4"/>
  <c r="N628" i="4"/>
  <c r="O628" i="4"/>
  <c r="P628" i="4"/>
  <c r="J629" i="4"/>
  <c r="K629" i="4"/>
  <c r="L629" i="4"/>
  <c r="M629" i="4"/>
  <c r="N629" i="4"/>
  <c r="O629" i="4"/>
  <c r="P629" i="4"/>
  <c r="J630" i="4"/>
  <c r="K630" i="4"/>
  <c r="L630" i="4"/>
  <c r="M630" i="4"/>
  <c r="N630" i="4"/>
  <c r="O630" i="4"/>
  <c r="P630" i="4"/>
  <c r="J631" i="4"/>
  <c r="K631" i="4"/>
  <c r="L631" i="4"/>
  <c r="M631" i="4"/>
  <c r="N631" i="4"/>
  <c r="O631" i="4"/>
  <c r="P631" i="4"/>
  <c r="J632" i="4"/>
  <c r="K632" i="4"/>
  <c r="L632" i="4"/>
  <c r="M632" i="4"/>
  <c r="N632" i="4"/>
  <c r="O632" i="4"/>
  <c r="P632" i="4"/>
  <c r="J633" i="4"/>
  <c r="K633" i="4"/>
  <c r="L633" i="4"/>
  <c r="M633" i="4"/>
  <c r="N633" i="4"/>
  <c r="O633" i="4"/>
  <c r="P633" i="4"/>
  <c r="J634" i="4"/>
  <c r="K634" i="4"/>
  <c r="L634" i="4"/>
  <c r="M634" i="4"/>
  <c r="N634" i="4"/>
  <c r="O634" i="4"/>
  <c r="P634" i="4"/>
  <c r="J635" i="4"/>
  <c r="K635" i="4"/>
  <c r="L635" i="4"/>
  <c r="M635" i="4"/>
  <c r="N635" i="4"/>
  <c r="O635" i="4"/>
  <c r="P635" i="4"/>
  <c r="J636" i="4"/>
  <c r="K636" i="4"/>
  <c r="L636" i="4"/>
  <c r="M636" i="4"/>
  <c r="N636" i="4"/>
  <c r="O636" i="4"/>
  <c r="P636" i="4"/>
  <c r="J637" i="4"/>
  <c r="K637" i="4"/>
  <c r="L637" i="4"/>
  <c r="M637" i="4"/>
  <c r="N637" i="4"/>
  <c r="O637" i="4"/>
  <c r="P637" i="4"/>
  <c r="J638" i="4"/>
  <c r="K638" i="4"/>
  <c r="L638" i="4"/>
  <c r="M638" i="4"/>
  <c r="N638" i="4"/>
  <c r="O638" i="4"/>
  <c r="P638" i="4"/>
  <c r="J639" i="4"/>
  <c r="K639" i="4"/>
  <c r="L639" i="4"/>
  <c r="M639" i="4"/>
  <c r="N639" i="4"/>
  <c r="O639" i="4"/>
  <c r="P639" i="4"/>
  <c r="J640" i="4"/>
  <c r="K640" i="4"/>
  <c r="L640" i="4"/>
  <c r="M640" i="4"/>
  <c r="N640" i="4"/>
  <c r="O640" i="4"/>
  <c r="P640" i="4"/>
  <c r="J641" i="4"/>
  <c r="K641" i="4"/>
  <c r="L641" i="4"/>
  <c r="M641" i="4"/>
  <c r="N641" i="4"/>
  <c r="O641" i="4"/>
  <c r="P641" i="4"/>
  <c r="J642" i="4"/>
  <c r="K642" i="4"/>
  <c r="L642" i="4"/>
  <c r="M642" i="4"/>
  <c r="N642" i="4"/>
  <c r="O642" i="4"/>
  <c r="P642" i="4"/>
  <c r="J643" i="4"/>
  <c r="K643" i="4"/>
  <c r="L643" i="4"/>
  <c r="M643" i="4"/>
  <c r="N643" i="4"/>
  <c r="O643" i="4"/>
  <c r="P643" i="4"/>
  <c r="J644" i="4"/>
  <c r="K644" i="4"/>
  <c r="L644" i="4"/>
  <c r="M644" i="4"/>
  <c r="N644" i="4"/>
  <c r="O644" i="4"/>
  <c r="P644" i="4"/>
  <c r="J645" i="4"/>
  <c r="K645" i="4"/>
  <c r="L645" i="4"/>
  <c r="M645" i="4"/>
  <c r="N645" i="4"/>
  <c r="O645" i="4"/>
  <c r="P645" i="4"/>
  <c r="J646" i="4"/>
  <c r="K646" i="4"/>
  <c r="L646" i="4"/>
  <c r="M646" i="4"/>
  <c r="N646" i="4"/>
  <c r="O646" i="4"/>
  <c r="P646" i="4"/>
  <c r="J647" i="4"/>
  <c r="K647" i="4"/>
  <c r="L647" i="4"/>
  <c r="M647" i="4"/>
  <c r="N647" i="4"/>
  <c r="O647" i="4"/>
  <c r="P647" i="4"/>
  <c r="J648" i="4"/>
  <c r="K648" i="4"/>
  <c r="L648" i="4"/>
  <c r="M648" i="4"/>
  <c r="N648" i="4"/>
  <c r="O648" i="4"/>
  <c r="P648" i="4"/>
  <c r="J649" i="4"/>
  <c r="K649" i="4"/>
  <c r="L649" i="4"/>
  <c r="M649" i="4"/>
  <c r="N649" i="4"/>
  <c r="O649" i="4"/>
  <c r="P649" i="4"/>
  <c r="J650" i="4"/>
  <c r="K650" i="4"/>
  <c r="L650" i="4"/>
  <c r="M650" i="4"/>
  <c r="N650" i="4"/>
  <c r="O650" i="4"/>
  <c r="P650" i="4"/>
  <c r="J651" i="4"/>
  <c r="K651" i="4"/>
  <c r="L651" i="4"/>
  <c r="M651" i="4"/>
  <c r="N651" i="4"/>
  <c r="O651" i="4"/>
  <c r="P651" i="4"/>
  <c r="J652" i="4"/>
  <c r="K652" i="4"/>
  <c r="L652" i="4"/>
  <c r="M652" i="4"/>
  <c r="N652" i="4"/>
  <c r="O652" i="4"/>
  <c r="P652" i="4"/>
  <c r="J653" i="4"/>
  <c r="K653" i="4"/>
  <c r="L653" i="4"/>
  <c r="M653" i="4"/>
  <c r="N653" i="4"/>
  <c r="O653" i="4"/>
  <c r="P653" i="4"/>
  <c r="J654" i="4"/>
  <c r="K654" i="4"/>
  <c r="L654" i="4"/>
  <c r="M654" i="4"/>
  <c r="N654" i="4"/>
  <c r="O654" i="4"/>
  <c r="P654" i="4"/>
  <c r="J655" i="4"/>
  <c r="K655" i="4"/>
  <c r="L655" i="4"/>
  <c r="M655" i="4"/>
  <c r="N655" i="4"/>
  <c r="O655" i="4"/>
  <c r="P655" i="4"/>
  <c r="J656" i="4"/>
  <c r="K656" i="4"/>
  <c r="L656" i="4"/>
  <c r="M656" i="4"/>
  <c r="N656" i="4"/>
  <c r="O656" i="4"/>
  <c r="P656" i="4"/>
  <c r="J657" i="4"/>
  <c r="K657" i="4"/>
  <c r="L657" i="4"/>
  <c r="M657" i="4"/>
  <c r="N657" i="4"/>
  <c r="O657" i="4"/>
  <c r="P657" i="4"/>
  <c r="J658" i="4"/>
  <c r="K658" i="4"/>
  <c r="L658" i="4"/>
  <c r="M658" i="4"/>
  <c r="N658" i="4"/>
  <c r="O658" i="4"/>
  <c r="P658" i="4"/>
  <c r="J659" i="4"/>
  <c r="K659" i="4"/>
  <c r="L659" i="4"/>
  <c r="M659" i="4"/>
  <c r="N659" i="4"/>
  <c r="O659" i="4"/>
  <c r="P659" i="4"/>
  <c r="J660" i="4"/>
  <c r="K660" i="4"/>
  <c r="L660" i="4"/>
  <c r="M660" i="4"/>
  <c r="N660" i="4"/>
  <c r="O660" i="4"/>
  <c r="P660" i="4"/>
  <c r="J661" i="4"/>
  <c r="K661" i="4"/>
  <c r="L661" i="4"/>
  <c r="M661" i="4"/>
  <c r="N661" i="4"/>
  <c r="O661" i="4"/>
  <c r="P661" i="4"/>
  <c r="J662" i="4"/>
  <c r="K662" i="4"/>
  <c r="L662" i="4"/>
  <c r="M662" i="4"/>
  <c r="N662" i="4"/>
  <c r="O662" i="4"/>
  <c r="P662" i="4"/>
  <c r="J663" i="4"/>
  <c r="K663" i="4"/>
  <c r="L663" i="4"/>
  <c r="M663" i="4"/>
  <c r="N663" i="4"/>
  <c r="O663" i="4"/>
  <c r="P663" i="4"/>
  <c r="J664" i="4"/>
  <c r="K664" i="4"/>
  <c r="L664" i="4"/>
  <c r="M664" i="4"/>
  <c r="N664" i="4"/>
  <c r="O664" i="4"/>
  <c r="P664" i="4"/>
  <c r="J665" i="4"/>
  <c r="K665" i="4"/>
  <c r="L665" i="4"/>
  <c r="M665" i="4"/>
  <c r="N665" i="4"/>
  <c r="O665" i="4"/>
  <c r="P665" i="4"/>
  <c r="J666" i="4"/>
  <c r="K666" i="4"/>
  <c r="L666" i="4"/>
  <c r="M666" i="4"/>
  <c r="N666" i="4"/>
  <c r="O666" i="4"/>
  <c r="P666" i="4"/>
  <c r="J667" i="4"/>
  <c r="K667" i="4"/>
  <c r="L667" i="4"/>
  <c r="M667" i="4"/>
  <c r="N667" i="4"/>
  <c r="O667" i="4"/>
  <c r="P667" i="4"/>
  <c r="J668" i="4"/>
  <c r="K668" i="4"/>
  <c r="L668" i="4"/>
  <c r="M668" i="4"/>
  <c r="N668" i="4"/>
  <c r="O668" i="4"/>
  <c r="P668" i="4"/>
  <c r="J669" i="4"/>
  <c r="K669" i="4"/>
  <c r="L669" i="4"/>
  <c r="M669" i="4"/>
  <c r="N669" i="4"/>
  <c r="O669" i="4"/>
  <c r="P669" i="4"/>
  <c r="J670" i="4"/>
  <c r="K670" i="4"/>
  <c r="L670" i="4"/>
  <c r="M670" i="4"/>
  <c r="N670" i="4"/>
  <c r="O670" i="4"/>
  <c r="P670" i="4"/>
  <c r="J671" i="4"/>
  <c r="K671" i="4"/>
  <c r="L671" i="4"/>
  <c r="M671" i="4"/>
  <c r="N671" i="4"/>
  <c r="O671" i="4"/>
  <c r="P671" i="4"/>
  <c r="J672" i="4"/>
  <c r="K672" i="4"/>
  <c r="L672" i="4"/>
  <c r="M672" i="4"/>
  <c r="N672" i="4"/>
  <c r="O672" i="4"/>
  <c r="P672" i="4"/>
  <c r="J673" i="4"/>
  <c r="K673" i="4"/>
  <c r="L673" i="4"/>
  <c r="M673" i="4"/>
  <c r="N673" i="4"/>
  <c r="O673" i="4"/>
  <c r="P673" i="4"/>
  <c r="J674" i="4"/>
  <c r="K674" i="4"/>
  <c r="L674" i="4"/>
  <c r="M674" i="4"/>
  <c r="N674" i="4"/>
  <c r="O674" i="4"/>
  <c r="P674" i="4"/>
  <c r="J675" i="4"/>
  <c r="K675" i="4"/>
  <c r="L675" i="4"/>
  <c r="M675" i="4"/>
  <c r="N675" i="4"/>
  <c r="O675" i="4"/>
  <c r="P675" i="4"/>
  <c r="J676" i="4"/>
  <c r="K676" i="4"/>
  <c r="L676" i="4"/>
  <c r="M676" i="4"/>
  <c r="N676" i="4"/>
  <c r="O676" i="4"/>
  <c r="P676" i="4"/>
  <c r="J677" i="4"/>
  <c r="K677" i="4"/>
  <c r="L677" i="4"/>
  <c r="M677" i="4"/>
  <c r="N677" i="4"/>
  <c r="O677" i="4"/>
  <c r="P677" i="4"/>
  <c r="J678" i="4"/>
  <c r="K678" i="4"/>
  <c r="L678" i="4"/>
  <c r="M678" i="4"/>
  <c r="N678" i="4"/>
  <c r="O678" i="4"/>
  <c r="P678" i="4"/>
  <c r="J679" i="4"/>
  <c r="K679" i="4"/>
  <c r="L679" i="4"/>
  <c r="M679" i="4"/>
  <c r="N679" i="4"/>
  <c r="O679" i="4"/>
  <c r="P679" i="4"/>
  <c r="J680" i="4"/>
  <c r="K680" i="4"/>
  <c r="L680" i="4"/>
  <c r="M680" i="4"/>
  <c r="N680" i="4"/>
  <c r="O680" i="4"/>
  <c r="P680" i="4"/>
  <c r="J681" i="4"/>
  <c r="K681" i="4"/>
  <c r="L681" i="4"/>
  <c r="M681" i="4"/>
  <c r="N681" i="4"/>
  <c r="O681" i="4"/>
  <c r="P681" i="4"/>
  <c r="J682" i="4"/>
  <c r="K682" i="4"/>
  <c r="L682" i="4"/>
  <c r="M682" i="4"/>
  <c r="N682" i="4"/>
  <c r="O682" i="4"/>
  <c r="P682" i="4"/>
  <c r="J683" i="4"/>
  <c r="K683" i="4"/>
  <c r="L683" i="4"/>
  <c r="M683" i="4"/>
  <c r="N683" i="4"/>
  <c r="O683" i="4"/>
  <c r="P683" i="4"/>
  <c r="J684" i="4"/>
  <c r="K684" i="4"/>
  <c r="L684" i="4"/>
  <c r="M684" i="4"/>
  <c r="N684" i="4"/>
  <c r="O684" i="4"/>
  <c r="P684" i="4"/>
  <c r="J685" i="4"/>
  <c r="K685" i="4"/>
  <c r="L685" i="4"/>
  <c r="M685" i="4"/>
  <c r="N685" i="4"/>
  <c r="O685" i="4"/>
  <c r="P685" i="4"/>
  <c r="J686" i="4"/>
  <c r="K686" i="4"/>
  <c r="L686" i="4"/>
  <c r="M686" i="4"/>
  <c r="N686" i="4"/>
  <c r="O686" i="4"/>
  <c r="P686" i="4"/>
  <c r="J687" i="4"/>
  <c r="K687" i="4"/>
  <c r="L687" i="4"/>
  <c r="M687" i="4"/>
  <c r="N687" i="4"/>
  <c r="O687" i="4"/>
  <c r="P687" i="4"/>
  <c r="J688" i="4"/>
  <c r="K688" i="4"/>
  <c r="L688" i="4"/>
  <c r="M688" i="4"/>
  <c r="N688" i="4"/>
  <c r="O688" i="4"/>
  <c r="P688" i="4"/>
  <c r="J689" i="4"/>
  <c r="K689" i="4"/>
  <c r="L689" i="4"/>
  <c r="M689" i="4"/>
  <c r="N689" i="4"/>
  <c r="O689" i="4"/>
  <c r="P689" i="4"/>
  <c r="J690" i="4"/>
  <c r="K690" i="4"/>
  <c r="L690" i="4"/>
  <c r="M690" i="4"/>
  <c r="N690" i="4"/>
  <c r="O690" i="4"/>
  <c r="P690" i="4"/>
  <c r="J691" i="4"/>
  <c r="K691" i="4"/>
  <c r="L691" i="4"/>
  <c r="M691" i="4"/>
  <c r="N691" i="4"/>
  <c r="O691" i="4"/>
  <c r="P691" i="4"/>
  <c r="J692" i="4"/>
  <c r="K692" i="4"/>
  <c r="L692" i="4"/>
  <c r="M692" i="4"/>
  <c r="N692" i="4"/>
  <c r="O692" i="4"/>
  <c r="P692" i="4"/>
  <c r="J693" i="4"/>
  <c r="K693" i="4"/>
  <c r="L693" i="4"/>
  <c r="M693" i="4"/>
  <c r="N693" i="4"/>
  <c r="O693" i="4"/>
  <c r="P693" i="4"/>
  <c r="J694" i="4"/>
  <c r="K694" i="4"/>
  <c r="L694" i="4"/>
  <c r="M694" i="4"/>
  <c r="N694" i="4"/>
  <c r="O694" i="4"/>
  <c r="P694" i="4"/>
  <c r="J695" i="4"/>
  <c r="K695" i="4"/>
  <c r="L695" i="4"/>
  <c r="M695" i="4"/>
  <c r="N695" i="4"/>
  <c r="O695" i="4"/>
  <c r="P695" i="4"/>
  <c r="J696" i="4"/>
  <c r="K696" i="4"/>
  <c r="L696" i="4"/>
  <c r="M696" i="4"/>
  <c r="N696" i="4"/>
  <c r="O696" i="4"/>
  <c r="P696" i="4"/>
  <c r="J697" i="4"/>
  <c r="K697" i="4"/>
  <c r="L697" i="4"/>
  <c r="M697" i="4"/>
  <c r="N697" i="4"/>
  <c r="O697" i="4"/>
  <c r="P697" i="4"/>
  <c r="J698" i="4"/>
  <c r="K698" i="4"/>
  <c r="L698" i="4"/>
  <c r="M698" i="4"/>
  <c r="N698" i="4"/>
  <c r="O698" i="4"/>
  <c r="P698" i="4"/>
  <c r="J699" i="4"/>
  <c r="K699" i="4"/>
  <c r="L699" i="4"/>
  <c r="M699" i="4"/>
  <c r="N699" i="4"/>
  <c r="O699" i="4"/>
  <c r="P699" i="4"/>
  <c r="J700" i="4"/>
  <c r="K700" i="4"/>
  <c r="L700" i="4"/>
  <c r="M700" i="4"/>
  <c r="N700" i="4"/>
  <c r="O700" i="4"/>
  <c r="P700" i="4"/>
  <c r="J701" i="4"/>
  <c r="K701" i="4"/>
  <c r="L701" i="4"/>
  <c r="M701" i="4"/>
  <c r="N701" i="4"/>
  <c r="O701" i="4"/>
  <c r="P701" i="4"/>
  <c r="J702" i="4"/>
  <c r="K702" i="4"/>
  <c r="L702" i="4"/>
  <c r="M702" i="4"/>
  <c r="N702" i="4"/>
  <c r="O702" i="4"/>
  <c r="P702" i="4"/>
  <c r="J703" i="4"/>
  <c r="K703" i="4"/>
  <c r="L703" i="4"/>
  <c r="M703" i="4"/>
  <c r="N703" i="4"/>
  <c r="O703" i="4"/>
  <c r="P703" i="4"/>
  <c r="J704" i="4"/>
  <c r="K704" i="4"/>
  <c r="L704" i="4"/>
  <c r="M704" i="4"/>
  <c r="N704" i="4"/>
  <c r="O704" i="4"/>
  <c r="P704" i="4"/>
  <c r="J705" i="4"/>
  <c r="K705" i="4"/>
  <c r="L705" i="4"/>
  <c r="M705" i="4"/>
  <c r="N705" i="4"/>
  <c r="O705" i="4"/>
  <c r="P705" i="4"/>
  <c r="J706" i="4"/>
  <c r="K706" i="4"/>
  <c r="L706" i="4"/>
  <c r="M706" i="4"/>
  <c r="N706" i="4"/>
  <c r="O706" i="4"/>
  <c r="P706" i="4"/>
  <c r="J707" i="4"/>
  <c r="K707" i="4"/>
  <c r="L707" i="4"/>
  <c r="M707" i="4"/>
  <c r="N707" i="4"/>
  <c r="O707" i="4"/>
  <c r="P707" i="4"/>
  <c r="J708" i="4"/>
  <c r="K708" i="4"/>
  <c r="L708" i="4"/>
  <c r="M708" i="4"/>
  <c r="N708" i="4"/>
  <c r="O708" i="4"/>
  <c r="P708" i="4"/>
  <c r="J709" i="4"/>
  <c r="K709" i="4"/>
  <c r="L709" i="4"/>
  <c r="M709" i="4"/>
  <c r="N709" i="4"/>
  <c r="O709" i="4"/>
  <c r="P709" i="4"/>
  <c r="J710" i="4"/>
  <c r="K710" i="4"/>
  <c r="L710" i="4"/>
  <c r="M710" i="4"/>
  <c r="N710" i="4"/>
  <c r="O710" i="4"/>
  <c r="P710" i="4"/>
  <c r="J711" i="4"/>
  <c r="K711" i="4"/>
  <c r="L711" i="4"/>
  <c r="M711" i="4"/>
  <c r="N711" i="4"/>
  <c r="O711" i="4"/>
  <c r="P711" i="4"/>
  <c r="J712" i="4"/>
  <c r="K712" i="4"/>
  <c r="L712" i="4"/>
  <c r="M712" i="4"/>
  <c r="N712" i="4"/>
  <c r="O712" i="4"/>
  <c r="P712" i="4"/>
  <c r="J713" i="4"/>
  <c r="K713" i="4"/>
  <c r="L713" i="4"/>
  <c r="M713" i="4"/>
  <c r="N713" i="4"/>
  <c r="O713" i="4"/>
  <c r="P713" i="4"/>
  <c r="J714" i="4"/>
  <c r="K714" i="4"/>
  <c r="L714" i="4"/>
  <c r="M714" i="4"/>
  <c r="N714" i="4"/>
  <c r="O714" i="4"/>
  <c r="P714" i="4"/>
  <c r="J715" i="4"/>
  <c r="K715" i="4"/>
  <c r="L715" i="4"/>
  <c r="M715" i="4"/>
  <c r="N715" i="4"/>
  <c r="O715" i="4"/>
  <c r="P715" i="4"/>
  <c r="J716" i="4"/>
  <c r="K716" i="4"/>
  <c r="L716" i="4"/>
  <c r="M716" i="4"/>
  <c r="N716" i="4"/>
  <c r="O716" i="4"/>
  <c r="P716" i="4"/>
  <c r="J717" i="4"/>
  <c r="K717" i="4"/>
  <c r="L717" i="4"/>
  <c r="M717" i="4"/>
  <c r="N717" i="4"/>
  <c r="O717" i="4"/>
  <c r="P717" i="4"/>
  <c r="J718" i="4"/>
  <c r="K718" i="4"/>
  <c r="L718" i="4"/>
  <c r="M718" i="4"/>
  <c r="N718" i="4"/>
  <c r="O718" i="4"/>
  <c r="P718" i="4"/>
  <c r="J719" i="4"/>
  <c r="K719" i="4"/>
  <c r="L719" i="4"/>
  <c r="M719" i="4"/>
  <c r="N719" i="4"/>
  <c r="O719" i="4"/>
  <c r="P719" i="4"/>
  <c r="J720" i="4"/>
  <c r="K720" i="4"/>
  <c r="L720" i="4"/>
  <c r="M720" i="4"/>
  <c r="N720" i="4"/>
  <c r="O720" i="4"/>
  <c r="P720" i="4"/>
  <c r="J721" i="4"/>
  <c r="K721" i="4"/>
  <c r="L721" i="4"/>
  <c r="M721" i="4"/>
  <c r="N721" i="4"/>
  <c r="O721" i="4"/>
  <c r="P721" i="4"/>
  <c r="J722" i="4"/>
  <c r="K722" i="4"/>
  <c r="L722" i="4"/>
  <c r="M722" i="4"/>
  <c r="N722" i="4"/>
  <c r="O722" i="4"/>
  <c r="P722" i="4"/>
  <c r="J723" i="4"/>
  <c r="K723" i="4"/>
  <c r="L723" i="4"/>
  <c r="M723" i="4"/>
  <c r="N723" i="4"/>
  <c r="O723" i="4"/>
  <c r="P723" i="4"/>
  <c r="J724" i="4"/>
  <c r="K724" i="4"/>
  <c r="L724" i="4"/>
  <c r="M724" i="4"/>
  <c r="N724" i="4"/>
  <c r="O724" i="4"/>
  <c r="P724" i="4"/>
  <c r="J725" i="4"/>
  <c r="K725" i="4"/>
  <c r="L725" i="4"/>
  <c r="M725" i="4"/>
  <c r="N725" i="4"/>
  <c r="O725" i="4"/>
  <c r="P725" i="4"/>
  <c r="J726" i="4"/>
  <c r="K726" i="4"/>
  <c r="L726" i="4"/>
  <c r="M726" i="4"/>
  <c r="N726" i="4"/>
  <c r="O726" i="4"/>
  <c r="P726" i="4"/>
  <c r="J727" i="4"/>
  <c r="K727" i="4"/>
  <c r="L727" i="4"/>
  <c r="M727" i="4"/>
  <c r="N727" i="4"/>
  <c r="O727" i="4"/>
  <c r="P727" i="4"/>
  <c r="J728" i="4"/>
  <c r="K728" i="4"/>
  <c r="L728" i="4"/>
  <c r="M728" i="4"/>
  <c r="N728" i="4"/>
  <c r="O728" i="4"/>
  <c r="P728" i="4"/>
  <c r="J729" i="4"/>
  <c r="K729" i="4"/>
  <c r="L729" i="4"/>
  <c r="M729" i="4"/>
  <c r="N729" i="4"/>
  <c r="O729" i="4"/>
  <c r="P729" i="4"/>
  <c r="J730" i="4"/>
  <c r="K730" i="4"/>
  <c r="L730" i="4"/>
  <c r="M730" i="4"/>
  <c r="N730" i="4"/>
  <c r="O730" i="4"/>
  <c r="P730" i="4"/>
  <c r="J731" i="4"/>
  <c r="K731" i="4"/>
  <c r="L731" i="4"/>
  <c r="M731" i="4"/>
  <c r="N731" i="4"/>
  <c r="O731" i="4"/>
  <c r="P731" i="4"/>
  <c r="J732" i="4"/>
  <c r="K732" i="4"/>
  <c r="L732" i="4"/>
  <c r="M732" i="4"/>
  <c r="N732" i="4"/>
  <c r="O732" i="4"/>
  <c r="P732" i="4"/>
  <c r="J733" i="4"/>
  <c r="K733" i="4"/>
  <c r="L733" i="4"/>
  <c r="M733" i="4"/>
  <c r="N733" i="4"/>
  <c r="O733" i="4"/>
  <c r="P733" i="4"/>
  <c r="J734" i="4"/>
  <c r="K734" i="4"/>
  <c r="L734" i="4"/>
  <c r="M734" i="4"/>
  <c r="N734" i="4"/>
  <c r="O734" i="4"/>
  <c r="P734" i="4"/>
  <c r="J735" i="4"/>
  <c r="K735" i="4"/>
  <c r="L735" i="4"/>
  <c r="M735" i="4"/>
  <c r="N735" i="4"/>
  <c r="O735" i="4"/>
  <c r="P735" i="4"/>
  <c r="J736" i="4"/>
  <c r="K736" i="4"/>
  <c r="L736" i="4"/>
  <c r="M736" i="4"/>
  <c r="N736" i="4"/>
  <c r="O736" i="4"/>
  <c r="P736" i="4"/>
  <c r="J737" i="4"/>
  <c r="K737" i="4"/>
  <c r="L737" i="4"/>
  <c r="M737" i="4"/>
  <c r="N737" i="4"/>
  <c r="O737" i="4"/>
  <c r="P737" i="4"/>
  <c r="J738" i="4"/>
  <c r="K738" i="4"/>
  <c r="L738" i="4"/>
  <c r="M738" i="4"/>
  <c r="N738" i="4"/>
  <c r="O738" i="4"/>
  <c r="P738" i="4"/>
  <c r="J739" i="4"/>
  <c r="K739" i="4"/>
  <c r="L739" i="4"/>
  <c r="M739" i="4"/>
  <c r="N739" i="4"/>
  <c r="O739" i="4"/>
  <c r="P739" i="4"/>
  <c r="J740" i="4"/>
  <c r="K740" i="4"/>
  <c r="L740" i="4"/>
  <c r="M740" i="4"/>
  <c r="N740" i="4"/>
  <c r="O740" i="4"/>
  <c r="P740" i="4"/>
  <c r="J741" i="4"/>
  <c r="K741" i="4"/>
  <c r="L741" i="4"/>
  <c r="M741" i="4"/>
  <c r="N741" i="4"/>
  <c r="O741" i="4"/>
  <c r="P741" i="4"/>
  <c r="J742" i="4"/>
  <c r="K742" i="4"/>
  <c r="L742" i="4"/>
  <c r="M742" i="4"/>
  <c r="N742" i="4"/>
  <c r="O742" i="4"/>
  <c r="P742" i="4"/>
  <c r="J743" i="4"/>
  <c r="K743" i="4"/>
  <c r="L743" i="4"/>
  <c r="M743" i="4"/>
  <c r="N743" i="4"/>
  <c r="O743" i="4"/>
  <c r="P743" i="4"/>
  <c r="J744" i="4"/>
  <c r="K744" i="4"/>
  <c r="L744" i="4"/>
  <c r="M744" i="4"/>
  <c r="N744" i="4"/>
  <c r="O744" i="4"/>
  <c r="P744" i="4"/>
  <c r="J745" i="4"/>
  <c r="K745" i="4"/>
  <c r="L745" i="4"/>
  <c r="M745" i="4"/>
  <c r="N745" i="4"/>
  <c r="O745" i="4"/>
  <c r="P745" i="4"/>
  <c r="J746" i="4"/>
  <c r="K746" i="4"/>
  <c r="L746" i="4"/>
  <c r="M746" i="4"/>
  <c r="N746" i="4"/>
  <c r="O746" i="4"/>
  <c r="P746" i="4"/>
  <c r="J747" i="4"/>
  <c r="K747" i="4"/>
  <c r="L747" i="4"/>
  <c r="M747" i="4"/>
  <c r="N747" i="4"/>
  <c r="O747" i="4"/>
  <c r="P747" i="4"/>
  <c r="J748" i="4"/>
  <c r="K748" i="4"/>
  <c r="L748" i="4"/>
  <c r="M748" i="4"/>
  <c r="N748" i="4"/>
  <c r="O748" i="4"/>
  <c r="P748" i="4"/>
  <c r="J749" i="4"/>
  <c r="K749" i="4"/>
  <c r="L749" i="4"/>
  <c r="M749" i="4"/>
  <c r="N749" i="4"/>
  <c r="O749" i="4"/>
  <c r="P749" i="4"/>
  <c r="J750" i="4"/>
  <c r="K750" i="4"/>
  <c r="L750" i="4"/>
  <c r="M750" i="4"/>
  <c r="N750" i="4"/>
  <c r="O750" i="4"/>
  <c r="P750" i="4"/>
  <c r="J751" i="4"/>
  <c r="K751" i="4"/>
  <c r="L751" i="4"/>
  <c r="M751" i="4"/>
  <c r="N751" i="4"/>
  <c r="O751" i="4"/>
  <c r="P751" i="4"/>
  <c r="J752" i="4"/>
  <c r="K752" i="4"/>
  <c r="L752" i="4"/>
  <c r="M752" i="4"/>
  <c r="N752" i="4"/>
  <c r="O752" i="4"/>
  <c r="P752" i="4"/>
  <c r="J753" i="4"/>
  <c r="K753" i="4"/>
  <c r="L753" i="4"/>
  <c r="M753" i="4"/>
  <c r="N753" i="4"/>
  <c r="O753" i="4"/>
  <c r="P753" i="4"/>
  <c r="J754" i="4"/>
  <c r="K754" i="4"/>
  <c r="L754" i="4"/>
  <c r="M754" i="4"/>
  <c r="N754" i="4"/>
  <c r="O754" i="4"/>
  <c r="P754" i="4"/>
  <c r="J755" i="4"/>
  <c r="K755" i="4"/>
  <c r="L755" i="4"/>
  <c r="M755" i="4"/>
  <c r="N755" i="4"/>
  <c r="O755" i="4"/>
  <c r="P755" i="4"/>
  <c r="J756" i="4"/>
  <c r="K756" i="4"/>
  <c r="L756" i="4"/>
  <c r="M756" i="4"/>
  <c r="N756" i="4"/>
  <c r="O756" i="4"/>
  <c r="P756" i="4"/>
  <c r="J757" i="4"/>
  <c r="K757" i="4"/>
  <c r="L757" i="4"/>
  <c r="M757" i="4"/>
  <c r="N757" i="4"/>
  <c r="O757" i="4"/>
  <c r="P757" i="4"/>
  <c r="J758" i="4"/>
  <c r="K758" i="4"/>
  <c r="L758" i="4"/>
  <c r="M758" i="4"/>
  <c r="N758" i="4"/>
  <c r="O758" i="4"/>
  <c r="P758" i="4"/>
  <c r="J759" i="4"/>
  <c r="K759" i="4"/>
  <c r="L759" i="4"/>
  <c r="M759" i="4"/>
  <c r="N759" i="4"/>
  <c r="O759" i="4"/>
  <c r="P759" i="4"/>
  <c r="J760" i="4"/>
  <c r="K760" i="4"/>
  <c r="L760" i="4"/>
  <c r="M760" i="4"/>
  <c r="N760" i="4"/>
  <c r="O760" i="4"/>
  <c r="P760" i="4"/>
  <c r="J761" i="4"/>
  <c r="K761" i="4"/>
  <c r="L761" i="4"/>
  <c r="M761" i="4"/>
  <c r="N761" i="4"/>
  <c r="O761" i="4"/>
  <c r="P761" i="4"/>
  <c r="J762" i="4"/>
  <c r="K762" i="4"/>
  <c r="L762" i="4"/>
  <c r="M762" i="4"/>
  <c r="N762" i="4"/>
  <c r="O762" i="4"/>
  <c r="P762" i="4"/>
  <c r="J763" i="4"/>
  <c r="K763" i="4"/>
  <c r="L763" i="4"/>
  <c r="M763" i="4"/>
  <c r="N763" i="4"/>
  <c r="O763" i="4"/>
  <c r="P763" i="4"/>
  <c r="J764" i="4"/>
  <c r="K764" i="4"/>
  <c r="L764" i="4"/>
  <c r="M764" i="4"/>
  <c r="N764" i="4"/>
  <c r="O764" i="4"/>
  <c r="P764" i="4"/>
  <c r="J765" i="4"/>
  <c r="K765" i="4"/>
  <c r="L765" i="4"/>
  <c r="M765" i="4"/>
  <c r="N765" i="4"/>
  <c r="O765" i="4"/>
  <c r="P765" i="4"/>
  <c r="J766" i="4"/>
  <c r="K766" i="4"/>
  <c r="L766" i="4"/>
  <c r="M766" i="4"/>
  <c r="N766" i="4"/>
  <c r="O766" i="4"/>
  <c r="P766" i="4"/>
  <c r="J767" i="4"/>
  <c r="K767" i="4"/>
  <c r="L767" i="4"/>
  <c r="M767" i="4"/>
  <c r="N767" i="4"/>
  <c r="O767" i="4"/>
  <c r="P767" i="4"/>
  <c r="J768" i="4"/>
  <c r="K768" i="4"/>
  <c r="L768" i="4"/>
  <c r="M768" i="4"/>
  <c r="N768" i="4"/>
  <c r="O768" i="4"/>
  <c r="P768" i="4"/>
  <c r="J769" i="4"/>
  <c r="K769" i="4"/>
  <c r="L769" i="4"/>
  <c r="M769" i="4"/>
  <c r="N769" i="4"/>
  <c r="O769" i="4"/>
  <c r="P769" i="4"/>
  <c r="J770" i="4"/>
  <c r="K770" i="4"/>
  <c r="L770" i="4"/>
  <c r="M770" i="4"/>
  <c r="N770" i="4"/>
  <c r="O770" i="4"/>
  <c r="P770" i="4"/>
  <c r="J771" i="4"/>
  <c r="K771" i="4"/>
  <c r="L771" i="4"/>
  <c r="M771" i="4"/>
  <c r="N771" i="4"/>
  <c r="O771" i="4"/>
  <c r="P771" i="4"/>
  <c r="J772" i="4"/>
  <c r="K772" i="4"/>
  <c r="L772" i="4"/>
  <c r="M772" i="4"/>
  <c r="N772" i="4"/>
  <c r="O772" i="4"/>
  <c r="P772" i="4"/>
  <c r="J773" i="4"/>
  <c r="K773" i="4"/>
  <c r="L773" i="4"/>
  <c r="M773" i="4"/>
  <c r="N773" i="4"/>
  <c r="O773" i="4"/>
  <c r="P773" i="4"/>
  <c r="J774" i="4"/>
  <c r="K774" i="4"/>
  <c r="L774" i="4"/>
  <c r="M774" i="4"/>
  <c r="N774" i="4"/>
  <c r="O774" i="4"/>
  <c r="P774" i="4"/>
  <c r="J775" i="4"/>
  <c r="K775" i="4"/>
  <c r="L775" i="4"/>
  <c r="M775" i="4"/>
  <c r="N775" i="4"/>
  <c r="O775" i="4"/>
  <c r="P775" i="4"/>
  <c r="J776" i="4"/>
  <c r="K776" i="4"/>
  <c r="L776" i="4"/>
  <c r="M776" i="4"/>
  <c r="N776" i="4"/>
  <c r="O776" i="4"/>
  <c r="P776" i="4"/>
  <c r="J777" i="4"/>
  <c r="K777" i="4"/>
  <c r="L777" i="4"/>
  <c r="M777" i="4"/>
  <c r="N777" i="4"/>
  <c r="O777" i="4"/>
  <c r="P777" i="4"/>
  <c r="J778" i="4"/>
  <c r="K778" i="4"/>
  <c r="L778" i="4"/>
  <c r="M778" i="4"/>
  <c r="N778" i="4"/>
  <c r="O778" i="4"/>
  <c r="P778" i="4"/>
  <c r="J779" i="4"/>
  <c r="K779" i="4"/>
  <c r="L779" i="4"/>
  <c r="M779" i="4"/>
  <c r="N779" i="4"/>
  <c r="O779" i="4"/>
  <c r="P779" i="4"/>
  <c r="J780" i="4"/>
  <c r="K780" i="4"/>
  <c r="L780" i="4"/>
  <c r="M780" i="4"/>
  <c r="N780" i="4"/>
  <c r="O780" i="4"/>
  <c r="P780" i="4"/>
  <c r="J781" i="4"/>
  <c r="K781" i="4"/>
  <c r="L781" i="4"/>
  <c r="M781" i="4"/>
  <c r="N781" i="4"/>
  <c r="O781" i="4"/>
  <c r="P781" i="4"/>
  <c r="J782" i="4"/>
  <c r="K782" i="4"/>
  <c r="L782" i="4"/>
  <c r="M782" i="4"/>
  <c r="N782" i="4"/>
  <c r="O782" i="4"/>
  <c r="P782" i="4"/>
  <c r="J783" i="4"/>
  <c r="K783" i="4"/>
  <c r="L783" i="4"/>
  <c r="M783" i="4"/>
  <c r="N783" i="4"/>
  <c r="O783" i="4"/>
  <c r="P783" i="4"/>
  <c r="J784" i="4"/>
  <c r="K784" i="4"/>
  <c r="L784" i="4"/>
  <c r="M784" i="4"/>
  <c r="N784" i="4"/>
  <c r="O784" i="4"/>
  <c r="P784" i="4"/>
  <c r="J785" i="4"/>
  <c r="K785" i="4"/>
  <c r="L785" i="4"/>
  <c r="M785" i="4"/>
  <c r="N785" i="4"/>
  <c r="O785" i="4"/>
  <c r="P785" i="4"/>
  <c r="J786" i="4"/>
  <c r="K786" i="4"/>
  <c r="L786" i="4"/>
  <c r="M786" i="4"/>
  <c r="N786" i="4"/>
  <c r="O786" i="4"/>
  <c r="P786" i="4"/>
  <c r="J787" i="4"/>
  <c r="K787" i="4"/>
  <c r="L787" i="4"/>
  <c r="M787" i="4"/>
  <c r="N787" i="4"/>
  <c r="O787" i="4"/>
  <c r="P787" i="4"/>
  <c r="J788" i="4"/>
  <c r="K788" i="4"/>
  <c r="L788" i="4"/>
  <c r="M788" i="4"/>
  <c r="N788" i="4"/>
  <c r="O788" i="4"/>
  <c r="P788" i="4"/>
  <c r="J789" i="4"/>
  <c r="K789" i="4"/>
  <c r="L789" i="4"/>
  <c r="M789" i="4"/>
  <c r="N789" i="4"/>
  <c r="O789" i="4"/>
  <c r="P789" i="4"/>
  <c r="J790" i="4"/>
  <c r="K790" i="4"/>
  <c r="L790" i="4"/>
  <c r="M790" i="4"/>
  <c r="N790" i="4"/>
  <c r="O790" i="4"/>
  <c r="P790" i="4"/>
  <c r="J791" i="4"/>
  <c r="K791" i="4"/>
  <c r="L791" i="4"/>
  <c r="M791" i="4"/>
  <c r="N791" i="4"/>
  <c r="O791" i="4"/>
  <c r="P791" i="4"/>
  <c r="J792" i="4"/>
  <c r="K792" i="4"/>
  <c r="L792" i="4"/>
  <c r="M792" i="4"/>
  <c r="N792" i="4"/>
  <c r="O792" i="4"/>
  <c r="P792" i="4"/>
  <c r="J793" i="4"/>
  <c r="K793" i="4"/>
  <c r="L793" i="4"/>
  <c r="M793" i="4"/>
  <c r="N793" i="4"/>
  <c r="O793" i="4"/>
  <c r="P793" i="4"/>
  <c r="J794" i="4"/>
  <c r="K794" i="4"/>
  <c r="L794" i="4"/>
  <c r="M794" i="4"/>
  <c r="N794" i="4"/>
  <c r="O794" i="4"/>
  <c r="P794" i="4"/>
  <c r="J795" i="4"/>
  <c r="K795" i="4"/>
  <c r="L795" i="4"/>
  <c r="M795" i="4"/>
  <c r="N795" i="4"/>
  <c r="O795" i="4"/>
  <c r="P795" i="4"/>
  <c r="J796" i="4"/>
  <c r="K796" i="4"/>
  <c r="L796" i="4"/>
  <c r="M796" i="4"/>
  <c r="N796" i="4"/>
  <c r="O796" i="4"/>
  <c r="P796" i="4"/>
  <c r="J797" i="4"/>
  <c r="K797" i="4"/>
  <c r="L797" i="4"/>
  <c r="M797" i="4"/>
  <c r="N797" i="4"/>
  <c r="O797" i="4"/>
  <c r="P797" i="4"/>
  <c r="J798" i="4"/>
  <c r="K798" i="4"/>
  <c r="L798" i="4"/>
  <c r="M798" i="4"/>
  <c r="N798" i="4"/>
  <c r="O798" i="4"/>
  <c r="P798" i="4"/>
  <c r="J799" i="4"/>
  <c r="K799" i="4"/>
  <c r="L799" i="4"/>
  <c r="M799" i="4"/>
  <c r="N799" i="4"/>
  <c r="O799" i="4"/>
  <c r="P799" i="4"/>
  <c r="J800" i="4"/>
  <c r="K800" i="4"/>
  <c r="L800" i="4"/>
  <c r="M800" i="4"/>
  <c r="N800" i="4"/>
  <c r="O800" i="4"/>
  <c r="P800" i="4"/>
  <c r="J801" i="4"/>
  <c r="K801" i="4"/>
  <c r="L801" i="4"/>
  <c r="M801" i="4"/>
  <c r="N801" i="4"/>
  <c r="O801" i="4"/>
  <c r="P801" i="4"/>
  <c r="J802" i="4"/>
  <c r="K802" i="4"/>
  <c r="L802" i="4"/>
  <c r="M802" i="4"/>
  <c r="N802" i="4"/>
  <c r="O802" i="4"/>
  <c r="P802" i="4"/>
  <c r="J803" i="4"/>
  <c r="K803" i="4"/>
  <c r="L803" i="4"/>
  <c r="M803" i="4"/>
  <c r="N803" i="4"/>
  <c r="O803" i="4"/>
  <c r="P803" i="4"/>
  <c r="J804" i="4"/>
  <c r="K804" i="4"/>
  <c r="L804" i="4"/>
  <c r="M804" i="4"/>
  <c r="N804" i="4"/>
  <c r="O804" i="4"/>
  <c r="P804" i="4"/>
  <c r="J805" i="4"/>
  <c r="K805" i="4"/>
  <c r="L805" i="4"/>
  <c r="M805" i="4"/>
  <c r="N805" i="4"/>
  <c r="O805" i="4"/>
  <c r="P805" i="4"/>
  <c r="J806" i="4"/>
  <c r="K806" i="4"/>
  <c r="L806" i="4"/>
  <c r="M806" i="4"/>
  <c r="N806" i="4"/>
  <c r="O806" i="4"/>
  <c r="P806" i="4"/>
  <c r="J807" i="4"/>
  <c r="K807" i="4"/>
  <c r="L807" i="4"/>
  <c r="M807" i="4"/>
  <c r="N807" i="4"/>
  <c r="O807" i="4"/>
  <c r="P807" i="4"/>
  <c r="J808" i="4"/>
  <c r="K808" i="4"/>
  <c r="L808" i="4"/>
  <c r="M808" i="4"/>
  <c r="N808" i="4"/>
  <c r="O808" i="4"/>
  <c r="P808" i="4"/>
  <c r="J809" i="4"/>
  <c r="K809" i="4"/>
  <c r="L809" i="4"/>
  <c r="M809" i="4"/>
  <c r="N809" i="4"/>
  <c r="O809" i="4"/>
  <c r="P809" i="4"/>
  <c r="J810" i="4"/>
  <c r="K810" i="4"/>
  <c r="L810" i="4"/>
  <c r="M810" i="4"/>
  <c r="N810" i="4"/>
  <c r="O810" i="4"/>
  <c r="P810" i="4"/>
  <c r="J811" i="4"/>
  <c r="K811" i="4"/>
  <c r="L811" i="4"/>
  <c r="M811" i="4"/>
  <c r="N811" i="4"/>
  <c r="O811" i="4"/>
  <c r="P811" i="4"/>
  <c r="J812" i="4"/>
  <c r="K812" i="4"/>
  <c r="L812" i="4"/>
  <c r="M812" i="4"/>
  <c r="N812" i="4"/>
  <c r="O812" i="4"/>
  <c r="P812" i="4"/>
  <c r="J813" i="4"/>
  <c r="K813" i="4"/>
  <c r="L813" i="4"/>
  <c r="M813" i="4"/>
  <c r="N813" i="4"/>
  <c r="O813" i="4"/>
  <c r="P813" i="4"/>
  <c r="J814" i="4"/>
  <c r="K814" i="4"/>
  <c r="L814" i="4"/>
  <c r="M814" i="4"/>
  <c r="N814" i="4"/>
  <c r="O814" i="4"/>
  <c r="P814" i="4"/>
  <c r="J815" i="4"/>
  <c r="K815" i="4"/>
  <c r="L815" i="4"/>
  <c r="M815" i="4"/>
  <c r="N815" i="4"/>
  <c r="O815" i="4"/>
  <c r="P815" i="4"/>
  <c r="J816" i="4"/>
  <c r="K816" i="4"/>
  <c r="L816" i="4"/>
  <c r="M816" i="4"/>
  <c r="N816" i="4"/>
  <c r="O816" i="4"/>
  <c r="P816" i="4"/>
  <c r="J817" i="4"/>
  <c r="K817" i="4"/>
  <c r="L817" i="4"/>
  <c r="M817" i="4"/>
  <c r="N817" i="4"/>
  <c r="O817" i="4"/>
  <c r="P817" i="4"/>
  <c r="J818" i="4"/>
  <c r="K818" i="4"/>
  <c r="L818" i="4"/>
  <c r="M818" i="4"/>
  <c r="N818" i="4"/>
  <c r="O818" i="4"/>
  <c r="P818" i="4"/>
  <c r="J819" i="4"/>
  <c r="K819" i="4"/>
  <c r="L819" i="4"/>
  <c r="M819" i="4"/>
  <c r="N819" i="4"/>
  <c r="O819" i="4"/>
  <c r="P819" i="4"/>
  <c r="J820" i="4"/>
  <c r="K820" i="4"/>
  <c r="L820" i="4"/>
  <c r="M820" i="4"/>
  <c r="N820" i="4"/>
  <c r="O820" i="4"/>
  <c r="P820" i="4"/>
  <c r="J821" i="4"/>
  <c r="K821" i="4"/>
  <c r="L821" i="4"/>
  <c r="M821" i="4"/>
  <c r="N821" i="4"/>
  <c r="O821" i="4"/>
  <c r="P821" i="4"/>
  <c r="J822" i="4"/>
  <c r="K822" i="4"/>
  <c r="L822" i="4"/>
  <c r="M822" i="4"/>
  <c r="N822" i="4"/>
  <c r="O822" i="4"/>
  <c r="P822" i="4"/>
  <c r="J823" i="4"/>
  <c r="K823" i="4"/>
  <c r="L823" i="4"/>
  <c r="M823" i="4"/>
  <c r="N823" i="4"/>
  <c r="O823" i="4"/>
  <c r="P823" i="4"/>
  <c r="J824" i="4"/>
  <c r="K824" i="4"/>
  <c r="L824" i="4"/>
  <c r="M824" i="4"/>
  <c r="N824" i="4"/>
  <c r="O824" i="4"/>
  <c r="P824" i="4"/>
  <c r="J825" i="4"/>
  <c r="K825" i="4"/>
  <c r="L825" i="4"/>
  <c r="M825" i="4"/>
  <c r="N825" i="4"/>
  <c r="O825" i="4"/>
  <c r="P825" i="4"/>
  <c r="J826" i="4"/>
  <c r="K826" i="4"/>
  <c r="L826" i="4"/>
  <c r="M826" i="4"/>
  <c r="N826" i="4"/>
  <c r="O826" i="4"/>
  <c r="P826" i="4"/>
  <c r="J827" i="4"/>
  <c r="K827" i="4"/>
  <c r="L827" i="4"/>
  <c r="M827" i="4"/>
  <c r="N827" i="4"/>
  <c r="O827" i="4"/>
  <c r="P827" i="4"/>
  <c r="J828" i="4"/>
  <c r="K828" i="4"/>
  <c r="L828" i="4"/>
  <c r="M828" i="4"/>
  <c r="N828" i="4"/>
  <c r="O828" i="4"/>
  <c r="P828" i="4"/>
  <c r="J829" i="4"/>
  <c r="K829" i="4"/>
  <c r="L829" i="4"/>
  <c r="M829" i="4"/>
  <c r="N829" i="4"/>
  <c r="O829" i="4"/>
  <c r="P829" i="4"/>
  <c r="J830" i="4"/>
  <c r="K830" i="4"/>
  <c r="L830" i="4"/>
  <c r="M830" i="4"/>
  <c r="N830" i="4"/>
  <c r="O830" i="4"/>
  <c r="P830" i="4"/>
  <c r="J831" i="4"/>
  <c r="K831" i="4"/>
  <c r="L831" i="4"/>
  <c r="M831" i="4"/>
  <c r="N831" i="4"/>
  <c r="O831" i="4"/>
  <c r="P831" i="4"/>
  <c r="J832" i="4"/>
  <c r="K832" i="4"/>
  <c r="L832" i="4"/>
  <c r="M832" i="4"/>
  <c r="N832" i="4"/>
  <c r="O832" i="4"/>
  <c r="P832" i="4"/>
  <c r="J833" i="4"/>
  <c r="K833" i="4"/>
  <c r="L833" i="4"/>
  <c r="M833" i="4"/>
  <c r="N833" i="4"/>
  <c r="O833" i="4"/>
  <c r="P833" i="4"/>
  <c r="J834" i="4"/>
  <c r="K834" i="4"/>
  <c r="L834" i="4"/>
  <c r="M834" i="4"/>
  <c r="N834" i="4"/>
  <c r="O834" i="4"/>
  <c r="P834" i="4"/>
  <c r="J835" i="4"/>
  <c r="K835" i="4"/>
  <c r="L835" i="4"/>
  <c r="M835" i="4"/>
  <c r="N835" i="4"/>
  <c r="O835" i="4"/>
  <c r="P835" i="4"/>
  <c r="J836" i="4"/>
  <c r="K836" i="4"/>
  <c r="L836" i="4"/>
  <c r="M836" i="4"/>
  <c r="N836" i="4"/>
  <c r="O836" i="4"/>
  <c r="P836" i="4"/>
  <c r="J837" i="4"/>
  <c r="K837" i="4"/>
  <c r="L837" i="4"/>
  <c r="M837" i="4"/>
  <c r="N837" i="4"/>
  <c r="O837" i="4"/>
  <c r="P837" i="4"/>
  <c r="J838" i="4"/>
  <c r="K838" i="4"/>
  <c r="L838" i="4"/>
  <c r="M838" i="4"/>
  <c r="N838" i="4"/>
  <c r="O838" i="4"/>
  <c r="P838" i="4"/>
  <c r="J839" i="4"/>
  <c r="K839" i="4"/>
  <c r="L839" i="4"/>
  <c r="M839" i="4"/>
  <c r="N839" i="4"/>
  <c r="O839" i="4"/>
  <c r="P839" i="4"/>
  <c r="J840" i="4"/>
  <c r="K840" i="4"/>
  <c r="L840" i="4"/>
  <c r="M840" i="4"/>
  <c r="N840" i="4"/>
  <c r="O840" i="4"/>
  <c r="P840" i="4"/>
  <c r="J841" i="4"/>
  <c r="K841" i="4"/>
  <c r="L841" i="4"/>
  <c r="M841" i="4"/>
  <c r="N841" i="4"/>
  <c r="O841" i="4"/>
  <c r="P841" i="4"/>
  <c r="J842" i="4"/>
  <c r="K842" i="4"/>
  <c r="L842" i="4"/>
  <c r="M842" i="4"/>
  <c r="N842" i="4"/>
  <c r="O842" i="4"/>
  <c r="P842" i="4"/>
  <c r="J843" i="4"/>
  <c r="K843" i="4"/>
  <c r="L843" i="4"/>
  <c r="M843" i="4"/>
  <c r="N843" i="4"/>
  <c r="O843" i="4"/>
  <c r="P843" i="4"/>
  <c r="J844" i="4"/>
  <c r="K844" i="4"/>
  <c r="L844" i="4"/>
  <c r="M844" i="4"/>
  <c r="N844" i="4"/>
  <c r="O844" i="4"/>
  <c r="P844" i="4"/>
  <c r="J845" i="4"/>
  <c r="K845" i="4"/>
  <c r="L845" i="4"/>
  <c r="M845" i="4"/>
  <c r="N845" i="4"/>
  <c r="O845" i="4"/>
  <c r="P845" i="4"/>
  <c r="J846" i="4"/>
  <c r="K846" i="4"/>
  <c r="L846" i="4"/>
  <c r="M846" i="4"/>
  <c r="N846" i="4"/>
  <c r="O846" i="4"/>
  <c r="P846" i="4"/>
  <c r="J847" i="4"/>
  <c r="K847" i="4"/>
  <c r="L847" i="4"/>
  <c r="M847" i="4"/>
  <c r="N847" i="4"/>
  <c r="O847" i="4"/>
  <c r="P847" i="4"/>
  <c r="J848" i="4"/>
  <c r="K848" i="4"/>
  <c r="L848" i="4"/>
  <c r="M848" i="4"/>
  <c r="N848" i="4"/>
  <c r="O848" i="4"/>
  <c r="P848" i="4"/>
  <c r="J849" i="4"/>
  <c r="K849" i="4"/>
  <c r="L849" i="4"/>
  <c r="M849" i="4"/>
  <c r="N849" i="4"/>
  <c r="O849" i="4"/>
  <c r="P849" i="4"/>
  <c r="J850" i="4"/>
  <c r="K850" i="4"/>
  <c r="L850" i="4"/>
  <c r="M850" i="4"/>
  <c r="N850" i="4"/>
  <c r="O850" i="4"/>
  <c r="P850" i="4"/>
  <c r="J851" i="4"/>
  <c r="K851" i="4"/>
  <c r="L851" i="4"/>
  <c r="M851" i="4"/>
  <c r="N851" i="4"/>
  <c r="O851" i="4"/>
  <c r="P851" i="4"/>
  <c r="J852" i="4"/>
  <c r="K852" i="4"/>
  <c r="L852" i="4"/>
  <c r="M852" i="4"/>
  <c r="N852" i="4"/>
  <c r="O852" i="4"/>
  <c r="P852" i="4"/>
  <c r="J853" i="4"/>
  <c r="K853" i="4"/>
  <c r="L853" i="4"/>
  <c r="M853" i="4"/>
  <c r="N853" i="4"/>
  <c r="O853" i="4"/>
  <c r="P853" i="4"/>
  <c r="J854" i="4"/>
  <c r="K854" i="4"/>
  <c r="L854" i="4"/>
  <c r="M854" i="4"/>
  <c r="N854" i="4"/>
  <c r="O854" i="4"/>
  <c r="P854" i="4"/>
  <c r="J855" i="4"/>
  <c r="K855" i="4"/>
  <c r="L855" i="4"/>
  <c r="M855" i="4"/>
  <c r="N855" i="4"/>
  <c r="O855" i="4"/>
  <c r="P855" i="4"/>
  <c r="J856" i="4"/>
  <c r="K856" i="4"/>
  <c r="L856" i="4"/>
  <c r="M856" i="4"/>
  <c r="N856" i="4"/>
  <c r="O856" i="4"/>
  <c r="P856" i="4"/>
  <c r="J857" i="4"/>
  <c r="K857" i="4"/>
  <c r="L857" i="4"/>
  <c r="M857" i="4"/>
  <c r="N857" i="4"/>
  <c r="O857" i="4"/>
  <c r="P857" i="4"/>
  <c r="J858" i="4"/>
  <c r="K858" i="4"/>
  <c r="L858" i="4"/>
  <c r="M858" i="4"/>
  <c r="N858" i="4"/>
  <c r="O858" i="4"/>
  <c r="P858" i="4"/>
  <c r="J859" i="4"/>
  <c r="K859" i="4"/>
  <c r="L859" i="4"/>
  <c r="M859" i="4"/>
  <c r="N859" i="4"/>
  <c r="O859" i="4"/>
  <c r="P859" i="4"/>
  <c r="J860" i="4"/>
  <c r="K860" i="4"/>
  <c r="L860" i="4"/>
  <c r="M860" i="4"/>
  <c r="N860" i="4"/>
  <c r="O860" i="4"/>
  <c r="P860" i="4"/>
  <c r="J861" i="4"/>
  <c r="K861" i="4"/>
  <c r="L861" i="4"/>
  <c r="M861" i="4"/>
  <c r="N861" i="4"/>
  <c r="O861" i="4"/>
  <c r="P861" i="4"/>
  <c r="J862" i="4"/>
  <c r="K862" i="4"/>
  <c r="L862" i="4"/>
  <c r="M862" i="4"/>
  <c r="N862" i="4"/>
  <c r="O862" i="4"/>
  <c r="P862" i="4"/>
  <c r="J863" i="4"/>
  <c r="K863" i="4"/>
  <c r="L863" i="4"/>
  <c r="M863" i="4"/>
  <c r="N863" i="4"/>
  <c r="O863" i="4"/>
  <c r="P863" i="4"/>
  <c r="J864" i="4"/>
  <c r="K864" i="4"/>
  <c r="L864" i="4"/>
  <c r="M864" i="4"/>
  <c r="N864" i="4"/>
  <c r="O864" i="4"/>
  <c r="P864" i="4"/>
  <c r="J865" i="4"/>
  <c r="K865" i="4"/>
  <c r="L865" i="4"/>
  <c r="M865" i="4"/>
  <c r="N865" i="4"/>
  <c r="O865" i="4"/>
  <c r="P865" i="4"/>
  <c r="J866" i="4"/>
  <c r="K866" i="4"/>
  <c r="L866" i="4"/>
  <c r="M866" i="4"/>
  <c r="N866" i="4"/>
  <c r="O866" i="4"/>
  <c r="P866" i="4"/>
  <c r="J867" i="4"/>
  <c r="K867" i="4"/>
  <c r="L867" i="4"/>
  <c r="M867" i="4"/>
  <c r="N867" i="4"/>
  <c r="O867" i="4"/>
  <c r="P867" i="4"/>
  <c r="J868" i="4"/>
  <c r="K868" i="4"/>
  <c r="L868" i="4"/>
  <c r="M868" i="4"/>
  <c r="N868" i="4"/>
  <c r="O868" i="4"/>
  <c r="P868" i="4"/>
  <c r="J869" i="4"/>
  <c r="K869" i="4"/>
  <c r="L869" i="4"/>
  <c r="M869" i="4"/>
  <c r="N869" i="4"/>
  <c r="O869" i="4"/>
  <c r="P869" i="4"/>
  <c r="J870" i="4"/>
  <c r="K870" i="4"/>
  <c r="L870" i="4"/>
  <c r="M870" i="4"/>
  <c r="N870" i="4"/>
  <c r="O870" i="4"/>
  <c r="P870" i="4"/>
  <c r="J871" i="4"/>
  <c r="K871" i="4"/>
  <c r="L871" i="4"/>
  <c r="M871" i="4"/>
  <c r="N871" i="4"/>
  <c r="O871" i="4"/>
  <c r="P871" i="4"/>
  <c r="J872" i="4"/>
  <c r="K872" i="4"/>
  <c r="L872" i="4"/>
  <c r="M872" i="4"/>
  <c r="N872" i="4"/>
  <c r="O872" i="4"/>
  <c r="P872" i="4"/>
  <c r="J873" i="4"/>
  <c r="K873" i="4"/>
  <c r="L873" i="4"/>
  <c r="M873" i="4"/>
  <c r="N873" i="4"/>
  <c r="O873" i="4"/>
  <c r="P873" i="4"/>
  <c r="J874" i="4"/>
  <c r="K874" i="4"/>
  <c r="L874" i="4"/>
  <c r="M874" i="4"/>
  <c r="N874" i="4"/>
  <c r="O874" i="4"/>
  <c r="P874" i="4"/>
  <c r="J875" i="4"/>
  <c r="K875" i="4"/>
  <c r="L875" i="4"/>
  <c r="M875" i="4"/>
  <c r="N875" i="4"/>
  <c r="O875" i="4"/>
  <c r="P875" i="4"/>
  <c r="J876" i="4"/>
  <c r="K876" i="4"/>
  <c r="L876" i="4"/>
  <c r="M876" i="4"/>
  <c r="N876" i="4"/>
  <c r="O876" i="4"/>
  <c r="P876" i="4"/>
  <c r="J877" i="4"/>
  <c r="K877" i="4"/>
  <c r="L877" i="4"/>
  <c r="M877" i="4"/>
  <c r="N877" i="4"/>
  <c r="O877" i="4"/>
  <c r="P877" i="4"/>
  <c r="J878" i="4"/>
  <c r="K878" i="4"/>
  <c r="L878" i="4"/>
  <c r="M878" i="4"/>
  <c r="N878" i="4"/>
  <c r="O878" i="4"/>
  <c r="P878" i="4"/>
  <c r="J879" i="4"/>
  <c r="K879" i="4"/>
  <c r="L879" i="4"/>
  <c r="M879" i="4"/>
  <c r="N879" i="4"/>
  <c r="O879" i="4"/>
  <c r="P879" i="4"/>
  <c r="J880" i="4"/>
  <c r="K880" i="4"/>
  <c r="L880" i="4"/>
  <c r="M880" i="4"/>
  <c r="N880" i="4"/>
  <c r="O880" i="4"/>
  <c r="P880" i="4"/>
  <c r="J881" i="4"/>
  <c r="K881" i="4"/>
  <c r="L881" i="4"/>
  <c r="M881" i="4"/>
  <c r="N881" i="4"/>
  <c r="O881" i="4"/>
  <c r="P881" i="4"/>
  <c r="J882" i="4"/>
  <c r="K882" i="4"/>
  <c r="L882" i="4"/>
  <c r="M882" i="4"/>
  <c r="N882" i="4"/>
  <c r="O882" i="4"/>
  <c r="P882" i="4"/>
  <c r="J883" i="4"/>
  <c r="K883" i="4"/>
  <c r="L883" i="4"/>
  <c r="M883" i="4"/>
  <c r="N883" i="4"/>
  <c r="O883" i="4"/>
  <c r="P883" i="4"/>
  <c r="J884" i="4"/>
  <c r="K884" i="4"/>
  <c r="L884" i="4"/>
  <c r="M884" i="4"/>
  <c r="N884" i="4"/>
  <c r="O884" i="4"/>
  <c r="P884" i="4"/>
  <c r="J885" i="4"/>
  <c r="K885" i="4"/>
  <c r="L885" i="4"/>
  <c r="M885" i="4"/>
  <c r="N885" i="4"/>
  <c r="O885" i="4"/>
  <c r="P885" i="4"/>
  <c r="J886" i="4"/>
  <c r="K886" i="4"/>
  <c r="L886" i="4"/>
  <c r="M886" i="4"/>
  <c r="N886" i="4"/>
  <c r="O886" i="4"/>
  <c r="P886" i="4"/>
  <c r="J887" i="4"/>
  <c r="K887" i="4"/>
  <c r="L887" i="4"/>
  <c r="M887" i="4"/>
  <c r="N887" i="4"/>
  <c r="O887" i="4"/>
  <c r="P887" i="4"/>
  <c r="J888" i="4"/>
  <c r="K888" i="4"/>
  <c r="L888" i="4"/>
  <c r="M888" i="4"/>
  <c r="N888" i="4"/>
  <c r="O888" i="4"/>
  <c r="P888" i="4"/>
  <c r="J889" i="4"/>
  <c r="K889" i="4"/>
  <c r="L889" i="4"/>
  <c r="M889" i="4"/>
  <c r="N889" i="4"/>
  <c r="O889" i="4"/>
  <c r="P889" i="4"/>
  <c r="J890" i="4"/>
  <c r="K890" i="4"/>
  <c r="L890" i="4"/>
  <c r="M890" i="4"/>
  <c r="N890" i="4"/>
  <c r="O890" i="4"/>
  <c r="P890" i="4"/>
  <c r="J891" i="4"/>
  <c r="K891" i="4"/>
  <c r="L891" i="4"/>
  <c r="M891" i="4"/>
  <c r="N891" i="4"/>
  <c r="O891" i="4"/>
  <c r="P891" i="4"/>
  <c r="J892" i="4"/>
  <c r="K892" i="4"/>
  <c r="L892" i="4"/>
  <c r="M892" i="4"/>
  <c r="N892" i="4"/>
  <c r="O892" i="4"/>
  <c r="P892" i="4"/>
  <c r="J893" i="4"/>
  <c r="K893" i="4"/>
  <c r="L893" i="4"/>
  <c r="M893" i="4"/>
  <c r="N893" i="4"/>
  <c r="O893" i="4"/>
  <c r="P893" i="4"/>
  <c r="J894" i="4"/>
  <c r="K894" i="4"/>
  <c r="L894" i="4"/>
  <c r="M894" i="4"/>
  <c r="N894" i="4"/>
  <c r="O894" i="4"/>
  <c r="P894" i="4"/>
  <c r="J895" i="4"/>
  <c r="K895" i="4"/>
  <c r="L895" i="4"/>
  <c r="M895" i="4"/>
  <c r="N895" i="4"/>
  <c r="O895" i="4"/>
  <c r="P895" i="4"/>
  <c r="J896" i="4"/>
  <c r="K896" i="4"/>
  <c r="L896" i="4"/>
  <c r="M896" i="4"/>
  <c r="N896" i="4"/>
  <c r="O896" i="4"/>
  <c r="P896" i="4"/>
  <c r="J897" i="4"/>
  <c r="K897" i="4"/>
  <c r="L897" i="4"/>
  <c r="M897" i="4"/>
  <c r="N897" i="4"/>
  <c r="O897" i="4"/>
  <c r="P897" i="4"/>
  <c r="J898" i="4"/>
  <c r="K898" i="4"/>
  <c r="L898" i="4"/>
  <c r="M898" i="4"/>
  <c r="N898" i="4"/>
  <c r="O898" i="4"/>
  <c r="P898" i="4"/>
  <c r="J899" i="4"/>
  <c r="K899" i="4"/>
  <c r="L899" i="4"/>
  <c r="M899" i="4"/>
  <c r="N899" i="4"/>
  <c r="O899" i="4"/>
  <c r="P899" i="4"/>
  <c r="J900" i="4"/>
  <c r="K900" i="4"/>
  <c r="L900" i="4"/>
  <c r="M900" i="4"/>
  <c r="N900" i="4"/>
  <c r="O900" i="4"/>
  <c r="P900" i="4"/>
  <c r="J901" i="4"/>
  <c r="K901" i="4"/>
  <c r="L901" i="4"/>
  <c r="M901" i="4"/>
  <c r="N901" i="4"/>
  <c r="O901" i="4"/>
  <c r="P901" i="4"/>
  <c r="J902" i="4"/>
  <c r="K902" i="4"/>
  <c r="L902" i="4"/>
  <c r="M902" i="4"/>
  <c r="N902" i="4"/>
  <c r="O902" i="4"/>
  <c r="P902" i="4"/>
  <c r="J903" i="4"/>
  <c r="K903" i="4"/>
  <c r="L903" i="4"/>
  <c r="M903" i="4"/>
  <c r="N903" i="4"/>
  <c r="O903" i="4"/>
  <c r="P903" i="4"/>
  <c r="J904" i="4"/>
  <c r="K904" i="4"/>
  <c r="L904" i="4"/>
  <c r="M904" i="4"/>
  <c r="N904" i="4"/>
  <c r="O904" i="4"/>
  <c r="P904" i="4"/>
  <c r="J905" i="4"/>
  <c r="K905" i="4"/>
  <c r="L905" i="4"/>
  <c r="M905" i="4"/>
  <c r="N905" i="4"/>
  <c r="O905" i="4"/>
  <c r="P905" i="4"/>
  <c r="J906" i="4"/>
  <c r="K906" i="4"/>
  <c r="L906" i="4"/>
  <c r="M906" i="4"/>
  <c r="N906" i="4"/>
  <c r="O906" i="4"/>
  <c r="P906" i="4"/>
  <c r="J907" i="4"/>
  <c r="K907" i="4"/>
  <c r="L907" i="4"/>
  <c r="M907" i="4"/>
  <c r="N907" i="4"/>
  <c r="O907" i="4"/>
  <c r="P907" i="4"/>
  <c r="J908" i="4"/>
  <c r="K908" i="4"/>
  <c r="L908" i="4"/>
  <c r="M908" i="4"/>
  <c r="N908" i="4"/>
  <c r="O908" i="4"/>
  <c r="P908" i="4"/>
  <c r="J909" i="4"/>
  <c r="K909" i="4"/>
  <c r="L909" i="4"/>
  <c r="M909" i="4"/>
  <c r="N909" i="4"/>
  <c r="O909" i="4"/>
  <c r="P909" i="4"/>
  <c r="J910" i="4"/>
  <c r="K910" i="4"/>
  <c r="L910" i="4"/>
  <c r="M910" i="4"/>
  <c r="N910" i="4"/>
  <c r="O910" i="4"/>
  <c r="P910" i="4"/>
  <c r="J911" i="4"/>
  <c r="K911" i="4"/>
  <c r="L911" i="4"/>
  <c r="M911" i="4"/>
  <c r="N911" i="4"/>
  <c r="O911" i="4"/>
  <c r="P911" i="4"/>
  <c r="J912" i="4"/>
  <c r="K912" i="4"/>
  <c r="L912" i="4"/>
  <c r="M912" i="4"/>
  <c r="N912" i="4"/>
  <c r="O912" i="4"/>
  <c r="P912" i="4"/>
  <c r="J913" i="4"/>
  <c r="K913" i="4"/>
  <c r="L913" i="4"/>
  <c r="M913" i="4"/>
  <c r="N913" i="4"/>
  <c r="O913" i="4"/>
  <c r="P913" i="4"/>
  <c r="J914" i="4"/>
  <c r="K914" i="4"/>
  <c r="L914" i="4"/>
  <c r="M914" i="4"/>
  <c r="N914" i="4"/>
  <c r="O914" i="4"/>
  <c r="P914" i="4"/>
  <c r="J915" i="4"/>
  <c r="K915" i="4"/>
  <c r="L915" i="4"/>
  <c r="M915" i="4"/>
  <c r="N915" i="4"/>
  <c r="O915" i="4"/>
  <c r="P915" i="4"/>
  <c r="J916" i="4"/>
  <c r="K916" i="4"/>
  <c r="L916" i="4"/>
  <c r="M916" i="4"/>
  <c r="N916" i="4"/>
  <c r="O916" i="4"/>
  <c r="P916" i="4"/>
  <c r="J917" i="4"/>
  <c r="K917" i="4"/>
  <c r="L917" i="4"/>
  <c r="M917" i="4"/>
  <c r="N917" i="4"/>
  <c r="O917" i="4"/>
  <c r="P917" i="4"/>
  <c r="J918" i="4"/>
  <c r="K918" i="4"/>
  <c r="L918" i="4"/>
  <c r="M918" i="4"/>
  <c r="N918" i="4"/>
  <c r="O918" i="4"/>
  <c r="P918" i="4"/>
  <c r="J919" i="4"/>
  <c r="K919" i="4"/>
  <c r="L919" i="4"/>
  <c r="M919" i="4"/>
  <c r="N919" i="4"/>
  <c r="O919" i="4"/>
  <c r="P919" i="4"/>
  <c r="J920" i="4"/>
  <c r="K920" i="4"/>
  <c r="L920" i="4"/>
  <c r="M920" i="4"/>
  <c r="N920" i="4"/>
  <c r="O920" i="4"/>
  <c r="P920" i="4"/>
  <c r="J921" i="4"/>
  <c r="K921" i="4"/>
  <c r="L921" i="4"/>
  <c r="M921" i="4"/>
  <c r="N921" i="4"/>
  <c r="O921" i="4"/>
  <c r="P921" i="4"/>
  <c r="J922" i="4"/>
  <c r="K922" i="4"/>
  <c r="L922" i="4"/>
  <c r="M922" i="4"/>
  <c r="N922" i="4"/>
  <c r="O922" i="4"/>
  <c r="P922" i="4"/>
  <c r="J923" i="4"/>
  <c r="K923" i="4"/>
  <c r="L923" i="4"/>
  <c r="M923" i="4"/>
  <c r="N923" i="4"/>
  <c r="O923" i="4"/>
  <c r="P923" i="4"/>
  <c r="J924" i="4"/>
  <c r="K924" i="4"/>
  <c r="L924" i="4"/>
  <c r="M924" i="4"/>
  <c r="N924" i="4"/>
  <c r="O924" i="4"/>
  <c r="P924" i="4"/>
  <c r="J925" i="4"/>
  <c r="K925" i="4"/>
  <c r="L925" i="4"/>
  <c r="M925" i="4"/>
  <c r="N925" i="4"/>
  <c r="O925" i="4"/>
  <c r="P925" i="4"/>
  <c r="J926" i="4"/>
  <c r="K926" i="4"/>
  <c r="L926" i="4"/>
  <c r="M926" i="4"/>
  <c r="N926" i="4"/>
  <c r="O926" i="4"/>
  <c r="P926" i="4"/>
  <c r="J927" i="4"/>
  <c r="K927" i="4"/>
  <c r="L927" i="4"/>
  <c r="M927" i="4"/>
  <c r="N927" i="4"/>
  <c r="O927" i="4"/>
  <c r="P927" i="4"/>
  <c r="J928" i="4"/>
  <c r="K928" i="4"/>
  <c r="L928" i="4"/>
  <c r="M928" i="4"/>
  <c r="N928" i="4"/>
  <c r="O928" i="4"/>
  <c r="P928" i="4"/>
  <c r="J929" i="4"/>
  <c r="K929" i="4"/>
  <c r="L929" i="4"/>
  <c r="M929" i="4"/>
  <c r="N929" i="4"/>
  <c r="O929" i="4"/>
  <c r="P929" i="4"/>
  <c r="J930" i="4"/>
  <c r="K930" i="4"/>
  <c r="L930" i="4"/>
  <c r="M930" i="4"/>
  <c r="N930" i="4"/>
  <c r="O930" i="4"/>
  <c r="P930" i="4"/>
  <c r="J931" i="4"/>
  <c r="K931" i="4"/>
  <c r="L931" i="4"/>
  <c r="M931" i="4"/>
  <c r="N931" i="4"/>
  <c r="O931" i="4"/>
  <c r="P931" i="4"/>
  <c r="J932" i="4"/>
  <c r="K932" i="4"/>
  <c r="L932" i="4"/>
  <c r="M932" i="4"/>
  <c r="N932" i="4"/>
  <c r="O932" i="4"/>
  <c r="P932" i="4"/>
  <c r="J933" i="4"/>
  <c r="K933" i="4"/>
  <c r="L933" i="4"/>
  <c r="M933" i="4"/>
  <c r="N933" i="4"/>
  <c r="O933" i="4"/>
  <c r="P933" i="4"/>
  <c r="J934" i="4"/>
  <c r="K934" i="4"/>
  <c r="L934" i="4"/>
  <c r="M934" i="4"/>
  <c r="N934" i="4"/>
  <c r="O934" i="4"/>
  <c r="P934" i="4"/>
  <c r="J935" i="4"/>
  <c r="K935" i="4"/>
  <c r="L935" i="4"/>
  <c r="M935" i="4"/>
  <c r="N935" i="4"/>
  <c r="O935" i="4"/>
  <c r="P935" i="4"/>
  <c r="J936" i="4"/>
  <c r="K936" i="4"/>
  <c r="L936" i="4"/>
  <c r="M936" i="4"/>
  <c r="N936" i="4"/>
  <c r="O936" i="4"/>
  <c r="P936" i="4"/>
  <c r="J937" i="4"/>
  <c r="K937" i="4"/>
  <c r="L937" i="4"/>
  <c r="M937" i="4"/>
  <c r="N937" i="4"/>
  <c r="O937" i="4"/>
  <c r="P937" i="4"/>
  <c r="J938" i="4"/>
  <c r="K938" i="4"/>
  <c r="L938" i="4"/>
  <c r="M938" i="4"/>
  <c r="N938" i="4"/>
  <c r="O938" i="4"/>
  <c r="P938" i="4"/>
  <c r="J939" i="4"/>
  <c r="K939" i="4"/>
  <c r="L939" i="4"/>
  <c r="M939" i="4"/>
  <c r="N939" i="4"/>
  <c r="O939" i="4"/>
  <c r="P939" i="4"/>
  <c r="J940" i="4"/>
  <c r="K940" i="4"/>
  <c r="L940" i="4"/>
  <c r="M940" i="4"/>
  <c r="N940" i="4"/>
  <c r="O940" i="4"/>
  <c r="P940" i="4"/>
  <c r="J941" i="4"/>
  <c r="K941" i="4"/>
  <c r="L941" i="4"/>
  <c r="M941" i="4"/>
  <c r="N941" i="4"/>
  <c r="O941" i="4"/>
  <c r="P941" i="4"/>
  <c r="J942" i="4"/>
  <c r="K942" i="4"/>
  <c r="L942" i="4"/>
  <c r="M942" i="4"/>
  <c r="N942" i="4"/>
  <c r="O942" i="4"/>
  <c r="P942" i="4"/>
  <c r="J943" i="4"/>
  <c r="K943" i="4"/>
  <c r="L943" i="4"/>
  <c r="M943" i="4"/>
  <c r="N943" i="4"/>
  <c r="O943" i="4"/>
  <c r="P943" i="4"/>
  <c r="J944" i="4"/>
  <c r="K944" i="4"/>
  <c r="L944" i="4"/>
  <c r="M944" i="4"/>
  <c r="N944" i="4"/>
  <c r="O944" i="4"/>
  <c r="P944" i="4"/>
  <c r="J945" i="4"/>
  <c r="K945" i="4"/>
  <c r="L945" i="4"/>
  <c r="M945" i="4"/>
  <c r="N945" i="4"/>
  <c r="O945" i="4"/>
  <c r="P945" i="4"/>
  <c r="J946" i="4"/>
  <c r="K946" i="4"/>
  <c r="L946" i="4"/>
  <c r="M946" i="4"/>
  <c r="N946" i="4"/>
  <c r="O946" i="4"/>
  <c r="P946" i="4"/>
  <c r="J947" i="4"/>
  <c r="K947" i="4"/>
  <c r="L947" i="4"/>
  <c r="M947" i="4"/>
  <c r="N947" i="4"/>
  <c r="O947" i="4"/>
  <c r="P947" i="4"/>
  <c r="J948" i="4"/>
  <c r="K948" i="4"/>
  <c r="L948" i="4"/>
  <c r="M948" i="4"/>
  <c r="N948" i="4"/>
  <c r="O948" i="4"/>
  <c r="P948" i="4"/>
  <c r="J949" i="4"/>
  <c r="K949" i="4"/>
  <c r="L949" i="4"/>
  <c r="M949" i="4"/>
  <c r="N949" i="4"/>
  <c r="O949" i="4"/>
  <c r="P949" i="4"/>
  <c r="J950" i="4"/>
  <c r="K950" i="4"/>
  <c r="L950" i="4"/>
  <c r="M950" i="4"/>
  <c r="N950" i="4"/>
  <c r="O950" i="4"/>
  <c r="P950" i="4"/>
  <c r="J951" i="4"/>
  <c r="K951" i="4"/>
  <c r="L951" i="4"/>
  <c r="M951" i="4"/>
  <c r="N951" i="4"/>
  <c r="O951" i="4"/>
  <c r="P951" i="4"/>
  <c r="J952" i="4"/>
  <c r="K952" i="4"/>
  <c r="L952" i="4"/>
  <c r="M952" i="4"/>
  <c r="N952" i="4"/>
  <c r="O952" i="4"/>
  <c r="P952" i="4"/>
  <c r="J953" i="4"/>
  <c r="K953" i="4"/>
  <c r="L953" i="4"/>
  <c r="M953" i="4"/>
  <c r="N953" i="4"/>
  <c r="O953" i="4"/>
  <c r="P953" i="4"/>
  <c r="J954" i="4"/>
  <c r="K954" i="4"/>
  <c r="L954" i="4"/>
  <c r="M954" i="4"/>
  <c r="N954" i="4"/>
  <c r="O954" i="4"/>
  <c r="P954" i="4"/>
  <c r="J955" i="4"/>
  <c r="K955" i="4"/>
  <c r="L955" i="4"/>
  <c r="M955" i="4"/>
  <c r="N955" i="4"/>
  <c r="O955" i="4"/>
  <c r="P955" i="4"/>
  <c r="J956" i="4"/>
  <c r="K956" i="4"/>
  <c r="L956" i="4"/>
  <c r="M956" i="4"/>
  <c r="N956" i="4"/>
  <c r="O956" i="4"/>
  <c r="P956" i="4"/>
  <c r="J957" i="4"/>
  <c r="K957" i="4"/>
  <c r="L957" i="4"/>
  <c r="M957" i="4"/>
  <c r="N957" i="4"/>
  <c r="O957" i="4"/>
  <c r="P957" i="4"/>
  <c r="J958" i="4"/>
  <c r="K958" i="4"/>
  <c r="L958" i="4"/>
  <c r="M958" i="4"/>
  <c r="N958" i="4"/>
  <c r="O958" i="4"/>
  <c r="P958" i="4"/>
  <c r="J959" i="4"/>
  <c r="K959" i="4"/>
  <c r="L959" i="4"/>
  <c r="M959" i="4"/>
  <c r="N959" i="4"/>
  <c r="O959" i="4"/>
  <c r="P959" i="4"/>
  <c r="J960" i="4"/>
  <c r="K960" i="4"/>
  <c r="L960" i="4"/>
  <c r="M960" i="4"/>
  <c r="N960" i="4"/>
  <c r="O960" i="4"/>
  <c r="P960" i="4"/>
  <c r="J961" i="4"/>
  <c r="K961" i="4"/>
  <c r="L961" i="4"/>
  <c r="M961" i="4"/>
  <c r="N961" i="4"/>
  <c r="O961" i="4"/>
  <c r="P961" i="4"/>
  <c r="J962" i="4"/>
  <c r="K962" i="4"/>
  <c r="L962" i="4"/>
  <c r="M962" i="4"/>
  <c r="N962" i="4"/>
  <c r="O962" i="4"/>
  <c r="P962" i="4"/>
  <c r="J963" i="4"/>
  <c r="K963" i="4"/>
  <c r="L963" i="4"/>
  <c r="M963" i="4"/>
  <c r="N963" i="4"/>
  <c r="O963" i="4"/>
  <c r="P963" i="4"/>
  <c r="J964" i="4"/>
  <c r="K964" i="4"/>
  <c r="L964" i="4"/>
  <c r="M964" i="4"/>
  <c r="N964" i="4"/>
  <c r="O964" i="4"/>
  <c r="P964" i="4"/>
  <c r="J965" i="4"/>
  <c r="K965" i="4"/>
  <c r="L965" i="4"/>
  <c r="M965" i="4"/>
  <c r="N965" i="4"/>
  <c r="O965" i="4"/>
  <c r="P965" i="4"/>
  <c r="J966" i="4"/>
  <c r="K966" i="4"/>
  <c r="L966" i="4"/>
  <c r="M966" i="4"/>
  <c r="N966" i="4"/>
  <c r="O966" i="4"/>
  <c r="P966" i="4"/>
  <c r="J967" i="4"/>
  <c r="K967" i="4"/>
  <c r="L967" i="4"/>
  <c r="M967" i="4"/>
  <c r="N967" i="4"/>
  <c r="O967" i="4"/>
  <c r="P967" i="4"/>
  <c r="J968" i="4"/>
  <c r="K968" i="4"/>
  <c r="L968" i="4"/>
  <c r="M968" i="4"/>
  <c r="N968" i="4"/>
  <c r="O968" i="4"/>
  <c r="P968" i="4"/>
  <c r="J969" i="4"/>
  <c r="K969" i="4"/>
  <c r="L969" i="4"/>
  <c r="M969" i="4"/>
  <c r="N969" i="4"/>
  <c r="O969" i="4"/>
  <c r="P969" i="4"/>
  <c r="J970" i="4"/>
  <c r="K970" i="4"/>
  <c r="L970" i="4"/>
  <c r="M970" i="4"/>
  <c r="N970" i="4"/>
  <c r="O970" i="4"/>
  <c r="P970" i="4"/>
  <c r="J971" i="4"/>
  <c r="K971" i="4"/>
  <c r="L971" i="4"/>
  <c r="M971" i="4"/>
  <c r="N971" i="4"/>
  <c r="O971" i="4"/>
  <c r="P971" i="4"/>
  <c r="J972" i="4"/>
  <c r="K972" i="4"/>
  <c r="L972" i="4"/>
  <c r="M972" i="4"/>
  <c r="N972" i="4"/>
  <c r="O972" i="4"/>
  <c r="P972" i="4"/>
  <c r="J973" i="4"/>
  <c r="K973" i="4"/>
  <c r="L973" i="4"/>
  <c r="M973" i="4"/>
  <c r="N973" i="4"/>
  <c r="O973" i="4"/>
  <c r="P973" i="4"/>
  <c r="J974" i="4"/>
  <c r="K974" i="4"/>
  <c r="L974" i="4"/>
  <c r="M974" i="4"/>
  <c r="N974" i="4"/>
  <c r="O974" i="4"/>
  <c r="P974" i="4"/>
  <c r="J975" i="4"/>
  <c r="K975" i="4"/>
  <c r="L975" i="4"/>
  <c r="M975" i="4"/>
  <c r="N975" i="4"/>
  <c r="O975" i="4"/>
  <c r="P975" i="4"/>
  <c r="J976" i="4"/>
  <c r="K976" i="4"/>
  <c r="L976" i="4"/>
  <c r="M976" i="4"/>
  <c r="N976" i="4"/>
  <c r="O976" i="4"/>
  <c r="P976" i="4"/>
  <c r="J977" i="4"/>
  <c r="K977" i="4"/>
  <c r="L977" i="4"/>
  <c r="M977" i="4"/>
  <c r="N977" i="4"/>
  <c r="O977" i="4"/>
  <c r="P977" i="4"/>
  <c r="J978" i="4"/>
  <c r="K978" i="4"/>
  <c r="L978" i="4"/>
  <c r="M978" i="4"/>
  <c r="N978" i="4"/>
  <c r="O978" i="4"/>
  <c r="P978" i="4"/>
  <c r="J979" i="4"/>
  <c r="K979" i="4"/>
  <c r="L979" i="4"/>
  <c r="M979" i="4"/>
  <c r="N979" i="4"/>
  <c r="O979" i="4"/>
  <c r="P979" i="4"/>
  <c r="J980" i="4"/>
  <c r="K980" i="4"/>
  <c r="L980" i="4"/>
  <c r="M980" i="4"/>
  <c r="N980" i="4"/>
  <c r="O980" i="4"/>
  <c r="P980" i="4"/>
  <c r="J981" i="4"/>
  <c r="K981" i="4"/>
  <c r="L981" i="4"/>
  <c r="M981" i="4"/>
  <c r="N981" i="4"/>
  <c r="O981" i="4"/>
  <c r="P981" i="4"/>
  <c r="J982" i="4"/>
  <c r="K982" i="4"/>
  <c r="L982" i="4"/>
  <c r="M982" i="4"/>
  <c r="N982" i="4"/>
  <c r="O982" i="4"/>
  <c r="P982" i="4"/>
  <c r="J983" i="4"/>
  <c r="K983" i="4"/>
  <c r="L983" i="4"/>
  <c r="M983" i="4"/>
  <c r="N983" i="4"/>
  <c r="O983" i="4"/>
  <c r="P983" i="4"/>
  <c r="J984" i="4"/>
  <c r="K984" i="4"/>
  <c r="L984" i="4"/>
  <c r="M984" i="4"/>
  <c r="N984" i="4"/>
  <c r="O984" i="4"/>
  <c r="P984" i="4"/>
  <c r="J985" i="4"/>
  <c r="K985" i="4"/>
  <c r="L985" i="4"/>
  <c r="M985" i="4"/>
  <c r="N985" i="4"/>
  <c r="O985" i="4"/>
  <c r="P985" i="4"/>
  <c r="J986" i="4"/>
  <c r="K986" i="4"/>
  <c r="L986" i="4"/>
  <c r="M986" i="4"/>
  <c r="N986" i="4"/>
  <c r="O986" i="4"/>
  <c r="P986" i="4"/>
  <c r="J987" i="4"/>
  <c r="K987" i="4"/>
  <c r="L987" i="4"/>
  <c r="M987" i="4"/>
  <c r="N987" i="4"/>
  <c r="O987" i="4"/>
  <c r="P987" i="4"/>
  <c r="J988" i="4"/>
  <c r="K988" i="4"/>
  <c r="L988" i="4"/>
  <c r="M988" i="4"/>
  <c r="N988" i="4"/>
  <c r="O988" i="4"/>
  <c r="P988" i="4"/>
  <c r="J989" i="4"/>
  <c r="K989" i="4"/>
  <c r="L989" i="4"/>
  <c r="M989" i="4"/>
  <c r="N989" i="4"/>
  <c r="O989" i="4"/>
  <c r="P989" i="4"/>
  <c r="J990" i="4"/>
  <c r="K990" i="4"/>
  <c r="L990" i="4"/>
  <c r="M990" i="4"/>
  <c r="N990" i="4"/>
  <c r="O990" i="4"/>
  <c r="P990" i="4"/>
  <c r="J991" i="4"/>
  <c r="K991" i="4"/>
  <c r="L991" i="4"/>
  <c r="M991" i="4"/>
  <c r="N991" i="4"/>
  <c r="O991" i="4"/>
  <c r="P991" i="4"/>
  <c r="J992" i="4"/>
  <c r="K992" i="4"/>
  <c r="L992" i="4"/>
  <c r="M992" i="4"/>
  <c r="N992" i="4"/>
  <c r="O992" i="4"/>
  <c r="P992" i="4"/>
  <c r="J993" i="4"/>
  <c r="K993" i="4"/>
  <c r="L993" i="4"/>
  <c r="M993" i="4"/>
  <c r="N993" i="4"/>
  <c r="O993" i="4"/>
  <c r="P993" i="4"/>
  <c r="J994" i="4"/>
  <c r="K994" i="4"/>
  <c r="L994" i="4"/>
  <c r="M994" i="4"/>
  <c r="N994" i="4"/>
  <c r="O994" i="4"/>
  <c r="P994" i="4"/>
  <c r="J995" i="4"/>
  <c r="K995" i="4"/>
  <c r="L995" i="4"/>
  <c r="M995" i="4"/>
  <c r="N995" i="4"/>
  <c r="O995" i="4"/>
  <c r="P995" i="4"/>
  <c r="J996" i="4"/>
  <c r="K996" i="4"/>
  <c r="L996" i="4"/>
  <c r="M996" i="4"/>
  <c r="N996" i="4"/>
  <c r="O996" i="4"/>
  <c r="P996" i="4"/>
  <c r="J997" i="4"/>
  <c r="K997" i="4"/>
  <c r="L997" i="4"/>
  <c r="M997" i="4"/>
  <c r="N997" i="4"/>
  <c r="O997" i="4"/>
  <c r="P997" i="4"/>
  <c r="J998" i="4"/>
  <c r="K998" i="4"/>
  <c r="L998" i="4"/>
  <c r="M998" i="4"/>
  <c r="N998" i="4"/>
  <c r="O998" i="4"/>
  <c r="P998" i="4"/>
  <c r="J999" i="4"/>
  <c r="K999" i="4"/>
  <c r="L999" i="4"/>
  <c r="M999" i="4"/>
  <c r="N999" i="4"/>
  <c r="O999" i="4"/>
  <c r="P999" i="4"/>
  <c r="J1000" i="4"/>
  <c r="K1000" i="4"/>
  <c r="L1000" i="4"/>
  <c r="M1000" i="4"/>
  <c r="N1000" i="4"/>
  <c r="O1000" i="4"/>
  <c r="P1000" i="4"/>
  <c r="J1001" i="4"/>
  <c r="K1001" i="4"/>
  <c r="L1001" i="4"/>
  <c r="M1001" i="4"/>
  <c r="N1001" i="4"/>
  <c r="O1001" i="4"/>
  <c r="P1001" i="4"/>
  <c r="J1002" i="4"/>
  <c r="K1002" i="4"/>
  <c r="L1002" i="4"/>
  <c r="M1002" i="4"/>
  <c r="N1002" i="4"/>
  <c r="O1002" i="4"/>
  <c r="P1002" i="4"/>
  <c r="J1003" i="4"/>
  <c r="K1003" i="4"/>
  <c r="L1003" i="4"/>
  <c r="M1003" i="4"/>
  <c r="N1003" i="4"/>
  <c r="O1003" i="4"/>
  <c r="P1003" i="4"/>
  <c r="J1004" i="4"/>
  <c r="K1004" i="4"/>
  <c r="L1004" i="4"/>
  <c r="M1004" i="4"/>
  <c r="N1004" i="4"/>
  <c r="O1004" i="4"/>
  <c r="P1004" i="4"/>
  <c r="J1005" i="4"/>
  <c r="K1005" i="4"/>
  <c r="L1005" i="4"/>
  <c r="M1005" i="4"/>
  <c r="N1005" i="4"/>
  <c r="O1005" i="4"/>
  <c r="P1005" i="4"/>
  <c r="J1006" i="4"/>
  <c r="K1006" i="4"/>
  <c r="L1006" i="4"/>
  <c r="M1006" i="4"/>
  <c r="N1006" i="4"/>
  <c r="O1006" i="4"/>
  <c r="P1006" i="4"/>
  <c r="J1007" i="4"/>
  <c r="K1007" i="4"/>
  <c r="L1007" i="4"/>
  <c r="M1007" i="4"/>
  <c r="N1007" i="4"/>
  <c r="O1007" i="4"/>
  <c r="P1007" i="4"/>
  <c r="J1008" i="4"/>
  <c r="K1008" i="4"/>
  <c r="L1008" i="4"/>
  <c r="M1008" i="4"/>
  <c r="N1008" i="4"/>
  <c r="O1008" i="4"/>
  <c r="P1008" i="4"/>
  <c r="J1009" i="4"/>
  <c r="K1009" i="4"/>
  <c r="L1009" i="4"/>
  <c r="M1009" i="4"/>
  <c r="N1009" i="4"/>
  <c r="O1009" i="4"/>
  <c r="P1009" i="4"/>
  <c r="J1010" i="4"/>
  <c r="K1010" i="4"/>
  <c r="L1010" i="4"/>
  <c r="M1010" i="4"/>
  <c r="N1010" i="4"/>
  <c r="O1010" i="4"/>
  <c r="P1010" i="4"/>
  <c r="J1011" i="4"/>
  <c r="K1011" i="4"/>
  <c r="L1011" i="4"/>
  <c r="M1011" i="4"/>
  <c r="N1011" i="4"/>
  <c r="O1011" i="4"/>
  <c r="P1011" i="4"/>
  <c r="J1012" i="4"/>
  <c r="K1012" i="4"/>
  <c r="L1012" i="4"/>
  <c r="M1012" i="4"/>
  <c r="N1012" i="4"/>
  <c r="O1012" i="4"/>
  <c r="P1012" i="4"/>
  <c r="J1013" i="4"/>
  <c r="K1013" i="4"/>
  <c r="L1013" i="4"/>
  <c r="M1013" i="4"/>
  <c r="N1013" i="4"/>
  <c r="O1013" i="4"/>
  <c r="P1013" i="4"/>
  <c r="J1014" i="4"/>
  <c r="K1014" i="4"/>
  <c r="L1014" i="4"/>
  <c r="M1014" i="4"/>
  <c r="N1014" i="4"/>
  <c r="O1014" i="4"/>
  <c r="P1014" i="4"/>
  <c r="J1015" i="4"/>
  <c r="K1015" i="4"/>
  <c r="L1015" i="4"/>
  <c r="M1015" i="4"/>
  <c r="N1015" i="4"/>
  <c r="O1015" i="4"/>
  <c r="P1015" i="4"/>
  <c r="J1016" i="4"/>
  <c r="K1016" i="4"/>
  <c r="L1016" i="4"/>
  <c r="M1016" i="4"/>
  <c r="N1016" i="4"/>
  <c r="O1016" i="4"/>
  <c r="P1016" i="4"/>
  <c r="J1017" i="4"/>
  <c r="K1017" i="4"/>
  <c r="L1017" i="4"/>
  <c r="M1017" i="4"/>
  <c r="N1017" i="4"/>
  <c r="O1017" i="4"/>
  <c r="P1017" i="4"/>
  <c r="J1018" i="4"/>
  <c r="K1018" i="4"/>
  <c r="L1018" i="4"/>
  <c r="M1018" i="4"/>
  <c r="N1018" i="4"/>
  <c r="O1018" i="4"/>
  <c r="P1018" i="4"/>
  <c r="J1019" i="4"/>
  <c r="K1019" i="4"/>
  <c r="L1019" i="4"/>
  <c r="M1019" i="4"/>
  <c r="N1019" i="4"/>
  <c r="O1019" i="4"/>
  <c r="P1019" i="4"/>
  <c r="J1020" i="4"/>
  <c r="K1020" i="4"/>
  <c r="L1020" i="4"/>
  <c r="M1020" i="4"/>
  <c r="N1020" i="4"/>
  <c r="O1020" i="4"/>
  <c r="P1020" i="4"/>
  <c r="J1021" i="4"/>
  <c r="K1021" i="4"/>
  <c r="L1021" i="4"/>
  <c r="M1021" i="4"/>
  <c r="N1021" i="4"/>
  <c r="O1021" i="4"/>
  <c r="P1021" i="4"/>
  <c r="J1022" i="4"/>
  <c r="K1022" i="4"/>
  <c r="L1022" i="4"/>
  <c r="M1022" i="4"/>
  <c r="N1022" i="4"/>
  <c r="O1022" i="4"/>
  <c r="P1022" i="4"/>
  <c r="J1023" i="4"/>
  <c r="K1023" i="4"/>
  <c r="L1023" i="4"/>
  <c r="M1023" i="4"/>
  <c r="N1023" i="4"/>
  <c r="O1023" i="4"/>
  <c r="P1023" i="4"/>
  <c r="J1024" i="4"/>
  <c r="K1024" i="4"/>
  <c r="L1024" i="4"/>
  <c r="M1024" i="4"/>
  <c r="N1024" i="4"/>
  <c r="O1024" i="4"/>
  <c r="P1024" i="4"/>
  <c r="J1025" i="4"/>
  <c r="K1025" i="4"/>
  <c r="L1025" i="4"/>
  <c r="M1025" i="4"/>
  <c r="N1025" i="4"/>
  <c r="O1025" i="4"/>
  <c r="P1025" i="4"/>
  <c r="J1026" i="4"/>
  <c r="K1026" i="4"/>
  <c r="L1026" i="4"/>
  <c r="M1026" i="4"/>
  <c r="N1026" i="4"/>
  <c r="O1026" i="4"/>
  <c r="P1026" i="4"/>
  <c r="J1027" i="4"/>
  <c r="K1027" i="4"/>
  <c r="L1027" i="4"/>
  <c r="M1027" i="4"/>
  <c r="N1027" i="4"/>
  <c r="O1027" i="4"/>
  <c r="P1027" i="4"/>
  <c r="J1028" i="4"/>
  <c r="K1028" i="4"/>
  <c r="L1028" i="4"/>
  <c r="M1028" i="4"/>
  <c r="N1028" i="4"/>
  <c r="O1028" i="4"/>
  <c r="P1028" i="4"/>
  <c r="J1029" i="4"/>
  <c r="K1029" i="4"/>
  <c r="L1029" i="4"/>
  <c r="M1029" i="4"/>
  <c r="N1029" i="4"/>
  <c r="O1029" i="4"/>
  <c r="P1029" i="4"/>
  <c r="J1030" i="4"/>
  <c r="K1030" i="4"/>
  <c r="L1030" i="4"/>
  <c r="M1030" i="4"/>
  <c r="N1030" i="4"/>
  <c r="O1030" i="4"/>
  <c r="P1030" i="4"/>
  <c r="J1031" i="4"/>
  <c r="K1031" i="4"/>
  <c r="L1031" i="4"/>
  <c r="M1031" i="4"/>
  <c r="N1031" i="4"/>
  <c r="O1031" i="4"/>
  <c r="P1031" i="4"/>
  <c r="J1032" i="4"/>
  <c r="K1032" i="4"/>
  <c r="L1032" i="4"/>
  <c r="M1032" i="4"/>
  <c r="N1032" i="4"/>
  <c r="O1032" i="4"/>
  <c r="P1032" i="4"/>
  <c r="J1033" i="4"/>
  <c r="K1033" i="4"/>
  <c r="L1033" i="4"/>
  <c r="M1033" i="4"/>
  <c r="N1033" i="4"/>
  <c r="O1033" i="4"/>
  <c r="P1033" i="4"/>
  <c r="J1034" i="4"/>
  <c r="K1034" i="4"/>
  <c r="L1034" i="4"/>
  <c r="M1034" i="4"/>
  <c r="N1034" i="4"/>
  <c r="O1034" i="4"/>
  <c r="P1034" i="4"/>
  <c r="J1035" i="4"/>
  <c r="K1035" i="4"/>
  <c r="L1035" i="4"/>
  <c r="M1035" i="4"/>
  <c r="N1035" i="4"/>
  <c r="O1035" i="4"/>
  <c r="P1035" i="4"/>
  <c r="J1036" i="4"/>
  <c r="K1036" i="4"/>
  <c r="L1036" i="4"/>
  <c r="M1036" i="4"/>
  <c r="N1036" i="4"/>
  <c r="O1036" i="4"/>
  <c r="P1036" i="4"/>
  <c r="J1037" i="4"/>
  <c r="K1037" i="4"/>
  <c r="L1037" i="4"/>
  <c r="M1037" i="4"/>
  <c r="N1037" i="4"/>
  <c r="O1037" i="4"/>
  <c r="P1037" i="4"/>
  <c r="J1038" i="4"/>
  <c r="K1038" i="4"/>
  <c r="L1038" i="4"/>
  <c r="M1038" i="4"/>
  <c r="N1038" i="4"/>
  <c r="O1038" i="4"/>
  <c r="P1038" i="4"/>
  <c r="J1039" i="4"/>
  <c r="K1039" i="4"/>
  <c r="L1039" i="4"/>
  <c r="M1039" i="4"/>
  <c r="N1039" i="4"/>
  <c r="O1039" i="4"/>
  <c r="P1039" i="4"/>
  <c r="J1040" i="4"/>
  <c r="K1040" i="4"/>
  <c r="L1040" i="4"/>
  <c r="M1040" i="4"/>
  <c r="N1040" i="4"/>
  <c r="O1040" i="4"/>
  <c r="P1040" i="4"/>
  <c r="J1041" i="4"/>
  <c r="K1041" i="4"/>
  <c r="L1041" i="4"/>
  <c r="M1041" i="4"/>
  <c r="N1041" i="4"/>
  <c r="O1041" i="4"/>
  <c r="P1041" i="4"/>
  <c r="J1042" i="4"/>
  <c r="K1042" i="4"/>
  <c r="L1042" i="4"/>
  <c r="M1042" i="4"/>
  <c r="N1042" i="4"/>
  <c r="O1042" i="4"/>
  <c r="P1042" i="4"/>
  <c r="J1043" i="4"/>
  <c r="K1043" i="4"/>
  <c r="L1043" i="4"/>
  <c r="M1043" i="4"/>
  <c r="N1043" i="4"/>
  <c r="O1043" i="4"/>
  <c r="P1043" i="4"/>
  <c r="J1044" i="4"/>
  <c r="K1044" i="4"/>
  <c r="L1044" i="4"/>
  <c r="M1044" i="4"/>
  <c r="N1044" i="4"/>
  <c r="O1044" i="4"/>
  <c r="P1044" i="4"/>
  <c r="J1045" i="4"/>
  <c r="K1045" i="4"/>
  <c r="L1045" i="4"/>
  <c r="M1045" i="4"/>
  <c r="N1045" i="4"/>
  <c r="O1045" i="4"/>
  <c r="P1045" i="4"/>
  <c r="J1046" i="4"/>
  <c r="K1046" i="4"/>
  <c r="L1046" i="4"/>
  <c r="M1046" i="4"/>
  <c r="N1046" i="4"/>
  <c r="O1046" i="4"/>
  <c r="P1046" i="4"/>
  <c r="J1047" i="4"/>
  <c r="K1047" i="4"/>
  <c r="L1047" i="4"/>
  <c r="M1047" i="4"/>
  <c r="N1047" i="4"/>
  <c r="O1047" i="4"/>
  <c r="P1047" i="4"/>
  <c r="J1048" i="4"/>
  <c r="K1048" i="4"/>
  <c r="L1048" i="4"/>
  <c r="M1048" i="4"/>
  <c r="N1048" i="4"/>
  <c r="O1048" i="4"/>
  <c r="P1048" i="4"/>
  <c r="J1049" i="4"/>
  <c r="K1049" i="4"/>
  <c r="L1049" i="4"/>
  <c r="M1049" i="4"/>
  <c r="N1049" i="4"/>
  <c r="O1049" i="4"/>
  <c r="P1049" i="4"/>
  <c r="J1050" i="4"/>
  <c r="K1050" i="4"/>
  <c r="L1050" i="4"/>
  <c r="M1050" i="4"/>
  <c r="N1050" i="4"/>
  <c r="O1050" i="4"/>
  <c r="P1050" i="4"/>
  <c r="J1051" i="4"/>
  <c r="K1051" i="4"/>
  <c r="L1051" i="4"/>
  <c r="M1051" i="4"/>
  <c r="N1051" i="4"/>
  <c r="O1051" i="4"/>
  <c r="P1051" i="4"/>
  <c r="J1052" i="4"/>
  <c r="K1052" i="4"/>
  <c r="L1052" i="4"/>
  <c r="M1052" i="4"/>
  <c r="N1052" i="4"/>
  <c r="O1052" i="4"/>
  <c r="P1052" i="4"/>
  <c r="J1053" i="4"/>
  <c r="K1053" i="4"/>
  <c r="L1053" i="4"/>
  <c r="M1053" i="4"/>
  <c r="N1053" i="4"/>
  <c r="O1053" i="4"/>
  <c r="P1053" i="4"/>
  <c r="J1054" i="4"/>
  <c r="K1054" i="4"/>
  <c r="L1054" i="4"/>
  <c r="M1054" i="4"/>
  <c r="N1054" i="4"/>
  <c r="O1054" i="4"/>
  <c r="P1054" i="4"/>
  <c r="J1055" i="4"/>
  <c r="K1055" i="4"/>
  <c r="L1055" i="4"/>
  <c r="M1055" i="4"/>
  <c r="N1055" i="4"/>
  <c r="O1055" i="4"/>
  <c r="P1055" i="4"/>
  <c r="J1056" i="4"/>
  <c r="K1056" i="4"/>
  <c r="L1056" i="4"/>
  <c r="M1056" i="4"/>
  <c r="N1056" i="4"/>
  <c r="O1056" i="4"/>
  <c r="P1056" i="4"/>
  <c r="J1057" i="4"/>
  <c r="K1057" i="4"/>
  <c r="L1057" i="4"/>
  <c r="M1057" i="4"/>
  <c r="N1057" i="4"/>
  <c r="O1057" i="4"/>
  <c r="P1057" i="4"/>
  <c r="J1058" i="4"/>
  <c r="K1058" i="4"/>
  <c r="L1058" i="4"/>
  <c r="M1058" i="4"/>
  <c r="N1058" i="4"/>
  <c r="O1058" i="4"/>
  <c r="P1058" i="4"/>
  <c r="J1059" i="4"/>
  <c r="K1059" i="4"/>
  <c r="L1059" i="4"/>
  <c r="M1059" i="4"/>
  <c r="N1059" i="4"/>
  <c r="O1059" i="4"/>
  <c r="P1059" i="4"/>
  <c r="J1060" i="4"/>
  <c r="K1060" i="4"/>
  <c r="L1060" i="4"/>
  <c r="M1060" i="4"/>
  <c r="N1060" i="4"/>
  <c r="O1060" i="4"/>
  <c r="P1060" i="4"/>
  <c r="J1061" i="4"/>
  <c r="K1061" i="4"/>
  <c r="L1061" i="4"/>
  <c r="M1061" i="4"/>
  <c r="N1061" i="4"/>
  <c r="O1061" i="4"/>
  <c r="P1061" i="4"/>
  <c r="J1062" i="4"/>
  <c r="K1062" i="4"/>
  <c r="L1062" i="4"/>
  <c r="M1062" i="4"/>
  <c r="N1062" i="4"/>
  <c r="O1062" i="4"/>
  <c r="P1062" i="4"/>
  <c r="J1063" i="4"/>
  <c r="K1063" i="4"/>
  <c r="L1063" i="4"/>
  <c r="M1063" i="4"/>
  <c r="N1063" i="4"/>
  <c r="O1063" i="4"/>
  <c r="P1063" i="4"/>
  <c r="J1064" i="4"/>
  <c r="K1064" i="4"/>
  <c r="L1064" i="4"/>
  <c r="M1064" i="4"/>
  <c r="N1064" i="4"/>
  <c r="O1064" i="4"/>
  <c r="P1064" i="4"/>
  <c r="J1065" i="4"/>
  <c r="K1065" i="4"/>
  <c r="L1065" i="4"/>
  <c r="M1065" i="4"/>
  <c r="N1065" i="4"/>
  <c r="O1065" i="4"/>
  <c r="P1065" i="4"/>
  <c r="J1066" i="4"/>
  <c r="K1066" i="4"/>
  <c r="L1066" i="4"/>
  <c r="M1066" i="4"/>
  <c r="N1066" i="4"/>
  <c r="O1066" i="4"/>
  <c r="P1066" i="4"/>
  <c r="J1067" i="4"/>
  <c r="K1067" i="4"/>
  <c r="L1067" i="4"/>
  <c r="M1067" i="4"/>
  <c r="N1067" i="4"/>
  <c r="O1067" i="4"/>
  <c r="P1067" i="4"/>
  <c r="J1068" i="4"/>
  <c r="K1068" i="4"/>
  <c r="L1068" i="4"/>
  <c r="M1068" i="4"/>
  <c r="N1068" i="4"/>
  <c r="O1068" i="4"/>
  <c r="P1068" i="4"/>
  <c r="J1069" i="4"/>
  <c r="K1069" i="4"/>
  <c r="L1069" i="4"/>
  <c r="M1069" i="4"/>
  <c r="N1069" i="4"/>
  <c r="O1069" i="4"/>
  <c r="P1069" i="4"/>
  <c r="J1070" i="4"/>
  <c r="K1070" i="4"/>
  <c r="L1070" i="4"/>
  <c r="M1070" i="4"/>
  <c r="N1070" i="4"/>
  <c r="O1070" i="4"/>
  <c r="P1070" i="4"/>
  <c r="J1071" i="4"/>
  <c r="K1071" i="4"/>
  <c r="L1071" i="4"/>
  <c r="M1071" i="4"/>
  <c r="N1071" i="4"/>
  <c r="O1071" i="4"/>
  <c r="P1071" i="4"/>
  <c r="J1072" i="4"/>
  <c r="K1072" i="4"/>
  <c r="L1072" i="4"/>
  <c r="M1072" i="4"/>
  <c r="N1072" i="4"/>
  <c r="O1072" i="4"/>
  <c r="P1072" i="4"/>
  <c r="J1073" i="4"/>
  <c r="K1073" i="4"/>
  <c r="L1073" i="4"/>
  <c r="M1073" i="4"/>
  <c r="N1073" i="4"/>
  <c r="O1073" i="4"/>
  <c r="P1073" i="4"/>
  <c r="J1074" i="4"/>
  <c r="K1074" i="4"/>
  <c r="L1074" i="4"/>
  <c r="M1074" i="4"/>
  <c r="N1074" i="4"/>
  <c r="O1074" i="4"/>
  <c r="P1074" i="4"/>
  <c r="J1075" i="4"/>
  <c r="K1075" i="4"/>
  <c r="L1075" i="4"/>
  <c r="M1075" i="4"/>
  <c r="N1075" i="4"/>
  <c r="O1075" i="4"/>
  <c r="P1075" i="4"/>
  <c r="J1076" i="4"/>
  <c r="K1076" i="4"/>
  <c r="L1076" i="4"/>
  <c r="M1076" i="4"/>
  <c r="N1076" i="4"/>
  <c r="O1076" i="4"/>
  <c r="P1076" i="4"/>
  <c r="J1077" i="4"/>
  <c r="K1077" i="4"/>
  <c r="L1077" i="4"/>
  <c r="M1077" i="4"/>
  <c r="N1077" i="4"/>
  <c r="O1077" i="4"/>
  <c r="P1077" i="4"/>
  <c r="J1078" i="4"/>
  <c r="K1078" i="4"/>
  <c r="L1078" i="4"/>
  <c r="M1078" i="4"/>
  <c r="N1078" i="4"/>
  <c r="O1078" i="4"/>
  <c r="P1078" i="4"/>
  <c r="J1079" i="4"/>
  <c r="K1079" i="4"/>
  <c r="L1079" i="4"/>
  <c r="M1079" i="4"/>
  <c r="N1079" i="4"/>
  <c r="O1079" i="4"/>
  <c r="P1079" i="4"/>
  <c r="J1080" i="4"/>
  <c r="K1080" i="4"/>
  <c r="L1080" i="4"/>
  <c r="M1080" i="4"/>
  <c r="N1080" i="4"/>
  <c r="O1080" i="4"/>
  <c r="P1080" i="4"/>
  <c r="J1081" i="4"/>
  <c r="K1081" i="4"/>
  <c r="L1081" i="4"/>
  <c r="M1081" i="4"/>
  <c r="N1081" i="4"/>
  <c r="O1081" i="4"/>
  <c r="P1081" i="4"/>
  <c r="J1082" i="4"/>
  <c r="K1082" i="4"/>
  <c r="L1082" i="4"/>
  <c r="M1082" i="4"/>
  <c r="N1082" i="4"/>
  <c r="O1082" i="4"/>
  <c r="P1082" i="4"/>
  <c r="J1083" i="4"/>
  <c r="K1083" i="4"/>
  <c r="L1083" i="4"/>
  <c r="M1083" i="4"/>
  <c r="N1083" i="4"/>
  <c r="O1083" i="4"/>
  <c r="P1083" i="4"/>
  <c r="J1084" i="4"/>
  <c r="K1084" i="4"/>
  <c r="L1084" i="4"/>
  <c r="M1084" i="4"/>
  <c r="N1084" i="4"/>
  <c r="O1084" i="4"/>
  <c r="P1084" i="4"/>
  <c r="J1085" i="4"/>
  <c r="K1085" i="4"/>
  <c r="L1085" i="4"/>
  <c r="M1085" i="4"/>
  <c r="N1085" i="4"/>
  <c r="O1085" i="4"/>
  <c r="P1085" i="4"/>
  <c r="J1086" i="4"/>
  <c r="K1086" i="4"/>
  <c r="L1086" i="4"/>
  <c r="M1086" i="4"/>
  <c r="N1086" i="4"/>
  <c r="O1086" i="4"/>
  <c r="P1086" i="4"/>
  <c r="J1087" i="4"/>
  <c r="K1087" i="4"/>
  <c r="L1087" i="4"/>
  <c r="M1087" i="4"/>
  <c r="N1087" i="4"/>
  <c r="O1087" i="4"/>
  <c r="P1087" i="4"/>
  <c r="J1088" i="4"/>
  <c r="K1088" i="4"/>
  <c r="L1088" i="4"/>
  <c r="M1088" i="4"/>
  <c r="N1088" i="4"/>
  <c r="O1088" i="4"/>
  <c r="P1088" i="4"/>
  <c r="J1089" i="4"/>
  <c r="K1089" i="4"/>
  <c r="L1089" i="4"/>
  <c r="M1089" i="4"/>
  <c r="N1089" i="4"/>
  <c r="O1089" i="4"/>
  <c r="P1089" i="4"/>
  <c r="J1090" i="4"/>
  <c r="K1090" i="4"/>
  <c r="L1090" i="4"/>
  <c r="M1090" i="4"/>
  <c r="N1090" i="4"/>
  <c r="O1090" i="4"/>
  <c r="P1090" i="4"/>
  <c r="J1091" i="4"/>
  <c r="K1091" i="4"/>
  <c r="L1091" i="4"/>
  <c r="M1091" i="4"/>
  <c r="N1091" i="4"/>
  <c r="O1091" i="4"/>
  <c r="P1091" i="4"/>
  <c r="J1092" i="4"/>
  <c r="K1092" i="4"/>
  <c r="L1092" i="4"/>
  <c r="M1092" i="4"/>
  <c r="N1092" i="4"/>
  <c r="O1092" i="4"/>
  <c r="P1092" i="4"/>
  <c r="J1093" i="4"/>
  <c r="K1093" i="4"/>
  <c r="L1093" i="4"/>
  <c r="M1093" i="4"/>
  <c r="N1093" i="4"/>
  <c r="O1093" i="4"/>
  <c r="P1093" i="4"/>
  <c r="J1094" i="4"/>
  <c r="K1094" i="4"/>
  <c r="L1094" i="4"/>
  <c r="M1094" i="4"/>
  <c r="N1094" i="4"/>
  <c r="O1094" i="4"/>
  <c r="P1094" i="4"/>
  <c r="J1095" i="4"/>
  <c r="K1095" i="4"/>
  <c r="L1095" i="4"/>
  <c r="M1095" i="4"/>
  <c r="N1095" i="4"/>
  <c r="O1095" i="4"/>
  <c r="P1095" i="4"/>
  <c r="J1096" i="4"/>
  <c r="K1096" i="4"/>
  <c r="L1096" i="4"/>
  <c r="M1096" i="4"/>
  <c r="N1096" i="4"/>
  <c r="O1096" i="4"/>
  <c r="P1096" i="4"/>
  <c r="J1097" i="4"/>
  <c r="K1097" i="4"/>
  <c r="L1097" i="4"/>
  <c r="M1097" i="4"/>
  <c r="N1097" i="4"/>
  <c r="O1097" i="4"/>
  <c r="P1097" i="4"/>
  <c r="J1098" i="4"/>
  <c r="K1098" i="4"/>
  <c r="L1098" i="4"/>
  <c r="M1098" i="4"/>
  <c r="N1098" i="4"/>
  <c r="O1098" i="4"/>
  <c r="P1098" i="4"/>
  <c r="J1099" i="4"/>
  <c r="K1099" i="4"/>
  <c r="L1099" i="4"/>
  <c r="M1099" i="4"/>
  <c r="N1099" i="4"/>
  <c r="O1099" i="4"/>
  <c r="P1099" i="4"/>
  <c r="J1100" i="4"/>
  <c r="K1100" i="4"/>
  <c r="L1100" i="4"/>
  <c r="M1100" i="4"/>
  <c r="N1100" i="4"/>
  <c r="O1100" i="4"/>
  <c r="P1100" i="4"/>
  <c r="J1101" i="4"/>
  <c r="K1101" i="4"/>
  <c r="L1101" i="4"/>
  <c r="M1101" i="4"/>
  <c r="N1101" i="4"/>
  <c r="O1101" i="4"/>
  <c r="P1101" i="4"/>
  <c r="J1102" i="4"/>
  <c r="K1102" i="4"/>
  <c r="L1102" i="4"/>
  <c r="M1102" i="4"/>
  <c r="N1102" i="4"/>
  <c r="O1102" i="4"/>
  <c r="P1102" i="4"/>
  <c r="J1103" i="4"/>
  <c r="K1103" i="4"/>
  <c r="L1103" i="4"/>
  <c r="M1103" i="4"/>
  <c r="N1103" i="4"/>
  <c r="O1103" i="4"/>
  <c r="P1103" i="4"/>
  <c r="J1104" i="4"/>
  <c r="K1104" i="4"/>
  <c r="L1104" i="4"/>
  <c r="M1104" i="4"/>
  <c r="N1104" i="4"/>
  <c r="O1104" i="4"/>
  <c r="P1104" i="4"/>
  <c r="J1105" i="4"/>
  <c r="K1105" i="4"/>
  <c r="L1105" i="4"/>
  <c r="M1105" i="4"/>
  <c r="N1105" i="4"/>
  <c r="O1105" i="4"/>
  <c r="P1105" i="4"/>
  <c r="J1106" i="4"/>
  <c r="K1106" i="4"/>
  <c r="L1106" i="4"/>
  <c r="M1106" i="4"/>
  <c r="N1106" i="4"/>
  <c r="O1106" i="4"/>
  <c r="P1106" i="4"/>
  <c r="J1107" i="4"/>
  <c r="K1107" i="4"/>
  <c r="L1107" i="4"/>
  <c r="M1107" i="4"/>
  <c r="N1107" i="4"/>
  <c r="O1107" i="4"/>
  <c r="P1107" i="4"/>
  <c r="J1108" i="4"/>
  <c r="K1108" i="4"/>
  <c r="L1108" i="4"/>
  <c r="M1108" i="4"/>
  <c r="N1108" i="4"/>
  <c r="O1108" i="4"/>
  <c r="P1108" i="4"/>
  <c r="J1109" i="4"/>
  <c r="K1109" i="4"/>
  <c r="L1109" i="4"/>
  <c r="M1109" i="4"/>
  <c r="N1109" i="4"/>
  <c r="O1109" i="4"/>
  <c r="P1109" i="4"/>
  <c r="J1110" i="4"/>
  <c r="K1110" i="4"/>
  <c r="L1110" i="4"/>
  <c r="M1110" i="4"/>
  <c r="N1110" i="4"/>
  <c r="O1110" i="4"/>
  <c r="P1110" i="4"/>
  <c r="J1111" i="4"/>
  <c r="K1111" i="4"/>
  <c r="L1111" i="4"/>
  <c r="M1111" i="4"/>
  <c r="N1111" i="4"/>
  <c r="O1111" i="4"/>
  <c r="P1111" i="4"/>
  <c r="J1112" i="4"/>
  <c r="K1112" i="4"/>
  <c r="L1112" i="4"/>
  <c r="M1112" i="4"/>
  <c r="N1112" i="4"/>
  <c r="O1112" i="4"/>
  <c r="P1112" i="4"/>
  <c r="J1113" i="4"/>
  <c r="K1113" i="4"/>
  <c r="L1113" i="4"/>
  <c r="M1113" i="4"/>
  <c r="N1113" i="4"/>
  <c r="O1113" i="4"/>
  <c r="P1113" i="4"/>
  <c r="J1114" i="4"/>
  <c r="K1114" i="4"/>
  <c r="L1114" i="4"/>
  <c r="M1114" i="4"/>
  <c r="N1114" i="4"/>
  <c r="O1114" i="4"/>
  <c r="P1114" i="4"/>
  <c r="J1115" i="4"/>
  <c r="K1115" i="4"/>
  <c r="L1115" i="4"/>
  <c r="M1115" i="4"/>
  <c r="N1115" i="4"/>
  <c r="O1115" i="4"/>
  <c r="P1115" i="4"/>
  <c r="J1116" i="4"/>
  <c r="K1116" i="4"/>
  <c r="L1116" i="4"/>
  <c r="M1116" i="4"/>
  <c r="N1116" i="4"/>
  <c r="O1116" i="4"/>
  <c r="P1116" i="4"/>
  <c r="J1117" i="4"/>
  <c r="K1117" i="4"/>
  <c r="L1117" i="4"/>
  <c r="M1117" i="4"/>
  <c r="N1117" i="4"/>
  <c r="O1117" i="4"/>
  <c r="P1117" i="4"/>
  <c r="J1118" i="4"/>
  <c r="K1118" i="4"/>
  <c r="L1118" i="4"/>
  <c r="M1118" i="4"/>
  <c r="N1118" i="4"/>
  <c r="O1118" i="4"/>
  <c r="P1118" i="4"/>
  <c r="J1119" i="4"/>
  <c r="K1119" i="4"/>
  <c r="L1119" i="4"/>
  <c r="M1119" i="4"/>
  <c r="N1119" i="4"/>
  <c r="O1119" i="4"/>
  <c r="P1119" i="4"/>
  <c r="J1120" i="4"/>
  <c r="K1120" i="4"/>
  <c r="L1120" i="4"/>
  <c r="M1120" i="4"/>
  <c r="N1120" i="4"/>
  <c r="O1120" i="4"/>
  <c r="P1120" i="4"/>
  <c r="J1121" i="4"/>
  <c r="K1121" i="4"/>
  <c r="L1121" i="4"/>
  <c r="M1121" i="4"/>
  <c r="N1121" i="4"/>
  <c r="O1121" i="4"/>
  <c r="P1121" i="4"/>
  <c r="J1122" i="4"/>
  <c r="K1122" i="4"/>
  <c r="L1122" i="4"/>
  <c r="M1122" i="4"/>
  <c r="N1122" i="4"/>
  <c r="O1122" i="4"/>
  <c r="P1122" i="4"/>
  <c r="J1123" i="4"/>
  <c r="K1123" i="4"/>
  <c r="L1123" i="4"/>
  <c r="M1123" i="4"/>
  <c r="N1123" i="4"/>
  <c r="O1123" i="4"/>
  <c r="P1123" i="4"/>
  <c r="J1124" i="4"/>
  <c r="K1124" i="4"/>
  <c r="L1124" i="4"/>
  <c r="M1124" i="4"/>
  <c r="N1124" i="4"/>
  <c r="O1124" i="4"/>
  <c r="P1124" i="4"/>
  <c r="J1125" i="4"/>
  <c r="K1125" i="4"/>
  <c r="L1125" i="4"/>
  <c r="M1125" i="4"/>
  <c r="N1125" i="4"/>
  <c r="O1125" i="4"/>
  <c r="P1125" i="4"/>
  <c r="J1126" i="4"/>
  <c r="K1126" i="4"/>
  <c r="L1126" i="4"/>
  <c r="M1126" i="4"/>
  <c r="N1126" i="4"/>
  <c r="O1126" i="4"/>
  <c r="P1126" i="4"/>
  <c r="J1127" i="4"/>
  <c r="K1127" i="4"/>
  <c r="L1127" i="4"/>
  <c r="M1127" i="4"/>
  <c r="N1127" i="4"/>
  <c r="O1127" i="4"/>
  <c r="P1127" i="4"/>
  <c r="J1128" i="4"/>
  <c r="K1128" i="4"/>
  <c r="L1128" i="4"/>
  <c r="M1128" i="4"/>
  <c r="N1128" i="4"/>
  <c r="O1128" i="4"/>
  <c r="P1128" i="4"/>
  <c r="J1129" i="4"/>
  <c r="K1129" i="4"/>
  <c r="L1129" i="4"/>
  <c r="M1129" i="4"/>
  <c r="N1129" i="4"/>
  <c r="O1129" i="4"/>
  <c r="P1129" i="4"/>
  <c r="J1130" i="4"/>
  <c r="K1130" i="4"/>
  <c r="L1130" i="4"/>
  <c r="M1130" i="4"/>
  <c r="N1130" i="4"/>
  <c r="O1130" i="4"/>
  <c r="P1130" i="4"/>
  <c r="J1131" i="4"/>
  <c r="K1131" i="4"/>
  <c r="L1131" i="4"/>
  <c r="M1131" i="4"/>
  <c r="N1131" i="4"/>
  <c r="O1131" i="4"/>
  <c r="P1131" i="4"/>
  <c r="J1132" i="4"/>
  <c r="K1132" i="4"/>
  <c r="L1132" i="4"/>
  <c r="M1132" i="4"/>
  <c r="N1132" i="4"/>
  <c r="O1132" i="4"/>
  <c r="P1132" i="4"/>
  <c r="J1133" i="4"/>
  <c r="K1133" i="4"/>
  <c r="L1133" i="4"/>
  <c r="M1133" i="4"/>
  <c r="N1133" i="4"/>
  <c r="O1133" i="4"/>
  <c r="P1133" i="4"/>
  <c r="J1134" i="4"/>
  <c r="K1134" i="4"/>
  <c r="L1134" i="4"/>
  <c r="M1134" i="4"/>
  <c r="N1134" i="4"/>
  <c r="O1134" i="4"/>
  <c r="P1134" i="4"/>
  <c r="J1135" i="4"/>
  <c r="K1135" i="4"/>
  <c r="L1135" i="4"/>
  <c r="M1135" i="4"/>
  <c r="N1135" i="4"/>
  <c r="O1135" i="4"/>
  <c r="P1135" i="4"/>
  <c r="J1136" i="4"/>
  <c r="K1136" i="4"/>
  <c r="L1136" i="4"/>
  <c r="M1136" i="4"/>
  <c r="N1136" i="4"/>
  <c r="O1136" i="4"/>
  <c r="P1136" i="4"/>
  <c r="J1137" i="4"/>
  <c r="K1137" i="4"/>
  <c r="L1137" i="4"/>
  <c r="M1137" i="4"/>
  <c r="N1137" i="4"/>
  <c r="O1137" i="4"/>
  <c r="P1137" i="4"/>
  <c r="J1138" i="4"/>
  <c r="K1138" i="4"/>
  <c r="L1138" i="4"/>
  <c r="M1138" i="4"/>
  <c r="N1138" i="4"/>
  <c r="O1138" i="4"/>
  <c r="P1138" i="4"/>
  <c r="J1139" i="4"/>
  <c r="K1139" i="4"/>
  <c r="L1139" i="4"/>
  <c r="M1139" i="4"/>
  <c r="N1139" i="4"/>
  <c r="O1139" i="4"/>
  <c r="P1139" i="4"/>
  <c r="J1140" i="4"/>
  <c r="K1140" i="4"/>
  <c r="L1140" i="4"/>
  <c r="M1140" i="4"/>
  <c r="N1140" i="4"/>
  <c r="O1140" i="4"/>
  <c r="P1140" i="4"/>
  <c r="J1141" i="4"/>
  <c r="K1141" i="4"/>
  <c r="L1141" i="4"/>
  <c r="M1141" i="4"/>
  <c r="N1141" i="4"/>
  <c r="O1141" i="4"/>
  <c r="P1141" i="4"/>
  <c r="J1142" i="4"/>
  <c r="K1142" i="4"/>
  <c r="L1142" i="4"/>
  <c r="M1142" i="4"/>
  <c r="N1142" i="4"/>
  <c r="O1142" i="4"/>
  <c r="P1142" i="4"/>
  <c r="J1143" i="4"/>
  <c r="K1143" i="4"/>
  <c r="L1143" i="4"/>
  <c r="M1143" i="4"/>
  <c r="N1143" i="4"/>
  <c r="O1143" i="4"/>
  <c r="P1143" i="4"/>
  <c r="J1144" i="4"/>
  <c r="K1144" i="4"/>
  <c r="L1144" i="4"/>
  <c r="M1144" i="4"/>
  <c r="N1144" i="4"/>
  <c r="O1144" i="4"/>
  <c r="P1144" i="4"/>
  <c r="J1145" i="4"/>
  <c r="K1145" i="4"/>
  <c r="L1145" i="4"/>
  <c r="M1145" i="4"/>
  <c r="N1145" i="4"/>
  <c r="O1145" i="4"/>
  <c r="P1145" i="4"/>
  <c r="J1146" i="4"/>
  <c r="K1146" i="4"/>
  <c r="L1146" i="4"/>
  <c r="M1146" i="4"/>
  <c r="N1146" i="4"/>
  <c r="O1146" i="4"/>
  <c r="P1146" i="4"/>
  <c r="J1147" i="4"/>
  <c r="K1147" i="4"/>
  <c r="L1147" i="4"/>
  <c r="M1147" i="4"/>
  <c r="N1147" i="4"/>
  <c r="O1147" i="4"/>
  <c r="P1147" i="4"/>
  <c r="J1148" i="4"/>
  <c r="K1148" i="4"/>
  <c r="L1148" i="4"/>
  <c r="M1148" i="4"/>
  <c r="N1148" i="4"/>
  <c r="O1148" i="4"/>
  <c r="P1148" i="4"/>
  <c r="J1149" i="4"/>
  <c r="K1149" i="4"/>
  <c r="L1149" i="4"/>
  <c r="M1149" i="4"/>
  <c r="N1149" i="4"/>
  <c r="O1149" i="4"/>
  <c r="P1149" i="4"/>
  <c r="J1150" i="4"/>
  <c r="K1150" i="4"/>
  <c r="L1150" i="4"/>
  <c r="M1150" i="4"/>
  <c r="N1150" i="4"/>
  <c r="O1150" i="4"/>
  <c r="P1150" i="4"/>
  <c r="J1151" i="4"/>
  <c r="K1151" i="4"/>
  <c r="L1151" i="4"/>
  <c r="M1151" i="4"/>
  <c r="N1151" i="4"/>
  <c r="O1151" i="4"/>
  <c r="P1151" i="4"/>
  <c r="J1152" i="4"/>
  <c r="K1152" i="4"/>
  <c r="L1152" i="4"/>
  <c r="M1152" i="4"/>
  <c r="N1152" i="4"/>
  <c r="O1152" i="4"/>
  <c r="P1152" i="4"/>
  <c r="J1153" i="4"/>
  <c r="K1153" i="4"/>
  <c r="L1153" i="4"/>
  <c r="M1153" i="4"/>
  <c r="N1153" i="4"/>
  <c r="O1153" i="4"/>
  <c r="P1153" i="4"/>
  <c r="J1154" i="4"/>
  <c r="K1154" i="4"/>
  <c r="L1154" i="4"/>
  <c r="M1154" i="4"/>
  <c r="N1154" i="4"/>
  <c r="O1154" i="4"/>
  <c r="P1154" i="4"/>
  <c r="J1155" i="4"/>
  <c r="K1155" i="4"/>
  <c r="L1155" i="4"/>
  <c r="M1155" i="4"/>
  <c r="N1155" i="4"/>
  <c r="O1155" i="4"/>
  <c r="P1155" i="4"/>
  <c r="J1156" i="4"/>
  <c r="Q1156" i="4" s="1"/>
  <c r="K1156" i="4"/>
  <c r="L1156" i="4"/>
  <c r="M1156" i="4"/>
  <c r="N1156" i="4"/>
  <c r="O1156" i="4"/>
  <c r="P1156" i="4"/>
  <c r="J1157" i="4"/>
  <c r="K1157" i="4"/>
  <c r="L1157" i="4"/>
  <c r="M1157" i="4"/>
  <c r="N1157" i="4"/>
  <c r="O1157" i="4"/>
  <c r="P1157" i="4"/>
  <c r="J1158" i="4"/>
  <c r="K1158" i="4"/>
  <c r="L1158" i="4"/>
  <c r="M1158" i="4"/>
  <c r="N1158" i="4"/>
  <c r="O1158" i="4"/>
  <c r="P1158" i="4"/>
  <c r="J1159" i="4"/>
  <c r="K1159" i="4"/>
  <c r="L1159" i="4"/>
  <c r="M1159" i="4"/>
  <c r="N1159" i="4"/>
  <c r="O1159" i="4"/>
  <c r="P1159" i="4"/>
  <c r="J1160" i="4"/>
  <c r="K1160" i="4"/>
  <c r="L1160" i="4"/>
  <c r="M1160" i="4"/>
  <c r="N1160" i="4"/>
  <c r="O1160" i="4"/>
  <c r="P1160" i="4"/>
  <c r="J1161" i="4"/>
  <c r="K1161" i="4"/>
  <c r="L1161" i="4"/>
  <c r="M1161" i="4"/>
  <c r="N1161" i="4"/>
  <c r="O1161" i="4"/>
  <c r="P1161" i="4"/>
  <c r="J1162" i="4"/>
  <c r="K1162" i="4"/>
  <c r="L1162" i="4"/>
  <c r="M1162" i="4"/>
  <c r="N1162" i="4"/>
  <c r="O1162" i="4"/>
  <c r="P1162" i="4"/>
  <c r="J1163" i="4"/>
  <c r="K1163" i="4"/>
  <c r="L1163" i="4"/>
  <c r="M1163" i="4"/>
  <c r="Q1163" i="4" s="1"/>
  <c r="N1163" i="4"/>
  <c r="O1163" i="4"/>
  <c r="P1163" i="4"/>
  <c r="J1164" i="4"/>
  <c r="K1164" i="4"/>
  <c r="L1164" i="4"/>
  <c r="M1164" i="4"/>
  <c r="N1164" i="4"/>
  <c r="O1164" i="4"/>
  <c r="P1164" i="4"/>
  <c r="J1165" i="4"/>
  <c r="K1165" i="4"/>
  <c r="L1165" i="4"/>
  <c r="M1165" i="4"/>
  <c r="N1165" i="4"/>
  <c r="O1165" i="4"/>
  <c r="P1165" i="4"/>
  <c r="J1166" i="4"/>
  <c r="K1166" i="4"/>
  <c r="L1166" i="4"/>
  <c r="M1166" i="4"/>
  <c r="N1166" i="4"/>
  <c r="O1166" i="4"/>
  <c r="P1166" i="4"/>
  <c r="J1167" i="4"/>
  <c r="K1167" i="4"/>
  <c r="L1167" i="4"/>
  <c r="M1167" i="4"/>
  <c r="N1167" i="4"/>
  <c r="O1167" i="4"/>
  <c r="P1167" i="4"/>
  <c r="J1168" i="4"/>
  <c r="K1168" i="4"/>
  <c r="L1168" i="4"/>
  <c r="M1168" i="4"/>
  <c r="N1168" i="4"/>
  <c r="O1168" i="4"/>
  <c r="P1168" i="4"/>
  <c r="J1169" i="4"/>
  <c r="K1169" i="4"/>
  <c r="L1169" i="4"/>
  <c r="M1169" i="4"/>
  <c r="N1169" i="4"/>
  <c r="O1169" i="4"/>
  <c r="P1169" i="4"/>
  <c r="J1170" i="4"/>
  <c r="K1170" i="4"/>
  <c r="L1170" i="4"/>
  <c r="M1170" i="4"/>
  <c r="N1170" i="4"/>
  <c r="O1170" i="4"/>
  <c r="P1170" i="4"/>
  <c r="J1171" i="4"/>
  <c r="K1171" i="4"/>
  <c r="L1171" i="4"/>
  <c r="M1171" i="4"/>
  <c r="Q1171" i="4" s="1"/>
  <c r="N1171" i="4"/>
  <c r="O1171" i="4"/>
  <c r="P1171" i="4"/>
  <c r="J1172" i="4"/>
  <c r="K1172" i="4"/>
  <c r="L1172" i="4"/>
  <c r="M1172" i="4"/>
  <c r="N1172" i="4"/>
  <c r="O1172" i="4"/>
  <c r="P1172" i="4"/>
  <c r="J1173" i="4"/>
  <c r="K1173" i="4"/>
  <c r="L1173" i="4"/>
  <c r="M1173" i="4"/>
  <c r="N1173" i="4"/>
  <c r="O1173" i="4"/>
  <c r="P1173" i="4"/>
  <c r="J1174" i="4"/>
  <c r="K1174" i="4"/>
  <c r="L1174" i="4"/>
  <c r="M1174" i="4"/>
  <c r="N1174" i="4"/>
  <c r="O1174" i="4"/>
  <c r="P1174" i="4"/>
  <c r="J1175" i="4"/>
  <c r="K1175" i="4"/>
  <c r="L1175" i="4"/>
  <c r="M1175" i="4"/>
  <c r="N1175" i="4"/>
  <c r="O1175" i="4"/>
  <c r="P1175" i="4"/>
  <c r="J1176" i="4"/>
  <c r="K1176" i="4"/>
  <c r="L1176" i="4"/>
  <c r="M1176" i="4"/>
  <c r="N1176" i="4"/>
  <c r="O1176" i="4"/>
  <c r="P1176" i="4"/>
  <c r="J1177" i="4"/>
  <c r="K1177" i="4"/>
  <c r="Q1177" i="4" s="1"/>
  <c r="L1177" i="4"/>
  <c r="M1177" i="4"/>
  <c r="N1177" i="4"/>
  <c r="O1177" i="4"/>
  <c r="P1177" i="4"/>
  <c r="J1178" i="4"/>
  <c r="K1178" i="4"/>
  <c r="L1178" i="4"/>
  <c r="Q1178" i="4" s="1"/>
  <c r="M1178" i="4"/>
  <c r="N1178" i="4"/>
  <c r="O1178" i="4"/>
  <c r="P1178" i="4"/>
  <c r="J1179" i="4"/>
  <c r="K1179" i="4"/>
  <c r="L1179" i="4"/>
  <c r="M1179" i="4"/>
  <c r="N1179" i="4"/>
  <c r="O1179" i="4"/>
  <c r="P1179" i="4"/>
  <c r="J1180" i="4"/>
  <c r="K1180" i="4"/>
  <c r="L1180" i="4"/>
  <c r="M1180" i="4"/>
  <c r="N1180" i="4"/>
  <c r="O1180" i="4"/>
  <c r="P1180" i="4"/>
  <c r="J1181" i="4"/>
  <c r="K1181" i="4"/>
  <c r="L1181" i="4"/>
  <c r="M1181" i="4"/>
  <c r="N1181" i="4"/>
  <c r="O1181" i="4"/>
  <c r="P1181" i="4"/>
  <c r="J1182" i="4"/>
  <c r="K1182" i="4"/>
  <c r="L1182" i="4"/>
  <c r="M1182" i="4"/>
  <c r="N1182" i="4"/>
  <c r="O1182" i="4"/>
  <c r="P1182" i="4"/>
  <c r="J1183" i="4"/>
  <c r="K1183" i="4"/>
  <c r="L1183" i="4"/>
  <c r="M1183" i="4"/>
  <c r="N1183" i="4"/>
  <c r="O1183" i="4"/>
  <c r="P1183" i="4"/>
  <c r="J1184" i="4"/>
  <c r="K1184" i="4"/>
  <c r="L1184" i="4"/>
  <c r="M1184" i="4"/>
  <c r="N1184" i="4"/>
  <c r="O1184" i="4"/>
  <c r="P1184" i="4"/>
  <c r="J1185" i="4"/>
  <c r="K1185" i="4"/>
  <c r="Q1185" i="4" s="1"/>
  <c r="L1185" i="4"/>
  <c r="M1185" i="4"/>
  <c r="N1185" i="4"/>
  <c r="O1185" i="4"/>
  <c r="P1185" i="4"/>
  <c r="J1186" i="4"/>
  <c r="K1186" i="4"/>
  <c r="L1186" i="4"/>
  <c r="Q1186" i="4" s="1"/>
  <c r="M1186" i="4"/>
  <c r="N1186" i="4"/>
  <c r="O1186" i="4"/>
  <c r="P1186" i="4"/>
  <c r="J1187" i="4"/>
  <c r="K1187" i="4"/>
  <c r="L1187" i="4"/>
  <c r="M1187" i="4"/>
  <c r="N1187" i="4"/>
  <c r="O1187" i="4"/>
  <c r="P1187" i="4"/>
  <c r="J1188" i="4"/>
  <c r="K1188" i="4"/>
  <c r="L1188" i="4"/>
  <c r="M1188" i="4"/>
  <c r="N1188" i="4"/>
  <c r="O1188" i="4"/>
  <c r="P1188" i="4"/>
  <c r="J1189" i="4"/>
  <c r="K1189" i="4"/>
  <c r="L1189" i="4"/>
  <c r="M1189" i="4"/>
  <c r="N1189" i="4"/>
  <c r="O1189" i="4"/>
  <c r="P1189" i="4"/>
  <c r="J1190" i="4"/>
  <c r="K1190" i="4"/>
  <c r="L1190" i="4"/>
  <c r="M1190" i="4"/>
  <c r="N1190" i="4"/>
  <c r="O1190" i="4"/>
  <c r="P1190" i="4"/>
  <c r="J1191" i="4"/>
  <c r="K1191" i="4"/>
  <c r="L1191" i="4"/>
  <c r="M1191" i="4"/>
  <c r="N1191" i="4"/>
  <c r="O1191" i="4"/>
  <c r="P1191" i="4"/>
  <c r="J1192" i="4"/>
  <c r="K1192" i="4"/>
  <c r="L1192" i="4"/>
  <c r="M1192" i="4"/>
  <c r="N1192" i="4"/>
  <c r="O1192" i="4"/>
  <c r="P1192" i="4"/>
  <c r="J1193" i="4"/>
  <c r="K1193" i="4"/>
  <c r="L1193" i="4"/>
  <c r="M1193" i="4"/>
  <c r="N1193" i="4"/>
  <c r="O1193" i="4"/>
  <c r="P1193" i="4"/>
  <c r="J1194" i="4"/>
  <c r="K1194" i="4"/>
  <c r="L1194" i="4"/>
  <c r="Q1194" i="4" s="1"/>
  <c r="M1194" i="4"/>
  <c r="N1194" i="4"/>
  <c r="O1194" i="4"/>
  <c r="P1194" i="4"/>
  <c r="J1195" i="4"/>
  <c r="K1195" i="4"/>
  <c r="L1195" i="4"/>
  <c r="M1195" i="4"/>
  <c r="Q1195" i="4" s="1"/>
  <c r="N1195" i="4"/>
  <c r="O1195" i="4"/>
  <c r="P1195" i="4"/>
  <c r="J1196" i="4"/>
  <c r="K1196" i="4"/>
  <c r="L1196" i="4"/>
  <c r="M1196" i="4"/>
  <c r="N1196" i="4"/>
  <c r="O1196" i="4"/>
  <c r="P1196" i="4"/>
  <c r="J1197" i="4"/>
  <c r="K1197" i="4"/>
  <c r="L1197" i="4"/>
  <c r="M1197" i="4"/>
  <c r="N1197" i="4"/>
  <c r="O1197" i="4"/>
  <c r="P1197" i="4"/>
  <c r="J1198" i="4"/>
  <c r="K1198" i="4"/>
  <c r="L1198" i="4"/>
  <c r="M1198" i="4"/>
  <c r="N1198" i="4"/>
  <c r="O1198" i="4"/>
  <c r="P1198" i="4"/>
  <c r="J1199" i="4"/>
  <c r="K1199" i="4"/>
  <c r="L1199" i="4"/>
  <c r="M1199" i="4"/>
  <c r="N1199" i="4"/>
  <c r="O1199" i="4"/>
  <c r="P1199" i="4"/>
  <c r="J1200" i="4"/>
  <c r="K1200" i="4"/>
  <c r="L1200" i="4"/>
  <c r="M1200" i="4"/>
  <c r="N1200" i="4"/>
  <c r="O1200" i="4"/>
  <c r="P1200" i="4"/>
  <c r="J1201" i="4"/>
  <c r="K1201" i="4"/>
  <c r="Q1201" i="4" s="1"/>
  <c r="L1201" i="4"/>
  <c r="M1201" i="4"/>
  <c r="N1201" i="4"/>
  <c r="O1201" i="4"/>
  <c r="P1201" i="4"/>
  <c r="J1202" i="4"/>
  <c r="K1202" i="4"/>
  <c r="L1202" i="4"/>
  <c r="M1202" i="4"/>
  <c r="N1202" i="4"/>
  <c r="O1202" i="4"/>
  <c r="P1202" i="4"/>
  <c r="Q1202" i="4" s="1"/>
  <c r="J1203" i="4"/>
  <c r="Q1203" i="4" s="1"/>
  <c r="K1203" i="4"/>
  <c r="L1203" i="4"/>
  <c r="M1203" i="4"/>
  <c r="N1203" i="4"/>
  <c r="O1203" i="4"/>
  <c r="P1203" i="4"/>
  <c r="J1204" i="4"/>
  <c r="K1204" i="4"/>
  <c r="L1204" i="4"/>
  <c r="M1204" i="4"/>
  <c r="N1204" i="4"/>
  <c r="O1204" i="4"/>
  <c r="P1204" i="4"/>
  <c r="J1205" i="4"/>
  <c r="K1205" i="4"/>
  <c r="L1205" i="4"/>
  <c r="M1205" i="4"/>
  <c r="N1205" i="4"/>
  <c r="O1205" i="4"/>
  <c r="P1205" i="4"/>
  <c r="J1206" i="4"/>
  <c r="K1206" i="4"/>
  <c r="L1206" i="4"/>
  <c r="M1206" i="4"/>
  <c r="N1206" i="4"/>
  <c r="O1206" i="4"/>
  <c r="P1206" i="4"/>
  <c r="J1207" i="4"/>
  <c r="K1207" i="4"/>
  <c r="L1207" i="4"/>
  <c r="M1207" i="4"/>
  <c r="N1207" i="4"/>
  <c r="O1207" i="4"/>
  <c r="P1207" i="4"/>
  <c r="J1208" i="4"/>
  <c r="K1208" i="4"/>
  <c r="L1208" i="4"/>
  <c r="M1208" i="4"/>
  <c r="N1208" i="4"/>
  <c r="O1208" i="4"/>
  <c r="P1208" i="4"/>
  <c r="J1209" i="4"/>
  <c r="K1209" i="4"/>
  <c r="Q1209" i="4" s="1"/>
  <c r="L1209" i="4"/>
  <c r="M1209" i="4"/>
  <c r="N1209" i="4"/>
  <c r="O1209" i="4"/>
  <c r="P1209" i="4"/>
  <c r="J1210" i="4"/>
  <c r="K1210" i="4"/>
  <c r="L1210" i="4"/>
  <c r="M1210" i="4"/>
  <c r="N1210" i="4"/>
  <c r="O1210" i="4"/>
  <c r="P1210" i="4"/>
  <c r="Q1210" i="4" s="1"/>
  <c r="J1211" i="4"/>
  <c r="K1211" i="4"/>
  <c r="L1211" i="4"/>
  <c r="M1211" i="4"/>
  <c r="N1211" i="4"/>
  <c r="O1211" i="4"/>
  <c r="P1211" i="4"/>
  <c r="J1212" i="4"/>
  <c r="K1212" i="4"/>
  <c r="L1212" i="4"/>
  <c r="M1212" i="4"/>
  <c r="N1212" i="4"/>
  <c r="O1212" i="4"/>
  <c r="P1212" i="4"/>
  <c r="J1213" i="4"/>
  <c r="K1213" i="4"/>
  <c r="L1213" i="4"/>
  <c r="M1213" i="4"/>
  <c r="N1213" i="4"/>
  <c r="O1213" i="4"/>
  <c r="P1213" i="4"/>
  <c r="J1214" i="4"/>
  <c r="K1214" i="4"/>
  <c r="L1214" i="4"/>
  <c r="M1214" i="4"/>
  <c r="N1214" i="4"/>
  <c r="O1214" i="4"/>
  <c r="P1214" i="4"/>
  <c r="J1215" i="4"/>
  <c r="K1215" i="4"/>
  <c r="L1215" i="4"/>
  <c r="M1215" i="4"/>
  <c r="N1215" i="4"/>
  <c r="O1215" i="4"/>
  <c r="P1215" i="4"/>
  <c r="J1216" i="4"/>
  <c r="K1216" i="4"/>
  <c r="L1216" i="4"/>
  <c r="M1216" i="4"/>
  <c r="N1216" i="4"/>
  <c r="O1216" i="4"/>
  <c r="P1216" i="4"/>
  <c r="J1217" i="4"/>
  <c r="K1217" i="4"/>
  <c r="Q1217" i="4" s="1"/>
  <c r="L1217" i="4"/>
  <c r="M1217" i="4"/>
  <c r="N1217" i="4"/>
  <c r="O1217" i="4"/>
  <c r="P1217" i="4"/>
  <c r="J1218" i="4"/>
  <c r="K1218" i="4"/>
  <c r="L1218" i="4"/>
  <c r="Q1218" i="4" s="1"/>
  <c r="M1218" i="4"/>
  <c r="N1218" i="4"/>
  <c r="O1218" i="4"/>
  <c r="P1218" i="4"/>
  <c r="J1219" i="4"/>
  <c r="Q1219" i="4" s="1"/>
  <c r="K1219" i="4"/>
  <c r="L1219" i="4"/>
  <c r="M1219" i="4"/>
  <c r="N1219" i="4"/>
  <c r="O1219" i="4"/>
  <c r="P1219" i="4"/>
  <c r="J1220" i="4"/>
  <c r="K1220" i="4"/>
  <c r="L1220" i="4"/>
  <c r="M1220" i="4"/>
  <c r="N1220" i="4"/>
  <c r="O1220" i="4"/>
  <c r="P1220" i="4"/>
  <c r="J1221" i="4"/>
  <c r="K1221" i="4"/>
  <c r="L1221" i="4"/>
  <c r="M1221" i="4"/>
  <c r="N1221" i="4"/>
  <c r="O1221" i="4"/>
  <c r="P1221" i="4"/>
  <c r="J1222" i="4"/>
  <c r="K1222" i="4"/>
  <c r="L1222" i="4"/>
  <c r="M1222" i="4"/>
  <c r="N1222" i="4"/>
  <c r="O1222" i="4"/>
  <c r="P1222" i="4"/>
  <c r="J1223" i="4"/>
  <c r="K1223" i="4"/>
  <c r="L1223" i="4"/>
  <c r="M1223" i="4"/>
  <c r="N1223" i="4"/>
  <c r="O1223" i="4"/>
  <c r="P1223" i="4"/>
  <c r="J1224" i="4"/>
  <c r="K1224" i="4"/>
  <c r="L1224" i="4"/>
  <c r="M1224" i="4"/>
  <c r="N1224" i="4"/>
  <c r="O1224" i="4"/>
  <c r="P1224" i="4"/>
  <c r="J1225" i="4"/>
  <c r="K1225" i="4"/>
  <c r="L1225" i="4"/>
  <c r="M1225" i="4"/>
  <c r="N1225" i="4"/>
  <c r="O1225" i="4"/>
  <c r="Q1225" i="4" s="1"/>
  <c r="P1225" i="4"/>
  <c r="J1226" i="4"/>
  <c r="K1226" i="4"/>
  <c r="L1226" i="4"/>
  <c r="Q1226" i="4" s="1"/>
  <c r="M1226" i="4"/>
  <c r="N1226" i="4"/>
  <c r="O1226" i="4"/>
  <c r="P1226" i="4"/>
  <c r="J1227" i="4"/>
  <c r="K1227" i="4"/>
  <c r="L1227" i="4"/>
  <c r="M1227" i="4"/>
  <c r="Q1227" i="4" s="1"/>
  <c r="N1227" i="4"/>
  <c r="O1227" i="4"/>
  <c r="P1227" i="4"/>
  <c r="J1228" i="4"/>
  <c r="K1228" i="4"/>
  <c r="L1228" i="4"/>
  <c r="M1228" i="4"/>
  <c r="N1228" i="4"/>
  <c r="O1228" i="4"/>
  <c r="P1228" i="4"/>
  <c r="J1229" i="4"/>
  <c r="K1229" i="4"/>
  <c r="L1229" i="4"/>
  <c r="M1229" i="4"/>
  <c r="N1229" i="4"/>
  <c r="O1229" i="4"/>
  <c r="P1229" i="4"/>
  <c r="J1230" i="4"/>
  <c r="K1230" i="4"/>
  <c r="L1230" i="4"/>
  <c r="M1230" i="4"/>
  <c r="N1230" i="4"/>
  <c r="O1230" i="4"/>
  <c r="P1230" i="4"/>
  <c r="J1231" i="4"/>
  <c r="K1231" i="4"/>
  <c r="L1231" i="4"/>
  <c r="M1231" i="4"/>
  <c r="N1231" i="4"/>
  <c r="O1231" i="4"/>
  <c r="P1231" i="4"/>
  <c r="J1232" i="4"/>
  <c r="K1232" i="4"/>
  <c r="L1232" i="4"/>
  <c r="M1232" i="4"/>
  <c r="N1232" i="4"/>
  <c r="O1232" i="4"/>
  <c r="P1232" i="4"/>
  <c r="J1233" i="4"/>
  <c r="K1233" i="4"/>
  <c r="L1233" i="4"/>
  <c r="M1233" i="4"/>
  <c r="N1233" i="4"/>
  <c r="O1233" i="4"/>
  <c r="Q1233" i="4" s="1"/>
  <c r="P1233" i="4"/>
  <c r="J1234" i="4"/>
  <c r="K1234" i="4"/>
  <c r="L1234" i="4"/>
  <c r="M1234" i="4"/>
  <c r="N1234" i="4"/>
  <c r="O1234" i="4"/>
  <c r="P1234" i="4"/>
  <c r="J1235" i="4"/>
  <c r="K1235" i="4"/>
  <c r="L1235" i="4"/>
  <c r="M1235" i="4"/>
  <c r="N1235" i="4"/>
  <c r="O1235" i="4"/>
  <c r="P1235" i="4"/>
  <c r="J1236" i="4"/>
  <c r="K1236" i="4"/>
  <c r="L1236" i="4"/>
  <c r="M1236" i="4"/>
  <c r="N1236" i="4"/>
  <c r="O1236" i="4"/>
  <c r="P1236" i="4"/>
  <c r="J1237" i="4"/>
  <c r="K1237" i="4"/>
  <c r="L1237" i="4"/>
  <c r="M1237" i="4"/>
  <c r="N1237" i="4"/>
  <c r="O1237" i="4"/>
  <c r="P1237" i="4"/>
  <c r="J1238" i="4"/>
  <c r="K1238" i="4"/>
  <c r="L1238" i="4"/>
  <c r="M1238" i="4"/>
  <c r="N1238" i="4"/>
  <c r="O1238" i="4"/>
  <c r="P1238" i="4"/>
  <c r="J1239" i="4"/>
  <c r="K1239" i="4"/>
  <c r="L1239" i="4"/>
  <c r="M1239" i="4"/>
  <c r="N1239" i="4"/>
  <c r="O1239" i="4"/>
  <c r="P1239" i="4"/>
  <c r="J1240" i="4"/>
  <c r="K1240" i="4"/>
  <c r="L1240" i="4"/>
  <c r="M1240" i="4"/>
  <c r="N1240" i="4"/>
  <c r="O1240" i="4"/>
  <c r="P1240" i="4"/>
  <c r="J1241" i="4"/>
  <c r="K1241" i="4"/>
  <c r="Q1241" i="4" s="1"/>
  <c r="L1241" i="4"/>
  <c r="M1241" i="4"/>
  <c r="N1241" i="4"/>
  <c r="O1241" i="4"/>
  <c r="P1241" i="4"/>
  <c r="J1242" i="4"/>
  <c r="K1242" i="4"/>
  <c r="L1242" i="4"/>
  <c r="M1242" i="4"/>
  <c r="N1242" i="4"/>
  <c r="O1242" i="4"/>
  <c r="P1242" i="4"/>
  <c r="J1243" i="4"/>
  <c r="K1243" i="4"/>
  <c r="L1243" i="4"/>
  <c r="M1243" i="4"/>
  <c r="N1243" i="4"/>
  <c r="O1243" i="4"/>
  <c r="P1243" i="4"/>
  <c r="J1244" i="4"/>
  <c r="K1244" i="4"/>
  <c r="L1244" i="4"/>
  <c r="M1244" i="4"/>
  <c r="N1244" i="4"/>
  <c r="O1244" i="4"/>
  <c r="P1244" i="4"/>
  <c r="J1245" i="4"/>
  <c r="K1245" i="4"/>
  <c r="L1245" i="4"/>
  <c r="M1245" i="4"/>
  <c r="N1245" i="4"/>
  <c r="O1245" i="4"/>
  <c r="P1245" i="4"/>
  <c r="J1246" i="4"/>
  <c r="K1246" i="4"/>
  <c r="L1246" i="4"/>
  <c r="M1246" i="4"/>
  <c r="N1246" i="4"/>
  <c r="O1246" i="4"/>
  <c r="P1246" i="4"/>
  <c r="J1247" i="4"/>
  <c r="K1247" i="4"/>
  <c r="L1247" i="4"/>
  <c r="M1247" i="4"/>
  <c r="N1247" i="4"/>
  <c r="O1247" i="4"/>
  <c r="P1247" i="4"/>
  <c r="J1248" i="4"/>
  <c r="K1248" i="4"/>
  <c r="L1248" i="4"/>
  <c r="M1248" i="4"/>
  <c r="N1248" i="4"/>
  <c r="O1248" i="4"/>
  <c r="P1248" i="4"/>
  <c r="J1249" i="4"/>
  <c r="K1249" i="4"/>
  <c r="Q1249" i="4" s="1"/>
  <c r="L1249" i="4"/>
  <c r="M1249" i="4"/>
  <c r="N1249" i="4"/>
  <c r="O1249" i="4"/>
  <c r="P1249" i="4"/>
  <c r="J1250" i="4"/>
  <c r="K1250" i="4"/>
  <c r="L1250" i="4"/>
  <c r="M1250" i="4"/>
  <c r="N1250" i="4"/>
  <c r="O1250" i="4"/>
  <c r="P1250" i="4"/>
  <c r="J1251" i="4"/>
  <c r="K1251" i="4"/>
  <c r="L1251" i="4"/>
  <c r="M1251" i="4"/>
  <c r="N1251" i="4"/>
  <c r="O1251" i="4"/>
  <c r="P1251" i="4"/>
  <c r="J1252" i="4"/>
  <c r="K1252" i="4"/>
  <c r="L1252" i="4"/>
  <c r="M1252" i="4"/>
  <c r="N1252" i="4"/>
  <c r="O1252" i="4"/>
  <c r="P1252" i="4"/>
  <c r="J1253" i="4"/>
  <c r="K1253" i="4"/>
  <c r="L1253" i="4"/>
  <c r="M1253" i="4"/>
  <c r="N1253" i="4"/>
  <c r="O1253" i="4"/>
  <c r="P1253" i="4"/>
  <c r="J1254" i="4"/>
  <c r="K1254" i="4"/>
  <c r="L1254" i="4"/>
  <c r="M1254" i="4"/>
  <c r="N1254" i="4"/>
  <c r="O1254" i="4"/>
  <c r="P1254" i="4"/>
  <c r="J1255" i="4"/>
  <c r="K1255" i="4"/>
  <c r="L1255" i="4"/>
  <c r="M1255" i="4"/>
  <c r="N1255" i="4"/>
  <c r="O1255" i="4"/>
  <c r="P1255" i="4"/>
  <c r="J1256" i="4"/>
  <c r="K1256" i="4"/>
  <c r="L1256" i="4"/>
  <c r="M1256" i="4"/>
  <c r="N1256" i="4"/>
  <c r="O1256" i="4"/>
  <c r="P1256" i="4"/>
  <c r="J1257" i="4"/>
  <c r="K1257" i="4"/>
  <c r="Q1257" i="4" s="1"/>
  <c r="L1257" i="4"/>
  <c r="M1257" i="4"/>
  <c r="N1257" i="4"/>
  <c r="O1257" i="4"/>
  <c r="P1257" i="4"/>
  <c r="J1258" i="4"/>
  <c r="K1258" i="4"/>
  <c r="L1258" i="4"/>
  <c r="M1258" i="4"/>
  <c r="N1258" i="4"/>
  <c r="O1258" i="4"/>
  <c r="P1258" i="4"/>
  <c r="J1259" i="4"/>
  <c r="K1259" i="4"/>
  <c r="L1259" i="4"/>
  <c r="M1259" i="4"/>
  <c r="N1259" i="4"/>
  <c r="O1259" i="4"/>
  <c r="P1259" i="4"/>
  <c r="J1260" i="4"/>
  <c r="K1260" i="4"/>
  <c r="L1260" i="4"/>
  <c r="M1260" i="4"/>
  <c r="N1260" i="4"/>
  <c r="O1260" i="4"/>
  <c r="P1260" i="4"/>
  <c r="J1261" i="4"/>
  <c r="K1261" i="4"/>
  <c r="L1261" i="4"/>
  <c r="M1261" i="4"/>
  <c r="N1261" i="4"/>
  <c r="O1261" i="4"/>
  <c r="P1261" i="4"/>
  <c r="J1262" i="4"/>
  <c r="K1262" i="4"/>
  <c r="L1262" i="4"/>
  <c r="M1262" i="4"/>
  <c r="N1262" i="4"/>
  <c r="O1262" i="4"/>
  <c r="P1262" i="4"/>
  <c r="J1263" i="4"/>
  <c r="K1263" i="4"/>
  <c r="L1263" i="4"/>
  <c r="M1263" i="4"/>
  <c r="N1263" i="4"/>
  <c r="O1263" i="4"/>
  <c r="P1263" i="4"/>
  <c r="J1264" i="4"/>
  <c r="K1264" i="4"/>
  <c r="L1264" i="4"/>
  <c r="M1264" i="4"/>
  <c r="N1264" i="4"/>
  <c r="Q1264" i="4" s="1"/>
  <c r="O1264" i="4"/>
  <c r="P1264" i="4"/>
  <c r="J1265" i="4"/>
  <c r="K1265" i="4"/>
  <c r="Q1265" i="4" s="1"/>
  <c r="L1265" i="4"/>
  <c r="M1265" i="4"/>
  <c r="N1265" i="4"/>
  <c r="O1265" i="4"/>
  <c r="P1265" i="4"/>
  <c r="J1266" i="4"/>
  <c r="K1266" i="4"/>
  <c r="L1266" i="4"/>
  <c r="Q1266" i="4" s="1"/>
  <c r="M1266" i="4"/>
  <c r="N1266" i="4"/>
  <c r="O1266" i="4"/>
  <c r="P1266" i="4"/>
  <c r="J1267" i="4"/>
  <c r="K1267" i="4"/>
  <c r="L1267" i="4"/>
  <c r="M1267" i="4"/>
  <c r="N1267" i="4"/>
  <c r="O1267" i="4"/>
  <c r="P1267" i="4"/>
  <c r="J1268" i="4"/>
  <c r="K1268" i="4"/>
  <c r="L1268" i="4"/>
  <c r="M1268" i="4"/>
  <c r="N1268" i="4"/>
  <c r="O1268" i="4"/>
  <c r="P1268" i="4"/>
  <c r="J1269" i="4"/>
  <c r="Q1269" i="4" s="1"/>
  <c r="K1269" i="4"/>
  <c r="L1269" i="4"/>
  <c r="M1269" i="4"/>
  <c r="N1269" i="4"/>
  <c r="O1269" i="4"/>
  <c r="P1269" i="4"/>
  <c r="J1270" i="4"/>
  <c r="Q1270" i="4" s="1"/>
  <c r="K1270" i="4"/>
  <c r="L1270" i="4"/>
  <c r="M1270" i="4"/>
  <c r="N1270" i="4"/>
  <c r="O1270" i="4"/>
  <c r="P1270" i="4"/>
  <c r="J1271" i="4"/>
  <c r="K1271" i="4"/>
  <c r="Q1271" i="4" s="1"/>
  <c r="L1271" i="4"/>
  <c r="M1271" i="4"/>
  <c r="N1271" i="4"/>
  <c r="O1271" i="4"/>
  <c r="P1271" i="4"/>
  <c r="J1272" i="4"/>
  <c r="K1272" i="4"/>
  <c r="L1272" i="4"/>
  <c r="M1272" i="4"/>
  <c r="N1272" i="4"/>
  <c r="Q1272" i="4" s="1"/>
  <c r="O1272" i="4"/>
  <c r="P1272" i="4"/>
  <c r="J1273" i="4"/>
  <c r="K1273" i="4"/>
  <c r="Q1273" i="4" s="1"/>
  <c r="L1273" i="4"/>
  <c r="M1273" i="4"/>
  <c r="N1273" i="4"/>
  <c r="O1273" i="4"/>
  <c r="P1273" i="4"/>
  <c r="J1274" i="4"/>
  <c r="K1274" i="4"/>
  <c r="L1274" i="4"/>
  <c r="Q1274" i="4" s="1"/>
  <c r="M1274" i="4"/>
  <c r="N1274" i="4"/>
  <c r="O1274" i="4"/>
  <c r="P1274" i="4"/>
  <c r="J1275" i="4"/>
  <c r="K1275" i="4"/>
  <c r="L1275" i="4"/>
  <c r="M1275" i="4"/>
  <c r="N1275" i="4"/>
  <c r="O1275" i="4"/>
  <c r="P1275" i="4"/>
  <c r="J1276" i="4"/>
  <c r="K1276" i="4"/>
  <c r="L1276" i="4"/>
  <c r="M1276" i="4"/>
  <c r="N1276" i="4"/>
  <c r="O1276" i="4"/>
  <c r="P1276" i="4"/>
  <c r="J1277" i="4"/>
  <c r="Q1277" i="4" s="1"/>
  <c r="K1277" i="4"/>
  <c r="L1277" i="4"/>
  <c r="M1277" i="4"/>
  <c r="N1277" i="4"/>
  <c r="O1277" i="4"/>
  <c r="P1277" i="4"/>
  <c r="J1278" i="4"/>
  <c r="Q1278" i="4" s="1"/>
  <c r="K1278" i="4"/>
  <c r="L1278" i="4"/>
  <c r="M1278" i="4"/>
  <c r="N1278" i="4"/>
  <c r="O1278" i="4"/>
  <c r="P1278" i="4"/>
  <c r="J1279" i="4"/>
  <c r="K1279" i="4"/>
  <c r="Q1279" i="4" s="1"/>
  <c r="L1279" i="4"/>
  <c r="M1279" i="4"/>
  <c r="N1279" i="4"/>
  <c r="O1279" i="4"/>
  <c r="P1279" i="4"/>
  <c r="J1280" i="4"/>
  <c r="K1280" i="4"/>
  <c r="L1280" i="4"/>
  <c r="M1280" i="4"/>
  <c r="N1280" i="4"/>
  <c r="Q1280" i="4" s="1"/>
  <c r="O1280" i="4"/>
  <c r="P1280" i="4"/>
  <c r="J1281" i="4"/>
  <c r="K1281" i="4"/>
  <c r="Q1281" i="4" s="1"/>
  <c r="L1281" i="4"/>
  <c r="M1281" i="4"/>
  <c r="N1281" i="4"/>
  <c r="O1281" i="4"/>
  <c r="P1281" i="4"/>
  <c r="J1282" i="4"/>
  <c r="K1282" i="4"/>
  <c r="L1282" i="4"/>
  <c r="Q1282" i="4" s="1"/>
  <c r="M1282" i="4"/>
  <c r="N1282" i="4"/>
  <c r="O1282" i="4"/>
  <c r="P1282" i="4"/>
  <c r="J1283" i="4"/>
  <c r="K1283" i="4"/>
  <c r="L1283" i="4"/>
  <c r="M1283" i="4"/>
  <c r="N1283" i="4"/>
  <c r="O1283" i="4"/>
  <c r="P1283" i="4"/>
  <c r="J1284" i="4"/>
  <c r="K1284" i="4"/>
  <c r="L1284" i="4"/>
  <c r="M1284" i="4"/>
  <c r="N1284" i="4"/>
  <c r="O1284" i="4"/>
  <c r="P1284" i="4"/>
  <c r="J1285" i="4"/>
  <c r="Q1285" i="4" s="1"/>
  <c r="K1285" i="4"/>
  <c r="L1285" i="4"/>
  <c r="M1285" i="4"/>
  <c r="N1285" i="4"/>
  <c r="O1285" i="4"/>
  <c r="P1285" i="4"/>
  <c r="J1286" i="4"/>
  <c r="Q1286" i="4" s="1"/>
  <c r="K1286" i="4"/>
  <c r="L1286" i="4"/>
  <c r="M1286" i="4"/>
  <c r="N1286" i="4"/>
  <c r="O1286" i="4"/>
  <c r="P1286" i="4"/>
  <c r="J1287" i="4"/>
  <c r="K1287" i="4"/>
  <c r="Q1287" i="4" s="1"/>
  <c r="L1287" i="4"/>
  <c r="M1287" i="4"/>
  <c r="N1287" i="4"/>
  <c r="O1287" i="4"/>
  <c r="P1287" i="4"/>
  <c r="J1288" i="4"/>
  <c r="K1288" i="4"/>
  <c r="L1288" i="4"/>
  <c r="M1288" i="4"/>
  <c r="N1288" i="4"/>
  <c r="Q1288" i="4" s="1"/>
  <c r="O1288" i="4"/>
  <c r="P1288" i="4"/>
  <c r="J1289" i="4"/>
  <c r="K1289" i="4"/>
  <c r="Q1289" i="4" s="1"/>
  <c r="L1289" i="4"/>
  <c r="M1289" i="4"/>
  <c r="N1289" i="4"/>
  <c r="O1289" i="4"/>
  <c r="P1289" i="4"/>
  <c r="J1290" i="4"/>
  <c r="K1290" i="4"/>
  <c r="L1290" i="4"/>
  <c r="Q1290" i="4" s="1"/>
  <c r="M1290" i="4"/>
  <c r="N1290" i="4"/>
  <c r="O1290" i="4"/>
  <c r="P1290" i="4"/>
  <c r="J1291" i="4"/>
  <c r="K1291" i="4"/>
  <c r="L1291" i="4"/>
  <c r="M1291" i="4"/>
  <c r="N1291" i="4"/>
  <c r="O1291" i="4"/>
  <c r="P1291" i="4"/>
  <c r="J1292" i="4"/>
  <c r="K1292" i="4"/>
  <c r="L1292" i="4"/>
  <c r="M1292" i="4"/>
  <c r="N1292" i="4"/>
  <c r="O1292" i="4"/>
  <c r="P1292" i="4"/>
  <c r="J1293" i="4"/>
  <c r="Q1293" i="4" s="1"/>
  <c r="K1293" i="4"/>
  <c r="L1293" i="4"/>
  <c r="M1293" i="4"/>
  <c r="N1293" i="4"/>
  <c r="O1293" i="4"/>
  <c r="P1293" i="4"/>
  <c r="J1294" i="4"/>
  <c r="Q1294" i="4" s="1"/>
  <c r="K1294" i="4"/>
  <c r="L1294" i="4"/>
  <c r="M1294" i="4"/>
  <c r="N1294" i="4"/>
  <c r="O1294" i="4"/>
  <c r="P1294" i="4"/>
  <c r="J1295" i="4"/>
  <c r="K1295" i="4"/>
  <c r="Q1295" i="4" s="1"/>
  <c r="L1295" i="4"/>
  <c r="M1295" i="4"/>
  <c r="N1295" i="4"/>
  <c r="O1295" i="4"/>
  <c r="P1295" i="4"/>
  <c r="J1296" i="4"/>
  <c r="K1296" i="4"/>
  <c r="L1296" i="4"/>
  <c r="M1296" i="4"/>
  <c r="N1296" i="4"/>
  <c r="Q1296" i="4" s="1"/>
  <c r="O1296" i="4"/>
  <c r="P1296" i="4"/>
  <c r="J1297" i="4"/>
  <c r="K1297" i="4"/>
  <c r="Q1297" i="4" s="1"/>
  <c r="L1297" i="4"/>
  <c r="M1297" i="4"/>
  <c r="N1297" i="4"/>
  <c r="O1297" i="4"/>
  <c r="P1297" i="4"/>
  <c r="J1298" i="4"/>
  <c r="K1298" i="4"/>
  <c r="L1298" i="4"/>
  <c r="Q1298" i="4" s="1"/>
  <c r="M1298" i="4"/>
  <c r="N1298" i="4"/>
  <c r="O1298" i="4"/>
  <c r="P1298" i="4"/>
  <c r="J1299" i="4"/>
  <c r="K1299" i="4"/>
  <c r="L1299" i="4"/>
  <c r="M1299" i="4"/>
  <c r="N1299" i="4"/>
  <c r="O1299" i="4"/>
  <c r="P1299" i="4"/>
  <c r="J1300" i="4"/>
  <c r="K1300" i="4"/>
  <c r="L1300" i="4"/>
  <c r="M1300" i="4"/>
  <c r="N1300" i="4"/>
  <c r="O1300" i="4"/>
  <c r="P1300" i="4"/>
  <c r="J1301" i="4"/>
  <c r="Q1301" i="4" s="1"/>
  <c r="K1301" i="4"/>
  <c r="L1301" i="4"/>
  <c r="M1301" i="4"/>
  <c r="N1301" i="4"/>
  <c r="O1301" i="4"/>
  <c r="P1301" i="4"/>
  <c r="J1302" i="4"/>
  <c r="Q1302" i="4" s="1"/>
  <c r="K1302" i="4"/>
  <c r="L1302" i="4"/>
  <c r="M1302" i="4"/>
  <c r="N1302" i="4"/>
  <c r="O1302" i="4"/>
  <c r="P1302" i="4"/>
  <c r="J1303" i="4"/>
  <c r="K1303" i="4"/>
  <c r="Q1303" i="4" s="1"/>
  <c r="L1303" i="4"/>
  <c r="M1303" i="4"/>
  <c r="N1303" i="4"/>
  <c r="O1303" i="4"/>
  <c r="P1303" i="4"/>
  <c r="J1304" i="4"/>
  <c r="K1304" i="4"/>
  <c r="L1304" i="4"/>
  <c r="M1304" i="4"/>
  <c r="N1304" i="4"/>
  <c r="Q1304" i="4" s="1"/>
  <c r="O1304" i="4"/>
  <c r="P1304" i="4"/>
  <c r="J1305" i="4"/>
  <c r="K1305" i="4"/>
  <c r="Q1305" i="4" s="1"/>
  <c r="L1305" i="4"/>
  <c r="M1305" i="4"/>
  <c r="N1305" i="4"/>
  <c r="O1305" i="4"/>
  <c r="P1305" i="4"/>
  <c r="J1306" i="4"/>
  <c r="K1306" i="4"/>
  <c r="L1306" i="4"/>
  <c r="Q1306" i="4" s="1"/>
  <c r="M1306" i="4"/>
  <c r="N1306" i="4"/>
  <c r="O1306" i="4"/>
  <c r="P1306" i="4"/>
  <c r="J1307" i="4"/>
  <c r="K1307" i="4"/>
  <c r="L1307" i="4"/>
  <c r="M1307" i="4"/>
  <c r="N1307" i="4"/>
  <c r="O1307" i="4"/>
  <c r="P1307" i="4"/>
  <c r="J1308" i="4"/>
  <c r="K1308" i="4"/>
  <c r="L1308" i="4"/>
  <c r="M1308" i="4"/>
  <c r="N1308" i="4"/>
  <c r="O1308" i="4"/>
  <c r="P1308" i="4"/>
  <c r="J1309" i="4"/>
  <c r="Q1309" i="4" s="1"/>
  <c r="K1309" i="4"/>
  <c r="L1309" i="4"/>
  <c r="M1309" i="4"/>
  <c r="N1309" i="4"/>
  <c r="O1309" i="4"/>
  <c r="P1309" i="4"/>
  <c r="J1310" i="4"/>
  <c r="Q1310" i="4" s="1"/>
  <c r="K1310" i="4"/>
  <c r="L1310" i="4"/>
  <c r="M1310" i="4"/>
  <c r="N1310" i="4"/>
  <c r="O1310" i="4"/>
  <c r="P1310" i="4"/>
  <c r="J1311" i="4"/>
  <c r="K1311" i="4"/>
  <c r="Q1311" i="4" s="1"/>
  <c r="L1311" i="4"/>
  <c r="M1311" i="4"/>
  <c r="N1311" i="4"/>
  <c r="O1311" i="4"/>
  <c r="P1311" i="4"/>
  <c r="J1312" i="4"/>
  <c r="K1312" i="4"/>
  <c r="L1312" i="4"/>
  <c r="M1312" i="4"/>
  <c r="N1312" i="4"/>
  <c r="Q1312" i="4" s="1"/>
  <c r="O1312" i="4"/>
  <c r="P1312" i="4"/>
  <c r="J1313" i="4"/>
  <c r="K1313" i="4"/>
  <c r="Q1313" i="4" s="1"/>
  <c r="L1313" i="4"/>
  <c r="M1313" i="4"/>
  <c r="N1313" i="4"/>
  <c r="O1313" i="4"/>
  <c r="P1313" i="4"/>
  <c r="J1314" i="4"/>
  <c r="K1314" i="4"/>
  <c r="L1314" i="4"/>
  <c r="Q1314" i="4" s="1"/>
  <c r="M1314" i="4"/>
  <c r="N1314" i="4"/>
  <c r="O1314" i="4"/>
  <c r="P1314" i="4"/>
  <c r="J1315" i="4"/>
  <c r="K1315" i="4"/>
  <c r="L1315" i="4"/>
  <c r="M1315" i="4"/>
  <c r="N1315" i="4"/>
  <c r="O1315" i="4"/>
  <c r="P1315" i="4"/>
  <c r="J1316" i="4"/>
  <c r="K1316" i="4"/>
  <c r="L1316" i="4"/>
  <c r="M1316" i="4"/>
  <c r="N1316" i="4"/>
  <c r="O1316" i="4"/>
  <c r="P1316" i="4"/>
  <c r="J1317" i="4"/>
  <c r="Q1317" i="4" s="1"/>
  <c r="K1317" i="4"/>
  <c r="L1317" i="4"/>
  <c r="M1317" i="4"/>
  <c r="N1317" i="4"/>
  <c r="O1317" i="4"/>
  <c r="P1317" i="4"/>
  <c r="J1318" i="4"/>
  <c r="Q1318" i="4" s="1"/>
  <c r="K1318" i="4"/>
  <c r="L1318" i="4"/>
  <c r="M1318" i="4"/>
  <c r="N1318" i="4"/>
  <c r="O1318" i="4"/>
  <c r="P1318" i="4"/>
  <c r="J1319" i="4"/>
  <c r="K1319" i="4"/>
  <c r="Q1319" i="4" s="1"/>
  <c r="L1319" i="4"/>
  <c r="M1319" i="4"/>
  <c r="N1319" i="4"/>
  <c r="O1319" i="4"/>
  <c r="P1319" i="4"/>
  <c r="J1320" i="4"/>
  <c r="K1320" i="4"/>
  <c r="L1320" i="4"/>
  <c r="M1320" i="4"/>
  <c r="N1320" i="4"/>
  <c r="Q1320" i="4" s="1"/>
  <c r="O1320" i="4"/>
  <c r="P1320" i="4"/>
  <c r="J1321" i="4"/>
  <c r="K1321" i="4"/>
  <c r="Q1321" i="4" s="1"/>
  <c r="L1321" i="4"/>
  <c r="M1321" i="4"/>
  <c r="N1321" i="4"/>
  <c r="O1321" i="4"/>
  <c r="P1321" i="4"/>
  <c r="J1322" i="4"/>
  <c r="K1322" i="4"/>
  <c r="L1322" i="4"/>
  <c r="Q1322" i="4" s="1"/>
  <c r="M1322" i="4"/>
  <c r="N1322" i="4"/>
  <c r="O1322" i="4"/>
  <c r="P1322" i="4"/>
  <c r="J1323" i="4"/>
  <c r="K1323" i="4"/>
  <c r="L1323" i="4"/>
  <c r="M1323" i="4"/>
  <c r="N1323" i="4"/>
  <c r="O1323" i="4"/>
  <c r="P1323" i="4"/>
  <c r="J1324" i="4"/>
  <c r="K1324" i="4"/>
  <c r="L1324" i="4"/>
  <c r="M1324" i="4"/>
  <c r="N1324" i="4"/>
  <c r="O1324" i="4"/>
  <c r="P1324" i="4"/>
  <c r="J1325" i="4"/>
  <c r="Q1325" i="4" s="1"/>
  <c r="K1325" i="4"/>
  <c r="L1325" i="4"/>
  <c r="M1325" i="4"/>
  <c r="N1325" i="4"/>
  <c r="O1325" i="4"/>
  <c r="P1325" i="4"/>
  <c r="J1326" i="4"/>
  <c r="Q1326" i="4" s="1"/>
  <c r="K1326" i="4"/>
  <c r="L1326" i="4"/>
  <c r="M1326" i="4"/>
  <c r="N1326" i="4"/>
  <c r="O1326" i="4"/>
  <c r="P1326" i="4"/>
  <c r="J1327" i="4"/>
  <c r="K1327" i="4"/>
  <c r="Q1327" i="4" s="1"/>
  <c r="L1327" i="4"/>
  <c r="M1327" i="4"/>
  <c r="N1327" i="4"/>
  <c r="O1327" i="4"/>
  <c r="P1327" i="4"/>
  <c r="J1328" i="4"/>
  <c r="K1328" i="4"/>
  <c r="L1328" i="4"/>
  <c r="M1328" i="4"/>
  <c r="N1328" i="4"/>
  <c r="Q1328" i="4" s="1"/>
  <c r="O1328" i="4"/>
  <c r="P1328" i="4"/>
  <c r="J1329" i="4"/>
  <c r="K1329" i="4"/>
  <c r="Q1329" i="4" s="1"/>
  <c r="L1329" i="4"/>
  <c r="M1329" i="4"/>
  <c r="N1329" i="4"/>
  <c r="O1329" i="4"/>
  <c r="P1329" i="4"/>
  <c r="J1330" i="4"/>
  <c r="K1330" i="4"/>
  <c r="L1330" i="4"/>
  <c r="Q1330" i="4" s="1"/>
  <c r="M1330" i="4"/>
  <c r="N1330" i="4"/>
  <c r="O1330" i="4"/>
  <c r="P1330" i="4"/>
  <c r="J1331" i="4"/>
  <c r="K1331" i="4"/>
  <c r="L1331" i="4"/>
  <c r="M1331" i="4"/>
  <c r="N1331" i="4"/>
  <c r="O1331" i="4"/>
  <c r="P1331" i="4"/>
  <c r="J1332" i="4"/>
  <c r="K1332" i="4"/>
  <c r="L1332" i="4"/>
  <c r="M1332" i="4"/>
  <c r="N1332" i="4"/>
  <c r="O1332" i="4"/>
  <c r="P1332" i="4"/>
  <c r="J1333" i="4"/>
  <c r="Q1333" i="4" s="1"/>
  <c r="K1333" i="4"/>
  <c r="L1333" i="4"/>
  <c r="M1333" i="4"/>
  <c r="N1333" i="4"/>
  <c r="O1333" i="4"/>
  <c r="P1333" i="4"/>
  <c r="J1334" i="4"/>
  <c r="Q1334" i="4" s="1"/>
  <c r="K1334" i="4"/>
  <c r="L1334" i="4"/>
  <c r="M1334" i="4"/>
  <c r="N1334" i="4"/>
  <c r="O1334" i="4"/>
  <c r="P1334" i="4"/>
  <c r="J1335" i="4"/>
  <c r="K1335" i="4"/>
  <c r="Q1335" i="4" s="1"/>
  <c r="L1335" i="4"/>
  <c r="M1335" i="4"/>
  <c r="N1335" i="4"/>
  <c r="O1335" i="4"/>
  <c r="P1335" i="4"/>
  <c r="J1336" i="4"/>
  <c r="K1336" i="4"/>
  <c r="L1336" i="4"/>
  <c r="M1336" i="4"/>
  <c r="N1336" i="4"/>
  <c r="Q1336" i="4" s="1"/>
  <c r="O1336" i="4"/>
  <c r="P1336" i="4"/>
  <c r="J1337" i="4"/>
  <c r="K1337" i="4"/>
  <c r="Q1337" i="4" s="1"/>
  <c r="L1337" i="4"/>
  <c r="M1337" i="4"/>
  <c r="N1337" i="4"/>
  <c r="O1337" i="4"/>
  <c r="P1337" i="4"/>
  <c r="J1338" i="4"/>
  <c r="K1338" i="4"/>
  <c r="L1338" i="4"/>
  <c r="Q1338" i="4" s="1"/>
  <c r="M1338" i="4"/>
  <c r="N1338" i="4"/>
  <c r="O1338" i="4"/>
  <c r="P1338" i="4"/>
  <c r="J1339" i="4"/>
  <c r="K1339" i="4"/>
  <c r="L1339" i="4"/>
  <c r="M1339" i="4"/>
  <c r="N1339" i="4"/>
  <c r="O1339" i="4"/>
  <c r="P1339" i="4"/>
  <c r="J1340" i="4"/>
  <c r="K1340" i="4"/>
  <c r="L1340" i="4"/>
  <c r="M1340" i="4"/>
  <c r="N1340" i="4"/>
  <c r="O1340" i="4"/>
  <c r="P1340" i="4"/>
  <c r="J1341" i="4"/>
  <c r="Q1341" i="4" s="1"/>
  <c r="K1341" i="4"/>
  <c r="L1341" i="4"/>
  <c r="M1341" i="4"/>
  <c r="N1341" i="4"/>
  <c r="O1341" i="4"/>
  <c r="P1341" i="4"/>
  <c r="J1342" i="4"/>
  <c r="Q1342" i="4" s="1"/>
  <c r="K1342" i="4"/>
  <c r="L1342" i="4"/>
  <c r="M1342" i="4"/>
  <c r="N1342" i="4"/>
  <c r="O1342" i="4"/>
  <c r="P1342" i="4"/>
  <c r="J1343" i="4"/>
  <c r="K1343" i="4"/>
  <c r="Q1343" i="4" s="1"/>
  <c r="L1343" i="4"/>
  <c r="M1343" i="4"/>
  <c r="N1343" i="4"/>
  <c r="O1343" i="4"/>
  <c r="P1343" i="4"/>
  <c r="J1344" i="4"/>
  <c r="K1344" i="4"/>
  <c r="L1344" i="4"/>
  <c r="M1344" i="4"/>
  <c r="N1344" i="4"/>
  <c r="Q1344" i="4" s="1"/>
  <c r="O1344" i="4"/>
  <c r="P1344" i="4"/>
  <c r="J1345" i="4"/>
  <c r="K1345" i="4"/>
  <c r="Q1345" i="4" s="1"/>
  <c r="L1345" i="4"/>
  <c r="M1345" i="4"/>
  <c r="N1345" i="4"/>
  <c r="O1345" i="4"/>
  <c r="P1345" i="4"/>
  <c r="J1346" i="4"/>
  <c r="K1346" i="4"/>
  <c r="L1346" i="4"/>
  <c r="Q1346" i="4" s="1"/>
  <c r="M1346" i="4"/>
  <c r="N1346" i="4"/>
  <c r="O1346" i="4"/>
  <c r="P1346" i="4"/>
  <c r="J1347" i="4"/>
  <c r="K1347" i="4"/>
  <c r="L1347" i="4"/>
  <c r="M1347" i="4"/>
  <c r="N1347" i="4"/>
  <c r="O1347" i="4"/>
  <c r="P1347" i="4"/>
  <c r="J1348" i="4"/>
  <c r="K1348" i="4"/>
  <c r="L1348" i="4"/>
  <c r="M1348" i="4"/>
  <c r="N1348" i="4"/>
  <c r="O1348" i="4"/>
  <c r="P1348" i="4"/>
  <c r="J1349" i="4"/>
  <c r="Q1349" i="4" s="1"/>
  <c r="K1349" i="4"/>
  <c r="L1349" i="4"/>
  <c r="M1349" i="4"/>
  <c r="N1349" i="4"/>
  <c r="O1349" i="4"/>
  <c r="P1349" i="4"/>
  <c r="J1350" i="4"/>
  <c r="Q1350" i="4" s="1"/>
  <c r="K1350" i="4"/>
  <c r="L1350" i="4"/>
  <c r="M1350" i="4"/>
  <c r="N1350" i="4"/>
  <c r="O1350" i="4"/>
  <c r="P1350" i="4"/>
  <c r="J1351" i="4"/>
  <c r="K1351" i="4"/>
  <c r="Q1351" i="4" s="1"/>
  <c r="L1351" i="4"/>
  <c r="M1351" i="4"/>
  <c r="N1351" i="4"/>
  <c r="O1351" i="4"/>
  <c r="P1351" i="4"/>
  <c r="J1352" i="4"/>
  <c r="K1352" i="4"/>
  <c r="L1352" i="4"/>
  <c r="M1352" i="4"/>
  <c r="Q1352" i="4" s="1"/>
  <c r="N1352" i="4"/>
  <c r="O1352" i="4"/>
  <c r="P1352" i="4"/>
  <c r="J1353" i="4"/>
  <c r="K1353" i="4"/>
  <c r="Q1353" i="4" s="1"/>
  <c r="L1353" i="4"/>
  <c r="M1353" i="4"/>
  <c r="N1353" i="4"/>
  <c r="O1353" i="4"/>
  <c r="P1353" i="4"/>
  <c r="J1354" i="4"/>
  <c r="K1354" i="4"/>
  <c r="L1354" i="4"/>
  <c r="Q1354" i="4" s="1"/>
  <c r="M1354" i="4"/>
  <c r="N1354" i="4"/>
  <c r="O1354" i="4"/>
  <c r="P1354" i="4"/>
  <c r="J1355" i="4"/>
  <c r="K1355" i="4"/>
  <c r="L1355" i="4"/>
  <c r="M1355" i="4"/>
  <c r="N1355" i="4"/>
  <c r="O1355" i="4"/>
  <c r="P1355" i="4"/>
  <c r="J1356" i="4"/>
  <c r="K1356" i="4"/>
  <c r="L1356" i="4"/>
  <c r="M1356" i="4"/>
  <c r="N1356" i="4"/>
  <c r="O1356" i="4"/>
  <c r="P1356" i="4"/>
  <c r="J1357" i="4"/>
  <c r="Q1357" i="4" s="1"/>
  <c r="K1357" i="4"/>
  <c r="L1357" i="4"/>
  <c r="M1357" i="4"/>
  <c r="N1357" i="4"/>
  <c r="O1357" i="4"/>
  <c r="P1357" i="4"/>
  <c r="J1358" i="4"/>
  <c r="Q1358" i="4" s="1"/>
  <c r="K1358" i="4"/>
  <c r="L1358" i="4"/>
  <c r="M1358" i="4"/>
  <c r="N1358" i="4"/>
  <c r="O1358" i="4"/>
  <c r="P1358" i="4"/>
  <c r="J1359" i="4"/>
  <c r="K1359" i="4"/>
  <c r="Q1359" i="4" s="1"/>
  <c r="L1359" i="4"/>
  <c r="M1359" i="4"/>
  <c r="N1359" i="4"/>
  <c r="O1359" i="4"/>
  <c r="P1359" i="4"/>
  <c r="J1360" i="4"/>
  <c r="K1360" i="4"/>
  <c r="L1360" i="4"/>
  <c r="M1360" i="4"/>
  <c r="Q1360" i="4" s="1"/>
  <c r="N1360" i="4"/>
  <c r="O1360" i="4"/>
  <c r="P1360" i="4"/>
  <c r="J1361" i="4"/>
  <c r="K1361" i="4"/>
  <c r="Q1361" i="4" s="1"/>
  <c r="L1361" i="4"/>
  <c r="M1361" i="4"/>
  <c r="N1361" i="4"/>
  <c r="O1361" i="4"/>
  <c r="P1361" i="4"/>
  <c r="J1362" i="4"/>
  <c r="K1362" i="4"/>
  <c r="L1362" i="4"/>
  <c r="Q1362" i="4" s="1"/>
  <c r="M1362" i="4"/>
  <c r="N1362" i="4"/>
  <c r="O1362" i="4"/>
  <c r="P1362" i="4"/>
  <c r="J1363" i="4"/>
  <c r="K1363" i="4"/>
  <c r="L1363" i="4"/>
  <c r="M1363" i="4"/>
  <c r="N1363" i="4"/>
  <c r="O1363" i="4"/>
  <c r="P1363" i="4"/>
  <c r="J1364" i="4"/>
  <c r="K1364" i="4"/>
  <c r="L1364" i="4"/>
  <c r="M1364" i="4"/>
  <c r="N1364" i="4"/>
  <c r="O1364" i="4"/>
  <c r="P1364" i="4"/>
  <c r="J1365" i="4"/>
  <c r="Q1365" i="4" s="1"/>
  <c r="K1365" i="4"/>
  <c r="L1365" i="4"/>
  <c r="M1365" i="4"/>
  <c r="N1365" i="4"/>
  <c r="O1365" i="4"/>
  <c r="P1365" i="4"/>
  <c r="J1366" i="4"/>
  <c r="Q1366" i="4" s="1"/>
  <c r="K1366" i="4"/>
  <c r="L1366" i="4"/>
  <c r="M1366" i="4"/>
  <c r="N1366" i="4"/>
  <c r="O1366" i="4"/>
  <c r="P1366" i="4"/>
  <c r="J1367" i="4"/>
  <c r="K1367" i="4"/>
  <c r="Q1367" i="4" s="1"/>
  <c r="L1367" i="4"/>
  <c r="M1367" i="4"/>
  <c r="N1367" i="4"/>
  <c r="O1367" i="4"/>
  <c r="P1367" i="4"/>
  <c r="J1368" i="4"/>
  <c r="K1368" i="4"/>
  <c r="L1368" i="4"/>
  <c r="M1368" i="4"/>
  <c r="Q1368" i="4" s="1"/>
  <c r="N1368" i="4"/>
  <c r="O1368" i="4"/>
  <c r="P1368" i="4"/>
  <c r="J1369" i="4"/>
  <c r="K1369" i="4"/>
  <c r="Q1369" i="4" s="1"/>
  <c r="L1369" i="4"/>
  <c r="M1369" i="4"/>
  <c r="N1369" i="4"/>
  <c r="O1369" i="4"/>
  <c r="P1369" i="4"/>
  <c r="J1370" i="4"/>
  <c r="K1370" i="4"/>
  <c r="L1370" i="4"/>
  <c r="Q1370" i="4" s="1"/>
  <c r="M1370" i="4"/>
  <c r="N1370" i="4"/>
  <c r="O1370" i="4"/>
  <c r="P1370" i="4"/>
  <c r="J1371" i="4"/>
  <c r="K1371" i="4"/>
  <c r="L1371" i="4"/>
  <c r="M1371" i="4"/>
  <c r="N1371" i="4"/>
  <c r="O1371" i="4"/>
  <c r="P1371" i="4"/>
  <c r="J1372" i="4"/>
  <c r="K1372" i="4"/>
  <c r="L1372" i="4"/>
  <c r="M1372" i="4"/>
  <c r="N1372" i="4"/>
  <c r="O1372" i="4"/>
  <c r="P1372" i="4"/>
  <c r="J1373" i="4"/>
  <c r="Q1373" i="4" s="1"/>
  <c r="K1373" i="4"/>
  <c r="L1373" i="4"/>
  <c r="M1373" i="4"/>
  <c r="N1373" i="4"/>
  <c r="O1373" i="4"/>
  <c r="P1373" i="4"/>
  <c r="J1374" i="4"/>
  <c r="Q1374" i="4" s="1"/>
  <c r="K1374" i="4"/>
  <c r="L1374" i="4"/>
  <c r="M1374" i="4"/>
  <c r="N1374" i="4"/>
  <c r="O1374" i="4"/>
  <c r="P1374" i="4"/>
  <c r="J1375" i="4"/>
  <c r="K1375" i="4"/>
  <c r="Q1375" i="4" s="1"/>
  <c r="L1375" i="4"/>
  <c r="M1375" i="4"/>
  <c r="N1375" i="4"/>
  <c r="O1375" i="4"/>
  <c r="P1375" i="4"/>
  <c r="J1376" i="4"/>
  <c r="K1376" i="4"/>
  <c r="L1376" i="4"/>
  <c r="M1376" i="4"/>
  <c r="Q1376" i="4" s="1"/>
  <c r="N1376" i="4"/>
  <c r="O1376" i="4"/>
  <c r="P1376" i="4"/>
  <c r="J1377" i="4"/>
  <c r="K1377" i="4"/>
  <c r="Q1377" i="4" s="1"/>
  <c r="L1377" i="4"/>
  <c r="M1377" i="4"/>
  <c r="N1377" i="4"/>
  <c r="O1377" i="4"/>
  <c r="P1377" i="4"/>
  <c r="J1378" i="4"/>
  <c r="K1378" i="4"/>
  <c r="L1378" i="4"/>
  <c r="Q1378" i="4" s="1"/>
  <c r="M1378" i="4"/>
  <c r="N1378" i="4"/>
  <c r="O1378" i="4"/>
  <c r="P1378" i="4"/>
  <c r="J1379" i="4"/>
  <c r="K1379" i="4"/>
  <c r="L1379" i="4"/>
  <c r="M1379" i="4"/>
  <c r="N1379" i="4"/>
  <c r="O1379" i="4"/>
  <c r="P1379" i="4"/>
  <c r="J1380" i="4"/>
  <c r="K1380" i="4"/>
  <c r="L1380" i="4"/>
  <c r="M1380" i="4"/>
  <c r="N1380" i="4"/>
  <c r="O1380" i="4"/>
  <c r="P1380" i="4"/>
  <c r="J1381" i="4"/>
  <c r="Q1381" i="4" s="1"/>
  <c r="K1381" i="4"/>
  <c r="L1381" i="4"/>
  <c r="M1381" i="4"/>
  <c r="N1381" i="4"/>
  <c r="O1381" i="4"/>
  <c r="P1381" i="4"/>
  <c r="J1382" i="4"/>
  <c r="Q1382" i="4" s="1"/>
  <c r="K1382" i="4"/>
  <c r="L1382" i="4"/>
  <c r="M1382" i="4"/>
  <c r="N1382" i="4"/>
  <c r="O1382" i="4"/>
  <c r="P1382" i="4"/>
  <c r="J1383" i="4"/>
  <c r="K1383" i="4"/>
  <c r="Q1383" i="4" s="1"/>
  <c r="L1383" i="4"/>
  <c r="M1383" i="4"/>
  <c r="N1383" i="4"/>
  <c r="O1383" i="4"/>
  <c r="P1383" i="4"/>
  <c r="J1384" i="4"/>
  <c r="K1384" i="4"/>
  <c r="L1384" i="4"/>
  <c r="M1384" i="4"/>
  <c r="Q1384" i="4" s="1"/>
  <c r="N1384" i="4"/>
  <c r="O1384" i="4"/>
  <c r="P1384" i="4"/>
  <c r="J1385" i="4"/>
  <c r="K1385" i="4"/>
  <c r="Q1385" i="4" s="1"/>
  <c r="L1385" i="4"/>
  <c r="M1385" i="4"/>
  <c r="N1385" i="4"/>
  <c r="O1385" i="4"/>
  <c r="P1385" i="4"/>
  <c r="J1386" i="4"/>
  <c r="K1386" i="4"/>
  <c r="L1386" i="4"/>
  <c r="Q1386" i="4" s="1"/>
  <c r="M1386" i="4"/>
  <c r="N1386" i="4"/>
  <c r="O1386" i="4"/>
  <c r="P1386" i="4"/>
  <c r="J1387" i="4"/>
  <c r="K1387" i="4"/>
  <c r="L1387" i="4"/>
  <c r="M1387" i="4"/>
  <c r="N1387" i="4"/>
  <c r="O1387" i="4"/>
  <c r="P1387" i="4"/>
  <c r="J1388" i="4"/>
  <c r="K1388" i="4"/>
  <c r="L1388" i="4"/>
  <c r="M1388" i="4"/>
  <c r="N1388" i="4"/>
  <c r="O1388" i="4"/>
  <c r="P1388" i="4"/>
  <c r="J1389" i="4"/>
  <c r="Q1389" i="4" s="1"/>
  <c r="K1389" i="4"/>
  <c r="L1389" i="4"/>
  <c r="M1389" i="4"/>
  <c r="N1389" i="4"/>
  <c r="O1389" i="4"/>
  <c r="P1389" i="4"/>
  <c r="J1390" i="4"/>
  <c r="Q1390" i="4" s="1"/>
  <c r="K1390" i="4"/>
  <c r="L1390" i="4"/>
  <c r="M1390" i="4"/>
  <c r="N1390" i="4"/>
  <c r="O1390" i="4"/>
  <c r="P1390" i="4"/>
  <c r="J1391" i="4"/>
  <c r="K1391" i="4"/>
  <c r="Q1391" i="4" s="1"/>
  <c r="L1391" i="4"/>
  <c r="M1391" i="4"/>
  <c r="N1391" i="4"/>
  <c r="O1391" i="4"/>
  <c r="P1391" i="4"/>
  <c r="J1392" i="4"/>
  <c r="K1392" i="4"/>
  <c r="L1392" i="4"/>
  <c r="M1392" i="4"/>
  <c r="Q1392" i="4" s="1"/>
  <c r="N1392" i="4"/>
  <c r="O1392" i="4"/>
  <c r="P1392" i="4"/>
  <c r="J1393" i="4"/>
  <c r="K1393" i="4"/>
  <c r="Q1393" i="4" s="1"/>
  <c r="L1393" i="4"/>
  <c r="M1393" i="4"/>
  <c r="N1393" i="4"/>
  <c r="O1393" i="4"/>
  <c r="P1393" i="4"/>
  <c r="J1394" i="4"/>
  <c r="K1394" i="4"/>
  <c r="L1394" i="4"/>
  <c r="Q1394" i="4" s="1"/>
  <c r="M1394" i="4"/>
  <c r="N1394" i="4"/>
  <c r="O1394" i="4"/>
  <c r="P1394" i="4"/>
  <c r="J1395" i="4"/>
  <c r="K1395" i="4"/>
  <c r="L1395" i="4"/>
  <c r="M1395" i="4"/>
  <c r="N1395" i="4"/>
  <c r="O1395" i="4"/>
  <c r="P1395" i="4"/>
  <c r="J1396" i="4"/>
  <c r="K1396" i="4"/>
  <c r="L1396" i="4"/>
  <c r="M1396" i="4"/>
  <c r="N1396" i="4"/>
  <c r="O1396" i="4"/>
  <c r="P1396" i="4"/>
  <c r="J1397" i="4"/>
  <c r="Q1397" i="4" s="1"/>
  <c r="K1397" i="4"/>
  <c r="L1397" i="4"/>
  <c r="M1397" i="4"/>
  <c r="N1397" i="4"/>
  <c r="O1397" i="4"/>
  <c r="P1397" i="4"/>
  <c r="J1398" i="4"/>
  <c r="Q1398" i="4" s="1"/>
  <c r="K1398" i="4"/>
  <c r="L1398" i="4"/>
  <c r="M1398" i="4"/>
  <c r="N1398" i="4"/>
  <c r="O1398" i="4"/>
  <c r="P1398" i="4"/>
  <c r="J1399" i="4"/>
  <c r="K1399" i="4"/>
  <c r="Q1399" i="4" s="1"/>
  <c r="L1399" i="4"/>
  <c r="M1399" i="4"/>
  <c r="N1399" i="4"/>
  <c r="O1399" i="4"/>
  <c r="P1399" i="4"/>
  <c r="J1400" i="4"/>
  <c r="K1400" i="4"/>
  <c r="L1400" i="4"/>
  <c r="M1400" i="4"/>
  <c r="Q1400" i="4" s="1"/>
  <c r="N1400" i="4"/>
  <c r="O1400" i="4"/>
  <c r="P1400" i="4"/>
  <c r="J1401" i="4"/>
  <c r="K1401" i="4"/>
  <c r="Q1401" i="4" s="1"/>
  <c r="L1401" i="4"/>
  <c r="M1401" i="4"/>
  <c r="N1401" i="4"/>
  <c r="O1401" i="4"/>
  <c r="P1401" i="4"/>
  <c r="J1402" i="4"/>
  <c r="K1402" i="4"/>
  <c r="L1402" i="4"/>
  <c r="Q1402" i="4" s="1"/>
  <c r="M1402" i="4"/>
  <c r="N1402" i="4"/>
  <c r="O1402" i="4"/>
  <c r="P1402" i="4"/>
  <c r="J1403" i="4"/>
  <c r="K1403" i="4"/>
  <c r="L1403" i="4"/>
  <c r="M1403" i="4"/>
  <c r="N1403" i="4"/>
  <c r="O1403" i="4"/>
  <c r="P1403" i="4"/>
  <c r="J1404" i="4"/>
  <c r="K1404" i="4"/>
  <c r="L1404" i="4"/>
  <c r="M1404" i="4"/>
  <c r="N1404" i="4"/>
  <c r="O1404" i="4"/>
  <c r="P1404" i="4"/>
  <c r="J1405" i="4"/>
  <c r="Q1405" i="4" s="1"/>
  <c r="K1405" i="4"/>
  <c r="L1405" i="4"/>
  <c r="M1405" i="4"/>
  <c r="N1405" i="4"/>
  <c r="O1405" i="4"/>
  <c r="P1405" i="4"/>
  <c r="J1406" i="4"/>
  <c r="Q1406" i="4" s="1"/>
  <c r="K1406" i="4"/>
  <c r="L1406" i="4"/>
  <c r="M1406" i="4"/>
  <c r="N1406" i="4"/>
  <c r="O1406" i="4"/>
  <c r="P1406" i="4"/>
  <c r="J1407" i="4"/>
  <c r="K1407" i="4"/>
  <c r="Q1407" i="4" s="1"/>
  <c r="L1407" i="4"/>
  <c r="M1407" i="4"/>
  <c r="N1407" i="4"/>
  <c r="O1407" i="4"/>
  <c r="P1407" i="4"/>
  <c r="J1408" i="4"/>
  <c r="K1408" i="4"/>
  <c r="L1408" i="4"/>
  <c r="M1408" i="4"/>
  <c r="Q1408" i="4" s="1"/>
  <c r="N1408" i="4"/>
  <c r="O1408" i="4"/>
  <c r="P1408" i="4"/>
  <c r="J1409" i="4"/>
  <c r="K1409" i="4"/>
  <c r="Q1409" i="4" s="1"/>
  <c r="L1409" i="4"/>
  <c r="M1409" i="4"/>
  <c r="N1409" i="4"/>
  <c r="O1409" i="4"/>
  <c r="P1409" i="4"/>
  <c r="J1410" i="4"/>
  <c r="K1410" i="4"/>
  <c r="L1410" i="4"/>
  <c r="Q1410" i="4" s="1"/>
  <c r="M1410" i="4"/>
  <c r="N1410" i="4"/>
  <c r="O1410" i="4"/>
  <c r="P1410" i="4"/>
  <c r="J1411" i="4"/>
  <c r="K1411" i="4"/>
  <c r="L1411" i="4"/>
  <c r="M1411" i="4"/>
  <c r="N1411" i="4"/>
  <c r="O1411" i="4"/>
  <c r="P1411" i="4"/>
  <c r="J1412" i="4"/>
  <c r="K1412" i="4"/>
  <c r="L1412" i="4"/>
  <c r="M1412" i="4"/>
  <c r="N1412" i="4"/>
  <c r="O1412" i="4"/>
  <c r="P1412" i="4"/>
  <c r="J1413" i="4"/>
  <c r="Q1413" i="4" s="1"/>
  <c r="K1413" i="4"/>
  <c r="L1413" i="4"/>
  <c r="M1413" i="4"/>
  <c r="N1413" i="4"/>
  <c r="O1413" i="4"/>
  <c r="P1413" i="4"/>
  <c r="J1414" i="4"/>
  <c r="Q1414" i="4" s="1"/>
  <c r="K1414" i="4"/>
  <c r="L1414" i="4"/>
  <c r="M1414" i="4"/>
  <c r="N1414" i="4"/>
  <c r="O1414" i="4"/>
  <c r="P1414" i="4"/>
  <c r="J1415" i="4"/>
  <c r="K1415" i="4"/>
  <c r="Q1415" i="4" s="1"/>
  <c r="L1415" i="4"/>
  <c r="M1415" i="4"/>
  <c r="N1415" i="4"/>
  <c r="O1415" i="4"/>
  <c r="P1415" i="4"/>
  <c r="J1416" i="4"/>
  <c r="K1416" i="4"/>
  <c r="L1416" i="4"/>
  <c r="M1416" i="4"/>
  <c r="Q1416" i="4" s="1"/>
  <c r="N1416" i="4"/>
  <c r="O1416" i="4"/>
  <c r="P1416" i="4"/>
  <c r="J1417" i="4"/>
  <c r="K1417" i="4"/>
  <c r="Q1417" i="4" s="1"/>
  <c r="L1417" i="4"/>
  <c r="M1417" i="4"/>
  <c r="N1417" i="4"/>
  <c r="O1417" i="4"/>
  <c r="P1417" i="4"/>
  <c r="J1418" i="4"/>
  <c r="K1418" i="4"/>
  <c r="L1418" i="4"/>
  <c r="Q1418" i="4" s="1"/>
  <c r="M1418" i="4"/>
  <c r="N1418" i="4"/>
  <c r="O1418" i="4"/>
  <c r="P1418" i="4"/>
  <c r="J1419" i="4"/>
  <c r="K1419" i="4"/>
  <c r="L1419" i="4"/>
  <c r="M1419" i="4"/>
  <c r="N1419" i="4"/>
  <c r="O1419" i="4"/>
  <c r="P1419" i="4"/>
  <c r="J1420" i="4"/>
  <c r="K1420" i="4"/>
  <c r="L1420" i="4"/>
  <c r="M1420" i="4"/>
  <c r="N1420" i="4"/>
  <c r="O1420" i="4"/>
  <c r="P1420" i="4"/>
  <c r="J1421" i="4"/>
  <c r="Q1421" i="4" s="1"/>
  <c r="K1421" i="4"/>
  <c r="L1421" i="4"/>
  <c r="M1421" i="4"/>
  <c r="N1421" i="4"/>
  <c r="O1421" i="4"/>
  <c r="P1421" i="4"/>
  <c r="J1422" i="4"/>
  <c r="Q1422" i="4" s="1"/>
  <c r="K1422" i="4"/>
  <c r="L1422" i="4"/>
  <c r="M1422" i="4"/>
  <c r="N1422" i="4"/>
  <c r="O1422" i="4"/>
  <c r="P1422" i="4"/>
  <c r="J1423" i="4"/>
  <c r="K1423" i="4"/>
  <c r="Q1423" i="4" s="1"/>
  <c r="L1423" i="4"/>
  <c r="M1423" i="4"/>
  <c r="N1423" i="4"/>
  <c r="O1423" i="4"/>
  <c r="P1423" i="4"/>
  <c r="J1424" i="4"/>
  <c r="K1424" i="4"/>
  <c r="L1424" i="4"/>
  <c r="M1424" i="4"/>
  <c r="Q1424" i="4" s="1"/>
  <c r="N1424" i="4"/>
  <c r="O1424" i="4"/>
  <c r="P1424" i="4"/>
  <c r="J1425" i="4"/>
  <c r="K1425" i="4"/>
  <c r="Q1425" i="4" s="1"/>
  <c r="L1425" i="4"/>
  <c r="M1425" i="4"/>
  <c r="N1425" i="4"/>
  <c r="O1425" i="4"/>
  <c r="P1425" i="4"/>
  <c r="J1426" i="4"/>
  <c r="K1426" i="4"/>
  <c r="L1426" i="4"/>
  <c r="Q1426" i="4" s="1"/>
  <c r="M1426" i="4"/>
  <c r="N1426" i="4"/>
  <c r="O1426" i="4"/>
  <c r="P1426" i="4"/>
  <c r="J1427" i="4"/>
  <c r="K1427" i="4"/>
  <c r="L1427" i="4"/>
  <c r="M1427" i="4"/>
  <c r="N1427" i="4"/>
  <c r="O1427" i="4"/>
  <c r="P1427" i="4"/>
  <c r="J1428" i="4"/>
  <c r="K1428" i="4"/>
  <c r="L1428" i="4"/>
  <c r="M1428" i="4"/>
  <c r="N1428" i="4"/>
  <c r="O1428" i="4"/>
  <c r="P1428" i="4"/>
  <c r="J1429" i="4"/>
  <c r="Q1429" i="4" s="1"/>
  <c r="K1429" i="4"/>
  <c r="L1429" i="4"/>
  <c r="M1429" i="4"/>
  <c r="N1429" i="4"/>
  <c r="O1429" i="4"/>
  <c r="P1429" i="4"/>
  <c r="J1430" i="4"/>
  <c r="Q1430" i="4" s="1"/>
  <c r="K1430" i="4"/>
  <c r="L1430" i="4"/>
  <c r="M1430" i="4"/>
  <c r="N1430" i="4"/>
  <c r="O1430" i="4"/>
  <c r="P1430" i="4"/>
  <c r="J1431" i="4"/>
  <c r="K1431" i="4"/>
  <c r="Q1431" i="4" s="1"/>
  <c r="L1431" i="4"/>
  <c r="M1431" i="4"/>
  <c r="N1431" i="4"/>
  <c r="O1431" i="4"/>
  <c r="P1431" i="4"/>
  <c r="J1432" i="4"/>
  <c r="K1432" i="4"/>
  <c r="L1432" i="4"/>
  <c r="M1432" i="4"/>
  <c r="Q1432" i="4" s="1"/>
  <c r="N1432" i="4"/>
  <c r="O1432" i="4"/>
  <c r="P1432" i="4"/>
  <c r="J1433" i="4"/>
  <c r="K1433" i="4"/>
  <c r="Q1433" i="4" s="1"/>
  <c r="L1433" i="4"/>
  <c r="M1433" i="4"/>
  <c r="N1433" i="4"/>
  <c r="O1433" i="4"/>
  <c r="P1433" i="4"/>
  <c r="J1434" i="4"/>
  <c r="K1434" i="4"/>
  <c r="L1434" i="4"/>
  <c r="Q1434" i="4" s="1"/>
  <c r="M1434" i="4"/>
  <c r="N1434" i="4"/>
  <c r="O1434" i="4"/>
  <c r="P1434" i="4"/>
  <c r="J1435" i="4"/>
  <c r="K1435" i="4"/>
  <c r="L1435" i="4"/>
  <c r="M1435" i="4"/>
  <c r="N1435" i="4"/>
  <c r="O1435" i="4"/>
  <c r="P1435" i="4"/>
  <c r="J1436" i="4"/>
  <c r="K1436" i="4"/>
  <c r="L1436" i="4"/>
  <c r="M1436" i="4"/>
  <c r="N1436" i="4"/>
  <c r="O1436" i="4"/>
  <c r="P1436" i="4"/>
  <c r="J1437" i="4"/>
  <c r="Q1437" i="4" s="1"/>
  <c r="K1437" i="4"/>
  <c r="L1437" i="4"/>
  <c r="M1437" i="4"/>
  <c r="N1437" i="4"/>
  <c r="O1437" i="4"/>
  <c r="P1437" i="4"/>
  <c r="J1438" i="4"/>
  <c r="Q1438" i="4" s="1"/>
  <c r="K1438" i="4"/>
  <c r="L1438" i="4"/>
  <c r="M1438" i="4"/>
  <c r="N1438" i="4"/>
  <c r="O1438" i="4"/>
  <c r="P1438" i="4"/>
  <c r="J1439" i="4"/>
  <c r="K1439" i="4"/>
  <c r="Q1439" i="4" s="1"/>
  <c r="L1439" i="4"/>
  <c r="M1439" i="4"/>
  <c r="N1439" i="4"/>
  <c r="O1439" i="4"/>
  <c r="P1439" i="4"/>
  <c r="J1440" i="4"/>
  <c r="K1440" i="4"/>
  <c r="L1440" i="4"/>
  <c r="M1440" i="4"/>
  <c r="Q1440" i="4" s="1"/>
  <c r="N1440" i="4"/>
  <c r="O1440" i="4"/>
  <c r="P1440" i="4"/>
  <c r="J1441" i="4"/>
  <c r="K1441" i="4"/>
  <c r="Q1441" i="4" s="1"/>
  <c r="L1441" i="4"/>
  <c r="M1441" i="4"/>
  <c r="N1441" i="4"/>
  <c r="O1441" i="4"/>
  <c r="P1441" i="4"/>
  <c r="J1442" i="4"/>
  <c r="K1442" i="4"/>
  <c r="L1442" i="4"/>
  <c r="Q1442" i="4" s="1"/>
  <c r="M1442" i="4"/>
  <c r="N1442" i="4"/>
  <c r="O1442" i="4"/>
  <c r="P1442" i="4"/>
  <c r="J1443" i="4"/>
  <c r="K1443" i="4"/>
  <c r="L1443" i="4"/>
  <c r="M1443" i="4"/>
  <c r="N1443" i="4"/>
  <c r="O1443" i="4"/>
  <c r="P1443" i="4"/>
  <c r="J1444" i="4"/>
  <c r="K1444" i="4"/>
  <c r="L1444" i="4"/>
  <c r="M1444" i="4"/>
  <c r="N1444" i="4"/>
  <c r="O1444" i="4"/>
  <c r="P1444" i="4"/>
  <c r="J1445" i="4"/>
  <c r="Q1445" i="4" s="1"/>
  <c r="K1445" i="4"/>
  <c r="L1445" i="4"/>
  <c r="M1445" i="4"/>
  <c r="N1445" i="4"/>
  <c r="O1445" i="4"/>
  <c r="P1445" i="4"/>
  <c r="J1446" i="4"/>
  <c r="Q1446" i="4" s="1"/>
  <c r="K1446" i="4"/>
  <c r="L1446" i="4"/>
  <c r="M1446" i="4"/>
  <c r="N1446" i="4"/>
  <c r="O1446" i="4"/>
  <c r="P1446" i="4"/>
  <c r="J1447" i="4"/>
  <c r="K1447" i="4"/>
  <c r="Q1447" i="4" s="1"/>
  <c r="L1447" i="4"/>
  <c r="M1447" i="4"/>
  <c r="N1447" i="4"/>
  <c r="O1447" i="4"/>
  <c r="P1447" i="4"/>
  <c r="J1448" i="4"/>
  <c r="K1448" i="4"/>
  <c r="L1448" i="4"/>
  <c r="M1448" i="4"/>
  <c r="Q1448" i="4" s="1"/>
  <c r="N1448" i="4"/>
  <c r="O1448" i="4"/>
  <c r="P1448" i="4"/>
  <c r="J1449" i="4"/>
  <c r="K1449" i="4"/>
  <c r="Q1449" i="4" s="1"/>
  <c r="L1449" i="4"/>
  <c r="M1449" i="4"/>
  <c r="N1449" i="4"/>
  <c r="O1449" i="4"/>
  <c r="P1449" i="4"/>
  <c r="J1450" i="4"/>
  <c r="K1450" i="4"/>
  <c r="L1450" i="4"/>
  <c r="Q1450" i="4" s="1"/>
  <c r="M1450" i="4"/>
  <c r="N1450" i="4"/>
  <c r="O1450" i="4"/>
  <c r="P1450" i="4"/>
  <c r="J1451" i="4"/>
  <c r="K1451" i="4"/>
  <c r="L1451" i="4"/>
  <c r="M1451" i="4"/>
  <c r="N1451" i="4"/>
  <c r="O1451" i="4"/>
  <c r="P1451" i="4"/>
  <c r="J1452" i="4"/>
  <c r="K1452" i="4"/>
  <c r="L1452" i="4"/>
  <c r="M1452" i="4"/>
  <c r="N1452" i="4"/>
  <c r="O1452" i="4"/>
  <c r="P1452" i="4"/>
  <c r="J1453" i="4"/>
  <c r="Q1453" i="4" s="1"/>
  <c r="K1453" i="4"/>
  <c r="L1453" i="4"/>
  <c r="M1453" i="4"/>
  <c r="N1453" i="4"/>
  <c r="O1453" i="4"/>
  <c r="P1453" i="4"/>
  <c r="J1454" i="4"/>
  <c r="Q1454" i="4" s="1"/>
  <c r="K1454" i="4"/>
  <c r="L1454" i="4"/>
  <c r="M1454" i="4"/>
  <c r="N1454" i="4"/>
  <c r="O1454" i="4"/>
  <c r="P1454" i="4"/>
  <c r="J1455" i="4"/>
  <c r="K1455" i="4"/>
  <c r="Q1455" i="4" s="1"/>
  <c r="L1455" i="4"/>
  <c r="M1455" i="4"/>
  <c r="N1455" i="4"/>
  <c r="O1455" i="4"/>
  <c r="P1455" i="4"/>
  <c r="J1456" i="4"/>
  <c r="K1456" i="4"/>
  <c r="L1456" i="4"/>
  <c r="M1456" i="4"/>
  <c r="Q1456" i="4" s="1"/>
  <c r="N1456" i="4"/>
  <c r="O1456" i="4"/>
  <c r="P1456" i="4"/>
  <c r="J1457" i="4"/>
  <c r="K1457" i="4"/>
  <c r="Q1457" i="4" s="1"/>
  <c r="L1457" i="4"/>
  <c r="M1457" i="4"/>
  <c r="N1457" i="4"/>
  <c r="O1457" i="4"/>
  <c r="P1457" i="4"/>
  <c r="J1458" i="4"/>
  <c r="K1458" i="4"/>
  <c r="L1458" i="4"/>
  <c r="Q1458" i="4" s="1"/>
  <c r="M1458" i="4"/>
  <c r="N1458" i="4"/>
  <c r="O1458" i="4"/>
  <c r="P1458" i="4"/>
  <c r="J1459" i="4"/>
  <c r="K1459" i="4"/>
  <c r="L1459" i="4"/>
  <c r="M1459" i="4"/>
  <c r="N1459" i="4"/>
  <c r="O1459" i="4"/>
  <c r="P1459" i="4"/>
  <c r="J1460" i="4"/>
  <c r="K1460" i="4"/>
  <c r="L1460" i="4"/>
  <c r="M1460" i="4"/>
  <c r="N1460" i="4"/>
  <c r="O1460" i="4"/>
  <c r="P1460" i="4"/>
  <c r="J1461" i="4"/>
  <c r="Q1461" i="4" s="1"/>
  <c r="K1461" i="4"/>
  <c r="L1461" i="4"/>
  <c r="M1461" i="4"/>
  <c r="N1461" i="4"/>
  <c r="O1461" i="4"/>
  <c r="P1461" i="4"/>
  <c r="J1462" i="4"/>
  <c r="Q1462" i="4" s="1"/>
  <c r="K1462" i="4"/>
  <c r="L1462" i="4"/>
  <c r="M1462" i="4"/>
  <c r="N1462" i="4"/>
  <c r="O1462" i="4"/>
  <c r="P1462" i="4"/>
  <c r="J1463" i="4"/>
  <c r="K1463" i="4"/>
  <c r="Q1463" i="4" s="1"/>
  <c r="L1463" i="4"/>
  <c r="M1463" i="4"/>
  <c r="N1463" i="4"/>
  <c r="O1463" i="4"/>
  <c r="P1463" i="4"/>
  <c r="J1464" i="4"/>
  <c r="K1464" i="4"/>
  <c r="L1464" i="4"/>
  <c r="M1464" i="4"/>
  <c r="Q1464" i="4" s="1"/>
  <c r="N1464" i="4"/>
  <c r="O1464" i="4"/>
  <c r="P1464" i="4"/>
  <c r="J1465" i="4"/>
  <c r="K1465" i="4"/>
  <c r="Q1465" i="4" s="1"/>
  <c r="L1465" i="4"/>
  <c r="M1465" i="4"/>
  <c r="N1465" i="4"/>
  <c r="O1465" i="4"/>
  <c r="P1465" i="4"/>
  <c r="J1466" i="4"/>
  <c r="K1466" i="4"/>
  <c r="L1466" i="4"/>
  <c r="Q1466" i="4" s="1"/>
  <c r="M1466" i="4"/>
  <c r="N1466" i="4"/>
  <c r="O1466" i="4"/>
  <c r="P1466" i="4"/>
  <c r="J1467" i="4"/>
  <c r="K1467" i="4"/>
  <c r="L1467" i="4"/>
  <c r="M1467" i="4"/>
  <c r="N1467" i="4"/>
  <c r="O1467" i="4"/>
  <c r="P1467" i="4"/>
  <c r="J1468" i="4"/>
  <c r="K1468" i="4"/>
  <c r="L1468" i="4"/>
  <c r="M1468" i="4"/>
  <c r="N1468" i="4"/>
  <c r="O1468" i="4"/>
  <c r="P1468" i="4"/>
  <c r="J1469" i="4"/>
  <c r="Q1469" i="4" s="1"/>
  <c r="K1469" i="4"/>
  <c r="L1469" i="4"/>
  <c r="M1469" i="4"/>
  <c r="N1469" i="4"/>
  <c r="O1469" i="4"/>
  <c r="P1469" i="4"/>
  <c r="J1470" i="4"/>
  <c r="Q1470" i="4" s="1"/>
  <c r="K1470" i="4"/>
  <c r="L1470" i="4"/>
  <c r="M1470" i="4"/>
  <c r="N1470" i="4"/>
  <c r="O1470" i="4"/>
  <c r="P1470" i="4"/>
  <c r="J1471" i="4"/>
  <c r="K1471" i="4"/>
  <c r="Q1471" i="4" s="1"/>
  <c r="L1471" i="4"/>
  <c r="M1471" i="4"/>
  <c r="N1471" i="4"/>
  <c r="O1471" i="4"/>
  <c r="P1471" i="4"/>
  <c r="J1472" i="4"/>
  <c r="K1472" i="4"/>
  <c r="L1472" i="4"/>
  <c r="M1472" i="4"/>
  <c r="Q1472" i="4" s="1"/>
  <c r="N1472" i="4"/>
  <c r="O1472" i="4"/>
  <c r="P1472" i="4"/>
  <c r="J1473" i="4"/>
  <c r="K1473" i="4"/>
  <c r="Q1473" i="4" s="1"/>
  <c r="L1473" i="4"/>
  <c r="M1473" i="4"/>
  <c r="N1473" i="4"/>
  <c r="O1473" i="4"/>
  <c r="P1473" i="4"/>
  <c r="J1474" i="4"/>
  <c r="K1474" i="4"/>
  <c r="L1474" i="4"/>
  <c r="Q1474" i="4" s="1"/>
  <c r="M1474" i="4"/>
  <c r="N1474" i="4"/>
  <c r="O1474" i="4"/>
  <c r="P1474" i="4"/>
  <c r="J1475" i="4"/>
  <c r="K1475" i="4"/>
  <c r="L1475" i="4"/>
  <c r="M1475" i="4"/>
  <c r="N1475" i="4"/>
  <c r="O1475" i="4"/>
  <c r="P1475" i="4"/>
  <c r="J1476" i="4"/>
  <c r="K1476" i="4"/>
  <c r="L1476" i="4"/>
  <c r="M1476" i="4"/>
  <c r="N1476" i="4"/>
  <c r="O1476" i="4"/>
  <c r="P1476" i="4"/>
  <c r="J1477" i="4"/>
  <c r="Q1477" i="4" s="1"/>
  <c r="K1477" i="4"/>
  <c r="L1477" i="4"/>
  <c r="M1477" i="4"/>
  <c r="N1477" i="4"/>
  <c r="O1477" i="4"/>
  <c r="P1477" i="4"/>
  <c r="J1478" i="4"/>
  <c r="Q1478" i="4" s="1"/>
  <c r="K1478" i="4"/>
  <c r="L1478" i="4"/>
  <c r="M1478" i="4"/>
  <c r="N1478" i="4"/>
  <c r="O1478" i="4"/>
  <c r="P1478" i="4"/>
  <c r="J1479" i="4"/>
  <c r="K1479" i="4"/>
  <c r="Q1479" i="4" s="1"/>
  <c r="L1479" i="4"/>
  <c r="M1479" i="4"/>
  <c r="N1479" i="4"/>
  <c r="O1479" i="4"/>
  <c r="P1479" i="4"/>
  <c r="J1480" i="4"/>
  <c r="K1480" i="4"/>
  <c r="L1480" i="4"/>
  <c r="M1480" i="4"/>
  <c r="Q1480" i="4" s="1"/>
  <c r="N1480" i="4"/>
  <c r="O1480" i="4"/>
  <c r="P1480" i="4"/>
  <c r="J1481" i="4"/>
  <c r="K1481" i="4"/>
  <c r="Q1481" i="4" s="1"/>
  <c r="L1481" i="4"/>
  <c r="M1481" i="4"/>
  <c r="N1481" i="4"/>
  <c r="O1481" i="4"/>
  <c r="P1481" i="4"/>
  <c r="J1482" i="4"/>
  <c r="K1482" i="4"/>
  <c r="L1482" i="4"/>
  <c r="Q1482" i="4" s="1"/>
  <c r="M1482" i="4"/>
  <c r="N1482" i="4"/>
  <c r="O1482" i="4"/>
  <c r="P1482" i="4"/>
  <c r="J1483" i="4"/>
  <c r="K1483" i="4"/>
  <c r="L1483" i="4"/>
  <c r="M1483" i="4"/>
  <c r="N1483" i="4"/>
  <c r="O1483" i="4"/>
  <c r="P1483" i="4"/>
  <c r="J1484" i="4"/>
  <c r="K1484" i="4"/>
  <c r="L1484" i="4"/>
  <c r="M1484" i="4"/>
  <c r="N1484" i="4"/>
  <c r="O1484" i="4"/>
  <c r="P1484" i="4"/>
  <c r="J1485" i="4"/>
  <c r="Q1485" i="4" s="1"/>
  <c r="K1485" i="4"/>
  <c r="L1485" i="4"/>
  <c r="M1485" i="4"/>
  <c r="N1485" i="4"/>
  <c r="O1485" i="4"/>
  <c r="P1485" i="4"/>
  <c r="K2" i="4"/>
  <c r="L2" i="4"/>
  <c r="M2" i="4"/>
  <c r="N2" i="4"/>
  <c r="O2" i="4"/>
  <c r="P2" i="4"/>
  <c r="J2" i="4"/>
  <c r="E1" i="2"/>
  <c r="F1" i="1"/>
  <c r="C1" i="3"/>
  <c r="Q249" i="4"/>
  <c r="Q273" i="4"/>
  <c r="Q281" i="4"/>
  <c r="Q292" i="4"/>
  <c r="Q295" i="4"/>
  <c r="Q296" i="4"/>
  <c r="Q300" i="4"/>
  <c r="Q303" i="4"/>
  <c r="Q304" i="4"/>
  <c r="Q308" i="4"/>
  <c r="Q311" i="4"/>
  <c r="Q312" i="4"/>
  <c r="Q316" i="4"/>
  <c r="Q319" i="4"/>
  <c r="Q320" i="4"/>
  <c r="Q324" i="4"/>
  <c r="Q327" i="4"/>
  <c r="Q328" i="4"/>
  <c r="Q332" i="4"/>
  <c r="Q335" i="4"/>
  <c r="Q336" i="4"/>
  <c r="Q340" i="4"/>
  <c r="Q343" i="4"/>
  <c r="Q344" i="4"/>
  <c r="Q357" i="4"/>
  <c r="Q381" i="4"/>
  <c r="Q389" i="4"/>
  <c r="Q404" i="4"/>
  <c r="Q412" i="4"/>
  <c r="Q413" i="4"/>
  <c r="Q422" i="4"/>
  <c r="Q428" i="4"/>
  <c r="Q434" i="4"/>
  <c r="Q443" i="4"/>
  <c r="Q451" i="4"/>
  <c r="Q452" i="4"/>
  <c r="Q1155" i="4"/>
  <c r="Q1164" i="4"/>
  <c r="Q1170" i="4"/>
  <c r="Q1179" i="4"/>
  <c r="Q1187" i="4"/>
  <c r="Q1193" i="4"/>
  <c r="Q1211" i="4"/>
  <c r="Q1234" i="4"/>
  <c r="Q1267" i="4"/>
  <c r="Q1268" i="4"/>
  <c r="Q1275" i="4"/>
  <c r="Q1276" i="4"/>
  <c r="Q1283" i="4"/>
  <c r="Q1284" i="4"/>
  <c r="Q1291" i="4"/>
  <c r="Q1292" i="4"/>
  <c r="Q1299" i="4"/>
  <c r="Q1300" i="4"/>
  <c r="Q1307" i="4"/>
  <c r="Q1308" i="4"/>
  <c r="Q1315" i="4"/>
  <c r="Q1316" i="4"/>
  <c r="Q1323" i="4"/>
  <c r="Q1324" i="4"/>
  <c r="Q1331" i="4"/>
  <c r="Q1332" i="4"/>
  <c r="Q1339" i="4"/>
  <c r="Q1340" i="4"/>
  <c r="Q1347" i="4"/>
  <c r="Q1348" i="4"/>
  <c r="Q1355" i="4"/>
  <c r="Q1356" i="4"/>
  <c r="Q1363" i="4"/>
  <c r="Q1364" i="4"/>
  <c r="Q1371" i="4"/>
  <c r="Q1372" i="4"/>
  <c r="Q1379" i="4"/>
  <c r="Q1380" i="4"/>
  <c r="Q1387" i="4"/>
  <c r="Q1388" i="4"/>
  <c r="Q1395" i="4"/>
  <c r="Q1396" i="4"/>
  <c r="Q1403" i="4"/>
  <c r="Q1404" i="4"/>
  <c r="Q1411" i="4"/>
  <c r="Q1412" i="4"/>
  <c r="Q1419" i="4"/>
  <c r="Q1420" i="4"/>
  <c r="Q1427" i="4"/>
  <c r="Q1428" i="4"/>
  <c r="Q1435" i="4"/>
  <c r="Q1436" i="4"/>
  <c r="Q1443" i="4"/>
  <c r="Q1444" i="4"/>
  <c r="Q1451" i="4"/>
  <c r="Q1452" i="4"/>
  <c r="Q1459" i="4"/>
  <c r="Q1460" i="4"/>
  <c r="Q1467" i="4"/>
  <c r="Q1468" i="4"/>
  <c r="Q1475" i="4"/>
  <c r="Q1476" i="4"/>
  <c r="Q1483" i="4"/>
  <c r="Q1484" i="4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2982" i="3"/>
  <c r="J2983" i="3"/>
  <c r="AQ204" i="1"/>
  <c r="AQ359" i="1"/>
  <c r="AQ409" i="1"/>
  <c r="AQ411" i="1"/>
  <c r="AQ412" i="1"/>
  <c r="AQ438" i="1"/>
  <c r="AQ439" i="1"/>
  <c r="AQ440" i="1"/>
  <c r="AQ441" i="1"/>
  <c r="AQ488" i="1"/>
  <c r="AQ489" i="1"/>
  <c r="AQ493" i="1"/>
  <c r="AQ494" i="1"/>
  <c r="AQ497" i="1"/>
  <c r="AQ498" i="1"/>
  <c r="AQ499" i="1"/>
  <c r="AQ500" i="1"/>
  <c r="AQ504" i="1"/>
  <c r="AQ509" i="1"/>
  <c r="AQ510" i="1"/>
  <c r="AQ511" i="1"/>
  <c r="AQ512" i="1"/>
  <c r="AQ513" i="1"/>
  <c r="AQ515" i="1"/>
  <c r="AQ517" i="1"/>
  <c r="AQ525" i="1"/>
  <c r="AQ537" i="1"/>
  <c r="AQ575" i="1"/>
  <c r="AQ576" i="1"/>
  <c r="AQ577" i="1"/>
  <c r="AQ578" i="1"/>
  <c r="AQ624" i="1"/>
  <c r="AQ664" i="1"/>
  <c r="AQ707" i="1"/>
  <c r="AQ708" i="1"/>
  <c r="AQ720" i="1"/>
  <c r="AQ723" i="1"/>
  <c r="AQ785" i="1"/>
  <c r="AQ786" i="1"/>
  <c r="AQ812" i="1"/>
  <c r="AQ839" i="1"/>
  <c r="AQ863" i="1"/>
  <c r="AQ888" i="1"/>
  <c r="AQ903" i="1"/>
  <c r="AQ983" i="1"/>
  <c r="AQ984" i="1"/>
  <c r="AQ989" i="1"/>
  <c r="AQ990" i="1"/>
  <c r="AQ993" i="1"/>
  <c r="AQ998" i="1"/>
  <c r="AQ999" i="1"/>
  <c r="AQ1000" i="1"/>
  <c r="AQ1004" i="1"/>
  <c r="AQ1008" i="1"/>
  <c r="AQ1010" i="1"/>
  <c r="AQ1013" i="1"/>
  <c r="AQ1014" i="1"/>
  <c r="AQ1047" i="1"/>
  <c r="AQ1063" i="1"/>
  <c r="AQ1069" i="1"/>
  <c r="AQ1070" i="1"/>
  <c r="AQ1071" i="1"/>
  <c r="AQ1078" i="1"/>
  <c r="AQ1079" i="1"/>
  <c r="AQ1081" i="1"/>
  <c r="AQ1090" i="1"/>
  <c r="AQ1092" i="1"/>
  <c r="AQ1104" i="1"/>
  <c r="AQ1107" i="1"/>
  <c r="AQ1111" i="1"/>
  <c r="AQ1112" i="1"/>
  <c r="AQ1115" i="1"/>
  <c r="AQ1128" i="1"/>
  <c r="AQ1129" i="1"/>
  <c r="AQ1131" i="1"/>
  <c r="AQ1132" i="1"/>
  <c r="AQ1133" i="1"/>
  <c r="AQ1136" i="1"/>
  <c r="AQ1138" i="1"/>
  <c r="AQ1139" i="1"/>
  <c r="AQ1141" i="1"/>
  <c r="AQ1145" i="1"/>
  <c r="AQ1146" i="1"/>
  <c r="AQ1149" i="1"/>
  <c r="AQ1150" i="1"/>
  <c r="AQ1153" i="1"/>
  <c r="AQ1271" i="1"/>
  <c r="AQ1272" i="1"/>
  <c r="AQ1277" i="1"/>
  <c r="AQ1278" i="1"/>
  <c r="AQ1279" i="1"/>
  <c r="AQ1338" i="1"/>
  <c r="AQ1351" i="1"/>
  <c r="AQ1422" i="1"/>
  <c r="AQ1437" i="1"/>
  <c r="AQ1449" i="1"/>
  <c r="AQ1465" i="1"/>
  <c r="AQ1481" i="1"/>
  <c r="AQ1482" i="1"/>
  <c r="AQ1487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284" i="1"/>
  <c r="K1284" i="1"/>
  <c r="H3" i="1"/>
  <c r="J3" i="1" s="1"/>
  <c r="H4" i="1"/>
  <c r="H5" i="1"/>
  <c r="H6" i="1"/>
  <c r="H7" i="1"/>
  <c r="P7" i="1" s="1"/>
  <c r="H8" i="1"/>
  <c r="H9" i="1"/>
  <c r="P9" i="1" s="1"/>
  <c r="H10" i="1"/>
  <c r="P10" i="1" s="1"/>
  <c r="H11" i="1"/>
  <c r="H12" i="1"/>
  <c r="H13" i="1"/>
  <c r="P13" i="1" s="1"/>
  <c r="H14" i="1"/>
  <c r="P14" i="1" s="1"/>
  <c r="H15" i="1"/>
  <c r="P15" i="1" s="1"/>
  <c r="H16" i="1"/>
  <c r="H17" i="1"/>
  <c r="P17" i="1" s="1"/>
  <c r="H18" i="1"/>
  <c r="H19" i="1"/>
  <c r="H20" i="1"/>
  <c r="H21" i="1"/>
  <c r="P21" i="1" s="1"/>
  <c r="H22" i="1"/>
  <c r="P22" i="1" s="1"/>
  <c r="H23" i="1"/>
  <c r="P23" i="1" s="1"/>
  <c r="H24" i="1"/>
  <c r="P24" i="1" s="1"/>
  <c r="H25" i="1"/>
  <c r="P25" i="1" s="1"/>
  <c r="H26" i="1"/>
  <c r="P26" i="1" s="1"/>
  <c r="H27" i="1"/>
  <c r="H28" i="1"/>
  <c r="H29" i="1"/>
  <c r="P29" i="1" s="1"/>
  <c r="H30" i="1"/>
  <c r="P30" i="1" s="1"/>
  <c r="H31" i="1"/>
  <c r="P31" i="1" s="1"/>
  <c r="H32" i="1"/>
  <c r="P32" i="1" s="1"/>
  <c r="H33" i="1"/>
  <c r="P33" i="1" s="1"/>
  <c r="H34" i="1"/>
  <c r="P34" i="1" s="1"/>
  <c r="H35" i="1"/>
  <c r="P35" i="1" s="1"/>
  <c r="H36" i="1"/>
  <c r="H37" i="1"/>
  <c r="P37" i="1" s="1"/>
  <c r="H38" i="1"/>
  <c r="P38" i="1" s="1"/>
  <c r="H39" i="1"/>
  <c r="P39" i="1" s="1"/>
  <c r="H40" i="1"/>
  <c r="H41" i="1"/>
  <c r="P41" i="1" s="1"/>
  <c r="H42" i="1"/>
  <c r="P42" i="1" s="1"/>
  <c r="H43" i="1"/>
  <c r="H44" i="1"/>
  <c r="H45" i="1"/>
  <c r="P45" i="1" s="1"/>
  <c r="H46" i="1"/>
  <c r="P46" i="1" s="1"/>
  <c r="H47" i="1"/>
  <c r="P47" i="1" s="1"/>
  <c r="H48" i="1"/>
  <c r="P48" i="1" s="1"/>
  <c r="H49" i="1"/>
  <c r="P49" i="1" s="1"/>
  <c r="H50" i="1"/>
  <c r="P50" i="1" s="1"/>
  <c r="H51" i="1"/>
  <c r="H52" i="1"/>
  <c r="H53" i="1"/>
  <c r="P53" i="1" s="1"/>
  <c r="H54" i="1"/>
  <c r="P54" i="1" s="1"/>
  <c r="H55" i="1"/>
  <c r="P55" i="1" s="1"/>
  <c r="H56" i="1"/>
  <c r="P56" i="1" s="1"/>
  <c r="H57" i="1"/>
  <c r="P57" i="1" s="1"/>
  <c r="H58" i="1"/>
  <c r="P58" i="1" s="1"/>
  <c r="H59" i="1"/>
  <c r="H60" i="1"/>
  <c r="H61" i="1"/>
  <c r="P61" i="1" s="1"/>
  <c r="H62" i="1"/>
  <c r="P62" i="1" s="1"/>
  <c r="H63" i="1"/>
  <c r="P63" i="1" s="1"/>
  <c r="H64" i="1"/>
  <c r="H65" i="1"/>
  <c r="P65" i="1" s="1"/>
  <c r="H66" i="1"/>
  <c r="P66" i="1" s="1"/>
  <c r="H67" i="1"/>
  <c r="H68" i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H76" i="1"/>
  <c r="H77" i="1"/>
  <c r="P77" i="1" s="1"/>
  <c r="H78" i="1"/>
  <c r="P78" i="1" s="1"/>
  <c r="H79" i="1"/>
  <c r="P79" i="1" s="1"/>
  <c r="H80" i="1"/>
  <c r="P80" i="1" s="1"/>
  <c r="H81" i="1"/>
  <c r="P81" i="1" s="1"/>
  <c r="H82" i="1"/>
  <c r="P82" i="1" s="1"/>
  <c r="H83" i="1"/>
  <c r="H84" i="1"/>
  <c r="H85" i="1"/>
  <c r="P85" i="1" s="1"/>
  <c r="H86" i="1"/>
  <c r="P86" i="1" s="1"/>
  <c r="H87" i="1"/>
  <c r="P87" i="1" s="1"/>
  <c r="H88" i="1"/>
  <c r="H89" i="1"/>
  <c r="P89" i="1" s="1"/>
  <c r="H90" i="1"/>
  <c r="P90" i="1" s="1"/>
  <c r="H91" i="1"/>
  <c r="H92" i="1"/>
  <c r="H93" i="1"/>
  <c r="P93" i="1" s="1"/>
  <c r="H94" i="1"/>
  <c r="P94" i="1" s="1"/>
  <c r="H95" i="1"/>
  <c r="P95" i="1" s="1"/>
  <c r="H96" i="1"/>
  <c r="P96" i="1" s="1"/>
  <c r="H97" i="1"/>
  <c r="P97" i="1" s="1"/>
  <c r="H98" i="1"/>
  <c r="P98" i="1" s="1"/>
  <c r="H99" i="1"/>
  <c r="P99" i="1" s="1"/>
  <c r="H100" i="1"/>
  <c r="H101" i="1"/>
  <c r="P101" i="1" s="1"/>
  <c r="H102" i="1"/>
  <c r="P102" i="1" s="1"/>
  <c r="H103" i="1"/>
  <c r="P103" i="1" s="1"/>
  <c r="H104" i="1"/>
  <c r="P104" i="1" s="1"/>
  <c r="H105" i="1"/>
  <c r="P105" i="1" s="1"/>
  <c r="H106" i="1"/>
  <c r="P106" i="1" s="1"/>
  <c r="H107" i="1"/>
  <c r="H108" i="1"/>
  <c r="H109" i="1"/>
  <c r="P109" i="1" s="1"/>
  <c r="H110" i="1"/>
  <c r="P110" i="1" s="1"/>
  <c r="H111" i="1"/>
  <c r="P111" i="1" s="1"/>
  <c r="H112" i="1"/>
  <c r="P112" i="1" s="1"/>
  <c r="H113" i="1"/>
  <c r="H114" i="1"/>
  <c r="P114" i="1" s="1"/>
  <c r="H115" i="1"/>
  <c r="H116" i="1"/>
  <c r="H117" i="1"/>
  <c r="H118" i="1"/>
  <c r="P118" i="1" s="1"/>
  <c r="H119" i="1"/>
  <c r="P119" i="1" s="1"/>
  <c r="H120" i="1"/>
  <c r="P120" i="1" s="1"/>
  <c r="H121" i="1"/>
  <c r="P121" i="1" s="1"/>
  <c r="H122" i="1"/>
  <c r="P122" i="1" s="1"/>
  <c r="H123" i="1"/>
  <c r="J123" i="1" s="1"/>
  <c r="H124" i="1"/>
  <c r="H125" i="1"/>
  <c r="P125" i="1" s="1"/>
  <c r="H126" i="1"/>
  <c r="P126" i="1" s="1"/>
  <c r="H127" i="1"/>
  <c r="P127" i="1" s="1"/>
  <c r="H128" i="1"/>
  <c r="P128" i="1" s="1"/>
  <c r="H129" i="1"/>
  <c r="P129" i="1" s="1"/>
  <c r="H130" i="1"/>
  <c r="P130" i="1" s="1"/>
  <c r="H131" i="1"/>
  <c r="H132" i="1"/>
  <c r="H133" i="1"/>
  <c r="P133" i="1" s="1"/>
  <c r="H134" i="1"/>
  <c r="P134" i="1" s="1"/>
  <c r="H135" i="1"/>
  <c r="P135" i="1" s="1"/>
  <c r="H136" i="1"/>
  <c r="P136" i="1" s="1"/>
  <c r="H137" i="1"/>
  <c r="H138" i="1"/>
  <c r="P138" i="1" s="1"/>
  <c r="H139" i="1"/>
  <c r="H140" i="1"/>
  <c r="H141" i="1"/>
  <c r="P141" i="1" s="1"/>
  <c r="H142" i="1"/>
  <c r="P142" i="1" s="1"/>
  <c r="H143" i="1"/>
  <c r="P143" i="1" s="1"/>
  <c r="H144" i="1"/>
  <c r="P144" i="1" s="1"/>
  <c r="H145" i="1"/>
  <c r="P145" i="1" s="1"/>
  <c r="H146" i="1"/>
  <c r="P146" i="1" s="1"/>
  <c r="H147" i="1"/>
  <c r="J147" i="1" s="1"/>
  <c r="H148" i="1"/>
  <c r="H149" i="1"/>
  <c r="P149" i="1" s="1"/>
  <c r="H150" i="1"/>
  <c r="P150" i="1" s="1"/>
  <c r="H151" i="1"/>
  <c r="P151" i="1" s="1"/>
  <c r="H152" i="1"/>
  <c r="P152" i="1" s="1"/>
  <c r="H153" i="1"/>
  <c r="P153" i="1" s="1"/>
  <c r="H154" i="1"/>
  <c r="P154" i="1" s="1"/>
  <c r="H155" i="1"/>
  <c r="H156" i="1"/>
  <c r="H157" i="1"/>
  <c r="P157" i="1" s="1"/>
  <c r="H158" i="1"/>
  <c r="P158" i="1" s="1"/>
  <c r="H159" i="1"/>
  <c r="P159" i="1" s="1"/>
  <c r="H160" i="1"/>
  <c r="P160" i="1" s="1"/>
  <c r="H161" i="1"/>
  <c r="H162" i="1"/>
  <c r="P162" i="1" s="1"/>
  <c r="H163" i="1"/>
  <c r="P163" i="1" s="1"/>
  <c r="H164" i="1"/>
  <c r="H165" i="1"/>
  <c r="P165" i="1" s="1"/>
  <c r="H166" i="1"/>
  <c r="P166" i="1" s="1"/>
  <c r="H167" i="1"/>
  <c r="P167" i="1" s="1"/>
  <c r="H168" i="1"/>
  <c r="P168" i="1" s="1"/>
  <c r="H169" i="1"/>
  <c r="P169" i="1" s="1"/>
  <c r="H170" i="1"/>
  <c r="P170" i="1" s="1"/>
  <c r="H171" i="1"/>
  <c r="H172" i="1"/>
  <c r="H173" i="1"/>
  <c r="H174" i="1"/>
  <c r="P174" i="1" s="1"/>
  <c r="H175" i="1"/>
  <c r="P175" i="1" s="1"/>
  <c r="H176" i="1"/>
  <c r="P176" i="1" s="1"/>
  <c r="H177" i="1"/>
  <c r="P177" i="1" s="1"/>
  <c r="H178" i="1"/>
  <c r="P178" i="1" s="1"/>
  <c r="H179" i="1"/>
  <c r="H180" i="1"/>
  <c r="H181" i="1"/>
  <c r="P181" i="1" s="1"/>
  <c r="H182" i="1"/>
  <c r="P182" i="1" s="1"/>
  <c r="H183" i="1"/>
  <c r="P183" i="1" s="1"/>
  <c r="H184" i="1"/>
  <c r="P184" i="1" s="1"/>
  <c r="H185" i="1"/>
  <c r="P185" i="1" s="1"/>
  <c r="H186" i="1"/>
  <c r="H187" i="1"/>
  <c r="H188" i="1"/>
  <c r="H189" i="1"/>
  <c r="P189" i="1" s="1"/>
  <c r="H190" i="1"/>
  <c r="P190" i="1" s="1"/>
  <c r="H191" i="1"/>
  <c r="P191" i="1" s="1"/>
  <c r="H192" i="1"/>
  <c r="P192" i="1" s="1"/>
  <c r="H193" i="1"/>
  <c r="P193" i="1" s="1"/>
  <c r="H194" i="1"/>
  <c r="P194" i="1" s="1"/>
  <c r="H195" i="1"/>
  <c r="H196" i="1"/>
  <c r="H197" i="1"/>
  <c r="P197" i="1" s="1"/>
  <c r="H198" i="1"/>
  <c r="P198" i="1" s="1"/>
  <c r="H199" i="1"/>
  <c r="H200" i="1"/>
  <c r="P200" i="1" s="1"/>
  <c r="H201" i="1"/>
  <c r="P201" i="1" s="1"/>
  <c r="H202" i="1"/>
  <c r="P202" i="1" s="1"/>
  <c r="H203" i="1"/>
  <c r="H204" i="1"/>
  <c r="H205" i="1"/>
  <c r="P205" i="1" s="1"/>
  <c r="H206" i="1"/>
  <c r="P206" i="1" s="1"/>
  <c r="H207" i="1"/>
  <c r="P207" i="1" s="1"/>
  <c r="H208" i="1"/>
  <c r="P208" i="1" s="1"/>
  <c r="H209" i="1"/>
  <c r="P209" i="1" s="1"/>
  <c r="H210" i="1"/>
  <c r="H211" i="1"/>
  <c r="H212" i="1"/>
  <c r="H213" i="1"/>
  <c r="P213" i="1" s="1"/>
  <c r="H214" i="1"/>
  <c r="P214" i="1" s="1"/>
  <c r="H215" i="1"/>
  <c r="P215" i="1" s="1"/>
  <c r="H216" i="1"/>
  <c r="P216" i="1" s="1"/>
  <c r="H217" i="1"/>
  <c r="P217" i="1" s="1"/>
  <c r="H218" i="1"/>
  <c r="P218" i="1" s="1"/>
  <c r="H219" i="1"/>
  <c r="H220" i="1"/>
  <c r="H221" i="1"/>
  <c r="P221" i="1" s="1"/>
  <c r="H222" i="1"/>
  <c r="P222" i="1" s="1"/>
  <c r="H223" i="1"/>
  <c r="H224" i="1"/>
  <c r="P224" i="1" s="1"/>
  <c r="H225" i="1"/>
  <c r="P225" i="1" s="1"/>
  <c r="H226" i="1"/>
  <c r="P226" i="1" s="1"/>
  <c r="H227" i="1"/>
  <c r="H228" i="1"/>
  <c r="H229" i="1"/>
  <c r="P229" i="1" s="1"/>
  <c r="H230" i="1"/>
  <c r="P230" i="1" s="1"/>
  <c r="H231" i="1"/>
  <c r="P231" i="1" s="1"/>
  <c r="H232" i="1"/>
  <c r="P232" i="1" s="1"/>
  <c r="H233" i="1"/>
  <c r="P233" i="1" s="1"/>
  <c r="H234" i="1"/>
  <c r="H235" i="1"/>
  <c r="H236" i="1"/>
  <c r="H237" i="1"/>
  <c r="P237" i="1" s="1"/>
  <c r="H238" i="1"/>
  <c r="P238" i="1" s="1"/>
  <c r="H239" i="1"/>
  <c r="P239" i="1" s="1"/>
  <c r="H240" i="1"/>
  <c r="P240" i="1" s="1"/>
  <c r="H241" i="1"/>
  <c r="P241" i="1" s="1"/>
  <c r="H242" i="1"/>
  <c r="P242" i="1" s="1"/>
  <c r="H243" i="1"/>
  <c r="J243" i="1" s="1"/>
  <c r="H244" i="1"/>
  <c r="H245" i="1"/>
  <c r="H246" i="1"/>
  <c r="P246" i="1" s="1"/>
  <c r="H247" i="1"/>
  <c r="P247" i="1" s="1"/>
  <c r="H248" i="1"/>
  <c r="P248" i="1" s="1"/>
  <c r="H249" i="1"/>
  <c r="P249" i="1" s="1"/>
  <c r="H250" i="1"/>
  <c r="P250" i="1" s="1"/>
  <c r="H251" i="1"/>
  <c r="H252" i="1"/>
  <c r="H253" i="1"/>
  <c r="H254" i="1"/>
  <c r="H255" i="1"/>
  <c r="P255" i="1" s="1"/>
  <c r="H256" i="1"/>
  <c r="P256" i="1" s="1"/>
  <c r="H257" i="1"/>
  <c r="P257" i="1" s="1"/>
  <c r="H258" i="1"/>
  <c r="P258" i="1" s="1"/>
  <c r="H259" i="1"/>
  <c r="H260" i="1"/>
  <c r="H261" i="1"/>
  <c r="H262" i="1"/>
  <c r="P262" i="1" s="1"/>
  <c r="H263" i="1"/>
  <c r="P263" i="1" s="1"/>
  <c r="H264" i="1"/>
  <c r="H265" i="1"/>
  <c r="P265" i="1" s="1"/>
  <c r="H266" i="1"/>
  <c r="P266" i="1" s="1"/>
  <c r="H267" i="1"/>
  <c r="H268" i="1"/>
  <c r="H269" i="1"/>
  <c r="H270" i="1"/>
  <c r="P270" i="1" s="1"/>
  <c r="H271" i="1"/>
  <c r="P271" i="1" s="1"/>
  <c r="H272" i="1"/>
  <c r="P272" i="1" s="1"/>
  <c r="H273" i="1"/>
  <c r="H274" i="1"/>
  <c r="P274" i="1" s="1"/>
  <c r="H275" i="1"/>
  <c r="H276" i="1"/>
  <c r="H277" i="1"/>
  <c r="H278" i="1"/>
  <c r="P278" i="1" s="1"/>
  <c r="H279" i="1"/>
  <c r="P279" i="1" s="1"/>
  <c r="H280" i="1"/>
  <c r="P280" i="1" s="1"/>
  <c r="H281" i="1"/>
  <c r="P281" i="1" s="1"/>
  <c r="H282" i="1"/>
  <c r="H283" i="1"/>
  <c r="J283" i="1" s="1"/>
  <c r="H284" i="1"/>
  <c r="H285" i="1"/>
  <c r="H286" i="1"/>
  <c r="P286" i="1" s="1"/>
  <c r="H287" i="1"/>
  <c r="P287" i="1" s="1"/>
  <c r="H288" i="1"/>
  <c r="P288" i="1" s="1"/>
  <c r="H289" i="1"/>
  <c r="P289" i="1" s="1"/>
  <c r="H290" i="1"/>
  <c r="P290" i="1" s="1"/>
  <c r="H291" i="1"/>
  <c r="H292" i="1"/>
  <c r="H293" i="1"/>
  <c r="H294" i="1"/>
  <c r="P294" i="1" s="1"/>
  <c r="H295" i="1"/>
  <c r="P295" i="1" s="1"/>
  <c r="H296" i="1"/>
  <c r="P296" i="1" s="1"/>
  <c r="H297" i="1"/>
  <c r="P297" i="1" s="1"/>
  <c r="H298" i="1"/>
  <c r="P298" i="1" s="1"/>
  <c r="H299" i="1"/>
  <c r="H300" i="1"/>
  <c r="H301" i="1"/>
  <c r="H302" i="1"/>
  <c r="P302" i="1" s="1"/>
  <c r="H303" i="1"/>
  <c r="P303" i="1" s="1"/>
  <c r="H304" i="1"/>
  <c r="P304" i="1" s="1"/>
  <c r="H305" i="1"/>
  <c r="P305" i="1" s="1"/>
  <c r="H306" i="1"/>
  <c r="P306" i="1" s="1"/>
  <c r="H307" i="1"/>
  <c r="H308" i="1"/>
  <c r="H309" i="1"/>
  <c r="H310" i="1"/>
  <c r="P310" i="1" s="1"/>
  <c r="H311" i="1"/>
  <c r="P311" i="1" s="1"/>
  <c r="H312" i="1"/>
  <c r="P312" i="1" s="1"/>
  <c r="H313" i="1"/>
  <c r="P313" i="1" s="1"/>
  <c r="H314" i="1"/>
  <c r="P314" i="1" s="1"/>
  <c r="H315" i="1"/>
  <c r="H316" i="1"/>
  <c r="H317" i="1"/>
  <c r="H318" i="1"/>
  <c r="H319" i="1"/>
  <c r="P319" i="1" s="1"/>
  <c r="H320" i="1"/>
  <c r="P320" i="1" s="1"/>
  <c r="H321" i="1"/>
  <c r="P321" i="1" s="1"/>
  <c r="H322" i="1"/>
  <c r="P322" i="1" s="1"/>
  <c r="H323" i="1"/>
  <c r="J323" i="1" s="1"/>
  <c r="H324" i="1"/>
  <c r="H325" i="1"/>
  <c r="H326" i="1"/>
  <c r="P326" i="1" s="1"/>
  <c r="H327" i="1"/>
  <c r="P327" i="1" s="1"/>
  <c r="H328" i="1"/>
  <c r="H329" i="1"/>
  <c r="P329" i="1" s="1"/>
  <c r="H330" i="1"/>
  <c r="P330" i="1" s="1"/>
  <c r="H331" i="1"/>
  <c r="H332" i="1"/>
  <c r="H333" i="1"/>
  <c r="H334" i="1"/>
  <c r="P334" i="1" s="1"/>
  <c r="H335" i="1"/>
  <c r="P335" i="1" s="1"/>
  <c r="H336" i="1"/>
  <c r="P336" i="1" s="1"/>
  <c r="H337" i="1"/>
  <c r="H338" i="1"/>
  <c r="P338" i="1" s="1"/>
  <c r="H339" i="1"/>
  <c r="H340" i="1"/>
  <c r="H341" i="1"/>
  <c r="H342" i="1"/>
  <c r="P342" i="1" s="1"/>
  <c r="H343" i="1"/>
  <c r="P343" i="1" s="1"/>
  <c r="H344" i="1"/>
  <c r="P344" i="1" s="1"/>
  <c r="H345" i="1"/>
  <c r="P345" i="1" s="1"/>
  <c r="H346" i="1"/>
  <c r="H347" i="1"/>
  <c r="H348" i="1"/>
  <c r="H349" i="1"/>
  <c r="H350" i="1"/>
  <c r="P350" i="1" s="1"/>
  <c r="H351" i="1"/>
  <c r="P351" i="1" s="1"/>
  <c r="H352" i="1"/>
  <c r="P352" i="1" s="1"/>
  <c r="H353" i="1"/>
  <c r="P353" i="1" s="1"/>
  <c r="H354" i="1"/>
  <c r="P354" i="1" s="1"/>
  <c r="H355" i="1"/>
  <c r="H356" i="1"/>
  <c r="H357" i="1"/>
  <c r="H358" i="1"/>
  <c r="P358" i="1" s="1"/>
  <c r="H359" i="1"/>
  <c r="P359" i="1" s="1"/>
  <c r="H360" i="1"/>
  <c r="P360" i="1" s="1"/>
  <c r="H361" i="1"/>
  <c r="P361" i="1" s="1"/>
  <c r="H362" i="1"/>
  <c r="P362" i="1" s="1"/>
  <c r="H363" i="1"/>
  <c r="H364" i="1"/>
  <c r="H365" i="1"/>
  <c r="P365" i="1" s="1"/>
  <c r="H366" i="1"/>
  <c r="P366" i="1" s="1"/>
  <c r="H367" i="1"/>
  <c r="P367" i="1" s="1"/>
  <c r="H368" i="1"/>
  <c r="P368" i="1" s="1"/>
  <c r="H369" i="1"/>
  <c r="P369" i="1" s="1"/>
  <c r="H370" i="1"/>
  <c r="P370" i="1" s="1"/>
  <c r="H371" i="1"/>
  <c r="H372" i="1"/>
  <c r="H373" i="1"/>
  <c r="H374" i="1"/>
  <c r="P374" i="1" s="1"/>
  <c r="H375" i="1"/>
  <c r="P375" i="1" s="1"/>
  <c r="H376" i="1"/>
  <c r="P376" i="1" s="1"/>
  <c r="H377" i="1"/>
  <c r="P377" i="1" s="1"/>
  <c r="H378" i="1"/>
  <c r="P378" i="1" s="1"/>
  <c r="H379" i="1"/>
  <c r="H380" i="1"/>
  <c r="H381" i="1"/>
  <c r="H382" i="1"/>
  <c r="H383" i="1"/>
  <c r="P383" i="1" s="1"/>
  <c r="H384" i="1"/>
  <c r="P384" i="1" s="1"/>
  <c r="H385" i="1"/>
  <c r="P385" i="1" s="1"/>
  <c r="H386" i="1"/>
  <c r="P386" i="1" s="1"/>
  <c r="H387" i="1"/>
  <c r="H388" i="1"/>
  <c r="H389" i="1"/>
  <c r="H390" i="1"/>
  <c r="P390" i="1" s="1"/>
  <c r="H391" i="1"/>
  <c r="P391" i="1" s="1"/>
  <c r="H392" i="1"/>
  <c r="H393" i="1"/>
  <c r="P393" i="1" s="1"/>
  <c r="H394" i="1"/>
  <c r="P394" i="1" s="1"/>
  <c r="H395" i="1"/>
  <c r="H396" i="1"/>
  <c r="H397" i="1"/>
  <c r="H398" i="1"/>
  <c r="P398" i="1" s="1"/>
  <c r="H399" i="1"/>
  <c r="P399" i="1" s="1"/>
  <c r="H400" i="1"/>
  <c r="P400" i="1" s="1"/>
  <c r="H401" i="1"/>
  <c r="H402" i="1"/>
  <c r="P402" i="1" s="1"/>
  <c r="H403" i="1"/>
  <c r="H404" i="1"/>
  <c r="H405" i="1"/>
  <c r="H406" i="1"/>
  <c r="P406" i="1" s="1"/>
  <c r="H407" i="1"/>
  <c r="P407" i="1" s="1"/>
  <c r="H408" i="1"/>
  <c r="P408" i="1" s="1"/>
  <c r="H409" i="1"/>
  <c r="P409" i="1" s="1"/>
  <c r="H410" i="1"/>
  <c r="H411" i="1"/>
  <c r="H412" i="1"/>
  <c r="H413" i="1"/>
  <c r="H414" i="1"/>
  <c r="P414" i="1" s="1"/>
  <c r="H415" i="1"/>
  <c r="P415" i="1" s="1"/>
  <c r="H416" i="1"/>
  <c r="P416" i="1" s="1"/>
  <c r="H417" i="1"/>
  <c r="P417" i="1" s="1"/>
  <c r="H418" i="1"/>
  <c r="P418" i="1" s="1"/>
  <c r="H419" i="1"/>
  <c r="H420" i="1"/>
  <c r="H421" i="1"/>
  <c r="H422" i="1"/>
  <c r="P422" i="1" s="1"/>
  <c r="H423" i="1"/>
  <c r="P423" i="1" s="1"/>
  <c r="H424" i="1"/>
  <c r="P424" i="1" s="1"/>
  <c r="H425" i="1"/>
  <c r="P425" i="1" s="1"/>
  <c r="H426" i="1"/>
  <c r="P426" i="1" s="1"/>
  <c r="H427" i="1"/>
  <c r="H428" i="1"/>
  <c r="H429" i="1"/>
  <c r="H430" i="1"/>
  <c r="P430" i="1" s="1"/>
  <c r="H431" i="1"/>
  <c r="P431" i="1" s="1"/>
  <c r="H432" i="1"/>
  <c r="P432" i="1" s="1"/>
  <c r="H433" i="1"/>
  <c r="P433" i="1" s="1"/>
  <c r="H434" i="1"/>
  <c r="P434" i="1" s="1"/>
  <c r="H435" i="1"/>
  <c r="H436" i="1"/>
  <c r="H437" i="1"/>
  <c r="H438" i="1"/>
  <c r="P438" i="1" s="1"/>
  <c r="H439" i="1"/>
  <c r="P439" i="1" s="1"/>
  <c r="H440" i="1"/>
  <c r="P440" i="1" s="1"/>
  <c r="H441" i="1"/>
  <c r="P441" i="1" s="1"/>
  <c r="H442" i="1"/>
  <c r="P442" i="1" s="1"/>
  <c r="H443" i="1"/>
  <c r="H444" i="1"/>
  <c r="H445" i="1"/>
  <c r="H446" i="1"/>
  <c r="H447" i="1"/>
  <c r="P447" i="1" s="1"/>
  <c r="H448" i="1"/>
  <c r="P448" i="1" s="1"/>
  <c r="H449" i="1"/>
  <c r="P449" i="1" s="1"/>
  <c r="H450" i="1"/>
  <c r="P450" i="1" s="1"/>
  <c r="H451" i="1"/>
  <c r="H452" i="1"/>
  <c r="H453" i="1"/>
  <c r="H454" i="1"/>
  <c r="H455" i="1"/>
  <c r="P455" i="1" s="1"/>
  <c r="H456" i="1"/>
  <c r="H457" i="1"/>
  <c r="P457" i="1" s="1"/>
  <c r="H458" i="1"/>
  <c r="P458" i="1" s="1"/>
  <c r="H459" i="1"/>
  <c r="H460" i="1"/>
  <c r="H461" i="1"/>
  <c r="H462" i="1"/>
  <c r="P462" i="1" s="1"/>
  <c r="H463" i="1"/>
  <c r="P463" i="1" s="1"/>
  <c r="H464" i="1"/>
  <c r="H465" i="1"/>
  <c r="H466" i="1"/>
  <c r="P466" i="1" s="1"/>
  <c r="H467" i="1"/>
  <c r="J467" i="1" s="1"/>
  <c r="H468" i="1"/>
  <c r="H469" i="1"/>
  <c r="H470" i="1"/>
  <c r="P470" i="1" s="1"/>
  <c r="H471" i="1"/>
  <c r="P471" i="1" s="1"/>
  <c r="H472" i="1"/>
  <c r="P472" i="1" s="1"/>
  <c r="H473" i="1"/>
  <c r="H474" i="1"/>
  <c r="H475" i="1"/>
  <c r="H476" i="1"/>
  <c r="H477" i="1"/>
  <c r="H478" i="1"/>
  <c r="P478" i="1" s="1"/>
  <c r="H479" i="1"/>
  <c r="P479" i="1" s="1"/>
  <c r="H480" i="1"/>
  <c r="P480" i="1" s="1"/>
  <c r="H481" i="1"/>
  <c r="P481" i="1" s="1"/>
  <c r="H482" i="1"/>
  <c r="H483" i="1"/>
  <c r="H484" i="1"/>
  <c r="H485" i="1"/>
  <c r="H486" i="1"/>
  <c r="P486" i="1" s="1"/>
  <c r="H487" i="1"/>
  <c r="P487" i="1" s="1"/>
  <c r="H488" i="1"/>
  <c r="P488" i="1" s="1"/>
  <c r="H489" i="1"/>
  <c r="P489" i="1" s="1"/>
  <c r="H490" i="1"/>
  <c r="P490" i="1" s="1"/>
  <c r="H491" i="1"/>
  <c r="H492" i="1"/>
  <c r="H493" i="1"/>
  <c r="P493" i="1" s="1"/>
  <c r="H494" i="1"/>
  <c r="P494" i="1" s="1"/>
  <c r="H495" i="1"/>
  <c r="P495" i="1" s="1"/>
  <c r="H496" i="1"/>
  <c r="P496" i="1" s="1"/>
  <c r="H497" i="1"/>
  <c r="P497" i="1" s="1"/>
  <c r="H498" i="1"/>
  <c r="P498" i="1" s="1"/>
  <c r="H499" i="1"/>
  <c r="H500" i="1"/>
  <c r="H501" i="1"/>
  <c r="H502" i="1"/>
  <c r="P502" i="1" s="1"/>
  <c r="H503" i="1"/>
  <c r="P503" i="1" s="1"/>
  <c r="H504" i="1"/>
  <c r="P504" i="1" s="1"/>
  <c r="H505" i="1"/>
  <c r="P505" i="1" s="1"/>
  <c r="H506" i="1"/>
  <c r="P506" i="1" s="1"/>
  <c r="H507" i="1"/>
  <c r="H508" i="1"/>
  <c r="H509" i="1"/>
  <c r="H510" i="1"/>
  <c r="H511" i="1"/>
  <c r="P511" i="1" s="1"/>
  <c r="H512" i="1"/>
  <c r="P512" i="1" s="1"/>
  <c r="H513" i="1"/>
  <c r="P513" i="1" s="1"/>
  <c r="H514" i="1"/>
  <c r="P514" i="1" s="1"/>
  <c r="H515" i="1"/>
  <c r="H516" i="1"/>
  <c r="H517" i="1"/>
  <c r="H518" i="1"/>
  <c r="H519" i="1"/>
  <c r="H520" i="1"/>
  <c r="P520" i="1" s="1"/>
  <c r="H521" i="1"/>
  <c r="P521" i="1" s="1"/>
  <c r="H522" i="1"/>
  <c r="P522" i="1" s="1"/>
  <c r="H523" i="1"/>
  <c r="H524" i="1"/>
  <c r="H525" i="1"/>
  <c r="H526" i="1"/>
  <c r="H527" i="1"/>
  <c r="H528" i="1"/>
  <c r="P528" i="1" s="1"/>
  <c r="H529" i="1"/>
  <c r="P529" i="1" s="1"/>
  <c r="H530" i="1"/>
  <c r="H531" i="1"/>
  <c r="H532" i="1"/>
  <c r="H533" i="1"/>
  <c r="H534" i="1"/>
  <c r="H535" i="1"/>
  <c r="H536" i="1"/>
  <c r="P536" i="1" s="1"/>
  <c r="H537" i="1"/>
  <c r="P537" i="1" s="1"/>
  <c r="H538" i="1"/>
  <c r="P538" i="1" s="1"/>
  <c r="H539" i="1"/>
  <c r="H540" i="1"/>
  <c r="H541" i="1"/>
  <c r="H542" i="1"/>
  <c r="H543" i="1"/>
  <c r="H544" i="1"/>
  <c r="P544" i="1" s="1"/>
  <c r="H545" i="1"/>
  <c r="P545" i="1" s="1"/>
  <c r="H546" i="1"/>
  <c r="P546" i="1" s="1"/>
  <c r="H547" i="1"/>
  <c r="J547" i="1" s="1"/>
  <c r="H548" i="1"/>
  <c r="H549" i="1"/>
  <c r="P549" i="1" s="1"/>
  <c r="H550" i="1"/>
  <c r="H551" i="1"/>
  <c r="H552" i="1"/>
  <c r="P552" i="1" s="1"/>
  <c r="H553" i="1"/>
  <c r="P553" i="1" s="1"/>
  <c r="H554" i="1"/>
  <c r="P554" i="1" s="1"/>
  <c r="H555" i="1"/>
  <c r="H556" i="1"/>
  <c r="H557" i="1"/>
  <c r="H558" i="1"/>
  <c r="H559" i="1"/>
  <c r="H560" i="1"/>
  <c r="P560" i="1" s="1"/>
  <c r="H561" i="1"/>
  <c r="P561" i="1" s="1"/>
  <c r="H562" i="1"/>
  <c r="P562" i="1" s="1"/>
  <c r="H563" i="1"/>
  <c r="J563" i="1" s="1"/>
  <c r="H564" i="1"/>
  <c r="H565" i="1"/>
  <c r="H566" i="1"/>
  <c r="H567" i="1"/>
  <c r="H568" i="1"/>
  <c r="P568" i="1" s="1"/>
  <c r="H569" i="1"/>
  <c r="P569" i="1" s="1"/>
  <c r="H570" i="1"/>
  <c r="P570" i="1" s="1"/>
  <c r="H571" i="1"/>
  <c r="H572" i="1"/>
  <c r="H573" i="1"/>
  <c r="H574" i="1"/>
  <c r="H575" i="1"/>
  <c r="H576" i="1"/>
  <c r="P576" i="1" s="1"/>
  <c r="H577" i="1"/>
  <c r="P577" i="1" s="1"/>
  <c r="H578" i="1"/>
  <c r="P578" i="1" s="1"/>
  <c r="H579" i="1"/>
  <c r="H580" i="1"/>
  <c r="H581" i="1"/>
  <c r="H582" i="1"/>
  <c r="H583" i="1"/>
  <c r="H584" i="1"/>
  <c r="P584" i="1" s="1"/>
  <c r="H585" i="1"/>
  <c r="P585" i="1" s="1"/>
  <c r="H586" i="1"/>
  <c r="P586" i="1" s="1"/>
  <c r="H587" i="1"/>
  <c r="H588" i="1"/>
  <c r="H589" i="1"/>
  <c r="H590" i="1"/>
  <c r="H591" i="1"/>
  <c r="H592" i="1"/>
  <c r="P592" i="1" s="1"/>
  <c r="H593" i="1"/>
  <c r="P593" i="1" s="1"/>
  <c r="H594" i="1"/>
  <c r="H595" i="1"/>
  <c r="H596" i="1"/>
  <c r="H597" i="1"/>
  <c r="H598" i="1"/>
  <c r="H599" i="1"/>
  <c r="J599" i="1" s="1"/>
  <c r="H600" i="1"/>
  <c r="P600" i="1" s="1"/>
  <c r="H601" i="1"/>
  <c r="P601" i="1" s="1"/>
  <c r="H602" i="1"/>
  <c r="P602" i="1" s="1"/>
  <c r="H603" i="1"/>
  <c r="H604" i="1"/>
  <c r="H605" i="1"/>
  <c r="H606" i="1"/>
  <c r="H607" i="1"/>
  <c r="H608" i="1"/>
  <c r="P608" i="1" s="1"/>
  <c r="H609" i="1"/>
  <c r="P609" i="1" s="1"/>
  <c r="H610" i="1"/>
  <c r="P610" i="1" s="1"/>
  <c r="H611" i="1"/>
  <c r="H612" i="1"/>
  <c r="H613" i="1"/>
  <c r="P613" i="1" s="1"/>
  <c r="H614" i="1"/>
  <c r="P614" i="1" s="1"/>
  <c r="H615" i="1"/>
  <c r="H616" i="1"/>
  <c r="P616" i="1" s="1"/>
  <c r="H617" i="1"/>
  <c r="P617" i="1" s="1"/>
  <c r="H618" i="1"/>
  <c r="P618" i="1" s="1"/>
  <c r="H619" i="1"/>
  <c r="H620" i="1"/>
  <c r="H621" i="1"/>
  <c r="H622" i="1"/>
  <c r="H623" i="1"/>
  <c r="H624" i="1"/>
  <c r="P624" i="1" s="1"/>
  <c r="H625" i="1"/>
  <c r="P625" i="1" s="1"/>
  <c r="H626" i="1"/>
  <c r="P626" i="1" s="1"/>
  <c r="H627" i="1"/>
  <c r="H628" i="1"/>
  <c r="H629" i="1"/>
  <c r="H630" i="1"/>
  <c r="H631" i="1"/>
  <c r="H632" i="1"/>
  <c r="P632" i="1" s="1"/>
  <c r="H633" i="1"/>
  <c r="P633" i="1" s="1"/>
  <c r="H634" i="1"/>
  <c r="P634" i="1" s="1"/>
  <c r="H635" i="1"/>
  <c r="H636" i="1"/>
  <c r="H637" i="1"/>
  <c r="H638" i="1"/>
  <c r="H639" i="1"/>
  <c r="H640" i="1"/>
  <c r="P640" i="1" s="1"/>
  <c r="H641" i="1"/>
  <c r="P641" i="1" s="1"/>
  <c r="H642" i="1"/>
  <c r="P642" i="1" s="1"/>
  <c r="H643" i="1"/>
  <c r="H644" i="1"/>
  <c r="H645" i="1"/>
  <c r="H646" i="1"/>
  <c r="H647" i="1"/>
  <c r="H648" i="1"/>
  <c r="P648" i="1" s="1"/>
  <c r="H649" i="1"/>
  <c r="P649" i="1" s="1"/>
  <c r="H650" i="1"/>
  <c r="P650" i="1" s="1"/>
  <c r="H651" i="1"/>
  <c r="H652" i="1"/>
  <c r="H653" i="1"/>
  <c r="H654" i="1"/>
  <c r="H655" i="1"/>
  <c r="H656" i="1"/>
  <c r="P656" i="1" s="1"/>
  <c r="H657" i="1"/>
  <c r="P657" i="1" s="1"/>
  <c r="H658" i="1"/>
  <c r="P658" i="1" s="1"/>
  <c r="H659" i="1"/>
  <c r="H660" i="1"/>
  <c r="H661" i="1"/>
  <c r="H662" i="1"/>
  <c r="H663" i="1"/>
  <c r="H664" i="1"/>
  <c r="P664" i="1" s="1"/>
  <c r="H665" i="1"/>
  <c r="P665" i="1" s="1"/>
  <c r="H666" i="1"/>
  <c r="P666" i="1" s="1"/>
  <c r="H667" i="1"/>
  <c r="H668" i="1"/>
  <c r="H669" i="1"/>
  <c r="H670" i="1"/>
  <c r="H671" i="1"/>
  <c r="H672" i="1"/>
  <c r="P672" i="1" s="1"/>
  <c r="H673" i="1"/>
  <c r="P673" i="1" s="1"/>
  <c r="H674" i="1"/>
  <c r="P674" i="1" s="1"/>
  <c r="H675" i="1"/>
  <c r="H676" i="1"/>
  <c r="H677" i="1"/>
  <c r="H678" i="1"/>
  <c r="H679" i="1"/>
  <c r="H680" i="1"/>
  <c r="P680" i="1" s="1"/>
  <c r="H681" i="1"/>
  <c r="P681" i="1" s="1"/>
  <c r="H682" i="1"/>
  <c r="P682" i="1" s="1"/>
  <c r="H683" i="1"/>
  <c r="H684" i="1"/>
  <c r="H685" i="1"/>
  <c r="H686" i="1"/>
  <c r="H687" i="1"/>
  <c r="H688" i="1"/>
  <c r="P688" i="1" s="1"/>
  <c r="H689" i="1"/>
  <c r="P689" i="1" s="1"/>
  <c r="H690" i="1"/>
  <c r="P690" i="1" s="1"/>
  <c r="H691" i="1"/>
  <c r="H692" i="1"/>
  <c r="H693" i="1"/>
  <c r="H694" i="1"/>
  <c r="H695" i="1"/>
  <c r="J695" i="1" s="1"/>
  <c r="H696" i="1"/>
  <c r="P696" i="1" s="1"/>
  <c r="H697" i="1"/>
  <c r="P697" i="1" s="1"/>
  <c r="H698" i="1"/>
  <c r="P698" i="1" s="1"/>
  <c r="H699" i="1"/>
  <c r="H700" i="1"/>
  <c r="H701" i="1"/>
  <c r="H702" i="1"/>
  <c r="H703" i="1"/>
  <c r="H704" i="1"/>
  <c r="P704" i="1" s="1"/>
  <c r="H705" i="1"/>
  <c r="P705" i="1" s="1"/>
  <c r="H706" i="1"/>
  <c r="P706" i="1" s="1"/>
  <c r="H707" i="1"/>
  <c r="H708" i="1"/>
  <c r="H709" i="1"/>
  <c r="H710" i="1"/>
  <c r="H711" i="1"/>
  <c r="H712" i="1"/>
  <c r="P712" i="1" s="1"/>
  <c r="H713" i="1"/>
  <c r="P713" i="1" s="1"/>
  <c r="H714" i="1"/>
  <c r="P714" i="1" s="1"/>
  <c r="H715" i="1"/>
  <c r="H716" i="1"/>
  <c r="H717" i="1"/>
  <c r="H718" i="1"/>
  <c r="H719" i="1"/>
  <c r="H720" i="1"/>
  <c r="P720" i="1" s="1"/>
  <c r="H721" i="1"/>
  <c r="P721" i="1" s="1"/>
  <c r="H722" i="1"/>
  <c r="P722" i="1" s="1"/>
  <c r="H723" i="1"/>
  <c r="H724" i="1"/>
  <c r="H725" i="1"/>
  <c r="H726" i="1"/>
  <c r="H727" i="1"/>
  <c r="H728" i="1"/>
  <c r="P728" i="1" s="1"/>
  <c r="H729" i="1"/>
  <c r="P729" i="1" s="1"/>
  <c r="H730" i="1"/>
  <c r="P730" i="1" s="1"/>
  <c r="H731" i="1"/>
  <c r="H732" i="1"/>
  <c r="H733" i="1"/>
  <c r="H734" i="1"/>
  <c r="J734" i="1" s="1"/>
  <c r="H735" i="1"/>
  <c r="H736" i="1"/>
  <c r="P736" i="1" s="1"/>
  <c r="H737" i="1"/>
  <c r="P737" i="1" s="1"/>
  <c r="H738" i="1"/>
  <c r="P738" i="1" s="1"/>
  <c r="H739" i="1"/>
  <c r="H740" i="1"/>
  <c r="H741" i="1"/>
  <c r="H742" i="1"/>
  <c r="H743" i="1"/>
  <c r="H744" i="1"/>
  <c r="P744" i="1" s="1"/>
  <c r="H745" i="1"/>
  <c r="P745" i="1" s="1"/>
  <c r="H746" i="1"/>
  <c r="P746" i="1" s="1"/>
  <c r="H747" i="1"/>
  <c r="H748" i="1"/>
  <c r="J748" i="1" s="1"/>
  <c r="H749" i="1"/>
  <c r="H750" i="1"/>
  <c r="H751" i="1"/>
  <c r="H752" i="1"/>
  <c r="P752" i="1" s="1"/>
  <c r="H753" i="1"/>
  <c r="P753" i="1" s="1"/>
  <c r="H754" i="1"/>
  <c r="P754" i="1" s="1"/>
  <c r="H755" i="1"/>
  <c r="H756" i="1"/>
  <c r="H757" i="1"/>
  <c r="H758" i="1"/>
  <c r="H759" i="1"/>
  <c r="J759" i="1" s="1"/>
  <c r="H760" i="1"/>
  <c r="P760" i="1" s="1"/>
  <c r="H761" i="1"/>
  <c r="P761" i="1" s="1"/>
  <c r="H762" i="1"/>
  <c r="P762" i="1" s="1"/>
  <c r="H763" i="1"/>
  <c r="H764" i="1"/>
  <c r="H765" i="1"/>
  <c r="H766" i="1"/>
  <c r="J766" i="1" s="1"/>
  <c r="H767" i="1"/>
  <c r="H768" i="1"/>
  <c r="P768" i="1" s="1"/>
  <c r="H769" i="1"/>
  <c r="P769" i="1" s="1"/>
  <c r="H770" i="1"/>
  <c r="P770" i="1" s="1"/>
  <c r="H771" i="1"/>
  <c r="H772" i="1"/>
  <c r="H773" i="1"/>
  <c r="J773" i="1" s="1"/>
  <c r="H774" i="1"/>
  <c r="H775" i="1"/>
  <c r="H776" i="1"/>
  <c r="P776" i="1" s="1"/>
  <c r="H777" i="1"/>
  <c r="P777" i="1" s="1"/>
  <c r="H778" i="1"/>
  <c r="P778" i="1" s="1"/>
  <c r="H779" i="1"/>
  <c r="H780" i="1"/>
  <c r="J780" i="1" s="1"/>
  <c r="H781" i="1"/>
  <c r="H782" i="1"/>
  <c r="H783" i="1"/>
  <c r="H784" i="1"/>
  <c r="P784" i="1" s="1"/>
  <c r="H785" i="1"/>
  <c r="P785" i="1" s="1"/>
  <c r="H786" i="1"/>
  <c r="P786" i="1" s="1"/>
  <c r="H787" i="1"/>
  <c r="H788" i="1"/>
  <c r="H789" i="1"/>
  <c r="H790" i="1"/>
  <c r="H791" i="1"/>
  <c r="J791" i="1" s="1"/>
  <c r="H792" i="1"/>
  <c r="P792" i="1" s="1"/>
  <c r="H793" i="1"/>
  <c r="P793" i="1" s="1"/>
  <c r="H794" i="1"/>
  <c r="P794" i="1" s="1"/>
  <c r="H795" i="1"/>
  <c r="H796" i="1"/>
  <c r="H797" i="1"/>
  <c r="H798" i="1"/>
  <c r="J798" i="1" s="1"/>
  <c r="H799" i="1"/>
  <c r="H800" i="1"/>
  <c r="P800" i="1" s="1"/>
  <c r="H801" i="1"/>
  <c r="P801" i="1" s="1"/>
  <c r="H802" i="1"/>
  <c r="P802" i="1" s="1"/>
  <c r="H803" i="1"/>
  <c r="H804" i="1"/>
  <c r="H805" i="1"/>
  <c r="H806" i="1"/>
  <c r="H807" i="1"/>
  <c r="H808" i="1"/>
  <c r="P808" i="1" s="1"/>
  <c r="H809" i="1"/>
  <c r="P809" i="1" s="1"/>
  <c r="H810" i="1"/>
  <c r="P810" i="1" s="1"/>
  <c r="H811" i="1"/>
  <c r="H812" i="1"/>
  <c r="J812" i="1" s="1"/>
  <c r="H813" i="1"/>
  <c r="H814" i="1"/>
  <c r="H815" i="1"/>
  <c r="H816" i="1"/>
  <c r="P816" i="1" s="1"/>
  <c r="H817" i="1"/>
  <c r="P817" i="1" s="1"/>
  <c r="H818" i="1"/>
  <c r="P818" i="1" s="1"/>
  <c r="H819" i="1"/>
  <c r="H820" i="1"/>
  <c r="H821" i="1"/>
  <c r="H822" i="1"/>
  <c r="H823" i="1"/>
  <c r="J823" i="1" s="1"/>
  <c r="H824" i="1"/>
  <c r="P824" i="1" s="1"/>
  <c r="H825" i="1"/>
  <c r="P825" i="1" s="1"/>
  <c r="H826" i="1"/>
  <c r="P826" i="1" s="1"/>
  <c r="H828" i="1"/>
  <c r="H829" i="1"/>
  <c r="H830" i="1"/>
  <c r="H831" i="1"/>
  <c r="H832" i="1"/>
  <c r="P832" i="1" s="1"/>
  <c r="H833" i="1"/>
  <c r="P833" i="1" s="1"/>
  <c r="H834" i="1"/>
  <c r="P834" i="1" s="1"/>
  <c r="H835" i="1"/>
  <c r="P835" i="1" s="1"/>
  <c r="H836" i="1"/>
  <c r="H837" i="1"/>
  <c r="J837" i="1" s="1"/>
  <c r="H838" i="1"/>
  <c r="H839" i="1"/>
  <c r="H840" i="1"/>
  <c r="P840" i="1" s="1"/>
  <c r="H841" i="1"/>
  <c r="P841" i="1" s="1"/>
  <c r="H842" i="1"/>
  <c r="P842" i="1" s="1"/>
  <c r="H843" i="1"/>
  <c r="P843" i="1" s="1"/>
  <c r="H844" i="1"/>
  <c r="J844" i="1" s="1"/>
  <c r="H845" i="1"/>
  <c r="H846" i="1"/>
  <c r="H847" i="1"/>
  <c r="H848" i="1"/>
  <c r="P848" i="1" s="1"/>
  <c r="H849" i="1"/>
  <c r="P849" i="1" s="1"/>
  <c r="H850" i="1"/>
  <c r="P850" i="1" s="1"/>
  <c r="H851" i="1"/>
  <c r="P851" i="1" s="1"/>
  <c r="H852" i="1"/>
  <c r="H853" i="1"/>
  <c r="H854" i="1"/>
  <c r="H855" i="1"/>
  <c r="J855" i="1" s="1"/>
  <c r="H856" i="1"/>
  <c r="P856" i="1" s="1"/>
  <c r="H857" i="1"/>
  <c r="P857" i="1" s="1"/>
  <c r="H858" i="1"/>
  <c r="P858" i="1" s="1"/>
  <c r="H859" i="1"/>
  <c r="P859" i="1" s="1"/>
  <c r="H860" i="1"/>
  <c r="H861" i="1"/>
  <c r="H862" i="1"/>
  <c r="H863" i="1"/>
  <c r="H864" i="1"/>
  <c r="P864" i="1" s="1"/>
  <c r="H865" i="1"/>
  <c r="P865" i="1" s="1"/>
  <c r="H866" i="1"/>
  <c r="P866" i="1" s="1"/>
  <c r="H867" i="1"/>
  <c r="P867" i="1" s="1"/>
  <c r="H868" i="1"/>
  <c r="H869" i="1"/>
  <c r="J869" i="1" s="1"/>
  <c r="H870" i="1"/>
  <c r="H871" i="1"/>
  <c r="H872" i="1"/>
  <c r="P872" i="1" s="1"/>
  <c r="H873" i="1"/>
  <c r="P873" i="1" s="1"/>
  <c r="H874" i="1"/>
  <c r="P874" i="1" s="1"/>
  <c r="H875" i="1"/>
  <c r="P875" i="1" s="1"/>
  <c r="H876" i="1"/>
  <c r="J876" i="1" s="1"/>
  <c r="H877" i="1"/>
  <c r="H878" i="1"/>
  <c r="H879" i="1"/>
  <c r="H880" i="1"/>
  <c r="P880" i="1" s="1"/>
  <c r="H881" i="1"/>
  <c r="P881" i="1" s="1"/>
  <c r="H882" i="1"/>
  <c r="P882" i="1" s="1"/>
  <c r="H883" i="1"/>
  <c r="P883" i="1" s="1"/>
  <c r="H884" i="1"/>
  <c r="H885" i="1"/>
  <c r="H886" i="1"/>
  <c r="H887" i="1"/>
  <c r="J887" i="1" s="1"/>
  <c r="H888" i="1"/>
  <c r="P888" i="1" s="1"/>
  <c r="H889" i="1"/>
  <c r="P889" i="1" s="1"/>
  <c r="H890" i="1"/>
  <c r="P890" i="1" s="1"/>
  <c r="H891" i="1"/>
  <c r="P891" i="1" s="1"/>
  <c r="H892" i="1"/>
  <c r="J892" i="1" s="1"/>
  <c r="H893" i="1"/>
  <c r="H894" i="1"/>
  <c r="H895" i="1"/>
  <c r="H896" i="1"/>
  <c r="P896" i="1" s="1"/>
  <c r="H897" i="1"/>
  <c r="P897" i="1" s="1"/>
  <c r="H898" i="1"/>
  <c r="P898" i="1" s="1"/>
  <c r="H899" i="1"/>
  <c r="P899" i="1" s="1"/>
  <c r="H900" i="1"/>
  <c r="H901" i="1"/>
  <c r="H902" i="1"/>
  <c r="H903" i="1"/>
  <c r="J903" i="1" s="1"/>
  <c r="H904" i="1"/>
  <c r="P904" i="1" s="1"/>
  <c r="H905" i="1"/>
  <c r="P905" i="1" s="1"/>
  <c r="H906" i="1"/>
  <c r="P906" i="1" s="1"/>
  <c r="H907" i="1"/>
  <c r="P907" i="1" s="1"/>
  <c r="H908" i="1"/>
  <c r="J908" i="1" s="1"/>
  <c r="H909" i="1"/>
  <c r="H910" i="1"/>
  <c r="H911" i="1"/>
  <c r="H912" i="1"/>
  <c r="P912" i="1" s="1"/>
  <c r="H913" i="1"/>
  <c r="P913" i="1" s="1"/>
  <c r="H914" i="1"/>
  <c r="P914" i="1" s="1"/>
  <c r="H915" i="1"/>
  <c r="P915" i="1" s="1"/>
  <c r="H916" i="1"/>
  <c r="H917" i="1"/>
  <c r="H918" i="1"/>
  <c r="H919" i="1"/>
  <c r="J919" i="1" s="1"/>
  <c r="H920" i="1"/>
  <c r="P920" i="1" s="1"/>
  <c r="H921" i="1"/>
  <c r="P921" i="1" s="1"/>
  <c r="H922" i="1"/>
  <c r="P922" i="1" s="1"/>
  <c r="H923" i="1"/>
  <c r="P923" i="1" s="1"/>
  <c r="H924" i="1"/>
  <c r="H925" i="1"/>
  <c r="H926" i="1"/>
  <c r="H927" i="1"/>
  <c r="H928" i="1"/>
  <c r="P928" i="1" s="1"/>
  <c r="H929" i="1"/>
  <c r="P929" i="1" s="1"/>
  <c r="H930" i="1"/>
  <c r="P930" i="1" s="1"/>
  <c r="H931" i="1"/>
  <c r="P931" i="1" s="1"/>
  <c r="H932" i="1"/>
  <c r="J932" i="1" s="1"/>
  <c r="H933" i="1"/>
  <c r="H934" i="1"/>
  <c r="H935" i="1"/>
  <c r="H936" i="1"/>
  <c r="P936" i="1" s="1"/>
  <c r="H937" i="1"/>
  <c r="P937" i="1" s="1"/>
  <c r="H938" i="1"/>
  <c r="P938" i="1" s="1"/>
  <c r="H939" i="1"/>
  <c r="P939" i="1" s="1"/>
  <c r="H940" i="1"/>
  <c r="J940" i="1" s="1"/>
  <c r="H941" i="1"/>
  <c r="H942" i="1"/>
  <c r="H943" i="1"/>
  <c r="H944" i="1"/>
  <c r="P944" i="1" s="1"/>
  <c r="H945" i="1"/>
  <c r="P945" i="1" s="1"/>
  <c r="H946" i="1"/>
  <c r="P946" i="1" s="1"/>
  <c r="H947" i="1"/>
  <c r="P947" i="1" s="1"/>
  <c r="H948" i="1"/>
  <c r="H949" i="1"/>
  <c r="H950" i="1"/>
  <c r="H951" i="1"/>
  <c r="J951" i="1" s="1"/>
  <c r="H952" i="1"/>
  <c r="P952" i="1" s="1"/>
  <c r="H953" i="1"/>
  <c r="P953" i="1" s="1"/>
  <c r="H954" i="1"/>
  <c r="P954" i="1" s="1"/>
  <c r="H955" i="1"/>
  <c r="P955" i="1" s="1"/>
  <c r="H956" i="1"/>
  <c r="J956" i="1" s="1"/>
  <c r="H957" i="1"/>
  <c r="H958" i="1"/>
  <c r="H959" i="1"/>
  <c r="H960" i="1"/>
  <c r="P960" i="1" s="1"/>
  <c r="H961" i="1"/>
  <c r="P961" i="1" s="1"/>
  <c r="H962" i="1"/>
  <c r="P962" i="1" s="1"/>
  <c r="H963" i="1"/>
  <c r="P963" i="1" s="1"/>
  <c r="H964" i="1"/>
  <c r="H965" i="1"/>
  <c r="H966" i="1"/>
  <c r="H967" i="1"/>
  <c r="J967" i="1" s="1"/>
  <c r="H968" i="1"/>
  <c r="P968" i="1" s="1"/>
  <c r="H969" i="1"/>
  <c r="P969" i="1" s="1"/>
  <c r="H970" i="1"/>
  <c r="P970" i="1" s="1"/>
  <c r="H971" i="1"/>
  <c r="P971" i="1" s="1"/>
  <c r="H972" i="1"/>
  <c r="H973" i="1"/>
  <c r="H974" i="1"/>
  <c r="H975" i="1"/>
  <c r="H976" i="1"/>
  <c r="P976" i="1" s="1"/>
  <c r="H977" i="1"/>
  <c r="P977" i="1" s="1"/>
  <c r="H978" i="1"/>
  <c r="P978" i="1" s="1"/>
  <c r="H979" i="1"/>
  <c r="P979" i="1" s="1"/>
  <c r="H980" i="1"/>
  <c r="H981" i="1"/>
  <c r="H982" i="1"/>
  <c r="H983" i="1"/>
  <c r="P983" i="1" s="1"/>
  <c r="H984" i="1"/>
  <c r="P984" i="1" s="1"/>
  <c r="H985" i="1"/>
  <c r="P985" i="1" s="1"/>
  <c r="H986" i="1"/>
  <c r="P986" i="1" s="1"/>
  <c r="H987" i="1"/>
  <c r="P987" i="1" s="1"/>
  <c r="H988" i="1"/>
  <c r="J988" i="1" s="1"/>
  <c r="H989" i="1"/>
  <c r="H990" i="1"/>
  <c r="H991" i="1"/>
  <c r="H992" i="1"/>
  <c r="P992" i="1" s="1"/>
  <c r="H993" i="1"/>
  <c r="P993" i="1" s="1"/>
  <c r="H994" i="1"/>
  <c r="P994" i="1" s="1"/>
  <c r="H995" i="1"/>
  <c r="P995" i="1" s="1"/>
  <c r="H996" i="1"/>
  <c r="H997" i="1"/>
  <c r="H998" i="1"/>
  <c r="H999" i="1"/>
  <c r="H1000" i="1"/>
  <c r="P1000" i="1" s="1"/>
  <c r="H1001" i="1"/>
  <c r="P1001" i="1" s="1"/>
  <c r="H1002" i="1"/>
  <c r="P1002" i="1" s="1"/>
  <c r="H1003" i="1"/>
  <c r="P1003" i="1" s="1"/>
  <c r="H1004" i="1"/>
  <c r="J1004" i="1" s="1"/>
  <c r="H1005" i="1"/>
  <c r="H1006" i="1"/>
  <c r="H1007" i="1"/>
  <c r="H1008" i="1"/>
  <c r="P1008" i="1" s="1"/>
  <c r="H1009" i="1"/>
  <c r="P1009" i="1" s="1"/>
  <c r="H1010" i="1"/>
  <c r="P1010" i="1" s="1"/>
  <c r="H1011" i="1"/>
  <c r="P1011" i="1" s="1"/>
  <c r="H1012" i="1"/>
  <c r="H1013" i="1"/>
  <c r="H1014" i="1"/>
  <c r="H1015" i="1"/>
  <c r="J1015" i="1" s="1"/>
  <c r="H1016" i="1"/>
  <c r="P1016" i="1" s="1"/>
  <c r="H1017" i="1"/>
  <c r="P1017" i="1" s="1"/>
  <c r="H1018" i="1"/>
  <c r="P1018" i="1" s="1"/>
  <c r="H1019" i="1"/>
  <c r="P1019" i="1" s="1"/>
  <c r="H1020" i="1"/>
  <c r="J1020" i="1" s="1"/>
  <c r="H1021" i="1"/>
  <c r="H1022" i="1"/>
  <c r="H1023" i="1"/>
  <c r="H1024" i="1"/>
  <c r="P1024" i="1" s="1"/>
  <c r="H1025" i="1"/>
  <c r="P1025" i="1" s="1"/>
  <c r="H1026" i="1"/>
  <c r="P1026" i="1" s="1"/>
  <c r="H1027" i="1"/>
  <c r="P1027" i="1" s="1"/>
  <c r="H1028" i="1"/>
  <c r="H1029" i="1"/>
  <c r="H1030" i="1"/>
  <c r="H1031" i="1"/>
  <c r="J1031" i="1" s="1"/>
  <c r="H1032" i="1"/>
  <c r="P1032" i="1" s="1"/>
  <c r="H1033" i="1"/>
  <c r="P1033" i="1" s="1"/>
  <c r="H1034" i="1"/>
  <c r="P1034" i="1" s="1"/>
  <c r="H1035" i="1"/>
  <c r="P1035" i="1" s="1"/>
  <c r="H1036" i="1"/>
  <c r="H1037" i="1"/>
  <c r="H1038" i="1"/>
  <c r="H1039" i="1"/>
  <c r="H1040" i="1"/>
  <c r="P1040" i="1" s="1"/>
  <c r="H1041" i="1"/>
  <c r="P1041" i="1" s="1"/>
  <c r="H1042" i="1"/>
  <c r="P1042" i="1" s="1"/>
  <c r="H1043" i="1"/>
  <c r="P1043" i="1" s="1"/>
  <c r="H1044" i="1"/>
  <c r="H1045" i="1"/>
  <c r="H1046" i="1"/>
  <c r="H1047" i="1"/>
  <c r="P1047" i="1" s="1"/>
  <c r="H1048" i="1"/>
  <c r="P1048" i="1" s="1"/>
  <c r="H1049" i="1"/>
  <c r="P1049" i="1" s="1"/>
  <c r="H1050" i="1"/>
  <c r="P1050" i="1" s="1"/>
  <c r="H1051" i="1"/>
  <c r="P1051" i="1" s="1"/>
  <c r="H1052" i="1"/>
  <c r="J1052" i="1" s="1"/>
  <c r="H1053" i="1"/>
  <c r="H1054" i="1"/>
  <c r="H1055" i="1"/>
  <c r="H1056" i="1"/>
  <c r="P1056" i="1" s="1"/>
  <c r="H1057" i="1"/>
  <c r="P1057" i="1" s="1"/>
  <c r="H1058" i="1"/>
  <c r="P1058" i="1" s="1"/>
  <c r="H1059" i="1"/>
  <c r="P1059" i="1" s="1"/>
  <c r="H1060" i="1"/>
  <c r="H1061" i="1"/>
  <c r="H1062" i="1"/>
  <c r="H1063" i="1"/>
  <c r="H1064" i="1"/>
  <c r="P1064" i="1" s="1"/>
  <c r="H1065" i="1"/>
  <c r="P1065" i="1" s="1"/>
  <c r="H1066" i="1"/>
  <c r="P1066" i="1" s="1"/>
  <c r="H1067" i="1"/>
  <c r="H1068" i="1"/>
  <c r="J1068" i="1" s="1"/>
  <c r="H1069" i="1"/>
  <c r="H1070" i="1"/>
  <c r="H1071" i="1"/>
  <c r="H1072" i="1"/>
  <c r="P1072" i="1" s="1"/>
  <c r="H1073" i="1"/>
  <c r="P1073" i="1" s="1"/>
  <c r="H1074" i="1"/>
  <c r="P1074" i="1" s="1"/>
  <c r="H1075" i="1"/>
  <c r="P1075" i="1" s="1"/>
  <c r="H1076" i="1"/>
  <c r="H1077" i="1"/>
  <c r="H1078" i="1"/>
  <c r="H1079" i="1"/>
  <c r="J1079" i="1" s="1"/>
  <c r="H1080" i="1"/>
  <c r="P1080" i="1" s="1"/>
  <c r="H1081" i="1"/>
  <c r="P1081" i="1" s="1"/>
  <c r="H1082" i="1"/>
  <c r="P1082" i="1" s="1"/>
  <c r="H1083" i="1"/>
  <c r="P1083" i="1" s="1"/>
  <c r="H1084" i="1"/>
  <c r="J1084" i="1" s="1"/>
  <c r="H1085" i="1"/>
  <c r="H1086" i="1"/>
  <c r="H1087" i="1"/>
  <c r="H1088" i="1"/>
  <c r="P1088" i="1" s="1"/>
  <c r="H1089" i="1"/>
  <c r="P1089" i="1" s="1"/>
  <c r="H1090" i="1"/>
  <c r="P1090" i="1" s="1"/>
  <c r="H1091" i="1"/>
  <c r="P1091" i="1" s="1"/>
  <c r="H1092" i="1"/>
  <c r="H1093" i="1"/>
  <c r="H1094" i="1"/>
  <c r="H1095" i="1"/>
  <c r="J1095" i="1" s="1"/>
  <c r="H1096" i="1"/>
  <c r="P1096" i="1" s="1"/>
  <c r="H1097" i="1"/>
  <c r="P1097" i="1" s="1"/>
  <c r="H1098" i="1"/>
  <c r="P1098" i="1" s="1"/>
  <c r="H1099" i="1"/>
  <c r="P1099" i="1" s="1"/>
  <c r="H1100" i="1"/>
  <c r="H1101" i="1"/>
  <c r="H1102" i="1"/>
  <c r="H1103" i="1"/>
  <c r="H1104" i="1"/>
  <c r="P1104" i="1" s="1"/>
  <c r="H1105" i="1"/>
  <c r="P1105" i="1" s="1"/>
  <c r="H1106" i="1"/>
  <c r="P1106" i="1" s="1"/>
  <c r="H1107" i="1"/>
  <c r="P1107" i="1" s="1"/>
  <c r="H1108" i="1"/>
  <c r="H1109" i="1"/>
  <c r="H1110" i="1"/>
  <c r="H1111" i="1"/>
  <c r="J1111" i="1" s="1"/>
  <c r="H1112" i="1"/>
  <c r="P1112" i="1" s="1"/>
  <c r="H1113" i="1"/>
  <c r="P1113" i="1" s="1"/>
  <c r="H1114" i="1"/>
  <c r="P1114" i="1" s="1"/>
  <c r="H1115" i="1"/>
  <c r="P1115" i="1" s="1"/>
  <c r="H1116" i="1"/>
  <c r="J1116" i="1" s="1"/>
  <c r="H1117" i="1"/>
  <c r="H1118" i="1"/>
  <c r="H1119" i="1"/>
  <c r="H1120" i="1"/>
  <c r="P1120" i="1" s="1"/>
  <c r="H1121" i="1"/>
  <c r="P1121" i="1" s="1"/>
  <c r="H1122" i="1"/>
  <c r="P1122" i="1" s="1"/>
  <c r="H1123" i="1"/>
  <c r="P1123" i="1" s="1"/>
  <c r="H1124" i="1"/>
  <c r="H1125" i="1"/>
  <c r="H1126" i="1"/>
  <c r="H1127" i="1"/>
  <c r="H1128" i="1"/>
  <c r="P1128" i="1" s="1"/>
  <c r="H1129" i="1"/>
  <c r="P1129" i="1" s="1"/>
  <c r="H1130" i="1"/>
  <c r="P1130" i="1" s="1"/>
  <c r="H1131" i="1"/>
  <c r="P1131" i="1" s="1"/>
  <c r="H1132" i="1"/>
  <c r="J1132" i="1" s="1"/>
  <c r="H1133" i="1"/>
  <c r="H1134" i="1"/>
  <c r="H1135" i="1"/>
  <c r="H1136" i="1"/>
  <c r="P1136" i="1" s="1"/>
  <c r="H1137" i="1"/>
  <c r="P1137" i="1" s="1"/>
  <c r="H1138" i="1"/>
  <c r="P1138" i="1" s="1"/>
  <c r="H1139" i="1"/>
  <c r="P1139" i="1" s="1"/>
  <c r="H1140" i="1"/>
  <c r="J1140" i="1" s="1"/>
  <c r="H1141" i="1"/>
  <c r="H1142" i="1"/>
  <c r="H1143" i="1"/>
  <c r="J1143" i="1" s="1"/>
  <c r="H1144" i="1"/>
  <c r="P1144" i="1" s="1"/>
  <c r="H1145" i="1"/>
  <c r="P1145" i="1" s="1"/>
  <c r="H1146" i="1"/>
  <c r="P1146" i="1" s="1"/>
  <c r="H1147" i="1"/>
  <c r="P1147" i="1" s="1"/>
  <c r="H1148" i="1"/>
  <c r="J1148" i="1" s="1"/>
  <c r="H1149" i="1"/>
  <c r="H1150" i="1"/>
  <c r="H1151" i="1"/>
  <c r="H1152" i="1"/>
  <c r="P1152" i="1" s="1"/>
  <c r="H1153" i="1"/>
  <c r="P1153" i="1" s="1"/>
  <c r="H1154" i="1"/>
  <c r="P1154" i="1" s="1"/>
  <c r="H1155" i="1"/>
  <c r="P1155" i="1" s="1"/>
  <c r="H1156" i="1"/>
  <c r="H1157" i="1"/>
  <c r="H1158" i="1"/>
  <c r="J1158" i="1" s="1"/>
  <c r="H1159" i="1"/>
  <c r="J1159" i="1" s="1"/>
  <c r="H1160" i="1"/>
  <c r="P1160" i="1" s="1"/>
  <c r="H1161" i="1"/>
  <c r="P1161" i="1" s="1"/>
  <c r="H1162" i="1"/>
  <c r="P1162" i="1" s="1"/>
  <c r="H1163" i="1"/>
  <c r="P1163" i="1" s="1"/>
  <c r="H1164" i="1"/>
  <c r="H1165" i="1"/>
  <c r="H1166" i="1"/>
  <c r="H1167" i="1"/>
  <c r="J1167" i="1" s="1"/>
  <c r="H1168" i="1"/>
  <c r="P1168" i="1" s="1"/>
  <c r="H1169" i="1"/>
  <c r="P1169" i="1" s="1"/>
  <c r="H1170" i="1"/>
  <c r="P1170" i="1" s="1"/>
  <c r="H1171" i="1"/>
  <c r="P1171" i="1" s="1"/>
  <c r="H1172" i="1"/>
  <c r="H1173" i="1"/>
  <c r="H1174" i="1"/>
  <c r="H1175" i="1"/>
  <c r="J1175" i="1" s="1"/>
  <c r="H1176" i="1"/>
  <c r="P1176" i="1" s="1"/>
  <c r="H1177" i="1"/>
  <c r="P1177" i="1" s="1"/>
  <c r="H1178" i="1"/>
  <c r="P1178" i="1" s="1"/>
  <c r="H1179" i="1"/>
  <c r="P1179" i="1" s="1"/>
  <c r="H1180" i="1"/>
  <c r="J1180" i="1" s="1"/>
  <c r="H1181" i="1"/>
  <c r="H1182" i="1"/>
  <c r="H1183" i="1"/>
  <c r="H1184" i="1"/>
  <c r="P1184" i="1" s="1"/>
  <c r="H1185" i="1"/>
  <c r="P1185" i="1" s="1"/>
  <c r="H1186" i="1"/>
  <c r="P1186" i="1" s="1"/>
  <c r="H1187" i="1"/>
  <c r="P1187" i="1" s="1"/>
  <c r="H1188" i="1"/>
  <c r="H1189" i="1"/>
  <c r="H1190" i="1"/>
  <c r="H1191" i="1"/>
  <c r="H1192" i="1"/>
  <c r="P1192" i="1" s="1"/>
  <c r="H1193" i="1"/>
  <c r="P1193" i="1" s="1"/>
  <c r="H1194" i="1"/>
  <c r="P1194" i="1" s="1"/>
  <c r="H1195" i="1"/>
  <c r="P1195" i="1" s="1"/>
  <c r="H1196" i="1"/>
  <c r="J1196" i="1" s="1"/>
  <c r="H1197" i="1"/>
  <c r="H1198" i="1"/>
  <c r="H1199" i="1"/>
  <c r="H1200" i="1"/>
  <c r="P1200" i="1" s="1"/>
  <c r="H1201" i="1"/>
  <c r="P1201" i="1" s="1"/>
  <c r="H1202" i="1"/>
  <c r="P1202" i="1" s="1"/>
  <c r="H1203" i="1"/>
  <c r="P1203" i="1" s="1"/>
  <c r="H1204" i="1"/>
  <c r="J1204" i="1" s="1"/>
  <c r="H1205" i="1"/>
  <c r="H1206" i="1"/>
  <c r="H1207" i="1"/>
  <c r="J1207" i="1" s="1"/>
  <c r="H1208" i="1"/>
  <c r="P1208" i="1" s="1"/>
  <c r="H1209" i="1"/>
  <c r="P1209" i="1" s="1"/>
  <c r="H1210" i="1"/>
  <c r="P1210" i="1" s="1"/>
  <c r="H1211" i="1"/>
  <c r="P1211" i="1" s="1"/>
  <c r="H1212" i="1"/>
  <c r="J1212" i="1" s="1"/>
  <c r="H1213" i="1"/>
  <c r="J1213" i="1" s="1"/>
  <c r="H1214" i="1"/>
  <c r="H1215" i="1"/>
  <c r="H1216" i="1"/>
  <c r="P1216" i="1" s="1"/>
  <c r="H1217" i="1"/>
  <c r="P1217" i="1" s="1"/>
  <c r="H1218" i="1"/>
  <c r="P1218" i="1" s="1"/>
  <c r="H1219" i="1"/>
  <c r="P1219" i="1" s="1"/>
  <c r="H1220" i="1"/>
  <c r="H1221" i="1"/>
  <c r="H1222" i="1"/>
  <c r="H1223" i="1"/>
  <c r="J1223" i="1" s="1"/>
  <c r="H1224" i="1"/>
  <c r="P1224" i="1" s="1"/>
  <c r="H1225" i="1"/>
  <c r="P1225" i="1" s="1"/>
  <c r="H1226" i="1"/>
  <c r="P1226" i="1" s="1"/>
  <c r="H1227" i="1"/>
  <c r="P1227" i="1" s="1"/>
  <c r="H1228" i="1"/>
  <c r="H1229" i="1"/>
  <c r="H1230" i="1"/>
  <c r="H1231" i="1"/>
  <c r="J1231" i="1" s="1"/>
  <c r="H1232" i="1"/>
  <c r="P1232" i="1" s="1"/>
  <c r="H1233" i="1"/>
  <c r="P1233" i="1" s="1"/>
  <c r="H1234" i="1"/>
  <c r="P1234" i="1" s="1"/>
  <c r="H1235" i="1"/>
  <c r="P1235" i="1" s="1"/>
  <c r="H1236" i="1"/>
  <c r="H1237" i="1"/>
  <c r="H1238" i="1"/>
  <c r="H1239" i="1"/>
  <c r="J1239" i="1" s="1"/>
  <c r="H1240" i="1"/>
  <c r="P1240" i="1" s="1"/>
  <c r="H1241" i="1"/>
  <c r="P1241" i="1" s="1"/>
  <c r="H1242" i="1"/>
  <c r="P1242" i="1" s="1"/>
  <c r="H1243" i="1"/>
  <c r="P1243" i="1" s="1"/>
  <c r="H1244" i="1"/>
  <c r="J1244" i="1" s="1"/>
  <c r="H1245" i="1"/>
  <c r="H1246" i="1"/>
  <c r="H1247" i="1"/>
  <c r="J1247" i="1" s="1"/>
  <c r="H1248" i="1"/>
  <c r="P1248" i="1" s="1"/>
  <c r="H1249" i="1"/>
  <c r="P1249" i="1" s="1"/>
  <c r="H1250" i="1"/>
  <c r="H1251" i="1"/>
  <c r="P1251" i="1" s="1"/>
  <c r="H1252" i="1"/>
  <c r="H1253" i="1"/>
  <c r="H1254" i="1"/>
  <c r="H1255" i="1"/>
  <c r="H1256" i="1"/>
  <c r="P1256" i="1" s="1"/>
  <c r="H1257" i="1"/>
  <c r="P1257" i="1" s="1"/>
  <c r="H1258" i="1"/>
  <c r="P1258" i="1" s="1"/>
  <c r="H1259" i="1"/>
  <c r="P1259" i="1" s="1"/>
  <c r="H1260" i="1"/>
  <c r="H1261" i="1"/>
  <c r="H1262" i="1"/>
  <c r="H1263" i="1"/>
  <c r="P1263" i="1" s="1"/>
  <c r="H1264" i="1"/>
  <c r="P1264" i="1" s="1"/>
  <c r="H1265" i="1"/>
  <c r="P1265" i="1" s="1"/>
  <c r="H1266" i="1"/>
  <c r="P1266" i="1" s="1"/>
  <c r="H1267" i="1"/>
  <c r="P1267" i="1" s="1"/>
  <c r="H1268" i="1"/>
  <c r="H1269" i="1"/>
  <c r="H1270" i="1"/>
  <c r="H1271" i="1"/>
  <c r="H1272" i="1"/>
  <c r="P1272" i="1" s="1"/>
  <c r="H1273" i="1"/>
  <c r="P1273" i="1" s="1"/>
  <c r="H1274" i="1"/>
  <c r="P1274" i="1" s="1"/>
  <c r="H1275" i="1"/>
  <c r="P1275" i="1" s="1"/>
  <c r="H1276" i="1"/>
  <c r="H1277" i="1"/>
  <c r="H1278" i="1"/>
  <c r="H1279" i="1"/>
  <c r="H1280" i="1"/>
  <c r="P1280" i="1" s="1"/>
  <c r="H1281" i="1"/>
  <c r="P1281" i="1" s="1"/>
  <c r="H1282" i="1"/>
  <c r="P1282" i="1" s="1"/>
  <c r="H1283" i="1"/>
  <c r="P1283" i="1" s="1"/>
  <c r="H1284" i="1"/>
  <c r="H1285" i="1"/>
  <c r="J1285" i="1" s="1"/>
  <c r="H1286" i="1"/>
  <c r="H1287" i="1"/>
  <c r="H1288" i="1"/>
  <c r="P1288" i="1" s="1"/>
  <c r="H1289" i="1"/>
  <c r="P1289" i="1" s="1"/>
  <c r="H1290" i="1"/>
  <c r="P1290" i="1" s="1"/>
  <c r="H1291" i="1"/>
  <c r="H1292" i="1"/>
  <c r="H1293" i="1"/>
  <c r="H1294" i="1"/>
  <c r="H1295" i="1"/>
  <c r="H1296" i="1"/>
  <c r="P1296" i="1" s="1"/>
  <c r="H1297" i="1"/>
  <c r="P1297" i="1" s="1"/>
  <c r="H1298" i="1"/>
  <c r="P1298" i="1" s="1"/>
  <c r="H1299" i="1"/>
  <c r="P1299" i="1" s="1"/>
  <c r="H1300" i="1"/>
  <c r="H1301" i="1"/>
  <c r="H1302" i="1"/>
  <c r="H1303" i="1"/>
  <c r="H1304" i="1"/>
  <c r="P1304" i="1" s="1"/>
  <c r="H1305" i="1"/>
  <c r="P1305" i="1" s="1"/>
  <c r="H1306" i="1"/>
  <c r="P1306" i="1" s="1"/>
  <c r="H1307" i="1"/>
  <c r="P1307" i="1" s="1"/>
  <c r="H1308" i="1"/>
  <c r="H1309" i="1"/>
  <c r="H1310" i="1"/>
  <c r="H1311" i="1"/>
  <c r="H1312" i="1"/>
  <c r="P1312" i="1" s="1"/>
  <c r="H1313" i="1"/>
  <c r="P1313" i="1" s="1"/>
  <c r="H1314" i="1"/>
  <c r="P1314" i="1" s="1"/>
  <c r="H1315" i="1"/>
  <c r="P1315" i="1" s="1"/>
  <c r="H1316" i="1"/>
  <c r="H1317" i="1"/>
  <c r="H1318" i="1"/>
  <c r="H1319" i="1"/>
  <c r="H1320" i="1"/>
  <c r="P1320" i="1" s="1"/>
  <c r="H1321" i="1"/>
  <c r="P1321" i="1" s="1"/>
  <c r="H1322" i="1"/>
  <c r="P1322" i="1" s="1"/>
  <c r="H1323" i="1"/>
  <c r="P1323" i="1" s="1"/>
  <c r="H1324" i="1"/>
  <c r="H1325" i="1"/>
  <c r="H1326" i="1"/>
  <c r="H1327" i="1"/>
  <c r="H1328" i="1"/>
  <c r="P1328" i="1" s="1"/>
  <c r="H1329" i="1"/>
  <c r="P1329" i="1" s="1"/>
  <c r="H1330" i="1"/>
  <c r="P1330" i="1" s="1"/>
  <c r="H1331" i="1"/>
  <c r="P1331" i="1" s="1"/>
  <c r="H1332" i="1"/>
  <c r="H1333" i="1"/>
  <c r="H1334" i="1"/>
  <c r="H1335" i="1"/>
  <c r="H1336" i="1"/>
  <c r="P1336" i="1" s="1"/>
  <c r="H1337" i="1"/>
  <c r="P1337" i="1" s="1"/>
  <c r="H1338" i="1"/>
  <c r="P1338" i="1" s="1"/>
  <c r="H1339" i="1"/>
  <c r="P1339" i="1" s="1"/>
  <c r="H1340" i="1"/>
  <c r="H1341" i="1"/>
  <c r="H1342" i="1"/>
  <c r="H1343" i="1"/>
  <c r="H1344" i="1"/>
  <c r="P1344" i="1" s="1"/>
  <c r="H1345" i="1"/>
  <c r="P1345" i="1" s="1"/>
  <c r="H1346" i="1"/>
  <c r="P1346" i="1" s="1"/>
  <c r="H1347" i="1"/>
  <c r="P1347" i="1" s="1"/>
  <c r="H1348" i="1"/>
  <c r="H1349" i="1"/>
  <c r="J1349" i="1" s="1"/>
  <c r="H1350" i="1"/>
  <c r="H1351" i="1"/>
  <c r="P1351" i="1" s="1"/>
  <c r="H1352" i="1"/>
  <c r="P1352" i="1" s="1"/>
  <c r="H1353" i="1"/>
  <c r="P1353" i="1" s="1"/>
  <c r="H1354" i="1"/>
  <c r="P1354" i="1" s="1"/>
  <c r="H1355" i="1"/>
  <c r="P1355" i="1" s="1"/>
  <c r="H1356" i="1"/>
  <c r="H1357" i="1"/>
  <c r="H1358" i="1"/>
  <c r="H1359" i="1"/>
  <c r="H1360" i="1"/>
  <c r="P1360" i="1" s="1"/>
  <c r="H1361" i="1"/>
  <c r="P1361" i="1" s="1"/>
  <c r="H1362" i="1"/>
  <c r="P1362" i="1" s="1"/>
  <c r="H1363" i="1"/>
  <c r="P1363" i="1" s="1"/>
  <c r="H1364" i="1"/>
  <c r="H1365" i="1"/>
  <c r="H1366" i="1"/>
  <c r="H1367" i="1"/>
  <c r="H1368" i="1"/>
  <c r="P1368" i="1" s="1"/>
  <c r="H1369" i="1"/>
  <c r="P1369" i="1" s="1"/>
  <c r="H1370" i="1"/>
  <c r="P1370" i="1" s="1"/>
  <c r="H1371" i="1"/>
  <c r="P1371" i="1" s="1"/>
  <c r="H1372" i="1"/>
  <c r="H1373" i="1"/>
  <c r="H1374" i="1"/>
  <c r="H1375" i="1"/>
  <c r="H1376" i="1"/>
  <c r="P1376" i="1" s="1"/>
  <c r="H1377" i="1"/>
  <c r="P1377" i="1" s="1"/>
  <c r="H1378" i="1"/>
  <c r="P1378" i="1" s="1"/>
  <c r="H1379" i="1"/>
  <c r="P1379" i="1" s="1"/>
  <c r="H1380" i="1"/>
  <c r="H1381" i="1"/>
  <c r="H1382" i="1"/>
  <c r="H1383" i="1"/>
  <c r="H1384" i="1"/>
  <c r="P1384" i="1" s="1"/>
  <c r="H1385" i="1"/>
  <c r="P1385" i="1" s="1"/>
  <c r="H1386" i="1"/>
  <c r="P1386" i="1" s="1"/>
  <c r="H1387" i="1"/>
  <c r="P1387" i="1" s="1"/>
  <c r="H1388" i="1"/>
  <c r="H1389" i="1"/>
  <c r="H1390" i="1"/>
  <c r="H1391" i="1"/>
  <c r="H1392" i="1"/>
  <c r="P1392" i="1" s="1"/>
  <c r="H1393" i="1"/>
  <c r="P1393" i="1" s="1"/>
  <c r="H1394" i="1"/>
  <c r="P1394" i="1" s="1"/>
  <c r="H1395" i="1"/>
  <c r="P1395" i="1" s="1"/>
  <c r="H1396" i="1"/>
  <c r="H1397" i="1"/>
  <c r="H1398" i="1"/>
  <c r="H1399" i="1"/>
  <c r="H1400" i="1"/>
  <c r="P1400" i="1" s="1"/>
  <c r="H1401" i="1"/>
  <c r="P1401" i="1" s="1"/>
  <c r="H1402" i="1"/>
  <c r="P1402" i="1" s="1"/>
  <c r="H1403" i="1"/>
  <c r="P1403" i="1" s="1"/>
  <c r="H1404" i="1"/>
  <c r="H1405" i="1"/>
  <c r="H1406" i="1"/>
  <c r="H1407" i="1"/>
  <c r="H1408" i="1"/>
  <c r="P1408" i="1" s="1"/>
  <c r="H1409" i="1"/>
  <c r="P1409" i="1" s="1"/>
  <c r="H1410" i="1"/>
  <c r="P1410" i="1" s="1"/>
  <c r="H1411" i="1"/>
  <c r="P1411" i="1" s="1"/>
  <c r="H1412" i="1"/>
  <c r="H1413" i="1"/>
  <c r="J1413" i="1" s="1"/>
  <c r="H1414" i="1"/>
  <c r="H1415" i="1"/>
  <c r="H1416" i="1"/>
  <c r="P1416" i="1" s="1"/>
  <c r="H1417" i="1"/>
  <c r="P1417" i="1" s="1"/>
  <c r="H1418" i="1"/>
  <c r="P1418" i="1" s="1"/>
  <c r="H1419" i="1"/>
  <c r="P1419" i="1" s="1"/>
  <c r="H1420" i="1"/>
  <c r="H1421" i="1"/>
  <c r="H1422" i="1"/>
  <c r="H1423" i="1"/>
  <c r="H1424" i="1"/>
  <c r="P1424" i="1" s="1"/>
  <c r="H1425" i="1"/>
  <c r="P1425" i="1" s="1"/>
  <c r="H1426" i="1"/>
  <c r="J1426" i="1" s="1"/>
  <c r="H1427" i="1"/>
  <c r="P1427" i="1" s="1"/>
  <c r="H1428" i="1"/>
  <c r="H1429" i="1"/>
  <c r="H1430" i="1"/>
  <c r="H1431" i="1"/>
  <c r="H1432" i="1"/>
  <c r="P1432" i="1" s="1"/>
  <c r="H1433" i="1"/>
  <c r="P1433" i="1" s="1"/>
  <c r="H1434" i="1"/>
  <c r="P1434" i="1" s="1"/>
  <c r="H1435" i="1"/>
  <c r="P1435" i="1" s="1"/>
  <c r="H1436" i="1"/>
  <c r="H1437" i="1"/>
  <c r="H1438" i="1"/>
  <c r="H1439" i="1"/>
  <c r="H1440" i="1"/>
  <c r="P1440" i="1" s="1"/>
  <c r="H1441" i="1"/>
  <c r="P1441" i="1" s="1"/>
  <c r="H1442" i="1"/>
  <c r="P1442" i="1" s="1"/>
  <c r="H1443" i="1"/>
  <c r="P1443" i="1" s="1"/>
  <c r="H1444" i="1"/>
  <c r="H1445" i="1"/>
  <c r="H1446" i="1"/>
  <c r="H1447" i="1"/>
  <c r="H1448" i="1"/>
  <c r="P1448" i="1" s="1"/>
  <c r="H1449" i="1"/>
  <c r="P1449" i="1" s="1"/>
  <c r="H1450" i="1"/>
  <c r="P1450" i="1" s="1"/>
  <c r="H1451" i="1"/>
  <c r="P1451" i="1" s="1"/>
  <c r="H1452" i="1"/>
  <c r="H1453" i="1"/>
  <c r="H1454" i="1"/>
  <c r="H1455" i="1"/>
  <c r="H1456" i="1"/>
  <c r="P1456" i="1" s="1"/>
  <c r="H1457" i="1"/>
  <c r="P1457" i="1" s="1"/>
  <c r="H1458" i="1"/>
  <c r="P1458" i="1" s="1"/>
  <c r="H1459" i="1"/>
  <c r="P1459" i="1" s="1"/>
  <c r="H1460" i="1"/>
  <c r="H1461" i="1"/>
  <c r="H1462" i="1"/>
  <c r="H1463" i="1"/>
  <c r="H1464" i="1"/>
  <c r="P1464" i="1" s="1"/>
  <c r="H1465" i="1"/>
  <c r="P1465" i="1" s="1"/>
  <c r="H1466" i="1"/>
  <c r="P1466" i="1" s="1"/>
  <c r="H1467" i="1"/>
  <c r="P1467" i="1" s="1"/>
  <c r="H1468" i="1"/>
  <c r="H1469" i="1"/>
  <c r="H1470" i="1"/>
  <c r="H1471" i="1"/>
  <c r="H1472" i="1"/>
  <c r="P1472" i="1" s="1"/>
  <c r="H1473" i="1"/>
  <c r="P1473" i="1" s="1"/>
  <c r="H1474" i="1"/>
  <c r="J1474" i="1" s="1"/>
  <c r="H1475" i="1"/>
  <c r="P1475" i="1" s="1"/>
  <c r="H1476" i="1"/>
  <c r="H1477" i="1"/>
  <c r="J1477" i="1" s="1"/>
  <c r="H1478" i="1"/>
  <c r="H1479" i="1"/>
  <c r="H1480" i="1"/>
  <c r="P1480" i="1" s="1"/>
  <c r="H1481" i="1"/>
  <c r="P1481" i="1" s="1"/>
  <c r="H1482" i="1"/>
  <c r="P1482" i="1" s="1"/>
  <c r="H1483" i="1"/>
  <c r="P1483" i="1" s="1"/>
  <c r="H1484" i="1"/>
  <c r="H1485" i="1"/>
  <c r="H1486" i="1"/>
  <c r="H1487" i="1"/>
  <c r="H1488" i="1"/>
  <c r="P1488" i="1" s="1"/>
  <c r="H827" i="1"/>
  <c r="P827" i="1" s="1"/>
  <c r="B1" i="7" l="1"/>
  <c r="B1" i="6"/>
  <c r="P1349" i="1"/>
  <c r="P547" i="1"/>
  <c r="P1084" i="1"/>
  <c r="P1426" i="1"/>
  <c r="P1247" i="1"/>
  <c r="P1231" i="1"/>
  <c r="J684" i="1"/>
  <c r="P684" i="1"/>
  <c r="P903" i="1"/>
  <c r="J1103" i="1"/>
  <c r="P1103" i="1"/>
  <c r="P1140" i="1"/>
  <c r="P823" i="1"/>
  <c r="Q1261" i="4"/>
  <c r="Q1253" i="4"/>
  <c r="Q1245" i="4"/>
  <c r="Q1237" i="4"/>
  <c r="Q1229" i="4"/>
  <c r="Q1221" i="4"/>
  <c r="Q1213" i="4"/>
  <c r="Q1205" i="4"/>
  <c r="Q1197" i="4"/>
  <c r="Q1189" i="4"/>
  <c r="Q1181" i="4"/>
  <c r="Q1174" i="4"/>
  <c r="Q1168" i="4"/>
  <c r="Q1160" i="4"/>
  <c r="Q1152" i="4"/>
  <c r="Q453" i="4"/>
  <c r="Q445" i="4"/>
  <c r="Q437" i="4"/>
  <c r="Q429" i="4"/>
  <c r="Q424" i="4"/>
  <c r="Q1262" i="4"/>
  <c r="Q1254" i="4"/>
  <c r="Q1246" i="4"/>
  <c r="Q1238" i="4"/>
  <c r="Q1230" i="4"/>
  <c r="Q1222" i="4"/>
  <c r="Q1214" i="4"/>
  <c r="Q1206" i="4"/>
  <c r="Q1198" i="4"/>
  <c r="Q1190" i="4"/>
  <c r="Q1182" i="4"/>
  <c r="Q1161" i="4"/>
  <c r="Q1153" i="4"/>
  <c r="Q454" i="4"/>
  <c r="Q1263" i="4"/>
  <c r="Q1255" i="4"/>
  <c r="Q1247" i="4"/>
  <c r="Q1239" i="4"/>
  <c r="Q1231" i="4"/>
  <c r="Q1223" i="4"/>
  <c r="Q1215" i="4"/>
  <c r="Q1207" i="4"/>
  <c r="Q1199" i="4"/>
  <c r="Q1191" i="4"/>
  <c r="Q1183" i="4"/>
  <c r="Q1175" i="4"/>
  <c r="Q1162" i="4"/>
  <c r="Q1154" i="4"/>
  <c r="Q1256" i="4"/>
  <c r="Q1248" i="4"/>
  <c r="Q1240" i="4"/>
  <c r="Q1232" i="4"/>
  <c r="Q1224" i="4"/>
  <c r="Q1216" i="4"/>
  <c r="Q1208" i="4"/>
  <c r="Q1200" i="4"/>
  <c r="Q1192" i="4"/>
  <c r="Q1184" i="4"/>
  <c r="Q1176" i="4"/>
  <c r="Q1169" i="4"/>
  <c r="Q457" i="4"/>
  <c r="Q1258" i="4"/>
  <c r="Q1250" i="4"/>
  <c r="Q1242" i="4"/>
  <c r="Q1165" i="4"/>
  <c r="Q1157" i="4"/>
  <c r="Q458" i="4"/>
  <c r="Q388" i="4"/>
  <c r="Q380" i="4"/>
  <c r="Q372" i="4"/>
  <c r="Q364" i="4"/>
  <c r="Q356" i="4"/>
  <c r="Q348" i="4"/>
  <c r="Q1259" i="4"/>
  <c r="Q1251" i="4"/>
  <c r="Q1243" i="4"/>
  <c r="Q1235" i="4"/>
  <c r="Q1172" i="4"/>
  <c r="Q1166" i="4"/>
  <c r="Q1158" i="4"/>
  <c r="Q1260" i="4"/>
  <c r="Q1252" i="4"/>
  <c r="Q1244" i="4"/>
  <c r="Q1236" i="4"/>
  <c r="Q1228" i="4"/>
  <c r="Q1220" i="4"/>
  <c r="Q1212" i="4"/>
  <c r="Q1204" i="4"/>
  <c r="Q1196" i="4"/>
  <c r="Q1188" i="4"/>
  <c r="Q1180" i="4"/>
  <c r="Q1173" i="4"/>
  <c r="Q1167" i="4"/>
  <c r="Q1159" i="4"/>
  <c r="Q1151" i="4"/>
  <c r="Q423" i="4"/>
  <c r="Q415" i="4"/>
  <c r="Q407" i="4"/>
  <c r="Q399" i="4"/>
  <c r="Q390" i="4"/>
  <c r="Q382" i="4"/>
  <c r="Q374" i="4"/>
  <c r="Q366" i="4"/>
  <c r="Q358" i="4"/>
  <c r="Q350" i="4"/>
  <c r="Q1144" i="4"/>
  <c r="Q1136" i="4"/>
  <c r="Q1128" i="4"/>
  <c r="Q1120" i="4"/>
  <c r="Q1112" i="4"/>
  <c r="Q1104" i="4"/>
  <c r="Q1096" i="4"/>
  <c r="Q1088" i="4"/>
  <c r="Q1080" i="4"/>
  <c r="Q1072" i="4"/>
  <c r="Q1064" i="4"/>
  <c r="Q1056" i="4"/>
  <c r="Q1048" i="4"/>
  <c r="Q1040" i="4"/>
  <c r="Q1032" i="4"/>
  <c r="Q1024" i="4"/>
  <c r="Q1016" i="4"/>
  <c r="Q1008" i="4"/>
  <c r="Q1000" i="4"/>
  <c r="Q992" i="4"/>
  <c r="Q984" i="4"/>
  <c r="Q976" i="4"/>
  <c r="Q968" i="4"/>
  <c r="Q960" i="4"/>
  <c r="Q952" i="4"/>
  <c r="Q944" i="4"/>
  <c r="Q936" i="4"/>
  <c r="Q928" i="4"/>
  <c r="Q920" i="4"/>
  <c r="Q912" i="4"/>
  <c r="Q904" i="4"/>
  <c r="Q896" i="4"/>
  <c r="Q888" i="4"/>
  <c r="Q880" i="4"/>
  <c r="Q872" i="4"/>
  <c r="Q864" i="4"/>
  <c r="Q856" i="4"/>
  <c r="Q848" i="4"/>
  <c r="Q840" i="4"/>
  <c r="Q832" i="4"/>
  <c r="Q824" i="4"/>
  <c r="Q816" i="4"/>
  <c r="Q808" i="4"/>
  <c r="Q800" i="4"/>
  <c r="Q792" i="4"/>
  <c r="Q784" i="4"/>
  <c r="Q776" i="4"/>
  <c r="Q768" i="4"/>
  <c r="Q760" i="4"/>
  <c r="Q752" i="4"/>
  <c r="Q744" i="4"/>
  <c r="Q736" i="4"/>
  <c r="Q728" i="4"/>
  <c r="Q720" i="4"/>
  <c r="Q449" i="4"/>
  <c r="Q441" i="4"/>
  <c r="Q433" i="4"/>
  <c r="Q282" i="4"/>
  <c r="Q274" i="4"/>
  <c r="Q266" i="4"/>
  <c r="Q258" i="4"/>
  <c r="Q250" i="4"/>
  <c r="Q242" i="4"/>
  <c r="Q234" i="4"/>
  <c r="Q226" i="4"/>
  <c r="Q416" i="4"/>
  <c r="Q408" i="4"/>
  <c r="Q400" i="4"/>
  <c r="Q392" i="4"/>
  <c r="Q391" i="4"/>
  <c r="Q383" i="4"/>
  <c r="Q375" i="4"/>
  <c r="Q367" i="4"/>
  <c r="Q359" i="4"/>
  <c r="Q351" i="4"/>
  <c r="Q693" i="4"/>
  <c r="Q685" i="4"/>
  <c r="Q677" i="4"/>
  <c r="Q669" i="4"/>
  <c r="Q661" i="4"/>
  <c r="Q653" i="4"/>
  <c r="Q645" i="4"/>
  <c r="Q637" i="4"/>
  <c r="Q629" i="4"/>
  <c r="Q621" i="4"/>
  <c r="Q613" i="4"/>
  <c r="Q605" i="4"/>
  <c r="Q597" i="4"/>
  <c r="Q589" i="4"/>
  <c r="Q581" i="4"/>
  <c r="Q573" i="4"/>
  <c r="Q565" i="4"/>
  <c r="Q557" i="4"/>
  <c r="Q549" i="4"/>
  <c r="Q541" i="4"/>
  <c r="Q533" i="4"/>
  <c r="Q525" i="4"/>
  <c r="Q517" i="4"/>
  <c r="Q509" i="4"/>
  <c r="Q501" i="4"/>
  <c r="Q493" i="4"/>
  <c r="Q485" i="4"/>
  <c r="Q477" i="4"/>
  <c r="Q469" i="4"/>
  <c r="Q461" i="4"/>
  <c r="Q446" i="4"/>
  <c r="Q438" i="4"/>
  <c r="Q430" i="4"/>
  <c r="Q425" i="4"/>
  <c r="Q417" i="4"/>
  <c r="Q409" i="4"/>
  <c r="Q401" i="4"/>
  <c r="Q393" i="4"/>
  <c r="Q702" i="4"/>
  <c r="Q694" i="4"/>
  <c r="Q447" i="4"/>
  <c r="Q439" i="4"/>
  <c r="Q431" i="4"/>
  <c r="Q418" i="4"/>
  <c r="Q410" i="4"/>
  <c r="Q402" i="4"/>
  <c r="Q394" i="4"/>
  <c r="Q711" i="4"/>
  <c r="Q707" i="4"/>
  <c r="Q448" i="4"/>
  <c r="Q440" i="4"/>
  <c r="Q432" i="4"/>
  <c r="Q419" i="4"/>
  <c r="Q411" i="4"/>
  <c r="Q403" i="4"/>
  <c r="Q395" i="4"/>
  <c r="Q387" i="4"/>
  <c r="Q379" i="4"/>
  <c r="Q371" i="4"/>
  <c r="Q363" i="4"/>
  <c r="Q355" i="4"/>
  <c r="Q347" i="4"/>
  <c r="Q288" i="4"/>
  <c r="Q280" i="4"/>
  <c r="Q272" i="4"/>
  <c r="Q264" i="4"/>
  <c r="Q256" i="4"/>
  <c r="Q248" i="4"/>
  <c r="Q240" i="4"/>
  <c r="Q232" i="4"/>
  <c r="Q224" i="4"/>
  <c r="Q211" i="4"/>
  <c r="Q203" i="4"/>
  <c r="Q195" i="4"/>
  <c r="Q187" i="4"/>
  <c r="Q179" i="4"/>
  <c r="Q171" i="4"/>
  <c r="Q163" i="4"/>
  <c r="Q26" i="4"/>
  <c r="Q18" i="4"/>
  <c r="Q384" i="4"/>
  <c r="Q376" i="4"/>
  <c r="Q368" i="4"/>
  <c r="Q360" i="4"/>
  <c r="Q352" i="4"/>
  <c r="Q385" i="4"/>
  <c r="Q377" i="4"/>
  <c r="Q369" i="4"/>
  <c r="Q361" i="4"/>
  <c r="Q353" i="4"/>
  <c r="Q386" i="4"/>
  <c r="Q378" i="4"/>
  <c r="Q370" i="4"/>
  <c r="Q362" i="4"/>
  <c r="Q354" i="4"/>
  <c r="Q1149" i="4"/>
  <c r="Q1141" i="4"/>
  <c r="Q1133" i="4"/>
  <c r="Q1125" i="4"/>
  <c r="Q1117" i="4"/>
  <c r="Q1109" i="4"/>
  <c r="Q1101" i="4"/>
  <c r="Q1093" i="4"/>
  <c r="Q1085" i="4"/>
  <c r="Q1077" i="4"/>
  <c r="Q1069" i="4"/>
  <c r="Q1061" i="4"/>
  <c r="Q1053" i="4"/>
  <c r="Q1045" i="4"/>
  <c r="Q1037" i="4"/>
  <c r="Q1029" i="4"/>
  <c r="Q1021" i="4"/>
  <c r="Q1013" i="4"/>
  <c r="Q1005" i="4"/>
  <c r="Q1150" i="4"/>
  <c r="Q1142" i="4"/>
  <c r="Q1134" i="4"/>
  <c r="Q1126" i="4"/>
  <c r="Q1118" i="4"/>
  <c r="Q1110" i="4"/>
  <c r="Q1102" i="4"/>
  <c r="Q1094" i="4"/>
  <c r="Q1086" i="4"/>
  <c r="Q1078" i="4"/>
  <c r="Q1070" i="4"/>
  <c r="Q1062" i="4"/>
  <c r="Q1054" i="4"/>
  <c r="Q1046" i="4"/>
  <c r="Q1038" i="4"/>
  <c r="Q1030" i="4"/>
  <c r="Q1143" i="4"/>
  <c r="Q1135" i="4"/>
  <c r="Q1127" i="4"/>
  <c r="Q1119" i="4"/>
  <c r="Q1111" i="4"/>
  <c r="Q1103" i="4"/>
  <c r="Q1095" i="4"/>
  <c r="Q1087" i="4"/>
  <c r="Q1079" i="4"/>
  <c r="Q1071" i="4"/>
  <c r="Q1063" i="4"/>
  <c r="Q1055" i="4"/>
  <c r="Q1047" i="4"/>
  <c r="Q1039" i="4"/>
  <c r="Q1031" i="4"/>
  <c r="Q716" i="4"/>
  <c r="Q2" i="4"/>
  <c r="Q1145" i="4"/>
  <c r="Q1137" i="4"/>
  <c r="Q1129" i="4"/>
  <c r="Q1121" i="4"/>
  <c r="Q1113" i="4"/>
  <c r="Q1105" i="4"/>
  <c r="Q1097" i="4"/>
  <c r="Q1089" i="4"/>
  <c r="Q1081" i="4"/>
  <c r="Q1073" i="4"/>
  <c r="Q1065" i="4"/>
  <c r="Q1057" i="4"/>
  <c r="Q1049" i="4"/>
  <c r="Q1041" i="4"/>
  <c r="Q1033" i="4"/>
  <c r="Q1025" i="4"/>
  <c r="Q1017" i="4"/>
  <c r="Q1009" i="4"/>
  <c r="Q1001" i="4"/>
  <c r="Q993" i="4"/>
  <c r="Q985" i="4"/>
  <c r="Q977" i="4"/>
  <c r="Q969" i="4"/>
  <c r="Q961" i="4"/>
  <c r="Q953" i="4"/>
  <c r="Q945" i="4"/>
  <c r="Q937" i="4"/>
  <c r="Q929" i="4"/>
  <c r="Q921" i="4"/>
  <c r="Q913" i="4"/>
  <c r="Q905" i="4"/>
  <c r="Q897" i="4"/>
  <c r="Q889" i="4"/>
  <c r="Q881" i="4"/>
  <c r="Q873" i="4"/>
  <c r="Q865" i="4"/>
  <c r="Q857" i="4"/>
  <c r="Q849" i="4"/>
  <c r="Q841" i="4"/>
  <c r="Q833" i="4"/>
  <c r="Q825" i="4"/>
  <c r="Q817" i="4"/>
  <c r="Q809" i="4"/>
  <c r="Q801" i="4"/>
  <c r="Q793" i="4"/>
  <c r="Q785" i="4"/>
  <c r="Q777" i="4"/>
  <c r="Q769" i="4"/>
  <c r="Q761" i="4"/>
  <c r="Q753" i="4"/>
  <c r="Q745" i="4"/>
  <c r="Q1146" i="4"/>
  <c r="Q1138" i="4"/>
  <c r="Q1130" i="4"/>
  <c r="Q1122" i="4"/>
  <c r="Q1114" i="4"/>
  <c r="Q1106" i="4"/>
  <c r="Q1098" i="4"/>
  <c r="Q1090" i="4"/>
  <c r="Q1082" i="4"/>
  <c r="Q1074" i="4"/>
  <c r="Q1066" i="4"/>
  <c r="Q1058" i="4"/>
  <c r="Q1050" i="4"/>
  <c r="Q1042" i="4"/>
  <c r="Q1034" i="4"/>
  <c r="Q1026" i="4"/>
  <c r="Q1018" i="4"/>
  <c r="Q1010" i="4"/>
  <c r="Q650" i="4"/>
  <c r="Q642" i="4"/>
  <c r="Q634" i="4"/>
  <c r="Q626" i="4"/>
  <c r="Q618" i="4"/>
  <c r="Q610" i="4"/>
  <c r="Q602" i="4"/>
  <c r="Q594" i="4"/>
  <c r="Q586" i="4"/>
  <c r="Q578" i="4"/>
  <c r="Q570" i="4"/>
  <c r="Q562" i="4"/>
  <c r="Q554" i="4"/>
  <c r="Q546" i="4"/>
  <c r="Q1147" i="4"/>
  <c r="Q1139" i="4"/>
  <c r="Q1131" i="4"/>
  <c r="Q1123" i="4"/>
  <c r="Q1115" i="4"/>
  <c r="Q1107" i="4"/>
  <c r="Q1099" i="4"/>
  <c r="Q1091" i="4"/>
  <c r="Q1083" i="4"/>
  <c r="Q1075" i="4"/>
  <c r="Q1067" i="4"/>
  <c r="Q1059" i="4"/>
  <c r="Q1051" i="4"/>
  <c r="Q1043" i="4"/>
  <c r="Q1035" i="4"/>
  <c r="Q1148" i="4"/>
  <c r="Q1140" i="4"/>
  <c r="Q1132" i="4"/>
  <c r="Q1124" i="4"/>
  <c r="Q1116" i="4"/>
  <c r="Q1108" i="4"/>
  <c r="Q1100" i="4"/>
  <c r="Q1092" i="4"/>
  <c r="Q1084" i="4"/>
  <c r="Q1076" i="4"/>
  <c r="Q1068" i="4"/>
  <c r="Q1060" i="4"/>
  <c r="Q1052" i="4"/>
  <c r="Q1044" i="4"/>
  <c r="Q1036" i="4"/>
  <c r="Q737" i="4"/>
  <c r="Q729" i="4"/>
  <c r="Q721" i="4"/>
  <c r="Q712" i="4"/>
  <c r="Q703" i="4"/>
  <c r="Q695" i="4"/>
  <c r="Q686" i="4"/>
  <c r="Q678" i="4"/>
  <c r="Q670" i="4"/>
  <c r="Q662" i="4"/>
  <c r="Q1002" i="4"/>
  <c r="Q994" i="4"/>
  <c r="Q986" i="4"/>
  <c r="Q978" i="4"/>
  <c r="Q970" i="4"/>
  <c r="Q962" i="4"/>
  <c r="Q954" i="4"/>
  <c r="Q946" i="4"/>
  <c r="Q938" i="4"/>
  <c r="Q930" i="4"/>
  <c r="Q656" i="4"/>
  <c r="Q1027" i="4"/>
  <c r="Q1019" i="4"/>
  <c r="Q1011" i="4"/>
  <c r="Q1003" i="4"/>
  <c r="Q995" i="4"/>
  <c r="Q987" i="4"/>
  <c r="Q979" i="4"/>
  <c r="Q971" i="4"/>
  <c r="Q963" i="4"/>
  <c r="Q955" i="4"/>
  <c r="Q947" i="4"/>
  <c r="Q939" i="4"/>
  <c r="Q931" i="4"/>
  <c r="Q923" i="4"/>
  <c r="Q915" i="4"/>
  <c r="Q907" i="4"/>
  <c r="Q899" i="4"/>
  <c r="Q891" i="4"/>
  <c r="Q883" i="4"/>
  <c r="Q1028" i="4"/>
  <c r="Q1020" i="4"/>
  <c r="Q1012" i="4"/>
  <c r="Q1004" i="4"/>
  <c r="Q538" i="4"/>
  <c r="Q530" i="4"/>
  <c r="Q522" i="4"/>
  <c r="Q514" i="4"/>
  <c r="Q506" i="4"/>
  <c r="Q498" i="4"/>
  <c r="Q490" i="4"/>
  <c r="Q482" i="4"/>
  <c r="Q474" i="4"/>
  <c r="Q466" i="4"/>
  <c r="Q1022" i="4"/>
  <c r="Q1014" i="4"/>
  <c r="Q1006" i="4"/>
  <c r="Q998" i="4"/>
  <c r="Q990" i="4"/>
  <c r="Q982" i="4"/>
  <c r="Q974" i="4"/>
  <c r="Q966" i="4"/>
  <c r="Q958" i="4"/>
  <c r="Q950" i="4"/>
  <c r="Q942" i="4"/>
  <c r="Q934" i="4"/>
  <c r="Q926" i="4"/>
  <c r="Q918" i="4"/>
  <c r="Q910" i="4"/>
  <c r="Q902" i="4"/>
  <c r="Q894" i="4"/>
  <c r="Q886" i="4"/>
  <c r="Q878" i="4"/>
  <c r="Q870" i="4"/>
  <c r="Q862" i="4"/>
  <c r="Q854" i="4"/>
  <c r="Q846" i="4"/>
  <c r="Q838" i="4"/>
  <c r="Q830" i="4"/>
  <c r="Q822" i="4"/>
  <c r="Q814" i="4"/>
  <c r="Q806" i="4"/>
  <c r="Q798" i="4"/>
  <c r="Q790" i="4"/>
  <c r="Q782" i="4"/>
  <c r="Q774" i="4"/>
  <c r="Q766" i="4"/>
  <c r="Q758" i="4"/>
  <c r="Q750" i="4"/>
  <c r="Q742" i="4"/>
  <c r="Q734" i="4"/>
  <c r="Q726" i="4"/>
  <c r="Q718" i="4"/>
  <c r="Q709" i="4"/>
  <c r="Q700" i="4"/>
  <c r="Q691" i="4"/>
  <c r="Q683" i="4"/>
  <c r="Q675" i="4"/>
  <c r="Q667" i="4"/>
  <c r="Q659" i="4"/>
  <c r="Q1023" i="4"/>
  <c r="Q1015" i="4"/>
  <c r="Q1007" i="4"/>
  <c r="Q999" i="4"/>
  <c r="Q991" i="4"/>
  <c r="Q983" i="4"/>
  <c r="Q975" i="4"/>
  <c r="Q967" i="4"/>
  <c r="Q959" i="4"/>
  <c r="Q951" i="4"/>
  <c r="Q943" i="4"/>
  <c r="Q935" i="4"/>
  <c r="Q927" i="4"/>
  <c r="Q919" i="4"/>
  <c r="Q911" i="4"/>
  <c r="Q903" i="4"/>
  <c r="Q895" i="4"/>
  <c r="Q652" i="4"/>
  <c r="Q644" i="4"/>
  <c r="Q636" i="4"/>
  <c r="Q628" i="4"/>
  <c r="Q620" i="4"/>
  <c r="Q612" i="4"/>
  <c r="Q604" i="4"/>
  <c r="Q596" i="4"/>
  <c r="Q588" i="4"/>
  <c r="Q580" i="4"/>
  <c r="Q572" i="4"/>
  <c r="Q564" i="4"/>
  <c r="Q556" i="4"/>
  <c r="Q548" i="4"/>
  <c r="Q540" i="4"/>
  <c r="Q532" i="4"/>
  <c r="Q524" i="4"/>
  <c r="Q516" i="4"/>
  <c r="Q508" i="4"/>
  <c r="Q500" i="4"/>
  <c r="Q492" i="4"/>
  <c r="Q887" i="4"/>
  <c r="Q879" i="4"/>
  <c r="Q871" i="4"/>
  <c r="Q863" i="4"/>
  <c r="Q855" i="4"/>
  <c r="Q847" i="4"/>
  <c r="Q839" i="4"/>
  <c r="Q831" i="4"/>
  <c r="Q823" i="4"/>
  <c r="Q815" i="4"/>
  <c r="Q807" i="4"/>
  <c r="Q799" i="4"/>
  <c r="Q791" i="4"/>
  <c r="Q783" i="4"/>
  <c r="Q775" i="4"/>
  <c r="Q767" i="4"/>
  <c r="Q759" i="4"/>
  <c r="Q751" i="4"/>
  <c r="Q743" i="4"/>
  <c r="Q735" i="4"/>
  <c r="Q727" i="4"/>
  <c r="Q719" i="4"/>
  <c r="Q710" i="4"/>
  <c r="Q701" i="4"/>
  <c r="Q692" i="4"/>
  <c r="Q684" i="4"/>
  <c r="Q676" i="4"/>
  <c r="Q668" i="4"/>
  <c r="Q660" i="4"/>
  <c r="Q651" i="4"/>
  <c r="Q643" i="4"/>
  <c r="Q635" i="4"/>
  <c r="Q627" i="4"/>
  <c r="Q619" i="4"/>
  <c r="Q611" i="4"/>
  <c r="Q603" i="4"/>
  <c r="Q595" i="4"/>
  <c r="Q587" i="4"/>
  <c r="Q579" i="4"/>
  <c r="Q571" i="4"/>
  <c r="Q563" i="4"/>
  <c r="Q555" i="4"/>
  <c r="Q547" i="4"/>
  <c r="Q539" i="4"/>
  <c r="Q531" i="4"/>
  <c r="Q523" i="4"/>
  <c r="Q515" i="4"/>
  <c r="Q507" i="4"/>
  <c r="Q499" i="4"/>
  <c r="Q491" i="4"/>
  <c r="Q483" i="4"/>
  <c r="Q475" i="4"/>
  <c r="Q467" i="4"/>
  <c r="Q484" i="4"/>
  <c r="Q476" i="4"/>
  <c r="Q468" i="4"/>
  <c r="Q460" i="4"/>
  <c r="Q283" i="4"/>
  <c r="Q275" i="4"/>
  <c r="Q267" i="4"/>
  <c r="Q259" i="4"/>
  <c r="Q251" i="4"/>
  <c r="Q243" i="4"/>
  <c r="Q235" i="4"/>
  <c r="Q227" i="4"/>
  <c r="Q219" i="4"/>
  <c r="Q214" i="4"/>
  <c r="Q206" i="4"/>
  <c r="Q198" i="4"/>
  <c r="Q190" i="4"/>
  <c r="Q182" i="4"/>
  <c r="Q174" i="4"/>
  <c r="Q922" i="4"/>
  <c r="Q914" i="4"/>
  <c r="Q906" i="4"/>
  <c r="Q898" i="4"/>
  <c r="Q890" i="4"/>
  <c r="Q882" i="4"/>
  <c r="Q874" i="4"/>
  <c r="Q866" i="4"/>
  <c r="Q858" i="4"/>
  <c r="Q850" i="4"/>
  <c r="Q842" i="4"/>
  <c r="Q834" i="4"/>
  <c r="Q826" i="4"/>
  <c r="Q818" i="4"/>
  <c r="Q810" i="4"/>
  <c r="Q802" i="4"/>
  <c r="Q794" i="4"/>
  <c r="Q786" i="4"/>
  <c r="Q778" i="4"/>
  <c r="Q770" i="4"/>
  <c r="Q762" i="4"/>
  <c r="Q754" i="4"/>
  <c r="Q746" i="4"/>
  <c r="Q738" i="4"/>
  <c r="Q730" i="4"/>
  <c r="Q722" i="4"/>
  <c r="Q713" i="4"/>
  <c r="Q704" i="4"/>
  <c r="Q696" i="4"/>
  <c r="Q687" i="4"/>
  <c r="Q679" i="4"/>
  <c r="Q284" i="4"/>
  <c r="Q276" i="4"/>
  <c r="Q268" i="4"/>
  <c r="Q260" i="4"/>
  <c r="Q252" i="4"/>
  <c r="Q244" i="4"/>
  <c r="Q236" i="4"/>
  <c r="Q228" i="4"/>
  <c r="Q220" i="4"/>
  <c r="Q875" i="4"/>
  <c r="Q867" i="4"/>
  <c r="Q859" i="4"/>
  <c r="Q851" i="4"/>
  <c r="Q843" i="4"/>
  <c r="Q835" i="4"/>
  <c r="Q827" i="4"/>
  <c r="Q819" i="4"/>
  <c r="Q811" i="4"/>
  <c r="Q803" i="4"/>
  <c r="Q795" i="4"/>
  <c r="Q787" i="4"/>
  <c r="Q779" i="4"/>
  <c r="Q771" i="4"/>
  <c r="Q763" i="4"/>
  <c r="Q755" i="4"/>
  <c r="Q747" i="4"/>
  <c r="Q739" i="4"/>
  <c r="Q731" i="4"/>
  <c r="Q723" i="4"/>
  <c r="Q714" i="4"/>
  <c r="Q705" i="4"/>
  <c r="Q697" i="4"/>
  <c r="Q688" i="4"/>
  <c r="Q680" i="4"/>
  <c r="Q672" i="4"/>
  <c r="Q664" i="4"/>
  <c r="Q655" i="4"/>
  <c r="Q647" i="4"/>
  <c r="Q639" i="4"/>
  <c r="Q631" i="4"/>
  <c r="Q623" i="4"/>
  <c r="Q285" i="4"/>
  <c r="Q277" i="4"/>
  <c r="Q269" i="4"/>
  <c r="Q261" i="4"/>
  <c r="Q253" i="4"/>
  <c r="Q245" i="4"/>
  <c r="Q237" i="4"/>
  <c r="Q229" i="4"/>
  <c r="Q221" i="4"/>
  <c r="Q996" i="4"/>
  <c r="Q988" i="4"/>
  <c r="Q980" i="4"/>
  <c r="Q972" i="4"/>
  <c r="Q964" i="4"/>
  <c r="Q956" i="4"/>
  <c r="Q948" i="4"/>
  <c r="Q940" i="4"/>
  <c r="Q932" i="4"/>
  <c r="Q924" i="4"/>
  <c r="Q916" i="4"/>
  <c r="Q908" i="4"/>
  <c r="Q900" i="4"/>
  <c r="Q892" i="4"/>
  <c r="Q884" i="4"/>
  <c r="Q876" i="4"/>
  <c r="Q868" i="4"/>
  <c r="Q860" i="4"/>
  <c r="Q852" i="4"/>
  <c r="Q844" i="4"/>
  <c r="Q836" i="4"/>
  <c r="Q828" i="4"/>
  <c r="Q820" i="4"/>
  <c r="Q812" i="4"/>
  <c r="Q804" i="4"/>
  <c r="Q796" i="4"/>
  <c r="Q788" i="4"/>
  <c r="Q780" i="4"/>
  <c r="Q772" i="4"/>
  <c r="Q764" i="4"/>
  <c r="Q756" i="4"/>
  <c r="Q748" i="4"/>
  <c r="Q740" i="4"/>
  <c r="Q732" i="4"/>
  <c r="Q724" i="4"/>
  <c r="Q715" i="4"/>
  <c r="Q706" i="4"/>
  <c r="Q698" i="4"/>
  <c r="Q689" i="4"/>
  <c r="Q681" i="4"/>
  <c r="Q673" i="4"/>
  <c r="Q665" i="4"/>
  <c r="Q657" i="4"/>
  <c r="Q648" i="4"/>
  <c r="Q640" i="4"/>
  <c r="Q632" i="4"/>
  <c r="Q624" i="4"/>
  <c r="Q616" i="4"/>
  <c r="Q608" i="4"/>
  <c r="Q600" i="4"/>
  <c r="Q286" i="4"/>
  <c r="Q278" i="4"/>
  <c r="Q270" i="4"/>
  <c r="Q262" i="4"/>
  <c r="Q254" i="4"/>
  <c r="Q246" i="4"/>
  <c r="Q238" i="4"/>
  <c r="Q230" i="4"/>
  <c r="Q222" i="4"/>
  <c r="Q997" i="4"/>
  <c r="Q989" i="4"/>
  <c r="Q981" i="4"/>
  <c r="Q973" i="4"/>
  <c r="Q965" i="4"/>
  <c r="Q957" i="4"/>
  <c r="Q949" i="4"/>
  <c r="Q941" i="4"/>
  <c r="Q933" i="4"/>
  <c r="Q925" i="4"/>
  <c r="Q917" i="4"/>
  <c r="Q909" i="4"/>
  <c r="Q901" i="4"/>
  <c r="Q893" i="4"/>
  <c r="Q885" i="4"/>
  <c r="Q877" i="4"/>
  <c r="Q869" i="4"/>
  <c r="Q861" i="4"/>
  <c r="Q853" i="4"/>
  <c r="Q845" i="4"/>
  <c r="Q837" i="4"/>
  <c r="Q829" i="4"/>
  <c r="Q821" i="4"/>
  <c r="Q813" i="4"/>
  <c r="Q805" i="4"/>
  <c r="Q797" i="4"/>
  <c r="Q789" i="4"/>
  <c r="Q781" i="4"/>
  <c r="Q773" i="4"/>
  <c r="Q765" i="4"/>
  <c r="Q757" i="4"/>
  <c r="Q749" i="4"/>
  <c r="Q741" i="4"/>
  <c r="Q733" i="4"/>
  <c r="Q725" i="4"/>
  <c r="Q717" i="4"/>
  <c r="Q708" i="4"/>
  <c r="Q699" i="4"/>
  <c r="Q690" i="4"/>
  <c r="Q682" i="4"/>
  <c r="Q674" i="4"/>
  <c r="Q666" i="4"/>
  <c r="Q658" i="4"/>
  <c r="Q649" i="4"/>
  <c r="Q641" i="4"/>
  <c r="Q633" i="4"/>
  <c r="Q625" i="4"/>
  <c r="Q617" i="4"/>
  <c r="Q609" i="4"/>
  <c r="Q601" i="4"/>
  <c r="Q593" i="4"/>
  <c r="Q585" i="4"/>
  <c r="Q577" i="4"/>
  <c r="Q569" i="4"/>
  <c r="Q561" i="4"/>
  <c r="Q553" i="4"/>
  <c r="Q545" i="4"/>
  <c r="Q537" i="4"/>
  <c r="Q529" i="4"/>
  <c r="Q521" i="4"/>
  <c r="Q513" i="4"/>
  <c r="Q505" i="4"/>
  <c r="Q497" i="4"/>
  <c r="Q489" i="4"/>
  <c r="Q481" i="4"/>
  <c r="Q473" i="4"/>
  <c r="Q465" i="4"/>
  <c r="Q287" i="4"/>
  <c r="Q279" i="4"/>
  <c r="Q271" i="4"/>
  <c r="Q263" i="4"/>
  <c r="Q255" i="4"/>
  <c r="Q247" i="4"/>
  <c r="Q239" i="4"/>
  <c r="Q231" i="4"/>
  <c r="Q223" i="4"/>
  <c r="Q3" i="4"/>
  <c r="Q212" i="4"/>
  <c r="Q204" i="4"/>
  <c r="Q196" i="4"/>
  <c r="Q188" i="4"/>
  <c r="Q180" i="4"/>
  <c r="Q172" i="4"/>
  <c r="Q164" i="4"/>
  <c r="Q213" i="4"/>
  <c r="Q205" i="4"/>
  <c r="Q197" i="4"/>
  <c r="Q189" i="4"/>
  <c r="Q181" i="4"/>
  <c r="Q173" i="4"/>
  <c r="Q166" i="4"/>
  <c r="Q215" i="4"/>
  <c r="Q207" i="4"/>
  <c r="Q199" i="4"/>
  <c r="Q191" i="4"/>
  <c r="Q183" i="4"/>
  <c r="Q175" i="4"/>
  <c r="Q167" i="4"/>
  <c r="Q134" i="4"/>
  <c r="Q126" i="4"/>
  <c r="Q118" i="4"/>
  <c r="Q110" i="4"/>
  <c r="Q102" i="4"/>
  <c r="Q94" i="4"/>
  <c r="Q6" i="4"/>
  <c r="Q671" i="4"/>
  <c r="Q663" i="4"/>
  <c r="Q654" i="4"/>
  <c r="Q646" i="4"/>
  <c r="Q638" i="4"/>
  <c r="Q630" i="4"/>
  <c r="Q622" i="4"/>
  <c r="Q614" i="4"/>
  <c r="Q606" i="4"/>
  <c r="Q598" i="4"/>
  <c r="Q590" i="4"/>
  <c r="Q582" i="4"/>
  <c r="Q574" i="4"/>
  <c r="Q566" i="4"/>
  <c r="Q558" i="4"/>
  <c r="Q550" i="4"/>
  <c r="Q542" i="4"/>
  <c r="Q534" i="4"/>
  <c r="Q526" i="4"/>
  <c r="Q518" i="4"/>
  <c r="Q510" i="4"/>
  <c r="Q502" i="4"/>
  <c r="Q494" i="4"/>
  <c r="Q486" i="4"/>
  <c r="Q478" i="4"/>
  <c r="Q470" i="4"/>
  <c r="Q462" i="4"/>
  <c r="Q615" i="4"/>
  <c r="Q607" i="4"/>
  <c r="Q599" i="4"/>
  <c r="Q591" i="4"/>
  <c r="Q583" i="4"/>
  <c r="Q575" i="4"/>
  <c r="Q567" i="4"/>
  <c r="Q559" i="4"/>
  <c r="Q551" i="4"/>
  <c r="Q543" i="4"/>
  <c r="Q535" i="4"/>
  <c r="Q527" i="4"/>
  <c r="Q519" i="4"/>
  <c r="Q511" i="4"/>
  <c r="Q503" i="4"/>
  <c r="Q495" i="4"/>
  <c r="Q487" i="4"/>
  <c r="Q479" i="4"/>
  <c r="Q471" i="4"/>
  <c r="Q463" i="4"/>
  <c r="Q592" i="4"/>
  <c r="Q584" i="4"/>
  <c r="Q576" i="4"/>
  <c r="Q568" i="4"/>
  <c r="Q560" i="4"/>
  <c r="Q552" i="4"/>
  <c r="Q544" i="4"/>
  <c r="Q536" i="4"/>
  <c r="Q528" i="4"/>
  <c r="Q520" i="4"/>
  <c r="Q512" i="4"/>
  <c r="Q504" i="4"/>
  <c r="Q496" i="4"/>
  <c r="Q488" i="4"/>
  <c r="Q480" i="4"/>
  <c r="Q472" i="4"/>
  <c r="Q464" i="4"/>
  <c r="Q218" i="4"/>
  <c r="Q210" i="4"/>
  <c r="Q202" i="4"/>
  <c r="Q194" i="4"/>
  <c r="Q186" i="4"/>
  <c r="Q178" i="4"/>
  <c r="Q170" i="4"/>
  <c r="Q165" i="4"/>
  <c r="Q7" i="4"/>
  <c r="Q216" i="4"/>
  <c r="Q208" i="4"/>
  <c r="Q200" i="4"/>
  <c r="Q192" i="4"/>
  <c r="Q184" i="4"/>
  <c r="Q176" i="4"/>
  <c r="Q168" i="4"/>
  <c r="Q31" i="4"/>
  <c r="Q23" i="4"/>
  <c r="Q15" i="4"/>
  <c r="Q217" i="4"/>
  <c r="Q209" i="4"/>
  <c r="Q201" i="4"/>
  <c r="Q193" i="4"/>
  <c r="Q185" i="4"/>
  <c r="Q177" i="4"/>
  <c r="Q169" i="4"/>
  <c r="Q32" i="4"/>
  <c r="Q24" i="4"/>
  <c r="Q16" i="4"/>
  <c r="Q8" i="4"/>
  <c r="Q161" i="4"/>
  <c r="Q153" i="4"/>
  <c r="Q145" i="4"/>
  <c r="Q137" i="4"/>
  <c r="Q129" i="4"/>
  <c r="Q121" i="4"/>
  <c r="Q113" i="4"/>
  <c r="Q105" i="4"/>
  <c r="Q97" i="4"/>
  <c r="Q89" i="4"/>
  <c r="Q81" i="4"/>
  <c r="Q73" i="4"/>
  <c r="Q65" i="4"/>
  <c r="Q57" i="4"/>
  <c r="Q49" i="4"/>
  <c r="Q41" i="4"/>
  <c r="Q33" i="4"/>
  <c r="Q25" i="4"/>
  <c r="Q17" i="4"/>
  <c r="Q4" i="4"/>
  <c r="Q162" i="4"/>
  <c r="Q154" i="4"/>
  <c r="Q146" i="4"/>
  <c r="Q138" i="4"/>
  <c r="Q130" i="4"/>
  <c r="Q122" i="4"/>
  <c r="Q114" i="4"/>
  <c r="Q106" i="4"/>
  <c r="Q98" i="4"/>
  <c r="Q90" i="4"/>
  <c r="Q82" i="4"/>
  <c r="Q74" i="4"/>
  <c r="Q66" i="4"/>
  <c r="Q58" i="4"/>
  <c r="Q50" i="4"/>
  <c r="Q42" i="4"/>
  <c r="Q34" i="4"/>
  <c r="Q158" i="4"/>
  <c r="Q150" i="4"/>
  <c r="Q142" i="4"/>
  <c r="Q86" i="4"/>
  <c r="Q78" i="4"/>
  <c r="Q70" i="4"/>
  <c r="Q62" i="4"/>
  <c r="Q54" i="4"/>
  <c r="Q46" i="4"/>
  <c r="Q38" i="4"/>
  <c r="Q30" i="4"/>
  <c r="Q22" i="4"/>
  <c r="Q14" i="4"/>
  <c r="Q159" i="4"/>
  <c r="Q151" i="4"/>
  <c r="Q143" i="4"/>
  <c r="Q135" i="4"/>
  <c r="Q127" i="4"/>
  <c r="Q119" i="4"/>
  <c r="Q111" i="4"/>
  <c r="Q103" i="4"/>
  <c r="Q95" i="4"/>
  <c r="Q87" i="4"/>
  <c r="Q79" i="4"/>
  <c r="Q71" i="4"/>
  <c r="Q63" i="4"/>
  <c r="Q55" i="4"/>
  <c r="Q47" i="4"/>
  <c r="Q39" i="4"/>
  <c r="Q160" i="4"/>
  <c r="Q152" i="4"/>
  <c r="Q144" i="4"/>
  <c r="Q136" i="4"/>
  <c r="Q128" i="4"/>
  <c r="Q120" i="4"/>
  <c r="Q112" i="4"/>
  <c r="Q104" i="4"/>
  <c r="Q96" i="4"/>
  <c r="Q88" i="4"/>
  <c r="Q80" i="4"/>
  <c r="Q72" i="4"/>
  <c r="Q64" i="4"/>
  <c r="Q56" i="4"/>
  <c r="Q48" i="4"/>
  <c r="Q9" i="4"/>
  <c r="Q10" i="4"/>
  <c r="Q155" i="4"/>
  <c r="Q147" i="4"/>
  <c r="Q139" i="4"/>
  <c r="Q131" i="4"/>
  <c r="Q123" i="4"/>
  <c r="Q115" i="4"/>
  <c r="Q107" i="4"/>
  <c r="Q99" i="4"/>
  <c r="Q91" i="4"/>
  <c r="Q156" i="4"/>
  <c r="Q148" i="4"/>
  <c r="Q140" i="4"/>
  <c r="Q132" i="4"/>
  <c r="Q124" i="4"/>
  <c r="Q116" i="4"/>
  <c r="Q108" i="4"/>
  <c r="Q100" i="4"/>
  <c r="Q92" i="4"/>
  <c r="Q157" i="4"/>
  <c r="Q149" i="4"/>
  <c r="Q141" i="4"/>
  <c r="Q133" i="4"/>
  <c r="Q125" i="4"/>
  <c r="Q117" i="4"/>
  <c r="Q109" i="4"/>
  <c r="Q101" i="4"/>
  <c r="Q93" i="4"/>
  <c r="Q40" i="4"/>
  <c r="Q83" i="4"/>
  <c r="Q75" i="4"/>
  <c r="Q67" i="4"/>
  <c r="Q59" i="4"/>
  <c r="Q51" i="4"/>
  <c r="Q43" i="4"/>
  <c r="Q35" i="4"/>
  <c r="Q27" i="4"/>
  <c r="Q19" i="4"/>
  <c r="Q11" i="4"/>
  <c r="Q84" i="4"/>
  <c r="Q76" i="4"/>
  <c r="Q68" i="4"/>
  <c r="Q60" i="4"/>
  <c r="Q52" i="4"/>
  <c r="Q44" i="4"/>
  <c r="Q36" i="4"/>
  <c r="Q28" i="4"/>
  <c r="Q20" i="4"/>
  <c r="Q12" i="4"/>
  <c r="Q85" i="4"/>
  <c r="Q77" i="4"/>
  <c r="Q69" i="4"/>
  <c r="Q61" i="4"/>
  <c r="Q53" i="4"/>
  <c r="Q45" i="4"/>
  <c r="Q37" i="4"/>
  <c r="Q29" i="4"/>
  <c r="Q21" i="4"/>
  <c r="Q13" i="4"/>
  <c r="Q5" i="4"/>
  <c r="J1486" i="1"/>
  <c r="P1486" i="1"/>
  <c r="J1430" i="1"/>
  <c r="P1430" i="1"/>
  <c r="J1382" i="1"/>
  <c r="P1382" i="1"/>
  <c r="J1342" i="1"/>
  <c r="P1342" i="1"/>
  <c r="J1294" i="1"/>
  <c r="P1294" i="1"/>
  <c r="J1230" i="1"/>
  <c r="P1230" i="1"/>
  <c r="J1134" i="1"/>
  <c r="P1134" i="1"/>
  <c r="J1102" i="1"/>
  <c r="P1102" i="1"/>
  <c r="J1070" i="1"/>
  <c r="P1070" i="1"/>
  <c r="J1022" i="1"/>
  <c r="P1022" i="1"/>
  <c r="J990" i="1"/>
  <c r="P990" i="1"/>
  <c r="J926" i="1"/>
  <c r="P926" i="1"/>
  <c r="J902" i="1"/>
  <c r="P902" i="1"/>
  <c r="J862" i="1"/>
  <c r="P862" i="1"/>
  <c r="J821" i="1"/>
  <c r="P821" i="1"/>
  <c r="J797" i="1"/>
  <c r="P797" i="1"/>
  <c r="J765" i="1"/>
  <c r="P765" i="1"/>
  <c r="J725" i="1"/>
  <c r="P725" i="1"/>
  <c r="J693" i="1"/>
  <c r="P693" i="1"/>
  <c r="J677" i="1"/>
  <c r="P677" i="1"/>
  <c r="J645" i="1"/>
  <c r="P645" i="1"/>
  <c r="J605" i="1"/>
  <c r="P605" i="1"/>
  <c r="J565" i="1"/>
  <c r="P565" i="1"/>
  <c r="J533" i="1"/>
  <c r="P533" i="1"/>
  <c r="J477" i="1"/>
  <c r="P477" i="1"/>
  <c r="J453" i="1"/>
  <c r="P453" i="1"/>
  <c r="J429" i="1"/>
  <c r="P429" i="1"/>
  <c r="J381" i="1"/>
  <c r="P381" i="1"/>
  <c r="J373" i="1"/>
  <c r="P373" i="1"/>
  <c r="J357" i="1"/>
  <c r="P357" i="1"/>
  <c r="J325" i="1"/>
  <c r="P325" i="1"/>
  <c r="J285" i="1"/>
  <c r="P285" i="1"/>
  <c r="J261" i="1"/>
  <c r="P261" i="1"/>
  <c r="J5" i="1"/>
  <c r="P5" i="1"/>
  <c r="J1291" i="1"/>
  <c r="P1291" i="1"/>
  <c r="J1067" i="1"/>
  <c r="P1067" i="1"/>
  <c r="P869" i="1"/>
  <c r="J1462" i="1"/>
  <c r="P1462" i="1"/>
  <c r="J1414" i="1"/>
  <c r="P1414" i="1"/>
  <c r="J1366" i="1"/>
  <c r="M1366" i="1" s="1"/>
  <c r="N1366" i="1" s="1"/>
  <c r="O1366" i="1" s="1"/>
  <c r="S1366" i="1" s="1"/>
  <c r="P1366" i="1"/>
  <c r="J1326" i="1"/>
  <c r="M1326" i="1" s="1"/>
  <c r="S1326" i="1" s="1"/>
  <c r="P1326" i="1"/>
  <c r="J1254" i="1"/>
  <c r="P1254" i="1"/>
  <c r="J1190" i="1"/>
  <c r="P1190" i="1"/>
  <c r="J1110" i="1"/>
  <c r="M1110" i="1" s="1"/>
  <c r="P1110" i="1"/>
  <c r="J1030" i="1"/>
  <c r="P1030" i="1"/>
  <c r="J950" i="1"/>
  <c r="P950" i="1"/>
  <c r="J878" i="1"/>
  <c r="P878" i="1"/>
  <c r="J805" i="1"/>
  <c r="M805" i="1" s="1"/>
  <c r="P805" i="1"/>
  <c r="J733" i="1"/>
  <c r="M733" i="1" s="1"/>
  <c r="P733" i="1"/>
  <c r="J661" i="1"/>
  <c r="P661" i="1"/>
  <c r="J581" i="1"/>
  <c r="P581" i="1"/>
  <c r="J421" i="1"/>
  <c r="M421" i="1" s="1"/>
  <c r="P421" i="1"/>
  <c r="J349" i="1"/>
  <c r="M349" i="1" s="1"/>
  <c r="P349" i="1"/>
  <c r="J245" i="1"/>
  <c r="M245" i="1" s="1"/>
  <c r="P245" i="1"/>
  <c r="P1213" i="1"/>
  <c r="J1438" i="1"/>
  <c r="P1438" i="1"/>
  <c r="J1390" i="1"/>
  <c r="P1390" i="1"/>
  <c r="J1302" i="1"/>
  <c r="P1302" i="1"/>
  <c r="J1198" i="1"/>
  <c r="P1198" i="1"/>
  <c r="J1062" i="1"/>
  <c r="P1062" i="1"/>
  <c r="J982" i="1"/>
  <c r="P982" i="1"/>
  <c r="J870" i="1"/>
  <c r="P870" i="1"/>
  <c r="J789" i="1"/>
  <c r="P789" i="1"/>
  <c r="J717" i="1"/>
  <c r="P717" i="1"/>
  <c r="J629" i="1"/>
  <c r="P629" i="1"/>
  <c r="J525" i="1"/>
  <c r="P525" i="1"/>
  <c r="J397" i="1"/>
  <c r="P397" i="1"/>
  <c r="J309" i="1"/>
  <c r="P309" i="1"/>
  <c r="P1413" i="1"/>
  <c r="P773" i="1"/>
  <c r="J1454" i="1"/>
  <c r="P1454" i="1"/>
  <c r="J1406" i="1"/>
  <c r="P1406" i="1"/>
  <c r="J1318" i="1"/>
  <c r="P1318" i="1"/>
  <c r="J1238" i="1"/>
  <c r="P1238" i="1"/>
  <c r="J1166" i="1"/>
  <c r="P1166" i="1"/>
  <c r="J1054" i="1"/>
  <c r="P1054" i="1"/>
  <c r="J958" i="1"/>
  <c r="P958" i="1"/>
  <c r="J846" i="1"/>
  <c r="P846" i="1"/>
  <c r="J757" i="1"/>
  <c r="P757" i="1"/>
  <c r="J637" i="1"/>
  <c r="P637" i="1"/>
  <c r="J501" i="1"/>
  <c r="P501" i="1"/>
  <c r="J389" i="1"/>
  <c r="P389" i="1"/>
  <c r="J301" i="1"/>
  <c r="P301" i="1"/>
  <c r="P1285" i="1"/>
  <c r="P1158" i="1"/>
  <c r="J1470" i="1"/>
  <c r="P1470" i="1"/>
  <c r="J1446" i="1"/>
  <c r="P1446" i="1"/>
  <c r="J1398" i="1"/>
  <c r="P1398" i="1"/>
  <c r="J1358" i="1"/>
  <c r="P1358" i="1"/>
  <c r="J1334" i="1"/>
  <c r="P1334" i="1"/>
  <c r="J1286" i="1"/>
  <c r="P1286" i="1"/>
  <c r="J1270" i="1"/>
  <c r="P1270" i="1"/>
  <c r="J1246" i="1"/>
  <c r="P1246" i="1"/>
  <c r="J1206" i="1"/>
  <c r="P1206" i="1"/>
  <c r="J1182" i="1"/>
  <c r="P1182" i="1"/>
  <c r="J1150" i="1"/>
  <c r="P1150" i="1"/>
  <c r="J1126" i="1"/>
  <c r="P1126" i="1"/>
  <c r="J1086" i="1"/>
  <c r="P1086" i="1"/>
  <c r="J1038" i="1"/>
  <c r="P1038" i="1"/>
  <c r="J1006" i="1"/>
  <c r="P1006" i="1"/>
  <c r="J974" i="1"/>
  <c r="P974" i="1"/>
  <c r="J942" i="1"/>
  <c r="P942" i="1"/>
  <c r="J918" i="1"/>
  <c r="P918" i="1"/>
  <c r="J894" i="1"/>
  <c r="P894" i="1"/>
  <c r="J854" i="1"/>
  <c r="P854" i="1"/>
  <c r="J830" i="1"/>
  <c r="P830" i="1"/>
  <c r="J813" i="1"/>
  <c r="P813" i="1"/>
  <c r="J781" i="1"/>
  <c r="P781" i="1"/>
  <c r="J741" i="1"/>
  <c r="P741" i="1"/>
  <c r="J701" i="1"/>
  <c r="P701" i="1"/>
  <c r="J669" i="1"/>
  <c r="P669" i="1"/>
  <c r="J597" i="1"/>
  <c r="P597" i="1"/>
  <c r="J573" i="1"/>
  <c r="P573" i="1"/>
  <c r="J557" i="1"/>
  <c r="P557" i="1"/>
  <c r="J541" i="1"/>
  <c r="P541" i="1"/>
  <c r="J509" i="1"/>
  <c r="P509" i="1"/>
  <c r="J469" i="1"/>
  <c r="P469" i="1"/>
  <c r="J445" i="1"/>
  <c r="M445" i="1" s="1"/>
  <c r="P445" i="1"/>
  <c r="J413" i="1"/>
  <c r="P413" i="1"/>
  <c r="J333" i="1"/>
  <c r="P333" i="1"/>
  <c r="J293" i="1"/>
  <c r="P293" i="1"/>
  <c r="J269" i="1"/>
  <c r="P269" i="1"/>
  <c r="J1461" i="1"/>
  <c r="P1461" i="1"/>
  <c r="J1453" i="1"/>
  <c r="P1453" i="1"/>
  <c r="J1445" i="1"/>
  <c r="P1445" i="1"/>
  <c r="J1437" i="1"/>
  <c r="M1437" i="1" s="1"/>
  <c r="P1437" i="1"/>
  <c r="J1429" i="1"/>
  <c r="P1429" i="1"/>
  <c r="J1421" i="1"/>
  <c r="P1421" i="1"/>
  <c r="J1397" i="1"/>
  <c r="P1397" i="1"/>
  <c r="J1333" i="1"/>
  <c r="P1333" i="1"/>
  <c r="J1325" i="1"/>
  <c r="P1325" i="1"/>
  <c r="J1317" i="1"/>
  <c r="P1317" i="1"/>
  <c r="J1309" i="1"/>
  <c r="P1309" i="1"/>
  <c r="J1301" i="1"/>
  <c r="P1301" i="1"/>
  <c r="J1293" i="1"/>
  <c r="P1293" i="1"/>
  <c r="J1269" i="1"/>
  <c r="P1269" i="1"/>
  <c r="J1253" i="1"/>
  <c r="P1253" i="1"/>
  <c r="J1245" i="1"/>
  <c r="M1245" i="1" s="1"/>
  <c r="S1245" i="1" s="1"/>
  <c r="P1245" i="1"/>
  <c r="J1237" i="1"/>
  <c r="P1237" i="1"/>
  <c r="J1229" i="1"/>
  <c r="P1229" i="1"/>
  <c r="J1221" i="1"/>
  <c r="P1221" i="1"/>
  <c r="J1205" i="1"/>
  <c r="P1205" i="1"/>
  <c r="J1197" i="1"/>
  <c r="P1197" i="1"/>
  <c r="J1181" i="1"/>
  <c r="P1181" i="1"/>
  <c r="J1165" i="1"/>
  <c r="P1165" i="1"/>
  <c r="J1149" i="1"/>
  <c r="P1149" i="1"/>
  <c r="J1133" i="1"/>
  <c r="P1133" i="1"/>
  <c r="J1117" i="1"/>
  <c r="P1117" i="1"/>
  <c r="J1101" i="1"/>
  <c r="P1101" i="1"/>
  <c r="J1085" i="1"/>
  <c r="M1085" i="1" s="1"/>
  <c r="P1085" i="1"/>
  <c r="J1069" i="1"/>
  <c r="P1069" i="1"/>
  <c r="J1053" i="1"/>
  <c r="P1053" i="1"/>
  <c r="J1037" i="1"/>
  <c r="P1037" i="1"/>
  <c r="J1021" i="1"/>
  <c r="P1021" i="1"/>
  <c r="J1005" i="1"/>
  <c r="P1005" i="1"/>
  <c r="J989" i="1"/>
  <c r="P989" i="1"/>
  <c r="J973" i="1"/>
  <c r="P973" i="1"/>
  <c r="J957" i="1"/>
  <c r="P957" i="1"/>
  <c r="J941" i="1"/>
  <c r="P941" i="1"/>
  <c r="J925" i="1"/>
  <c r="P925" i="1"/>
  <c r="J909" i="1"/>
  <c r="P909" i="1"/>
  <c r="J861" i="1"/>
  <c r="P861" i="1"/>
  <c r="P1477" i="1"/>
  <c r="J1478" i="1"/>
  <c r="M1478" i="1" s="1"/>
  <c r="S1478" i="1" s="1"/>
  <c r="P1478" i="1"/>
  <c r="J1422" i="1"/>
  <c r="M1422" i="1" s="1"/>
  <c r="N1422" i="1" s="1"/>
  <c r="O1422" i="1" s="1"/>
  <c r="S1422" i="1" s="1"/>
  <c r="P1422" i="1"/>
  <c r="J1374" i="1"/>
  <c r="P1374" i="1"/>
  <c r="J1350" i="1"/>
  <c r="P1350" i="1"/>
  <c r="J1310" i="1"/>
  <c r="P1310" i="1"/>
  <c r="J1278" i="1"/>
  <c r="P1278" i="1"/>
  <c r="J1262" i="1"/>
  <c r="P1262" i="1"/>
  <c r="J1222" i="1"/>
  <c r="M1222" i="1" s="1"/>
  <c r="P1222" i="1"/>
  <c r="J1214" i="1"/>
  <c r="M1214" i="1" s="1"/>
  <c r="P1214" i="1"/>
  <c r="J1174" i="1"/>
  <c r="P1174" i="1"/>
  <c r="J1142" i="1"/>
  <c r="P1142" i="1"/>
  <c r="J1118" i="1"/>
  <c r="P1118" i="1"/>
  <c r="J1094" i="1"/>
  <c r="M1094" i="1" s="1"/>
  <c r="P1094" i="1"/>
  <c r="J1078" i="1"/>
  <c r="P1078" i="1"/>
  <c r="J1046" i="1"/>
  <c r="P1046" i="1"/>
  <c r="J1014" i="1"/>
  <c r="M1014" i="1" s="1"/>
  <c r="P1014" i="1"/>
  <c r="J998" i="1"/>
  <c r="P998" i="1"/>
  <c r="J966" i="1"/>
  <c r="P966" i="1"/>
  <c r="J934" i="1"/>
  <c r="P934" i="1"/>
  <c r="J910" i="1"/>
  <c r="M910" i="1" s="1"/>
  <c r="P910" i="1"/>
  <c r="J886" i="1"/>
  <c r="M886" i="1" s="1"/>
  <c r="P886" i="1"/>
  <c r="J838" i="1"/>
  <c r="P838" i="1"/>
  <c r="J749" i="1"/>
  <c r="P749" i="1"/>
  <c r="J709" i="1"/>
  <c r="M709" i="1" s="1"/>
  <c r="P709" i="1"/>
  <c r="J685" i="1"/>
  <c r="M685" i="1" s="1"/>
  <c r="S685" i="1" s="1"/>
  <c r="P685" i="1"/>
  <c r="J653" i="1"/>
  <c r="M653" i="1" s="1"/>
  <c r="P653" i="1"/>
  <c r="J621" i="1"/>
  <c r="P621" i="1"/>
  <c r="J589" i="1"/>
  <c r="P589" i="1"/>
  <c r="J517" i="1"/>
  <c r="M517" i="1" s="1"/>
  <c r="P517" i="1"/>
  <c r="J485" i="1"/>
  <c r="M485" i="1" s="1"/>
  <c r="N485" i="1" s="1"/>
  <c r="O485" i="1" s="1"/>
  <c r="P485" i="1"/>
  <c r="J461" i="1"/>
  <c r="P461" i="1"/>
  <c r="J437" i="1"/>
  <c r="P437" i="1"/>
  <c r="J405" i="1"/>
  <c r="P405" i="1"/>
  <c r="J341" i="1"/>
  <c r="P341" i="1"/>
  <c r="J317" i="1"/>
  <c r="P317" i="1"/>
  <c r="J277" i="1"/>
  <c r="M277" i="1" s="1"/>
  <c r="P277" i="1"/>
  <c r="J253" i="1"/>
  <c r="P253" i="1"/>
  <c r="J173" i="1"/>
  <c r="P173" i="1"/>
  <c r="J117" i="1"/>
  <c r="M117" i="1" s="1"/>
  <c r="P117" i="1"/>
  <c r="J1485" i="1"/>
  <c r="P1485" i="1"/>
  <c r="J1469" i="1"/>
  <c r="M1469" i="1" s="1"/>
  <c r="P1469" i="1"/>
  <c r="J1405" i="1"/>
  <c r="P1405" i="1"/>
  <c r="J1389" i="1"/>
  <c r="P1389" i="1"/>
  <c r="J1381" i="1"/>
  <c r="M1381" i="1" s="1"/>
  <c r="P1381" i="1"/>
  <c r="J1373" i="1"/>
  <c r="P1373" i="1"/>
  <c r="J1365" i="1"/>
  <c r="P1365" i="1"/>
  <c r="J1357" i="1"/>
  <c r="P1357" i="1"/>
  <c r="J1341" i="1"/>
  <c r="M1341" i="1" s="1"/>
  <c r="S1341" i="1" s="1"/>
  <c r="P1341" i="1"/>
  <c r="J1277" i="1"/>
  <c r="M1277" i="1" s="1"/>
  <c r="P1277" i="1"/>
  <c r="J1261" i="1"/>
  <c r="M1261" i="1" s="1"/>
  <c r="P1261" i="1"/>
  <c r="J1189" i="1"/>
  <c r="P1189" i="1"/>
  <c r="J1173" i="1"/>
  <c r="P1173" i="1"/>
  <c r="J1157" i="1"/>
  <c r="M1157" i="1" s="1"/>
  <c r="P1157" i="1"/>
  <c r="J1141" i="1"/>
  <c r="P1141" i="1"/>
  <c r="J1125" i="1"/>
  <c r="M1125" i="1" s="1"/>
  <c r="N1125" i="1" s="1"/>
  <c r="O1125" i="1" s="1"/>
  <c r="P1125" i="1"/>
  <c r="J1109" i="1"/>
  <c r="M1109" i="1" s="1"/>
  <c r="P1109" i="1"/>
  <c r="J1093" i="1"/>
  <c r="M1093" i="1" s="1"/>
  <c r="P1093" i="1"/>
  <c r="J1077" i="1"/>
  <c r="P1077" i="1"/>
  <c r="J1061" i="1"/>
  <c r="P1061" i="1"/>
  <c r="J1045" i="1"/>
  <c r="M1045" i="1" s="1"/>
  <c r="P1045" i="1"/>
  <c r="J1029" i="1"/>
  <c r="M1029" i="1" s="1"/>
  <c r="P1029" i="1"/>
  <c r="J1013" i="1"/>
  <c r="P1013" i="1"/>
  <c r="J997" i="1"/>
  <c r="M997" i="1" s="1"/>
  <c r="N997" i="1" s="1"/>
  <c r="O997" i="1" s="1"/>
  <c r="P997" i="1"/>
  <c r="J981" i="1"/>
  <c r="M981" i="1" s="1"/>
  <c r="P981" i="1"/>
  <c r="J965" i="1"/>
  <c r="M965" i="1" s="1"/>
  <c r="P965" i="1"/>
  <c r="J949" i="1"/>
  <c r="P949" i="1"/>
  <c r="J933" i="1"/>
  <c r="M933" i="1" s="1"/>
  <c r="P933" i="1"/>
  <c r="J917" i="1"/>
  <c r="M917" i="1" s="1"/>
  <c r="P917" i="1"/>
  <c r="J901" i="1"/>
  <c r="M901" i="1" s="1"/>
  <c r="P901" i="1"/>
  <c r="J893" i="1"/>
  <c r="M893" i="1" s="1"/>
  <c r="P893" i="1"/>
  <c r="J885" i="1"/>
  <c r="P885" i="1"/>
  <c r="J877" i="1"/>
  <c r="M877" i="1" s="1"/>
  <c r="S877" i="1" s="1"/>
  <c r="P877" i="1"/>
  <c r="J1484" i="1"/>
  <c r="M1484" i="1" s="1"/>
  <c r="P1484" i="1"/>
  <c r="J1476" i="1"/>
  <c r="P1476" i="1"/>
  <c r="J1468" i="1"/>
  <c r="P1468" i="1"/>
  <c r="J1460" i="1"/>
  <c r="P1460" i="1"/>
  <c r="J1452" i="1"/>
  <c r="M1452" i="1" s="1"/>
  <c r="P1452" i="1"/>
  <c r="J1444" i="1"/>
  <c r="P1444" i="1"/>
  <c r="J1436" i="1"/>
  <c r="P1436" i="1"/>
  <c r="J1428" i="1"/>
  <c r="P1428" i="1"/>
  <c r="J1420" i="1"/>
  <c r="M1420" i="1" s="1"/>
  <c r="P1420" i="1"/>
  <c r="J1412" i="1"/>
  <c r="P1412" i="1"/>
  <c r="J1404" i="1"/>
  <c r="P1404" i="1"/>
  <c r="J1396" i="1"/>
  <c r="M1396" i="1" s="1"/>
  <c r="P1396" i="1"/>
  <c r="J1388" i="1"/>
  <c r="M1388" i="1" s="1"/>
  <c r="P1388" i="1"/>
  <c r="J1380" i="1"/>
  <c r="P1380" i="1"/>
  <c r="J1372" i="1"/>
  <c r="M1372" i="1" s="1"/>
  <c r="P1372" i="1"/>
  <c r="J1364" i="1"/>
  <c r="M1364" i="1" s="1"/>
  <c r="P1364" i="1"/>
  <c r="J1356" i="1"/>
  <c r="P1356" i="1"/>
  <c r="J1348" i="1"/>
  <c r="P1348" i="1"/>
  <c r="J1340" i="1"/>
  <c r="P1340" i="1"/>
  <c r="J1332" i="1"/>
  <c r="M1332" i="1" s="1"/>
  <c r="P1332" i="1"/>
  <c r="J1324" i="1"/>
  <c r="M1324" i="1" s="1"/>
  <c r="P1324" i="1"/>
  <c r="J1316" i="1"/>
  <c r="P1316" i="1"/>
  <c r="J1308" i="1"/>
  <c r="P1308" i="1"/>
  <c r="J1300" i="1"/>
  <c r="M1300" i="1" s="1"/>
  <c r="P1300" i="1"/>
  <c r="J1292" i="1"/>
  <c r="M1292" i="1" s="1"/>
  <c r="S1292" i="1" s="1"/>
  <c r="P1292" i="1"/>
  <c r="J1284" i="1"/>
  <c r="P1284" i="1"/>
  <c r="J1276" i="1"/>
  <c r="P1276" i="1"/>
  <c r="J853" i="1"/>
  <c r="P853" i="1"/>
  <c r="J845" i="1"/>
  <c r="M845" i="1" s="1"/>
  <c r="P845" i="1"/>
  <c r="J829" i="1"/>
  <c r="P829" i="1"/>
  <c r="J820" i="1"/>
  <c r="P820" i="1"/>
  <c r="J804" i="1"/>
  <c r="M804" i="1" s="1"/>
  <c r="P804" i="1"/>
  <c r="J796" i="1"/>
  <c r="P796" i="1"/>
  <c r="J788" i="1"/>
  <c r="P788" i="1"/>
  <c r="J772" i="1"/>
  <c r="P772" i="1"/>
  <c r="J764" i="1"/>
  <c r="P764" i="1"/>
  <c r="J756" i="1"/>
  <c r="M756" i="1" s="1"/>
  <c r="P756" i="1"/>
  <c r="J740" i="1"/>
  <c r="P740" i="1"/>
  <c r="J732" i="1"/>
  <c r="P732" i="1"/>
  <c r="J724" i="1"/>
  <c r="P724" i="1"/>
  <c r="J716" i="1"/>
  <c r="M716" i="1" s="1"/>
  <c r="P716" i="1"/>
  <c r="J708" i="1"/>
  <c r="M708" i="1" s="1"/>
  <c r="P708" i="1"/>
  <c r="J700" i="1"/>
  <c r="P700" i="1"/>
  <c r="J692" i="1"/>
  <c r="M692" i="1" s="1"/>
  <c r="P692" i="1"/>
  <c r="J676" i="1"/>
  <c r="M676" i="1" s="1"/>
  <c r="S676" i="1" s="1"/>
  <c r="P676" i="1"/>
  <c r="J668" i="1"/>
  <c r="M668" i="1" s="1"/>
  <c r="P668" i="1"/>
  <c r="J660" i="1"/>
  <c r="M660" i="1" s="1"/>
  <c r="N660" i="1" s="1"/>
  <c r="O660" i="1" s="1"/>
  <c r="S660" i="1" s="1"/>
  <c r="P660" i="1"/>
  <c r="J652" i="1"/>
  <c r="M652" i="1" s="1"/>
  <c r="P652" i="1"/>
  <c r="J644" i="1"/>
  <c r="P644" i="1"/>
  <c r="J636" i="1"/>
  <c r="M636" i="1" s="1"/>
  <c r="P636" i="1"/>
  <c r="J628" i="1"/>
  <c r="P628" i="1"/>
  <c r="J620" i="1"/>
  <c r="P620" i="1"/>
  <c r="J612" i="1"/>
  <c r="P612" i="1"/>
  <c r="J604" i="1"/>
  <c r="P604" i="1"/>
  <c r="J596" i="1"/>
  <c r="P596" i="1"/>
  <c r="J588" i="1"/>
  <c r="P588" i="1"/>
  <c r="J580" i="1"/>
  <c r="M580" i="1" s="1"/>
  <c r="P580" i="1"/>
  <c r="J572" i="1"/>
  <c r="P572" i="1"/>
  <c r="J564" i="1"/>
  <c r="P564" i="1"/>
  <c r="J556" i="1"/>
  <c r="M556" i="1" s="1"/>
  <c r="P556" i="1"/>
  <c r="J548" i="1"/>
  <c r="M548" i="1" s="1"/>
  <c r="P548" i="1"/>
  <c r="J540" i="1"/>
  <c r="P540" i="1"/>
  <c r="J532" i="1"/>
  <c r="P532" i="1"/>
  <c r="J524" i="1"/>
  <c r="M524" i="1" s="1"/>
  <c r="P524" i="1"/>
  <c r="J516" i="1"/>
  <c r="M516" i="1" s="1"/>
  <c r="S516" i="1" s="1"/>
  <c r="P516" i="1"/>
  <c r="J508" i="1"/>
  <c r="P508" i="1"/>
  <c r="J500" i="1"/>
  <c r="P500" i="1"/>
  <c r="J492" i="1"/>
  <c r="M492" i="1" s="1"/>
  <c r="P492" i="1"/>
  <c r="J484" i="1"/>
  <c r="P484" i="1"/>
  <c r="J476" i="1"/>
  <c r="P476" i="1"/>
  <c r="J468" i="1"/>
  <c r="P468" i="1"/>
  <c r="J460" i="1"/>
  <c r="M460" i="1" s="1"/>
  <c r="P460" i="1"/>
  <c r="J452" i="1"/>
  <c r="M452" i="1" s="1"/>
  <c r="P452" i="1"/>
  <c r="J444" i="1"/>
  <c r="M444" i="1" s="1"/>
  <c r="P444" i="1"/>
  <c r="J436" i="1"/>
  <c r="P436" i="1"/>
  <c r="J428" i="1"/>
  <c r="M428" i="1" s="1"/>
  <c r="P428" i="1"/>
  <c r="J420" i="1"/>
  <c r="M420" i="1" s="1"/>
  <c r="P420" i="1"/>
  <c r="J412" i="1"/>
  <c r="P412" i="1"/>
  <c r="J404" i="1"/>
  <c r="P404" i="1"/>
  <c r="J396" i="1"/>
  <c r="P396" i="1"/>
  <c r="J388" i="1"/>
  <c r="M388" i="1" s="1"/>
  <c r="P388" i="1"/>
  <c r="J380" i="1"/>
  <c r="P380" i="1"/>
  <c r="J372" i="1"/>
  <c r="P372" i="1"/>
  <c r="J364" i="1"/>
  <c r="M364" i="1" s="1"/>
  <c r="P364" i="1"/>
  <c r="J356" i="1"/>
  <c r="M356" i="1" s="1"/>
  <c r="S356" i="1" s="1"/>
  <c r="P356" i="1"/>
  <c r="J348" i="1"/>
  <c r="P348" i="1"/>
  <c r="J340" i="1"/>
  <c r="P340" i="1"/>
  <c r="J332" i="1"/>
  <c r="P332" i="1"/>
  <c r="J324" i="1"/>
  <c r="M324" i="1" s="1"/>
  <c r="P324" i="1"/>
  <c r="J316" i="1"/>
  <c r="M316" i="1" s="1"/>
  <c r="P316" i="1"/>
  <c r="J308" i="1"/>
  <c r="P308" i="1"/>
  <c r="J300" i="1"/>
  <c r="P300" i="1"/>
  <c r="J292" i="1"/>
  <c r="P292" i="1"/>
  <c r="J284" i="1"/>
  <c r="P284" i="1"/>
  <c r="J276" i="1"/>
  <c r="P276" i="1"/>
  <c r="J268" i="1"/>
  <c r="P268" i="1"/>
  <c r="J260" i="1"/>
  <c r="M260" i="1" s="1"/>
  <c r="P260" i="1"/>
  <c r="J252" i="1"/>
  <c r="P252" i="1"/>
  <c r="J244" i="1"/>
  <c r="P244" i="1"/>
  <c r="J236" i="1"/>
  <c r="P236" i="1"/>
  <c r="J228" i="1"/>
  <c r="M228" i="1" s="1"/>
  <c r="S228" i="1" s="1"/>
  <c r="P228" i="1"/>
  <c r="J220" i="1"/>
  <c r="M220" i="1" s="1"/>
  <c r="P220" i="1"/>
  <c r="J212" i="1"/>
  <c r="P212" i="1"/>
  <c r="J204" i="1"/>
  <c r="M204" i="1" s="1"/>
  <c r="P204" i="1"/>
  <c r="J196" i="1"/>
  <c r="P196" i="1"/>
  <c r="J188" i="1"/>
  <c r="P188" i="1"/>
  <c r="J180" i="1"/>
  <c r="P180" i="1"/>
  <c r="J172" i="1"/>
  <c r="M172" i="1" s="1"/>
  <c r="P172" i="1"/>
  <c r="J164" i="1"/>
  <c r="P164" i="1"/>
  <c r="J156" i="1"/>
  <c r="P156" i="1"/>
  <c r="J148" i="1"/>
  <c r="M148" i="1" s="1"/>
  <c r="P148" i="1"/>
  <c r="J140" i="1"/>
  <c r="P140" i="1"/>
  <c r="J132" i="1"/>
  <c r="M132" i="1" s="1"/>
  <c r="P132" i="1"/>
  <c r="J124" i="1"/>
  <c r="P124" i="1"/>
  <c r="J116" i="1"/>
  <c r="P116" i="1"/>
  <c r="J108" i="1"/>
  <c r="P108" i="1"/>
  <c r="J100" i="1"/>
  <c r="M100" i="1" s="1"/>
  <c r="P100" i="1"/>
  <c r="J92" i="1"/>
  <c r="M92" i="1" s="1"/>
  <c r="P92" i="1"/>
  <c r="J84" i="1"/>
  <c r="P84" i="1"/>
  <c r="J76" i="1"/>
  <c r="M76" i="1" s="1"/>
  <c r="P76" i="1"/>
  <c r="J68" i="1"/>
  <c r="M68" i="1" s="1"/>
  <c r="P68" i="1"/>
  <c r="J60" i="1"/>
  <c r="M60" i="1" s="1"/>
  <c r="P60" i="1"/>
  <c r="J52" i="1"/>
  <c r="P52" i="1"/>
  <c r="J44" i="1"/>
  <c r="M44" i="1" s="1"/>
  <c r="P44" i="1"/>
  <c r="J36" i="1"/>
  <c r="M36" i="1" s="1"/>
  <c r="P36" i="1"/>
  <c r="J28" i="1"/>
  <c r="P28" i="1"/>
  <c r="J20" i="1"/>
  <c r="M20" i="1" s="1"/>
  <c r="P20" i="1"/>
  <c r="J12" i="1"/>
  <c r="P12" i="1"/>
  <c r="J4" i="1"/>
  <c r="M4" i="1" s="1"/>
  <c r="P4" i="1"/>
  <c r="P3" i="1"/>
  <c r="P1244" i="1"/>
  <c r="P1212" i="1"/>
  <c r="P1175" i="1"/>
  <c r="P1079" i="1"/>
  <c r="P1031" i="1"/>
  <c r="P932" i="1"/>
  <c r="P766" i="1"/>
  <c r="J1268" i="1"/>
  <c r="M1268" i="1" s="1"/>
  <c r="P1268" i="1"/>
  <c r="J1260" i="1"/>
  <c r="M1260" i="1" s="1"/>
  <c r="S1260" i="1" s="1"/>
  <c r="P1260" i="1"/>
  <c r="J1252" i="1"/>
  <c r="P1252" i="1"/>
  <c r="J1236" i="1"/>
  <c r="M1236" i="1" s="1"/>
  <c r="P1236" i="1"/>
  <c r="J1228" i="1"/>
  <c r="P1228" i="1"/>
  <c r="J1220" i="1"/>
  <c r="P1220" i="1"/>
  <c r="J1188" i="1"/>
  <c r="M1188" i="1" s="1"/>
  <c r="P1188" i="1"/>
  <c r="J1172" i="1"/>
  <c r="M1172" i="1" s="1"/>
  <c r="P1172" i="1"/>
  <c r="J1164" i="1"/>
  <c r="P1164" i="1"/>
  <c r="J1156" i="1"/>
  <c r="P1156" i="1"/>
  <c r="J1124" i="1"/>
  <c r="M1124" i="1" s="1"/>
  <c r="P1124" i="1"/>
  <c r="J1108" i="1"/>
  <c r="M1108" i="1" s="1"/>
  <c r="P1108" i="1"/>
  <c r="J1100" i="1"/>
  <c r="P1100" i="1"/>
  <c r="J1092" i="1"/>
  <c r="M1092" i="1" s="1"/>
  <c r="P1092" i="1"/>
  <c r="J1076" i="1"/>
  <c r="M1076" i="1" s="1"/>
  <c r="P1076" i="1"/>
  <c r="J1060" i="1"/>
  <c r="M1060" i="1" s="1"/>
  <c r="P1060" i="1"/>
  <c r="J1044" i="1"/>
  <c r="M1044" i="1" s="1"/>
  <c r="P1044" i="1"/>
  <c r="J1036" i="1"/>
  <c r="P1036" i="1"/>
  <c r="J1028" i="1"/>
  <c r="M1028" i="1" s="1"/>
  <c r="P1028" i="1"/>
  <c r="J1012" i="1"/>
  <c r="M1012" i="1" s="1"/>
  <c r="P1012" i="1"/>
  <c r="J996" i="1"/>
  <c r="P996" i="1"/>
  <c r="J980" i="1"/>
  <c r="P980" i="1"/>
  <c r="J972" i="1"/>
  <c r="M972" i="1" s="1"/>
  <c r="P972" i="1"/>
  <c r="J964" i="1"/>
  <c r="M964" i="1" s="1"/>
  <c r="P964" i="1"/>
  <c r="J948" i="1"/>
  <c r="M948" i="1" s="1"/>
  <c r="P948" i="1"/>
  <c r="J924" i="1"/>
  <c r="M924" i="1" s="1"/>
  <c r="P924" i="1"/>
  <c r="J916" i="1"/>
  <c r="P916" i="1"/>
  <c r="J900" i="1"/>
  <c r="M900" i="1" s="1"/>
  <c r="P900" i="1"/>
  <c r="J884" i="1"/>
  <c r="P884" i="1"/>
  <c r="J868" i="1"/>
  <c r="P868" i="1"/>
  <c r="J860" i="1"/>
  <c r="M860" i="1" s="1"/>
  <c r="P860" i="1"/>
  <c r="J852" i="1"/>
  <c r="M852" i="1" s="1"/>
  <c r="P852" i="1"/>
  <c r="J836" i="1"/>
  <c r="M836" i="1" s="1"/>
  <c r="P836" i="1"/>
  <c r="J828" i="1"/>
  <c r="P828" i="1"/>
  <c r="J819" i="1"/>
  <c r="M819" i="1" s="1"/>
  <c r="P819" i="1"/>
  <c r="J811" i="1"/>
  <c r="M811" i="1" s="1"/>
  <c r="P811" i="1"/>
  <c r="J803" i="1"/>
  <c r="P803" i="1"/>
  <c r="J795" i="1"/>
  <c r="P795" i="1"/>
  <c r="J787" i="1"/>
  <c r="P787" i="1"/>
  <c r="J779" i="1"/>
  <c r="M779" i="1" s="1"/>
  <c r="N779" i="1" s="1"/>
  <c r="O779" i="1" s="1"/>
  <c r="P779" i="1"/>
  <c r="J771" i="1"/>
  <c r="M771" i="1" s="1"/>
  <c r="P771" i="1"/>
  <c r="J763" i="1"/>
  <c r="P763" i="1"/>
  <c r="J755" i="1"/>
  <c r="P755" i="1"/>
  <c r="J747" i="1"/>
  <c r="M747" i="1" s="1"/>
  <c r="S747" i="1" s="1"/>
  <c r="P747" i="1"/>
  <c r="J739" i="1"/>
  <c r="P739" i="1"/>
  <c r="J731" i="1"/>
  <c r="P731" i="1"/>
  <c r="J723" i="1"/>
  <c r="M723" i="1" s="1"/>
  <c r="P723" i="1"/>
  <c r="J715" i="1"/>
  <c r="M715" i="1" s="1"/>
  <c r="P715" i="1"/>
  <c r="J707" i="1"/>
  <c r="M707" i="1" s="1"/>
  <c r="P707" i="1"/>
  <c r="J699" i="1"/>
  <c r="P699" i="1"/>
  <c r="J691" i="1"/>
  <c r="M691" i="1" s="1"/>
  <c r="P691" i="1"/>
  <c r="J683" i="1"/>
  <c r="M683" i="1" s="1"/>
  <c r="P683" i="1"/>
  <c r="J675" i="1"/>
  <c r="P675" i="1"/>
  <c r="J667" i="1"/>
  <c r="P667" i="1"/>
  <c r="J659" i="1"/>
  <c r="P659" i="1"/>
  <c r="J651" i="1"/>
  <c r="M651" i="1" s="1"/>
  <c r="P651" i="1"/>
  <c r="J643" i="1"/>
  <c r="M643" i="1" s="1"/>
  <c r="P643" i="1"/>
  <c r="J635" i="1"/>
  <c r="P635" i="1"/>
  <c r="J627" i="1"/>
  <c r="P627" i="1"/>
  <c r="J619" i="1"/>
  <c r="M619" i="1" s="1"/>
  <c r="S619" i="1" s="1"/>
  <c r="P619" i="1"/>
  <c r="J611" i="1"/>
  <c r="M611" i="1" s="1"/>
  <c r="P611" i="1"/>
  <c r="J603" i="1"/>
  <c r="P603" i="1"/>
  <c r="J595" i="1"/>
  <c r="M595" i="1" s="1"/>
  <c r="P595" i="1"/>
  <c r="J587" i="1"/>
  <c r="M587" i="1" s="1"/>
  <c r="P587" i="1"/>
  <c r="J579" i="1"/>
  <c r="P579" i="1"/>
  <c r="J571" i="1"/>
  <c r="P571" i="1"/>
  <c r="J555" i="1"/>
  <c r="M555" i="1" s="1"/>
  <c r="P555" i="1"/>
  <c r="J539" i="1"/>
  <c r="M539" i="1" s="1"/>
  <c r="P539" i="1"/>
  <c r="J531" i="1"/>
  <c r="M531" i="1" s="1"/>
  <c r="P531" i="1"/>
  <c r="J523" i="1"/>
  <c r="P523" i="1"/>
  <c r="J515" i="1"/>
  <c r="P515" i="1"/>
  <c r="J507" i="1"/>
  <c r="M507" i="1" s="1"/>
  <c r="P507" i="1"/>
  <c r="J499" i="1"/>
  <c r="P499" i="1"/>
  <c r="J491" i="1"/>
  <c r="P491" i="1"/>
  <c r="J483" i="1"/>
  <c r="M483" i="1" s="1"/>
  <c r="P483" i="1"/>
  <c r="J475" i="1"/>
  <c r="M475" i="1" s="1"/>
  <c r="P475" i="1"/>
  <c r="J459" i="1"/>
  <c r="M459" i="1" s="1"/>
  <c r="P459" i="1"/>
  <c r="J451" i="1"/>
  <c r="P451" i="1"/>
  <c r="J443" i="1"/>
  <c r="P443" i="1"/>
  <c r="J435" i="1"/>
  <c r="M435" i="1" s="1"/>
  <c r="P435" i="1"/>
  <c r="J427" i="1"/>
  <c r="M427" i="1" s="1"/>
  <c r="P427" i="1"/>
  <c r="J419" i="1"/>
  <c r="P419" i="1"/>
  <c r="J411" i="1"/>
  <c r="P411" i="1"/>
  <c r="J403" i="1"/>
  <c r="M403" i="1" s="1"/>
  <c r="P403" i="1"/>
  <c r="J395" i="1"/>
  <c r="P395" i="1"/>
  <c r="J387" i="1"/>
  <c r="M387" i="1" s="1"/>
  <c r="S387" i="1" s="1"/>
  <c r="P387" i="1"/>
  <c r="J379" i="1"/>
  <c r="M379" i="1" s="1"/>
  <c r="P379" i="1"/>
  <c r="J371" i="1"/>
  <c r="M371" i="1" s="1"/>
  <c r="P371" i="1"/>
  <c r="J363" i="1"/>
  <c r="M363" i="1" s="1"/>
  <c r="P363" i="1"/>
  <c r="J355" i="1"/>
  <c r="M355" i="1" s="1"/>
  <c r="P355" i="1"/>
  <c r="J347" i="1"/>
  <c r="M347" i="1" s="1"/>
  <c r="P347" i="1"/>
  <c r="J339" i="1"/>
  <c r="M339" i="1" s="1"/>
  <c r="P339" i="1"/>
  <c r="J331" i="1"/>
  <c r="M331" i="1" s="1"/>
  <c r="P331" i="1"/>
  <c r="J315" i="1"/>
  <c r="P315" i="1"/>
  <c r="J307" i="1"/>
  <c r="M307" i="1" s="1"/>
  <c r="P307" i="1"/>
  <c r="J299" i="1"/>
  <c r="M299" i="1" s="1"/>
  <c r="P299" i="1"/>
  <c r="J291" i="1"/>
  <c r="P291" i="1"/>
  <c r="J275" i="1"/>
  <c r="P275" i="1"/>
  <c r="J267" i="1"/>
  <c r="P267" i="1"/>
  <c r="J259" i="1"/>
  <c r="M259" i="1" s="1"/>
  <c r="P259" i="1"/>
  <c r="J251" i="1"/>
  <c r="M251" i="1" s="1"/>
  <c r="S251" i="1" s="1"/>
  <c r="P251" i="1"/>
  <c r="J235" i="1"/>
  <c r="P235" i="1"/>
  <c r="J227" i="1"/>
  <c r="M227" i="1" s="1"/>
  <c r="S227" i="1" s="1"/>
  <c r="P227" i="1"/>
  <c r="J219" i="1"/>
  <c r="M219" i="1" s="1"/>
  <c r="P219" i="1"/>
  <c r="J211" i="1"/>
  <c r="M211" i="1" s="1"/>
  <c r="P211" i="1"/>
  <c r="J203" i="1"/>
  <c r="P203" i="1"/>
  <c r="J195" i="1"/>
  <c r="P195" i="1"/>
  <c r="J187" i="1"/>
  <c r="M187" i="1" s="1"/>
  <c r="P187" i="1"/>
  <c r="J179" i="1"/>
  <c r="M179" i="1" s="1"/>
  <c r="S179" i="1" s="1"/>
  <c r="P179" i="1"/>
  <c r="J171" i="1"/>
  <c r="M171" i="1" s="1"/>
  <c r="P171" i="1"/>
  <c r="J155" i="1"/>
  <c r="P155" i="1"/>
  <c r="J139" i="1"/>
  <c r="M139" i="1" s="1"/>
  <c r="P139" i="1"/>
  <c r="J131" i="1"/>
  <c r="M131" i="1" s="1"/>
  <c r="P131" i="1"/>
  <c r="J115" i="1"/>
  <c r="P115" i="1"/>
  <c r="J107" i="1"/>
  <c r="M107" i="1" s="1"/>
  <c r="P107" i="1"/>
  <c r="J91" i="1"/>
  <c r="M91" i="1" s="1"/>
  <c r="P91" i="1"/>
  <c r="J83" i="1"/>
  <c r="M83" i="1" s="1"/>
  <c r="P83" i="1"/>
  <c r="J75" i="1"/>
  <c r="P75" i="1"/>
  <c r="J67" i="1"/>
  <c r="P67" i="1"/>
  <c r="J59" i="1"/>
  <c r="M59" i="1" s="1"/>
  <c r="P59" i="1"/>
  <c r="J51" i="1"/>
  <c r="M51" i="1" s="1"/>
  <c r="S51" i="1" s="1"/>
  <c r="P51" i="1"/>
  <c r="J43" i="1"/>
  <c r="M43" i="1" s="1"/>
  <c r="P43" i="1"/>
  <c r="J27" i="1"/>
  <c r="P27" i="1"/>
  <c r="J19" i="1"/>
  <c r="M19" i="1" s="1"/>
  <c r="S19" i="1" s="1"/>
  <c r="P19" i="1"/>
  <c r="J11" i="1"/>
  <c r="P11" i="1"/>
  <c r="P1474" i="1"/>
  <c r="P1207" i="1"/>
  <c r="P1116" i="1"/>
  <c r="P1052" i="1"/>
  <c r="P1004" i="1"/>
  <c r="P956" i="1"/>
  <c r="P812" i="1"/>
  <c r="P759" i="1"/>
  <c r="J346" i="1"/>
  <c r="M346" i="1" s="1"/>
  <c r="N346" i="1" s="1"/>
  <c r="O346" i="1" s="1"/>
  <c r="P346" i="1"/>
  <c r="J282" i="1"/>
  <c r="M282" i="1" s="1"/>
  <c r="N282" i="1" s="1"/>
  <c r="O282" i="1" s="1"/>
  <c r="P282" i="1"/>
  <c r="J234" i="1"/>
  <c r="M234" i="1" s="1"/>
  <c r="S234" i="1" s="1"/>
  <c r="P234" i="1"/>
  <c r="J210" i="1"/>
  <c r="M210" i="1" s="1"/>
  <c r="N210" i="1" s="1"/>
  <c r="O210" i="1" s="1"/>
  <c r="S210" i="1" s="1"/>
  <c r="P210" i="1"/>
  <c r="J186" i="1"/>
  <c r="P186" i="1"/>
  <c r="J18" i="1"/>
  <c r="M18" i="1" s="1"/>
  <c r="S18" i="1" s="1"/>
  <c r="P18" i="1"/>
  <c r="P1223" i="1"/>
  <c r="P1132" i="1"/>
  <c r="P1095" i="1"/>
  <c r="P951" i="1"/>
  <c r="P892" i="1"/>
  <c r="P855" i="1"/>
  <c r="P748" i="1"/>
  <c r="P323" i="1"/>
  <c r="P147" i="1"/>
  <c r="P1239" i="1"/>
  <c r="P1204" i="1"/>
  <c r="P1167" i="1"/>
  <c r="P919" i="1"/>
  <c r="P887" i="1"/>
  <c r="P798" i="1"/>
  <c r="P734" i="1"/>
  <c r="P467" i="1"/>
  <c r="P123" i="1"/>
  <c r="P1148" i="1"/>
  <c r="P1111" i="1"/>
  <c r="P1068" i="1"/>
  <c r="P1020" i="1"/>
  <c r="P844" i="1"/>
  <c r="P791" i="1"/>
  <c r="P599" i="1"/>
  <c r="P283" i="1"/>
  <c r="J530" i="1"/>
  <c r="M530" i="1" s="1"/>
  <c r="N530" i="1" s="1"/>
  <c r="O530" i="1" s="1"/>
  <c r="P530" i="1"/>
  <c r="J410" i="1"/>
  <c r="M410" i="1" s="1"/>
  <c r="P410" i="1"/>
  <c r="J1250" i="1"/>
  <c r="M1250" i="1" s="1"/>
  <c r="S1250" i="1" s="1"/>
  <c r="P1250" i="1"/>
  <c r="J473" i="1"/>
  <c r="M473" i="1" s="1"/>
  <c r="N473" i="1" s="1"/>
  <c r="O473" i="1" s="1"/>
  <c r="P473" i="1"/>
  <c r="J456" i="1"/>
  <c r="M456" i="1" s="1"/>
  <c r="N456" i="1" s="1"/>
  <c r="O456" i="1" s="1"/>
  <c r="S456" i="1" s="1"/>
  <c r="T456" i="1" s="1"/>
  <c r="U456" i="1" s="1"/>
  <c r="V456" i="1" s="1"/>
  <c r="P456" i="1"/>
  <c r="J264" i="1"/>
  <c r="P264" i="1"/>
  <c r="J64" i="1"/>
  <c r="M64" i="1" s="1"/>
  <c r="N64" i="1" s="1"/>
  <c r="O64" i="1" s="1"/>
  <c r="S64" i="1" s="1"/>
  <c r="P64" i="1"/>
  <c r="J16" i="1"/>
  <c r="M16" i="1" s="1"/>
  <c r="P16" i="1"/>
  <c r="J8" i="1"/>
  <c r="M8" i="1" s="1"/>
  <c r="S8" i="1" s="1"/>
  <c r="P8" i="1"/>
  <c r="J783" i="1"/>
  <c r="M783" i="1" s="1"/>
  <c r="N783" i="1" s="1"/>
  <c r="O783" i="1" s="1"/>
  <c r="P783" i="1"/>
  <c r="J775" i="1"/>
  <c r="M775" i="1" s="1"/>
  <c r="P775" i="1"/>
  <c r="J767" i="1"/>
  <c r="M767" i="1" s="1"/>
  <c r="N767" i="1" s="1"/>
  <c r="O767" i="1" s="1"/>
  <c r="P767" i="1"/>
  <c r="J751" i="1"/>
  <c r="M751" i="1" s="1"/>
  <c r="P751" i="1"/>
  <c r="J735" i="1"/>
  <c r="M735" i="1" s="1"/>
  <c r="N735" i="1" s="1"/>
  <c r="O735" i="1" s="1"/>
  <c r="P735" i="1"/>
  <c r="J687" i="1"/>
  <c r="M687" i="1" s="1"/>
  <c r="N687" i="1" s="1"/>
  <c r="O687" i="1" s="1"/>
  <c r="P687" i="1"/>
  <c r="J679" i="1"/>
  <c r="M679" i="1" s="1"/>
  <c r="P679" i="1"/>
  <c r="J671" i="1"/>
  <c r="M671" i="1" s="1"/>
  <c r="P671" i="1"/>
  <c r="J663" i="1"/>
  <c r="M663" i="1" s="1"/>
  <c r="N663" i="1" s="1"/>
  <c r="O663" i="1" s="1"/>
  <c r="P663" i="1"/>
  <c r="J655" i="1"/>
  <c r="M655" i="1" s="1"/>
  <c r="N655" i="1" s="1"/>
  <c r="O655" i="1" s="1"/>
  <c r="P655" i="1"/>
  <c r="J639" i="1"/>
  <c r="M639" i="1" s="1"/>
  <c r="N639" i="1" s="1"/>
  <c r="O639" i="1" s="1"/>
  <c r="P639" i="1"/>
  <c r="J631" i="1"/>
  <c r="M631" i="1" s="1"/>
  <c r="P631" i="1"/>
  <c r="J623" i="1"/>
  <c r="P623" i="1"/>
  <c r="J615" i="1"/>
  <c r="M615" i="1" s="1"/>
  <c r="N615" i="1" s="1"/>
  <c r="O615" i="1" s="1"/>
  <c r="P615" i="1"/>
  <c r="J607" i="1"/>
  <c r="M607" i="1" s="1"/>
  <c r="N607" i="1" s="1"/>
  <c r="O607" i="1" s="1"/>
  <c r="P607" i="1"/>
  <c r="J591" i="1"/>
  <c r="M591" i="1" s="1"/>
  <c r="P591" i="1"/>
  <c r="J583" i="1"/>
  <c r="M583" i="1" s="1"/>
  <c r="N583" i="1" s="1"/>
  <c r="O583" i="1" s="1"/>
  <c r="S583" i="1" s="1"/>
  <c r="P583" i="1"/>
  <c r="J575" i="1"/>
  <c r="M575" i="1" s="1"/>
  <c r="N575" i="1" s="1"/>
  <c r="O575" i="1" s="1"/>
  <c r="S575" i="1" s="1"/>
  <c r="P575" i="1"/>
  <c r="J567" i="1"/>
  <c r="M567" i="1" s="1"/>
  <c r="S567" i="1" s="1"/>
  <c r="P567" i="1"/>
  <c r="J559" i="1"/>
  <c r="M559" i="1" s="1"/>
  <c r="N559" i="1" s="1"/>
  <c r="O559" i="1" s="1"/>
  <c r="S559" i="1" s="1"/>
  <c r="P559" i="1"/>
  <c r="J551" i="1"/>
  <c r="M551" i="1" s="1"/>
  <c r="N551" i="1" s="1"/>
  <c r="O551" i="1" s="1"/>
  <c r="S551" i="1" s="1"/>
  <c r="P551" i="1"/>
  <c r="J543" i="1"/>
  <c r="M543" i="1" s="1"/>
  <c r="N543" i="1" s="1"/>
  <c r="O543" i="1" s="1"/>
  <c r="S543" i="1" s="1"/>
  <c r="P543" i="1"/>
  <c r="J535" i="1"/>
  <c r="M535" i="1" s="1"/>
  <c r="N535" i="1" s="1"/>
  <c r="O535" i="1" s="1"/>
  <c r="S535" i="1" s="1"/>
  <c r="P535" i="1"/>
  <c r="J527" i="1"/>
  <c r="M527" i="1" s="1"/>
  <c r="N527" i="1" s="1"/>
  <c r="O527" i="1" s="1"/>
  <c r="S527" i="1" s="1"/>
  <c r="P527" i="1"/>
  <c r="J519" i="1"/>
  <c r="M519" i="1" s="1"/>
  <c r="P519" i="1"/>
  <c r="J223" i="1"/>
  <c r="M223" i="1" s="1"/>
  <c r="N223" i="1" s="1"/>
  <c r="O223" i="1" s="1"/>
  <c r="S223" i="1" s="1"/>
  <c r="P223" i="1"/>
  <c r="J199" i="1"/>
  <c r="M199" i="1" s="1"/>
  <c r="N199" i="1" s="1"/>
  <c r="O199" i="1" s="1"/>
  <c r="S199" i="1" s="1"/>
  <c r="P199" i="1"/>
  <c r="P1180" i="1"/>
  <c r="P1143" i="1"/>
  <c r="P1015" i="1"/>
  <c r="P967" i="1"/>
  <c r="P837" i="1"/>
  <c r="J594" i="1"/>
  <c r="P594" i="1"/>
  <c r="J482" i="1"/>
  <c r="P482" i="1"/>
  <c r="J474" i="1"/>
  <c r="M474" i="1" s="1"/>
  <c r="N474" i="1" s="1"/>
  <c r="O474" i="1" s="1"/>
  <c r="P474" i="1"/>
  <c r="J465" i="1"/>
  <c r="M465" i="1" s="1"/>
  <c r="P465" i="1"/>
  <c r="J401" i="1"/>
  <c r="P401" i="1"/>
  <c r="J337" i="1"/>
  <c r="P337" i="1"/>
  <c r="J273" i="1"/>
  <c r="M273" i="1" s="1"/>
  <c r="P273" i="1"/>
  <c r="J161" i="1"/>
  <c r="P161" i="1"/>
  <c r="J137" i="1"/>
  <c r="P137" i="1"/>
  <c r="J113" i="1"/>
  <c r="M113" i="1" s="1"/>
  <c r="N113" i="1" s="1"/>
  <c r="O113" i="1" s="1"/>
  <c r="P113" i="1"/>
  <c r="J464" i="1"/>
  <c r="M464" i="1" s="1"/>
  <c r="N464" i="1" s="1"/>
  <c r="O464" i="1" s="1"/>
  <c r="S464" i="1" s="1"/>
  <c r="T464" i="1" s="1"/>
  <c r="U464" i="1" s="1"/>
  <c r="V464" i="1" s="1"/>
  <c r="P464" i="1"/>
  <c r="J392" i="1"/>
  <c r="P392" i="1"/>
  <c r="J328" i="1"/>
  <c r="M328" i="1" s="1"/>
  <c r="N328" i="1" s="1"/>
  <c r="O328" i="1" s="1"/>
  <c r="S328" i="1" s="1"/>
  <c r="P328" i="1"/>
  <c r="J88" i="1"/>
  <c r="P88" i="1"/>
  <c r="J40" i="1"/>
  <c r="P40" i="1"/>
  <c r="J815" i="1"/>
  <c r="M815" i="1" s="1"/>
  <c r="N815" i="1" s="1"/>
  <c r="O815" i="1" s="1"/>
  <c r="P815" i="1"/>
  <c r="J807" i="1"/>
  <c r="P807" i="1"/>
  <c r="J799" i="1"/>
  <c r="P799" i="1"/>
  <c r="J743" i="1"/>
  <c r="M743" i="1" s="1"/>
  <c r="P743" i="1"/>
  <c r="J727" i="1"/>
  <c r="M727" i="1" s="1"/>
  <c r="N727" i="1" s="1"/>
  <c r="O727" i="1" s="1"/>
  <c r="P727" i="1"/>
  <c r="J719" i="1"/>
  <c r="P719" i="1"/>
  <c r="J711" i="1"/>
  <c r="M711" i="1" s="1"/>
  <c r="P711" i="1"/>
  <c r="J703" i="1"/>
  <c r="M703" i="1" s="1"/>
  <c r="P703" i="1"/>
  <c r="J647" i="1"/>
  <c r="P647" i="1"/>
  <c r="J1487" i="1"/>
  <c r="M1487" i="1" s="1"/>
  <c r="P1487" i="1"/>
  <c r="J1479" i="1"/>
  <c r="M1479" i="1" s="1"/>
  <c r="P1479" i="1"/>
  <c r="J1471" i="1"/>
  <c r="M1471" i="1" s="1"/>
  <c r="P1471" i="1"/>
  <c r="J1463" i="1"/>
  <c r="P1463" i="1"/>
  <c r="J1455" i="1"/>
  <c r="M1455" i="1" s="1"/>
  <c r="N1455" i="1" s="1"/>
  <c r="O1455" i="1" s="1"/>
  <c r="P1455" i="1"/>
  <c r="J1447" i="1"/>
  <c r="M1447" i="1" s="1"/>
  <c r="P1447" i="1"/>
  <c r="J1439" i="1"/>
  <c r="M1439" i="1" s="1"/>
  <c r="N1439" i="1" s="1"/>
  <c r="O1439" i="1" s="1"/>
  <c r="P1439" i="1"/>
  <c r="J1431" i="1"/>
  <c r="P1431" i="1"/>
  <c r="J1423" i="1"/>
  <c r="P1423" i="1"/>
  <c r="J1415" i="1"/>
  <c r="P1415" i="1"/>
  <c r="J1407" i="1"/>
  <c r="P1407" i="1"/>
  <c r="J1399" i="1"/>
  <c r="P1399" i="1"/>
  <c r="J1391" i="1"/>
  <c r="P1391" i="1"/>
  <c r="J1383" i="1"/>
  <c r="P1383" i="1"/>
  <c r="J1375" i="1"/>
  <c r="M1375" i="1" s="1"/>
  <c r="P1375" i="1"/>
  <c r="J1367" i="1"/>
  <c r="P1367" i="1"/>
  <c r="J1359" i="1"/>
  <c r="M1359" i="1" s="1"/>
  <c r="N1359" i="1" s="1"/>
  <c r="O1359" i="1" s="1"/>
  <c r="P1359" i="1"/>
  <c r="J1343" i="1"/>
  <c r="P1343" i="1"/>
  <c r="J1335" i="1"/>
  <c r="M1335" i="1" s="1"/>
  <c r="N1335" i="1" s="1"/>
  <c r="O1335" i="1" s="1"/>
  <c r="P1335" i="1"/>
  <c r="J1327" i="1"/>
  <c r="M1327" i="1" s="1"/>
  <c r="P1327" i="1"/>
  <c r="J1319" i="1"/>
  <c r="M1319" i="1" s="1"/>
  <c r="N1319" i="1" s="1"/>
  <c r="O1319" i="1" s="1"/>
  <c r="P1319" i="1"/>
  <c r="J1311" i="1"/>
  <c r="M1311" i="1" s="1"/>
  <c r="N1311" i="1" s="1"/>
  <c r="O1311" i="1" s="1"/>
  <c r="P1311" i="1"/>
  <c r="J1303" i="1"/>
  <c r="P1303" i="1"/>
  <c r="J1295" i="1"/>
  <c r="P1295" i="1"/>
  <c r="J1287" i="1"/>
  <c r="M1287" i="1" s="1"/>
  <c r="P1287" i="1"/>
  <c r="J1279" i="1"/>
  <c r="P1279" i="1"/>
  <c r="J1271" i="1"/>
  <c r="M1271" i="1" s="1"/>
  <c r="P1271" i="1"/>
  <c r="J1255" i="1"/>
  <c r="M1255" i="1" s="1"/>
  <c r="N1255" i="1" s="1"/>
  <c r="O1255" i="1" s="1"/>
  <c r="P1255" i="1"/>
  <c r="J1215" i="1"/>
  <c r="M1215" i="1" s="1"/>
  <c r="S1215" i="1" s="1"/>
  <c r="P1215" i="1"/>
  <c r="J1199" i="1"/>
  <c r="P1199" i="1"/>
  <c r="J1191" i="1"/>
  <c r="M1191" i="1" s="1"/>
  <c r="N1191" i="1" s="1"/>
  <c r="O1191" i="1" s="1"/>
  <c r="P1191" i="1"/>
  <c r="J1183" i="1"/>
  <c r="P1183" i="1"/>
  <c r="J1151" i="1"/>
  <c r="P1151" i="1"/>
  <c r="J1135" i="1"/>
  <c r="P1135" i="1"/>
  <c r="J1127" i="1"/>
  <c r="M1127" i="1" s="1"/>
  <c r="N1127" i="1" s="1"/>
  <c r="O1127" i="1" s="1"/>
  <c r="P1127" i="1"/>
  <c r="J1119" i="1"/>
  <c r="P1119" i="1"/>
  <c r="J1087" i="1"/>
  <c r="M1087" i="1" s="1"/>
  <c r="P1087" i="1"/>
  <c r="J1071" i="1"/>
  <c r="M1071" i="1" s="1"/>
  <c r="P1071" i="1"/>
  <c r="J1063" i="1"/>
  <c r="M1063" i="1" s="1"/>
  <c r="N1063" i="1" s="1"/>
  <c r="O1063" i="1" s="1"/>
  <c r="P1063" i="1"/>
  <c r="J1055" i="1"/>
  <c r="P1055" i="1"/>
  <c r="J1039" i="1"/>
  <c r="P1039" i="1"/>
  <c r="J1023" i="1"/>
  <c r="P1023" i="1"/>
  <c r="J1007" i="1"/>
  <c r="M1007" i="1" s="1"/>
  <c r="N1007" i="1" s="1"/>
  <c r="O1007" i="1" s="1"/>
  <c r="P1007" i="1"/>
  <c r="J999" i="1"/>
  <c r="M999" i="1" s="1"/>
  <c r="P999" i="1"/>
  <c r="J991" i="1"/>
  <c r="P991" i="1"/>
  <c r="J975" i="1"/>
  <c r="M975" i="1" s="1"/>
  <c r="N975" i="1" s="1"/>
  <c r="O975" i="1" s="1"/>
  <c r="P975" i="1"/>
  <c r="J959" i="1"/>
  <c r="P959" i="1"/>
  <c r="J943" i="1"/>
  <c r="M943" i="1" s="1"/>
  <c r="N943" i="1" s="1"/>
  <c r="O943" i="1" s="1"/>
  <c r="P943" i="1"/>
  <c r="J935" i="1"/>
  <c r="M935" i="1" s="1"/>
  <c r="N935" i="1" s="1"/>
  <c r="O935" i="1" s="1"/>
  <c r="P935" i="1"/>
  <c r="J927" i="1"/>
  <c r="P927" i="1"/>
  <c r="J911" i="1"/>
  <c r="M911" i="1" s="1"/>
  <c r="P911" i="1"/>
  <c r="J895" i="1"/>
  <c r="P895" i="1"/>
  <c r="J879" i="1"/>
  <c r="P879" i="1"/>
  <c r="J871" i="1"/>
  <c r="P871" i="1"/>
  <c r="J863" i="1"/>
  <c r="M863" i="1" s="1"/>
  <c r="N863" i="1" s="1"/>
  <c r="O863" i="1" s="1"/>
  <c r="P863" i="1"/>
  <c r="J847" i="1"/>
  <c r="P847" i="1"/>
  <c r="J839" i="1"/>
  <c r="P839" i="1"/>
  <c r="J831" i="1"/>
  <c r="P831" i="1"/>
  <c r="J822" i="1"/>
  <c r="P822" i="1"/>
  <c r="J814" i="1"/>
  <c r="P814" i="1"/>
  <c r="J806" i="1"/>
  <c r="M806" i="1" s="1"/>
  <c r="P806" i="1"/>
  <c r="J790" i="1"/>
  <c r="P790" i="1"/>
  <c r="J782" i="1"/>
  <c r="M782" i="1" s="1"/>
  <c r="P782" i="1"/>
  <c r="J774" i="1"/>
  <c r="M774" i="1" s="1"/>
  <c r="P774" i="1"/>
  <c r="J758" i="1"/>
  <c r="M758" i="1" s="1"/>
  <c r="P758" i="1"/>
  <c r="J750" i="1"/>
  <c r="P750" i="1"/>
  <c r="J742" i="1"/>
  <c r="M742" i="1" s="1"/>
  <c r="P742" i="1"/>
  <c r="J726" i="1"/>
  <c r="P726" i="1"/>
  <c r="J718" i="1"/>
  <c r="P718" i="1"/>
  <c r="J710" i="1"/>
  <c r="M710" i="1" s="1"/>
  <c r="P710" i="1"/>
  <c r="J702" i="1"/>
  <c r="M702" i="1" s="1"/>
  <c r="P702" i="1"/>
  <c r="J694" i="1"/>
  <c r="P694" i="1"/>
  <c r="J686" i="1"/>
  <c r="P686" i="1"/>
  <c r="J678" i="1"/>
  <c r="P678" i="1"/>
  <c r="J670" i="1"/>
  <c r="P670" i="1"/>
  <c r="J662" i="1"/>
  <c r="P662" i="1"/>
  <c r="J654" i="1"/>
  <c r="M654" i="1" s="1"/>
  <c r="P654" i="1"/>
  <c r="J646" i="1"/>
  <c r="M646" i="1" s="1"/>
  <c r="S646" i="1" s="1"/>
  <c r="P646" i="1"/>
  <c r="J638" i="1"/>
  <c r="M638" i="1" s="1"/>
  <c r="P638" i="1"/>
  <c r="J630" i="1"/>
  <c r="M630" i="1" s="1"/>
  <c r="P630" i="1"/>
  <c r="J622" i="1"/>
  <c r="M622" i="1" s="1"/>
  <c r="P622" i="1"/>
  <c r="J606" i="1"/>
  <c r="P606" i="1"/>
  <c r="J598" i="1"/>
  <c r="M598" i="1" s="1"/>
  <c r="P598" i="1"/>
  <c r="J590" i="1"/>
  <c r="M590" i="1" s="1"/>
  <c r="P590" i="1"/>
  <c r="J582" i="1"/>
  <c r="P582" i="1"/>
  <c r="J574" i="1"/>
  <c r="M574" i="1" s="1"/>
  <c r="P574" i="1"/>
  <c r="J566" i="1"/>
  <c r="M566" i="1" s="1"/>
  <c r="S566" i="1" s="1"/>
  <c r="P566" i="1"/>
  <c r="J558" i="1"/>
  <c r="M558" i="1" s="1"/>
  <c r="P558" i="1"/>
  <c r="J550" i="1"/>
  <c r="M550" i="1" s="1"/>
  <c r="P550" i="1"/>
  <c r="J542" i="1"/>
  <c r="P542" i="1"/>
  <c r="J534" i="1"/>
  <c r="M534" i="1" s="1"/>
  <c r="P534" i="1"/>
  <c r="J526" i="1"/>
  <c r="M526" i="1" s="1"/>
  <c r="P526" i="1"/>
  <c r="J518" i="1"/>
  <c r="P518" i="1"/>
  <c r="J510" i="1"/>
  <c r="P510" i="1"/>
  <c r="J454" i="1"/>
  <c r="M454" i="1" s="1"/>
  <c r="P454" i="1"/>
  <c r="J446" i="1"/>
  <c r="P446" i="1"/>
  <c r="J382" i="1"/>
  <c r="M382" i="1" s="1"/>
  <c r="P382" i="1"/>
  <c r="J318" i="1"/>
  <c r="P318" i="1"/>
  <c r="J254" i="1"/>
  <c r="M254" i="1" s="1"/>
  <c r="S254" i="1" s="1"/>
  <c r="P254" i="1"/>
  <c r="J6" i="1"/>
  <c r="P6" i="1"/>
  <c r="P1196" i="1"/>
  <c r="P1159" i="1"/>
  <c r="P988" i="1"/>
  <c r="P940" i="1"/>
  <c r="P908" i="1"/>
  <c r="P876" i="1"/>
  <c r="P780" i="1"/>
  <c r="P695" i="1"/>
  <c r="P563" i="1"/>
  <c r="P243" i="1"/>
  <c r="M392" i="1"/>
  <c r="N392" i="1" s="1"/>
  <c r="O392" i="1" s="1"/>
  <c r="S392" i="1" s="1"/>
  <c r="M264" i="1"/>
  <c r="N264" i="1" s="1"/>
  <c r="O264" i="1" s="1"/>
  <c r="S264" i="1" s="1"/>
  <c r="M88" i="1"/>
  <c r="N88" i="1" s="1"/>
  <c r="O88" i="1" s="1"/>
  <c r="S88" i="1" s="1"/>
  <c r="M40" i="1"/>
  <c r="N40" i="1" s="1"/>
  <c r="O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Q40" i="1" s="1"/>
  <c r="M186" i="1"/>
  <c r="N186" i="1" s="1"/>
  <c r="O186" i="1" s="1"/>
  <c r="S186" i="1" s="1"/>
  <c r="M1486" i="1"/>
  <c r="N1486" i="1" s="1"/>
  <c r="O1486" i="1" s="1"/>
  <c r="S1486" i="1" s="1"/>
  <c r="M1470" i="1"/>
  <c r="N1470" i="1" s="1"/>
  <c r="O1470" i="1" s="1"/>
  <c r="S1470" i="1" s="1"/>
  <c r="M1462" i="1"/>
  <c r="N1462" i="1" s="1"/>
  <c r="O1462" i="1" s="1"/>
  <c r="S1462" i="1" s="1"/>
  <c r="M1446" i="1"/>
  <c r="N1446" i="1" s="1"/>
  <c r="O1446" i="1" s="1"/>
  <c r="S1446" i="1" s="1"/>
  <c r="M1438" i="1"/>
  <c r="N1438" i="1" s="1"/>
  <c r="O1438" i="1" s="1"/>
  <c r="S1438" i="1" s="1"/>
  <c r="M1430" i="1"/>
  <c r="N1430" i="1" s="1"/>
  <c r="O1430" i="1" s="1"/>
  <c r="S1430" i="1" s="1"/>
  <c r="M1414" i="1"/>
  <c r="N1414" i="1" s="1"/>
  <c r="O1414" i="1" s="1"/>
  <c r="S1414" i="1" s="1"/>
  <c r="M1406" i="1"/>
  <c r="S1406" i="1" s="1"/>
  <c r="M1398" i="1"/>
  <c r="N1398" i="1" s="1"/>
  <c r="O1398" i="1" s="1"/>
  <c r="S1398" i="1" s="1"/>
  <c r="M1382" i="1"/>
  <c r="M1374" i="1"/>
  <c r="N1374" i="1" s="1"/>
  <c r="O1374" i="1" s="1"/>
  <c r="S1374" i="1" s="1"/>
  <c r="M1350" i="1"/>
  <c r="N1350" i="1" s="1"/>
  <c r="O1350" i="1" s="1"/>
  <c r="M1342" i="1"/>
  <c r="N1342" i="1" s="1"/>
  <c r="O1342" i="1" s="1"/>
  <c r="S1342" i="1" s="1"/>
  <c r="M1334" i="1"/>
  <c r="S1334" i="1" s="1"/>
  <c r="M1318" i="1"/>
  <c r="N1318" i="1" s="1"/>
  <c r="O1318" i="1" s="1"/>
  <c r="S1318" i="1" s="1"/>
  <c r="M1310" i="1"/>
  <c r="N1310" i="1" s="1"/>
  <c r="O1310" i="1" s="1"/>
  <c r="S1310" i="1" s="1"/>
  <c r="M1302" i="1"/>
  <c r="N1302" i="1" s="1"/>
  <c r="O1302" i="1" s="1"/>
  <c r="S1302" i="1" s="1"/>
  <c r="M1286" i="1"/>
  <c r="S1286" i="1" s="1"/>
  <c r="M823" i="1"/>
  <c r="N823" i="1" s="1"/>
  <c r="O823" i="1" s="1"/>
  <c r="M807" i="1"/>
  <c r="M791" i="1"/>
  <c r="N791" i="1" s="1"/>
  <c r="O791" i="1" s="1"/>
  <c r="M759" i="1"/>
  <c r="N759" i="1" s="1"/>
  <c r="O759" i="1" s="1"/>
  <c r="M647" i="1"/>
  <c r="N647" i="1" s="1"/>
  <c r="O647" i="1" s="1"/>
  <c r="M599" i="1"/>
  <c r="M799" i="1"/>
  <c r="M719" i="1"/>
  <c r="M623" i="1"/>
  <c r="N623" i="1" s="1"/>
  <c r="O623" i="1" s="1"/>
  <c r="M1279" i="1"/>
  <c r="N1279" i="1" s="1"/>
  <c r="O1279" i="1" s="1"/>
  <c r="M1247" i="1"/>
  <c r="N1247" i="1" s="1"/>
  <c r="O1247" i="1" s="1"/>
  <c r="M1239" i="1"/>
  <c r="S1239" i="1" s="1"/>
  <c r="M1231" i="1"/>
  <c r="N1231" i="1" s="1"/>
  <c r="O1231" i="1" s="1"/>
  <c r="M1223" i="1"/>
  <c r="N1223" i="1" s="1"/>
  <c r="O1223" i="1" s="1"/>
  <c r="M1207" i="1"/>
  <c r="N1207" i="1" s="1"/>
  <c r="O1207" i="1" s="1"/>
  <c r="M1199" i="1"/>
  <c r="M1183" i="1"/>
  <c r="M1175" i="1"/>
  <c r="N1175" i="1" s="1"/>
  <c r="O1175" i="1" s="1"/>
  <c r="M1167" i="1"/>
  <c r="N1167" i="1" s="1"/>
  <c r="O1167" i="1" s="1"/>
  <c r="M1159" i="1"/>
  <c r="N1159" i="1" s="1"/>
  <c r="O1159" i="1" s="1"/>
  <c r="M1151" i="1"/>
  <c r="N1151" i="1" s="1"/>
  <c r="O1151" i="1" s="1"/>
  <c r="M1143" i="1"/>
  <c r="N1143" i="1" s="1"/>
  <c r="O1143" i="1" s="1"/>
  <c r="M1135" i="1"/>
  <c r="M1119" i="1"/>
  <c r="N1119" i="1" s="1"/>
  <c r="O1119" i="1" s="1"/>
  <c r="M1111" i="1"/>
  <c r="M1103" i="1"/>
  <c r="N1103" i="1" s="1"/>
  <c r="O1103" i="1" s="1"/>
  <c r="M1095" i="1"/>
  <c r="N1095" i="1" s="1"/>
  <c r="O1095" i="1" s="1"/>
  <c r="M1079" i="1"/>
  <c r="N1079" i="1" s="1"/>
  <c r="O1079" i="1" s="1"/>
  <c r="M1055" i="1"/>
  <c r="M1039" i="1"/>
  <c r="N1039" i="1" s="1"/>
  <c r="O1039" i="1" s="1"/>
  <c r="M1031" i="1"/>
  <c r="N1031" i="1" s="1"/>
  <c r="O1031" i="1" s="1"/>
  <c r="M1023" i="1"/>
  <c r="N1023" i="1" s="1"/>
  <c r="O1023" i="1" s="1"/>
  <c r="M1015" i="1"/>
  <c r="M991" i="1"/>
  <c r="N991" i="1" s="1"/>
  <c r="O991" i="1" s="1"/>
  <c r="M967" i="1"/>
  <c r="N967" i="1" s="1"/>
  <c r="O967" i="1" s="1"/>
  <c r="M959" i="1"/>
  <c r="N959" i="1" s="1"/>
  <c r="O959" i="1" s="1"/>
  <c r="M951" i="1"/>
  <c r="N951" i="1" s="1"/>
  <c r="O951" i="1" s="1"/>
  <c r="M927" i="1"/>
  <c r="M919" i="1"/>
  <c r="N919" i="1" s="1"/>
  <c r="O919" i="1" s="1"/>
  <c r="M903" i="1"/>
  <c r="N903" i="1" s="1"/>
  <c r="O903" i="1" s="1"/>
  <c r="M895" i="1"/>
  <c r="N895" i="1" s="1"/>
  <c r="O895" i="1" s="1"/>
  <c r="M887" i="1"/>
  <c r="N887" i="1" s="1"/>
  <c r="O887" i="1" s="1"/>
  <c r="M879" i="1"/>
  <c r="M871" i="1"/>
  <c r="N871" i="1" s="1"/>
  <c r="O871" i="1" s="1"/>
  <c r="M855" i="1"/>
  <c r="N855" i="1" s="1"/>
  <c r="O855" i="1" s="1"/>
  <c r="M847" i="1"/>
  <c r="N847" i="1" s="1"/>
  <c r="O847" i="1" s="1"/>
  <c r="M839" i="1"/>
  <c r="N839" i="1" s="1"/>
  <c r="O839" i="1" s="1"/>
  <c r="M831" i="1"/>
  <c r="N831" i="1" s="1"/>
  <c r="O831" i="1" s="1"/>
  <c r="M1291" i="1"/>
  <c r="S1291" i="1" s="1"/>
  <c r="M594" i="1"/>
  <c r="M482" i="1"/>
  <c r="N482" i="1" s="1"/>
  <c r="O482" i="1" s="1"/>
  <c r="M1067" i="1"/>
  <c r="M1474" i="1"/>
  <c r="M1426" i="1"/>
  <c r="M161" i="1"/>
  <c r="M695" i="1"/>
  <c r="N695" i="1" s="1"/>
  <c r="O695" i="1" s="1"/>
  <c r="M1116" i="1"/>
  <c r="M1463" i="1"/>
  <c r="N1463" i="1" s="1"/>
  <c r="O1463" i="1" s="1"/>
  <c r="M1415" i="1"/>
  <c r="M1295" i="1"/>
  <c r="M401" i="1"/>
  <c r="M337" i="1"/>
  <c r="N337" i="1" s="1"/>
  <c r="O337" i="1" s="1"/>
  <c r="M1423" i="1"/>
  <c r="M1399" i="1"/>
  <c r="M1391" i="1"/>
  <c r="N1391" i="1" s="1"/>
  <c r="O1391" i="1" s="1"/>
  <c r="M1367" i="1"/>
  <c r="N1367" i="1" s="1"/>
  <c r="O1367" i="1" s="1"/>
  <c r="M1303" i="1"/>
  <c r="N1303" i="1" s="1"/>
  <c r="O1303" i="1" s="1"/>
  <c r="M1221" i="1"/>
  <c r="M1189" i="1"/>
  <c r="M1181" i="1"/>
  <c r="M1149" i="1"/>
  <c r="N1149" i="1" s="1"/>
  <c r="O1149" i="1" s="1"/>
  <c r="M1101" i="1"/>
  <c r="M909" i="1"/>
  <c r="N909" i="1" s="1"/>
  <c r="O909" i="1" s="1"/>
  <c r="M869" i="1"/>
  <c r="M137" i="1"/>
  <c r="N137" i="1" s="1"/>
  <c r="O137" i="1" s="1"/>
  <c r="M1431" i="1"/>
  <c r="M1407" i="1"/>
  <c r="M1383" i="1"/>
  <c r="M1343" i="1"/>
  <c r="N1343" i="1" s="1"/>
  <c r="O1343" i="1" s="1"/>
  <c r="M725" i="1"/>
  <c r="N725" i="1" s="1"/>
  <c r="O725" i="1" s="1"/>
  <c r="M357" i="1"/>
  <c r="M173" i="1"/>
  <c r="N173" i="1" s="1"/>
  <c r="O173" i="1" s="1"/>
  <c r="N331" i="1"/>
  <c r="O331" i="1" s="1"/>
  <c r="S331" i="1" s="1"/>
  <c r="M429" i="1"/>
  <c r="M301" i="1"/>
  <c r="N591" i="1"/>
  <c r="O591" i="1" s="1"/>
  <c r="S591" i="1" s="1"/>
  <c r="N519" i="1"/>
  <c r="O519" i="1" s="1"/>
  <c r="S519" i="1" s="1"/>
  <c r="M822" i="1"/>
  <c r="M798" i="1"/>
  <c r="M766" i="1"/>
  <c r="M734" i="1"/>
  <c r="M694" i="1"/>
  <c r="M678" i="1"/>
  <c r="S678" i="1" s="1"/>
  <c r="M606" i="1"/>
  <c r="M542" i="1"/>
  <c r="M510" i="1"/>
  <c r="M446" i="1"/>
  <c r="M318" i="1"/>
  <c r="S318" i="1" s="1"/>
  <c r="M1270" i="1"/>
  <c r="M1246" i="1"/>
  <c r="S1246" i="1" s="1"/>
  <c r="M1190" i="1"/>
  <c r="M1174" i="1"/>
  <c r="M1150" i="1"/>
  <c r="M1070" i="1"/>
  <c r="M1054" i="1"/>
  <c r="M990" i="1"/>
  <c r="M982" i="1"/>
  <c r="M966" i="1"/>
  <c r="M958" i="1"/>
  <c r="M942" i="1"/>
  <c r="M934" i="1"/>
  <c r="M926" i="1"/>
  <c r="M918" i="1"/>
  <c r="M870" i="1"/>
  <c r="M862" i="1"/>
  <c r="S862" i="1" s="1"/>
  <c r="M854" i="1"/>
  <c r="M838" i="1"/>
  <c r="M830" i="1"/>
  <c r="M821" i="1"/>
  <c r="M813" i="1"/>
  <c r="M797" i="1"/>
  <c r="M789" i="1"/>
  <c r="M781" i="1"/>
  <c r="M773" i="1"/>
  <c r="M765" i="1"/>
  <c r="M757" i="1"/>
  <c r="M749" i="1"/>
  <c r="M741" i="1"/>
  <c r="S741" i="1" s="1"/>
  <c r="M717" i="1"/>
  <c r="M701" i="1"/>
  <c r="M693" i="1"/>
  <c r="M677" i="1"/>
  <c r="S677" i="1" s="1"/>
  <c r="M669" i="1"/>
  <c r="M661" i="1"/>
  <c r="M645" i="1"/>
  <c r="S645" i="1" s="1"/>
  <c r="M637" i="1"/>
  <c r="M629" i="1"/>
  <c r="M621" i="1"/>
  <c r="M605" i="1"/>
  <c r="M597" i="1"/>
  <c r="M589" i="1"/>
  <c r="M581" i="1"/>
  <c r="M573" i="1"/>
  <c r="M565" i="1"/>
  <c r="S565" i="1" s="1"/>
  <c r="M557" i="1"/>
  <c r="M541" i="1"/>
  <c r="M533" i="1"/>
  <c r="M525" i="1"/>
  <c r="M509" i="1"/>
  <c r="M501" i="1"/>
  <c r="M477" i="1"/>
  <c r="M469" i="1"/>
  <c r="M461" i="1"/>
  <c r="M453" i="1"/>
  <c r="M437" i="1"/>
  <c r="M413" i="1"/>
  <c r="M405" i="1"/>
  <c r="M397" i="1"/>
  <c r="M389" i="1"/>
  <c r="M381" i="1"/>
  <c r="M373" i="1"/>
  <c r="M341" i="1"/>
  <c r="M333" i="1"/>
  <c r="M325" i="1"/>
  <c r="M317" i="1"/>
  <c r="M309" i="1"/>
  <c r="M293" i="1"/>
  <c r="M285" i="1"/>
  <c r="M269" i="1"/>
  <c r="S269" i="1" s="1"/>
  <c r="M261" i="1"/>
  <c r="M253" i="1"/>
  <c r="S253" i="1" s="1"/>
  <c r="M5" i="1"/>
  <c r="M814" i="1"/>
  <c r="M790" i="1"/>
  <c r="M750" i="1"/>
  <c r="S750" i="1" s="1"/>
  <c r="M718" i="1"/>
  <c r="M686" i="1"/>
  <c r="S686" i="1" s="1"/>
  <c r="M670" i="1"/>
  <c r="M518" i="1"/>
  <c r="M6" i="1"/>
  <c r="S6" i="1" s="1"/>
  <c r="M1278" i="1"/>
  <c r="M1254" i="1"/>
  <c r="M1238" i="1"/>
  <c r="M1182" i="1"/>
  <c r="M1158" i="1"/>
  <c r="M1142" i="1"/>
  <c r="M1126" i="1"/>
  <c r="M1078" i="1"/>
  <c r="M1046" i="1"/>
  <c r="M1006" i="1"/>
  <c r="M1253" i="1"/>
  <c r="M1237" i="1"/>
  <c r="M1213" i="1"/>
  <c r="M1117" i="1"/>
  <c r="M1053" i="1"/>
  <c r="M1021" i="1"/>
  <c r="M1005" i="1"/>
  <c r="M973" i="1"/>
  <c r="M957" i="1"/>
  <c r="M853" i="1"/>
  <c r="M837" i="1"/>
  <c r="N1111" i="1"/>
  <c r="O1111" i="1" s="1"/>
  <c r="M726" i="1"/>
  <c r="M662" i="1"/>
  <c r="M582" i="1"/>
  <c r="M1404" i="1"/>
  <c r="S1404" i="1" s="1"/>
  <c r="N459" i="1"/>
  <c r="O459" i="1" s="1"/>
  <c r="S459" i="1" s="1"/>
  <c r="J827" i="1"/>
  <c r="M827" i="1" s="1"/>
  <c r="J1481" i="1"/>
  <c r="M1481" i="1" s="1"/>
  <c r="J1473" i="1"/>
  <c r="M1473" i="1" s="1"/>
  <c r="J1465" i="1"/>
  <c r="M1465" i="1" s="1"/>
  <c r="J1457" i="1"/>
  <c r="M1457" i="1" s="1"/>
  <c r="J1449" i="1"/>
  <c r="M1449" i="1" s="1"/>
  <c r="J1441" i="1"/>
  <c r="M1441" i="1" s="1"/>
  <c r="S1441" i="1" s="1"/>
  <c r="J1433" i="1"/>
  <c r="M1433" i="1" s="1"/>
  <c r="J1425" i="1"/>
  <c r="M1425" i="1" s="1"/>
  <c r="J1417" i="1"/>
  <c r="M1417" i="1" s="1"/>
  <c r="J1409" i="1"/>
  <c r="M1409" i="1" s="1"/>
  <c r="J1401" i="1"/>
  <c r="M1401" i="1" s="1"/>
  <c r="J1393" i="1"/>
  <c r="M1393" i="1" s="1"/>
  <c r="J1385" i="1"/>
  <c r="M1385" i="1" s="1"/>
  <c r="S1385" i="1" s="1"/>
  <c r="J1377" i="1"/>
  <c r="M1377" i="1" s="1"/>
  <c r="J1369" i="1"/>
  <c r="M1369" i="1" s="1"/>
  <c r="J1361" i="1"/>
  <c r="M1361" i="1" s="1"/>
  <c r="J1353" i="1"/>
  <c r="M1353" i="1" s="1"/>
  <c r="J1345" i="1"/>
  <c r="M1345" i="1" s="1"/>
  <c r="J1337" i="1"/>
  <c r="M1337" i="1" s="1"/>
  <c r="J1329" i="1"/>
  <c r="M1329" i="1" s="1"/>
  <c r="J1313" i="1"/>
  <c r="M1313" i="1" s="1"/>
  <c r="J1281" i="1"/>
  <c r="M1281" i="1" s="1"/>
  <c r="J1257" i="1"/>
  <c r="M1257" i="1" s="1"/>
  <c r="J1233" i="1"/>
  <c r="M1233" i="1" s="1"/>
  <c r="J1209" i="1"/>
  <c r="M1209" i="1" s="1"/>
  <c r="J1177" i="1"/>
  <c r="M1177" i="1" s="1"/>
  <c r="J1153" i="1"/>
  <c r="M1153" i="1" s="1"/>
  <c r="J1129" i="1"/>
  <c r="M1129" i="1" s="1"/>
  <c r="J1121" i="1"/>
  <c r="M1121" i="1" s="1"/>
  <c r="J1113" i="1"/>
  <c r="M1113" i="1" s="1"/>
  <c r="J1105" i="1"/>
  <c r="M1105" i="1" s="1"/>
  <c r="J1097" i="1"/>
  <c r="M1097" i="1" s="1"/>
  <c r="J1081" i="1"/>
  <c r="M1081" i="1" s="1"/>
  <c r="J1065" i="1"/>
  <c r="M1065" i="1" s="1"/>
  <c r="J1057" i="1"/>
  <c r="M1057" i="1" s="1"/>
  <c r="J1049" i="1"/>
  <c r="M1049" i="1" s="1"/>
  <c r="J1041" i="1"/>
  <c r="M1041" i="1" s="1"/>
  <c r="J1033" i="1"/>
  <c r="M1033" i="1" s="1"/>
  <c r="J1025" i="1"/>
  <c r="M1025" i="1" s="1"/>
  <c r="J1017" i="1"/>
  <c r="M1017" i="1" s="1"/>
  <c r="J1009" i="1"/>
  <c r="M1009" i="1" s="1"/>
  <c r="J1001" i="1"/>
  <c r="M1001" i="1" s="1"/>
  <c r="J993" i="1"/>
  <c r="M993" i="1" s="1"/>
  <c r="J985" i="1"/>
  <c r="M985" i="1" s="1"/>
  <c r="J977" i="1"/>
  <c r="M977" i="1" s="1"/>
  <c r="J969" i="1"/>
  <c r="M969" i="1" s="1"/>
  <c r="J961" i="1"/>
  <c r="M961" i="1" s="1"/>
  <c r="J953" i="1"/>
  <c r="M953" i="1" s="1"/>
  <c r="J945" i="1"/>
  <c r="M945" i="1" s="1"/>
  <c r="J937" i="1"/>
  <c r="M937" i="1" s="1"/>
  <c r="J929" i="1"/>
  <c r="M929" i="1" s="1"/>
  <c r="J921" i="1"/>
  <c r="M921" i="1" s="1"/>
  <c r="J913" i="1"/>
  <c r="M913" i="1" s="1"/>
  <c r="J905" i="1"/>
  <c r="M905" i="1" s="1"/>
  <c r="J897" i="1"/>
  <c r="M897" i="1" s="1"/>
  <c r="J889" i="1"/>
  <c r="M889" i="1" s="1"/>
  <c r="J881" i="1"/>
  <c r="M881" i="1" s="1"/>
  <c r="J873" i="1"/>
  <c r="M873" i="1" s="1"/>
  <c r="J865" i="1"/>
  <c r="M865" i="1" s="1"/>
  <c r="J857" i="1"/>
  <c r="M857" i="1" s="1"/>
  <c r="J849" i="1"/>
  <c r="M849" i="1" s="1"/>
  <c r="J841" i="1"/>
  <c r="M841" i="1" s="1"/>
  <c r="J833" i="1"/>
  <c r="M833" i="1" s="1"/>
  <c r="J824" i="1"/>
  <c r="M824" i="1" s="1"/>
  <c r="J816" i="1"/>
  <c r="M816" i="1" s="1"/>
  <c r="J808" i="1"/>
  <c r="M808" i="1" s="1"/>
  <c r="J800" i="1"/>
  <c r="M800" i="1" s="1"/>
  <c r="J792" i="1"/>
  <c r="M792" i="1" s="1"/>
  <c r="J784" i="1"/>
  <c r="M784" i="1" s="1"/>
  <c r="J776" i="1"/>
  <c r="M776" i="1" s="1"/>
  <c r="J768" i="1"/>
  <c r="M768" i="1" s="1"/>
  <c r="J760" i="1"/>
  <c r="M760" i="1" s="1"/>
  <c r="J752" i="1"/>
  <c r="M752" i="1" s="1"/>
  <c r="S752" i="1" s="1"/>
  <c r="J744" i="1"/>
  <c r="M744" i="1" s="1"/>
  <c r="J736" i="1"/>
  <c r="M736" i="1" s="1"/>
  <c r="J728" i="1"/>
  <c r="M728" i="1" s="1"/>
  <c r="J720" i="1"/>
  <c r="M720" i="1" s="1"/>
  <c r="J712" i="1"/>
  <c r="M712" i="1" s="1"/>
  <c r="J704" i="1"/>
  <c r="M704" i="1" s="1"/>
  <c r="J696" i="1"/>
  <c r="M696" i="1" s="1"/>
  <c r="J688" i="1"/>
  <c r="M688" i="1" s="1"/>
  <c r="S688" i="1" s="1"/>
  <c r="J680" i="1"/>
  <c r="M680" i="1" s="1"/>
  <c r="J672" i="1"/>
  <c r="M672" i="1" s="1"/>
  <c r="J664" i="1"/>
  <c r="M664" i="1" s="1"/>
  <c r="J656" i="1"/>
  <c r="M656" i="1" s="1"/>
  <c r="J648" i="1"/>
  <c r="M648" i="1" s="1"/>
  <c r="J640" i="1"/>
  <c r="M640" i="1" s="1"/>
  <c r="J632" i="1"/>
  <c r="M632" i="1" s="1"/>
  <c r="J624" i="1"/>
  <c r="M624" i="1" s="1"/>
  <c r="J616" i="1"/>
  <c r="M616" i="1" s="1"/>
  <c r="J608" i="1"/>
  <c r="M608" i="1" s="1"/>
  <c r="J600" i="1"/>
  <c r="M600" i="1" s="1"/>
  <c r="J592" i="1"/>
  <c r="M592" i="1" s="1"/>
  <c r="J584" i="1"/>
  <c r="M584" i="1" s="1"/>
  <c r="J576" i="1"/>
  <c r="M576" i="1" s="1"/>
  <c r="J568" i="1"/>
  <c r="M568" i="1" s="1"/>
  <c r="J560" i="1"/>
  <c r="M560" i="1" s="1"/>
  <c r="J552" i="1"/>
  <c r="M552" i="1" s="1"/>
  <c r="J544" i="1"/>
  <c r="M544" i="1" s="1"/>
  <c r="J536" i="1"/>
  <c r="M536" i="1" s="1"/>
  <c r="J528" i="1"/>
  <c r="M528" i="1" s="1"/>
  <c r="J520" i="1"/>
  <c r="M520" i="1" s="1"/>
  <c r="J512" i="1"/>
  <c r="M512" i="1" s="1"/>
  <c r="J504" i="1"/>
  <c r="M504" i="1" s="1"/>
  <c r="J496" i="1"/>
  <c r="M496" i="1" s="1"/>
  <c r="S496" i="1" s="1"/>
  <c r="J488" i="1"/>
  <c r="M488" i="1" s="1"/>
  <c r="J480" i="1"/>
  <c r="M480" i="1" s="1"/>
  <c r="J472" i="1"/>
  <c r="M472" i="1" s="1"/>
  <c r="J448" i="1"/>
  <c r="M448" i="1" s="1"/>
  <c r="J440" i="1"/>
  <c r="M440" i="1" s="1"/>
  <c r="J432" i="1"/>
  <c r="M432" i="1" s="1"/>
  <c r="J424" i="1"/>
  <c r="M424" i="1" s="1"/>
  <c r="J416" i="1"/>
  <c r="M416" i="1" s="1"/>
  <c r="J408" i="1"/>
  <c r="M408" i="1" s="1"/>
  <c r="J400" i="1"/>
  <c r="M400" i="1" s="1"/>
  <c r="J384" i="1"/>
  <c r="M384" i="1" s="1"/>
  <c r="S384" i="1" s="1"/>
  <c r="J376" i="1"/>
  <c r="M376" i="1" s="1"/>
  <c r="J368" i="1"/>
  <c r="M368" i="1" s="1"/>
  <c r="J360" i="1"/>
  <c r="M360" i="1" s="1"/>
  <c r="S360" i="1" s="1"/>
  <c r="J352" i="1"/>
  <c r="M352" i="1" s="1"/>
  <c r="J344" i="1"/>
  <c r="M344" i="1" s="1"/>
  <c r="J336" i="1"/>
  <c r="M336" i="1" s="1"/>
  <c r="J320" i="1"/>
  <c r="M320" i="1" s="1"/>
  <c r="S320" i="1" s="1"/>
  <c r="J312" i="1"/>
  <c r="M312" i="1" s="1"/>
  <c r="J304" i="1"/>
  <c r="M304" i="1" s="1"/>
  <c r="J296" i="1"/>
  <c r="M296" i="1" s="1"/>
  <c r="J288" i="1"/>
  <c r="M288" i="1" s="1"/>
  <c r="J280" i="1"/>
  <c r="M280" i="1" s="1"/>
  <c r="J272" i="1"/>
  <c r="M272" i="1" s="1"/>
  <c r="J256" i="1"/>
  <c r="M256" i="1" s="1"/>
  <c r="J248" i="1"/>
  <c r="M248" i="1" s="1"/>
  <c r="J240" i="1"/>
  <c r="M240" i="1" s="1"/>
  <c r="S240" i="1" s="1"/>
  <c r="J232" i="1"/>
  <c r="M232" i="1" s="1"/>
  <c r="S232" i="1" s="1"/>
  <c r="J224" i="1"/>
  <c r="M224" i="1" s="1"/>
  <c r="J216" i="1"/>
  <c r="M216" i="1" s="1"/>
  <c r="J208" i="1"/>
  <c r="M208" i="1" s="1"/>
  <c r="J200" i="1"/>
  <c r="M200" i="1" s="1"/>
  <c r="J192" i="1"/>
  <c r="M192" i="1" s="1"/>
  <c r="J184" i="1"/>
  <c r="M184" i="1" s="1"/>
  <c r="J176" i="1"/>
  <c r="M176" i="1" s="1"/>
  <c r="J168" i="1"/>
  <c r="M168" i="1" s="1"/>
  <c r="J160" i="1"/>
  <c r="M160" i="1" s="1"/>
  <c r="J152" i="1"/>
  <c r="M152" i="1" s="1"/>
  <c r="J144" i="1"/>
  <c r="M144" i="1" s="1"/>
  <c r="J136" i="1"/>
  <c r="M136" i="1" s="1"/>
  <c r="J128" i="1"/>
  <c r="M128" i="1" s="1"/>
  <c r="J120" i="1"/>
  <c r="M120" i="1" s="1"/>
  <c r="J112" i="1"/>
  <c r="M112" i="1" s="1"/>
  <c r="J104" i="1"/>
  <c r="M104" i="1" s="1"/>
  <c r="J96" i="1"/>
  <c r="M96" i="1" s="1"/>
  <c r="J80" i="1"/>
  <c r="M80" i="1" s="1"/>
  <c r="J72" i="1"/>
  <c r="M72" i="1" s="1"/>
  <c r="J56" i="1"/>
  <c r="M56" i="1" s="1"/>
  <c r="S56" i="1" s="1"/>
  <c r="J48" i="1"/>
  <c r="M48" i="1" s="1"/>
  <c r="S48" i="1" s="1"/>
  <c r="J32" i="1"/>
  <c r="M32" i="1" s="1"/>
  <c r="S32" i="1" s="1"/>
  <c r="J24" i="1"/>
  <c r="M24" i="1" s="1"/>
  <c r="J1351" i="1"/>
  <c r="M1351" i="1" s="1"/>
  <c r="J1263" i="1"/>
  <c r="M1263" i="1" s="1"/>
  <c r="S1263" i="1" s="1"/>
  <c r="J1488" i="1"/>
  <c r="M1488" i="1" s="1"/>
  <c r="J1480" i="1"/>
  <c r="M1480" i="1" s="1"/>
  <c r="J1472" i="1"/>
  <c r="M1472" i="1" s="1"/>
  <c r="J1464" i="1"/>
  <c r="M1464" i="1" s="1"/>
  <c r="J1456" i="1"/>
  <c r="M1456" i="1" s="1"/>
  <c r="J1448" i="1"/>
  <c r="M1448" i="1" s="1"/>
  <c r="J1440" i="1"/>
  <c r="M1440" i="1" s="1"/>
  <c r="S1440" i="1" s="1"/>
  <c r="J1432" i="1"/>
  <c r="M1432" i="1" s="1"/>
  <c r="J1424" i="1"/>
  <c r="M1424" i="1" s="1"/>
  <c r="J1416" i="1"/>
  <c r="M1416" i="1" s="1"/>
  <c r="J1408" i="1"/>
  <c r="M1408" i="1" s="1"/>
  <c r="J1400" i="1"/>
  <c r="M1400" i="1" s="1"/>
  <c r="J1392" i="1"/>
  <c r="M1392" i="1" s="1"/>
  <c r="J1384" i="1"/>
  <c r="M1384" i="1" s="1"/>
  <c r="J1376" i="1"/>
  <c r="M1376" i="1" s="1"/>
  <c r="J1368" i="1"/>
  <c r="M1368" i="1" s="1"/>
  <c r="J1360" i="1"/>
  <c r="M1360" i="1" s="1"/>
  <c r="J1352" i="1"/>
  <c r="M1352" i="1" s="1"/>
  <c r="J1344" i="1"/>
  <c r="M1344" i="1" s="1"/>
  <c r="J1336" i="1"/>
  <c r="M1336" i="1" s="1"/>
  <c r="J1328" i="1"/>
  <c r="M1328" i="1" s="1"/>
  <c r="J1320" i="1"/>
  <c r="M1320" i="1" s="1"/>
  <c r="S1320" i="1" s="1"/>
  <c r="J1312" i="1"/>
  <c r="M1312" i="1" s="1"/>
  <c r="J1304" i="1"/>
  <c r="M1304" i="1" s="1"/>
  <c r="J1296" i="1"/>
  <c r="M1296" i="1" s="1"/>
  <c r="S1296" i="1" s="1"/>
  <c r="J1288" i="1"/>
  <c r="M1288" i="1" s="1"/>
  <c r="S1288" i="1" s="1"/>
  <c r="J1280" i="1"/>
  <c r="M1280" i="1" s="1"/>
  <c r="J1272" i="1"/>
  <c r="M1272" i="1" s="1"/>
  <c r="J1264" i="1"/>
  <c r="M1264" i="1" s="1"/>
  <c r="J1256" i="1"/>
  <c r="M1256" i="1" s="1"/>
  <c r="J1248" i="1"/>
  <c r="M1248" i="1" s="1"/>
  <c r="J1240" i="1"/>
  <c r="M1240" i="1" s="1"/>
  <c r="S1240" i="1" s="1"/>
  <c r="J1232" i="1"/>
  <c r="M1232" i="1" s="1"/>
  <c r="J1224" i="1"/>
  <c r="M1224" i="1" s="1"/>
  <c r="J1216" i="1"/>
  <c r="M1216" i="1" s="1"/>
  <c r="S1216" i="1" s="1"/>
  <c r="J1208" i="1"/>
  <c r="M1208" i="1" s="1"/>
  <c r="J1200" i="1"/>
  <c r="M1200" i="1" s="1"/>
  <c r="J1192" i="1"/>
  <c r="M1192" i="1" s="1"/>
  <c r="J1184" i="1"/>
  <c r="M1184" i="1" s="1"/>
  <c r="J1176" i="1"/>
  <c r="M1176" i="1" s="1"/>
  <c r="J1168" i="1"/>
  <c r="M1168" i="1" s="1"/>
  <c r="J1160" i="1"/>
  <c r="M1160" i="1" s="1"/>
  <c r="J1152" i="1"/>
  <c r="M1152" i="1" s="1"/>
  <c r="J1144" i="1"/>
  <c r="M1144" i="1" s="1"/>
  <c r="J1136" i="1"/>
  <c r="M1136" i="1" s="1"/>
  <c r="J1128" i="1"/>
  <c r="M1128" i="1" s="1"/>
  <c r="J1120" i="1"/>
  <c r="M1120" i="1" s="1"/>
  <c r="J1112" i="1"/>
  <c r="M1112" i="1" s="1"/>
  <c r="J1104" i="1"/>
  <c r="M1104" i="1" s="1"/>
  <c r="J1096" i="1"/>
  <c r="M1096" i="1" s="1"/>
  <c r="J1088" i="1"/>
  <c r="M1088" i="1" s="1"/>
  <c r="J1080" i="1"/>
  <c r="M1080" i="1" s="1"/>
  <c r="J1072" i="1"/>
  <c r="M1072" i="1" s="1"/>
  <c r="J1064" i="1"/>
  <c r="M1064" i="1" s="1"/>
  <c r="J1056" i="1"/>
  <c r="M1056" i="1" s="1"/>
  <c r="J1048" i="1"/>
  <c r="M1048" i="1" s="1"/>
  <c r="J1040" i="1"/>
  <c r="M1040" i="1" s="1"/>
  <c r="J1032" i="1"/>
  <c r="M1032" i="1" s="1"/>
  <c r="J1024" i="1"/>
  <c r="M1024" i="1" s="1"/>
  <c r="J1016" i="1"/>
  <c r="M1016" i="1" s="1"/>
  <c r="J1008" i="1"/>
  <c r="M1008" i="1" s="1"/>
  <c r="J1000" i="1"/>
  <c r="M1000" i="1" s="1"/>
  <c r="J992" i="1"/>
  <c r="M992" i="1" s="1"/>
  <c r="J984" i="1"/>
  <c r="M984" i="1" s="1"/>
  <c r="J976" i="1"/>
  <c r="M976" i="1" s="1"/>
  <c r="J968" i="1"/>
  <c r="M968" i="1" s="1"/>
  <c r="J960" i="1"/>
  <c r="M960" i="1" s="1"/>
  <c r="J952" i="1"/>
  <c r="M952" i="1" s="1"/>
  <c r="J944" i="1"/>
  <c r="M944" i="1" s="1"/>
  <c r="J936" i="1"/>
  <c r="M936" i="1" s="1"/>
  <c r="J928" i="1"/>
  <c r="M928" i="1" s="1"/>
  <c r="J920" i="1"/>
  <c r="M920" i="1" s="1"/>
  <c r="J912" i="1"/>
  <c r="M912" i="1" s="1"/>
  <c r="J904" i="1"/>
  <c r="M904" i="1" s="1"/>
  <c r="J896" i="1"/>
  <c r="M896" i="1" s="1"/>
  <c r="J888" i="1"/>
  <c r="M888" i="1" s="1"/>
  <c r="J880" i="1"/>
  <c r="M880" i="1" s="1"/>
  <c r="J872" i="1"/>
  <c r="M872" i="1" s="1"/>
  <c r="J864" i="1"/>
  <c r="M864" i="1" s="1"/>
  <c r="J856" i="1"/>
  <c r="M856" i="1" s="1"/>
  <c r="J848" i="1"/>
  <c r="M848" i="1" s="1"/>
  <c r="J840" i="1"/>
  <c r="M840" i="1" s="1"/>
  <c r="J832" i="1"/>
  <c r="M832" i="1" s="1"/>
  <c r="J511" i="1"/>
  <c r="M511" i="1" s="1"/>
  <c r="J503" i="1"/>
  <c r="M503" i="1" s="1"/>
  <c r="J495" i="1"/>
  <c r="M495" i="1" s="1"/>
  <c r="S495" i="1" s="1"/>
  <c r="J487" i="1"/>
  <c r="M487" i="1" s="1"/>
  <c r="J479" i="1"/>
  <c r="M479" i="1" s="1"/>
  <c r="J471" i="1"/>
  <c r="M471" i="1" s="1"/>
  <c r="J463" i="1"/>
  <c r="M463" i="1" s="1"/>
  <c r="J455" i="1"/>
  <c r="M455" i="1" s="1"/>
  <c r="J447" i="1"/>
  <c r="M447" i="1" s="1"/>
  <c r="J439" i="1"/>
  <c r="M439" i="1" s="1"/>
  <c r="J423" i="1"/>
  <c r="M423" i="1" s="1"/>
  <c r="J415" i="1"/>
  <c r="M415" i="1" s="1"/>
  <c r="J399" i="1"/>
  <c r="M399" i="1" s="1"/>
  <c r="J391" i="1"/>
  <c r="M391" i="1" s="1"/>
  <c r="J375" i="1"/>
  <c r="M375" i="1" s="1"/>
  <c r="J367" i="1"/>
  <c r="M367" i="1" s="1"/>
  <c r="J359" i="1"/>
  <c r="M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J351" i="1"/>
  <c r="M351" i="1" s="1"/>
  <c r="J343" i="1"/>
  <c r="M343" i="1" s="1"/>
  <c r="J335" i="1"/>
  <c r="M335" i="1" s="1"/>
  <c r="J327" i="1"/>
  <c r="M327" i="1" s="1"/>
  <c r="J319" i="1"/>
  <c r="M319" i="1" s="1"/>
  <c r="S319" i="1" s="1"/>
  <c r="J311" i="1"/>
  <c r="M311" i="1" s="1"/>
  <c r="J303" i="1"/>
  <c r="M303" i="1" s="1"/>
  <c r="J295" i="1"/>
  <c r="M295" i="1" s="1"/>
  <c r="J287" i="1"/>
  <c r="M287" i="1" s="1"/>
  <c r="J279" i="1"/>
  <c r="M279" i="1" s="1"/>
  <c r="J271" i="1"/>
  <c r="M271" i="1" s="1"/>
  <c r="S271" i="1" s="1"/>
  <c r="J263" i="1"/>
  <c r="M263" i="1" s="1"/>
  <c r="J255" i="1"/>
  <c r="M255" i="1" s="1"/>
  <c r="J247" i="1"/>
  <c r="M247" i="1" s="1"/>
  <c r="J239" i="1"/>
  <c r="M239" i="1" s="1"/>
  <c r="S239" i="1" s="1"/>
  <c r="J231" i="1"/>
  <c r="M231" i="1" s="1"/>
  <c r="S231" i="1" s="1"/>
  <c r="J215" i="1"/>
  <c r="M215" i="1" s="1"/>
  <c r="J207" i="1"/>
  <c r="M207" i="1" s="1"/>
  <c r="J191" i="1"/>
  <c r="M191" i="1" s="1"/>
  <c r="J183" i="1"/>
  <c r="M183" i="1" s="1"/>
  <c r="J175" i="1"/>
  <c r="M175" i="1" s="1"/>
  <c r="J167" i="1"/>
  <c r="M167" i="1" s="1"/>
  <c r="S167" i="1" s="1"/>
  <c r="J159" i="1"/>
  <c r="M159" i="1" s="1"/>
  <c r="J151" i="1"/>
  <c r="M151" i="1" s="1"/>
  <c r="J143" i="1"/>
  <c r="M143" i="1" s="1"/>
  <c r="J135" i="1"/>
  <c r="M135" i="1" s="1"/>
  <c r="J127" i="1"/>
  <c r="M127" i="1" s="1"/>
  <c r="J119" i="1"/>
  <c r="M119" i="1" s="1"/>
  <c r="J111" i="1"/>
  <c r="M111" i="1" s="1"/>
  <c r="J103" i="1"/>
  <c r="M103" i="1" s="1"/>
  <c r="J87" i="1"/>
  <c r="M87" i="1" s="1"/>
  <c r="J79" i="1"/>
  <c r="M79" i="1" s="1"/>
  <c r="J71" i="1"/>
  <c r="M71" i="1" s="1"/>
  <c r="J63" i="1"/>
  <c r="M63" i="1" s="1"/>
  <c r="J55" i="1"/>
  <c r="M55" i="1" s="1"/>
  <c r="S55" i="1" s="1"/>
  <c r="J47" i="1"/>
  <c r="M47" i="1" s="1"/>
  <c r="J39" i="1"/>
  <c r="M39" i="1" s="1"/>
  <c r="J31" i="1"/>
  <c r="M31" i="1" s="1"/>
  <c r="S31" i="1" s="1"/>
  <c r="J23" i="1"/>
  <c r="M23" i="1" s="1"/>
  <c r="J15" i="1"/>
  <c r="M15" i="1" s="1"/>
  <c r="S15" i="1" s="1"/>
  <c r="J7" i="1"/>
  <c r="M7" i="1" s="1"/>
  <c r="S7" i="1" s="1"/>
  <c r="M1340" i="1"/>
  <c r="S1340" i="1" s="1"/>
  <c r="J1106" i="1"/>
  <c r="M1106" i="1" s="1"/>
  <c r="M252" i="1"/>
  <c r="S252" i="1" s="1"/>
  <c r="J95" i="1"/>
  <c r="M95" i="1" s="1"/>
  <c r="J502" i="1"/>
  <c r="M502" i="1" s="1"/>
  <c r="J494" i="1"/>
  <c r="M494" i="1" s="1"/>
  <c r="J486" i="1"/>
  <c r="M486" i="1" s="1"/>
  <c r="J478" i="1"/>
  <c r="M478" i="1" s="1"/>
  <c r="J470" i="1"/>
  <c r="M470" i="1" s="1"/>
  <c r="J462" i="1"/>
  <c r="M462" i="1" s="1"/>
  <c r="J438" i="1"/>
  <c r="M438" i="1" s="1"/>
  <c r="J430" i="1"/>
  <c r="M430" i="1" s="1"/>
  <c r="J422" i="1"/>
  <c r="M422" i="1" s="1"/>
  <c r="J414" i="1"/>
  <c r="M414" i="1" s="1"/>
  <c r="J406" i="1"/>
  <c r="M406" i="1" s="1"/>
  <c r="J398" i="1"/>
  <c r="M398" i="1" s="1"/>
  <c r="J390" i="1"/>
  <c r="M390" i="1" s="1"/>
  <c r="J374" i="1"/>
  <c r="M374" i="1" s="1"/>
  <c r="J366" i="1"/>
  <c r="M366" i="1" s="1"/>
  <c r="J358" i="1"/>
  <c r="M358" i="1" s="1"/>
  <c r="J350" i="1"/>
  <c r="M350" i="1" s="1"/>
  <c r="J342" i="1"/>
  <c r="M342" i="1" s="1"/>
  <c r="J334" i="1"/>
  <c r="M334" i="1" s="1"/>
  <c r="J326" i="1"/>
  <c r="M326" i="1" s="1"/>
  <c r="J310" i="1"/>
  <c r="M310" i="1" s="1"/>
  <c r="J302" i="1"/>
  <c r="M302" i="1" s="1"/>
  <c r="J294" i="1"/>
  <c r="M294" i="1" s="1"/>
  <c r="J286" i="1"/>
  <c r="M286" i="1" s="1"/>
  <c r="J278" i="1"/>
  <c r="M278" i="1" s="1"/>
  <c r="S278" i="1" s="1"/>
  <c r="J270" i="1"/>
  <c r="M270" i="1" s="1"/>
  <c r="S270" i="1" s="1"/>
  <c r="J262" i="1"/>
  <c r="M262" i="1" s="1"/>
  <c r="J246" i="1"/>
  <c r="M246" i="1" s="1"/>
  <c r="J238" i="1"/>
  <c r="M238" i="1" s="1"/>
  <c r="S238" i="1" s="1"/>
  <c r="J230" i="1"/>
  <c r="M230" i="1" s="1"/>
  <c r="S230" i="1" s="1"/>
  <c r="J222" i="1"/>
  <c r="M222" i="1" s="1"/>
  <c r="J214" i="1"/>
  <c r="M214" i="1" s="1"/>
  <c r="J206" i="1"/>
  <c r="M206" i="1" s="1"/>
  <c r="J198" i="1"/>
  <c r="M198" i="1" s="1"/>
  <c r="J190" i="1"/>
  <c r="M190" i="1" s="1"/>
  <c r="J182" i="1"/>
  <c r="M182" i="1" s="1"/>
  <c r="J174" i="1"/>
  <c r="M174" i="1" s="1"/>
  <c r="J166" i="1"/>
  <c r="M166" i="1" s="1"/>
  <c r="S166" i="1" s="1"/>
  <c r="J158" i="1"/>
  <c r="M158" i="1" s="1"/>
  <c r="J150" i="1"/>
  <c r="M150" i="1" s="1"/>
  <c r="J142" i="1"/>
  <c r="M142" i="1" s="1"/>
  <c r="J134" i="1"/>
  <c r="M134" i="1" s="1"/>
  <c r="J126" i="1"/>
  <c r="M126" i="1" s="1"/>
  <c r="J110" i="1"/>
  <c r="M110" i="1" s="1"/>
  <c r="J102" i="1"/>
  <c r="M102" i="1" s="1"/>
  <c r="J94" i="1"/>
  <c r="M94" i="1" s="1"/>
  <c r="J86" i="1"/>
  <c r="M86" i="1" s="1"/>
  <c r="J78" i="1"/>
  <c r="M78" i="1" s="1"/>
  <c r="J62" i="1"/>
  <c r="M62" i="1" s="1"/>
  <c r="J54" i="1"/>
  <c r="M54" i="1" s="1"/>
  <c r="S54" i="1" s="1"/>
  <c r="J46" i="1"/>
  <c r="M46" i="1" s="1"/>
  <c r="J38" i="1"/>
  <c r="M38" i="1" s="1"/>
  <c r="J30" i="1"/>
  <c r="M30" i="1" s="1"/>
  <c r="S30" i="1" s="1"/>
  <c r="J22" i="1"/>
  <c r="M22" i="1" s="1"/>
  <c r="J14" i="1"/>
  <c r="M14" i="1" s="1"/>
  <c r="S14" i="1" s="1"/>
  <c r="M1429" i="1"/>
  <c r="M1301" i="1"/>
  <c r="M1204" i="1"/>
  <c r="J1047" i="1"/>
  <c r="M1047" i="1" s="1"/>
  <c r="J983" i="1"/>
  <c r="M983" i="1" s="1"/>
  <c r="J383" i="1"/>
  <c r="M383" i="1" s="1"/>
  <c r="M1461" i="1"/>
  <c r="M1244" i="1"/>
  <c r="M508" i="1"/>
  <c r="J431" i="1"/>
  <c r="M431" i="1" s="1"/>
  <c r="J70" i="1"/>
  <c r="M70" i="1" s="1"/>
  <c r="M1373" i="1"/>
  <c r="M532" i="1"/>
  <c r="M1460" i="1"/>
  <c r="J1235" i="1"/>
  <c r="M1235" i="1" s="1"/>
  <c r="M1140" i="1"/>
  <c r="J1027" i="1"/>
  <c r="M1027" i="1" s="1"/>
  <c r="J963" i="1"/>
  <c r="M963" i="1" s="1"/>
  <c r="J898" i="1"/>
  <c r="M898" i="1" s="1"/>
  <c r="J834" i="1"/>
  <c r="M834" i="1" s="1"/>
  <c r="S834" i="1" s="1"/>
  <c r="M572" i="1"/>
  <c r="M1428" i="1"/>
  <c r="M1164" i="1"/>
  <c r="M1100" i="1"/>
  <c r="M1068" i="1"/>
  <c r="M1052" i="1"/>
  <c r="M203" i="1"/>
  <c r="M75" i="1"/>
  <c r="M1413" i="1"/>
  <c r="J746" i="1"/>
  <c r="M746" i="1" s="1"/>
  <c r="S746" i="1" s="1"/>
  <c r="J614" i="1"/>
  <c r="M614" i="1" s="1"/>
  <c r="J202" i="1"/>
  <c r="M202" i="1" s="1"/>
  <c r="J1321" i="1"/>
  <c r="M1321" i="1" s="1"/>
  <c r="J1297" i="1"/>
  <c r="M1297" i="1" s="1"/>
  <c r="S1297" i="1" s="1"/>
  <c r="J1273" i="1"/>
  <c r="M1273" i="1" s="1"/>
  <c r="S1273" i="1" s="1"/>
  <c r="J1249" i="1"/>
  <c r="M1249" i="1" s="1"/>
  <c r="S1249" i="1" s="1"/>
  <c r="J1225" i="1"/>
  <c r="M1225" i="1" s="1"/>
  <c r="J1201" i="1"/>
  <c r="M1201" i="1" s="1"/>
  <c r="J1185" i="1"/>
  <c r="M1185" i="1" s="1"/>
  <c r="J1161" i="1"/>
  <c r="M1161" i="1" s="1"/>
  <c r="J1145" i="1"/>
  <c r="M1145" i="1" s="1"/>
  <c r="J1089" i="1"/>
  <c r="M1089" i="1" s="1"/>
  <c r="M1421" i="1"/>
  <c r="S1421" i="1" s="1"/>
  <c r="M1389" i="1"/>
  <c r="M1349" i="1"/>
  <c r="M796" i="1"/>
  <c r="M684" i="1"/>
  <c r="S684" i="1" s="1"/>
  <c r="M412" i="1"/>
  <c r="M332" i="1"/>
  <c r="M156" i="1"/>
  <c r="J1483" i="1"/>
  <c r="M1483" i="1" s="1"/>
  <c r="J1475" i="1"/>
  <c r="M1475" i="1" s="1"/>
  <c r="S1475" i="1" s="1"/>
  <c r="J1467" i="1"/>
  <c r="M1467" i="1" s="1"/>
  <c r="J1459" i="1"/>
  <c r="M1459" i="1" s="1"/>
  <c r="J1451" i="1"/>
  <c r="M1451" i="1" s="1"/>
  <c r="J1443" i="1"/>
  <c r="M1443" i="1" s="1"/>
  <c r="S1443" i="1" s="1"/>
  <c r="J1435" i="1"/>
  <c r="M1435" i="1" s="1"/>
  <c r="J1427" i="1"/>
  <c r="M1427" i="1" s="1"/>
  <c r="J1419" i="1"/>
  <c r="M1419" i="1" s="1"/>
  <c r="J1411" i="1"/>
  <c r="M1411" i="1" s="1"/>
  <c r="J1403" i="1"/>
  <c r="M1403" i="1" s="1"/>
  <c r="S1403" i="1" s="1"/>
  <c r="J1395" i="1"/>
  <c r="M1395" i="1" s="1"/>
  <c r="J1387" i="1"/>
  <c r="M1387" i="1" s="1"/>
  <c r="J1379" i="1"/>
  <c r="M1379" i="1" s="1"/>
  <c r="J1371" i="1"/>
  <c r="M1371" i="1" s="1"/>
  <c r="J1363" i="1"/>
  <c r="M1363" i="1" s="1"/>
  <c r="J1355" i="1"/>
  <c r="M1355" i="1" s="1"/>
  <c r="S1355" i="1" s="1"/>
  <c r="J1347" i="1"/>
  <c r="M1347" i="1" s="1"/>
  <c r="J1339" i="1"/>
  <c r="M1339" i="1" s="1"/>
  <c r="S1339" i="1" s="1"/>
  <c r="J1331" i="1"/>
  <c r="M1331" i="1" s="1"/>
  <c r="J1323" i="1"/>
  <c r="M1323" i="1" s="1"/>
  <c r="S1323" i="1" s="1"/>
  <c r="J1307" i="1"/>
  <c r="M1307" i="1" s="1"/>
  <c r="S1307" i="1" s="1"/>
  <c r="J1299" i="1"/>
  <c r="M1299" i="1" s="1"/>
  <c r="J1283" i="1"/>
  <c r="M1283" i="1" s="1"/>
  <c r="J1275" i="1"/>
  <c r="M1275" i="1" s="1"/>
  <c r="J1267" i="1"/>
  <c r="M1267" i="1" s="1"/>
  <c r="J1259" i="1"/>
  <c r="M1259" i="1" s="1"/>
  <c r="S1259" i="1" s="1"/>
  <c r="J1251" i="1"/>
  <c r="M1251" i="1" s="1"/>
  <c r="S1251" i="1" s="1"/>
  <c r="J1243" i="1"/>
  <c r="M1243" i="1" s="1"/>
  <c r="J1227" i="1"/>
  <c r="M1227" i="1" s="1"/>
  <c r="J1219" i="1"/>
  <c r="M1219" i="1" s="1"/>
  <c r="J1211" i="1"/>
  <c r="M1211" i="1" s="1"/>
  <c r="J1203" i="1"/>
  <c r="M1203" i="1" s="1"/>
  <c r="J1195" i="1"/>
  <c r="M1195" i="1" s="1"/>
  <c r="J1187" i="1"/>
  <c r="M1187" i="1" s="1"/>
  <c r="J1179" i="1"/>
  <c r="M1179" i="1" s="1"/>
  <c r="J1171" i="1"/>
  <c r="M1171" i="1" s="1"/>
  <c r="J1163" i="1"/>
  <c r="M1163" i="1" s="1"/>
  <c r="J1155" i="1"/>
  <c r="M1155" i="1" s="1"/>
  <c r="S1155" i="1" s="1"/>
  <c r="J1147" i="1"/>
  <c r="M1147" i="1" s="1"/>
  <c r="J1139" i="1"/>
  <c r="M1139" i="1" s="1"/>
  <c r="J1131" i="1"/>
  <c r="M1131" i="1" s="1"/>
  <c r="J1123" i="1"/>
  <c r="M1123" i="1" s="1"/>
  <c r="J1115" i="1"/>
  <c r="M1115" i="1" s="1"/>
  <c r="J1107" i="1"/>
  <c r="M1107" i="1" s="1"/>
  <c r="J1099" i="1"/>
  <c r="M1099" i="1" s="1"/>
  <c r="J1091" i="1"/>
  <c r="M1091" i="1" s="1"/>
  <c r="J1083" i="1"/>
  <c r="M1083" i="1" s="1"/>
  <c r="J1075" i="1"/>
  <c r="M1075" i="1" s="1"/>
  <c r="J1059" i="1"/>
  <c r="M1059" i="1" s="1"/>
  <c r="J1051" i="1"/>
  <c r="M1051" i="1" s="1"/>
  <c r="J1043" i="1"/>
  <c r="M1043" i="1" s="1"/>
  <c r="J1035" i="1"/>
  <c r="M1035" i="1" s="1"/>
  <c r="J1019" i="1"/>
  <c r="M1019" i="1" s="1"/>
  <c r="J1011" i="1"/>
  <c r="M1011" i="1" s="1"/>
  <c r="J1003" i="1"/>
  <c r="M1003" i="1" s="1"/>
  <c r="J995" i="1"/>
  <c r="M995" i="1" s="1"/>
  <c r="J987" i="1"/>
  <c r="M987" i="1" s="1"/>
  <c r="J979" i="1"/>
  <c r="M979" i="1" s="1"/>
  <c r="J971" i="1"/>
  <c r="M971" i="1" s="1"/>
  <c r="J955" i="1"/>
  <c r="M955" i="1" s="1"/>
  <c r="J947" i="1"/>
  <c r="M947" i="1" s="1"/>
  <c r="J939" i="1"/>
  <c r="M939" i="1" s="1"/>
  <c r="J931" i="1"/>
  <c r="M931" i="1" s="1"/>
  <c r="J923" i="1"/>
  <c r="M923" i="1" s="1"/>
  <c r="J915" i="1"/>
  <c r="M915" i="1" s="1"/>
  <c r="J907" i="1"/>
  <c r="M907" i="1" s="1"/>
  <c r="J899" i="1"/>
  <c r="M899" i="1" s="1"/>
  <c r="J891" i="1"/>
  <c r="M891" i="1" s="1"/>
  <c r="J883" i="1"/>
  <c r="M883" i="1" s="1"/>
  <c r="J875" i="1"/>
  <c r="M875" i="1" s="1"/>
  <c r="J867" i="1"/>
  <c r="M867" i="1" s="1"/>
  <c r="J859" i="1"/>
  <c r="M859" i="1" s="1"/>
  <c r="J851" i="1"/>
  <c r="M851" i="1" s="1"/>
  <c r="J843" i="1"/>
  <c r="M843" i="1" s="1"/>
  <c r="J835" i="1"/>
  <c r="M835" i="1" s="1"/>
  <c r="J826" i="1"/>
  <c r="M826" i="1" s="1"/>
  <c r="J818" i="1"/>
  <c r="M818" i="1" s="1"/>
  <c r="J810" i="1"/>
  <c r="M810" i="1" s="1"/>
  <c r="J802" i="1"/>
  <c r="M802" i="1" s="1"/>
  <c r="J794" i="1"/>
  <c r="M794" i="1" s="1"/>
  <c r="J786" i="1"/>
  <c r="M786" i="1" s="1"/>
  <c r="S786" i="1" s="1"/>
  <c r="T786" i="1" s="1"/>
  <c r="U786" i="1" s="1"/>
  <c r="V786" i="1" s="1"/>
  <c r="W786" i="1" s="1"/>
  <c r="X786" i="1" s="1"/>
  <c r="Y786" i="1" s="1"/>
  <c r="Z786" i="1" s="1"/>
  <c r="AA786" i="1" s="1"/>
  <c r="AB786" i="1" s="1"/>
  <c r="AC786" i="1" s="1"/>
  <c r="AD786" i="1" s="1"/>
  <c r="AE786" i="1" s="1"/>
  <c r="AF786" i="1" s="1"/>
  <c r="AG786" i="1" s="1"/>
  <c r="AH786" i="1" s="1"/>
  <c r="AI786" i="1" s="1"/>
  <c r="AJ786" i="1" s="1"/>
  <c r="AK786" i="1" s="1"/>
  <c r="AL786" i="1" s="1"/>
  <c r="AM786" i="1" s="1"/>
  <c r="AN786" i="1" s="1"/>
  <c r="J778" i="1"/>
  <c r="M778" i="1" s="1"/>
  <c r="J770" i="1"/>
  <c r="M770" i="1" s="1"/>
  <c r="J762" i="1"/>
  <c r="M762" i="1" s="1"/>
  <c r="J754" i="1"/>
  <c r="M754" i="1" s="1"/>
  <c r="J738" i="1"/>
  <c r="M738" i="1" s="1"/>
  <c r="J730" i="1"/>
  <c r="M730" i="1" s="1"/>
  <c r="J722" i="1"/>
  <c r="M722" i="1" s="1"/>
  <c r="J714" i="1"/>
  <c r="M714" i="1" s="1"/>
  <c r="J706" i="1"/>
  <c r="M706" i="1" s="1"/>
  <c r="J698" i="1"/>
  <c r="M698" i="1" s="1"/>
  <c r="J690" i="1"/>
  <c r="M690" i="1" s="1"/>
  <c r="J682" i="1"/>
  <c r="M682" i="1" s="1"/>
  <c r="J674" i="1"/>
  <c r="M674" i="1" s="1"/>
  <c r="S674" i="1" s="1"/>
  <c r="J666" i="1"/>
  <c r="M666" i="1" s="1"/>
  <c r="J658" i="1"/>
  <c r="M658" i="1" s="1"/>
  <c r="J650" i="1"/>
  <c r="M650" i="1" s="1"/>
  <c r="J642" i="1"/>
  <c r="M642" i="1" s="1"/>
  <c r="J634" i="1"/>
  <c r="M634" i="1" s="1"/>
  <c r="J626" i="1"/>
  <c r="M626" i="1" s="1"/>
  <c r="J618" i="1"/>
  <c r="M618" i="1" s="1"/>
  <c r="S618" i="1" s="1"/>
  <c r="J610" i="1"/>
  <c r="M610" i="1" s="1"/>
  <c r="J602" i="1"/>
  <c r="M602" i="1" s="1"/>
  <c r="J586" i="1"/>
  <c r="M586" i="1" s="1"/>
  <c r="J578" i="1"/>
  <c r="M578" i="1" s="1"/>
  <c r="J570" i="1"/>
  <c r="M570" i="1" s="1"/>
  <c r="J562" i="1"/>
  <c r="M562" i="1" s="1"/>
  <c r="J554" i="1"/>
  <c r="M554" i="1" s="1"/>
  <c r="J546" i="1"/>
  <c r="M546" i="1" s="1"/>
  <c r="J538" i="1"/>
  <c r="M538" i="1" s="1"/>
  <c r="J522" i="1"/>
  <c r="M522" i="1" s="1"/>
  <c r="J514" i="1"/>
  <c r="M514" i="1" s="1"/>
  <c r="S514" i="1" s="1"/>
  <c r="J506" i="1"/>
  <c r="M506" i="1" s="1"/>
  <c r="J498" i="1"/>
  <c r="M498" i="1" s="1"/>
  <c r="J490" i="1"/>
  <c r="M490" i="1" s="1"/>
  <c r="J466" i="1"/>
  <c r="M466" i="1" s="1"/>
  <c r="J458" i="1"/>
  <c r="M458" i="1" s="1"/>
  <c r="J450" i="1"/>
  <c r="M450" i="1" s="1"/>
  <c r="J442" i="1"/>
  <c r="M442" i="1" s="1"/>
  <c r="J434" i="1"/>
  <c r="M434" i="1" s="1"/>
  <c r="J426" i="1"/>
  <c r="M426" i="1" s="1"/>
  <c r="J418" i="1"/>
  <c r="M418" i="1" s="1"/>
  <c r="J402" i="1"/>
  <c r="M402" i="1" s="1"/>
  <c r="J394" i="1"/>
  <c r="M394" i="1" s="1"/>
  <c r="J386" i="1"/>
  <c r="M386" i="1" s="1"/>
  <c r="S386" i="1" s="1"/>
  <c r="J378" i="1"/>
  <c r="M378" i="1" s="1"/>
  <c r="J370" i="1"/>
  <c r="M370" i="1" s="1"/>
  <c r="J362" i="1"/>
  <c r="M362" i="1" s="1"/>
  <c r="J354" i="1"/>
  <c r="M354" i="1" s="1"/>
  <c r="J338" i="1"/>
  <c r="M338" i="1" s="1"/>
  <c r="J330" i="1"/>
  <c r="M330" i="1" s="1"/>
  <c r="J322" i="1"/>
  <c r="M322" i="1" s="1"/>
  <c r="S322" i="1" s="1"/>
  <c r="J314" i="1"/>
  <c r="M314" i="1" s="1"/>
  <c r="J306" i="1"/>
  <c r="M306" i="1" s="1"/>
  <c r="J298" i="1"/>
  <c r="M298" i="1" s="1"/>
  <c r="J290" i="1"/>
  <c r="M290" i="1" s="1"/>
  <c r="J274" i="1"/>
  <c r="M274" i="1" s="1"/>
  <c r="J266" i="1"/>
  <c r="M266" i="1" s="1"/>
  <c r="J258" i="1"/>
  <c r="M258" i="1" s="1"/>
  <c r="J250" i="1"/>
  <c r="M250" i="1" s="1"/>
  <c r="S250" i="1" s="1"/>
  <c r="J242" i="1"/>
  <c r="M242" i="1" s="1"/>
  <c r="S242" i="1" s="1"/>
  <c r="J226" i="1"/>
  <c r="M226" i="1" s="1"/>
  <c r="S226" i="1" s="1"/>
  <c r="J218" i="1"/>
  <c r="M218" i="1" s="1"/>
  <c r="J194" i="1"/>
  <c r="M194" i="1" s="1"/>
  <c r="J178" i="1"/>
  <c r="M178" i="1" s="1"/>
  <c r="S178" i="1" s="1"/>
  <c r="J170" i="1"/>
  <c r="M170" i="1" s="1"/>
  <c r="J162" i="1"/>
  <c r="M162" i="1" s="1"/>
  <c r="J154" i="1"/>
  <c r="M154" i="1" s="1"/>
  <c r="J146" i="1"/>
  <c r="M146" i="1" s="1"/>
  <c r="J138" i="1"/>
  <c r="M138" i="1" s="1"/>
  <c r="J130" i="1"/>
  <c r="M130" i="1" s="1"/>
  <c r="J122" i="1"/>
  <c r="M122" i="1" s="1"/>
  <c r="J114" i="1"/>
  <c r="M114" i="1" s="1"/>
  <c r="J106" i="1"/>
  <c r="M106" i="1" s="1"/>
  <c r="J98" i="1"/>
  <c r="M98" i="1" s="1"/>
  <c r="J90" i="1"/>
  <c r="M90" i="1" s="1"/>
  <c r="J82" i="1"/>
  <c r="M82" i="1" s="1"/>
  <c r="J74" i="1"/>
  <c r="M74" i="1" s="1"/>
  <c r="J66" i="1"/>
  <c r="M66" i="1" s="1"/>
  <c r="J58" i="1"/>
  <c r="M58" i="1" s="1"/>
  <c r="J50" i="1"/>
  <c r="M50" i="1" s="1"/>
  <c r="S50" i="1" s="1"/>
  <c r="J42" i="1"/>
  <c r="M42" i="1" s="1"/>
  <c r="S42" i="1" s="1"/>
  <c r="J34" i="1"/>
  <c r="M34" i="1" s="1"/>
  <c r="S34" i="1" s="1"/>
  <c r="J26" i="1"/>
  <c r="M26" i="1" s="1"/>
  <c r="S26" i="1" s="1"/>
  <c r="J10" i="1"/>
  <c r="M10" i="1" s="1"/>
  <c r="S10" i="1" s="1"/>
  <c r="M1485" i="1"/>
  <c r="J1450" i="1"/>
  <c r="M1450" i="1" s="1"/>
  <c r="J1315" i="1"/>
  <c r="M1315" i="1" s="1"/>
  <c r="M1276" i="1"/>
  <c r="S1276" i="1" s="1"/>
  <c r="M812" i="1"/>
  <c r="J118" i="1"/>
  <c r="M118" i="1" s="1"/>
  <c r="J1305" i="1"/>
  <c r="M1305" i="1" s="1"/>
  <c r="S1305" i="1" s="1"/>
  <c r="J1289" i="1"/>
  <c r="M1289" i="1" s="1"/>
  <c r="S1289" i="1" s="1"/>
  <c r="J1265" i="1"/>
  <c r="M1265" i="1" s="1"/>
  <c r="J1241" i="1"/>
  <c r="M1241" i="1" s="1"/>
  <c r="S1241" i="1" s="1"/>
  <c r="J1217" i="1"/>
  <c r="M1217" i="1" s="1"/>
  <c r="J1193" i="1"/>
  <c r="M1193" i="1" s="1"/>
  <c r="J1169" i="1"/>
  <c r="M1169" i="1" s="1"/>
  <c r="J1137" i="1"/>
  <c r="M1137" i="1" s="1"/>
  <c r="J1073" i="1"/>
  <c r="M1073" i="1" s="1"/>
  <c r="M1477" i="1"/>
  <c r="S1477" i="1" s="1"/>
  <c r="M1397" i="1"/>
  <c r="M1365" i="1"/>
  <c r="M1317" i="1"/>
  <c r="M1293" i="1"/>
  <c r="S1293" i="1" s="1"/>
  <c r="M748" i="1"/>
  <c r="J1482" i="1"/>
  <c r="M1482" i="1" s="1"/>
  <c r="J1466" i="1"/>
  <c r="M1466" i="1" s="1"/>
  <c r="J1458" i="1"/>
  <c r="M1458" i="1" s="1"/>
  <c r="J1442" i="1"/>
  <c r="M1442" i="1" s="1"/>
  <c r="S1442" i="1" s="1"/>
  <c r="J1434" i="1"/>
  <c r="M1434" i="1" s="1"/>
  <c r="J1418" i="1"/>
  <c r="M1418" i="1" s="1"/>
  <c r="J1410" i="1"/>
  <c r="M1410" i="1" s="1"/>
  <c r="J1402" i="1"/>
  <c r="M1402" i="1" s="1"/>
  <c r="J1394" i="1"/>
  <c r="M1394" i="1" s="1"/>
  <c r="J1386" i="1"/>
  <c r="M1386" i="1" s="1"/>
  <c r="S1386" i="1" s="1"/>
  <c r="J1378" i="1"/>
  <c r="M1378" i="1" s="1"/>
  <c r="S1378" i="1" s="1"/>
  <c r="J1370" i="1"/>
  <c r="M1370" i="1" s="1"/>
  <c r="J1362" i="1"/>
  <c r="M1362" i="1" s="1"/>
  <c r="J1354" i="1"/>
  <c r="M1354" i="1" s="1"/>
  <c r="J1346" i="1"/>
  <c r="M1346" i="1" s="1"/>
  <c r="J1338" i="1"/>
  <c r="M1338" i="1" s="1"/>
  <c r="J1330" i="1"/>
  <c r="M1330" i="1" s="1"/>
  <c r="J1322" i="1"/>
  <c r="M1322" i="1" s="1"/>
  <c r="J1314" i="1"/>
  <c r="M1314" i="1" s="1"/>
  <c r="J1306" i="1"/>
  <c r="M1306" i="1" s="1"/>
  <c r="S1306" i="1" s="1"/>
  <c r="J1298" i="1"/>
  <c r="M1298" i="1" s="1"/>
  <c r="S1298" i="1" s="1"/>
  <c r="J1290" i="1"/>
  <c r="M1290" i="1" s="1"/>
  <c r="S1290" i="1" s="1"/>
  <c r="J1282" i="1"/>
  <c r="M1282" i="1" s="1"/>
  <c r="J1274" i="1"/>
  <c r="M1274" i="1" s="1"/>
  <c r="S1274" i="1" s="1"/>
  <c r="J1266" i="1"/>
  <c r="M1266" i="1" s="1"/>
  <c r="J1258" i="1"/>
  <c r="M1258" i="1" s="1"/>
  <c r="J1242" i="1"/>
  <c r="M1242" i="1" s="1"/>
  <c r="J1234" i="1"/>
  <c r="M1234" i="1" s="1"/>
  <c r="J1226" i="1"/>
  <c r="M1226" i="1" s="1"/>
  <c r="J1218" i="1"/>
  <c r="M1218" i="1" s="1"/>
  <c r="J1210" i="1"/>
  <c r="M1210" i="1" s="1"/>
  <c r="J1202" i="1"/>
  <c r="M1202" i="1" s="1"/>
  <c r="J1194" i="1"/>
  <c r="M1194" i="1" s="1"/>
  <c r="J1186" i="1"/>
  <c r="M1186" i="1" s="1"/>
  <c r="J1178" i="1"/>
  <c r="M1178" i="1" s="1"/>
  <c r="J1170" i="1"/>
  <c r="M1170" i="1" s="1"/>
  <c r="J1162" i="1"/>
  <c r="M1162" i="1" s="1"/>
  <c r="J1154" i="1"/>
  <c r="M1154" i="1" s="1"/>
  <c r="S1154" i="1" s="1"/>
  <c r="J1146" i="1"/>
  <c r="M1146" i="1" s="1"/>
  <c r="J1138" i="1"/>
  <c r="M1138" i="1" s="1"/>
  <c r="J1130" i="1"/>
  <c r="M1130" i="1" s="1"/>
  <c r="J1122" i="1"/>
  <c r="M1122" i="1" s="1"/>
  <c r="J1114" i="1"/>
  <c r="M1114" i="1" s="1"/>
  <c r="J1098" i="1"/>
  <c r="M1098" i="1" s="1"/>
  <c r="J1090" i="1"/>
  <c r="M1090" i="1" s="1"/>
  <c r="J1082" i="1"/>
  <c r="M1082" i="1" s="1"/>
  <c r="J1074" i="1"/>
  <c r="M1074" i="1" s="1"/>
  <c r="J1066" i="1"/>
  <c r="M1066" i="1" s="1"/>
  <c r="J1058" i="1"/>
  <c r="M1058" i="1" s="1"/>
  <c r="J1050" i="1"/>
  <c r="M1050" i="1" s="1"/>
  <c r="J1042" i="1"/>
  <c r="M1042" i="1" s="1"/>
  <c r="J1034" i="1"/>
  <c r="M1034" i="1" s="1"/>
  <c r="J1026" i="1"/>
  <c r="M1026" i="1" s="1"/>
  <c r="J1018" i="1"/>
  <c r="M1018" i="1" s="1"/>
  <c r="J1010" i="1"/>
  <c r="M1010" i="1" s="1"/>
  <c r="J1002" i="1"/>
  <c r="M1002" i="1" s="1"/>
  <c r="J994" i="1"/>
  <c r="M994" i="1" s="1"/>
  <c r="J986" i="1"/>
  <c r="M986" i="1" s="1"/>
  <c r="J978" i="1"/>
  <c r="M978" i="1" s="1"/>
  <c r="J970" i="1"/>
  <c r="M970" i="1" s="1"/>
  <c r="J962" i="1"/>
  <c r="M962" i="1" s="1"/>
  <c r="J954" i="1"/>
  <c r="M954" i="1" s="1"/>
  <c r="J946" i="1"/>
  <c r="M946" i="1" s="1"/>
  <c r="J938" i="1"/>
  <c r="M938" i="1" s="1"/>
  <c r="J930" i="1"/>
  <c r="M930" i="1" s="1"/>
  <c r="J922" i="1"/>
  <c r="M922" i="1" s="1"/>
  <c r="J914" i="1"/>
  <c r="M914" i="1" s="1"/>
  <c r="J906" i="1"/>
  <c r="M906" i="1" s="1"/>
  <c r="J890" i="1"/>
  <c r="M890" i="1" s="1"/>
  <c r="J882" i="1"/>
  <c r="M882" i="1" s="1"/>
  <c r="J874" i="1"/>
  <c r="M874" i="1" s="1"/>
  <c r="J866" i="1"/>
  <c r="M866" i="1" s="1"/>
  <c r="J858" i="1"/>
  <c r="M858" i="1" s="1"/>
  <c r="J850" i="1"/>
  <c r="M850" i="1" s="1"/>
  <c r="J842" i="1"/>
  <c r="M842" i="1" s="1"/>
  <c r="J825" i="1"/>
  <c r="M825" i="1" s="1"/>
  <c r="J817" i="1"/>
  <c r="M817" i="1" s="1"/>
  <c r="J809" i="1"/>
  <c r="M809" i="1" s="1"/>
  <c r="S809" i="1" s="1"/>
  <c r="J801" i="1"/>
  <c r="M801" i="1" s="1"/>
  <c r="J793" i="1"/>
  <c r="M793" i="1" s="1"/>
  <c r="J785" i="1"/>
  <c r="M785" i="1" s="1"/>
  <c r="S785" i="1" s="1"/>
  <c r="T785" i="1" s="1"/>
  <c r="U785" i="1" s="1"/>
  <c r="V785" i="1" s="1"/>
  <c r="W785" i="1" s="1"/>
  <c r="X785" i="1" s="1"/>
  <c r="Y785" i="1" s="1"/>
  <c r="Z785" i="1" s="1"/>
  <c r="AA785" i="1" s="1"/>
  <c r="AB785" i="1" s="1"/>
  <c r="AC785" i="1" s="1"/>
  <c r="AD785" i="1" s="1"/>
  <c r="AE785" i="1" s="1"/>
  <c r="AF785" i="1" s="1"/>
  <c r="AG785" i="1" s="1"/>
  <c r="AH785" i="1" s="1"/>
  <c r="AI785" i="1" s="1"/>
  <c r="AJ785" i="1" s="1"/>
  <c r="AK785" i="1" s="1"/>
  <c r="AL785" i="1" s="1"/>
  <c r="AM785" i="1" s="1"/>
  <c r="AN785" i="1" s="1"/>
  <c r="J777" i="1"/>
  <c r="M777" i="1" s="1"/>
  <c r="J769" i="1"/>
  <c r="M769" i="1" s="1"/>
  <c r="J761" i="1"/>
  <c r="M761" i="1" s="1"/>
  <c r="J753" i="1"/>
  <c r="M753" i="1" s="1"/>
  <c r="J745" i="1"/>
  <c r="M745" i="1" s="1"/>
  <c r="J737" i="1"/>
  <c r="M737" i="1" s="1"/>
  <c r="J729" i="1"/>
  <c r="M729" i="1" s="1"/>
  <c r="J721" i="1"/>
  <c r="M721" i="1" s="1"/>
  <c r="J713" i="1"/>
  <c r="M713" i="1" s="1"/>
  <c r="J705" i="1"/>
  <c r="M705" i="1" s="1"/>
  <c r="J697" i="1"/>
  <c r="M697" i="1" s="1"/>
  <c r="J689" i="1"/>
  <c r="M689" i="1" s="1"/>
  <c r="J681" i="1"/>
  <c r="M681" i="1" s="1"/>
  <c r="J673" i="1"/>
  <c r="M673" i="1" s="1"/>
  <c r="S673" i="1" s="1"/>
  <c r="J665" i="1"/>
  <c r="M665" i="1" s="1"/>
  <c r="J657" i="1"/>
  <c r="M657" i="1" s="1"/>
  <c r="J649" i="1"/>
  <c r="M649" i="1" s="1"/>
  <c r="J641" i="1"/>
  <c r="M641" i="1" s="1"/>
  <c r="J633" i="1"/>
  <c r="M633" i="1" s="1"/>
  <c r="J625" i="1"/>
  <c r="M625" i="1" s="1"/>
  <c r="J617" i="1"/>
  <c r="M617" i="1" s="1"/>
  <c r="S617" i="1" s="1"/>
  <c r="J609" i="1"/>
  <c r="M609" i="1" s="1"/>
  <c r="J601" i="1"/>
  <c r="M601" i="1" s="1"/>
  <c r="J593" i="1"/>
  <c r="M593" i="1" s="1"/>
  <c r="J585" i="1"/>
  <c r="M585" i="1" s="1"/>
  <c r="J577" i="1"/>
  <c r="M577" i="1" s="1"/>
  <c r="J569" i="1"/>
  <c r="M569" i="1" s="1"/>
  <c r="J561" i="1"/>
  <c r="M561" i="1" s="1"/>
  <c r="J553" i="1"/>
  <c r="M553" i="1" s="1"/>
  <c r="J545" i="1"/>
  <c r="M545" i="1" s="1"/>
  <c r="J537" i="1"/>
  <c r="M537" i="1" s="1"/>
  <c r="J529" i="1"/>
  <c r="M529" i="1" s="1"/>
  <c r="J521" i="1"/>
  <c r="M521" i="1" s="1"/>
  <c r="J513" i="1"/>
  <c r="M513" i="1" s="1"/>
  <c r="J505" i="1"/>
  <c r="M505" i="1" s="1"/>
  <c r="J497" i="1"/>
  <c r="M497" i="1" s="1"/>
  <c r="J489" i="1"/>
  <c r="M489" i="1" s="1"/>
  <c r="J481" i="1"/>
  <c r="M481" i="1" s="1"/>
  <c r="J457" i="1"/>
  <c r="M457" i="1" s="1"/>
  <c r="J449" i="1"/>
  <c r="M449" i="1" s="1"/>
  <c r="J441" i="1"/>
  <c r="M441" i="1" s="1"/>
  <c r="J433" i="1"/>
  <c r="M433" i="1" s="1"/>
  <c r="J425" i="1"/>
  <c r="M425" i="1" s="1"/>
  <c r="J417" i="1"/>
  <c r="M417" i="1" s="1"/>
  <c r="J409" i="1"/>
  <c r="M409" i="1" s="1"/>
  <c r="J393" i="1"/>
  <c r="M393" i="1" s="1"/>
  <c r="J385" i="1"/>
  <c r="M385" i="1" s="1"/>
  <c r="S385" i="1" s="1"/>
  <c r="J377" i="1"/>
  <c r="M377" i="1" s="1"/>
  <c r="J369" i="1"/>
  <c r="M369" i="1" s="1"/>
  <c r="J361" i="1"/>
  <c r="M361" i="1" s="1"/>
  <c r="S361" i="1" s="1"/>
  <c r="J353" i="1"/>
  <c r="M353" i="1" s="1"/>
  <c r="J345" i="1"/>
  <c r="M345" i="1" s="1"/>
  <c r="J329" i="1"/>
  <c r="M329" i="1" s="1"/>
  <c r="J321" i="1"/>
  <c r="M321" i="1" s="1"/>
  <c r="S321" i="1" s="1"/>
  <c r="J313" i="1"/>
  <c r="M313" i="1" s="1"/>
  <c r="J305" i="1"/>
  <c r="M305" i="1" s="1"/>
  <c r="J297" i="1"/>
  <c r="M297" i="1" s="1"/>
  <c r="J289" i="1"/>
  <c r="M289" i="1" s="1"/>
  <c r="J281" i="1"/>
  <c r="M281" i="1" s="1"/>
  <c r="J265" i="1"/>
  <c r="M265" i="1" s="1"/>
  <c r="J257" i="1"/>
  <c r="M257" i="1" s="1"/>
  <c r="J249" i="1"/>
  <c r="M249" i="1" s="1"/>
  <c r="S249" i="1" s="1"/>
  <c r="J241" i="1"/>
  <c r="M241" i="1" s="1"/>
  <c r="S241" i="1" s="1"/>
  <c r="J233" i="1"/>
  <c r="M233" i="1" s="1"/>
  <c r="S233" i="1" s="1"/>
  <c r="J225" i="1"/>
  <c r="M225" i="1" s="1"/>
  <c r="J217" i="1"/>
  <c r="M217" i="1" s="1"/>
  <c r="J209" i="1"/>
  <c r="M209" i="1" s="1"/>
  <c r="J201" i="1"/>
  <c r="M201" i="1" s="1"/>
  <c r="J193" i="1"/>
  <c r="M193" i="1" s="1"/>
  <c r="J185" i="1"/>
  <c r="M185" i="1" s="1"/>
  <c r="J177" i="1"/>
  <c r="M177" i="1" s="1"/>
  <c r="J169" i="1"/>
  <c r="M169" i="1" s="1"/>
  <c r="J153" i="1"/>
  <c r="M153" i="1" s="1"/>
  <c r="J145" i="1"/>
  <c r="M145" i="1" s="1"/>
  <c r="J129" i="1"/>
  <c r="M129" i="1" s="1"/>
  <c r="J121" i="1"/>
  <c r="M121" i="1" s="1"/>
  <c r="J105" i="1"/>
  <c r="M105" i="1" s="1"/>
  <c r="J97" i="1"/>
  <c r="M97" i="1" s="1"/>
  <c r="J89" i="1"/>
  <c r="M89" i="1" s="1"/>
  <c r="J81" i="1"/>
  <c r="M81" i="1" s="1"/>
  <c r="J73" i="1"/>
  <c r="M73" i="1" s="1"/>
  <c r="J65" i="1"/>
  <c r="M65" i="1" s="1"/>
  <c r="J57" i="1"/>
  <c r="M57" i="1" s="1"/>
  <c r="J49" i="1"/>
  <c r="M49" i="1" s="1"/>
  <c r="S49" i="1" s="1"/>
  <c r="J41" i="1"/>
  <c r="M41" i="1" s="1"/>
  <c r="S41" i="1" s="1"/>
  <c r="J33" i="1"/>
  <c r="M33" i="1" s="1"/>
  <c r="S33" i="1" s="1"/>
  <c r="J25" i="1"/>
  <c r="M25" i="1" s="1"/>
  <c r="J17" i="1"/>
  <c r="M17" i="1" s="1"/>
  <c r="S17" i="1" s="1"/>
  <c r="J9" i="1"/>
  <c r="M9" i="1" s="1"/>
  <c r="S9" i="1" s="1"/>
  <c r="M1356" i="1"/>
  <c r="S1356" i="1" s="1"/>
  <c r="M1309" i="1"/>
  <c r="S1309" i="1" s="1"/>
  <c r="M1180" i="1"/>
  <c r="M940" i="1"/>
  <c r="M876" i="1"/>
  <c r="M788" i="1"/>
  <c r="J407" i="1"/>
  <c r="M407" i="1" s="1"/>
  <c r="M276" i="1"/>
  <c r="S276" i="1" s="1"/>
  <c r="M1436" i="1"/>
  <c r="M1325" i="1"/>
  <c r="M1084" i="1"/>
  <c r="M1004" i="1"/>
  <c r="M916" i="1"/>
  <c r="M764" i="1"/>
  <c r="M700" i="1"/>
  <c r="M635" i="1"/>
  <c r="J613" i="1"/>
  <c r="M613" i="1" s="1"/>
  <c r="M571" i="1"/>
  <c r="J549" i="1"/>
  <c r="M549" i="1" s="1"/>
  <c r="M404" i="1"/>
  <c r="M380" i="1"/>
  <c r="M300" i="1"/>
  <c r="M67" i="1"/>
  <c r="M956" i="1"/>
  <c r="M892" i="1"/>
  <c r="M763" i="1"/>
  <c r="M699" i="1"/>
  <c r="M588" i="1"/>
  <c r="M523" i="1"/>
  <c r="M323" i="1"/>
  <c r="M195" i="1"/>
  <c r="J141" i="1"/>
  <c r="M141" i="1" s="1"/>
  <c r="M116" i="1"/>
  <c r="M12" i="1"/>
  <c r="M1445" i="1"/>
  <c r="M1229" i="1"/>
  <c r="M1133" i="1"/>
  <c r="M1061" i="1"/>
  <c r="M1020" i="1"/>
  <c r="M844" i="1"/>
  <c r="M739" i="1"/>
  <c r="M500" i="1"/>
  <c r="M451" i="1"/>
  <c r="M372" i="1"/>
  <c r="M244" i="1"/>
  <c r="M188" i="1"/>
  <c r="M1468" i="1"/>
  <c r="M1357" i="1"/>
  <c r="S1357" i="1" s="1"/>
  <c r="M1333" i="1"/>
  <c r="M1285" i="1"/>
  <c r="S1285" i="1" s="1"/>
  <c r="M1228" i="1"/>
  <c r="M1197" i="1"/>
  <c r="M1165" i="1"/>
  <c r="M1148" i="1"/>
  <c r="M1132" i="1"/>
  <c r="M1077" i="1"/>
  <c r="M628" i="1"/>
  <c r="M540" i="1"/>
  <c r="M395" i="1"/>
  <c r="M267" i="1"/>
  <c r="J213" i="1"/>
  <c r="M213" i="1" s="1"/>
  <c r="J133" i="1"/>
  <c r="M133" i="1" s="1"/>
  <c r="J109" i="1"/>
  <c r="M109" i="1" s="1"/>
  <c r="J85" i="1"/>
  <c r="M85" i="1" s="1"/>
  <c r="S85" i="1" s="1"/>
  <c r="M1294" i="1"/>
  <c r="S1294" i="1" s="1"/>
  <c r="M1166" i="1"/>
  <c r="M1086" i="1"/>
  <c r="M1038" i="1"/>
  <c r="J165" i="1"/>
  <c r="M165" i="1" s="1"/>
  <c r="S165" i="1" s="1"/>
  <c r="J93" i="1"/>
  <c r="M93" i="1" s="1"/>
  <c r="J37" i="1"/>
  <c r="M37" i="1" s="1"/>
  <c r="J13" i="1"/>
  <c r="M13" i="1" s="1"/>
  <c r="J493" i="1"/>
  <c r="M493" i="1" s="1"/>
  <c r="J365" i="1"/>
  <c r="M365" i="1" s="1"/>
  <c r="M315" i="1"/>
  <c r="J53" i="1"/>
  <c r="M53" i="1" s="1"/>
  <c r="S53" i="1" s="1"/>
  <c r="M28" i="1"/>
  <c r="S28" i="1" s="1"/>
  <c r="M1454" i="1"/>
  <c r="M1358" i="1"/>
  <c r="M1206" i="1"/>
  <c r="M1134" i="1"/>
  <c r="M1062" i="1"/>
  <c r="M1022" i="1"/>
  <c r="M998" i="1"/>
  <c r="J189" i="1"/>
  <c r="M189" i="1" s="1"/>
  <c r="J125" i="1"/>
  <c r="M125" i="1" s="1"/>
  <c r="M1205" i="1"/>
  <c r="M989" i="1"/>
  <c r="M829" i="1"/>
  <c r="M780" i="1"/>
  <c r="M772" i="1"/>
  <c r="M740" i="1"/>
  <c r="M732" i="1"/>
  <c r="M724" i="1"/>
  <c r="M644" i="1"/>
  <c r="M620" i="1"/>
  <c r="M612" i="1"/>
  <c r="M604" i="1"/>
  <c r="M596" i="1"/>
  <c r="M564" i="1"/>
  <c r="S564" i="1" s="1"/>
  <c r="M484" i="1"/>
  <c r="M476" i="1"/>
  <c r="M468" i="1"/>
  <c r="M436" i="1"/>
  <c r="M396" i="1"/>
  <c r="M348" i="1"/>
  <c r="M340" i="1"/>
  <c r="M308" i="1"/>
  <c r="M292" i="1"/>
  <c r="M284" i="1"/>
  <c r="M268" i="1"/>
  <c r="M236" i="1"/>
  <c r="S236" i="1" s="1"/>
  <c r="M212" i="1"/>
  <c r="M196" i="1"/>
  <c r="M180" i="1"/>
  <c r="M164" i="1"/>
  <c r="S164" i="1" s="1"/>
  <c r="M140" i="1"/>
  <c r="M124" i="1"/>
  <c r="M108" i="1"/>
  <c r="M84" i="1"/>
  <c r="S84" i="1" s="1"/>
  <c r="M52" i="1"/>
  <c r="S52" i="1" s="1"/>
  <c r="J181" i="1"/>
  <c r="M181" i="1" s="1"/>
  <c r="M1390" i="1"/>
  <c r="M1262" i="1"/>
  <c r="S1262" i="1" s="1"/>
  <c r="M1230" i="1"/>
  <c r="M1198" i="1"/>
  <c r="M1118" i="1"/>
  <c r="M1102" i="1"/>
  <c r="M1030" i="1"/>
  <c r="M974" i="1"/>
  <c r="M950" i="1"/>
  <c r="M902" i="1"/>
  <c r="M894" i="1"/>
  <c r="M878" i="1"/>
  <c r="S878" i="1" s="1"/>
  <c r="M846" i="1"/>
  <c r="J237" i="1"/>
  <c r="M237" i="1" s="1"/>
  <c r="S237" i="1" s="1"/>
  <c r="J221" i="1"/>
  <c r="M221" i="1" s="1"/>
  <c r="J205" i="1"/>
  <c r="M205" i="1" s="1"/>
  <c r="J197" i="1"/>
  <c r="M197" i="1" s="1"/>
  <c r="J157" i="1"/>
  <c r="M157" i="1" s="1"/>
  <c r="J149" i="1"/>
  <c r="M149" i="1" s="1"/>
  <c r="J101" i="1"/>
  <c r="M101" i="1" s="1"/>
  <c r="J77" i="1"/>
  <c r="M77" i="1" s="1"/>
  <c r="J69" i="1"/>
  <c r="M69" i="1" s="1"/>
  <c r="J61" i="1"/>
  <c r="M61" i="1" s="1"/>
  <c r="J29" i="1"/>
  <c r="M29" i="1" s="1"/>
  <c r="S29" i="1" s="1"/>
  <c r="J21" i="1"/>
  <c r="M21" i="1" s="1"/>
  <c r="M1453" i="1"/>
  <c r="M1405" i="1"/>
  <c r="S1405" i="1" s="1"/>
  <c r="M1308" i="1"/>
  <c r="S1308" i="1" s="1"/>
  <c r="M1212" i="1"/>
  <c r="M1196" i="1"/>
  <c r="M1013" i="1"/>
  <c r="M949" i="1"/>
  <c r="M884" i="1"/>
  <c r="M820" i="1"/>
  <c r="M731" i="1"/>
  <c r="M603" i="1"/>
  <c r="M579" i="1"/>
  <c r="M515" i="1"/>
  <c r="M1269" i="1"/>
  <c r="M1173" i="1"/>
  <c r="M1141" i="1"/>
  <c r="M1069" i="1"/>
  <c r="M1037" i="1"/>
  <c r="M941" i="1"/>
  <c r="M925" i="1"/>
  <c r="M885" i="1"/>
  <c r="M861" i="1"/>
  <c r="S861" i="1" s="1"/>
  <c r="M1476" i="1"/>
  <c r="S1476" i="1" s="1"/>
  <c r="M1444" i="1"/>
  <c r="M1412" i="1"/>
  <c r="S1412" i="1" s="1"/>
  <c r="M1380" i="1"/>
  <c r="M1348" i="1"/>
  <c r="M1316" i="1"/>
  <c r="S1316" i="1" s="1"/>
  <c r="M1284" i="1"/>
  <c r="M1252" i="1"/>
  <c r="M1220" i="1"/>
  <c r="M1156" i="1"/>
  <c r="M1036" i="1"/>
  <c r="M996" i="1"/>
  <c r="M988" i="1"/>
  <c r="M980" i="1"/>
  <c r="M932" i="1"/>
  <c r="M908" i="1"/>
  <c r="M868" i="1"/>
  <c r="M828" i="1"/>
  <c r="M803" i="1"/>
  <c r="M795" i="1"/>
  <c r="M787" i="1"/>
  <c r="M755" i="1"/>
  <c r="M675" i="1"/>
  <c r="M667" i="1"/>
  <c r="M659" i="1"/>
  <c r="M627" i="1"/>
  <c r="M563" i="1"/>
  <c r="S563" i="1" s="1"/>
  <c r="M547" i="1"/>
  <c r="M499" i="1"/>
  <c r="M491" i="1"/>
  <c r="M467" i="1"/>
  <c r="M443" i="1"/>
  <c r="M419" i="1"/>
  <c r="M411" i="1"/>
  <c r="M291" i="1"/>
  <c r="M283" i="1"/>
  <c r="M275" i="1"/>
  <c r="M243" i="1"/>
  <c r="S243" i="1" s="1"/>
  <c r="M235" i="1"/>
  <c r="S235" i="1" s="1"/>
  <c r="J163" i="1"/>
  <c r="M163" i="1" s="1"/>
  <c r="S163" i="1" s="1"/>
  <c r="M155" i="1"/>
  <c r="S155" i="1" s="1"/>
  <c r="M147" i="1"/>
  <c r="M123" i="1"/>
  <c r="M115" i="1"/>
  <c r="J35" i="1"/>
  <c r="M35" i="1" s="1"/>
  <c r="M27" i="1"/>
  <c r="S27" i="1" s="1"/>
  <c r="M11" i="1"/>
  <c r="M3" i="1"/>
  <c r="J229" i="1"/>
  <c r="M229" i="1" s="1"/>
  <c r="S229" i="1" s="1"/>
  <c r="J99" i="1"/>
  <c r="M99" i="1" s="1"/>
  <c r="J45" i="1"/>
  <c r="M45" i="1" s="1"/>
  <c r="S751" i="1" l="1"/>
  <c r="N751" i="1"/>
  <c r="O751" i="1" s="1"/>
  <c r="N1334" i="1"/>
  <c r="O1334" i="1" s="1"/>
  <c r="S16" i="1"/>
  <c r="N16" i="1"/>
  <c r="O16" i="1" s="1"/>
  <c r="N227" i="1"/>
  <c r="O227" i="1" s="1"/>
  <c r="N567" i="1"/>
  <c r="O567" i="1" s="1"/>
  <c r="N18" i="1"/>
  <c r="O18" i="1" s="1"/>
  <c r="N234" i="1"/>
  <c r="O234" i="1" s="1"/>
  <c r="N1239" i="1"/>
  <c r="O1239" i="1" s="1"/>
  <c r="N1406" i="1"/>
  <c r="O1406" i="1" s="1"/>
  <c r="N1478" i="1"/>
  <c r="O1478" i="1" s="1"/>
  <c r="N1382" i="1"/>
  <c r="O1382" i="1" s="1"/>
  <c r="S1382" i="1" s="1"/>
  <c r="T1382" i="1" s="1"/>
  <c r="U1382" i="1" s="1"/>
  <c r="V1382" i="1" s="1"/>
  <c r="W1382" i="1" s="1"/>
  <c r="X1382" i="1" s="1"/>
  <c r="Y1382" i="1" s="1"/>
  <c r="Z1382" i="1" s="1"/>
  <c r="AA1382" i="1" s="1"/>
  <c r="AB1382" i="1" s="1"/>
  <c r="AC1382" i="1" s="1"/>
  <c r="AD1382" i="1" s="1"/>
  <c r="AE1382" i="1" s="1"/>
  <c r="AF1382" i="1" s="1"/>
  <c r="AG1382" i="1" s="1"/>
  <c r="AH1382" i="1" s="1"/>
  <c r="AI1382" i="1" s="1"/>
  <c r="AJ1382" i="1" s="1"/>
  <c r="AK1382" i="1" s="1"/>
  <c r="AL1382" i="1" s="1"/>
  <c r="AM1382" i="1" s="1"/>
  <c r="AN1382" i="1" s="1"/>
  <c r="AQ1382" i="1" s="1"/>
  <c r="S1350" i="1"/>
  <c r="N1215" i="1"/>
  <c r="O1215" i="1" s="1"/>
  <c r="N1286" i="1"/>
  <c r="O1286" i="1" s="1"/>
  <c r="N1291" i="1"/>
  <c r="O1291" i="1" s="1"/>
  <c r="N1287" i="1"/>
  <c r="O1287" i="1" s="1"/>
  <c r="S1287" i="1"/>
  <c r="N1447" i="1"/>
  <c r="O1447" i="1" s="1"/>
  <c r="S1447" i="1" s="1"/>
  <c r="N1093" i="1"/>
  <c r="O1093" i="1" s="1"/>
  <c r="S1093" i="1" s="1"/>
  <c r="N1261" i="1"/>
  <c r="O1261" i="1" s="1"/>
  <c r="S1261" i="1"/>
  <c r="N1399" i="1"/>
  <c r="O1399" i="1" s="1"/>
  <c r="S1399" i="1" s="1"/>
  <c r="T1399" i="1" s="1"/>
  <c r="U1399" i="1" s="1"/>
  <c r="V1399" i="1" s="1"/>
  <c r="W1399" i="1" s="1"/>
  <c r="X1399" i="1" s="1"/>
  <c r="Y1399" i="1" s="1"/>
  <c r="Z1399" i="1" s="1"/>
  <c r="AA1399" i="1" s="1"/>
  <c r="AB1399" i="1" s="1"/>
  <c r="AC1399" i="1" s="1"/>
  <c r="AD1399" i="1" s="1"/>
  <c r="AE1399" i="1" s="1"/>
  <c r="AF1399" i="1" s="1"/>
  <c r="AG1399" i="1" s="1"/>
  <c r="AH1399" i="1" s="1"/>
  <c r="AI1399" i="1" s="1"/>
  <c r="AJ1399" i="1" s="1"/>
  <c r="AK1399" i="1" s="1"/>
  <c r="AL1399" i="1" s="1"/>
  <c r="AM1399" i="1" s="1"/>
  <c r="AN1399" i="1" s="1"/>
  <c r="AQ1399" i="1" s="1"/>
  <c r="N1295" i="1"/>
  <c r="O1295" i="1" s="1"/>
  <c r="S1295" i="1"/>
  <c r="N161" i="1"/>
  <c r="O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Q161" i="1" s="1"/>
  <c r="N410" i="1"/>
  <c r="O410" i="1" s="1"/>
  <c r="S410" i="1" s="1"/>
  <c r="S847" i="1"/>
  <c r="N911" i="1"/>
  <c r="O911" i="1" s="1"/>
  <c r="S911" i="1" s="1"/>
  <c r="T911" i="1" s="1"/>
  <c r="U911" i="1" s="1"/>
  <c r="V911" i="1" s="1"/>
  <c r="W911" i="1" s="1"/>
  <c r="X911" i="1" s="1"/>
  <c r="Y911" i="1" s="1"/>
  <c r="Z911" i="1" s="1"/>
  <c r="AA911" i="1" s="1"/>
  <c r="AB911" i="1" s="1"/>
  <c r="AC911" i="1" s="1"/>
  <c r="AD911" i="1" s="1"/>
  <c r="AE911" i="1" s="1"/>
  <c r="AF911" i="1" s="1"/>
  <c r="AG911" i="1" s="1"/>
  <c r="AH911" i="1" s="1"/>
  <c r="AI911" i="1" s="1"/>
  <c r="AJ911" i="1" s="1"/>
  <c r="AK911" i="1" s="1"/>
  <c r="AL911" i="1" s="1"/>
  <c r="AM911" i="1" s="1"/>
  <c r="AN911" i="1" s="1"/>
  <c r="AQ911" i="1" s="1"/>
  <c r="S975" i="1"/>
  <c r="N1055" i="1"/>
  <c r="O1055" i="1" s="1"/>
  <c r="S1055" i="1" s="1"/>
  <c r="S1119" i="1"/>
  <c r="N1183" i="1"/>
  <c r="O1183" i="1" s="1"/>
  <c r="S1183" i="1" s="1"/>
  <c r="S1247" i="1"/>
  <c r="N671" i="1"/>
  <c r="O671" i="1" s="1"/>
  <c r="S671" i="1" s="1"/>
  <c r="N799" i="1"/>
  <c r="O799" i="1" s="1"/>
  <c r="S799" i="1" s="1"/>
  <c r="N711" i="1"/>
  <c r="O711" i="1" s="1"/>
  <c r="S711" i="1" s="1"/>
  <c r="N1327" i="1"/>
  <c r="O1327" i="1" s="1"/>
  <c r="S1327" i="1" s="1"/>
  <c r="S1125" i="1"/>
  <c r="N117" i="1"/>
  <c r="O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Q117" i="1" s="1"/>
  <c r="S1439" i="1"/>
  <c r="N1415" i="1"/>
  <c r="O1415" i="1" s="1"/>
  <c r="S1415" i="1" s="1"/>
  <c r="N1426" i="1"/>
  <c r="O1426" i="1" s="1"/>
  <c r="S1426" i="1" s="1"/>
  <c r="S482" i="1"/>
  <c r="T482" i="1" s="1"/>
  <c r="U482" i="1" s="1"/>
  <c r="V482" i="1" s="1"/>
  <c r="S863" i="1"/>
  <c r="N927" i="1"/>
  <c r="O927" i="1" s="1"/>
  <c r="S927" i="1" s="1"/>
  <c r="T927" i="1" s="1"/>
  <c r="U927" i="1" s="1"/>
  <c r="V927" i="1" s="1"/>
  <c r="W927" i="1" s="1"/>
  <c r="X927" i="1" s="1"/>
  <c r="Y927" i="1" s="1"/>
  <c r="Z927" i="1" s="1"/>
  <c r="AA927" i="1" s="1"/>
  <c r="AB927" i="1" s="1"/>
  <c r="AC927" i="1" s="1"/>
  <c r="AD927" i="1" s="1"/>
  <c r="AE927" i="1" s="1"/>
  <c r="AF927" i="1" s="1"/>
  <c r="AG927" i="1" s="1"/>
  <c r="AH927" i="1" s="1"/>
  <c r="AI927" i="1" s="1"/>
  <c r="AJ927" i="1" s="1"/>
  <c r="AK927" i="1" s="1"/>
  <c r="AL927" i="1" s="1"/>
  <c r="AM927" i="1" s="1"/>
  <c r="AN927" i="1" s="1"/>
  <c r="AQ927" i="1" s="1"/>
  <c r="N999" i="1"/>
  <c r="O999" i="1" s="1"/>
  <c r="S999" i="1" s="1"/>
  <c r="N1071" i="1"/>
  <c r="O1071" i="1" s="1"/>
  <c r="S1071" i="1" s="1"/>
  <c r="N1135" i="1"/>
  <c r="O1135" i="1" s="1"/>
  <c r="S1135" i="1" s="1"/>
  <c r="N1199" i="1"/>
  <c r="O1199" i="1" s="1"/>
  <c r="S1199" i="1" s="1"/>
  <c r="N1271" i="1"/>
  <c r="O1271" i="1" s="1"/>
  <c r="S1271" i="1"/>
  <c r="T1271" i="1" s="1"/>
  <c r="U1271" i="1" s="1"/>
  <c r="V1271" i="1" s="1"/>
  <c r="W1271" i="1" s="1"/>
  <c r="X1271" i="1" s="1"/>
  <c r="Y1271" i="1" s="1"/>
  <c r="Z1271" i="1" s="1"/>
  <c r="AA1271" i="1" s="1"/>
  <c r="AB1271" i="1" s="1"/>
  <c r="AC1271" i="1" s="1"/>
  <c r="AD1271" i="1" s="1"/>
  <c r="AE1271" i="1" s="1"/>
  <c r="AF1271" i="1" s="1"/>
  <c r="AG1271" i="1" s="1"/>
  <c r="AH1271" i="1" s="1"/>
  <c r="AI1271" i="1" s="1"/>
  <c r="AJ1271" i="1" s="1"/>
  <c r="AK1271" i="1" s="1"/>
  <c r="AL1271" i="1" s="1"/>
  <c r="AM1271" i="1" s="1"/>
  <c r="AN1271" i="1" s="1"/>
  <c r="N703" i="1"/>
  <c r="O703" i="1" s="1"/>
  <c r="S703" i="1" s="1"/>
  <c r="N599" i="1"/>
  <c r="O599" i="1" s="1"/>
  <c r="S599" i="1" s="1"/>
  <c r="N743" i="1"/>
  <c r="O743" i="1" s="1"/>
  <c r="S743" i="1" s="1"/>
  <c r="T743" i="1" s="1"/>
  <c r="U743" i="1" s="1"/>
  <c r="V743" i="1" s="1"/>
  <c r="W743" i="1" s="1"/>
  <c r="X743" i="1" s="1"/>
  <c r="Y743" i="1" s="1"/>
  <c r="Z743" i="1" s="1"/>
  <c r="AA743" i="1" s="1"/>
  <c r="AB743" i="1" s="1"/>
  <c r="AC743" i="1" s="1"/>
  <c r="AD743" i="1" s="1"/>
  <c r="AE743" i="1" s="1"/>
  <c r="AF743" i="1" s="1"/>
  <c r="AG743" i="1" s="1"/>
  <c r="AH743" i="1" s="1"/>
  <c r="AI743" i="1" s="1"/>
  <c r="AJ743" i="1" s="1"/>
  <c r="AK743" i="1" s="1"/>
  <c r="AL743" i="1" s="1"/>
  <c r="AM743" i="1" s="1"/>
  <c r="AN743" i="1" s="1"/>
  <c r="AQ743" i="1" s="1"/>
  <c r="S173" i="1"/>
  <c r="S1359" i="1"/>
  <c r="S473" i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AQ473" i="1" s="1"/>
  <c r="N1157" i="1"/>
  <c r="O1157" i="1" s="1"/>
  <c r="S1157" i="1" s="1"/>
  <c r="S1319" i="1"/>
  <c r="N1479" i="1"/>
  <c r="O1479" i="1" s="1"/>
  <c r="S1479" i="1" s="1"/>
  <c r="N273" i="1"/>
  <c r="O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Q273" i="1" s="1"/>
  <c r="N1067" i="1"/>
  <c r="O1067" i="1" s="1"/>
  <c r="S1067" i="1" s="1"/>
  <c r="N594" i="1"/>
  <c r="O594" i="1" s="1"/>
  <c r="S594" i="1" s="1"/>
  <c r="S879" i="1"/>
  <c r="N879" i="1"/>
  <c r="O879" i="1" s="1"/>
  <c r="S943" i="1"/>
  <c r="N1015" i="1"/>
  <c r="O1015" i="1" s="1"/>
  <c r="S1015" i="1" s="1"/>
  <c r="N1087" i="1"/>
  <c r="O1087" i="1" s="1"/>
  <c r="S1087" i="1" s="1"/>
  <c r="T1087" i="1" s="1"/>
  <c r="U1087" i="1" s="1"/>
  <c r="V1087" i="1" s="1"/>
  <c r="W1087" i="1" s="1"/>
  <c r="X1087" i="1" s="1"/>
  <c r="Y1087" i="1" s="1"/>
  <c r="Z1087" i="1" s="1"/>
  <c r="AA1087" i="1" s="1"/>
  <c r="AB1087" i="1" s="1"/>
  <c r="AC1087" i="1" s="1"/>
  <c r="AD1087" i="1" s="1"/>
  <c r="AE1087" i="1" s="1"/>
  <c r="AF1087" i="1" s="1"/>
  <c r="AG1087" i="1" s="1"/>
  <c r="AH1087" i="1" s="1"/>
  <c r="AI1087" i="1" s="1"/>
  <c r="AJ1087" i="1" s="1"/>
  <c r="AK1087" i="1" s="1"/>
  <c r="AL1087" i="1" s="1"/>
  <c r="AM1087" i="1" s="1"/>
  <c r="AN1087" i="1" s="1"/>
  <c r="AQ1087" i="1" s="1"/>
  <c r="S1151" i="1"/>
  <c r="S607" i="1"/>
  <c r="S735" i="1"/>
  <c r="N631" i="1"/>
  <c r="O631" i="1" s="1"/>
  <c r="S631" i="1" s="1"/>
  <c r="N775" i="1"/>
  <c r="O775" i="1" s="1"/>
  <c r="S775" i="1" s="1"/>
  <c r="N357" i="1"/>
  <c r="O357" i="1" s="1"/>
  <c r="S357" i="1" s="1"/>
  <c r="N1383" i="1"/>
  <c r="O1383" i="1" s="1"/>
  <c r="S1383" i="1" s="1"/>
  <c r="N869" i="1"/>
  <c r="O869" i="1" s="1"/>
  <c r="S869" i="1"/>
  <c r="N1181" i="1"/>
  <c r="O1181" i="1" s="1"/>
  <c r="S1181" i="1" s="1"/>
  <c r="S1335" i="1"/>
  <c r="S113" i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Q113" i="1" s="1"/>
  <c r="N1092" i="1"/>
  <c r="O1092" i="1" s="1"/>
  <c r="S1092" i="1" s="1"/>
  <c r="S887" i="1"/>
  <c r="S951" i="1"/>
  <c r="S1023" i="1"/>
  <c r="S1095" i="1"/>
  <c r="S1159" i="1"/>
  <c r="S1223" i="1"/>
  <c r="S623" i="1"/>
  <c r="S647" i="1"/>
  <c r="S791" i="1"/>
  <c r="S485" i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AD485" i="1" s="1"/>
  <c r="AE485" i="1" s="1"/>
  <c r="AF485" i="1" s="1"/>
  <c r="AG485" i="1" s="1"/>
  <c r="AH485" i="1" s="1"/>
  <c r="AI485" i="1" s="1"/>
  <c r="AJ485" i="1" s="1"/>
  <c r="AK485" i="1" s="1"/>
  <c r="AL485" i="1" s="1"/>
  <c r="AM485" i="1" s="1"/>
  <c r="AN485" i="1" s="1"/>
  <c r="AQ485" i="1" s="1"/>
  <c r="N1407" i="1"/>
  <c r="O1407" i="1" s="1"/>
  <c r="S1407" i="1" s="1"/>
  <c r="T1407" i="1" s="1"/>
  <c r="U1407" i="1" s="1"/>
  <c r="V1407" i="1" s="1"/>
  <c r="W1407" i="1" s="1"/>
  <c r="X1407" i="1" s="1"/>
  <c r="Y1407" i="1" s="1"/>
  <c r="Z1407" i="1" s="1"/>
  <c r="AA1407" i="1" s="1"/>
  <c r="AB1407" i="1" s="1"/>
  <c r="AC1407" i="1" s="1"/>
  <c r="AD1407" i="1" s="1"/>
  <c r="AE1407" i="1" s="1"/>
  <c r="AF1407" i="1" s="1"/>
  <c r="AG1407" i="1" s="1"/>
  <c r="AH1407" i="1" s="1"/>
  <c r="AI1407" i="1" s="1"/>
  <c r="AJ1407" i="1" s="1"/>
  <c r="AK1407" i="1" s="1"/>
  <c r="AL1407" i="1" s="1"/>
  <c r="AM1407" i="1" s="1"/>
  <c r="AN1407" i="1" s="1"/>
  <c r="AQ1407" i="1" s="1"/>
  <c r="S909" i="1"/>
  <c r="N1189" i="1"/>
  <c r="O1189" i="1" s="1"/>
  <c r="S1189" i="1" s="1"/>
  <c r="S1367" i="1"/>
  <c r="S337" i="1"/>
  <c r="N1116" i="1"/>
  <c r="O1116" i="1" s="1"/>
  <c r="S1116" i="1" s="1"/>
  <c r="S282" i="1"/>
  <c r="S831" i="1"/>
  <c r="S895" i="1"/>
  <c r="S959" i="1"/>
  <c r="S1031" i="1"/>
  <c r="S1103" i="1"/>
  <c r="S1167" i="1"/>
  <c r="S1231" i="1"/>
  <c r="S639" i="1"/>
  <c r="S767" i="1"/>
  <c r="S663" i="1"/>
  <c r="N807" i="1"/>
  <c r="O807" i="1" s="1"/>
  <c r="S807" i="1" s="1"/>
  <c r="S725" i="1"/>
  <c r="T725" i="1" s="1"/>
  <c r="U725" i="1" s="1"/>
  <c r="V725" i="1" s="1"/>
  <c r="W725" i="1" s="1"/>
  <c r="X725" i="1" s="1"/>
  <c r="Y725" i="1" s="1"/>
  <c r="Z725" i="1" s="1"/>
  <c r="AA725" i="1" s="1"/>
  <c r="AB725" i="1" s="1"/>
  <c r="AC725" i="1" s="1"/>
  <c r="AD725" i="1" s="1"/>
  <c r="AE725" i="1" s="1"/>
  <c r="AF725" i="1" s="1"/>
  <c r="AG725" i="1" s="1"/>
  <c r="AH725" i="1" s="1"/>
  <c r="AI725" i="1" s="1"/>
  <c r="AJ725" i="1" s="1"/>
  <c r="AK725" i="1" s="1"/>
  <c r="AL725" i="1" s="1"/>
  <c r="AM725" i="1" s="1"/>
  <c r="AN725" i="1" s="1"/>
  <c r="AQ725" i="1" s="1"/>
  <c r="N1431" i="1"/>
  <c r="O1431" i="1" s="1"/>
  <c r="S1431" i="1" s="1"/>
  <c r="S997" i="1"/>
  <c r="N1221" i="1"/>
  <c r="O1221" i="1" s="1"/>
  <c r="S1221" i="1" s="1"/>
  <c r="S1391" i="1"/>
  <c r="N401" i="1"/>
  <c r="O401" i="1" s="1"/>
  <c r="S401" i="1" s="1"/>
  <c r="S695" i="1"/>
  <c r="T695" i="1" s="1"/>
  <c r="U695" i="1" s="1"/>
  <c r="V695" i="1" s="1"/>
  <c r="W695" i="1" s="1"/>
  <c r="X695" i="1" s="1"/>
  <c r="Y695" i="1" s="1"/>
  <c r="Z695" i="1" s="1"/>
  <c r="AA695" i="1" s="1"/>
  <c r="AB695" i="1" s="1"/>
  <c r="AC695" i="1" s="1"/>
  <c r="AD695" i="1" s="1"/>
  <c r="AE695" i="1" s="1"/>
  <c r="AF695" i="1" s="1"/>
  <c r="AG695" i="1" s="1"/>
  <c r="AH695" i="1" s="1"/>
  <c r="AI695" i="1" s="1"/>
  <c r="AJ695" i="1" s="1"/>
  <c r="AK695" i="1" s="1"/>
  <c r="AL695" i="1" s="1"/>
  <c r="AM695" i="1" s="1"/>
  <c r="AN695" i="1" s="1"/>
  <c r="AQ695" i="1" s="1"/>
  <c r="S346" i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AQ346" i="1" s="1"/>
  <c r="S839" i="1"/>
  <c r="S903" i="1"/>
  <c r="S967" i="1"/>
  <c r="S1039" i="1"/>
  <c r="S1111" i="1"/>
  <c r="S1175" i="1"/>
  <c r="S655" i="1"/>
  <c r="S783" i="1"/>
  <c r="N679" i="1"/>
  <c r="O679" i="1" s="1"/>
  <c r="S679" i="1" s="1"/>
  <c r="S823" i="1"/>
  <c r="S1311" i="1"/>
  <c r="N1101" i="1"/>
  <c r="O1101" i="1" s="1"/>
  <c r="S1101" i="1" s="1"/>
  <c r="N1277" i="1"/>
  <c r="O1277" i="1" s="1"/>
  <c r="S1277" i="1" s="1"/>
  <c r="N1423" i="1"/>
  <c r="O1423" i="1" s="1"/>
  <c r="S1423" i="1" s="1"/>
  <c r="N1375" i="1"/>
  <c r="O1375" i="1" s="1"/>
  <c r="S1375" i="1" s="1"/>
  <c r="N465" i="1"/>
  <c r="O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AQ465" i="1" s="1"/>
  <c r="S474" i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AQ474" i="1" s="1"/>
  <c r="S855" i="1"/>
  <c r="S919" i="1"/>
  <c r="S991" i="1"/>
  <c r="S1063" i="1"/>
  <c r="S1127" i="1"/>
  <c r="S1191" i="1"/>
  <c r="S1255" i="1"/>
  <c r="S687" i="1"/>
  <c r="S815" i="1"/>
  <c r="S727" i="1"/>
  <c r="S779" i="1"/>
  <c r="S1343" i="1"/>
  <c r="S137" i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Q137" i="1" s="1"/>
  <c r="S1149" i="1"/>
  <c r="S1303" i="1"/>
  <c r="S1455" i="1"/>
  <c r="S1463" i="1"/>
  <c r="N1474" i="1"/>
  <c r="O1474" i="1" s="1"/>
  <c r="S1474" i="1"/>
  <c r="T1474" i="1" s="1"/>
  <c r="U1474" i="1" s="1"/>
  <c r="V1474" i="1" s="1"/>
  <c r="W1474" i="1" s="1"/>
  <c r="X1474" i="1" s="1"/>
  <c r="Y1474" i="1" s="1"/>
  <c r="Z1474" i="1" s="1"/>
  <c r="AA1474" i="1" s="1"/>
  <c r="AB1474" i="1" s="1"/>
  <c r="AC1474" i="1" s="1"/>
  <c r="AD1474" i="1" s="1"/>
  <c r="AE1474" i="1" s="1"/>
  <c r="AF1474" i="1" s="1"/>
  <c r="AG1474" i="1" s="1"/>
  <c r="AH1474" i="1" s="1"/>
  <c r="AI1474" i="1" s="1"/>
  <c r="AJ1474" i="1" s="1"/>
  <c r="AK1474" i="1" s="1"/>
  <c r="AL1474" i="1" s="1"/>
  <c r="AM1474" i="1" s="1"/>
  <c r="AN1474" i="1" s="1"/>
  <c r="AQ1474" i="1" s="1"/>
  <c r="S530" i="1"/>
  <c r="S871" i="1"/>
  <c r="T871" i="1" s="1"/>
  <c r="U871" i="1" s="1"/>
  <c r="V871" i="1" s="1"/>
  <c r="W871" i="1" s="1"/>
  <c r="X871" i="1" s="1"/>
  <c r="Y871" i="1" s="1"/>
  <c r="Z871" i="1" s="1"/>
  <c r="AA871" i="1" s="1"/>
  <c r="AB871" i="1" s="1"/>
  <c r="AC871" i="1" s="1"/>
  <c r="AD871" i="1" s="1"/>
  <c r="AE871" i="1" s="1"/>
  <c r="AF871" i="1" s="1"/>
  <c r="AG871" i="1" s="1"/>
  <c r="AH871" i="1" s="1"/>
  <c r="AI871" i="1" s="1"/>
  <c r="AJ871" i="1" s="1"/>
  <c r="AK871" i="1" s="1"/>
  <c r="AL871" i="1" s="1"/>
  <c r="AM871" i="1" s="1"/>
  <c r="AN871" i="1" s="1"/>
  <c r="AQ871" i="1" s="1"/>
  <c r="S935" i="1"/>
  <c r="S1007" i="1"/>
  <c r="S1079" i="1"/>
  <c r="S1143" i="1"/>
  <c r="S1207" i="1"/>
  <c r="S1279" i="1"/>
  <c r="T1279" i="1" s="1"/>
  <c r="U1279" i="1" s="1"/>
  <c r="V1279" i="1" s="1"/>
  <c r="W1279" i="1" s="1"/>
  <c r="X1279" i="1" s="1"/>
  <c r="Y1279" i="1" s="1"/>
  <c r="Z1279" i="1" s="1"/>
  <c r="AA1279" i="1" s="1"/>
  <c r="AB1279" i="1" s="1"/>
  <c r="AC1279" i="1" s="1"/>
  <c r="AD1279" i="1" s="1"/>
  <c r="AE1279" i="1" s="1"/>
  <c r="AF1279" i="1" s="1"/>
  <c r="AG1279" i="1" s="1"/>
  <c r="AH1279" i="1" s="1"/>
  <c r="AI1279" i="1" s="1"/>
  <c r="AJ1279" i="1" s="1"/>
  <c r="AK1279" i="1" s="1"/>
  <c r="AL1279" i="1" s="1"/>
  <c r="AM1279" i="1" s="1"/>
  <c r="AN1279" i="1" s="1"/>
  <c r="N719" i="1"/>
  <c r="O719" i="1" s="1"/>
  <c r="S719" i="1" s="1"/>
  <c r="S615" i="1"/>
  <c r="S759" i="1"/>
  <c r="N1471" i="1"/>
  <c r="O1471" i="1" s="1"/>
  <c r="S1471" i="1" s="1"/>
  <c r="N1487" i="1"/>
  <c r="O1487" i="1" s="1"/>
  <c r="N11" i="1"/>
  <c r="O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Q11" i="1" s="1"/>
  <c r="N123" i="1"/>
  <c r="O123" i="1" s="1"/>
  <c r="S123" i="1" s="1"/>
  <c r="N243" i="1"/>
  <c r="O243" i="1" s="1"/>
  <c r="N363" i="1"/>
  <c r="O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Q363" i="1" s="1"/>
  <c r="N467" i="1"/>
  <c r="O467" i="1" s="1"/>
  <c r="S467" i="1" s="1"/>
  <c r="T467" i="1" s="1"/>
  <c r="U467" i="1" s="1"/>
  <c r="V467" i="1" s="1"/>
  <c r="N595" i="1"/>
  <c r="O595" i="1" s="1"/>
  <c r="S595" i="1" s="1"/>
  <c r="N723" i="1"/>
  <c r="O723" i="1" s="1"/>
  <c r="S723" i="1" s="1"/>
  <c r="N819" i="1"/>
  <c r="O819" i="1" s="1"/>
  <c r="S819" i="1" s="1"/>
  <c r="T819" i="1" s="1"/>
  <c r="U819" i="1" s="1"/>
  <c r="V819" i="1" s="1"/>
  <c r="W819" i="1" s="1"/>
  <c r="X819" i="1" s="1"/>
  <c r="Y819" i="1" s="1"/>
  <c r="Z819" i="1" s="1"/>
  <c r="AA819" i="1" s="1"/>
  <c r="AB819" i="1" s="1"/>
  <c r="AC819" i="1" s="1"/>
  <c r="AD819" i="1" s="1"/>
  <c r="AE819" i="1" s="1"/>
  <c r="AF819" i="1" s="1"/>
  <c r="AG819" i="1" s="1"/>
  <c r="AH819" i="1" s="1"/>
  <c r="AI819" i="1" s="1"/>
  <c r="AJ819" i="1" s="1"/>
  <c r="AK819" i="1" s="1"/>
  <c r="AL819" i="1" s="1"/>
  <c r="AM819" i="1" s="1"/>
  <c r="AN819" i="1" s="1"/>
  <c r="AQ819" i="1" s="1"/>
  <c r="N964" i="1"/>
  <c r="O964" i="1" s="1"/>
  <c r="S964" i="1" s="1"/>
  <c r="N1188" i="1"/>
  <c r="O1188" i="1" s="1"/>
  <c r="S1188" i="1" s="1"/>
  <c r="N1444" i="1"/>
  <c r="O1444" i="1" s="1"/>
  <c r="S1444" i="1" s="1"/>
  <c r="N1069" i="1"/>
  <c r="O1069" i="1" s="1"/>
  <c r="S1069" i="1" s="1"/>
  <c r="N731" i="1"/>
  <c r="O731" i="1" s="1"/>
  <c r="S731" i="1" s="1"/>
  <c r="N1268" i="1"/>
  <c r="O1268" i="1" s="1"/>
  <c r="S1268" i="1" s="1"/>
  <c r="N61" i="1"/>
  <c r="O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Q61" i="1" s="1"/>
  <c r="N205" i="1"/>
  <c r="O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Q205" i="1" s="1"/>
  <c r="N974" i="1"/>
  <c r="O974" i="1" s="1"/>
  <c r="S974" i="1" s="1"/>
  <c r="N1390" i="1"/>
  <c r="O1390" i="1" s="1"/>
  <c r="S1390" i="1" s="1"/>
  <c r="N92" i="1"/>
  <c r="O92" i="1" s="1"/>
  <c r="S92" i="1" s="1"/>
  <c r="N196" i="1"/>
  <c r="O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Q196" i="1" s="1"/>
  <c r="N292" i="1"/>
  <c r="O292" i="1" s="1"/>
  <c r="S292" i="1" s="1"/>
  <c r="N396" i="1"/>
  <c r="O396" i="1" s="1"/>
  <c r="S396" i="1" s="1"/>
  <c r="N524" i="1"/>
  <c r="O524" i="1" s="1"/>
  <c r="S524" i="1" s="1"/>
  <c r="N644" i="1"/>
  <c r="O644" i="1" s="1"/>
  <c r="S644" i="1" s="1"/>
  <c r="N780" i="1"/>
  <c r="O780" i="1" s="1"/>
  <c r="S780" i="1" s="1"/>
  <c r="N998" i="1"/>
  <c r="O998" i="1" s="1"/>
  <c r="S998" i="1" s="1"/>
  <c r="N1454" i="1"/>
  <c r="O1454" i="1" s="1"/>
  <c r="N13" i="1"/>
  <c r="O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Q13" i="1" s="1"/>
  <c r="N1294" i="1"/>
  <c r="O1294" i="1" s="1"/>
  <c r="N316" i="1"/>
  <c r="O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Q316" i="1" s="1"/>
  <c r="N1148" i="1"/>
  <c r="O1148" i="1" s="1"/>
  <c r="S1148" i="1" s="1"/>
  <c r="N60" i="1"/>
  <c r="O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Q60" i="1" s="1"/>
  <c r="N500" i="1"/>
  <c r="O500" i="1" s="1"/>
  <c r="S500" i="1" s="1"/>
  <c r="N1133" i="1"/>
  <c r="O1133" i="1" s="1"/>
  <c r="S1133" i="1" s="1"/>
  <c r="N141" i="1"/>
  <c r="O141" i="1" s="1"/>
  <c r="S141" i="1" s="1"/>
  <c r="N588" i="1"/>
  <c r="O588" i="1" s="1"/>
  <c r="S588" i="1" s="1"/>
  <c r="N43" i="1"/>
  <c r="O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Q43" i="1" s="1"/>
  <c r="N483" i="1"/>
  <c r="O483" i="1" s="1"/>
  <c r="S483" i="1" s="1"/>
  <c r="N1004" i="1"/>
  <c r="O1004" i="1" s="1"/>
  <c r="S1004" i="1" s="1"/>
  <c r="T1004" i="1" s="1"/>
  <c r="U1004" i="1" s="1"/>
  <c r="V1004" i="1" s="1"/>
  <c r="W1004" i="1" s="1"/>
  <c r="X1004" i="1" s="1"/>
  <c r="Y1004" i="1" s="1"/>
  <c r="Z1004" i="1" s="1"/>
  <c r="AA1004" i="1" s="1"/>
  <c r="AB1004" i="1" s="1"/>
  <c r="AC1004" i="1" s="1"/>
  <c r="AD1004" i="1" s="1"/>
  <c r="AE1004" i="1" s="1"/>
  <c r="AF1004" i="1" s="1"/>
  <c r="AG1004" i="1" s="1"/>
  <c r="AH1004" i="1" s="1"/>
  <c r="AI1004" i="1" s="1"/>
  <c r="AJ1004" i="1" s="1"/>
  <c r="AK1004" i="1" s="1"/>
  <c r="AL1004" i="1" s="1"/>
  <c r="AM1004" i="1" s="1"/>
  <c r="AN1004" i="1" s="1"/>
  <c r="N788" i="1"/>
  <c r="O788" i="1" s="1"/>
  <c r="S788" i="1" s="1"/>
  <c r="N17" i="1"/>
  <c r="O17" i="1" s="1"/>
  <c r="N73" i="1"/>
  <c r="O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Q73" i="1" s="1"/>
  <c r="N153" i="1"/>
  <c r="O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Q153" i="1" s="1"/>
  <c r="N217" i="1"/>
  <c r="O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Q217" i="1" s="1"/>
  <c r="N281" i="1"/>
  <c r="O281" i="1" s="1"/>
  <c r="S281" i="1" s="1"/>
  <c r="N353" i="1"/>
  <c r="O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Q353" i="1" s="1"/>
  <c r="N425" i="1"/>
  <c r="O425" i="1" s="1"/>
  <c r="S425" i="1" s="1"/>
  <c r="N505" i="1"/>
  <c r="O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Q505" i="1" s="1"/>
  <c r="N569" i="1"/>
  <c r="O569" i="1" s="1"/>
  <c r="S569" i="1" s="1"/>
  <c r="N633" i="1"/>
  <c r="O633" i="1" s="1"/>
  <c r="S633" i="1" s="1"/>
  <c r="N697" i="1"/>
  <c r="O697" i="1" s="1"/>
  <c r="S697" i="1" s="1"/>
  <c r="N761" i="1"/>
  <c r="O761" i="1" s="1"/>
  <c r="S761" i="1" s="1"/>
  <c r="N825" i="1"/>
  <c r="O825" i="1" s="1"/>
  <c r="S825" i="1" s="1"/>
  <c r="N906" i="1"/>
  <c r="O906" i="1" s="1"/>
  <c r="S906" i="1" s="1"/>
  <c r="N970" i="1"/>
  <c r="O970" i="1" s="1"/>
  <c r="S970" i="1" s="1"/>
  <c r="N1034" i="1"/>
  <c r="O1034" i="1" s="1"/>
  <c r="S1034" i="1" s="1"/>
  <c r="N1098" i="1"/>
  <c r="O1098" i="1" s="1"/>
  <c r="S1098" i="1" s="1"/>
  <c r="N1170" i="1"/>
  <c r="O1170" i="1" s="1"/>
  <c r="S1170" i="1" s="1"/>
  <c r="N1234" i="1"/>
  <c r="O1234" i="1" s="1"/>
  <c r="S1234" i="1" s="1"/>
  <c r="N1306" i="1"/>
  <c r="O1306" i="1" s="1"/>
  <c r="N1370" i="1"/>
  <c r="O1370" i="1" s="1"/>
  <c r="S1370" i="1" s="1"/>
  <c r="N1442" i="1"/>
  <c r="O1442" i="1" s="1"/>
  <c r="N1341" i="1"/>
  <c r="O1341" i="1" s="1"/>
  <c r="N1217" i="1"/>
  <c r="O1217" i="1" s="1"/>
  <c r="S1217" i="1" s="1"/>
  <c r="N1276" i="1"/>
  <c r="O1276" i="1" s="1"/>
  <c r="N106" i="1"/>
  <c r="O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Q106" i="1" s="1"/>
  <c r="N170" i="1"/>
  <c r="O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Q170" i="1" s="1"/>
  <c r="N266" i="1"/>
  <c r="O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Q266" i="1" s="1"/>
  <c r="N338" i="1"/>
  <c r="O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Q338" i="1" s="1"/>
  <c r="N418" i="1"/>
  <c r="O418" i="1" s="1"/>
  <c r="S418" i="1" s="1"/>
  <c r="N498" i="1"/>
  <c r="O498" i="1" s="1"/>
  <c r="S498" i="1" s="1"/>
  <c r="N570" i="1"/>
  <c r="O570" i="1" s="1"/>
  <c r="S570" i="1" s="1"/>
  <c r="N642" i="1"/>
  <c r="O642" i="1" s="1"/>
  <c r="S642" i="1" s="1"/>
  <c r="N706" i="1"/>
  <c r="O706" i="1" s="1"/>
  <c r="S706" i="1" s="1"/>
  <c r="N778" i="1"/>
  <c r="O778" i="1" s="1"/>
  <c r="S778" i="1" s="1"/>
  <c r="N843" i="1"/>
  <c r="O843" i="1" s="1"/>
  <c r="S843" i="1" s="1"/>
  <c r="N907" i="1"/>
  <c r="O907" i="1" s="1"/>
  <c r="S907" i="1" s="1"/>
  <c r="N979" i="1"/>
  <c r="O979" i="1" s="1"/>
  <c r="S979" i="1" s="1"/>
  <c r="N1051" i="1"/>
  <c r="O1051" i="1" s="1"/>
  <c r="S1051" i="1" s="1"/>
  <c r="N1123" i="1"/>
  <c r="O1123" i="1" s="1"/>
  <c r="S1123" i="1" s="1"/>
  <c r="N1187" i="1"/>
  <c r="O1187" i="1" s="1"/>
  <c r="S1187" i="1" s="1"/>
  <c r="N1259" i="1"/>
  <c r="O1259" i="1" s="1"/>
  <c r="N1339" i="1"/>
  <c r="O1339" i="1" s="1"/>
  <c r="N1403" i="1"/>
  <c r="O1403" i="1" s="1"/>
  <c r="N1467" i="1"/>
  <c r="O1467" i="1" s="1"/>
  <c r="S1467" i="1" s="1"/>
  <c r="T1467" i="1" s="1"/>
  <c r="U1467" i="1" s="1"/>
  <c r="V1467" i="1" s="1"/>
  <c r="W1467" i="1" s="1"/>
  <c r="X1467" i="1" s="1"/>
  <c r="Y1467" i="1" s="1"/>
  <c r="Z1467" i="1" s="1"/>
  <c r="AA1467" i="1" s="1"/>
  <c r="AB1467" i="1" s="1"/>
  <c r="AC1467" i="1" s="1"/>
  <c r="AD1467" i="1" s="1"/>
  <c r="AE1467" i="1" s="1"/>
  <c r="AF1467" i="1" s="1"/>
  <c r="AG1467" i="1" s="1"/>
  <c r="AH1467" i="1" s="1"/>
  <c r="AI1467" i="1" s="1"/>
  <c r="AJ1467" i="1" s="1"/>
  <c r="AK1467" i="1" s="1"/>
  <c r="AL1467" i="1" s="1"/>
  <c r="AM1467" i="1" s="1"/>
  <c r="AN1467" i="1" s="1"/>
  <c r="AQ1467" i="1" s="1"/>
  <c r="N492" i="1"/>
  <c r="O492" i="1" s="1"/>
  <c r="S492" i="1" s="1"/>
  <c r="N1161" i="1"/>
  <c r="O1161" i="1" s="1"/>
  <c r="S1161" i="1" s="1"/>
  <c r="N202" i="1"/>
  <c r="O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Q202" i="1" s="1"/>
  <c r="N555" i="1"/>
  <c r="O555" i="1" s="1"/>
  <c r="S555" i="1" s="1"/>
  <c r="N1068" i="1"/>
  <c r="O1068" i="1" s="1"/>
  <c r="S1068" i="1" s="1"/>
  <c r="N1428" i="1"/>
  <c r="O1428" i="1" s="1"/>
  <c r="S1428" i="1" s="1"/>
  <c r="N1235" i="1"/>
  <c r="O1235" i="1" s="1"/>
  <c r="S1235" i="1" s="1"/>
  <c r="T1235" i="1" s="1"/>
  <c r="U1235" i="1" s="1"/>
  <c r="V1235" i="1" s="1"/>
  <c r="W1235" i="1" s="1"/>
  <c r="X1235" i="1" s="1"/>
  <c r="Y1235" i="1" s="1"/>
  <c r="Z1235" i="1" s="1"/>
  <c r="AA1235" i="1" s="1"/>
  <c r="AB1235" i="1" s="1"/>
  <c r="AC1235" i="1" s="1"/>
  <c r="AD1235" i="1" s="1"/>
  <c r="AE1235" i="1" s="1"/>
  <c r="AF1235" i="1" s="1"/>
  <c r="AG1235" i="1" s="1"/>
  <c r="AH1235" i="1" s="1"/>
  <c r="AI1235" i="1" s="1"/>
  <c r="AJ1235" i="1" s="1"/>
  <c r="AK1235" i="1" s="1"/>
  <c r="AL1235" i="1" s="1"/>
  <c r="AM1235" i="1" s="1"/>
  <c r="AN1235" i="1" s="1"/>
  <c r="AQ1235" i="1" s="1"/>
  <c r="N508" i="1"/>
  <c r="O508" i="1" s="1"/>
  <c r="S508" i="1" s="1"/>
  <c r="N1204" i="1"/>
  <c r="O1204" i="1" s="1"/>
  <c r="S1204" i="1" s="1"/>
  <c r="N46" i="1"/>
  <c r="O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Q46" i="1" s="1"/>
  <c r="N126" i="1"/>
  <c r="O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Q126" i="1" s="1"/>
  <c r="N190" i="1"/>
  <c r="O190" i="1" s="1"/>
  <c r="S190" i="1" s="1"/>
  <c r="N326" i="1"/>
  <c r="O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Q326" i="1" s="1"/>
  <c r="N398" i="1"/>
  <c r="O398" i="1" s="1"/>
  <c r="S398" i="1" s="1"/>
  <c r="N478" i="1"/>
  <c r="O478" i="1" s="1"/>
  <c r="S478" i="1" s="1"/>
  <c r="T478" i="1" s="1"/>
  <c r="U478" i="1" s="1"/>
  <c r="V478" i="1" s="1"/>
  <c r="W478" i="1" s="1"/>
  <c r="X478" i="1" s="1"/>
  <c r="Y478" i="1" s="1"/>
  <c r="Z478" i="1" s="1"/>
  <c r="AA478" i="1" s="1"/>
  <c r="AB478" i="1" s="1"/>
  <c r="AC478" i="1" s="1"/>
  <c r="AD478" i="1" s="1"/>
  <c r="AE478" i="1" s="1"/>
  <c r="AF478" i="1" s="1"/>
  <c r="AG478" i="1" s="1"/>
  <c r="AH478" i="1" s="1"/>
  <c r="AI478" i="1" s="1"/>
  <c r="AJ478" i="1" s="1"/>
  <c r="AK478" i="1" s="1"/>
  <c r="AL478" i="1" s="1"/>
  <c r="AM478" i="1" s="1"/>
  <c r="AN478" i="1" s="1"/>
  <c r="AQ478" i="1" s="1"/>
  <c r="N1388" i="1"/>
  <c r="O1388" i="1" s="1"/>
  <c r="S1388" i="1" s="1"/>
  <c r="N63" i="1"/>
  <c r="O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Q63" i="1" s="1"/>
  <c r="N135" i="1"/>
  <c r="O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Q135" i="1" s="1"/>
  <c r="N207" i="1"/>
  <c r="O207" i="1" s="1"/>
  <c r="S207" i="1" s="1"/>
  <c r="N279" i="1"/>
  <c r="O279" i="1" s="1"/>
  <c r="S279" i="1" s="1"/>
  <c r="N343" i="1"/>
  <c r="O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Q343" i="1" s="1"/>
  <c r="N423" i="1"/>
  <c r="O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AD423" i="1" s="1"/>
  <c r="AE423" i="1" s="1"/>
  <c r="AF423" i="1" s="1"/>
  <c r="AG423" i="1" s="1"/>
  <c r="AH423" i="1" s="1"/>
  <c r="AI423" i="1" s="1"/>
  <c r="AJ423" i="1" s="1"/>
  <c r="AK423" i="1" s="1"/>
  <c r="AL423" i="1" s="1"/>
  <c r="AM423" i="1" s="1"/>
  <c r="AN423" i="1" s="1"/>
  <c r="AQ423" i="1" s="1"/>
  <c r="N495" i="1"/>
  <c r="O495" i="1" s="1"/>
  <c r="N872" i="1"/>
  <c r="O872" i="1" s="1"/>
  <c r="S872" i="1" s="1"/>
  <c r="N936" i="1"/>
  <c r="O936" i="1" s="1"/>
  <c r="S936" i="1" s="1"/>
  <c r="N1000" i="1"/>
  <c r="O1000" i="1" s="1"/>
  <c r="S1000" i="1" s="1"/>
  <c r="N1064" i="1"/>
  <c r="O1064" i="1" s="1"/>
  <c r="S1064" i="1" s="1"/>
  <c r="N1128" i="1"/>
  <c r="O1128" i="1" s="1"/>
  <c r="S1128" i="1" s="1"/>
  <c r="N1192" i="1"/>
  <c r="O1192" i="1" s="1"/>
  <c r="S1192" i="1" s="1"/>
  <c r="N1256" i="1"/>
  <c r="O1256" i="1" s="1"/>
  <c r="S1256" i="1" s="1"/>
  <c r="N1320" i="1"/>
  <c r="O1320" i="1" s="1"/>
  <c r="N1384" i="1"/>
  <c r="O1384" i="1" s="1"/>
  <c r="S1384" i="1" s="1"/>
  <c r="N1448" i="1"/>
  <c r="O1448" i="1" s="1"/>
  <c r="S1448" i="1" s="1"/>
  <c r="N24" i="1"/>
  <c r="O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Q24" i="1" s="1"/>
  <c r="N112" i="1"/>
  <c r="O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Q112" i="1" s="1"/>
  <c r="N176" i="1"/>
  <c r="O176" i="1" s="1"/>
  <c r="S176" i="1" s="1"/>
  <c r="N232" i="1"/>
  <c r="O232" i="1" s="1"/>
  <c r="N304" i="1"/>
  <c r="O304" i="1" s="1"/>
  <c r="S304" i="1" s="1"/>
  <c r="N376" i="1"/>
  <c r="O376" i="1" s="1"/>
  <c r="S376" i="1" s="1"/>
  <c r="N448" i="1"/>
  <c r="O448" i="1" s="1"/>
  <c r="S448" i="1" s="1"/>
  <c r="N528" i="1"/>
  <c r="O528" i="1" s="1"/>
  <c r="S528" i="1" s="1"/>
  <c r="N592" i="1"/>
  <c r="O592" i="1" s="1"/>
  <c r="S592" i="1" s="1"/>
  <c r="N656" i="1"/>
  <c r="O656" i="1" s="1"/>
  <c r="S656" i="1" s="1"/>
  <c r="N720" i="1"/>
  <c r="O720" i="1" s="1"/>
  <c r="S720" i="1" s="1"/>
  <c r="T720" i="1" s="1"/>
  <c r="U720" i="1" s="1"/>
  <c r="V720" i="1" s="1"/>
  <c r="W720" i="1" s="1"/>
  <c r="X720" i="1" s="1"/>
  <c r="Y720" i="1" s="1"/>
  <c r="Z720" i="1" s="1"/>
  <c r="AA720" i="1" s="1"/>
  <c r="AB720" i="1" s="1"/>
  <c r="AC720" i="1" s="1"/>
  <c r="AD720" i="1" s="1"/>
  <c r="AE720" i="1" s="1"/>
  <c r="AF720" i="1" s="1"/>
  <c r="AG720" i="1" s="1"/>
  <c r="AH720" i="1" s="1"/>
  <c r="AI720" i="1" s="1"/>
  <c r="AJ720" i="1" s="1"/>
  <c r="AK720" i="1" s="1"/>
  <c r="AL720" i="1" s="1"/>
  <c r="AM720" i="1" s="1"/>
  <c r="AN720" i="1" s="1"/>
  <c r="N784" i="1"/>
  <c r="O784" i="1" s="1"/>
  <c r="S784" i="1" s="1"/>
  <c r="N849" i="1"/>
  <c r="O849" i="1" s="1"/>
  <c r="S849" i="1" s="1"/>
  <c r="N913" i="1"/>
  <c r="O913" i="1" s="1"/>
  <c r="S913" i="1" s="1"/>
  <c r="N977" i="1"/>
  <c r="O977" i="1" s="1"/>
  <c r="S977" i="1" s="1"/>
  <c r="N1041" i="1"/>
  <c r="O1041" i="1" s="1"/>
  <c r="S1041" i="1" s="1"/>
  <c r="N1121" i="1"/>
  <c r="O1121" i="1" s="1"/>
  <c r="S1121" i="1" s="1"/>
  <c r="N1313" i="1"/>
  <c r="O1313" i="1" s="1"/>
  <c r="S1313" i="1" s="1"/>
  <c r="N1385" i="1"/>
  <c r="O1385" i="1" s="1"/>
  <c r="N1449" i="1"/>
  <c r="O1449" i="1" s="1"/>
  <c r="S1449" i="1" s="1"/>
  <c r="N454" i="1"/>
  <c r="O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AD454" i="1" s="1"/>
  <c r="AE454" i="1" s="1"/>
  <c r="AF454" i="1" s="1"/>
  <c r="AG454" i="1" s="1"/>
  <c r="AH454" i="1" s="1"/>
  <c r="AI454" i="1" s="1"/>
  <c r="AJ454" i="1" s="1"/>
  <c r="AK454" i="1" s="1"/>
  <c r="AL454" i="1" s="1"/>
  <c r="AM454" i="1" s="1"/>
  <c r="AN454" i="1" s="1"/>
  <c r="AQ454" i="1" s="1"/>
  <c r="N965" i="1"/>
  <c r="O965" i="1" s="1"/>
  <c r="S965" i="1" s="1"/>
  <c r="N1085" i="1"/>
  <c r="O1085" i="1" s="1"/>
  <c r="S1085" i="1" s="1"/>
  <c r="N1046" i="1"/>
  <c r="O1046" i="1" s="1"/>
  <c r="S1046" i="1" s="1"/>
  <c r="N1254" i="1"/>
  <c r="O1254" i="1" s="1"/>
  <c r="S1254" i="1" s="1"/>
  <c r="N382" i="1"/>
  <c r="O382" i="1" s="1"/>
  <c r="S382" i="1" s="1"/>
  <c r="N670" i="1"/>
  <c r="O670" i="1" s="1"/>
  <c r="S670" i="1" s="1"/>
  <c r="N1332" i="1"/>
  <c r="O1332" i="1" s="1"/>
  <c r="S1332" i="1" s="1"/>
  <c r="N285" i="1"/>
  <c r="O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Q285" i="1" s="1"/>
  <c r="N373" i="1"/>
  <c r="O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Q373" i="1" s="1"/>
  <c r="N445" i="1"/>
  <c r="O445" i="1" s="1"/>
  <c r="S445" i="1" s="1"/>
  <c r="N525" i="1"/>
  <c r="O525" i="1" s="1"/>
  <c r="S525" i="1" s="1"/>
  <c r="N597" i="1"/>
  <c r="O597" i="1" s="1"/>
  <c r="S597" i="1" s="1"/>
  <c r="N669" i="1"/>
  <c r="O669" i="1" s="1"/>
  <c r="S669" i="1" s="1"/>
  <c r="N741" i="1"/>
  <c r="O741" i="1" s="1"/>
  <c r="N805" i="1"/>
  <c r="O805" i="1" s="1"/>
  <c r="S805" i="1" s="1"/>
  <c r="T805" i="1" s="1"/>
  <c r="U805" i="1" s="1"/>
  <c r="V805" i="1" s="1"/>
  <c r="W805" i="1" s="1"/>
  <c r="X805" i="1" s="1"/>
  <c r="Y805" i="1" s="1"/>
  <c r="Z805" i="1" s="1"/>
  <c r="AA805" i="1" s="1"/>
  <c r="AB805" i="1" s="1"/>
  <c r="AC805" i="1" s="1"/>
  <c r="AD805" i="1" s="1"/>
  <c r="AE805" i="1" s="1"/>
  <c r="AF805" i="1" s="1"/>
  <c r="AG805" i="1" s="1"/>
  <c r="AH805" i="1" s="1"/>
  <c r="AI805" i="1" s="1"/>
  <c r="AJ805" i="1" s="1"/>
  <c r="AK805" i="1" s="1"/>
  <c r="AL805" i="1" s="1"/>
  <c r="AM805" i="1" s="1"/>
  <c r="AN805" i="1" s="1"/>
  <c r="AQ805" i="1" s="1"/>
  <c r="N886" i="1"/>
  <c r="O886" i="1" s="1"/>
  <c r="S886" i="1" s="1"/>
  <c r="N990" i="1"/>
  <c r="O990" i="1" s="1"/>
  <c r="S990" i="1" s="1"/>
  <c r="N1246" i="1"/>
  <c r="O1246" i="1" s="1"/>
  <c r="N590" i="1"/>
  <c r="O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Q590" i="1" s="1"/>
  <c r="N742" i="1"/>
  <c r="O742" i="1" s="1"/>
  <c r="S742" i="1" s="1"/>
  <c r="T742" i="1" s="1"/>
  <c r="U742" i="1" s="1"/>
  <c r="V742" i="1" s="1"/>
  <c r="W742" i="1" s="1"/>
  <c r="X742" i="1" s="1"/>
  <c r="Y742" i="1" s="1"/>
  <c r="Z742" i="1" s="1"/>
  <c r="AA742" i="1" s="1"/>
  <c r="AB742" i="1" s="1"/>
  <c r="AC742" i="1" s="1"/>
  <c r="AD742" i="1" s="1"/>
  <c r="AE742" i="1" s="1"/>
  <c r="AF742" i="1" s="1"/>
  <c r="AG742" i="1" s="1"/>
  <c r="AH742" i="1" s="1"/>
  <c r="AI742" i="1" s="1"/>
  <c r="AJ742" i="1" s="1"/>
  <c r="AK742" i="1" s="1"/>
  <c r="AL742" i="1" s="1"/>
  <c r="AM742" i="1" s="1"/>
  <c r="AN742" i="1" s="1"/>
  <c r="AQ742" i="1" s="1"/>
  <c r="N301" i="1"/>
  <c r="O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Q301" i="1" s="1"/>
  <c r="N19" i="1"/>
  <c r="O19" i="1" s="1"/>
  <c r="N147" i="1"/>
  <c r="O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Q147" i="1" s="1"/>
  <c r="N251" i="1"/>
  <c r="O251" i="1" s="1"/>
  <c r="N371" i="1"/>
  <c r="O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Q371" i="1" s="1"/>
  <c r="N491" i="1"/>
  <c r="O491" i="1" s="1"/>
  <c r="S491" i="1" s="1"/>
  <c r="N619" i="1"/>
  <c r="O619" i="1" s="1"/>
  <c r="N747" i="1"/>
  <c r="O747" i="1" s="1"/>
  <c r="N828" i="1"/>
  <c r="O828" i="1" s="1"/>
  <c r="S828" i="1" s="1"/>
  <c r="N980" i="1"/>
  <c r="O980" i="1" s="1"/>
  <c r="S980" i="1" s="1"/>
  <c r="N1220" i="1"/>
  <c r="O1220" i="1" s="1"/>
  <c r="S1220" i="1" s="1"/>
  <c r="N1476" i="1"/>
  <c r="O1476" i="1" s="1"/>
  <c r="N1141" i="1"/>
  <c r="O1141" i="1" s="1"/>
  <c r="S1141" i="1" s="1"/>
  <c r="N756" i="1"/>
  <c r="O756" i="1" s="1"/>
  <c r="S756" i="1" s="1"/>
  <c r="N1308" i="1"/>
  <c r="O1308" i="1" s="1"/>
  <c r="N69" i="1"/>
  <c r="O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Q69" i="1" s="1"/>
  <c r="N221" i="1"/>
  <c r="O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Q221" i="1" s="1"/>
  <c r="N1030" i="1"/>
  <c r="O1030" i="1" s="1"/>
  <c r="S1030" i="1" s="1"/>
  <c r="T1030" i="1" s="1"/>
  <c r="U1030" i="1" s="1"/>
  <c r="V1030" i="1" s="1"/>
  <c r="W1030" i="1" s="1"/>
  <c r="X1030" i="1" s="1"/>
  <c r="Y1030" i="1" s="1"/>
  <c r="Z1030" i="1" s="1"/>
  <c r="AA1030" i="1" s="1"/>
  <c r="AB1030" i="1" s="1"/>
  <c r="AC1030" i="1" s="1"/>
  <c r="AD1030" i="1" s="1"/>
  <c r="AE1030" i="1" s="1"/>
  <c r="AF1030" i="1" s="1"/>
  <c r="AG1030" i="1" s="1"/>
  <c r="AH1030" i="1" s="1"/>
  <c r="AI1030" i="1" s="1"/>
  <c r="AJ1030" i="1" s="1"/>
  <c r="AK1030" i="1" s="1"/>
  <c r="AL1030" i="1" s="1"/>
  <c r="AM1030" i="1" s="1"/>
  <c r="AN1030" i="1" s="1"/>
  <c r="AQ1030" i="1" s="1"/>
  <c r="N181" i="1"/>
  <c r="O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Q181" i="1" s="1"/>
  <c r="N100" i="1"/>
  <c r="O100" i="1" s="1"/>
  <c r="S100" i="1" s="1"/>
  <c r="N212" i="1"/>
  <c r="O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Q212" i="1" s="1"/>
  <c r="N308" i="1"/>
  <c r="O308" i="1" s="1"/>
  <c r="S308" i="1" s="1"/>
  <c r="N420" i="1"/>
  <c r="O420" i="1" s="1"/>
  <c r="S420" i="1" s="1"/>
  <c r="N548" i="1"/>
  <c r="O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Q548" i="1" s="1"/>
  <c r="N652" i="1"/>
  <c r="O652" i="1" s="1"/>
  <c r="S652" i="1" s="1"/>
  <c r="T652" i="1" s="1"/>
  <c r="U652" i="1" s="1"/>
  <c r="V652" i="1" s="1"/>
  <c r="W652" i="1" s="1"/>
  <c r="X652" i="1" s="1"/>
  <c r="Y652" i="1" s="1"/>
  <c r="Z652" i="1" s="1"/>
  <c r="AA652" i="1" s="1"/>
  <c r="AB652" i="1" s="1"/>
  <c r="AC652" i="1" s="1"/>
  <c r="AD652" i="1" s="1"/>
  <c r="AE652" i="1" s="1"/>
  <c r="AF652" i="1" s="1"/>
  <c r="AG652" i="1" s="1"/>
  <c r="AH652" i="1" s="1"/>
  <c r="AI652" i="1" s="1"/>
  <c r="AJ652" i="1" s="1"/>
  <c r="AK652" i="1" s="1"/>
  <c r="AL652" i="1" s="1"/>
  <c r="AM652" i="1" s="1"/>
  <c r="AN652" i="1" s="1"/>
  <c r="AQ652" i="1" s="1"/>
  <c r="N804" i="1"/>
  <c r="O804" i="1" s="1"/>
  <c r="S804" i="1" s="1"/>
  <c r="T804" i="1" s="1"/>
  <c r="U804" i="1" s="1"/>
  <c r="V804" i="1" s="1"/>
  <c r="W804" i="1" s="1"/>
  <c r="X804" i="1" s="1"/>
  <c r="Y804" i="1" s="1"/>
  <c r="Z804" i="1" s="1"/>
  <c r="AA804" i="1" s="1"/>
  <c r="AB804" i="1" s="1"/>
  <c r="AC804" i="1" s="1"/>
  <c r="AD804" i="1" s="1"/>
  <c r="AE804" i="1" s="1"/>
  <c r="AF804" i="1" s="1"/>
  <c r="AG804" i="1" s="1"/>
  <c r="AH804" i="1" s="1"/>
  <c r="AI804" i="1" s="1"/>
  <c r="AJ804" i="1" s="1"/>
  <c r="AK804" i="1" s="1"/>
  <c r="AL804" i="1" s="1"/>
  <c r="AM804" i="1" s="1"/>
  <c r="AN804" i="1" s="1"/>
  <c r="AQ804" i="1" s="1"/>
  <c r="N1022" i="1"/>
  <c r="O1022" i="1" s="1"/>
  <c r="S1022" i="1" s="1"/>
  <c r="N28" i="1"/>
  <c r="O28" i="1" s="1"/>
  <c r="N37" i="1"/>
  <c r="O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Q37" i="1" s="1"/>
  <c r="N59" i="1"/>
  <c r="O59" i="1" s="1"/>
  <c r="S59" i="1" s="1"/>
  <c r="N395" i="1"/>
  <c r="O395" i="1" s="1"/>
  <c r="S395" i="1" s="1"/>
  <c r="N1165" i="1"/>
  <c r="O1165" i="1" s="1"/>
  <c r="S1165" i="1" s="1"/>
  <c r="N139" i="1"/>
  <c r="O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Q139" i="1" s="1"/>
  <c r="N587" i="1"/>
  <c r="O587" i="1" s="1"/>
  <c r="S587" i="1" s="1"/>
  <c r="N1229" i="1"/>
  <c r="O1229" i="1" s="1"/>
  <c r="S1229" i="1" s="1"/>
  <c r="N195" i="1"/>
  <c r="O195" i="1" s="1"/>
  <c r="S195" i="1" s="1"/>
  <c r="N611" i="1"/>
  <c r="O611" i="1" s="1"/>
  <c r="S611" i="1" s="1"/>
  <c r="T611" i="1" s="1"/>
  <c r="U611" i="1" s="1"/>
  <c r="V611" i="1" s="1"/>
  <c r="W611" i="1" s="1"/>
  <c r="X611" i="1" s="1"/>
  <c r="Y611" i="1" s="1"/>
  <c r="Z611" i="1" s="1"/>
  <c r="AA611" i="1" s="1"/>
  <c r="AB611" i="1" s="1"/>
  <c r="AC611" i="1" s="1"/>
  <c r="AD611" i="1" s="1"/>
  <c r="AE611" i="1" s="1"/>
  <c r="AF611" i="1" s="1"/>
  <c r="AG611" i="1" s="1"/>
  <c r="AH611" i="1" s="1"/>
  <c r="AI611" i="1" s="1"/>
  <c r="AJ611" i="1" s="1"/>
  <c r="AK611" i="1" s="1"/>
  <c r="AL611" i="1" s="1"/>
  <c r="AM611" i="1" s="1"/>
  <c r="AN611" i="1" s="1"/>
  <c r="AQ611" i="1" s="1"/>
  <c r="N67" i="1"/>
  <c r="O67" i="1" s="1"/>
  <c r="S67" i="1" s="1"/>
  <c r="N549" i="1"/>
  <c r="O549" i="1" s="1"/>
  <c r="S549" i="1" s="1"/>
  <c r="T549" i="1" s="1"/>
  <c r="U549" i="1" s="1"/>
  <c r="V549" i="1" s="1"/>
  <c r="W549" i="1" s="1"/>
  <c r="X549" i="1" s="1"/>
  <c r="Y549" i="1" s="1"/>
  <c r="Z549" i="1" s="1"/>
  <c r="AA549" i="1" s="1"/>
  <c r="AB549" i="1" s="1"/>
  <c r="AC549" i="1" s="1"/>
  <c r="AD549" i="1" s="1"/>
  <c r="AE549" i="1" s="1"/>
  <c r="AF549" i="1" s="1"/>
  <c r="AG549" i="1" s="1"/>
  <c r="AH549" i="1" s="1"/>
  <c r="AI549" i="1" s="1"/>
  <c r="AJ549" i="1" s="1"/>
  <c r="AK549" i="1" s="1"/>
  <c r="AL549" i="1" s="1"/>
  <c r="AM549" i="1" s="1"/>
  <c r="AN549" i="1" s="1"/>
  <c r="AQ549" i="1" s="1"/>
  <c r="N1084" i="1"/>
  <c r="O1084" i="1" s="1"/>
  <c r="S1084" i="1" s="1"/>
  <c r="N876" i="1"/>
  <c r="O876" i="1" s="1"/>
  <c r="S876" i="1" s="1"/>
  <c r="T876" i="1" s="1"/>
  <c r="U876" i="1" s="1"/>
  <c r="V876" i="1" s="1"/>
  <c r="W876" i="1" s="1"/>
  <c r="X876" i="1" s="1"/>
  <c r="Y876" i="1" s="1"/>
  <c r="Z876" i="1" s="1"/>
  <c r="AA876" i="1" s="1"/>
  <c r="AB876" i="1" s="1"/>
  <c r="AC876" i="1" s="1"/>
  <c r="AD876" i="1" s="1"/>
  <c r="AE876" i="1" s="1"/>
  <c r="AF876" i="1" s="1"/>
  <c r="AG876" i="1" s="1"/>
  <c r="AH876" i="1" s="1"/>
  <c r="AI876" i="1" s="1"/>
  <c r="AJ876" i="1" s="1"/>
  <c r="AK876" i="1" s="1"/>
  <c r="AL876" i="1" s="1"/>
  <c r="AM876" i="1" s="1"/>
  <c r="AN876" i="1" s="1"/>
  <c r="AQ876" i="1" s="1"/>
  <c r="N25" i="1"/>
  <c r="O25" i="1" s="1"/>
  <c r="S25" i="1" s="1"/>
  <c r="N81" i="1"/>
  <c r="O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Q81" i="1" s="1"/>
  <c r="N169" i="1"/>
  <c r="O169" i="1" s="1"/>
  <c r="S169" i="1" s="1"/>
  <c r="N225" i="1"/>
  <c r="O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Q225" i="1" s="1"/>
  <c r="N289" i="1"/>
  <c r="O289" i="1" s="1"/>
  <c r="S289" i="1" s="1"/>
  <c r="N361" i="1"/>
  <c r="O361" i="1" s="1"/>
  <c r="N433" i="1"/>
  <c r="O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Q433" i="1" s="1"/>
  <c r="N513" i="1"/>
  <c r="O513" i="1" s="1"/>
  <c r="S513" i="1" s="1"/>
  <c r="T513" i="1" s="1"/>
  <c r="U513" i="1" s="1"/>
  <c r="V513" i="1" s="1"/>
  <c r="W513" i="1" s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H513" i="1" s="1"/>
  <c r="AI513" i="1" s="1"/>
  <c r="AJ513" i="1" s="1"/>
  <c r="AK513" i="1" s="1"/>
  <c r="AL513" i="1" s="1"/>
  <c r="AM513" i="1" s="1"/>
  <c r="AN513" i="1" s="1"/>
  <c r="N577" i="1"/>
  <c r="O577" i="1" s="1"/>
  <c r="S577" i="1" s="1"/>
  <c r="N641" i="1"/>
  <c r="O641" i="1" s="1"/>
  <c r="S641" i="1" s="1"/>
  <c r="N705" i="1"/>
  <c r="O705" i="1" s="1"/>
  <c r="S705" i="1" s="1"/>
  <c r="N769" i="1"/>
  <c r="O769" i="1" s="1"/>
  <c r="S769" i="1" s="1"/>
  <c r="T769" i="1" s="1"/>
  <c r="U769" i="1" s="1"/>
  <c r="V769" i="1" s="1"/>
  <c r="W769" i="1" s="1"/>
  <c r="X769" i="1" s="1"/>
  <c r="Y769" i="1" s="1"/>
  <c r="Z769" i="1" s="1"/>
  <c r="AA769" i="1" s="1"/>
  <c r="AB769" i="1" s="1"/>
  <c r="AC769" i="1" s="1"/>
  <c r="AD769" i="1" s="1"/>
  <c r="AE769" i="1" s="1"/>
  <c r="N842" i="1"/>
  <c r="O842" i="1" s="1"/>
  <c r="S842" i="1" s="1"/>
  <c r="N914" i="1"/>
  <c r="O914" i="1" s="1"/>
  <c r="S914" i="1" s="1"/>
  <c r="N978" i="1"/>
  <c r="O978" i="1" s="1"/>
  <c r="S978" i="1" s="1"/>
  <c r="N1042" i="1"/>
  <c r="O1042" i="1" s="1"/>
  <c r="S1042" i="1" s="1"/>
  <c r="N1114" i="1"/>
  <c r="O1114" i="1" s="1"/>
  <c r="S1114" i="1" s="1"/>
  <c r="N1178" i="1"/>
  <c r="O1178" i="1" s="1"/>
  <c r="S1178" i="1" s="1"/>
  <c r="N1242" i="1"/>
  <c r="O1242" i="1" s="1"/>
  <c r="S1242" i="1" s="1"/>
  <c r="N1314" i="1"/>
  <c r="O1314" i="1" s="1"/>
  <c r="S1314" i="1" s="1"/>
  <c r="N1378" i="1"/>
  <c r="O1378" i="1" s="1"/>
  <c r="N1458" i="1"/>
  <c r="O1458" i="1" s="1"/>
  <c r="S1458" i="1" s="1"/>
  <c r="N1365" i="1"/>
  <c r="O1365" i="1" s="1"/>
  <c r="S1365" i="1" s="1"/>
  <c r="N1241" i="1"/>
  <c r="O1241" i="1" s="1"/>
  <c r="N1315" i="1"/>
  <c r="O1315" i="1" s="1"/>
  <c r="S1315" i="1" s="1"/>
  <c r="N50" i="1"/>
  <c r="O50" i="1" s="1"/>
  <c r="N114" i="1"/>
  <c r="O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Q114" i="1" s="1"/>
  <c r="N178" i="1"/>
  <c r="O178" i="1" s="1"/>
  <c r="N274" i="1"/>
  <c r="O274" i="1" s="1"/>
  <c r="S274" i="1" s="1"/>
  <c r="N354" i="1"/>
  <c r="O354" i="1" s="1"/>
  <c r="S354" i="1" s="1"/>
  <c r="N426" i="1"/>
  <c r="O426" i="1" s="1"/>
  <c r="S426" i="1" s="1"/>
  <c r="N506" i="1"/>
  <c r="O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Q506" i="1" s="1"/>
  <c r="N578" i="1"/>
  <c r="O578" i="1" s="1"/>
  <c r="S578" i="1" s="1"/>
  <c r="N650" i="1"/>
  <c r="O650" i="1" s="1"/>
  <c r="S650" i="1" s="1"/>
  <c r="N714" i="1"/>
  <c r="O714" i="1" s="1"/>
  <c r="S714" i="1" s="1"/>
  <c r="N786" i="1"/>
  <c r="O786" i="1" s="1"/>
  <c r="N851" i="1"/>
  <c r="O851" i="1" s="1"/>
  <c r="S851" i="1" s="1"/>
  <c r="N915" i="1"/>
  <c r="O915" i="1" s="1"/>
  <c r="S915" i="1" s="1"/>
  <c r="N987" i="1"/>
  <c r="O987" i="1" s="1"/>
  <c r="S987" i="1" s="1"/>
  <c r="N1059" i="1"/>
  <c r="O1059" i="1" s="1"/>
  <c r="S1059" i="1" s="1"/>
  <c r="N1131" i="1"/>
  <c r="O1131" i="1" s="1"/>
  <c r="S1131" i="1" s="1"/>
  <c r="N1195" i="1"/>
  <c r="O1195" i="1" s="1"/>
  <c r="S1195" i="1" s="1"/>
  <c r="N1267" i="1"/>
  <c r="O1267" i="1" s="1"/>
  <c r="S1267" i="1" s="1"/>
  <c r="N1347" i="1"/>
  <c r="O1347" i="1" s="1"/>
  <c r="S1347" i="1" s="1"/>
  <c r="N1411" i="1"/>
  <c r="O1411" i="1" s="1"/>
  <c r="S1411" i="1" s="1"/>
  <c r="N1475" i="1"/>
  <c r="O1475" i="1" s="1"/>
  <c r="N684" i="1"/>
  <c r="O684" i="1" s="1"/>
  <c r="N1185" i="1"/>
  <c r="O1185" i="1" s="1"/>
  <c r="S1185" i="1" s="1"/>
  <c r="N614" i="1"/>
  <c r="O614" i="1" s="1"/>
  <c r="S614" i="1" s="1"/>
  <c r="N643" i="1"/>
  <c r="O643" i="1" s="1"/>
  <c r="S643" i="1" s="1"/>
  <c r="N1100" i="1"/>
  <c r="O1100" i="1" s="1"/>
  <c r="S1100" i="1" s="1"/>
  <c r="N1452" i="1"/>
  <c r="O1452" i="1" s="1"/>
  <c r="S1452" i="1" s="1"/>
  <c r="N1460" i="1"/>
  <c r="O1460" i="1" s="1"/>
  <c r="S1460" i="1" s="1"/>
  <c r="N1244" i="1"/>
  <c r="O1244" i="1" s="1"/>
  <c r="S1244" i="1" s="1"/>
  <c r="T1244" i="1" s="1"/>
  <c r="U1244" i="1" s="1"/>
  <c r="V1244" i="1" s="1"/>
  <c r="W1244" i="1" s="1"/>
  <c r="X1244" i="1" s="1"/>
  <c r="Y1244" i="1" s="1"/>
  <c r="Z1244" i="1" s="1"/>
  <c r="AA1244" i="1" s="1"/>
  <c r="AB1244" i="1" s="1"/>
  <c r="AC1244" i="1" s="1"/>
  <c r="AD1244" i="1" s="1"/>
  <c r="AE1244" i="1" s="1"/>
  <c r="AF1244" i="1" s="1"/>
  <c r="AG1244" i="1" s="1"/>
  <c r="AH1244" i="1" s="1"/>
  <c r="AI1244" i="1" s="1"/>
  <c r="AJ1244" i="1" s="1"/>
  <c r="AK1244" i="1" s="1"/>
  <c r="AL1244" i="1" s="1"/>
  <c r="AM1244" i="1" s="1"/>
  <c r="AN1244" i="1" s="1"/>
  <c r="AQ1244" i="1" s="1"/>
  <c r="N1301" i="1"/>
  <c r="O1301" i="1" s="1"/>
  <c r="S1301" i="1" s="1"/>
  <c r="N54" i="1"/>
  <c r="O54" i="1" s="1"/>
  <c r="N134" i="1"/>
  <c r="O134" i="1" s="1"/>
  <c r="S134" i="1" s="1"/>
  <c r="N198" i="1"/>
  <c r="O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Q198" i="1" s="1"/>
  <c r="N262" i="1"/>
  <c r="O262" i="1" s="1"/>
  <c r="S262" i="1" s="1"/>
  <c r="N334" i="1"/>
  <c r="O334" i="1" s="1"/>
  <c r="S334" i="1" s="1"/>
  <c r="N406" i="1"/>
  <c r="O406" i="1" s="1"/>
  <c r="S406" i="1" s="1"/>
  <c r="N486" i="1"/>
  <c r="O486" i="1" s="1"/>
  <c r="S486" i="1" s="1"/>
  <c r="N7" i="1"/>
  <c r="O7" i="1" s="1"/>
  <c r="N71" i="1"/>
  <c r="O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Q71" i="1" s="1"/>
  <c r="N143" i="1"/>
  <c r="O143" i="1" s="1"/>
  <c r="S143" i="1" s="1"/>
  <c r="N215" i="1"/>
  <c r="O215" i="1" s="1"/>
  <c r="S215" i="1" s="1"/>
  <c r="N287" i="1"/>
  <c r="O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Q287" i="1" s="1"/>
  <c r="N351" i="1"/>
  <c r="O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Q351" i="1" s="1"/>
  <c r="N439" i="1"/>
  <c r="O439" i="1" s="1"/>
  <c r="S439" i="1" s="1"/>
  <c r="N503" i="1"/>
  <c r="O503" i="1" s="1"/>
  <c r="S503" i="1" s="1"/>
  <c r="N880" i="1"/>
  <c r="O880" i="1" s="1"/>
  <c r="S880" i="1" s="1"/>
  <c r="N944" i="1"/>
  <c r="O944" i="1" s="1"/>
  <c r="S944" i="1" s="1"/>
  <c r="N1008" i="1"/>
  <c r="O1008" i="1" s="1"/>
  <c r="S1008" i="1" s="1"/>
  <c r="N1072" i="1"/>
  <c r="O1072" i="1" s="1"/>
  <c r="S1072" i="1" s="1"/>
  <c r="N1136" i="1"/>
  <c r="O1136" i="1" s="1"/>
  <c r="S1136" i="1" s="1"/>
  <c r="N1200" i="1"/>
  <c r="O1200" i="1" s="1"/>
  <c r="S1200" i="1" s="1"/>
  <c r="N1264" i="1"/>
  <c r="O1264" i="1" s="1"/>
  <c r="S1264" i="1" s="1"/>
  <c r="T1264" i="1" s="1"/>
  <c r="U1264" i="1" s="1"/>
  <c r="V1264" i="1" s="1"/>
  <c r="W1264" i="1" s="1"/>
  <c r="X1264" i="1" s="1"/>
  <c r="Y1264" i="1" s="1"/>
  <c r="Z1264" i="1" s="1"/>
  <c r="AA1264" i="1" s="1"/>
  <c r="AB1264" i="1" s="1"/>
  <c r="AC1264" i="1" s="1"/>
  <c r="AD1264" i="1" s="1"/>
  <c r="AE1264" i="1" s="1"/>
  <c r="AF1264" i="1" s="1"/>
  <c r="AG1264" i="1" s="1"/>
  <c r="AH1264" i="1" s="1"/>
  <c r="AI1264" i="1" s="1"/>
  <c r="AJ1264" i="1" s="1"/>
  <c r="AK1264" i="1" s="1"/>
  <c r="AL1264" i="1" s="1"/>
  <c r="AM1264" i="1" s="1"/>
  <c r="AN1264" i="1" s="1"/>
  <c r="AQ1264" i="1" s="1"/>
  <c r="N1328" i="1"/>
  <c r="O1328" i="1" s="1"/>
  <c r="S1328" i="1" s="1"/>
  <c r="T1328" i="1" s="1"/>
  <c r="U1328" i="1" s="1"/>
  <c r="V1328" i="1" s="1"/>
  <c r="W1328" i="1" s="1"/>
  <c r="X1328" i="1" s="1"/>
  <c r="Y1328" i="1" s="1"/>
  <c r="Z1328" i="1" s="1"/>
  <c r="AA1328" i="1" s="1"/>
  <c r="AB1328" i="1" s="1"/>
  <c r="AC1328" i="1" s="1"/>
  <c r="AD1328" i="1" s="1"/>
  <c r="AE1328" i="1" s="1"/>
  <c r="AF1328" i="1" s="1"/>
  <c r="AG1328" i="1" s="1"/>
  <c r="AH1328" i="1" s="1"/>
  <c r="AI1328" i="1" s="1"/>
  <c r="AJ1328" i="1" s="1"/>
  <c r="AK1328" i="1" s="1"/>
  <c r="AL1328" i="1" s="1"/>
  <c r="AM1328" i="1" s="1"/>
  <c r="AN1328" i="1" s="1"/>
  <c r="AQ1328" i="1" s="1"/>
  <c r="N1392" i="1"/>
  <c r="O1392" i="1" s="1"/>
  <c r="S1392" i="1" s="1"/>
  <c r="N1456" i="1"/>
  <c r="O1456" i="1" s="1"/>
  <c r="S1456" i="1" s="1"/>
  <c r="N32" i="1"/>
  <c r="O32" i="1" s="1"/>
  <c r="N120" i="1"/>
  <c r="O120" i="1" s="1"/>
  <c r="S120" i="1" s="1"/>
  <c r="N184" i="1"/>
  <c r="O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Q184" i="1" s="1"/>
  <c r="N240" i="1"/>
  <c r="O240" i="1" s="1"/>
  <c r="N312" i="1"/>
  <c r="O312" i="1" s="1"/>
  <c r="S312" i="1" s="1"/>
  <c r="N384" i="1"/>
  <c r="O384" i="1" s="1"/>
  <c r="N472" i="1"/>
  <c r="O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AD472" i="1" s="1"/>
  <c r="AE472" i="1" s="1"/>
  <c r="AF472" i="1" s="1"/>
  <c r="AG472" i="1" s="1"/>
  <c r="AH472" i="1" s="1"/>
  <c r="AI472" i="1" s="1"/>
  <c r="AJ472" i="1" s="1"/>
  <c r="AK472" i="1" s="1"/>
  <c r="AL472" i="1" s="1"/>
  <c r="AM472" i="1" s="1"/>
  <c r="AN472" i="1" s="1"/>
  <c r="AQ472" i="1" s="1"/>
  <c r="N536" i="1"/>
  <c r="O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AQ536" i="1" s="1"/>
  <c r="N600" i="1"/>
  <c r="O600" i="1" s="1"/>
  <c r="S600" i="1" s="1"/>
  <c r="N664" i="1"/>
  <c r="O664" i="1" s="1"/>
  <c r="S664" i="1" s="1"/>
  <c r="T664" i="1" s="1"/>
  <c r="U664" i="1" s="1"/>
  <c r="V664" i="1" s="1"/>
  <c r="W664" i="1" s="1"/>
  <c r="X664" i="1" s="1"/>
  <c r="Y664" i="1" s="1"/>
  <c r="Z664" i="1" s="1"/>
  <c r="AA664" i="1" s="1"/>
  <c r="AB664" i="1" s="1"/>
  <c r="AC664" i="1" s="1"/>
  <c r="AD664" i="1" s="1"/>
  <c r="AE664" i="1" s="1"/>
  <c r="AF664" i="1" s="1"/>
  <c r="AG664" i="1" s="1"/>
  <c r="AH664" i="1" s="1"/>
  <c r="AI664" i="1" s="1"/>
  <c r="AJ664" i="1" s="1"/>
  <c r="AK664" i="1" s="1"/>
  <c r="AL664" i="1" s="1"/>
  <c r="AM664" i="1" s="1"/>
  <c r="AN664" i="1" s="1"/>
  <c r="N728" i="1"/>
  <c r="O728" i="1" s="1"/>
  <c r="S728" i="1" s="1"/>
  <c r="N792" i="1"/>
  <c r="O792" i="1" s="1"/>
  <c r="S792" i="1" s="1"/>
  <c r="N857" i="1"/>
  <c r="O857" i="1" s="1"/>
  <c r="S857" i="1" s="1"/>
  <c r="N921" i="1"/>
  <c r="O921" i="1" s="1"/>
  <c r="S921" i="1" s="1"/>
  <c r="T921" i="1" s="1"/>
  <c r="U921" i="1" s="1"/>
  <c r="V921" i="1" s="1"/>
  <c r="W921" i="1" s="1"/>
  <c r="X921" i="1" s="1"/>
  <c r="Y921" i="1" s="1"/>
  <c r="Z921" i="1" s="1"/>
  <c r="AA921" i="1" s="1"/>
  <c r="AB921" i="1" s="1"/>
  <c r="AC921" i="1" s="1"/>
  <c r="AD921" i="1" s="1"/>
  <c r="AE921" i="1" s="1"/>
  <c r="AF921" i="1" s="1"/>
  <c r="AG921" i="1" s="1"/>
  <c r="AH921" i="1" s="1"/>
  <c r="AI921" i="1" s="1"/>
  <c r="AJ921" i="1" s="1"/>
  <c r="AK921" i="1" s="1"/>
  <c r="AL921" i="1" s="1"/>
  <c r="AM921" i="1" s="1"/>
  <c r="AN921" i="1" s="1"/>
  <c r="AQ921" i="1" s="1"/>
  <c r="N985" i="1"/>
  <c r="O985" i="1" s="1"/>
  <c r="S985" i="1" s="1"/>
  <c r="N1049" i="1"/>
  <c r="O1049" i="1" s="1"/>
  <c r="S1049" i="1" s="1"/>
  <c r="N1129" i="1"/>
  <c r="O1129" i="1" s="1"/>
  <c r="S1129" i="1" s="1"/>
  <c r="N1329" i="1"/>
  <c r="O1329" i="1" s="1"/>
  <c r="S1329" i="1" s="1"/>
  <c r="T1329" i="1" s="1"/>
  <c r="U1329" i="1" s="1"/>
  <c r="V1329" i="1" s="1"/>
  <c r="W1329" i="1" s="1"/>
  <c r="X1329" i="1" s="1"/>
  <c r="Y1329" i="1" s="1"/>
  <c r="Z1329" i="1" s="1"/>
  <c r="AA1329" i="1" s="1"/>
  <c r="AB1329" i="1" s="1"/>
  <c r="AC1329" i="1" s="1"/>
  <c r="AD1329" i="1" s="1"/>
  <c r="AE1329" i="1" s="1"/>
  <c r="AF1329" i="1" s="1"/>
  <c r="AG1329" i="1" s="1"/>
  <c r="AH1329" i="1" s="1"/>
  <c r="AI1329" i="1" s="1"/>
  <c r="AJ1329" i="1" s="1"/>
  <c r="AK1329" i="1" s="1"/>
  <c r="AL1329" i="1" s="1"/>
  <c r="AM1329" i="1" s="1"/>
  <c r="AN1329" i="1" s="1"/>
  <c r="AQ1329" i="1" s="1"/>
  <c r="N1393" i="1"/>
  <c r="O1393" i="1" s="1"/>
  <c r="S1393" i="1" s="1"/>
  <c r="N1457" i="1"/>
  <c r="O1457" i="1" s="1"/>
  <c r="S1457" i="1" s="1"/>
  <c r="N526" i="1"/>
  <c r="O526" i="1" s="1"/>
  <c r="S526" i="1" s="1"/>
  <c r="N837" i="1"/>
  <c r="O837" i="1" s="1"/>
  <c r="S837" i="1" s="1"/>
  <c r="N973" i="1"/>
  <c r="O973" i="1" s="1"/>
  <c r="S973" i="1" s="1"/>
  <c r="N1109" i="1"/>
  <c r="O1109" i="1" s="1"/>
  <c r="S1109" i="1" s="1"/>
  <c r="N1078" i="1"/>
  <c r="O1078" i="1" s="1"/>
  <c r="S1078" i="1" s="1"/>
  <c r="N1278" i="1"/>
  <c r="O1278" i="1" s="1"/>
  <c r="S1278" i="1" s="1"/>
  <c r="N518" i="1"/>
  <c r="O518" i="1" s="1"/>
  <c r="S518" i="1" s="1"/>
  <c r="N686" i="1"/>
  <c r="O686" i="1" s="1"/>
  <c r="N1372" i="1"/>
  <c r="O1372" i="1" s="1"/>
  <c r="S1372" i="1" s="1"/>
  <c r="N293" i="1"/>
  <c r="O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Q293" i="1" s="1"/>
  <c r="N381" i="1"/>
  <c r="O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AQ381" i="1" s="1"/>
  <c r="N453" i="1"/>
  <c r="O453" i="1" s="1"/>
  <c r="S453" i="1" s="1"/>
  <c r="N533" i="1"/>
  <c r="O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Q533" i="1" s="1"/>
  <c r="N605" i="1"/>
  <c r="O605" i="1" s="1"/>
  <c r="S605" i="1" s="1"/>
  <c r="N677" i="1"/>
  <c r="O677" i="1" s="1"/>
  <c r="N749" i="1"/>
  <c r="O749" i="1" s="1"/>
  <c r="S749" i="1" s="1"/>
  <c r="N813" i="1"/>
  <c r="O813" i="1" s="1"/>
  <c r="S813" i="1" s="1"/>
  <c r="N918" i="1"/>
  <c r="O918" i="1" s="1"/>
  <c r="S918" i="1" s="1"/>
  <c r="N1014" i="1"/>
  <c r="O1014" i="1" s="1"/>
  <c r="S1014" i="1" s="1"/>
  <c r="N1270" i="1"/>
  <c r="O1270" i="1" s="1"/>
  <c r="S1270" i="1" s="1"/>
  <c r="T1270" i="1" s="1"/>
  <c r="U1270" i="1" s="1"/>
  <c r="V1270" i="1" s="1"/>
  <c r="W1270" i="1" s="1"/>
  <c r="X1270" i="1" s="1"/>
  <c r="Y1270" i="1" s="1"/>
  <c r="Z1270" i="1" s="1"/>
  <c r="AA1270" i="1" s="1"/>
  <c r="AB1270" i="1" s="1"/>
  <c r="AC1270" i="1" s="1"/>
  <c r="AD1270" i="1" s="1"/>
  <c r="AE1270" i="1" s="1"/>
  <c r="AF1270" i="1" s="1"/>
  <c r="AG1270" i="1" s="1"/>
  <c r="AH1270" i="1" s="1"/>
  <c r="AI1270" i="1" s="1"/>
  <c r="AJ1270" i="1" s="1"/>
  <c r="AK1270" i="1" s="1"/>
  <c r="AL1270" i="1" s="1"/>
  <c r="AM1270" i="1" s="1"/>
  <c r="AN1270" i="1" s="1"/>
  <c r="AQ1270" i="1" s="1"/>
  <c r="N606" i="1"/>
  <c r="O606" i="1" s="1"/>
  <c r="S606" i="1" s="1"/>
  <c r="N766" i="1"/>
  <c r="O766" i="1" s="1"/>
  <c r="S766" i="1" s="1"/>
  <c r="N429" i="1"/>
  <c r="O429" i="1" s="1"/>
  <c r="S429" i="1" s="1"/>
  <c r="N27" i="1"/>
  <c r="O27" i="1" s="1"/>
  <c r="N155" i="1"/>
  <c r="O155" i="1" s="1"/>
  <c r="N259" i="1"/>
  <c r="O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Q259" i="1" s="1"/>
  <c r="N379" i="1"/>
  <c r="O379" i="1" s="1"/>
  <c r="S379" i="1" s="1"/>
  <c r="N499" i="1"/>
  <c r="O499" i="1" s="1"/>
  <c r="S499" i="1" s="1"/>
  <c r="N627" i="1"/>
  <c r="O627" i="1" s="1"/>
  <c r="S627" i="1" s="1"/>
  <c r="N755" i="1"/>
  <c r="O755" i="1" s="1"/>
  <c r="S755" i="1" s="1"/>
  <c r="N836" i="1"/>
  <c r="O836" i="1" s="1"/>
  <c r="S836" i="1" s="1"/>
  <c r="N988" i="1"/>
  <c r="O988" i="1" s="1"/>
  <c r="S988" i="1" s="1"/>
  <c r="N1252" i="1"/>
  <c r="O1252" i="1" s="1"/>
  <c r="S1252" i="1" s="1"/>
  <c r="N845" i="1"/>
  <c r="O845" i="1" s="1"/>
  <c r="S845" i="1" s="1"/>
  <c r="N1173" i="1"/>
  <c r="O1173" i="1" s="1"/>
  <c r="S1173" i="1" s="1"/>
  <c r="N820" i="1"/>
  <c r="O820" i="1" s="1"/>
  <c r="S820" i="1" s="1"/>
  <c r="N1381" i="1"/>
  <c r="O1381" i="1" s="1"/>
  <c r="S1381" i="1" s="1"/>
  <c r="N77" i="1"/>
  <c r="O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Q77" i="1" s="1"/>
  <c r="N237" i="1"/>
  <c r="O237" i="1" s="1"/>
  <c r="N1102" i="1"/>
  <c r="O1102" i="1" s="1"/>
  <c r="S1102" i="1" s="1"/>
  <c r="N4" i="1"/>
  <c r="O4" i="1" s="1"/>
  <c r="S4" i="1" s="1"/>
  <c r="N108" i="1"/>
  <c r="O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Q108" i="1" s="1"/>
  <c r="N220" i="1"/>
  <c r="O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Q220" i="1" s="1"/>
  <c r="N324" i="1"/>
  <c r="O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Q324" i="1" s="1"/>
  <c r="N436" i="1"/>
  <c r="O436" i="1" s="1"/>
  <c r="S436" i="1" s="1"/>
  <c r="N564" i="1"/>
  <c r="O564" i="1" s="1"/>
  <c r="N676" i="1"/>
  <c r="O676" i="1" s="1"/>
  <c r="N829" i="1"/>
  <c r="O829" i="1" s="1"/>
  <c r="S829" i="1" s="1"/>
  <c r="N1062" i="1"/>
  <c r="O1062" i="1" s="1"/>
  <c r="S1062" i="1" s="1"/>
  <c r="N53" i="1"/>
  <c r="O53" i="1" s="1"/>
  <c r="N93" i="1"/>
  <c r="O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Q93" i="1" s="1"/>
  <c r="N85" i="1"/>
  <c r="O85" i="1" s="1"/>
  <c r="N540" i="1"/>
  <c r="O540" i="1" s="1"/>
  <c r="S540" i="1" s="1"/>
  <c r="N1197" i="1"/>
  <c r="O1197" i="1" s="1"/>
  <c r="S1197" i="1" s="1"/>
  <c r="N188" i="1"/>
  <c r="O188" i="1" s="1"/>
  <c r="S188" i="1" s="1"/>
  <c r="N651" i="1"/>
  <c r="O651" i="1" s="1"/>
  <c r="S651" i="1" s="1"/>
  <c r="N1396" i="1"/>
  <c r="O1396" i="1" s="1"/>
  <c r="S1396" i="1" s="1"/>
  <c r="N219" i="1"/>
  <c r="O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Q219" i="1" s="1"/>
  <c r="N699" i="1"/>
  <c r="O699" i="1" s="1"/>
  <c r="S699" i="1" s="1"/>
  <c r="N91" i="1"/>
  <c r="O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Q91" i="1" s="1"/>
  <c r="N571" i="1"/>
  <c r="O571" i="1" s="1"/>
  <c r="S571" i="1" s="1"/>
  <c r="N1325" i="1"/>
  <c r="O1325" i="1" s="1"/>
  <c r="S1325" i="1" s="1"/>
  <c r="N940" i="1"/>
  <c r="O940" i="1" s="1"/>
  <c r="S940" i="1" s="1"/>
  <c r="N33" i="1"/>
  <c r="O33" i="1" s="1"/>
  <c r="N89" i="1"/>
  <c r="O89" i="1" s="1"/>
  <c r="S89" i="1" s="1"/>
  <c r="N177" i="1"/>
  <c r="O177" i="1" s="1"/>
  <c r="S177" i="1" s="1"/>
  <c r="N233" i="1"/>
  <c r="O233" i="1" s="1"/>
  <c r="N297" i="1"/>
  <c r="O297" i="1" s="1"/>
  <c r="S297" i="1" s="1"/>
  <c r="N369" i="1"/>
  <c r="O369" i="1" s="1"/>
  <c r="S369" i="1" s="1"/>
  <c r="N441" i="1"/>
  <c r="O441" i="1" s="1"/>
  <c r="S441" i="1" s="1"/>
  <c r="N521" i="1"/>
  <c r="O521" i="1" s="1"/>
  <c r="S521" i="1" s="1"/>
  <c r="N585" i="1"/>
  <c r="O585" i="1" s="1"/>
  <c r="S585" i="1" s="1"/>
  <c r="N649" i="1"/>
  <c r="O649" i="1" s="1"/>
  <c r="S649" i="1" s="1"/>
  <c r="N713" i="1"/>
  <c r="O713" i="1" s="1"/>
  <c r="S713" i="1" s="1"/>
  <c r="N777" i="1"/>
  <c r="O777" i="1" s="1"/>
  <c r="S777" i="1" s="1"/>
  <c r="N850" i="1"/>
  <c r="O850" i="1" s="1"/>
  <c r="S850" i="1" s="1"/>
  <c r="N922" i="1"/>
  <c r="O922" i="1" s="1"/>
  <c r="S922" i="1" s="1"/>
  <c r="N986" i="1"/>
  <c r="O986" i="1" s="1"/>
  <c r="S986" i="1" s="1"/>
  <c r="N1050" i="1"/>
  <c r="O1050" i="1" s="1"/>
  <c r="S1050" i="1" s="1"/>
  <c r="N1122" i="1"/>
  <c r="O1122" i="1" s="1"/>
  <c r="S1122" i="1" s="1"/>
  <c r="T1122" i="1" s="1"/>
  <c r="U1122" i="1" s="1"/>
  <c r="V1122" i="1" s="1"/>
  <c r="W1122" i="1" s="1"/>
  <c r="X1122" i="1" s="1"/>
  <c r="Y1122" i="1" s="1"/>
  <c r="Z1122" i="1" s="1"/>
  <c r="AA1122" i="1" s="1"/>
  <c r="AB1122" i="1" s="1"/>
  <c r="AC1122" i="1" s="1"/>
  <c r="AD1122" i="1" s="1"/>
  <c r="AE1122" i="1" s="1"/>
  <c r="AF1122" i="1" s="1"/>
  <c r="AG1122" i="1" s="1"/>
  <c r="AH1122" i="1" s="1"/>
  <c r="AI1122" i="1" s="1"/>
  <c r="AJ1122" i="1" s="1"/>
  <c r="AK1122" i="1" s="1"/>
  <c r="AL1122" i="1" s="1"/>
  <c r="AM1122" i="1" s="1"/>
  <c r="AN1122" i="1" s="1"/>
  <c r="AQ1122" i="1" s="1"/>
  <c r="N1186" i="1"/>
  <c r="O1186" i="1" s="1"/>
  <c r="S1186" i="1" s="1"/>
  <c r="N1258" i="1"/>
  <c r="O1258" i="1" s="1"/>
  <c r="S1258" i="1" s="1"/>
  <c r="N1322" i="1"/>
  <c r="O1322" i="1" s="1"/>
  <c r="S1322" i="1" s="1"/>
  <c r="N1386" i="1"/>
  <c r="O1386" i="1" s="1"/>
  <c r="N1466" i="1"/>
  <c r="O1466" i="1" s="1"/>
  <c r="S1466" i="1" s="1"/>
  <c r="N1397" i="1"/>
  <c r="O1397" i="1" s="1"/>
  <c r="S1397" i="1" s="1"/>
  <c r="T1397" i="1" s="1"/>
  <c r="U1397" i="1" s="1"/>
  <c r="V1397" i="1" s="1"/>
  <c r="W1397" i="1" s="1"/>
  <c r="X1397" i="1" s="1"/>
  <c r="Y1397" i="1" s="1"/>
  <c r="Z1397" i="1" s="1"/>
  <c r="AA1397" i="1" s="1"/>
  <c r="AB1397" i="1" s="1"/>
  <c r="AC1397" i="1" s="1"/>
  <c r="AD1397" i="1" s="1"/>
  <c r="AE1397" i="1" s="1"/>
  <c r="AF1397" i="1" s="1"/>
  <c r="AG1397" i="1" s="1"/>
  <c r="AH1397" i="1" s="1"/>
  <c r="AI1397" i="1" s="1"/>
  <c r="AJ1397" i="1" s="1"/>
  <c r="AK1397" i="1" s="1"/>
  <c r="AL1397" i="1" s="1"/>
  <c r="AM1397" i="1" s="1"/>
  <c r="AN1397" i="1" s="1"/>
  <c r="AQ1397" i="1" s="1"/>
  <c r="N1265" i="1"/>
  <c r="O1265" i="1" s="1"/>
  <c r="S1265" i="1" s="1"/>
  <c r="T1265" i="1" s="1"/>
  <c r="U1265" i="1" s="1"/>
  <c r="V1265" i="1" s="1"/>
  <c r="W1265" i="1" s="1"/>
  <c r="X1265" i="1" s="1"/>
  <c r="Y1265" i="1" s="1"/>
  <c r="Z1265" i="1" s="1"/>
  <c r="AA1265" i="1" s="1"/>
  <c r="AB1265" i="1" s="1"/>
  <c r="AC1265" i="1" s="1"/>
  <c r="AD1265" i="1" s="1"/>
  <c r="AE1265" i="1" s="1"/>
  <c r="AF1265" i="1" s="1"/>
  <c r="AG1265" i="1" s="1"/>
  <c r="AH1265" i="1" s="1"/>
  <c r="AI1265" i="1" s="1"/>
  <c r="AJ1265" i="1" s="1"/>
  <c r="AK1265" i="1" s="1"/>
  <c r="AL1265" i="1" s="1"/>
  <c r="AM1265" i="1" s="1"/>
  <c r="AN1265" i="1" s="1"/>
  <c r="AQ1265" i="1" s="1"/>
  <c r="N1450" i="1"/>
  <c r="O1450" i="1" s="1"/>
  <c r="S1450" i="1" s="1"/>
  <c r="N58" i="1"/>
  <c r="O58" i="1" s="1"/>
  <c r="S58" i="1" s="1"/>
  <c r="N122" i="1"/>
  <c r="O122" i="1" s="1"/>
  <c r="S122" i="1" s="1"/>
  <c r="N194" i="1"/>
  <c r="O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Q194" i="1" s="1"/>
  <c r="N290" i="1"/>
  <c r="O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Q290" i="1" s="1"/>
  <c r="N362" i="1"/>
  <c r="O362" i="1" s="1"/>
  <c r="S362" i="1" s="1"/>
  <c r="N434" i="1"/>
  <c r="O434" i="1" s="1"/>
  <c r="S434" i="1" s="1"/>
  <c r="N514" i="1"/>
  <c r="O514" i="1" s="1"/>
  <c r="N586" i="1"/>
  <c r="O586" i="1" s="1"/>
  <c r="S586" i="1" s="1"/>
  <c r="T586" i="1" s="1"/>
  <c r="U586" i="1" s="1"/>
  <c r="V586" i="1" s="1"/>
  <c r="W586" i="1" s="1"/>
  <c r="X586" i="1" s="1"/>
  <c r="Y586" i="1" s="1"/>
  <c r="Z586" i="1" s="1"/>
  <c r="AA586" i="1" s="1"/>
  <c r="AB586" i="1" s="1"/>
  <c r="AC586" i="1" s="1"/>
  <c r="AD586" i="1" s="1"/>
  <c r="AE586" i="1" s="1"/>
  <c r="AF586" i="1" s="1"/>
  <c r="AG586" i="1" s="1"/>
  <c r="AH586" i="1" s="1"/>
  <c r="AI586" i="1" s="1"/>
  <c r="AJ586" i="1" s="1"/>
  <c r="AK586" i="1" s="1"/>
  <c r="AL586" i="1" s="1"/>
  <c r="AM586" i="1" s="1"/>
  <c r="AN586" i="1" s="1"/>
  <c r="AQ586" i="1" s="1"/>
  <c r="N658" i="1"/>
  <c r="O658" i="1" s="1"/>
  <c r="S658" i="1" s="1"/>
  <c r="N722" i="1"/>
  <c r="O722" i="1" s="1"/>
  <c r="S722" i="1" s="1"/>
  <c r="T722" i="1" s="1"/>
  <c r="U722" i="1" s="1"/>
  <c r="V722" i="1" s="1"/>
  <c r="W722" i="1" s="1"/>
  <c r="X722" i="1" s="1"/>
  <c r="Y722" i="1" s="1"/>
  <c r="Z722" i="1" s="1"/>
  <c r="AA722" i="1" s="1"/>
  <c r="AB722" i="1" s="1"/>
  <c r="AC722" i="1" s="1"/>
  <c r="AD722" i="1" s="1"/>
  <c r="AE722" i="1" s="1"/>
  <c r="AF722" i="1" s="1"/>
  <c r="AG722" i="1" s="1"/>
  <c r="AH722" i="1" s="1"/>
  <c r="AI722" i="1" s="1"/>
  <c r="AJ722" i="1" s="1"/>
  <c r="AK722" i="1" s="1"/>
  <c r="AL722" i="1" s="1"/>
  <c r="AM722" i="1" s="1"/>
  <c r="AN722" i="1" s="1"/>
  <c r="AQ722" i="1" s="1"/>
  <c r="N794" i="1"/>
  <c r="O794" i="1" s="1"/>
  <c r="S794" i="1" s="1"/>
  <c r="N859" i="1"/>
  <c r="O859" i="1" s="1"/>
  <c r="S859" i="1" s="1"/>
  <c r="N923" i="1"/>
  <c r="O923" i="1" s="1"/>
  <c r="S923" i="1" s="1"/>
  <c r="N995" i="1"/>
  <c r="O995" i="1" s="1"/>
  <c r="S995" i="1" s="1"/>
  <c r="N1075" i="1"/>
  <c r="O1075" i="1" s="1"/>
  <c r="S1075" i="1" s="1"/>
  <c r="N1139" i="1"/>
  <c r="O1139" i="1" s="1"/>
  <c r="S1139" i="1" s="1"/>
  <c r="N1203" i="1"/>
  <c r="O1203" i="1" s="1"/>
  <c r="S1203" i="1" s="1"/>
  <c r="N1275" i="1"/>
  <c r="O1275" i="1" s="1"/>
  <c r="S1275" i="1" s="1"/>
  <c r="N1355" i="1"/>
  <c r="O1355" i="1" s="1"/>
  <c r="N1419" i="1"/>
  <c r="O1419" i="1" s="1"/>
  <c r="S1419" i="1" s="1"/>
  <c r="N1483" i="1"/>
  <c r="O1483" i="1" s="1"/>
  <c r="S1483" i="1" s="1"/>
  <c r="N796" i="1"/>
  <c r="O796" i="1" s="1"/>
  <c r="S796" i="1" s="1"/>
  <c r="N1201" i="1"/>
  <c r="O1201" i="1" s="1"/>
  <c r="S1201" i="1" s="1"/>
  <c r="N746" i="1"/>
  <c r="O746" i="1" s="1"/>
  <c r="N707" i="1"/>
  <c r="O707" i="1" s="1"/>
  <c r="S707" i="1" s="1"/>
  <c r="N1108" i="1"/>
  <c r="O1108" i="1" s="1"/>
  <c r="S1108" i="1" s="1"/>
  <c r="N572" i="1"/>
  <c r="O572" i="1" s="1"/>
  <c r="S572" i="1" s="1"/>
  <c r="N204" i="1"/>
  <c r="O204" i="1" s="1"/>
  <c r="S204" i="1" s="1"/>
  <c r="N1461" i="1"/>
  <c r="O1461" i="1" s="1"/>
  <c r="S1461" i="1" s="1"/>
  <c r="N1429" i="1"/>
  <c r="O1429" i="1" s="1"/>
  <c r="S1429" i="1" s="1"/>
  <c r="N62" i="1"/>
  <c r="O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Q62" i="1" s="1"/>
  <c r="N142" i="1"/>
  <c r="O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Q142" i="1" s="1"/>
  <c r="N206" i="1"/>
  <c r="O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Q206" i="1" s="1"/>
  <c r="N270" i="1"/>
  <c r="O270" i="1" s="1"/>
  <c r="N342" i="1"/>
  <c r="O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Q342" i="1" s="1"/>
  <c r="N414" i="1"/>
  <c r="O414" i="1" s="1"/>
  <c r="S414" i="1" s="1"/>
  <c r="N494" i="1"/>
  <c r="O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N15" i="1"/>
  <c r="O15" i="1" s="1"/>
  <c r="N79" i="1"/>
  <c r="O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Q79" i="1" s="1"/>
  <c r="N151" i="1"/>
  <c r="O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Q151" i="1" s="1"/>
  <c r="N231" i="1"/>
  <c r="O231" i="1" s="1"/>
  <c r="N295" i="1"/>
  <c r="O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Q295" i="1" s="1"/>
  <c r="N359" i="1"/>
  <c r="O359" i="1" s="1"/>
  <c r="N447" i="1"/>
  <c r="O447" i="1" s="1"/>
  <c r="S447" i="1" s="1"/>
  <c r="N511" i="1"/>
  <c r="O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N888" i="1"/>
  <c r="O888" i="1" s="1"/>
  <c r="S888" i="1" s="1"/>
  <c r="N952" i="1"/>
  <c r="O952" i="1" s="1"/>
  <c r="S952" i="1" s="1"/>
  <c r="N1016" i="1"/>
  <c r="O1016" i="1" s="1"/>
  <c r="S1016" i="1" s="1"/>
  <c r="N1080" i="1"/>
  <c r="O1080" i="1" s="1"/>
  <c r="S1080" i="1" s="1"/>
  <c r="N1144" i="1"/>
  <c r="O1144" i="1" s="1"/>
  <c r="S1144" i="1" s="1"/>
  <c r="N1208" i="1"/>
  <c r="O1208" i="1" s="1"/>
  <c r="S1208" i="1" s="1"/>
  <c r="T1208" i="1" s="1"/>
  <c r="U1208" i="1" s="1"/>
  <c r="V1208" i="1" s="1"/>
  <c r="W1208" i="1" s="1"/>
  <c r="X1208" i="1" s="1"/>
  <c r="Y1208" i="1" s="1"/>
  <c r="Z1208" i="1" s="1"/>
  <c r="AA1208" i="1" s="1"/>
  <c r="AB1208" i="1" s="1"/>
  <c r="AC1208" i="1" s="1"/>
  <c r="AD1208" i="1" s="1"/>
  <c r="AE1208" i="1" s="1"/>
  <c r="AF1208" i="1" s="1"/>
  <c r="AG1208" i="1" s="1"/>
  <c r="AH1208" i="1" s="1"/>
  <c r="AI1208" i="1" s="1"/>
  <c r="AJ1208" i="1" s="1"/>
  <c r="AK1208" i="1" s="1"/>
  <c r="AL1208" i="1" s="1"/>
  <c r="AM1208" i="1" s="1"/>
  <c r="AN1208" i="1" s="1"/>
  <c r="AQ1208" i="1" s="1"/>
  <c r="N1272" i="1"/>
  <c r="O1272" i="1" s="1"/>
  <c r="S1272" i="1" s="1"/>
  <c r="N1336" i="1"/>
  <c r="O1336" i="1" s="1"/>
  <c r="S1336" i="1" s="1"/>
  <c r="T1336" i="1" s="1"/>
  <c r="U1336" i="1" s="1"/>
  <c r="V1336" i="1" s="1"/>
  <c r="W1336" i="1" s="1"/>
  <c r="X1336" i="1" s="1"/>
  <c r="Y1336" i="1" s="1"/>
  <c r="Z1336" i="1" s="1"/>
  <c r="AA1336" i="1" s="1"/>
  <c r="AB1336" i="1" s="1"/>
  <c r="AC1336" i="1" s="1"/>
  <c r="AD1336" i="1" s="1"/>
  <c r="AE1336" i="1" s="1"/>
  <c r="AF1336" i="1" s="1"/>
  <c r="AG1336" i="1" s="1"/>
  <c r="AH1336" i="1" s="1"/>
  <c r="AI1336" i="1" s="1"/>
  <c r="AJ1336" i="1" s="1"/>
  <c r="AK1336" i="1" s="1"/>
  <c r="AL1336" i="1" s="1"/>
  <c r="AM1336" i="1" s="1"/>
  <c r="AN1336" i="1" s="1"/>
  <c r="AQ1336" i="1" s="1"/>
  <c r="N1400" i="1"/>
  <c r="O1400" i="1" s="1"/>
  <c r="S1400" i="1" s="1"/>
  <c r="T1400" i="1" s="1"/>
  <c r="U1400" i="1" s="1"/>
  <c r="V1400" i="1" s="1"/>
  <c r="W1400" i="1" s="1"/>
  <c r="X1400" i="1" s="1"/>
  <c r="Y1400" i="1" s="1"/>
  <c r="Z1400" i="1" s="1"/>
  <c r="AA1400" i="1" s="1"/>
  <c r="AB1400" i="1" s="1"/>
  <c r="AC1400" i="1" s="1"/>
  <c r="AD1400" i="1" s="1"/>
  <c r="AE1400" i="1" s="1"/>
  <c r="AF1400" i="1" s="1"/>
  <c r="AG1400" i="1" s="1"/>
  <c r="AH1400" i="1" s="1"/>
  <c r="AI1400" i="1" s="1"/>
  <c r="AJ1400" i="1" s="1"/>
  <c r="AK1400" i="1" s="1"/>
  <c r="AL1400" i="1" s="1"/>
  <c r="AM1400" i="1" s="1"/>
  <c r="AN1400" i="1" s="1"/>
  <c r="AQ1400" i="1" s="1"/>
  <c r="N1464" i="1"/>
  <c r="O1464" i="1" s="1"/>
  <c r="S1464" i="1" s="1"/>
  <c r="N48" i="1"/>
  <c r="O48" i="1" s="1"/>
  <c r="N128" i="1"/>
  <c r="O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Q128" i="1" s="1"/>
  <c r="N192" i="1"/>
  <c r="O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Q192" i="1" s="1"/>
  <c r="N248" i="1"/>
  <c r="O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Q248" i="1" s="1"/>
  <c r="N320" i="1"/>
  <c r="O320" i="1" s="1"/>
  <c r="N400" i="1"/>
  <c r="O400" i="1" s="1"/>
  <c r="S400" i="1" s="1"/>
  <c r="N480" i="1"/>
  <c r="O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AD480" i="1" s="1"/>
  <c r="AE480" i="1" s="1"/>
  <c r="AF480" i="1" s="1"/>
  <c r="AG480" i="1" s="1"/>
  <c r="AH480" i="1" s="1"/>
  <c r="AI480" i="1" s="1"/>
  <c r="AJ480" i="1" s="1"/>
  <c r="AK480" i="1" s="1"/>
  <c r="AL480" i="1" s="1"/>
  <c r="AM480" i="1" s="1"/>
  <c r="AN480" i="1" s="1"/>
  <c r="AQ480" i="1" s="1"/>
  <c r="N544" i="1"/>
  <c r="O544" i="1" s="1"/>
  <c r="S544" i="1" s="1"/>
  <c r="T544" i="1" s="1"/>
  <c r="U544" i="1" s="1"/>
  <c r="V544" i="1" s="1"/>
  <c r="W544" i="1" s="1"/>
  <c r="X544" i="1" s="1"/>
  <c r="Y544" i="1" s="1"/>
  <c r="Z544" i="1" s="1"/>
  <c r="AA544" i="1" s="1"/>
  <c r="AB544" i="1" s="1"/>
  <c r="AC544" i="1" s="1"/>
  <c r="AD544" i="1" s="1"/>
  <c r="AE544" i="1" s="1"/>
  <c r="AF544" i="1" s="1"/>
  <c r="AG544" i="1" s="1"/>
  <c r="AH544" i="1" s="1"/>
  <c r="AI544" i="1" s="1"/>
  <c r="AJ544" i="1" s="1"/>
  <c r="AK544" i="1" s="1"/>
  <c r="AL544" i="1" s="1"/>
  <c r="AM544" i="1" s="1"/>
  <c r="AN544" i="1" s="1"/>
  <c r="AQ544" i="1" s="1"/>
  <c r="N608" i="1"/>
  <c r="O608" i="1" s="1"/>
  <c r="S608" i="1" s="1"/>
  <c r="N672" i="1"/>
  <c r="O672" i="1" s="1"/>
  <c r="S672" i="1" s="1"/>
  <c r="N736" i="1"/>
  <c r="O736" i="1" s="1"/>
  <c r="S736" i="1" s="1"/>
  <c r="T736" i="1" s="1"/>
  <c r="U736" i="1" s="1"/>
  <c r="V736" i="1" s="1"/>
  <c r="W736" i="1" s="1"/>
  <c r="X736" i="1" s="1"/>
  <c r="Y736" i="1" s="1"/>
  <c r="Z736" i="1" s="1"/>
  <c r="AA736" i="1" s="1"/>
  <c r="AB736" i="1" s="1"/>
  <c r="AC736" i="1" s="1"/>
  <c r="AD736" i="1" s="1"/>
  <c r="AE736" i="1" s="1"/>
  <c r="AF736" i="1" s="1"/>
  <c r="AG736" i="1" s="1"/>
  <c r="AH736" i="1" s="1"/>
  <c r="AI736" i="1" s="1"/>
  <c r="AJ736" i="1" s="1"/>
  <c r="AK736" i="1" s="1"/>
  <c r="AL736" i="1" s="1"/>
  <c r="AM736" i="1" s="1"/>
  <c r="AN736" i="1" s="1"/>
  <c r="AQ736" i="1" s="1"/>
  <c r="N800" i="1"/>
  <c r="O800" i="1" s="1"/>
  <c r="S800" i="1" s="1"/>
  <c r="N865" i="1"/>
  <c r="O865" i="1" s="1"/>
  <c r="S865" i="1" s="1"/>
  <c r="N929" i="1"/>
  <c r="O929" i="1" s="1"/>
  <c r="S929" i="1" s="1"/>
  <c r="N993" i="1"/>
  <c r="O993" i="1" s="1"/>
  <c r="S993" i="1" s="1"/>
  <c r="N1057" i="1"/>
  <c r="O1057" i="1" s="1"/>
  <c r="S1057" i="1" s="1"/>
  <c r="N1153" i="1"/>
  <c r="O1153" i="1" s="1"/>
  <c r="S1153" i="1" s="1"/>
  <c r="N1337" i="1"/>
  <c r="O1337" i="1" s="1"/>
  <c r="S1337" i="1" s="1"/>
  <c r="N1401" i="1"/>
  <c r="O1401" i="1" s="1"/>
  <c r="S1401" i="1" s="1"/>
  <c r="T1401" i="1" s="1"/>
  <c r="U1401" i="1" s="1"/>
  <c r="V1401" i="1" s="1"/>
  <c r="W1401" i="1" s="1"/>
  <c r="X1401" i="1" s="1"/>
  <c r="Y1401" i="1" s="1"/>
  <c r="Z1401" i="1" s="1"/>
  <c r="AA1401" i="1" s="1"/>
  <c r="AB1401" i="1" s="1"/>
  <c r="AC1401" i="1" s="1"/>
  <c r="AD1401" i="1" s="1"/>
  <c r="AE1401" i="1" s="1"/>
  <c r="AF1401" i="1" s="1"/>
  <c r="AG1401" i="1" s="1"/>
  <c r="AH1401" i="1" s="1"/>
  <c r="AI1401" i="1" s="1"/>
  <c r="AJ1401" i="1" s="1"/>
  <c r="AK1401" i="1" s="1"/>
  <c r="AL1401" i="1" s="1"/>
  <c r="AM1401" i="1" s="1"/>
  <c r="AN1401" i="1" s="1"/>
  <c r="AQ1401" i="1" s="1"/>
  <c r="N1465" i="1"/>
  <c r="O1465" i="1" s="1"/>
  <c r="S1465" i="1" s="1"/>
  <c r="N582" i="1"/>
  <c r="O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Q582" i="1" s="1"/>
  <c r="N853" i="1"/>
  <c r="O853" i="1" s="1"/>
  <c r="S853" i="1" s="1"/>
  <c r="N981" i="1"/>
  <c r="O981" i="1" s="1"/>
  <c r="S981" i="1" s="1"/>
  <c r="N1117" i="1"/>
  <c r="O1117" i="1" s="1"/>
  <c r="S1117" i="1" s="1"/>
  <c r="N1126" i="1"/>
  <c r="O1126" i="1" s="1"/>
  <c r="S1126" i="1" s="1"/>
  <c r="N534" i="1"/>
  <c r="O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Q534" i="1" s="1"/>
  <c r="N702" i="1"/>
  <c r="O702" i="1" s="1"/>
  <c r="S702" i="1" s="1"/>
  <c r="N5" i="1"/>
  <c r="O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Q5" i="1" s="1"/>
  <c r="N309" i="1"/>
  <c r="O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Q309" i="1" s="1"/>
  <c r="N389" i="1"/>
  <c r="O389" i="1" s="1"/>
  <c r="S389" i="1" s="1"/>
  <c r="N461" i="1"/>
  <c r="O461" i="1" s="1"/>
  <c r="S461" i="1" s="1"/>
  <c r="N541" i="1"/>
  <c r="O541" i="1" s="1"/>
  <c r="S541" i="1" s="1"/>
  <c r="N621" i="1"/>
  <c r="O621" i="1" s="1"/>
  <c r="S621" i="1" s="1"/>
  <c r="N685" i="1"/>
  <c r="O685" i="1" s="1"/>
  <c r="N757" i="1"/>
  <c r="O757" i="1" s="1"/>
  <c r="S757" i="1" s="1"/>
  <c r="T757" i="1" s="1"/>
  <c r="U757" i="1" s="1"/>
  <c r="V757" i="1" s="1"/>
  <c r="W757" i="1" s="1"/>
  <c r="X757" i="1" s="1"/>
  <c r="Y757" i="1" s="1"/>
  <c r="Z757" i="1" s="1"/>
  <c r="AA757" i="1" s="1"/>
  <c r="AB757" i="1" s="1"/>
  <c r="AC757" i="1" s="1"/>
  <c r="AD757" i="1" s="1"/>
  <c r="AE757" i="1" s="1"/>
  <c r="AF757" i="1" s="1"/>
  <c r="AG757" i="1" s="1"/>
  <c r="AH757" i="1" s="1"/>
  <c r="AI757" i="1" s="1"/>
  <c r="AJ757" i="1" s="1"/>
  <c r="AK757" i="1" s="1"/>
  <c r="AL757" i="1" s="1"/>
  <c r="AM757" i="1" s="1"/>
  <c r="AN757" i="1" s="1"/>
  <c r="AQ757" i="1" s="1"/>
  <c r="N821" i="1"/>
  <c r="O821" i="1" s="1"/>
  <c r="S821" i="1" s="1"/>
  <c r="N926" i="1"/>
  <c r="O926" i="1" s="1"/>
  <c r="S926" i="1" s="1"/>
  <c r="T926" i="1" s="1"/>
  <c r="U926" i="1" s="1"/>
  <c r="V926" i="1" s="1"/>
  <c r="W926" i="1" s="1"/>
  <c r="X926" i="1" s="1"/>
  <c r="Y926" i="1" s="1"/>
  <c r="Z926" i="1" s="1"/>
  <c r="AA926" i="1" s="1"/>
  <c r="AB926" i="1" s="1"/>
  <c r="AC926" i="1" s="1"/>
  <c r="AD926" i="1" s="1"/>
  <c r="AE926" i="1" s="1"/>
  <c r="AF926" i="1" s="1"/>
  <c r="AG926" i="1" s="1"/>
  <c r="AH926" i="1" s="1"/>
  <c r="AI926" i="1" s="1"/>
  <c r="AJ926" i="1" s="1"/>
  <c r="AK926" i="1" s="1"/>
  <c r="AL926" i="1" s="1"/>
  <c r="AM926" i="1" s="1"/>
  <c r="AN926" i="1" s="1"/>
  <c r="AQ926" i="1" s="1"/>
  <c r="N1054" i="1"/>
  <c r="O1054" i="1" s="1"/>
  <c r="S1054" i="1" s="1"/>
  <c r="N318" i="1"/>
  <c r="O318" i="1" s="1"/>
  <c r="N630" i="1"/>
  <c r="O630" i="1" s="1"/>
  <c r="S630" i="1" s="1"/>
  <c r="N782" i="1"/>
  <c r="O782" i="1" s="1"/>
  <c r="S782" i="1" s="1"/>
  <c r="N35" i="1"/>
  <c r="O35" i="1" s="1"/>
  <c r="S35" i="1" s="1"/>
  <c r="N163" i="1"/>
  <c r="O163" i="1" s="1"/>
  <c r="N275" i="1"/>
  <c r="O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Q275" i="1" s="1"/>
  <c r="N403" i="1"/>
  <c r="O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Q403" i="1" s="1"/>
  <c r="N507" i="1"/>
  <c r="O507" i="1" s="1"/>
  <c r="S507" i="1" s="1"/>
  <c r="N659" i="1"/>
  <c r="O659" i="1" s="1"/>
  <c r="S659" i="1" s="1"/>
  <c r="N771" i="1"/>
  <c r="O771" i="1" s="1"/>
  <c r="S771" i="1" s="1"/>
  <c r="N852" i="1"/>
  <c r="O852" i="1" s="1"/>
  <c r="S852" i="1" s="1"/>
  <c r="N996" i="1"/>
  <c r="O996" i="1" s="1"/>
  <c r="S996" i="1" s="1"/>
  <c r="T996" i="1" s="1"/>
  <c r="U996" i="1" s="1"/>
  <c r="V996" i="1" s="1"/>
  <c r="W996" i="1" s="1"/>
  <c r="X996" i="1" s="1"/>
  <c r="Y996" i="1" s="1"/>
  <c r="Z996" i="1" s="1"/>
  <c r="AA996" i="1" s="1"/>
  <c r="AB996" i="1" s="1"/>
  <c r="AC996" i="1" s="1"/>
  <c r="AD996" i="1" s="1"/>
  <c r="AE996" i="1" s="1"/>
  <c r="AF996" i="1" s="1"/>
  <c r="AG996" i="1" s="1"/>
  <c r="AH996" i="1" s="1"/>
  <c r="AI996" i="1" s="1"/>
  <c r="AJ996" i="1" s="1"/>
  <c r="AK996" i="1" s="1"/>
  <c r="AL996" i="1" s="1"/>
  <c r="AM996" i="1" s="1"/>
  <c r="AN996" i="1" s="1"/>
  <c r="AQ996" i="1" s="1"/>
  <c r="N1284" i="1"/>
  <c r="O1284" i="1" s="1"/>
  <c r="S1284" i="1" s="1"/>
  <c r="T1284" i="1" s="1"/>
  <c r="U1284" i="1" s="1"/>
  <c r="V1284" i="1" s="1"/>
  <c r="W1284" i="1" s="1"/>
  <c r="X1284" i="1" s="1"/>
  <c r="Y1284" i="1" s="1"/>
  <c r="Z1284" i="1" s="1"/>
  <c r="AA1284" i="1" s="1"/>
  <c r="AB1284" i="1" s="1"/>
  <c r="AC1284" i="1" s="1"/>
  <c r="AD1284" i="1" s="1"/>
  <c r="AE1284" i="1" s="1"/>
  <c r="AF1284" i="1" s="1"/>
  <c r="AG1284" i="1" s="1"/>
  <c r="AH1284" i="1" s="1"/>
  <c r="AI1284" i="1" s="1"/>
  <c r="AJ1284" i="1" s="1"/>
  <c r="AK1284" i="1" s="1"/>
  <c r="AL1284" i="1" s="1"/>
  <c r="AM1284" i="1" s="1"/>
  <c r="AN1284" i="1" s="1"/>
  <c r="AQ1284" i="1" s="1"/>
  <c r="N861" i="1"/>
  <c r="O861" i="1" s="1"/>
  <c r="N1269" i="1"/>
  <c r="O1269" i="1" s="1"/>
  <c r="S1269" i="1" s="1"/>
  <c r="N884" i="1"/>
  <c r="O884" i="1" s="1"/>
  <c r="S884" i="1" s="1"/>
  <c r="N1405" i="1"/>
  <c r="O1405" i="1" s="1"/>
  <c r="N101" i="1"/>
  <c r="O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Q101" i="1" s="1"/>
  <c r="N846" i="1"/>
  <c r="O846" i="1" s="1"/>
  <c r="S846" i="1" s="1"/>
  <c r="N1118" i="1"/>
  <c r="O1118" i="1" s="1"/>
  <c r="S1118" i="1" s="1"/>
  <c r="N36" i="1"/>
  <c r="O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Q36" i="1" s="1"/>
  <c r="N124" i="1"/>
  <c r="O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Q124" i="1" s="1"/>
  <c r="N228" i="1"/>
  <c r="O228" i="1" s="1"/>
  <c r="N340" i="1"/>
  <c r="O340" i="1" s="1"/>
  <c r="S340" i="1" s="1"/>
  <c r="N452" i="1"/>
  <c r="O452" i="1" s="1"/>
  <c r="S452" i="1" s="1"/>
  <c r="N580" i="1"/>
  <c r="O580" i="1" s="1"/>
  <c r="S580" i="1" s="1"/>
  <c r="N708" i="1"/>
  <c r="O708" i="1" s="1"/>
  <c r="S708" i="1" s="1"/>
  <c r="T708" i="1" s="1"/>
  <c r="U708" i="1" s="1"/>
  <c r="V708" i="1" s="1"/>
  <c r="W708" i="1" s="1"/>
  <c r="X708" i="1" s="1"/>
  <c r="Y708" i="1" s="1"/>
  <c r="Z708" i="1" s="1"/>
  <c r="AA708" i="1" s="1"/>
  <c r="AB708" i="1" s="1"/>
  <c r="AC708" i="1" s="1"/>
  <c r="AD708" i="1" s="1"/>
  <c r="AE708" i="1" s="1"/>
  <c r="AF708" i="1" s="1"/>
  <c r="AG708" i="1" s="1"/>
  <c r="AH708" i="1" s="1"/>
  <c r="AI708" i="1" s="1"/>
  <c r="AJ708" i="1" s="1"/>
  <c r="AK708" i="1" s="1"/>
  <c r="AL708" i="1" s="1"/>
  <c r="AM708" i="1" s="1"/>
  <c r="AN708" i="1" s="1"/>
  <c r="N917" i="1"/>
  <c r="O917" i="1" s="1"/>
  <c r="S917" i="1" s="1"/>
  <c r="N1094" i="1"/>
  <c r="O1094" i="1" s="1"/>
  <c r="S1094" i="1" s="1"/>
  <c r="N131" i="1"/>
  <c r="O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Q131" i="1" s="1"/>
  <c r="N165" i="1"/>
  <c r="O165" i="1" s="1"/>
  <c r="N109" i="1"/>
  <c r="O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Q109" i="1" s="1"/>
  <c r="N628" i="1"/>
  <c r="O628" i="1" s="1"/>
  <c r="S628" i="1" s="1"/>
  <c r="N1228" i="1"/>
  <c r="O1228" i="1" s="1"/>
  <c r="S1228" i="1" s="1"/>
  <c r="N244" i="1"/>
  <c r="O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Q244" i="1" s="1"/>
  <c r="N716" i="1"/>
  <c r="O716" i="1" s="1"/>
  <c r="S716" i="1" s="1"/>
  <c r="N1420" i="1"/>
  <c r="O1420" i="1" s="1"/>
  <c r="S1420" i="1" s="1"/>
  <c r="N299" i="1"/>
  <c r="O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Q299" i="1" s="1"/>
  <c r="N763" i="1"/>
  <c r="O763" i="1" s="1"/>
  <c r="S763" i="1" s="1"/>
  <c r="T763" i="1" s="1"/>
  <c r="U763" i="1" s="1"/>
  <c r="V763" i="1" s="1"/>
  <c r="W763" i="1" s="1"/>
  <c r="X763" i="1" s="1"/>
  <c r="Y763" i="1" s="1"/>
  <c r="Z763" i="1" s="1"/>
  <c r="AA763" i="1" s="1"/>
  <c r="AB763" i="1" s="1"/>
  <c r="AC763" i="1" s="1"/>
  <c r="AD763" i="1" s="1"/>
  <c r="AE763" i="1" s="1"/>
  <c r="AF763" i="1" s="1"/>
  <c r="AG763" i="1" s="1"/>
  <c r="AH763" i="1" s="1"/>
  <c r="AI763" i="1" s="1"/>
  <c r="AJ763" i="1" s="1"/>
  <c r="AK763" i="1" s="1"/>
  <c r="AL763" i="1" s="1"/>
  <c r="AM763" i="1" s="1"/>
  <c r="AN763" i="1" s="1"/>
  <c r="AQ763" i="1" s="1"/>
  <c r="N172" i="1"/>
  <c r="O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Q172" i="1" s="1"/>
  <c r="N613" i="1"/>
  <c r="O613" i="1" s="1"/>
  <c r="S613" i="1" s="1"/>
  <c r="N1436" i="1"/>
  <c r="O1436" i="1" s="1"/>
  <c r="S1436" i="1" s="1"/>
  <c r="N1076" i="1"/>
  <c r="O1076" i="1" s="1"/>
  <c r="S1076" i="1" s="1"/>
  <c r="N97" i="1"/>
  <c r="O97" i="1" s="1"/>
  <c r="S97" i="1" s="1"/>
  <c r="N241" i="1"/>
  <c r="O241" i="1" s="1"/>
  <c r="N305" i="1"/>
  <c r="O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Q305" i="1" s="1"/>
  <c r="N377" i="1"/>
  <c r="O377" i="1" s="1"/>
  <c r="S377" i="1" s="1"/>
  <c r="N449" i="1"/>
  <c r="O449" i="1" s="1"/>
  <c r="S449" i="1" s="1"/>
  <c r="N529" i="1"/>
  <c r="O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Q529" i="1" s="1"/>
  <c r="N593" i="1"/>
  <c r="O593" i="1" s="1"/>
  <c r="S593" i="1" s="1"/>
  <c r="N657" i="1"/>
  <c r="O657" i="1" s="1"/>
  <c r="S657" i="1" s="1"/>
  <c r="N721" i="1"/>
  <c r="O721" i="1" s="1"/>
  <c r="S721" i="1" s="1"/>
  <c r="N785" i="1"/>
  <c r="O785" i="1" s="1"/>
  <c r="N858" i="1"/>
  <c r="O858" i="1" s="1"/>
  <c r="S858" i="1" s="1"/>
  <c r="N930" i="1"/>
  <c r="O930" i="1" s="1"/>
  <c r="S930" i="1" s="1"/>
  <c r="N994" i="1"/>
  <c r="O994" i="1" s="1"/>
  <c r="S994" i="1" s="1"/>
  <c r="N1058" i="1"/>
  <c r="O1058" i="1" s="1"/>
  <c r="S1058" i="1" s="1"/>
  <c r="N1130" i="1"/>
  <c r="O1130" i="1" s="1"/>
  <c r="S1130" i="1" s="1"/>
  <c r="N1194" i="1"/>
  <c r="O1194" i="1" s="1"/>
  <c r="S1194" i="1" s="1"/>
  <c r="T1194" i="1" s="1"/>
  <c r="U1194" i="1" s="1"/>
  <c r="V1194" i="1" s="1"/>
  <c r="W1194" i="1" s="1"/>
  <c r="X1194" i="1" s="1"/>
  <c r="Y1194" i="1" s="1"/>
  <c r="Z1194" i="1" s="1"/>
  <c r="AA1194" i="1" s="1"/>
  <c r="AB1194" i="1" s="1"/>
  <c r="AC1194" i="1" s="1"/>
  <c r="AD1194" i="1" s="1"/>
  <c r="AE1194" i="1" s="1"/>
  <c r="AF1194" i="1" s="1"/>
  <c r="AG1194" i="1" s="1"/>
  <c r="AH1194" i="1" s="1"/>
  <c r="AI1194" i="1" s="1"/>
  <c r="AJ1194" i="1" s="1"/>
  <c r="AK1194" i="1" s="1"/>
  <c r="AL1194" i="1" s="1"/>
  <c r="AM1194" i="1" s="1"/>
  <c r="AN1194" i="1" s="1"/>
  <c r="AQ1194" i="1" s="1"/>
  <c r="N1266" i="1"/>
  <c r="O1266" i="1" s="1"/>
  <c r="S1266" i="1" s="1"/>
  <c r="T1266" i="1" s="1"/>
  <c r="U1266" i="1" s="1"/>
  <c r="V1266" i="1" s="1"/>
  <c r="W1266" i="1" s="1"/>
  <c r="X1266" i="1" s="1"/>
  <c r="Y1266" i="1" s="1"/>
  <c r="Z1266" i="1" s="1"/>
  <c r="AA1266" i="1" s="1"/>
  <c r="AB1266" i="1" s="1"/>
  <c r="AC1266" i="1" s="1"/>
  <c r="AD1266" i="1" s="1"/>
  <c r="AE1266" i="1" s="1"/>
  <c r="AF1266" i="1" s="1"/>
  <c r="AG1266" i="1" s="1"/>
  <c r="AH1266" i="1" s="1"/>
  <c r="AI1266" i="1" s="1"/>
  <c r="AJ1266" i="1" s="1"/>
  <c r="AK1266" i="1" s="1"/>
  <c r="AL1266" i="1" s="1"/>
  <c r="AM1266" i="1" s="1"/>
  <c r="AN1266" i="1" s="1"/>
  <c r="AQ1266" i="1" s="1"/>
  <c r="N1330" i="1"/>
  <c r="O1330" i="1" s="1"/>
  <c r="S1330" i="1" s="1"/>
  <c r="N1394" i="1"/>
  <c r="O1394" i="1" s="1"/>
  <c r="S1394" i="1" s="1"/>
  <c r="T1394" i="1" s="1"/>
  <c r="U1394" i="1" s="1"/>
  <c r="V1394" i="1" s="1"/>
  <c r="W1394" i="1" s="1"/>
  <c r="X1394" i="1" s="1"/>
  <c r="Y1394" i="1" s="1"/>
  <c r="Z1394" i="1" s="1"/>
  <c r="AA1394" i="1" s="1"/>
  <c r="AB1394" i="1" s="1"/>
  <c r="AC1394" i="1" s="1"/>
  <c r="AD1394" i="1" s="1"/>
  <c r="AE1394" i="1" s="1"/>
  <c r="AF1394" i="1" s="1"/>
  <c r="AG1394" i="1" s="1"/>
  <c r="AH1394" i="1" s="1"/>
  <c r="AI1394" i="1" s="1"/>
  <c r="AJ1394" i="1" s="1"/>
  <c r="AK1394" i="1" s="1"/>
  <c r="AL1394" i="1" s="1"/>
  <c r="AM1394" i="1" s="1"/>
  <c r="AN1394" i="1" s="1"/>
  <c r="AQ1394" i="1" s="1"/>
  <c r="N1482" i="1"/>
  <c r="O1482" i="1" s="1"/>
  <c r="S1482" i="1" s="1"/>
  <c r="N1477" i="1"/>
  <c r="O1477" i="1" s="1"/>
  <c r="N1289" i="1"/>
  <c r="O1289" i="1" s="1"/>
  <c r="N1485" i="1"/>
  <c r="O1485" i="1" s="1"/>
  <c r="S1485" i="1" s="1"/>
  <c r="N66" i="1"/>
  <c r="O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Q66" i="1" s="1"/>
  <c r="N130" i="1"/>
  <c r="O130" i="1" s="1"/>
  <c r="S130" i="1" s="1"/>
  <c r="N218" i="1"/>
  <c r="O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Q218" i="1" s="1"/>
  <c r="N298" i="1"/>
  <c r="O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Q298" i="1" s="1"/>
  <c r="N370" i="1"/>
  <c r="O370" i="1" s="1"/>
  <c r="S370" i="1" s="1"/>
  <c r="N442" i="1"/>
  <c r="O442" i="1" s="1"/>
  <c r="S442" i="1" s="1"/>
  <c r="N522" i="1"/>
  <c r="O522" i="1" s="1"/>
  <c r="S522" i="1" s="1"/>
  <c r="N602" i="1"/>
  <c r="O602" i="1" s="1"/>
  <c r="S602" i="1" s="1"/>
  <c r="N666" i="1"/>
  <c r="O666" i="1" s="1"/>
  <c r="S666" i="1" s="1"/>
  <c r="N730" i="1"/>
  <c r="O730" i="1" s="1"/>
  <c r="S730" i="1" s="1"/>
  <c r="N802" i="1"/>
  <c r="O802" i="1" s="1"/>
  <c r="S802" i="1" s="1"/>
  <c r="N867" i="1"/>
  <c r="O867" i="1" s="1"/>
  <c r="S867" i="1" s="1"/>
  <c r="N931" i="1"/>
  <c r="O931" i="1" s="1"/>
  <c r="S931" i="1" s="1"/>
  <c r="N1003" i="1"/>
  <c r="O1003" i="1" s="1"/>
  <c r="S1003" i="1" s="1"/>
  <c r="N1083" i="1"/>
  <c r="O1083" i="1" s="1"/>
  <c r="S1083" i="1" s="1"/>
  <c r="N1147" i="1"/>
  <c r="O1147" i="1" s="1"/>
  <c r="S1147" i="1" s="1"/>
  <c r="N1211" i="1"/>
  <c r="O1211" i="1" s="1"/>
  <c r="S1211" i="1" s="1"/>
  <c r="T1211" i="1" s="1"/>
  <c r="U1211" i="1" s="1"/>
  <c r="V1211" i="1" s="1"/>
  <c r="W1211" i="1" s="1"/>
  <c r="X1211" i="1" s="1"/>
  <c r="Y1211" i="1" s="1"/>
  <c r="Z1211" i="1" s="1"/>
  <c r="AA1211" i="1" s="1"/>
  <c r="AB1211" i="1" s="1"/>
  <c r="AC1211" i="1" s="1"/>
  <c r="AD1211" i="1" s="1"/>
  <c r="AE1211" i="1" s="1"/>
  <c r="AF1211" i="1" s="1"/>
  <c r="AG1211" i="1" s="1"/>
  <c r="AH1211" i="1" s="1"/>
  <c r="AI1211" i="1" s="1"/>
  <c r="AJ1211" i="1" s="1"/>
  <c r="AK1211" i="1" s="1"/>
  <c r="AL1211" i="1" s="1"/>
  <c r="AM1211" i="1" s="1"/>
  <c r="AN1211" i="1" s="1"/>
  <c r="AQ1211" i="1" s="1"/>
  <c r="N1283" i="1"/>
  <c r="O1283" i="1" s="1"/>
  <c r="S1283" i="1" s="1"/>
  <c r="N1363" i="1"/>
  <c r="O1363" i="1" s="1"/>
  <c r="S1363" i="1" s="1"/>
  <c r="T1363" i="1" s="1"/>
  <c r="U1363" i="1" s="1"/>
  <c r="V1363" i="1" s="1"/>
  <c r="W1363" i="1" s="1"/>
  <c r="X1363" i="1" s="1"/>
  <c r="Y1363" i="1" s="1"/>
  <c r="Z1363" i="1" s="1"/>
  <c r="AA1363" i="1" s="1"/>
  <c r="AB1363" i="1" s="1"/>
  <c r="AC1363" i="1" s="1"/>
  <c r="AD1363" i="1" s="1"/>
  <c r="AE1363" i="1" s="1"/>
  <c r="AF1363" i="1" s="1"/>
  <c r="AG1363" i="1" s="1"/>
  <c r="AH1363" i="1" s="1"/>
  <c r="AI1363" i="1" s="1"/>
  <c r="AJ1363" i="1" s="1"/>
  <c r="AK1363" i="1" s="1"/>
  <c r="AL1363" i="1" s="1"/>
  <c r="AM1363" i="1" s="1"/>
  <c r="AN1363" i="1" s="1"/>
  <c r="AQ1363" i="1" s="1"/>
  <c r="N1427" i="1"/>
  <c r="O1427" i="1" s="1"/>
  <c r="S1427" i="1" s="1"/>
  <c r="N20" i="1"/>
  <c r="O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Q20" i="1" s="1"/>
  <c r="N1349" i="1"/>
  <c r="O1349" i="1" s="1"/>
  <c r="S1349" i="1" s="1"/>
  <c r="N1225" i="1"/>
  <c r="O1225" i="1" s="1"/>
  <c r="S1225" i="1" s="1"/>
  <c r="N1364" i="1"/>
  <c r="O1364" i="1" s="1"/>
  <c r="S1364" i="1" s="1"/>
  <c r="N924" i="1"/>
  <c r="O924" i="1" s="1"/>
  <c r="S924" i="1" s="1"/>
  <c r="T924" i="1" s="1"/>
  <c r="U924" i="1" s="1"/>
  <c r="V924" i="1" s="1"/>
  <c r="W924" i="1" s="1"/>
  <c r="X924" i="1" s="1"/>
  <c r="Y924" i="1" s="1"/>
  <c r="Z924" i="1" s="1"/>
  <c r="AA924" i="1" s="1"/>
  <c r="AB924" i="1" s="1"/>
  <c r="AC924" i="1" s="1"/>
  <c r="AD924" i="1" s="1"/>
  <c r="AE924" i="1" s="1"/>
  <c r="AF924" i="1" s="1"/>
  <c r="AG924" i="1" s="1"/>
  <c r="AH924" i="1" s="1"/>
  <c r="AI924" i="1" s="1"/>
  <c r="AJ924" i="1" s="1"/>
  <c r="AK924" i="1" s="1"/>
  <c r="AL924" i="1" s="1"/>
  <c r="AM924" i="1" s="1"/>
  <c r="AN924" i="1" s="1"/>
  <c r="AQ924" i="1" s="1"/>
  <c r="N1164" i="1"/>
  <c r="O1164" i="1" s="1"/>
  <c r="S1164" i="1" s="1"/>
  <c r="N834" i="1"/>
  <c r="O834" i="1" s="1"/>
  <c r="N532" i="1"/>
  <c r="O532" i="1" s="1"/>
  <c r="S532" i="1" s="1"/>
  <c r="N14" i="1"/>
  <c r="O14" i="1" s="1"/>
  <c r="N78" i="1"/>
  <c r="O78" i="1" s="1"/>
  <c r="S78" i="1" s="1"/>
  <c r="N150" i="1"/>
  <c r="O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Q150" i="1" s="1"/>
  <c r="N214" i="1"/>
  <c r="O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Q214" i="1" s="1"/>
  <c r="N278" i="1"/>
  <c r="O278" i="1" s="1"/>
  <c r="N350" i="1"/>
  <c r="O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Q350" i="1" s="1"/>
  <c r="N422" i="1"/>
  <c r="O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Q422" i="1" s="1"/>
  <c r="N502" i="1"/>
  <c r="O502" i="1" s="1"/>
  <c r="S502" i="1" s="1"/>
  <c r="N23" i="1"/>
  <c r="O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Q23" i="1" s="1"/>
  <c r="N87" i="1"/>
  <c r="O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Q87" i="1" s="1"/>
  <c r="N159" i="1"/>
  <c r="O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Q159" i="1" s="1"/>
  <c r="N239" i="1"/>
  <c r="O239" i="1" s="1"/>
  <c r="N303" i="1"/>
  <c r="O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Q303" i="1" s="1"/>
  <c r="N367" i="1"/>
  <c r="O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Q367" i="1" s="1"/>
  <c r="N455" i="1"/>
  <c r="O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Q455" i="1" s="1"/>
  <c r="N832" i="1"/>
  <c r="O832" i="1" s="1"/>
  <c r="S832" i="1" s="1"/>
  <c r="N896" i="1"/>
  <c r="O896" i="1" s="1"/>
  <c r="S896" i="1" s="1"/>
  <c r="N960" i="1"/>
  <c r="O960" i="1" s="1"/>
  <c r="S960" i="1" s="1"/>
  <c r="N1024" i="1"/>
  <c r="O1024" i="1" s="1"/>
  <c r="S1024" i="1" s="1"/>
  <c r="N1088" i="1"/>
  <c r="O1088" i="1" s="1"/>
  <c r="S1088" i="1" s="1"/>
  <c r="N1152" i="1"/>
  <c r="O1152" i="1" s="1"/>
  <c r="S1152" i="1" s="1"/>
  <c r="N1216" i="1"/>
  <c r="O1216" i="1" s="1"/>
  <c r="N1280" i="1"/>
  <c r="O1280" i="1" s="1"/>
  <c r="S1280" i="1" s="1"/>
  <c r="T1280" i="1" s="1"/>
  <c r="U1280" i="1" s="1"/>
  <c r="V1280" i="1" s="1"/>
  <c r="W1280" i="1" s="1"/>
  <c r="X1280" i="1" s="1"/>
  <c r="Y1280" i="1" s="1"/>
  <c r="Z1280" i="1" s="1"/>
  <c r="AA1280" i="1" s="1"/>
  <c r="AB1280" i="1" s="1"/>
  <c r="AC1280" i="1" s="1"/>
  <c r="AD1280" i="1" s="1"/>
  <c r="AE1280" i="1" s="1"/>
  <c r="AF1280" i="1" s="1"/>
  <c r="AG1280" i="1" s="1"/>
  <c r="AH1280" i="1" s="1"/>
  <c r="AI1280" i="1" s="1"/>
  <c r="AJ1280" i="1" s="1"/>
  <c r="AK1280" i="1" s="1"/>
  <c r="AL1280" i="1" s="1"/>
  <c r="AM1280" i="1" s="1"/>
  <c r="AN1280" i="1" s="1"/>
  <c r="AQ1280" i="1" s="1"/>
  <c r="N1344" i="1"/>
  <c r="O1344" i="1" s="1"/>
  <c r="S1344" i="1" s="1"/>
  <c r="N1408" i="1"/>
  <c r="O1408" i="1" s="1"/>
  <c r="S1408" i="1" s="1"/>
  <c r="N1472" i="1"/>
  <c r="O1472" i="1" s="1"/>
  <c r="S1472" i="1" s="1"/>
  <c r="N56" i="1"/>
  <c r="O56" i="1" s="1"/>
  <c r="N136" i="1"/>
  <c r="O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Q136" i="1" s="1"/>
  <c r="N200" i="1"/>
  <c r="O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Q200" i="1" s="1"/>
  <c r="N256" i="1"/>
  <c r="O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Q256" i="1" s="1"/>
  <c r="N336" i="1"/>
  <c r="O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Q336" i="1" s="1"/>
  <c r="N408" i="1"/>
  <c r="O408" i="1" s="1"/>
  <c r="S408" i="1" s="1"/>
  <c r="N488" i="1"/>
  <c r="O488" i="1" s="1"/>
  <c r="S488" i="1" s="1"/>
  <c r="N552" i="1"/>
  <c r="O552" i="1" s="1"/>
  <c r="S552" i="1" s="1"/>
  <c r="N616" i="1"/>
  <c r="O616" i="1" s="1"/>
  <c r="S616" i="1" s="1"/>
  <c r="N680" i="1"/>
  <c r="O680" i="1" s="1"/>
  <c r="S680" i="1" s="1"/>
  <c r="N744" i="1"/>
  <c r="O744" i="1" s="1"/>
  <c r="S744" i="1" s="1"/>
  <c r="T744" i="1" s="1"/>
  <c r="U744" i="1" s="1"/>
  <c r="V744" i="1" s="1"/>
  <c r="W744" i="1" s="1"/>
  <c r="X744" i="1" s="1"/>
  <c r="Y744" i="1" s="1"/>
  <c r="Z744" i="1" s="1"/>
  <c r="AA744" i="1" s="1"/>
  <c r="AB744" i="1" s="1"/>
  <c r="AC744" i="1" s="1"/>
  <c r="AD744" i="1" s="1"/>
  <c r="AE744" i="1" s="1"/>
  <c r="AF744" i="1" s="1"/>
  <c r="AG744" i="1" s="1"/>
  <c r="AH744" i="1" s="1"/>
  <c r="AI744" i="1" s="1"/>
  <c r="AJ744" i="1" s="1"/>
  <c r="AK744" i="1" s="1"/>
  <c r="AL744" i="1" s="1"/>
  <c r="AM744" i="1" s="1"/>
  <c r="AN744" i="1" s="1"/>
  <c r="AQ744" i="1" s="1"/>
  <c r="N808" i="1"/>
  <c r="O808" i="1" s="1"/>
  <c r="S808" i="1" s="1"/>
  <c r="N873" i="1"/>
  <c r="O873" i="1" s="1"/>
  <c r="S873" i="1" s="1"/>
  <c r="N937" i="1"/>
  <c r="O937" i="1" s="1"/>
  <c r="S937" i="1" s="1"/>
  <c r="N1001" i="1"/>
  <c r="O1001" i="1" s="1"/>
  <c r="S1001" i="1" s="1"/>
  <c r="T1001" i="1" s="1"/>
  <c r="U1001" i="1" s="1"/>
  <c r="V1001" i="1" s="1"/>
  <c r="W1001" i="1" s="1"/>
  <c r="X1001" i="1" s="1"/>
  <c r="Y1001" i="1" s="1"/>
  <c r="Z1001" i="1" s="1"/>
  <c r="AA1001" i="1" s="1"/>
  <c r="AB1001" i="1" s="1"/>
  <c r="AC1001" i="1" s="1"/>
  <c r="AD1001" i="1" s="1"/>
  <c r="AE1001" i="1" s="1"/>
  <c r="AF1001" i="1" s="1"/>
  <c r="AG1001" i="1" s="1"/>
  <c r="AH1001" i="1" s="1"/>
  <c r="AI1001" i="1" s="1"/>
  <c r="AJ1001" i="1" s="1"/>
  <c r="AK1001" i="1" s="1"/>
  <c r="AL1001" i="1" s="1"/>
  <c r="AM1001" i="1" s="1"/>
  <c r="AN1001" i="1" s="1"/>
  <c r="AQ1001" i="1" s="1"/>
  <c r="N1065" i="1"/>
  <c r="O1065" i="1" s="1"/>
  <c r="S1065" i="1" s="1"/>
  <c r="N1177" i="1"/>
  <c r="O1177" i="1" s="1"/>
  <c r="S1177" i="1" s="1"/>
  <c r="N1345" i="1"/>
  <c r="O1345" i="1" s="1"/>
  <c r="S1345" i="1" s="1"/>
  <c r="N1409" i="1"/>
  <c r="O1409" i="1" s="1"/>
  <c r="S1409" i="1" s="1"/>
  <c r="N1473" i="1"/>
  <c r="O1473" i="1" s="1"/>
  <c r="S1473" i="1" s="1"/>
  <c r="N638" i="1"/>
  <c r="O638" i="1" s="1"/>
  <c r="S638" i="1" s="1"/>
  <c r="N877" i="1"/>
  <c r="O877" i="1" s="1"/>
  <c r="N1005" i="1"/>
  <c r="O1005" i="1" s="1"/>
  <c r="S1005" i="1" s="1"/>
  <c r="N1213" i="1"/>
  <c r="O1213" i="1" s="1"/>
  <c r="S1213" i="1" s="1"/>
  <c r="T1213" i="1" s="1"/>
  <c r="U1213" i="1" s="1"/>
  <c r="V1213" i="1" s="1"/>
  <c r="W1213" i="1" s="1"/>
  <c r="X1213" i="1" s="1"/>
  <c r="Y1213" i="1" s="1"/>
  <c r="Z1213" i="1" s="1"/>
  <c r="AA1213" i="1" s="1"/>
  <c r="AB1213" i="1" s="1"/>
  <c r="AC1213" i="1" s="1"/>
  <c r="AD1213" i="1" s="1"/>
  <c r="AE1213" i="1" s="1"/>
  <c r="AF1213" i="1" s="1"/>
  <c r="AG1213" i="1" s="1"/>
  <c r="AH1213" i="1" s="1"/>
  <c r="AI1213" i="1" s="1"/>
  <c r="AJ1213" i="1" s="1"/>
  <c r="AK1213" i="1" s="1"/>
  <c r="AL1213" i="1" s="1"/>
  <c r="AM1213" i="1" s="1"/>
  <c r="AN1213" i="1" s="1"/>
  <c r="AQ1213" i="1" s="1"/>
  <c r="N1142" i="1"/>
  <c r="O1142" i="1" s="1"/>
  <c r="S1142" i="1" s="1"/>
  <c r="N558" i="1"/>
  <c r="O558" i="1" s="1"/>
  <c r="S558" i="1" s="1"/>
  <c r="N718" i="1"/>
  <c r="O718" i="1" s="1"/>
  <c r="S718" i="1" s="1"/>
  <c r="N245" i="1"/>
  <c r="O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Q245" i="1" s="1"/>
  <c r="N317" i="1"/>
  <c r="O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Q317" i="1" s="1"/>
  <c r="N397" i="1"/>
  <c r="O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Q397" i="1" s="1"/>
  <c r="N469" i="1"/>
  <c r="O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Q469" i="1" s="1"/>
  <c r="N557" i="1"/>
  <c r="O557" i="1" s="1"/>
  <c r="S557" i="1" s="1"/>
  <c r="N629" i="1"/>
  <c r="O629" i="1" s="1"/>
  <c r="S629" i="1" s="1"/>
  <c r="N693" i="1"/>
  <c r="O693" i="1" s="1"/>
  <c r="S693" i="1" s="1"/>
  <c r="N765" i="1"/>
  <c r="O765" i="1" s="1"/>
  <c r="S765" i="1" s="1"/>
  <c r="N830" i="1"/>
  <c r="O830" i="1" s="1"/>
  <c r="S830" i="1" s="1"/>
  <c r="T830" i="1" s="1"/>
  <c r="U830" i="1" s="1"/>
  <c r="V830" i="1" s="1"/>
  <c r="W830" i="1" s="1"/>
  <c r="X830" i="1" s="1"/>
  <c r="Y830" i="1" s="1"/>
  <c r="Z830" i="1" s="1"/>
  <c r="AA830" i="1" s="1"/>
  <c r="AB830" i="1" s="1"/>
  <c r="AC830" i="1" s="1"/>
  <c r="AD830" i="1" s="1"/>
  <c r="AE830" i="1" s="1"/>
  <c r="AF830" i="1" s="1"/>
  <c r="AG830" i="1" s="1"/>
  <c r="AH830" i="1" s="1"/>
  <c r="AI830" i="1" s="1"/>
  <c r="AJ830" i="1" s="1"/>
  <c r="AK830" i="1" s="1"/>
  <c r="AL830" i="1" s="1"/>
  <c r="AM830" i="1" s="1"/>
  <c r="AN830" i="1" s="1"/>
  <c r="AQ830" i="1" s="1"/>
  <c r="N934" i="1"/>
  <c r="O934" i="1" s="1"/>
  <c r="S934" i="1" s="1"/>
  <c r="T934" i="1" s="1"/>
  <c r="U934" i="1" s="1"/>
  <c r="V934" i="1" s="1"/>
  <c r="W934" i="1" s="1"/>
  <c r="X934" i="1" s="1"/>
  <c r="Y934" i="1" s="1"/>
  <c r="Z934" i="1" s="1"/>
  <c r="AA934" i="1" s="1"/>
  <c r="AB934" i="1" s="1"/>
  <c r="AC934" i="1" s="1"/>
  <c r="AD934" i="1" s="1"/>
  <c r="AE934" i="1" s="1"/>
  <c r="AF934" i="1" s="1"/>
  <c r="AG934" i="1" s="1"/>
  <c r="AH934" i="1" s="1"/>
  <c r="AI934" i="1" s="1"/>
  <c r="AJ934" i="1" s="1"/>
  <c r="AK934" i="1" s="1"/>
  <c r="AL934" i="1" s="1"/>
  <c r="AM934" i="1" s="1"/>
  <c r="AN934" i="1" s="1"/>
  <c r="AQ934" i="1" s="1"/>
  <c r="N1070" i="1"/>
  <c r="O1070" i="1" s="1"/>
  <c r="S1070" i="1" s="1"/>
  <c r="N446" i="1"/>
  <c r="O446" i="1" s="1"/>
  <c r="S446" i="1" s="1"/>
  <c r="N654" i="1"/>
  <c r="O654" i="1" s="1"/>
  <c r="S654" i="1" s="1"/>
  <c r="N798" i="1"/>
  <c r="O798" i="1" s="1"/>
  <c r="S798" i="1" s="1"/>
  <c r="N45" i="1"/>
  <c r="O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Q45" i="1" s="1"/>
  <c r="N51" i="1"/>
  <c r="O51" i="1" s="1"/>
  <c r="N171" i="1"/>
  <c r="O171" i="1" s="1"/>
  <c r="S171" i="1" s="1"/>
  <c r="N283" i="1"/>
  <c r="O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Q283" i="1" s="1"/>
  <c r="N411" i="1"/>
  <c r="O411" i="1" s="1"/>
  <c r="S411" i="1" s="1"/>
  <c r="N531" i="1"/>
  <c r="O531" i="1" s="1"/>
  <c r="S531" i="1" s="1"/>
  <c r="N667" i="1"/>
  <c r="O667" i="1" s="1"/>
  <c r="S667" i="1" s="1"/>
  <c r="N787" i="1"/>
  <c r="O787" i="1" s="1"/>
  <c r="S787" i="1" s="1"/>
  <c r="N868" i="1"/>
  <c r="O868" i="1" s="1"/>
  <c r="S868" i="1" s="1"/>
  <c r="N1036" i="1"/>
  <c r="O1036" i="1" s="1"/>
  <c r="S1036" i="1" s="1"/>
  <c r="N1316" i="1"/>
  <c r="O1316" i="1" s="1"/>
  <c r="N885" i="1"/>
  <c r="O885" i="1" s="1"/>
  <c r="S885" i="1" s="1"/>
  <c r="N515" i="1"/>
  <c r="O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N949" i="1"/>
  <c r="O949" i="1" s="1"/>
  <c r="S949" i="1" s="1"/>
  <c r="N1453" i="1"/>
  <c r="O1453" i="1" s="1"/>
  <c r="N149" i="1"/>
  <c r="O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Q149" i="1" s="1"/>
  <c r="N878" i="1"/>
  <c r="O878" i="1" s="1"/>
  <c r="N1198" i="1"/>
  <c r="O1198" i="1" s="1"/>
  <c r="S1198" i="1" s="1"/>
  <c r="N52" i="1"/>
  <c r="O52" i="1" s="1"/>
  <c r="N132" i="1"/>
  <c r="O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Q132" i="1" s="1"/>
  <c r="N236" i="1"/>
  <c r="O236" i="1" s="1"/>
  <c r="N348" i="1"/>
  <c r="O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Q348" i="1" s="1"/>
  <c r="N468" i="1"/>
  <c r="O468" i="1" s="1"/>
  <c r="S468" i="1" s="1"/>
  <c r="N596" i="1"/>
  <c r="O596" i="1" s="1"/>
  <c r="S596" i="1" s="1"/>
  <c r="N724" i="1"/>
  <c r="O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AE724" i="1" s="1"/>
  <c r="AF724" i="1" s="1"/>
  <c r="AG724" i="1" s="1"/>
  <c r="AH724" i="1" s="1"/>
  <c r="AI724" i="1" s="1"/>
  <c r="AJ724" i="1" s="1"/>
  <c r="AK724" i="1" s="1"/>
  <c r="AL724" i="1" s="1"/>
  <c r="AM724" i="1" s="1"/>
  <c r="AN724" i="1" s="1"/>
  <c r="AQ724" i="1" s="1"/>
  <c r="N989" i="1"/>
  <c r="O989" i="1" s="1"/>
  <c r="S989" i="1" s="1"/>
  <c r="N1110" i="1"/>
  <c r="O1110" i="1" s="1"/>
  <c r="S1110" i="1" s="1"/>
  <c r="N315" i="1"/>
  <c r="O315" i="1" s="1"/>
  <c r="S315" i="1" s="1"/>
  <c r="N910" i="1"/>
  <c r="O910" i="1" s="1"/>
  <c r="S910" i="1" s="1"/>
  <c r="N133" i="1"/>
  <c r="O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Q133" i="1" s="1"/>
  <c r="N692" i="1"/>
  <c r="O692" i="1" s="1"/>
  <c r="S692" i="1" s="1"/>
  <c r="N1285" i="1"/>
  <c r="O1285" i="1" s="1"/>
  <c r="N372" i="1"/>
  <c r="O372" i="1" s="1"/>
  <c r="S372" i="1" s="1"/>
  <c r="N739" i="1"/>
  <c r="O739" i="1" s="1"/>
  <c r="S739" i="1" s="1"/>
  <c r="T739" i="1" s="1"/>
  <c r="U739" i="1" s="1"/>
  <c r="V739" i="1" s="1"/>
  <c r="W739" i="1" s="1"/>
  <c r="X739" i="1" s="1"/>
  <c r="Y739" i="1" s="1"/>
  <c r="Z739" i="1" s="1"/>
  <c r="AA739" i="1" s="1"/>
  <c r="AB739" i="1" s="1"/>
  <c r="AC739" i="1" s="1"/>
  <c r="AD739" i="1" s="1"/>
  <c r="AE739" i="1" s="1"/>
  <c r="AF739" i="1" s="1"/>
  <c r="AG739" i="1" s="1"/>
  <c r="AH739" i="1" s="1"/>
  <c r="AI739" i="1" s="1"/>
  <c r="AJ739" i="1" s="1"/>
  <c r="AK739" i="1" s="1"/>
  <c r="AL739" i="1" s="1"/>
  <c r="AM739" i="1" s="1"/>
  <c r="AN739" i="1" s="1"/>
  <c r="AQ739" i="1" s="1"/>
  <c r="N1445" i="1"/>
  <c r="O1445" i="1" s="1"/>
  <c r="S1445" i="1" s="1"/>
  <c r="N323" i="1"/>
  <c r="O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Q323" i="1" s="1"/>
  <c r="N892" i="1"/>
  <c r="O892" i="1" s="1"/>
  <c r="S892" i="1" s="1"/>
  <c r="N300" i="1"/>
  <c r="O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Q300" i="1" s="1"/>
  <c r="N635" i="1"/>
  <c r="O635" i="1" s="1"/>
  <c r="S635" i="1" s="1"/>
  <c r="N1484" i="1"/>
  <c r="O1484" i="1" s="1"/>
  <c r="S1484" i="1" s="1"/>
  <c r="N1180" i="1"/>
  <c r="O1180" i="1" s="1"/>
  <c r="S1180" i="1" s="1"/>
  <c r="N41" i="1"/>
  <c r="O41" i="1" s="1"/>
  <c r="N105" i="1"/>
  <c r="O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Q105" i="1" s="1"/>
  <c r="N185" i="1"/>
  <c r="O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Q185" i="1" s="1"/>
  <c r="N313" i="1"/>
  <c r="O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Q313" i="1" s="1"/>
  <c r="N385" i="1"/>
  <c r="O385" i="1" s="1"/>
  <c r="N457" i="1"/>
  <c r="O457" i="1" s="1"/>
  <c r="S457" i="1" s="1"/>
  <c r="N537" i="1"/>
  <c r="O537" i="1" s="1"/>
  <c r="S537" i="1" s="1"/>
  <c r="N601" i="1"/>
  <c r="O601" i="1" s="1"/>
  <c r="S601" i="1" s="1"/>
  <c r="N665" i="1"/>
  <c r="O665" i="1" s="1"/>
  <c r="S665" i="1" s="1"/>
  <c r="N729" i="1"/>
  <c r="O729" i="1" s="1"/>
  <c r="S729" i="1" s="1"/>
  <c r="N793" i="1"/>
  <c r="O793" i="1" s="1"/>
  <c r="S793" i="1" s="1"/>
  <c r="N866" i="1"/>
  <c r="O866" i="1" s="1"/>
  <c r="S866" i="1" s="1"/>
  <c r="N938" i="1"/>
  <c r="O938" i="1" s="1"/>
  <c r="S938" i="1" s="1"/>
  <c r="N1002" i="1"/>
  <c r="O1002" i="1" s="1"/>
  <c r="S1002" i="1" s="1"/>
  <c r="N1066" i="1"/>
  <c r="O1066" i="1" s="1"/>
  <c r="S1066" i="1" s="1"/>
  <c r="N1138" i="1"/>
  <c r="O1138" i="1" s="1"/>
  <c r="S1138" i="1" s="1"/>
  <c r="N1202" i="1"/>
  <c r="O1202" i="1" s="1"/>
  <c r="S1202" i="1" s="1"/>
  <c r="N1274" i="1"/>
  <c r="O1274" i="1" s="1"/>
  <c r="N1338" i="1"/>
  <c r="O1338" i="1" s="1"/>
  <c r="S1338" i="1" s="1"/>
  <c r="N1402" i="1"/>
  <c r="O1402" i="1" s="1"/>
  <c r="S1402" i="1" s="1"/>
  <c r="T1402" i="1" s="1"/>
  <c r="U1402" i="1" s="1"/>
  <c r="V1402" i="1" s="1"/>
  <c r="W1402" i="1" s="1"/>
  <c r="X1402" i="1" s="1"/>
  <c r="Y1402" i="1" s="1"/>
  <c r="Z1402" i="1" s="1"/>
  <c r="AA1402" i="1" s="1"/>
  <c r="AB1402" i="1" s="1"/>
  <c r="AC1402" i="1" s="1"/>
  <c r="AD1402" i="1" s="1"/>
  <c r="AE1402" i="1" s="1"/>
  <c r="AF1402" i="1" s="1"/>
  <c r="AG1402" i="1" s="1"/>
  <c r="AH1402" i="1" s="1"/>
  <c r="AI1402" i="1" s="1"/>
  <c r="AJ1402" i="1" s="1"/>
  <c r="AK1402" i="1" s="1"/>
  <c r="AL1402" i="1" s="1"/>
  <c r="AM1402" i="1" s="1"/>
  <c r="AN1402" i="1" s="1"/>
  <c r="AQ1402" i="1" s="1"/>
  <c r="N556" i="1"/>
  <c r="O556" i="1" s="1"/>
  <c r="S556" i="1" s="1"/>
  <c r="N1073" i="1"/>
  <c r="O1073" i="1" s="1"/>
  <c r="S1073" i="1" s="1"/>
  <c r="N1305" i="1"/>
  <c r="O1305" i="1" s="1"/>
  <c r="N10" i="1"/>
  <c r="O10" i="1" s="1"/>
  <c r="N74" i="1"/>
  <c r="O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Q74" i="1" s="1"/>
  <c r="N138" i="1"/>
  <c r="O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Q138" i="1" s="1"/>
  <c r="N226" i="1"/>
  <c r="O226" i="1" s="1"/>
  <c r="N306" i="1"/>
  <c r="O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Q306" i="1" s="1"/>
  <c r="N378" i="1"/>
  <c r="O378" i="1" s="1"/>
  <c r="S378" i="1" s="1"/>
  <c r="N450" i="1"/>
  <c r="O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Q450" i="1" s="1"/>
  <c r="N538" i="1"/>
  <c r="O538" i="1" s="1"/>
  <c r="S538" i="1" s="1"/>
  <c r="T538" i="1" s="1"/>
  <c r="U538" i="1" s="1"/>
  <c r="V538" i="1" s="1"/>
  <c r="W538" i="1" s="1"/>
  <c r="X538" i="1" s="1"/>
  <c r="Y538" i="1" s="1"/>
  <c r="Z538" i="1" s="1"/>
  <c r="AA538" i="1" s="1"/>
  <c r="AB538" i="1" s="1"/>
  <c r="AC538" i="1" s="1"/>
  <c r="AD538" i="1" s="1"/>
  <c r="AE538" i="1" s="1"/>
  <c r="AF538" i="1" s="1"/>
  <c r="AG538" i="1" s="1"/>
  <c r="AH538" i="1" s="1"/>
  <c r="AI538" i="1" s="1"/>
  <c r="AJ538" i="1" s="1"/>
  <c r="AK538" i="1" s="1"/>
  <c r="AL538" i="1" s="1"/>
  <c r="AM538" i="1" s="1"/>
  <c r="AN538" i="1" s="1"/>
  <c r="AQ538" i="1" s="1"/>
  <c r="N610" i="1"/>
  <c r="O610" i="1" s="1"/>
  <c r="S610" i="1" s="1"/>
  <c r="N674" i="1"/>
  <c r="O674" i="1" s="1"/>
  <c r="N738" i="1"/>
  <c r="O738" i="1" s="1"/>
  <c r="S738" i="1" s="1"/>
  <c r="T738" i="1" s="1"/>
  <c r="U738" i="1" s="1"/>
  <c r="V738" i="1" s="1"/>
  <c r="W738" i="1" s="1"/>
  <c r="X738" i="1" s="1"/>
  <c r="Y738" i="1" s="1"/>
  <c r="Z738" i="1" s="1"/>
  <c r="AA738" i="1" s="1"/>
  <c r="AB738" i="1" s="1"/>
  <c r="AC738" i="1" s="1"/>
  <c r="AD738" i="1" s="1"/>
  <c r="AE738" i="1" s="1"/>
  <c r="AF738" i="1" s="1"/>
  <c r="AG738" i="1" s="1"/>
  <c r="AH738" i="1" s="1"/>
  <c r="AI738" i="1" s="1"/>
  <c r="AJ738" i="1" s="1"/>
  <c r="AK738" i="1" s="1"/>
  <c r="AL738" i="1" s="1"/>
  <c r="AM738" i="1" s="1"/>
  <c r="AN738" i="1" s="1"/>
  <c r="AQ738" i="1" s="1"/>
  <c r="N810" i="1"/>
  <c r="O810" i="1" s="1"/>
  <c r="S810" i="1" s="1"/>
  <c r="N875" i="1"/>
  <c r="O875" i="1" s="1"/>
  <c r="S875" i="1" s="1"/>
  <c r="T875" i="1" s="1"/>
  <c r="U875" i="1" s="1"/>
  <c r="V875" i="1" s="1"/>
  <c r="W875" i="1" s="1"/>
  <c r="X875" i="1" s="1"/>
  <c r="Y875" i="1" s="1"/>
  <c r="Z875" i="1" s="1"/>
  <c r="AA875" i="1" s="1"/>
  <c r="AB875" i="1" s="1"/>
  <c r="AC875" i="1" s="1"/>
  <c r="AD875" i="1" s="1"/>
  <c r="AE875" i="1" s="1"/>
  <c r="AF875" i="1" s="1"/>
  <c r="AG875" i="1" s="1"/>
  <c r="AH875" i="1" s="1"/>
  <c r="AI875" i="1" s="1"/>
  <c r="AJ875" i="1" s="1"/>
  <c r="AK875" i="1" s="1"/>
  <c r="AL875" i="1" s="1"/>
  <c r="AM875" i="1" s="1"/>
  <c r="AN875" i="1" s="1"/>
  <c r="AQ875" i="1" s="1"/>
  <c r="N939" i="1"/>
  <c r="O939" i="1" s="1"/>
  <c r="S939" i="1" s="1"/>
  <c r="N1011" i="1"/>
  <c r="O1011" i="1" s="1"/>
  <c r="S1011" i="1" s="1"/>
  <c r="N1091" i="1"/>
  <c r="O1091" i="1" s="1"/>
  <c r="S1091" i="1" s="1"/>
  <c r="N1155" i="1"/>
  <c r="O1155" i="1" s="1"/>
  <c r="N1219" i="1"/>
  <c r="O1219" i="1" s="1"/>
  <c r="S1219" i="1" s="1"/>
  <c r="N1299" i="1"/>
  <c r="O1299" i="1" s="1"/>
  <c r="S1299" i="1" s="1"/>
  <c r="N1371" i="1"/>
  <c r="O1371" i="1" s="1"/>
  <c r="S1371" i="1" s="1"/>
  <c r="N1435" i="1"/>
  <c r="O1435" i="1" s="1"/>
  <c r="S1435" i="1" s="1"/>
  <c r="N156" i="1"/>
  <c r="O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Q156" i="1" s="1"/>
  <c r="N1389" i="1"/>
  <c r="O1389" i="1" s="1"/>
  <c r="S1389" i="1" s="1"/>
  <c r="T1389" i="1" s="1"/>
  <c r="U1389" i="1" s="1"/>
  <c r="V1389" i="1" s="1"/>
  <c r="W1389" i="1" s="1"/>
  <c r="X1389" i="1" s="1"/>
  <c r="Y1389" i="1" s="1"/>
  <c r="Z1389" i="1" s="1"/>
  <c r="AA1389" i="1" s="1"/>
  <c r="AB1389" i="1" s="1"/>
  <c r="AC1389" i="1" s="1"/>
  <c r="AD1389" i="1" s="1"/>
  <c r="AE1389" i="1" s="1"/>
  <c r="AF1389" i="1" s="1"/>
  <c r="AG1389" i="1" s="1"/>
  <c r="AH1389" i="1" s="1"/>
  <c r="AI1389" i="1" s="1"/>
  <c r="AJ1389" i="1" s="1"/>
  <c r="AK1389" i="1" s="1"/>
  <c r="AL1389" i="1" s="1"/>
  <c r="AM1389" i="1" s="1"/>
  <c r="AN1389" i="1" s="1"/>
  <c r="AQ1389" i="1" s="1"/>
  <c r="N1249" i="1"/>
  <c r="O1249" i="1" s="1"/>
  <c r="N1413" i="1"/>
  <c r="O1413" i="1" s="1"/>
  <c r="S1413" i="1" s="1"/>
  <c r="T1413" i="1" s="1"/>
  <c r="U1413" i="1" s="1"/>
  <c r="V1413" i="1" s="1"/>
  <c r="W1413" i="1" s="1"/>
  <c r="X1413" i="1" s="1"/>
  <c r="Y1413" i="1" s="1"/>
  <c r="Z1413" i="1" s="1"/>
  <c r="AA1413" i="1" s="1"/>
  <c r="AB1413" i="1" s="1"/>
  <c r="AC1413" i="1" s="1"/>
  <c r="AD1413" i="1" s="1"/>
  <c r="AE1413" i="1" s="1"/>
  <c r="AF1413" i="1" s="1"/>
  <c r="AG1413" i="1" s="1"/>
  <c r="AH1413" i="1" s="1"/>
  <c r="AI1413" i="1" s="1"/>
  <c r="AJ1413" i="1" s="1"/>
  <c r="AK1413" i="1" s="1"/>
  <c r="AL1413" i="1" s="1"/>
  <c r="AM1413" i="1" s="1"/>
  <c r="AN1413" i="1" s="1"/>
  <c r="AQ1413" i="1" s="1"/>
  <c r="N948" i="1"/>
  <c r="O948" i="1" s="1"/>
  <c r="S948" i="1" s="1"/>
  <c r="N1236" i="1"/>
  <c r="O1236" i="1" s="1"/>
  <c r="S1236" i="1" s="1"/>
  <c r="N898" i="1"/>
  <c r="O898" i="1" s="1"/>
  <c r="S898" i="1" s="1"/>
  <c r="N1373" i="1"/>
  <c r="O1373" i="1" s="1"/>
  <c r="S1373" i="1" s="1"/>
  <c r="T1373" i="1" s="1"/>
  <c r="U1373" i="1" s="1"/>
  <c r="V1373" i="1" s="1"/>
  <c r="W1373" i="1" s="1"/>
  <c r="X1373" i="1" s="1"/>
  <c r="Y1373" i="1" s="1"/>
  <c r="Z1373" i="1" s="1"/>
  <c r="AA1373" i="1" s="1"/>
  <c r="AB1373" i="1" s="1"/>
  <c r="AC1373" i="1" s="1"/>
  <c r="AD1373" i="1" s="1"/>
  <c r="AE1373" i="1" s="1"/>
  <c r="AF1373" i="1" s="1"/>
  <c r="AG1373" i="1" s="1"/>
  <c r="AH1373" i="1" s="1"/>
  <c r="AI1373" i="1" s="1"/>
  <c r="AJ1373" i="1" s="1"/>
  <c r="AK1373" i="1" s="1"/>
  <c r="AL1373" i="1" s="1"/>
  <c r="AM1373" i="1" s="1"/>
  <c r="AN1373" i="1" s="1"/>
  <c r="AQ1373" i="1" s="1"/>
  <c r="N383" i="1"/>
  <c r="O383" i="1" s="1"/>
  <c r="S383" i="1" s="1"/>
  <c r="N22" i="1"/>
  <c r="O22" i="1" s="1"/>
  <c r="S22" i="1" s="1"/>
  <c r="N86" i="1"/>
  <c r="O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Q86" i="1" s="1"/>
  <c r="N158" i="1"/>
  <c r="O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Q158" i="1" s="1"/>
  <c r="N222" i="1"/>
  <c r="O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Q222" i="1" s="1"/>
  <c r="N286" i="1"/>
  <c r="O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Q286" i="1" s="1"/>
  <c r="N358" i="1"/>
  <c r="O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Q358" i="1" s="1"/>
  <c r="N430" i="1"/>
  <c r="O430" i="1" s="1"/>
  <c r="S430" i="1" s="1"/>
  <c r="N95" i="1"/>
  <c r="O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Q95" i="1" s="1"/>
  <c r="N31" i="1"/>
  <c r="O31" i="1" s="1"/>
  <c r="N103" i="1"/>
  <c r="O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Q103" i="1" s="1"/>
  <c r="N167" i="1"/>
  <c r="O167" i="1" s="1"/>
  <c r="N247" i="1"/>
  <c r="O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Q247" i="1" s="1"/>
  <c r="N311" i="1"/>
  <c r="O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Q311" i="1" s="1"/>
  <c r="N375" i="1"/>
  <c r="O375" i="1" s="1"/>
  <c r="S375" i="1" s="1"/>
  <c r="N463" i="1"/>
  <c r="O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Q463" i="1" s="1"/>
  <c r="N840" i="1"/>
  <c r="O840" i="1" s="1"/>
  <c r="S840" i="1" s="1"/>
  <c r="N904" i="1"/>
  <c r="O904" i="1" s="1"/>
  <c r="S904" i="1" s="1"/>
  <c r="T904" i="1" s="1"/>
  <c r="U904" i="1" s="1"/>
  <c r="V904" i="1" s="1"/>
  <c r="W904" i="1" s="1"/>
  <c r="X904" i="1" s="1"/>
  <c r="Y904" i="1" s="1"/>
  <c r="Z904" i="1" s="1"/>
  <c r="AA904" i="1" s="1"/>
  <c r="AB904" i="1" s="1"/>
  <c r="AC904" i="1" s="1"/>
  <c r="AD904" i="1" s="1"/>
  <c r="AE904" i="1" s="1"/>
  <c r="AF904" i="1" s="1"/>
  <c r="AG904" i="1" s="1"/>
  <c r="AH904" i="1" s="1"/>
  <c r="AI904" i="1" s="1"/>
  <c r="AJ904" i="1" s="1"/>
  <c r="AK904" i="1" s="1"/>
  <c r="AL904" i="1" s="1"/>
  <c r="AM904" i="1" s="1"/>
  <c r="AN904" i="1" s="1"/>
  <c r="AQ904" i="1" s="1"/>
  <c r="N968" i="1"/>
  <c r="O968" i="1" s="1"/>
  <c r="S968" i="1" s="1"/>
  <c r="N1032" i="1"/>
  <c r="O1032" i="1" s="1"/>
  <c r="S1032" i="1" s="1"/>
  <c r="N1096" i="1"/>
  <c r="O1096" i="1" s="1"/>
  <c r="S1096" i="1" s="1"/>
  <c r="N1160" i="1"/>
  <c r="O1160" i="1" s="1"/>
  <c r="S1160" i="1" s="1"/>
  <c r="N1224" i="1"/>
  <c r="O1224" i="1" s="1"/>
  <c r="S1224" i="1" s="1"/>
  <c r="N1288" i="1"/>
  <c r="O1288" i="1" s="1"/>
  <c r="N1352" i="1"/>
  <c r="O1352" i="1" s="1"/>
  <c r="S1352" i="1" s="1"/>
  <c r="N1416" i="1"/>
  <c r="O1416" i="1" s="1"/>
  <c r="S1416" i="1" s="1"/>
  <c r="T1416" i="1" s="1"/>
  <c r="U1416" i="1" s="1"/>
  <c r="V1416" i="1" s="1"/>
  <c r="W1416" i="1" s="1"/>
  <c r="X1416" i="1" s="1"/>
  <c r="Y1416" i="1" s="1"/>
  <c r="Z1416" i="1" s="1"/>
  <c r="AA1416" i="1" s="1"/>
  <c r="AB1416" i="1" s="1"/>
  <c r="AC1416" i="1" s="1"/>
  <c r="AD1416" i="1" s="1"/>
  <c r="AE1416" i="1" s="1"/>
  <c r="AF1416" i="1" s="1"/>
  <c r="AG1416" i="1" s="1"/>
  <c r="AH1416" i="1" s="1"/>
  <c r="AI1416" i="1" s="1"/>
  <c r="AJ1416" i="1" s="1"/>
  <c r="AK1416" i="1" s="1"/>
  <c r="AL1416" i="1" s="1"/>
  <c r="AM1416" i="1" s="1"/>
  <c r="AN1416" i="1" s="1"/>
  <c r="AQ1416" i="1" s="1"/>
  <c r="N1480" i="1"/>
  <c r="O1480" i="1" s="1"/>
  <c r="S1480" i="1" s="1"/>
  <c r="N72" i="1"/>
  <c r="O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Q72" i="1" s="1"/>
  <c r="N144" i="1"/>
  <c r="O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Q144" i="1" s="1"/>
  <c r="N208" i="1"/>
  <c r="O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Q208" i="1" s="1"/>
  <c r="N272" i="1"/>
  <c r="O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Q272" i="1" s="1"/>
  <c r="N344" i="1"/>
  <c r="O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Q344" i="1" s="1"/>
  <c r="N416" i="1"/>
  <c r="O416" i="1" s="1"/>
  <c r="S416" i="1" s="1"/>
  <c r="N496" i="1"/>
  <c r="O496" i="1" s="1"/>
  <c r="N560" i="1"/>
  <c r="O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Q560" i="1" s="1"/>
  <c r="N624" i="1"/>
  <c r="O624" i="1" s="1"/>
  <c r="S624" i="1" s="1"/>
  <c r="N688" i="1"/>
  <c r="O688" i="1" s="1"/>
  <c r="N752" i="1"/>
  <c r="O752" i="1" s="1"/>
  <c r="N816" i="1"/>
  <c r="O816" i="1" s="1"/>
  <c r="S816" i="1" s="1"/>
  <c r="N881" i="1"/>
  <c r="O881" i="1" s="1"/>
  <c r="S881" i="1" s="1"/>
  <c r="N945" i="1"/>
  <c r="O945" i="1" s="1"/>
  <c r="S945" i="1" s="1"/>
  <c r="T945" i="1" s="1"/>
  <c r="U945" i="1" s="1"/>
  <c r="V945" i="1" s="1"/>
  <c r="W945" i="1" s="1"/>
  <c r="X945" i="1" s="1"/>
  <c r="Y945" i="1" s="1"/>
  <c r="Z945" i="1" s="1"/>
  <c r="AA945" i="1" s="1"/>
  <c r="AB945" i="1" s="1"/>
  <c r="AC945" i="1" s="1"/>
  <c r="AD945" i="1" s="1"/>
  <c r="AE945" i="1" s="1"/>
  <c r="AF945" i="1" s="1"/>
  <c r="AG945" i="1" s="1"/>
  <c r="AH945" i="1" s="1"/>
  <c r="AI945" i="1" s="1"/>
  <c r="AJ945" i="1" s="1"/>
  <c r="AK945" i="1" s="1"/>
  <c r="AL945" i="1" s="1"/>
  <c r="AM945" i="1" s="1"/>
  <c r="AN945" i="1" s="1"/>
  <c r="AQ945" i="1" s="1"/>
  <c r="N1009" i="1"/>
  <c r="O1009" i="1" s="1"/>
  <c r="S1009" i="1" s="1"/>
  <c r="N1081" i="1"/>
  <c r="O1081" i="1" s="1"/>
  <c r="S1081" i="1" s="1"/>
  <c r="N1209" i="1"/>
  <c r="O1209" i="1" s="1"/>
  <c r="S1209" i="1" s="1"/>
  <c r="T1209" i="1" s="1"/>
  <c r="U1209" i="1" s="1"/>
  <c r="V1209" i="1" s="1"/>
  <c r="W1209" i="1" s="1"/>
  <c r="X1209" i="1" s="1"/>
  <c r="Y1209" i="1" s="1"/>
  <c r="Z1209" i="1" s="1"/>
  <c r="AA1209" i="1" s="1"/>
  <c r="AB1209" i="1" s="1"/>
  <c r="AC1209" i="1" s="1"/>
  <c r="AD1209" i="1" s="1"/>
  <c r="AE1209" i="1" s="1"/>
  <c r="AF1209" i="1" s="1"/>
  <c r="AG1209" i="1" s="1"/>
  <c r="AH1209" i="1" s="1"/>
  <c r="AI1209" i="1" s="1"/>
  <c r="AJ1209" i="1" s="1"/>
  <c r="AK1209" i="1" s="1"/>
  <c r="AL1209" i="1" s="1"/>
  <c r="AM1209" i="1" s="1"/>
  <c r="AN1209" i="1" s="1"/>
  <c r="AQ1209" i="1" s="1"/>
  <c r="N1353" i="1"/>
  <c r="O1353" i="1" s="1"/>
  <c r="S1353" i="1" s="1"/>
  <c r="N1417" i="1"/>
  <c r="O1417" i="1" s="1"/>
  <c r="S1417" i="1" s="1"/>
  <c r="T1417" i="1" s="1"/>
  <c r="U1417" i="1" s="1"/>
  <c r="V1417" i="1" s="1"/>
  <c r="W1417" i="1" s="1"/>
  <c r="X1417" i="1" s="1"/>
  <c r="Y1417" i="1" s="1"/>
  <c r="Z1417" i="1" s="1"/>
  <c r="AA1417" i="1" s="1"/>
  <c r="AB1417" i="1" s="1"/>
  <c r="AC1417" i="1" s="1"/>
  <c r="AD1417" i="1" s="1"/>
  <c r="AE1417" i="1" s="1"/>
  <c r="AF1417" i="1" s="1"/>
  <c r="AG1417" i="1" s="1"/>
  <c r="AH1417" i="1" s="1"/>
  <c r="AI1417" i="1" s="1"/>
  <c r="AJ1417" i="1" s="1"/>
  <c r="AK1417" i="1" s="1"/>
  <c r="AL1417" i="1" s="1"/>
  <c r="AM1417" i="1" s="1"/>
  <c r="AN1417" i="1" s="1"/>
  <c r="AQ1417" i="1" s="1"/>
  <c r="N1481" i="1"/>
  <c r="O1481" i="1" s="1"/>
  <c r="S1481" i="1" s="1"/>
  <c r="N662" i="1"/>
  <c r="O662" i="1" s="1"/>
  <c r="S662" i="1" s="1"/>
  <c r="N893" i="1"/>
  <c r="O893" i="1" s="1"/>
  <c r="S893" i="1" s="1"/>
  <c r="N1021" i="1"/>
  <c r="O1021" i="1" s="1"/>
  <c r="S1021" i="1" s="1"/>
  <c r="N1237" i="1"/>
  <c r="O1237" i="1" s="1"/>
  <c r="S1237" i="1" s="1"/>
  <c r="N1158" i="1"/>
  <c r="O1158" i="1" s="1"/>
  <c r="S1158" i="1" s="1"/>
  <c r="N574" i="1"/>
  <c r="O574" i="1" s="1"/>
  <c r="S574" i="1" s="1"/>
  <c r="N750" i="1"/>
  <c r="O750" i="1" s="1"/>
  <c r="N253" i="1"/>
  <c r="O253" i="1" s="1"/>
  <c r="N325" i="1"/>
  <c r="O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Q325" i="1" s="1"/>
  <c r="N405" i="1"/>
  <c r="O405" i="1" s="1"/>
  <c r="S405" i="1" s="1"/>
  <c r="N477" i="1"/>
  <c r="O477" i="1" s="1"/>
  <c r="S477" i="1" s="1"/>
  <c r="T477" i="1" s="1"/>
  <c r="U477" i="1" s="1"/>
  <c r="V477" i="1" s="1"/>
  <c r="W477" i="1" s="1"/>
  <c r="X477" i="1" s="1"/>
  <c r="Y477" i="1" s="1"/>
  <c r="Z477" i="1" s="1"/>
  <c r="AA477" i="1" s="1"/>
  <c r="AB477" i="1" s="1"/>
  <c r="AC477" i="1" s="1"/>
  <c r="AD477" i="1" s="1"/>
  <c r="AE477" i="1" s="1"/>
  <c r="AF477" i="1" s="1"/>
  <c r="AG477" i="1" s="1"/>
  <c r="AH477" i="1" s="1"/>
  <c r="AI477" i="1" s="1"/>
  <c r="AJ477" i="1" s="1"/>
  <c r="AK477" i="1" s="1"/>
  <c r="AL477" i="1" s="1"/>
  <c r="AM477" i="1" s="1"/>
  <c r="AN477" i="1" s="1"/>
  <c r="AQ477" i="1" s="1"/>
  <c r="N565" i="1"/>
  <c r="O565" i="1" s="1"/>
  <c r="N637" i="1"/>
  <c r="O637" i="1" s="1"/>
  <c r="S637" i="1" s="1"/>
  <c r="N701" i="1"/>
  <c r="O701" i="1" s="1"/>
  <c r="S701" i="1" s="1"/>
  <c r="N773" i="1"/>
  <c r="O773" i="1" s="1"/>
  <c r="S773" i="1" s="1"/>
  <c r="N838" i="1"/>
  <c r="O838" i="1" s="1"/>
  <c r="S838" i="1" s="1"/>
  <c r="N942" i="1"/>
  <c r="O942" i="1" s="1"/>
  <c r="S942" i="1" s="1"/>
  <c r="N1150" i="1"/>
  <c r="O1150" i="1" s="1"/>
  <c r="S1150" i="1" s="1"/>
  <c r="T1150" i="1" s="1"/>
  <c r="U1150" i="1" s="1"/>
  <c r="V1150" i="1" s="1"/>
  <c r="W1150" i="1" s="1"/>
  <c r="X1150" i="1" s="1"/>
  <c r="Y1150" i="1" s="1"/>
  <c r="Z1150" i="1" s="1"/>
  <c r="AA1150" i="1" s="1"/>
  <c r="AB1150" i="1" s="1"/>
  <c r="AC1150" i="1" s="1"/>
  <c r="AD1150" i="1" s="1"/>
  <c r="AE1150" i="1" s="1"/>
  <c r="AF1150" i="1" s="1"/>
  <c r="AG1150" i="1" s="1"/>
  <c r="AH1150" i="1" s="1"/>
  <c r="AI1150" i="1" s="1"/>
  <c r="AJ1150" i="1" s="1"/>
  <c r="AK1150" i="1" s="1"/>
  <c r="AL1150" i="1" s="1"/>
  <c r="AM1150" i="1" s="1"/>
  <c r="AN1150" i="1" s="1"/>
  <c r="N510" i="1"/>
  <c r="O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N678" i="1"/>
  <c r="O678" i="1" s="1"/>
  <c r="N822" i="1"/>
  <c r="O822" i="1" s="1"/>
  <c r="S822" i="1" s="1"/>
  <c r="N860" i="1"/>
  <c r="O860" i="1" s="1"/>
  <c r="S860" i="1" s="1"/>
  <c r="N99" i="1"/>
  <c r="O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Q99" i="1" s="1"/>
  <c r="N83" i="1"/>
  <c r="O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Q83" i="1" s="1"/>
  <c r="N179" i="1"/>
  <c r="O179" i="1" s="1"/>
  <c r="N291" i="1"/>
  <c r="O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Q291" i="1" s="1"/>
  <c r="N419" i="1"/>
  <c r="O419" i="1" s="1"/>
  <c r="S419" i="1" s="1"/>
  <c r="N539" i="1"/>
  <c r="O539" i="1" s="1"/>
  <c r="S539" i="1" s="1"/>
  <c r="N675" i="1"/>
  <c r="O675" i="1" s="1"/>
  <c r="S675" i="1" s="1"/>
  <c r="N795" i="1"/>
  <c r="O795" i="1" s="1"/>
  <c r="S795" i="1" s="1"/>
  <c r="N900" i="1"/>
  <c r="O900" i="1" s="1"/>
  <c r="S900" i="1" s="1"/>
  <c r="N1060" i="1"/>
  <c r="O1060" i="1" s="1"/>
  <c r="S1060" i="1" s="1"/>
  <c r="N1348" i="1"/>
  <c r="O1348" i="1" s="1"/>
  <c r="S1348" i="1" s="1"/>
  <c r="N925" i="1"/>
  <c r="O925" i="1" s="1"/>
  <c r="S925" i="1" s="1"/>
  <c r="T925" i="1" s="1"/>
  <c r="U925" i="1" s="1"/>
  <c r="V925" i="1" s="1"/>
  <c r="W925" i="1" s="1"/>
  <c r="X925" i="1" s="1"/>
  <c r="Y925" i="1" s="1"/>
  <c r="Z925" i="1" s="1"/>
  <c r="AA925" i="1" s="1"/>
  <c r="AB925" i="1" s="1"/>
  <c r="AC925" i="1" s="1"/>
  <c r="AD925" i="1" s="1"/>
  <c r="AE925" i="1" s="1"/>
  <c r="AF925" i="1" s="1"/>
  <c r="AG925" i="1" s="1"/>
  <c r="AH925" i="1" s="1"/>
  <c r="AI925" i="1" s="1"/>
  <c r="AJ925" i="1" s="1"/>
  <c r="AK925" i="1" s="1"/>
  <c r="AL925" i="1" s="1"/>
  <c r="AM925" i="1" s="1"/>
  <c r="AN925" i="1" s="1"/>
  <c r="AQ925" i="1" s="1"/>
  <c r="N579" i="1"/>
  <c r="O579" i="1" s="1"/>
  <c r="S579" i="1" s="1"/>
  <c r="N1013" i="1"/>
  <c r="O1013" i="1" s="1"/>
  <c r="S1013" i="1" s="1"/>
  <c r="N21" i="1"/>
  <c r="O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Q21" i="1" s="1"/>
  <c r="N157" i="1"/>
  <c r="O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Q157" i="1" s="1"/>
  <c r="N894" i="1"/>
  <c r="O894" i="1" s="1"/>
  <c r="S894" i="1" s="1"/>
  <c r="N1230" i="1"/>
  <c r="O1230" i="1" s="1"/>
  <c r="S1230" i="1" s="1"/>
  <c r="N68" i="1"/>
  <c r="O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Q68" i="1" s="1"/>
  <c r="N140" i="1"/>
  <c r="O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Q140" i="1" s="1"/>
  <c r="N260" i="1"/>
  <c r="O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Q260" i="1" s="1"/>
  <c r="N356" i="1"/>
  <c r="O356" i="1" s="1"/>
  <c r="N476" i="1"/>
  <c r="O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Q476" i="1" s="1"/>
  <c r="N604" i="1"/>
  <c r="O604" i="1" s="1"/>
  <c r="S604" i="1" s="1"/>
  <c r="N732" i="1"/>
  <c r="O732" i="1" s="1"/>
  <c r="S732" i="1" s="1"/>
  <c r="N1205" i="1"/>
  <c r="O1205" i="1" s="1"/>
  <c r="S1205" i="1" s="1"/>
  <c r="N1134" i="1"/>
  <c r="O1134" i="1" s="1"/>
  <c r="S1134" i="1" s="1"/>
  <c r="N365" i="1"/>
  <c r="O365" i="1" s="1"/>
  <c r="S365" i="1" s="1"/>
  <c r="N1038" i="1"/>
  <c r="O1038" i="1" s="1"/>
  <c r="S1038" i="1" s="1"/>
  <c r="N187" i="1"/>
  <c r="O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Q187" i="1" s="1"/>
  <c r="N972" i="1"/>
  <c r="O972" i="1" s="1"/>
  <c r="S972" i="1" s="1"/>
  <c r="N1333" i="1"/>
  <c r="O1333" i="1" s="1"/>
  <c r="S1333" i="1" s="1"/>
  <c r="T1333" i="1" s="1"/>
  <c r="U1333" i="1" s="1"/>
  <c r="V1333" i="1" s="1"/>
  <c r="W1333" i="1" s="1"/>
  <c r="X1333" i="1" s="1"/>
  <c r="Y1333" i="1" s="1"/>
  <c r="Z1333" i="1" s="1"/>
  <c r="AA1333" i="1" s="1"/>
  <c r="AB1333" i="1" s="1"/>
  <c r="AC1333" i="1" s="1"/>
  <c r="AD1333" i="1" s="1"/>
  <c r="AE1333" i="1" s="1"/>
  <c r="AF1333" i="1" s="1"/>
  <c r="AG1333" i="1" s="1"/>
  <c r="AH1333" i="1" s="1"/>
  <c r="AI1333" i="1" s="1"/>
  <c r="AJ1333" i="1" s="1"/>
  <c r="AK1333" i="1" s="1"/>
  <c r="AL1333" i="1" s="1"/>
  <c r="AM1333" i="1" s="1"/>
  <c r="AN1333" i="1" s="1"/>
  <c r="AQ1333" i="1" s="1"/>
  <c r="N427" i="1"/>
  <c r="O427" i="1" s="1"/>
  <c r="S427" i="1" s="1"/>
  <c r="N844" i="1"/>
  <c r="O844" i="1" s="1"/>
  <c r="S844" i="1" s="1"/>
  <c r="N1469" i="1"/>
  <c r="O1469" i="1" s="1"/>
  <c r="S1469" i="1" s="1"/>
  <c r="N347" i="1"/>
  <c r="O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Q347" i="1" s="1"/>
  <c r="N956" i="1"/>
  <c r="O956" i="1" s="1"/>
  <c r="S956" i="1" s="1"/>
  <c r="N355" i="1"/>
  <c r="O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Q355" i="1" s="1"/>
  <c r="N700" i="1"/>
  <c r="O700" i="1" s="1"/>
  <c r="S700" i="1" s="1"/>
  <c r="T700" i="1" s="1"/>
  <c r="U700" i="1" s="1"/>
  <c r="V700" i="1" s="1"/>
  <c r="W700" i="1" s="1"/>
  <c r="X700" i="1" s="1"/>
  <c r="Y700" i="1" s="1"/>
  <c r="Z700" i="1" s="1"/>
  <c r="AA700" i="1" s="1"/>
  <c r="AB700" i="1" s="1"/>
  <c r="AC700" i="1" s="1"/>
  <c r="AD700" i="1" s="1"/>
  <c r="AE700" i="1" s="1"/>
  <c r="AF700" i="1" s="1"/>
  <c r="AG700" i="1" s="1"/>
  <c r="AH700" i="1" s="1"/>
  <c r="AI700" i="1" s="1"/>
  <c r="AJ700" i="1" s="1"/>
  <c r="AK700" i="1" s="1"/>
  <c r="AL700" i="1" s="1"/>
  <c r="AM700" i="1" s="1"/>
  <c r="AN700" i="1" s="1"/>
  <c r="AQ700" i="1" s="1"/>
  <c r="N44" i="1"/>
  <c r="O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Q44" i="1" s="1"/>
  <c r="N1309" i="1"/>
  <c r="O1309" i="1" s="1"/>
  <c r="N49" i="1"/>
  <c r="O49" i="1" s="1"/>
  <c r="N121" i="1"/>
  <c r="O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Q121" i="1" s="1"/>
  <c r="N193" i="1"/>
  <c r="O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Q193" i="1" s="1"/>
  <c r="N249" i="1"/>
  <c r="O249" i="1" s="1"/>
  <c r="N321" i="1"/>
  <c r="O321" i="1" s="1"/>
  <c r="N393" i="1"/>
  <c r="O393" i="1" s="1"/>
  <c r="S393" i="1" s="1"/>
  <c r="N481" i="1"/>
  <c r="O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AQ481" i="1" s="1"/>
  <c r="N545" i="1"/>
  <c r="O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Q545" i="1" s="1"/>
  <c r="N609" i="1"/>
  <c r="O609" i="1" s="1"/>
  <c r="S609" i="1" s="1"/>
  <c r="N673" i="1"/>
  <c r="O673" i="1" s="1"/>
  <c r="N737" i="1"/>
  <c r="O737" i="1" s="1"/>
  <c r="S737" i="1" s="1"/>
  <c r="N801" i="1"/>
  <c r="O801" i="1" s="1"/>
  <c r="S801" i="1" s="1"/>
  <c r="N874" i="1"/>
  <c r="O874" i="1" s="1"/>
  <c r="S874" i="1" s="1"/>
  <c r="T874" i="1" s="1"/>
  <c r="U874" i="1" s="1"/>
  <c r="V874" i="1" s="1"/>
  <c r="W874" i="1" s="1"/>
  <c r="X874" i="1" s="1"/>
  <c r="Y874" i="1" s="1"/>
  <c r="Z874" i="1" s="1"/>
  <c r="AA874" i="1" s="1"/>
  <c r="AB874" i="1" s="1"/>
  <c r="AC874" i="1" s="1"/>
  <c r="AD874" i="1" s="1"/>
  <c r="AE874" i="1" s="1"/>
  <c r="AF874" i="1" s="1"/>
  <c r="AG874" i="1" s="1"/>
  <c r="AH874" i="1" s="1"/>
  <c r="AI874" i="1" s="1"/>
  <c r="AJ874" i="1" s="1"/>
  <c r="AK874" i="1" s="1"/>
  <c r="AL874" i="1" s="1"/>
  <c r="AM874" i="1" s="1"/>
  <c r="AN874" i="1" s="1"/>
  <c r="AQ874" i="1" s="1"/>
  <c r="N946" i="1"/>
  <c r="O946" i="1" s="1"/>
  <c r="S946" i="1" s="1"/>
  <c r="T946" i="1" s="1"/>
  <c r="U946" i="1" s="1"/>
  <c r="V946" i="1" s="1"/>
  <c r="W946" i="1" s="1"/>
  <c r="X946" i="1" s="1"/>
  <c r="Y946" i="1" s="1"/>
  <c r="Z946" i="1" s="1"/>
  <c r="AA946" i="1" s="1"/>
  <c r="AB946" i="1" s="1"/>
  <c r="AC946" i="1" s="1"/>
  <c r="AD946" i="1" s="1"/>
  <c r="AE946" i="1" s="1"/>
  <c r="AF946" i="1" s="1"/>
  <c r="AG946" i="1" s="1"/>
  <c r="AH946" i="1" s="1"/>
  <c r="AI946" i="1" s="1"/>
  <c r="AJ946" i="1" s="1"/>
  <c r="AK946" i="1" s="1"/>
  <c r="AL946" i="1" s="1"/>
  <c r="AM946" i="1" s="1"/>
  <c r="AN946" i="1" s="1"/>
  <c r="AQ946" i="1" s="1"/>
  <c r="N1010" i="1"/>
  <c r="O1010" i="1" s="1"/>
  <c r="S1010" i="1" s="1"/>
  <c r="N1074" i="1"/>
  <c r="O1074" i="1" s="1"/>
  <c r="S1074" i="1" s="1"/>
  <c r="N1146" i="1"/>
  <c r="O1146" i="1" s="1"/>
  <c r="S1146" i="1" s="1"/>
  <c r="N1210" i="1"/>
  <c r="O1210" i="1" s="1"/>
  <c r="S1210" i="1" s="1"/>
  <c r="T1210" i="1" s="1"/>
  <c r="U1210" i="1" s="1"/>
  <c r="V1210" i="1" s="1"/>
  <c r="W1210" i="1" s="1"/>
  <c r="X1210" i="1" s="1"/>
  <c r="Y1210" i="1" s="1"/>
  <c r="Z1210" i="1" s="1"/>
  <c r="AA1210" i="1" s="1"/>
  <c r="AB1210" i="1" s="1"/>
  <c r="AC1210" i="1" s="1"/>
  <c r="AD1210" i="1" s="1"/>
  <c r="AE1210" i="1" s="1"/>
  <c r="AF1210" i="1" s="1"/>
  <c r="AG1210" i="1" s="1"/>
  <c r="AH1210" i="1" s="1"/>
  <c r="AI1210" i="1" s="1"/>
  <c r="AJ1210" i="1" s="1"/>
  <c r="AK1210" i="1" s="1"/>
  <c r="AL1210" i="1" s="1"/>
  <c r="AM1210" i="1" s="1"/>
  <c r="AN1210" i="1" s="1"/>
  <c r="AQ1210" i="1" s="1"/>
  <c r="N1282" i="1"/>
  <c r="O1282" i="1" s="1"/>
  <c r="S1282" i="1" s="1"/>
  <c r="T1282" i="1" s="1"/>
  <c r="U1282" i="1" s="1"/>
  <c r="V1282" i="1" s="1"/>
  <c r="W1282" i="1" s="1"/>
  <c r="X1282" i="1" s="1"/>
  <c r="Y1282" i="1" s="1"/>
  <c r="Z1282" i="1" s="1"/>
  <c r="AA1282" i="1" s="1"/>
  <c r="AB1282" i="1" s="1"/>
  <c r="AC1282" i="1" s="1"/>
  <c r="AD1282" i="1" s="1"/>
  <c r="AE1282" i="1" s="1"/>
  <c r="AF1282" i="1" s="1"/>
  <c r="AG1282" i="1" s="1"/>
  <c r="AH1282" i="1" s="1"/>
  <c r="AI1282" i="1" s="1"/>
  <c r="AJ1282" i="1" s="1"/>
  <c r="AK1282" i="1" s="1"/>
  <c r="AL1282" i="1" s="1"/>
  <c r="AM1282" i="1" s="1"/>
  <c r="AN1282" i="1" s="1"/>
  <c r="AQ1282" i="1" s="1"/>
  <c r="N1346" i="1"/>
  <c r="O1346" i="1" s="1"/>
  <c r="S1346" i="1" s="1"/>
  <c r="N1410" i="1"/>
  <c r="O1410" i="1" s="1"/>
  <c r="S1410" i="1" s="1"/>
  <c r="N748" i="1"/>
  <c r="O748" i="1" s="1"/>
  <c r="S748" i="1" s="1"/>
  <c r="N1137" i="1"/>
  <c r="O1137" i="1" s="1"/>
  <c r="S1137" i="1" s="1"/>
  <c r="N118" i="1"/>
  <c r="O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Q118" i="1" s="1"/>
  <c r="N26" i="1"/>
  <c r="O26" i="1" s="1"/>
  <c r="N82" i="1"/>
  <c r="O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Q82" i="1" s="1"/>
  <c r="N146" i="1"/>
  <c r="O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Q146" i="1" s="1"/>
  <c r="N242" i="1"/>
  <c r="O242" i="1" s="1"/>
  <c r="N314" i="1"/>
  <c r="O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Q314" i="1" s="1"/>
  <c r="N386" i="1"/>
  <c r="O386" i="1" s="1"/>
  <c r="N458" i="1"/>
  <c r="O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Q458" i="1" s="1"/>
  <c r="N546" i="1"/>
  <c r="O546" i="1" s="1"/>
  <c r="S546" i="1" s="1"/>
  <c r="N618" i="1"/>
  <c r="O618" i="1" s="1"/>
  <c r="N682" i="1"/>
  <c r="O682" i="1" s="1"/>
  <c r="S682" i="1" s="1"/>
  <c r="T682" i="1" s="1"/>
  <c r="U682" i="1" s="1"/>
  <c r="V682" i="1" s="1"/>
  <c r="W682" i="1" s="1"/>
  <c r="X682" i="1" s="1"/>
  <c r="Y682" i="1" s="1"/>
  <c r="Z682" i="1" s="1"/>
  <c r="AA682" i="1" s="1"/>
  <c r="AB682" i="1" s="1"/>
  <c r="AC682" i="1" s="1"/>
  <c r="AD682" i="1" s="1"/>
  <c r="AE682" i="1" s="1"/>
  <c r="AF682" i="1" s="1"/>
  <c r="AG682" i="1" s="1"/>
  <c r="AH682" i="1" s="1"/>
  <c r="AI682" i="1" s="1"/>
  <c r="AJ682" i="1" s="1"/>
  <c r="AK682" i="1" s="1"/>
  <c r="AL682" i="1" s="1"/>
  <c r="AM682" i="1" s="1"/>
  <c r="AN682" i="1" s="1"/>
  <c r="AQ682" i="1" s="1"/>
  <c r="N754" i="1"/>
  <c r="O754" i="1" s="1"/>
  <c r="S754" i="1" s="1"/>
  <c r="N818" i="1"/>
  <c r="O818" i="1" s="1"/>
  <c r="S818" i="1" s="1"/>
  <c r="T818" i="1" s="1"/>
  <c r="U818" i="1" s="1"/>
  <c r="V818" i="1" s="1"/>
  <c r="W818" i="1" s="1"/>
  <c r="X818" i="1" s="1"/>
  <c r="Y818" i="1" s="1"/>
  <c r="Z818" i="1" s="1"/>
  <c r="AA818" i="1" s="1"/>
  <c r="AB818" i="1" s="1"/>
  <c r="AC818" i="1" s="1"/>
  <c r="AD818" i="1" s="1"/>
  <c r="AE818" i="1" s="1"/>
  <c r="AF818" i="1" s="1"/>
  <c r="AG818" i="1" s="1"/>
  <c r="AH818" i="1" s="1"/>
  <c r="AI818" i="1" s="1"/>
  <c r="AJ818" i="1" s="1"/>
  <c r="AK818" i="1" s="1"/>
  <c r="AL818" i="1" s="1"/>
  <c r="AM818" i="1" s="1"/>
  <c r="AN818" i="1" s="1"/>
  <c r="AQ818" i="1" s="1"/>
  <c r="N883" i="1"/>
  <c r="O883" i="1" s="1"/>
  <c r="S883" i="1" s="1"/>
  <c r="N947" i="1"/>
  <c r="O947" i="1" s="1"/>
  <c r="S947" i="1" s="1"/>
  <c r="N1019" i="1"/>
  <c r="O1019" i="1" s="1"/>
  <c r="S1019" i="1" s="1"/>
  <c r="T1019" i="1" s="1"/>
  <c r="U1019" i="1" s="1"/>
  <c r="V1019" i="1" s="1"/>
  <c r="W1019" i="1" s="1"/>
  <c r="X1019" i="1" s="1"/>
  <c r="Y1019" i="1" s="1"/>
  <c r="Z1019" i="1" s="1"/>
  <c r="AA1019" i="1" s="1"/>
  <c r="AB1019" i="1" s="1"/>
  <c r="AC1019" i="1" s="1"/>
  <c r="AD1019" i="1" s="1"/>
  <c r="AE1019" i="1" s="1"/>
  <c r="AF1019" i="1" s="1"/>
  <c r="AG1019" i="1" s="1"/>
  <c r="AH1019" i="1" s="1"/>
  <c r="AI1019" i="1" s="1"/>
  <c r="AJ1019" i="1" s="1"/>
  <c r="AK1019" i="1" s="1"/>
  <c r="AL1019" i="1" s="1"/>
  <c r="AM1019" i="1" s="1"/>
  <c r="AN1019" i="1" s="1"/>
  <c r="AQ1019" i="1" s="1"/>
  <c r="N1099" i="1"/>
  <c r="O1099" i="1" s="1"/>
  <c r="S1099" i="1" s="1"/>
  <c r="N1163" i="1"/>
  <c r="O1163" i="1" s="1"/>
  <c r="S1163" i="1" s="1"/>
  <c r="N1227" i="1"/>
  <c r="O1227" i="1" s="1"/>
  <c r="S1227" i="1" s="1"/>
  <c r="N1307" i="1"/>
  <c r="O1307" i="1" s="1"/>
  <c r="N1379" i="1"/>
  <c r="O1379" i="1" s="1"/>
  <c r="S1379" i="1" s="1"/>
  <c r="N1443" i="1"/>
  <c r="O1443" i="1" s="1"/>
  <c r="N332" i="1"/>
  <c r="O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Q332" i="1" s="1"/>
  <c r="N1421" i="1"/>
  <c r="O1421" i="1" s="1"/>
  <c r="N1273" i="1"/>
  <c r="O1273" i="1" s="1"/>
  <c r="N75" i="1"/>
  <c r="O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Q75" i="1" s="1"/>
  <c r="N1012" i="1"/>
  <c r="O1012" i="1" s="1"/>
  <c r="S1012" i="1" s="1"/>
  <c r="N1260" i="1"/>
  <c r="O1260" i="1" s="1"/>
  <c r="N963" i="1"/>
  <c r="O963" i="1" s="1"/>
  <c r="S963" i="1" s="1"/>
  <c r="T963" i="1" s="1"/>
  <c r="U963" i="1" s="1"/>
  <c r="V963" i="1" s="1"/>
  <c r="W963" i="1" s="1"/>
  <c r="X963" i="1" s="1"/>
  <c r="Y963" i="1" s="1"/>
  <c r="Z963" i="1" s="1"/>
  <c r="AA963" i="1" s="1"/>
  <c r="AB963" i="1" s="1"/>
  <c r="AC963" i="1" s="1"/>
  <c r="AD963" i="1" s="1"/>
  <c r="AE963" i="1" s="1"/>
  <c r="AF963" i="1" s="1"/>
  <c r="AG963" i="1" s="1"/>
  <c r="AH963" i="1" s="1"/>
  <c r="AI963" i="1" s="1"/>
  <c r="AJ963" i="1" s="1"/>
  <c r="AK963" i="1" s="1"/>
  <c r="AL963" i="1" s="1"/>
  <c r="AM963" i="1" s="1"/>
  <c r="AN963" i="1" s="1"/>
  <c r="AQ963" i="1" s="1"/>
  <c r="N70" i="1"/>
  <c r="O70" i="1" s="1"/>
  <c r="S70" i="1" s="1"/>
  <c r="N636" i="1"/>
  <c r="O636" i="1" s="1"/>
  <c r="S636" i="1" s="1"/>
  <c r="N30" i="1"/>
  <c r="O30" i="1" s="1"/>
  <c r="N94" i="1"/>
  <c r="O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Q94" i="1" s="1"/>
  <c r="N166" i="1"/>
  <c r="O166" i="1" s="1"/>
  <c r="N230" i="1"/>
  <c r="O230" i="1" s="1"/>
  <c r="N294" i="1"/>
  <c r="O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Q294" i="1" s="1"/>
  <c r="N366" i="1"/>
  <c r="O366" i="1" s="1"/>
  <c r="S366" i="1" s="1"/>
  <c r="N438" i="1"/>
  <c r="O438" i="1" s="1"/>
  <c r="S438" i="1" s="1"/>
  <c r="N252" i="1"/>
  <c r="O252" i="1" s="1"/>
  <c r="N39" i="1"/>
  <c r="O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Q39" i="1" s="1"/>
  <c r="N111" i="1"/>
  <c r="O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Q111" i="1" s="1"/>
  <c r="N175" i="1"/>
  <c r="O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Q175" i="1" s="1"/>
  <c r="N255" i="1"/>
  <c r="O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Q255" i="1" s="1"/>
  <c r="N319" i="1"/>
  <c r="O319" i="1" s="1"/>
  <c r="N391" i="1"/>
  <c r="O391" i="1" s="1"/>
  <c r="S391" i="1" s="1"/>
  <c r="N471" i="1"/>
  <c r="O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AD471" i="1" s="1"/>
  <c r="AE471" i="1" s="1"/>
  <c r="AF471" i="1" s="1"/>
  <c r="AG471" i="1" s="1"/>
  <c r="AH471" i="1" s="1"/>
  <c r="AI471" i="1" s="1"/>
  <c r="AJ471" i="1" s="1"/>
  <c r="AK471" i="1" s="1"/>
  <c r="AL471" i="1" s="1"/>
  <c r="AM471" i="1" s="1"/>
  <c r="AN471" i="1" s="1"/>
  <c r="AQ471" i="1" s="1"/>
  <c r="N848" i="1"/>
  <c r="O848" i="1" s="1"/>
  <c r="S848" i="1" s="1"/>
  <c r="N912" i="1"/>
  <c r="O912" i="1" s="1"/>
  <c r="S912" i="1" s="1"/>
  <c r="N976" i="1"/>
  <c r="O976" i="1" s="1"/>
  <c r="S976" i="1" s="1"/>
  <c r="N1040" i="1"/>
  <c r="O1040" i="1" s="1"/>
  <c r="S1040" i="1" s="1"/>
  <c r="N1104" i="1"/>
  <c r="O1104" i="1" s="1"/>
  <c r="S1104" i="1" s="1"/>
  <c r="N1168" i="1"/>
  <c r="O1168" i="1" s="1"/>
  <c r="S1168" i="1" s="1"/>
  <c r="N1232" i="1"/>
  <c r="O1232" i="1" s="1"/>
  <c r="S1232" i="1" s="1"/>
  <c r="N1296" i="1"/>
  <c r="O1296" i="1" s="1"/>
  <c r="N1360" i="1"/>
  <c r="O1360" i="1" s="1"/>
  <c r="S1360" i="1" s="1"/>
  <c r="N1424" i="1"/>
  <c r="O1424" i="1" s="1"/>
  <c r="S1424" i="1" s="1"/>
  <c r="N1488" i="1"/>
  <c r="O1488" i="1" s="1"/>
  <c r="S1488" i="1" s="1"/>
  <c r="N80" i="1"/>
  <c r="O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Q80" i="1" s="1"/>
  <c r="N152" i="1"/>
  <c r="O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Q152" i="1" s="1"/>
  <c r="N216" i="1"/>
  <c r="O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Q216" i="1" s="1"/>
  <c r="N280" i="1"/>
  <c r="O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Q280" i="1" s="1"/>
  <c r="N352" i="1"/>
  <c r="O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Q352" i="1" s="1"/>
  <c r="N424" i="1"/>
  <c r="O424" i="1" s="1"/>
  <c r="S424" i="1" s="1"/>
  <c r="N504" i="1"/>
  <c r="O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N568" i="1"/>
  <c r="O568" i="1" s="1"/>
  <c r="S568" i="1" s="1"/>
  <c r="N632" i="1"/>
  <c r="O632" i="1" s="1"/>
  <c r="S632" i="1" s="1"/>
  <c r="N696" i="1"/>
  <c r="O696" i="1" s="1"/>
  <c r="S696" i="1" s="1"/>
  <c r="N760" i="1"/>
  <c r="O760" i="1" s="1"/>
  <c r="S760" i="1" s="1"/>
  <c r="N824" i="1"/>
  <c r="O824" i="1" s="1"/>
  <c r="S824" i="1" s="1"/>
  <c r="N889" i="1"/>
  <c r="O889" i="1" s="1"/>
  <c r="S889" i="1" s="1"/>
  <c r="N953" i="1"/>
  <c r="O953" i="1" s="1"/>
  <c r="S953" i="1" s="1"/>
  <c r="N1017" i="1"/>
  <c r="O1017" i="1" s="1"/>
  <c r="S1017" i="1" s="1"/>
  <c r="N1097" i="1"/>
  <c r="O1097" i="1" s="1"/>
  <c r="S1097" i="1" s="1"/>
  <c r="N1233" i="1"/>
  <c r="O1233" i="1" s="1"/>
  <c r="S1233" i="1" s="1"/>
  <c r="T1233" i="1" s="1"/>
  <c r="U1233" i="1" s="1"/>
  <c r="V1233" i="1" s="1"/>
  <c r="W1233" i="1" s="1"/>
  <c r="X1233" i="1" s="1"/>
  <c r="Y1233" i="1" s="1"/>
  <c r="Z1233" i="1" s="1"/>
  <c r="AA1233" i="1" s="1"/>
  <c r="AB1233" i="1" s="1"/>
  <c r="AC1233" i="1" s="1"/>
  <c r="AD1233" i="1" s="1"/>
  <c r="AE1233" i="1" s="1"/>
  <c r="AF1233" i="1" s="1"/>
  <c r="AG1233" i="1" s="1"/>
  <c r="AH1233" i="1" s="1"/>
  <c r="AI1233" i="1" s="1"/>
  <c r="AJ1233" i="1" s="1"/>
  <c r="AK1233" i="1" s="1"/>
  <c r="AL1233" i="1" s="1"/>
  <c r="AM1233" i="1" s="1"/>
  <c r="AN1233" i="1" s="1"/>
  <c r="AQ1233" i="1" s="1"/>
  <c r="N1361" i="1"/>
  <c r="O1361" i="1" s="1"/>
  <c r="S1361" i="1" s="1"/>
  <c r="T1361" i="1" s="1"/>
  <c r="U1361" i="1" s="1"/>
  <c r="V1361" i="1" s="1"/>
  <c r="W1361" i="1" s="1"/>
  <c r="X1361" i="1" s="1"/>
  <c r="Y1361" i="1" s="1"/>
  <c r="Z1361" i="1" s="1"/>
  <c r="AA1361" i="1" s="1"/>
  <c r="AB1361" i="1" s="1"/>
  <c r="AC1361" i="1" s="1"/>
  <c r="AD1361" i="1" s="1"/>
  <c r="AE1361" i="1" s="1"/>
  <c r="AF1361" i="1" s="1"/>
  <c r="AG1361" i="1" s="1"/>
  <c r="AH1361" i="1" s="1"/>
  <c r="AI1361" i="1" s="1"/>
  <c r="AJ1361" i="1" s="1"/>
  <c r="AK1361" i="1" s="1"/>
  <c r="AL1361" i="1" s="1"/>
  <c r="AM1361" i="1" s="1"/>
  <c r="AN1361" i="1" s="1"/>
  <c r="AQ1361" i="1" s="1"/>
  <c r="N1425" i="1"/>
  <c r="O1425" i="1" s="1"/>
  <c r="S1425" i="1" s="1"/>
  <c r="T1425" i="1" s="1"/>
  <c r="U1425" i="1" s="1"/>
  <c r="V1425" i="1" s="1"/>
  <c r="W1425" i="1" s="1"/>
  <c r="X1425" i="1" s="1"/>
  <c r="Y1425" i="1" s="1"/>
  <c r="Z1425" i="1" s="1"/>
  <c r="AA1425" i="1" s="1"/>
  <c r="AB1425" i="1" s="1"/>
  <c r="AC1425" i="1" s="1"/>
  <c r="AD1425" i="1" s="1"/>
  <c r="AE1425" i="1" s="1"/>
  <c r="AF1425" i="1" s="1"/>
  <c r="AG1425" i="1" s="1"/>
  <c r="AH1425" i="1" s="1"/>
  <c r="AI1425" i="1" s="1"/>
  <c r="AJ1425" i="1" s="1"/>
  <c r="AK1425" i="1" s="1"/>
  <c r="AL1425" i="1" s="1"/>
  <c r="AM1425" i="1" s="1"/>
  <c r="AN1425" i="1" s="1"/>
  <c r="AQ1425" i="1" s="1"/>
  <c r="N827" i="1"/>
  <c r="O827" i="1" s="1"/>
  <c r="S827" i="1" s="1"/>
  <c r="T827" i="1" s="1"/>
  <c r="U827" i="1" s="1"/>
  <c r="V827" i="1" s="1"/>
  <c r="W827" i="1" s="1"/>
  <c r="X827" i="1" s="1"/>
  <c r="Y827" i="1" s="1"/>
  <c r="Z827" i="1" s="1"/>
  <c r="AA827" i="1" s="1"/>
  <c r="AB827" i="1" s="1"/>
  <c r="AC827" i="1" s="1"/>
  <c r="AD827" i="1" s="1"/>
  <c r="AE827" i="1" s="1"/>
  <c r="AF827" i="1" s="1"/>
  <c r="AG827" i="1" s="1"/>
  <c r="AH827" i="1" s="1"/>
  <c r="AI827" i="1" s="1"/>
  <c r="AJ827" i="1" s="1"/>
  <c r="AK827" i="1" s="1"/>
  <c r="AL827" i="1" s="1"/>
  <c r="AM827" i="1" s="1"/>
  <c r="AN827" i="1" s="1"/>
  <c r="AQ827" i="1" s="1"/>
  <c r="N1172" i="1"/>
  <c r="O1172" i="1" s="1"/>
  <c r="S1172" i="1" s="1"/>
  <c r="N726" i="1"/>
  <c r="O726" i="1" s="1"/>
  <c r="S726" i="1" s="1"/>
  <c r="N901" i="1"/>
  <c r="O901" i="1" s="1"/>
  <c r="S901" i="1" s="1"/>
  <c r="N1029" i="1"/>
  <c r="O1029" i="1" s="1"/>
  <c r="S1029" i="1" s="1"/>
  <c r="N1245" i="1"/>
  <c r="O1245" i="1" s="1"/>
  <c r="N1182" i="1"/>
  <c r="O1182" i="1" s="1"/>
  <c r="S1182" i="1" s="1"/>
  <c r="N598" i="1"/>
  <c r="O598" i="1" s="1"/>
  <c r="S598" i="1" s="1"/>
  <c r="N774" i="1"/>
  <c r="O774" i="1" s="1"/>
  <c r="S774" i="1" s="1"/>
  <c r="N261" i="1"/>
  <c r="O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Q261" i="1" s="1"/>
  <c r="N333" i="1"/>
  <c r="O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AQ333" i="1" s="1"/>
  <c r="N413" i="1"/>
  <c r="O413" i="1" s="1"/>
  <c r="S413" i="1" s="1"/>
  <c r="N501" i="1"/>
  <c r="O501" i="1" s="1"/>
  <c r="S501" i="1" s="1"/>
  <c r="N573" i="1"/>
  <c r="O573" i="1" s="1"/>
  <c r="S573" i="1" s="1"/>
  <c r="N645" i="1"/>
  <c r="O645" i="1" s="1"/>
  <c r="N709" i="1"/>
  <c r="O709" i="1" s="1"/>
  <c r="S709" i="1" s="1"/>
  <c r="N781" i="1"/>
  <c r="O781" i="1" s="1"/>
  <c r="S781" i="1" s="1"/>
  <c r="T781" i="1" s="1"/>
  <c r="U781" i="1" s="1"/>
  <c r="V781" i="1" s="1"/>
  <c r="W781" i="1" s="1"/>
  <c r="X781" i="1" s="1"/>
  <c r="Y781" i="1" s="1"/>
  <c r="Z781" i="1" s="1"/>
  <c r="AA781" i="1" s="1"/>
  <c r="AB781" i="1" s="1"/>
  <c r="AC781" i="1" s="1"/>
  <c r="AD781" i="1" s="1"/>
  <c r="AE781" i="1" s="1"/>
  <c r="AF781" i="1" s="1"/>
  <c r="AG781" i="1" s="1"/>
  <c r="AH781" i="1" s="1"/>
  <c r="AI781" i="1" s="1"/>
  <c r="AJ781" i="1" s="1"/>
  <c r="AK781" i="1" s="1"/>
  <c r="AL781" i="1" s="1"/>
  <c r="AM781" i="1" s="1"/>
  <c r="AN781" i="1" s="1"/>
  <c r="AQ781" i="1" s="1"/>
  <c r="N854" i="1"/>
  <c r="O854" i="1" s="1"/>
  <c r="S854" i="1" s="1"/>
  <c r="N958" i="1"/>
  <c r="O958" i="1" s="1"/>
  <c r="S958" i="1" s="1"/>
  <c r="N1174" i="1"/>
  <c r="O1174" i="1" s="1"/>
  <c r="S1174" i="1" s="1"/>
  <c r="T1174" i="1" s="1"/>
  <c r="U1174" i="1" s="1"/>
  <c r="V1174" i="1" s="1"/>
  <c r="W1174" i="1" s="1"/>
  <c r="X1174" i="1" s="1"/>
  <c r="Y1174" i="1" s="1"/>
  <c r="Z1174" i="1" s="1"/>
  <c r="AA1174" i="1" s="1"/>
  <c r="AB1174" i="1" s="1"/>
  <c r="AC1174" i="1" s="1"/>
  <c r="AD1174" i="1" s="1"/>
  <c r="AE1174" i="1" s="1"/>
  <c r="AF1174" i="1" s="1"/>
  <c r="AG1174" i="1" s="1"/>
  <c r="AH1174" i="1" s="1"/>
  <c r="AI1174" i="1" s="1"/>
  <c r="AJ1174" i="1" s="1"/>
  <c r="AK1174" i="1" s="1"/>
  <c r="AL1174" i="1" s="1"/>
  <c r="AM1174" i="1" s="1"/>
  <c r="AN1174" i="1" s="1"/>
  <c r="AQ1174" i="1" s="1"/>
  <c r="N542" i="1"/>
  <c r="O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Q542" i="1" s="1"/>
  <c r="N694" i="1"/>
  <c r="O694" i="1" s="1"/>
  <c r="S694" i="1" s="1"/>
  <c r="N229" i="1"/>
  <c r="O229" i="1" s="1"/>
  <c r="N107" i="1"/>
  <c r="O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Q107" i="1" s="1"/>
  <c r="N211" i="1"/>
  <c r="O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Q211" i="1" s="1"/>
  <c r="N307" i="1"/>
  <c r="O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Q307" i="1" s="1"/>
  <c r="N435" i="1"/>
  <c r="O435" i="1" s="1"/>
  <c r="S435" i="1" s="1"/>
  <c r="N547" i="1"/>
  <c r="O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Q547" i="1" s="1"/>
  <c r="N691" i="1"/>
  <c r="O691" i="1" s="1"/>
  <c r="S691" i="1" s="1"/>
  <c r="N803" i="1"/>
  <c r="O803" i="1" s="1"/>
  <c r="S803" i="1" s="1"/>
  <c r="N908" i="1"/>
  <c r="O908" i="1" s="1"/>
  <c r="S908" i="1" s="1"/>
  <c r="N1124" i="1"/>
  <c r="O1124" i="1" s="1"/>
  <c r="S1124" i="1" s="1"/>
  <c r="T1124" i="1" s="1"/>
  <c r="U1124" i="1" s="1"/>
  <c r="V1124" i="1" s="1"/>
  <c r="W1124" i="1" s="1"/>
  <c r="X1124" i="1" s="1"/>
  <c r="Y1124" i="1" s="1"/>
  <c r="Z1124" i="1" s="1"/>
  <c r="AA1124" i="1" s="1"/>
  <c r="AB1124" i="1" s="1"/>
  <c r="AC1124" i="1" s="1"/>
  <c r="AD1124" i="1" s="1"/>
  <c r="AE1124" i="1" s="1"/>
  <c r="AF1124" i="1" s="1"/>
  <c r="AG1124" i="1" s="1"/>
  <c r="AH1124" i="1" s="1"/>
  <c r="AI1124" i="1" s="1"/>
  <c r="AJ1124" i="1" s="1"/>
  <c r="AK1124" i="1" s="1"/>
  <c r="AL1124" i="1" s="1"/>
  <c r="AM1124" i="1" s="1"/>
  <c r="AN1124" i="1" s="1"/>
  <c r="AQ1124" i="1" s="1"/>
  <c r="N1380" i="1"/>
  <c r="O1380" i="1" s="1"/>
  <c r="S1380" i="1" s="1"/>
  <c r="N941" i="1"/>
  <c r="O941" i="1" s="1"/>
  <c r="S941" i="1" s="1"/>
  <c r="N603" i="1"/>
  <c r="O603" i="1" s="1"/>
  <c r="S603" i="1" s="1"/>
  <c r="N1196" i="1"/>
  <c r="O1196" i="1" s="1"/>
  <c r="S1196" i="1" s="1"/>
  <c r="N29" i="1"/>
  <c r="O29" i="1" s="1"/>
  <c r="N902" i="1"/>
  <c r="O902" i="1" s="1"/>
  <c r="S902" i="1" s="1"/>
  <c r="N1262" i="1"/>
  <c r="O1262" i="1" s="1"/>
  <c r="N76" i="1"/>
  <c r="O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Q76" i="1" s="1"/>
  <c r="N164" i="1"/>
  <c r="O164" i="1" s="1"/>
  <c r="N268" i="1"/>
  <c r="O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Q268" i="1" s="1"/>
  <c r="N364" i="1"/>
  <c r="O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Q364" i="1" s="1"/>
  <c r="N484" i="1"/>
  <c r="O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AD484" i="1" s="1"/>
  <c r="AE484" i="1" s="1"/>
  <c r="AF484" i="1" s="1"/>
  <c r="AG484" i="1" s="1"/>
  <c r="AH484" i="1" s="1"/>
  <c r="AI484" i="1" s="1"/>
  <c r="AJ484" i="1" s="1"/>
  <c r="AK484" i="1" s="1"/>
  <c r="AL484" i="1" s="1"/>
  <c r="AM484" i="1" s="1"/>
  <c r="AN484" i="1" s="1"/>
  <c r="AQ484" i="1" s="1"/>
  <c r="N612" i="1"/>
  <c r="O612" i="1" s="1"/>
  <c r="S612" i="1" s="1"/>
  <c r="T612" i="1" s="1"/>
  <c r="U612" i="1" s="1"/>
  <c r="V612" i="1" s="1"/>
  <c r="W612" i="1" s="1"/>
  <c r="X612" i="1" s="1"/>
  <c r="Y612" i="1" s="1"/>
  <c r="Z612" i="1" s="1"/>
  <c r="AA612" i="1" s="1"/>
  <c r="AB612" i="1" s="1"/>
  <c r="AC612" i="1" s="1"/>
  <c r="AD612" i="1" s="1"/>
  <c r="AE612" i="1" s="1"/>
  <c r="AF612" i="1" s="1"/>
  <c r="AG612" i="1" s="1"/>
  <c r="AH612" i="1" s="1"/>
  <c r="AI612" i="1" s="1"/>
  <c r="AJ612" i="1" s="1"/>
  <c r="AK612" i="1" s="1"/>
  <c r="AL612" i="1" s="1"/>
  <c r="AM612" i="1" s="1"/>
  <c r="AN612" i="1" s="1"/>
  <c r="AQ612" i="1" s="1"/>
  <c r="N740" i="1"/>
  <c r="O740" i="1" s="1"/>
  <c r="S740" i="1" s="1"/>
  <c r="N125" i="1"/>
  <c r="O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Q125" i="1" s="1"/>
  <c r="N1206" i="1"/>
  <c r="O1206" i="1" s="1"/>
  <c r="S1206" i="1" s="1"/>
  <c r="N444" i="1"/>
  <c r="O444" i="1" s="1"/>
  <c r="S444" i="1" s="1"/>
  <c r="N1086" i="1"/>
  <c r="O1086" i="1" s="1"/>
  <c r="S1086" i="1" s="1"/>
  <c r="N213" i="1"/>
  <c r="O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Q213" i="1" s="1"/>
  <c r="N1077" i="1"/>
  <c r="O1077" i="1" s="1"/>
  <c r="S1077" i="1" s="1"/>
  <c r="N1357" i="1"/>
  <c r="O1357" i="1" s="1"/>
  <c r="N451" i="1"/>
  <c r="O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Q451" i="1" s="1"/>
  <c r="N1020" i="1"/>
  <c r="O1020" i="1" s="1"/>
  <c r="S1020" i="1" s="1"/>
  <c r="N12" i="1"/>
  <c r="O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Q12" i="1" s="1"/>
  <c r="N428" i="1"/>
  <c r="O428" i="1" s="1"/>
  <c r="S428" i="1" s="1"/>
  <c r="N1044" i="1"/>
  <c r="O1044" i="1" s="1"/>
  <c r="S1044" i="1" s="1"/>
  <c r="T1044" i="1" s="1"/>
  <c r="U1044" i="1" s="1"/>
  <c r="V1044" i="1" s="1"/>
  <c r="W1044" i="1" s="1"/>
  <c r="X1044" i="1" s="1"/>
  <c r="Y1044" i="1" s="1"/>
  <c r="Z1044" i="1" s="1"/>
  <c r="AA1044" i="1" s="1"/>
  <c r="AB1044" i="1" s="1"/>
  <c r="AC1044" i="1" s="1"/>
  <c r="AD1044" i="1" s="1"/>
  <c r="AE1044" i="1" s="1"/>
  <c r="AF1044" i="1" s="1"/>
  <c r="AG1044" i="1" s="1"/>
  <c r="AH1044" i="1" s="1"/>
  <c r="AI1044" i="1" s="1"/>
  <c r="AJ1044" i="1" s="1"/>
  <c r="AK1044" i="1" s="1"/>
  <c r="AL1044" i="1" s="1"/>
  <c r="AM1044" i="1" s="1"/>
  <c r="AN1044" i="1" s="1"/>
  <c r="AQ1044" i="1" s="1"/>
  <c r="N380" i="1"/>
  <c r="O380" i="1" s="1"/>
  <c r="S380" i="1" s="1"/>
  <c r="N764" i="1"/>
  <c r="O764" i="1" s="1"/>
  <c r="S764" i="1" s="1"/>
  <c r="T764" i="1" s="1"/>
  <c r="U764" i="1" s="1"/>
  <c r="V764" i="1" s="1"/>
  <c r="W764" i="1" s="1"/>
  <c r="X764" i="1" s="1"/>
  <c r="Y764" i="1" s="1"/>
  <c r="Z764" i="1" s="1"/>
  <c r="AA764" i="1" s="1"/>
  <c r="AB764" i="1" s="1"/>
  <c r="AC764" i="1" s="1"/>
  <c r="AD764" i="1" s="1"/>
  <c r="AE764" i="1" s="1"/>
  <c r="AF764" i="1" s="1"/>
  <c r="AG764" i="1" s="1"/>
  <c r="AH764" i="1" s="1"/>
  <c r="AI764" i="1" s="1"/>
  <c r="AJ764" i="1" s="1"/>
  <c r="AK764" i="1" s="1"/>
  <c r="AL764" i="1" s="1"/>
  <c r="AM764" i="1" s="1"/>
  <c r="AN764" i="1" s="1"/>
  <c r="AQ764" i="1" s="1"/>
  <c r="N276" i="1"/>
  <c r="O276" i="1" s="1"/>
  <c r="N1356" i="1"/>
  <c r="O1356" i="1" s="1"/>
  <c r="N57" i="1"/>
  <c r="O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Q57" i="1" s="1"/>
  <c r="N129" i="1"/>
  <c r="O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AQ129" i="1" s="1"/>
  <c r="N201" i="1"/>
  <c r="O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Q201" i="1" s="1"/>
  <c r="N257" i="1"/>
  <c r="O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Q257" i="1" s="1"/>
  <c r="N329" i="1"/>
  <c r="O329" i="1" s="1"/>
  <c r="S329" i="1" s="1"/>
  <c r="N409" i="1"/>
  <c r="O409" i="1" s="1"/>
  <c r="S409" i="1" s="1"/>
  <c r="N489" i="1"/>
  <c r="O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AD489" i="1" s="1"/>
  <c r="AE489" i="1" s="1"/>
  <c r="AF489" i="1" s="1"/>
  <c r="AG489" i="1" s="1"/>
  <c r="AH489" i="1" s="1"/>
  <c r="AI489" i="1" s="1"/>
  <c r="AJ489" i="1" s="1"/>
  <c r="AK489" i="1" s="1"/>
  <c r="AL489" i="1" s="1"/>
  <c r="AM489" i="1" s="1"/>
  <c r="AN489" i="1" s="1"/>
  <c r="N553" i="1"/>
  <c r="O553" i="1" s="1"/>
  <c r="S553" i="1" s="1"/>
  <c r="N617" i="1"/>
  <c r="O617" i="1" s="1"/>
  <c r="N681" i="1"/>
  <c r="O681" i="1" s="1"/>
  <c r="S681" i="1" s="1"/>
  <c r="N745" i="1"/>
  <c r="O745" i="1" s="1"/>
  <c r="S745" i="1" s="1"/>
  <c r="N809" i="1"/>
  <c r="O809" i="1" s="1"/>
  <c r="N882" i="1"/>
  <c r="O882" i="1" s="1"/>
  <c r="S882" i="1" s="1"/>
  <c r="N954" i="1"/>
  <c r="O954" i="1" s="1"/>
  <c r="S954" i="1" s="1"/>
  <c r="N1018" i="1"/>
  <c r="O1018" i="1" s="1"/>
  <c r="S1018" i="1" s="1"/>
  <c r="N1082" i="1"/>
  <c r="O1082" i="1" s="1"/>
  <c r="S1082" i="1" s="1"/>
  <c r="N1154" i="1"/>
  <c r="O1154" i="1" s="1"/>
  <c r="N1218" i="1"/>
  <c r="O1218" i="1" s="1"/>
  <c r="S1218" i="1" s="1"/>
  <c r="N1290" i="1"/>
  <c r="O1290" i="1" s="1"/>
  <c r="N1354" i="1"/>
  <c r="O1354" i="1" s="1"/>
  <c r="S1354" i="1" s="1"/>
  <c r="N1418" i="1"/>
  <c r="O1418" i="1" s="1"/>
  <c r="S1418" i="1" s="1"/>
  <c r="T1418" i="1" s="1"/>
  <c r="U1418" i="1" s="1"/>
  <c r="V1418" i="1" s="1"/>
  <c r="W1418" i="1" s="1"/>
  <c r="X1418" i="1" s="1"/>
  <c r="Y1418" i="1" s="1"/>
  <c r="Z1418" i="1" s="1"/>
  <c r="AA1418" i="1" s="1"/>
  <c r="AB1418" i="1" s="1"/>
  <c r="AC1418" i="1" s="1"/>
  <c r="AD1418" i="1" s="1"/>
  <c r="AE1418" i="1" s="1"/>
  <c r="AF1418" i="1" s="1"/>
  <c r="AG1418" i="1" s="1"/>
  <c r="AH1418" i="1" s="1"/>
  <c r="AI1418" i="1" s="1"/>
  <c r="AJ1418" i="1" s="1"/>
  <c r="AK1418" i="1" s="1"/>
  <c r="AL1418" i="1" s="1"/>
  <c r="AM1418" i="1" s="1"/>
  <c r="AN1418" i="1" s="1"/>
  <c r="AQ1418" i="1" s="1"/>
  <c r="N1293" i="1"/>
  <c r="O1293" i="1" s="1"/>
  <c r="N1169" i="1"/>
  <c r="O1169" i="1" s="1"/>
  <c r="S1169" i="1" s="1"/>
  <c r="T1169" i="1" s="1"/>
  <c r="U1169" i="1" s="1"/>
  <c r="V1169" i="1" s="1"/>
  <c r="W1169" i="1" s="1"/>
  <c r="X1169" i="1" s="1"/>
  <c r="Y1169" i="1" s="1"/>
  <c r="Z1169" i="1" s="1"/>
  <c r="AA1169" i="1" s="1"/>
  <c r="AB1169" i="1" s="1"/>
  <c r="AC1169" i="1" s="1"/>
  <c r="AD1169" i="1" s="1"/>
  <c r="AE1169" i="1" s="1"/>
  <c r="AF1169" i="1" s="1"/>
  <c r="AG1169" i="1" s="1"/>
  <c r="AH1169" i="1" s="1"/>
  <c r="AI1169" i="1" s="1"/>
  <c r="AJ1169" i="1" s="1"/>
  <c r="AK1169" i="1" s="1"/>
  <c r="AL1169" i="1" s="1"/>
  <c r="AM1169" i="1" s="1"/>
  <c r="AN1169" i="1" s="1"/>
  <c r="AQ1169" i="1" s="1"/>
  <c r="N683" i="1"/>
  <c r="O683" i="1" s="1"/>
  <c r="S683" i="1" s="1"/>
  <c r="N34" i="1"/>
  <c r="O34" i="1" s="1"/>
  <c r="N90" i="1"/>
  <c r="O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Q90" i="1" s="1"/>
  <c r="N154" i="1"/>
  <c r="O154" i="1" s="1"/>
  <c r="S154" i="1" s="1"/>
  <c r="N250" i="1"/>
  <c r="O250" i="1" s="1"/>
  <c r="N322" i="1"/>
  <c r="O322" i="1" s="1"/>
  <c r="N394" i="1"/>
  <c r="O394" i="1" s="1"/>
  <c r="S394" i="1" s="1"/>
  <c r="N466" i="1"/>
  <c r="O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AD466" i="1" s="1"/>
  <c r="AE466" i="1" s="1"/>
  <c r="AF466" i="1" s="1"/>
  <c r="AG466" i="1" s="1"/>
  <c r="AH466" i="1" s="1"/>
  <c r="AI466" i="1" s="1"/>
  <c r="AJ466" i="1" s="1"/>
  <c r="AK466" i="1" s="1"/>
  <c r="AL466" i="1" s="1"/>
  <c r="AM466" i="1" s="1"/>
  <c r="AN466" i="1" s="1"/>
  <c r="AQ466" i="1" s="1"/>
  <c r="N554" i="1"/>
  <c r="O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Q554" i="1" s="1"/>
  <c r="N626" i="1"/>
  <c r="O626" i="1" s="1"/>
  <c r="S626" i="1" s="1"/>
  <c r="T626" i="1" s="1"/>
  <c r="U626" i="1" s="1"/>
  <c r="V626" i="1" s="1"/>
  <c r="W626" i="1" s="1"/>
  <c r="X626" i="1" s="1"/>
  <c r="Y626" i="1" s="1"/>
  <c r="Z626" i="1" s="1"/>
  <c r="AA626" i="1" s="1"/>
  <c r="AB626" i="1" s="1"/>
  <c r="AC626" i="1" s="1"/>
  <c r="AD626" i="1" s="1"/>
  <c r="AE626" i="1" s="1"/>
  <c r="AF626" i="1" s="1"/>
  <c r="AG626" i="1" s="1"/>
  <c r="AH626" i="1" s="1"/>
  <c r="AI626" i="1" s="1"/>
  <c r="AJ626" i="1" s="1"/>
  <c r="AK626" i="1" s="1"/>
  <c r="AL626" i="1" s="1"/>
  <c r="AM626" i="1" s="1"/>
  <c r="AN626" i="1" s="1"/>
  <c r="AQ626" i="1" s="1"/>
  <c r="N690" i="1"/>
  <c r="O690" i="1" s="1"/>
  <c r="S690" i="1" s="1"/>
  <c r="N762" i="1"/>
  <c r="O762" i="1" s="1"/>
  <c r="S762" i="1" s="1"/>
  <c r="N826" i="1"/>
  <c r="O826" i="1" s="1"/>
  <c r="S826" i="1" s="1"/>
  <c r="N891" i="1"/>
  <c r="O891" i="1" s="1"/>
  <c r="S891" i="1" s="1"/>
  <c r="N955" i="1"/>
  <c r="O955" i="1" s="1"/>
  <c r="S955" i="1" s="1"/>
  <c r="N1035" i="1"/>
  <c r="O1035" i="1" s="1"/>
  <c r="S1035" i="1" s="1"/>
  <c r="N1107" i="1"/>
  <c r="O1107" i="1" s="1"/>
  <c r="S1107" i="1" s="1"/>
  <c r="N1171" i="1"/>
  <c r="O1171" i="1" s="1"/>
  <c r="S1171" i="1" s="1"/>
  <c r="N1243" i="1"/>
  <c r="O1243" i="1" s="1"/>
  <c r="S1243" i="1" s="1"/>
  <c r="N1323" i="1"/>
  <c r="O1323" i="1" s="1"/>
  <c r="N1387" i="1"/>
  <c r="O1387" i="1" s="1"/>
  <c r="S1387" i="1" s="1"/>
  <c r="N1451" i="1"/>
  <c r="O1451" i="1" s="1"/>
  <c r="S1451" i="1" s="1"/>
  <c r="N412" i="1"/>
  <c r="O412" i="1" s="1"/>
  <c r="S412" i="1" s="1"/>
  <c r="N1089" i="1"/>
  <c r="O1089" i="1" s="1"/>
  <c r="S1089" i="1" s="1"/>
  <c r="T1089" i="1" s="1"/>
  <c r="U1089" i="1" s="1"/>
  <c r="V1089" i="1" s="1"/>
  <c r="W1089" i="1" s="1"/>
  <c r="X1089" i="1" s="1"/>
  <c r="Y1089" i="1" s="1"/>
  <c r="Z1089" i="1" s="1"/>
  <c r="AA1089" i="1" s="1"/>
  <c r="AB1089" i="1" s="1"/>
  <c r="AC1089" i="1" s="1"/>
  <c r="AD1089" i="1" s="1"/>
  <c r="AE1089" i="1" s="1"/>
  <c r="AF1089" i="1" s="1"/>
  <c r="AG1089" i="1" s="1"/>
  <c r="AH1089" i="1" s="1"/>
  <c r="AI1089" i="1" s="1"/>
  <c r="AJ1089" i="1" s="1"/>
  <c r="AK1089" i="1" s="1"/>
  <c r="AL1089" i="1" s="1"/>
  <c r="AM1089" i="1" s="1"/>
  <c r="AN1089" i="1" s="1"/>
  <c r="AQ1089" i="1" s="1"/>
  <c r="N1297" i="1"/>
  <c r="O1297" i="1" s="1"/>
  <c r="N203" i="1"/>
  <c r="O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Q203" i="1" s="1"/>
  <c r="N1028" i="1"/>
  <c r="O1028" i="1" s="1"/>
  <c r="S1028" i="1" s="1"/>
  <c r="N1292" i="1"/>
  <c r="O1292" i="1" s="1"/>
  <c r="N1027" i="1"/>
  <c r="O1027" i="1" s="1"/>
  <c r="S1027" i="1" s="1"/>
  <c r="N148" i="1"/>
  <c r="O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Q148" i="1" s="1"/>
  <c r="N983" i="1"/>
  <c r="O983" i="1" s="1"/>
  <c r="S983" i="1" s="1"/>
  <c r="N38" i="1"/>
  <c r="O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Q38" i="1" s="1"/>
  <c r="N102" i="1"/>
  <c r="O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Q102" i="1" s="1"/>
  <c r="N174" i="1"/>
  <c r="O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Q174" i="1" s="1"/>
  <c r="N238" i="1"/>
  <c r="O238" i="1" s="1"/>
  <c r="N302" i="1"/>
  <c r="O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Q302" i="1" s="1"/>
  <c r="N374" i="1"/>
  <c r="O374" i="1" s="1"/>
  <c r="S374" i="1" s="1"/>
  <c r="N462" i="1"/>
  <c r="O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Q462" i="1" s="1"/>
  <c r="N1106" i="1"/>
  <c r="O1106" i="1" s="1"/>
  <c r="S1106" i="1" s="1"/>
  <c r="N47" i="1"/>
  <c r="O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Q47" i="1" s="1"/>
  <c r="N119" i="1"/>
  <c r="O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Q119" i="1" s="1"/>
  <c r="N183" i="1"/>
  <c r="O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Q183" i="1" s="1"/>
  <c r="N263" i="1"/>
  <c r="O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Q263" i="1" s="1"/>
  <c r="N327" i="1"/>
  <c r="O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AQ327" i="1" s="1"/>
  <c r="N399" i="1"/>
  <c r="O399" i="1" s="1"/>
  <c r="S399" i="1" s="1"/>
  <c r="N479" i="1"/>
  <c r="O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Q479" i="1" s="1"/>
  <c r="N856" i="1"/>
  <c r="O856" i="1" s="1"/>
  <c r="S856" i="1" s="1"/>
  <c r="T856" i="1" s="1"/>
  <c r="U856" i="1" s="1"/>
  <c r="V856" i="1" s="1"/>
  <c r="W856" i="1" s="1"/>
  <c r="X856" i="1" s="1"/>
  <c r="Y856" i="1" s="1"/>
  <c r="Z856" i="1" s="1"/>
  <c r="AA856" i="1" s="1"/>
  <c r="AB856" i="1" s="1"/>
  <c r="AC856" i="1" s="1"/>
  <c r="AD856" i="1" s="1"/>
  <c r="AE856" i="1" s="1"/>
  <c r="AF856" i="1" s="1"/>
  <c r="AG856" i="1" s="1"/>
  <c r="AH856" i="1" s="1"/>
  <c r="AI856" i="1" s="1"/>
  <c r="AJ856" i="1" s="1"/>
  <c r="AK856" i="1" s="1"/>
  <c r="AL856" i="1" s="1"/>
  <c r="AM856" i="1" s="1"/>
  <c r="AN856" i="1" s="1"/>
  <c r="AQ856" i="1" s="1"/>
  <c r="N920" i="1"/>
  <c r="O920" i="1" s="1"/>
  <c r="S920" i="1" s="1"/>
  <c r="T920" i="1" s="1"/>
  <c r="U920" i="1" s="1"/>
  <c r="V920" i="1" s="1"/>
  <c r="W920" i="1" s="1"/>
  <c r="X920" i="1" s="1"/>
  <c r="Y920" i="1" s="1"/>
  <c r="Z920" i="1" s="1"/>
  <c r="AA920" i="1" s="1"/>
  <c r="AB920" i="1" s="1"/>
  <c r="AC920" i="1" s="1"/>
  <c r="AD920" i="1" s="1"/>
  <c r="AE920" i="1" s="1"/>
  <c r="AF920" i="1" s="1"/>
  <c r="AG920" i="1" s="1"/>
  <c r="AH920" i="1" s="1"/>
  <c r="AI920" i="1" s="1"/>
  <c r="AJ920" i="1" s="1"/>
  <c r="AK920" i="1" s="1"/>
  <c r="AL920" i="1" s="1"/>
  <c r="AM920" i="1" s="1"/>
  <c r="AN920" i="1" s="1"/>
  <c r="AQ920" i="1" s="1"/>
  <c r="N984" i="1"/>
  <c r="O984" i="1" s="1"/>
  <c r="S984" i="1" s="1"/>
  <c r="N1048" i="1"/>
  <c r="O1048" i="1" s="1"/>
  <c r="S1048" i="1" s="1"/>
  <c r="N1112" i="1"/>
  <c r="O1112" i="1" s="1"/>
  <c r="S1112" i="1" s="1"/>
  <c r="N1176" i="1"/>
  <c r="O1176" i="1" s="1"/>
  <c r="S1176" i="1" s="1"/>
  <c r="N1240" i="1"/>
  <c r="O1240" i="1" s="1"/>
  <c r="N1304" i="1"/>
  <c r="O1304" i="1" s="1"/>
  <c r="S1304" i="1" s="1"/>
  <c r="T1304" i="1" s="1"/>
  <c r="U1304" i="1" s="1"/>
  <c r="V1304" i="1" s="1"/>
  <c r="W1304" i="1" s="1"/>
  <c r="X1304" i="1" s="1"/>
  <c r="Y1304" i="1" s="1"/>
  <c r="Z1304" i="1" s="1"/>
  <c r="AA1304" i="1" s="1"/>
  <c r="AB1304" i="1" s="1"/>
  <c r="AC1304" i="1" s="1"/>
  <c r="AD1304" i="1" s="1"/>
  <c r="AE1304" i="1" s="1"/>
  <c r="AF1304" i="1" s="1"/>
  <c r="AG1304" i="1" s="1"/>
  <c r="AH1304" i="1" s="1"/>
  <c r="AI1304" i="1" s="1"/>
  <c r="AJ1304" i="1" s="1"/>
  <c r="AK1304" i="1" s="1"/>
  <c r="AL1304" i="1" s="1"/>
  <c r="AM1304" i="1" s="1"/>
  <c r="AN1304" i="1" s="1"/>
  <c r="AQ1304" i="1" s="1"/>
  <c r="N1368" i="1"/>
  <c r="O1368" i="1" s="1"/>
  <c r="S1368" i="1" s="1"/>
  <c r="N1432" i="1"/>
  <c r="O1432" i="1" s="1"/>
  <c r="S1432" i="1" s="1"/>
  <c r="N1263" i="1"/>
  <c r="O1263" i="1" s="1"/>
  <c r="N96" i="1"/>
  <c r="O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Q96" i="1" s="1"/>
  <c r="N160" i="1"/>
  <c r="O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Q160" i="1" s="1"/>
  <c r="N288" i="1"/>
  <c r="O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Q288" i="1" s="1"/>
  <c r="N360" i="1"/>
  <c r="O360" i="1" s="1"/>
  <c r="N432" i="1"/>
  <c r="O432" i="1" s="1"/>
  <c r="S432" i="1" s="1"/>
  <c r="N512" i="1"/>
  <c r="O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N576" i="1"/>
  <c r="O576" i="1" s="1"/>
  <c r="S576" i="1" s="1"/>
  <c r="N640" i="1"/>
  <c r="O640" i="1" s="1"/>
  <c r="S640" i="1" s="1"/>
  <c r="T640" i="1" s="1"/>
  <c r="U640" i="1" s="1"/>
  <c r="V640" i="1" s="1"/>
  <c r="W640" i="1" s="1"/>
  <c r="X640" i="1" s="1"/>
  <c r="Y640" i="1" s="1"/>
  <c r="Z640" i="1" s="1"/>
  <c r="AA640" i="1" s="1"/>
  <c r="AB640" i="1" s="1"/>
  <c r="AC640" i="1" s="1"/>
  <c r="AD640" i="1" s="1"/>
  <c r="AE640" i="1" s="1"/>
  <c r="AF640" i="1" s="1"/>
  <c r="AG640" i="1" s="1"/>
  <c r="AH640" i="1" s="1"/>
  <c r="AI640" i="1" s="1"/>
  <c r="AJ640" i="1" s="1"/>
  <c r="AK640" i="1" s="1"/>
  <c r="AL640" i="1" s="1"/>
  <c r="AM640" i="1" s="1"/>
  <c r="AN640" i="1" s="1"/>
  <c r="AQ640" i="1" s="1"/>
  <c r="N704" i="1"/>
  <c r="O704" i="1" s="1"/>
  <c r="S704" i="1" s="1"/>
  <c r="N768" i="1"/>
  <c r="O768" i="1" s="1"/>
  <c r="S768" i="1" s="1"/>
  <c r="N833" i="1"/>
  <c r="O833" i="1" s="1"/>
  <c r="S833" i="1" s="1"/>
  <c r="N897" i="1"/>
  <c r="O897" i="1" s="1"/>
  <c r="S897" i="1" s="1"/>
  <c r="N961" i="1"/>
  <c r="O961" i="1" s="1"/>
  <c r="S961" i="1" s="1"/>
  <c r="N1025" i="1"/>
  <c r="O1025" i="1" s="1"/>
  <c r="S1025" i="1" s="1"/>
  <c r="N1105" i="1"/>
  <c r="O1105" i="1" s="1"/>
  <c r="S1105" i="1" s="1"/>
  <c r="T1105" i="1" s="1"/>
  <c r="U1105" i="1" s="1"/>
  <c r="V1105" i="1" s="1"/>
  <c r="W1105" i="1" s="1"/>
  <c r="X1105" i="1" s="1"/>
  <c r="Y1105" i="1" s="1"/>
  <c r="Z1105" i="1" s="1"/>
  <c r="AA1105" i="1" s="1"/>
  <c r="AB1105" i="1" s="1"/>
  <c r="AC1105" i="1" s="1"/>
  <c r="AD1105" i="1" s="1"/>
  <c r="AE1105" i="1" s="1"/>
  <c r="AF1105" i="1" s="1"/>
  <c r="AG1105" i="1" s="1"/>
  <c r="AH1105" i="1" s="1"/>
  <c r="AI1105" i="1" s="1"/>
  <c r="AJ1105" i="1" s="1"/>
  <c r="AK1105" i="1" s="1"/>
  <c r="AL1105" i="1" s="1"/>
  <c r="AM1105" i="1" s="1"/>
  <c r="AN1105" i="1" s="1"/>
  <c r="AQ1105" i="1" s="1"/>
  <c r="N1257" i="1"/>
  <c r="O1257" i="1" s="1"/>
  <c r="S1257" i="1" s="1"/>
  <c r="N1369" i="1"/>
  <c r="O1369" i="1" s="1"/>
  <c r="S1369" i="1" s="1"/>
  <c r="T1369" i="1" s="1"/>
  <c r="U1369" i="1" s="1"/>
  <c r="V1369" i="1" s="1"/>
  <c r="W1369" i="1" s="1"/>
  <c r="X1369" i="1" s="1"/>
  <c r="Y1369" i="1" s="1"/>
  <c r="Z1369" i="1" s="1"/>
  <c r="AA1369" i="1" s="1"/>
  <c r="AB1369" i="1" s="1"/>
  <c r="AC1369" i="1" s="1"/>
  <c r="AD1369" i="1" s="1"/>
  <c r="AE1369" i="1" s="1"/>
  <c r="AF1369" i="1" s="1"/>
  <c r="AG1369" i="1" s="1"/>
  <c r="AH1369" i="1" s="1"/>
  <c r="AI1369" i="1" s="1"/>
  <c r="AJ1369" i="1" s="1"/>
  <c r="AK1369" i="1" s="1"/>
  <c r="AL1369" i="1" s="1"/>
  <c r="AM1369" i="1" s="1"/>
  <c r="AN1369" i="1" s="1"/>
  <c r="AQ1369" i="1" s="1"/>
  <c r="N1433" i="1"/>
  <c r="O1433" i="1" s="1"/>
  <c r="S1433" i="1" s="1"/>
  <c r="N1404" i="1"/>
  <c r="O1404" i="1" s="1"/>
  <c r="N758" i="1"/>
  <c r="O758" i="1" s="1"/>
  <c r="S758" i="1" s="1"/>
  <c r="N933" i="1"/>
  <c r="O933" i="1" s="1"/>
  <c r="S933" i="1" s="1"/>
  <c r="T933" i="1" s="1"/>
  <c r="U933" i="1" s="1"/>
  <c r="V933" i="1" s="1"/>
  <c r="W933" i="1" s="1"/>
  <c r="X933" i="1" s="1"/>
  <c r="Y933" i="1" s="1"/>
  <c r="Z933" i="1" s="1"/>
  <c r="AA933" i="1" s="1"/>
  <c r="AB933" i="1" s="1"/>
  <c r="AC933" i="1" s="1"/>
  <c r="AD933" i="1" s="1"/>
  <c r="AE933" i="1" s="1"/>
  <c r="AF933" i="1" s="1"/>
  <c r="AG933" i="1" s="1"/>
  <c r="AH933" i="1" s="1"/>
  <c r="AI933" i="1" s="1"/>
  <c r="AJ933" i="1" s="1"/>
  <c r="AK933" i="1" s="1"/>
  <c r="AL933" i="1" s="1"/>
  <c r="AM933" i="1" s="1"/>
  <c r="AN933" i="1" s="1"/>
  <c r="AQ933" i="1" s="1"/>
  <c r="N1045" i="1"/>
  <c r="O1045" i="1" s="1"/>
  <c r="S1045" i="1" s="1"/>
  <c r="N1253" i="1"/>
  <c r="O1253" i="1" s="1"/>
  <c r="S1253" i="1" s="1"/>
  <c r="N1214" i="1"/>
  <c r="O1214" i="1" s="1"/>
  <c r="S1214" i="1" s="1"/>
  <c r="N622" i="1"/>
  <c r="O622" i="1" s="1"/>
  <c r="S622" i="1" s="1"/>
  <c r="N790" i="1"/>
  <c r="O790" i="1" s="1"/>
  <c r="S790" i="1" s="1"/>
  <c r="N269" i="1"/>
  <c r="O269" i="1" s="1"/>
  <c r="N341" i="1"/>
  <c r="O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Q341" i="1" s="1"/>
  <c r="N421" i="1"/>
  <c r="O421" i="1" s="1"/>
  <c r="S421" i="1" s="1"/>
  <c r="N509" i="1"/>
  <c r="O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N581" i="1"/>
  <c r="O581" i="1" s="1"/>
  <c r="S581" i="1" s="1"/>
  <c r="N653" i="1"/>
  <c r="O653" i="1" s="1"/>
  <c r="S653" i="1" s="1"/>
  <c r="N717" i="1"/>
  <c r="O717" i="1" s="1"/>
  <c r="S717" i="1" s="1"/>
  <c r="N789" i="1"/>
  <c r="O789" i="1" s="1"/>
  <c r="S789" i="1" s="1"/>
  <c r="N862" i="1"/>
  <c r="O862" i="1" s="1"/>
  <c r="N966" i="1"/>
  <c r="O966" i="1" s="1"/>
  <c r="S966" i="1" s="1"/>
  <c r="N1190" i="1"/>
  <c r="O1190" i="1" s="1"/>
  <c r="S1190" i="1" s="1"/>
  <c r="T1190" i="1" s="1"/>
  <c r="U1190" i="1" s="1"/>
  <c r="V1190" i="1" s="1"/>
  <c r="W1190" i="1" s="1"/>
  <c r="X1190" i="1" s="1"/>
  <c r="Y1190" i="1" s="1"/>
  <c r="Z1190" i="1" s="1"/>
  <c r="AA1190" i="1" s="1"/>
  <c r="AB1190" i="1" s="1"/>
  <c r="AC1190" i="1" s="1"/>
  <c r="AD1190" i="1" s="1"/>
  <c r="AE1190" i="1" s="1"/>
  <c r="AF1190" i="1" s="1"/>
  <c r="AG1190" i="1" s="1"/>
  <c r="AH1190" i="1" s="1"/>
  <c r="AI1190" i="1" s="1"/>
  <c r="AJ1190" i="1" s="1"/>
  <c r="AK1190" i="1" s="1"/>
  <c r="AL1190" i="1" s="1"/>
  <c r="AM1190" i="1" s="1"/>
  <c r="AN1190" i="1" s="1"/>
  <c r="AQ1190" i="1" s="1"/>
  <c r="N550" i="1"/>
  <c r="O550" i="1" s="1"/>
  <c r="S550" i="1" s="1"/>
  <c r="N710" i="1"/>
  <c r="O710" i="1" s="1"/>
  <c r="S710" i="1" s="1"/>
  <c r="N1437" i="1"/>
  <c r="O1437" i="1" s="1"/>
  <c r="N3" i="1"/>
  <c r="O3" i="1" s="1"/>
  <c r="S3" i="1" s="1"/>
  <c r="T3" i="1" s="1"/>
  <c r="U3" i="1" s="1"/>
  <c r="N115" i="1"/>
  <c r="O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Q115" i="1" s="1"/>
  <c r="N235" i="1"/>
  <c r="O235" i="1" s="1"/>
  <c r="N339" i="1"/>
  <c r="O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AQ339" i="1" s="1"/>
  <c r="N443" i="1"/>
  <c r="O443" i="1" s="1"/>
  <c r="S443" i="1" s="1"/>
  <c r="N563" i="1"/>
  <c r="O563" i="1" s="1"/>
  <c r="N715" i="1"/>
  <c r="O715" i="1" s="1"/>
  <c r="S715" i="1" s="1"/>
  <c r="N811" i="1"/>
  <c r="O811" i="1" s="1"/>
  <c r="S811" i="1" s="1"/>
  <c r="N932" i="1"/>
  <c r="O932" i="1" s="1"/>
  <c r="S932" i="1" s="1"/>
  <c r="N1156" i="1"/>
  <c r="O1156" i="1" s="1"/>
  <c r="S1156" i="1" s="1"/>
  <c r="T1156" i="1" s="1"/>
  <c r="U1156" i="1" s="1"/>
  <c r="V1156" i="1" s="1"/>
  <c r="W1156" i="1" s="1"/>
  <c r="X1156" i="1" s="1"/>
  <c r="Y1156" i="1" s="1"/>
  <c r="Z1156" i="1" s="1"/>
  <c r="AA1156" i="1" s="1"/>
  <c r="AB1156" i="1" s="1"/>
  <c r="AC1156" i="1" s="1"/>
  <c r="AD1156" i="1" s="1"/>
  <c r="AE1156" i="1" s="1"/>
  <c r="AF1156" i="1" s="1"/>
  <c r="AG1156" i="1" s="1"/>
  <c r="AH1156" i="1" s="1"/>
  <c r="AI1156" i="1" s="1"/>
  <c r="AJ1156" i="1" s="1"/>
  <c r="AK1156" i="1" s="1"/>
  <c r="AL1156" i="1" s="1"/>
  <c r="AM1156" i="1" s="1"/>
  <c r="AN1156" i="1" s="1"/>
  <c r="AQ1156" i="1" s="1"/>
  <c r="N1412" i="1"/>
  <c r="O1412" i="1" s="1"/>
  <c r="N1037" i="1"/>
  <c r="O1037" i="1" s="1"/>
  <c r="S1037" i="1" s="1"/>
  <c r="N668" i="1"/>
  <c r="O668" i="1" s="1"/>
  <c r="S668" i="1" s="1"/>
  <c r="N1212" i="1"/>
  <c r="O1212" i="1" s="1"/>
  <c r="S1212" i="1" s="1"/>
  <c r="N197" i="1"/>
  <c r="O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Q197" i="1" s="1"/>
  <c r="N950" i="1"/>
  <c r="O950" i="1" s="1"/>
  <c r="S950" i="1" s="1"/>
  <c r="N1326" i="1"/>
  <c r="O1326" i="1" s="1"/>
  <c r="N84" i="1"/>
  <c r="O84" i="1" s="1"/>
  <c r="N180" i="1"/>
  <c r="O180" i="1" s="1"/>
  <c r="S180" i="1" s="1"/>
  <c r="N284" i="1"/>
  <c r="O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Q284" i="1" s="1"/>
  <c r="N388" i="1"/>
  <c r="O388" i="1" s="1"/>
  <c r="S388" i="1" s="1"/>
  <c r="N516" i="1"/>
  <c r="O516" i="1" s="1"/>
  <c r="N620" i="1"/>
  <c r="O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AQ620" i="1" s="1"/>
  <c r="N772" i="1"/>
  <c r="O772" i="1" s="1"/>
  <c r="S772" i="1" s="1"/>
  <c r="N189" i="1"/>
  <c r="O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Q189" i="1" s="1"/>
  <c r="N1358" i="1"/>
  <c r="O1358" i="1" s="1"/>
  <c r="S1358" i="1" s="1"/>
  <c r="T1358" i="1" s="1"/>
  <c r="U1358" i="1" s="1"/>
  <c r="V1358" i="1" s="1"/>
  <c r="W1358" i="1" s="1"/>
  <c r="X1358" i="1" s="1"/>
  <c r="Y1358" i="1" s="1"/>
  <c r="Z1358" i="1" s="1"/>
  <c r="AA1358" i="1" s="1"/>
  <c r="AB1358" i="1" s="1"/>
  <c r="AC1358" i="1" s="1"/>
  <c r="AD1358" i="1" s="1"/>
  <c r="AE1358" i="1" s="1"/>
  <c r="AF1358" i="1" s="1"/>
  <c r="AG1358" i="1" s="1"/>
  <c r="AH1358" i="1" s="1"/>
  <c r="AI1358" i="1" s="1"/>
  <c r="AJ1358" i="1" s="1"/>
  <c r="AK1358" i="1" s="1"/>
  <c r="AL1358" i="1" s="1"/>
  <c r="AM1358" i="1" s="1"/>
  <c r="AN1358" i="1" s="1"/>
  <c r="AQ1358" i="1" s="1"/>
  <c r="N493" i="1"/>
  <c r="O493" i="1" s="1"/>
  <c r="S493" i="1" s="1"/>
  <c r="N1166" i="1"/>
  <c r="O1166" i="1" s="1"/>
  <c r="S1166" i="1" s="1"/>
  <c r="N267" i="1"/>
  <c r="O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Q267" i="1" s="1"/>
  <c r="N1132" i="1"/>
  <c r="O1132" i="1" s="1"/>
  <c r="S1132" i="1" s="1"/>
  <c r="N1468" i="1"/>
  <c r="O1468" i="1" s="1"/>
  <c r="N475" i="1"/>
  <c r="O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AD475" i="1" s="1"/>
  <c r="AE475" i="1" s="1"/>
  <c r="AF475" i="1" s="1"/>
  <c r="AG475" i="1" s="1"/>
  <c r="AH475" i="1" s="1"/>
  <c r="AI475" i="1" s="1"/>
  <c r="AJ475" i="1" s="1"/>
  <c r="AK475" i="1" s="1"/>
  <c r="AL475" i="1" s="1"/>
  <c r="AM475" i="1" s="1"/>
  <c r="AN475" i="1" s="1"/>
  <c r="AQ475" i="1" s="1"/>
  <c r="N1061" i="1"/>
  <c r="O1061" i="1" s="1"/>
  <c r="S1061" i="1" s="1"/>
  <c r="N116" i="1"/>
  <c r="O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Q116" i="1" s="1"/>
  <c r="N523" i="1"/>
  <c r="O523" i="1" s="1"/>
  <c r="S523" i="1" s="1"/>
  <c r="N8" i="1"/>
  <c r="O8" i="1" s="1"/>
  <c r="N404" i="1"/>
  <c r="O404" i="1" s="1"/>
  <c r="S404" i="1" s="1"/>
  <c r="N916" i="1"/>
  <c r="O916" i="1" s="1"/>
  <c r="S916" i="1" s="1"/>
  <c r="T916" i="1" s="1"/>
  <c r="U916" i="1" s="1"/>
  <c r="V916" i="1" s="1"/>
  <c r="W916" i="1" s="1"/>
  <c r="X916" i="1" s="1"/>
  <c r="Y916" i="1" s="1"/>
  <c r="Z916" i="1" s="1"/>
  <c r="AA916" i="1" s="1"/>
  <c r="AB916" i="1" s="1"/>
  <c r="AC916" i="1" s="1"/>
  <c r="AD916" i="1" s="1"/>
  <c r="AE916" i="1" s="1"/>
  <c r="AF916" i="1" s="1"/>
  <c r="AG916" i="1" s="1"/>
  <c r="AH916" i="1" s="1"/>
  <c r="AI916" i="1" s="1"/>
  <c r="AJ916" i="1" s="1"/>
  <c r="AK916" i="1" s="1"/>
  <c r="AL916" i="1" s="1"/>
  <c r="AM916" i="1" s="1"/>
  <c r="AN916" i="1" s="1"/>
  <c r="AQ916" i="1" s="1"/>
  <c r="N407" i="1"/>
  <c r="O407" i="1" s="1"/>
  <c r="S407" i="1" s="1"/>
  <c r="N9" i="1"/>
  <c r="O9" i="1" s="1"/>
  <c r="N65" i="1"/>
  <c r="O65" i="1" s="1"/>
  <c r="S65" i="1" s="1"/>
  <c r="N145" i="1"/>
  <c r="O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Q145" i="1" s="1"/>
  <c r="N209" i="1"/>
  <c r="O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Q209" i="1" s="1"/>
  <c r="N265" i="1"/>
  <c r="O265" i="1" s="1"/>
  <c r="S265" i="1" s="1"/>
  <c r="N345" i="1"/>
  <c r="O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AQ345" i="1" s="1"/>
  <c r="N417" i="1"/>
  <c r="O417" i="1" s="1"/>
  <c r="S417" i="1" s="1"/>
  <c r="N497" i="1"/>
  <c r="O497" i="1" s="1"/>
  <c r="S497" i="1" s="1"/>
  <c r="N561" i="1"/>
  <c r="O561" i="1" s="1"/>
  <c r="S561" i="1" s="1"/>
  <c r="T561" i="1" s="1"/>
  <c r="U561" i="1" s="1"/>
  <c r="V561" i="1" s="1"/>
  <c r="W561" i="1" s="1"/>
  <c r="X561" i="1" s="1"/>
  <c r="Y561" i="1" s="1"/>
  <c r="Z561" i="1" s="1"/>
  <c r="AA561" i="1" s="1"/>
  <c r="AB561" i="1" s="1"/>
  <c r="AC561" i="1" s="1"/>
  <c r="AD561" i="1" s="1"/>
  <c r="AE561" i="1" s="1"/>
  <c r="AF561" i="1" s="1"/>
  <c r="AG561" i="1" s="1"/>
  <c r="AH561" i="1" s="1"/>
  <c r="AI561" i="1" s="1"/>
  <c r="AJ561" i="1" s="1"/>
  <c r="AK561" i="1" s="1"/>
  <c r="AL561" i="1" s="1"/>
  <c r="AM561" i="1" s="1"/>
  <c r="AN561" i="1" s="1"/>
  <c r="AQ561" i="1" s="1"/>
  <c r="N625" i="1"/>
  <c r="O625" i="1" s="1"/>
  <c r="S625" i="1" s="1"/>
  <c r="N689" i="1"/>
  <c r="O689" i="1" s="1"/>
  <c r="S689" i="1" s="1"/>
  <c r="N753" i="1"/>
  <c r="O753" i="1" s="1"/>
  <c r="S753" i="1" s="1"/>
  <c r="N817" i="1"/>
  <c r="O817" i="1" s="1"/>
  <c r="S817" i="1" s="1"/>
  <c r="N890" i="1"/>
  <c r="O890" i="1" s="1"/>
  <c r="S890" i="1" s="1"/>
  <c r="N962" i="1"/>
  <c r="O962" i="1" s="1"/>
  <c r="S962" i="1" s="1"/>
  <c r="T962" i="1" s="1"/>
  <c r="U962" i="1" s="1"/>
  <c r="V962" i="1" s="1"/>
  <c r="W962" i="1" s="1"/>
  <c r="X962" i="1" s="1"/>
  <c r="Y962" i="1" s="1"/>
  <c r="Z962" i="1" s="1"/>
  <c r="AA962" i="1" s="1"/>
  <c r="AB962" i="1" s="1"/>
  <c r="AC962" i="1" s="1"/>
  <c r="AD962" i="1" s="1"/>
  <c r="AE962" i="1" s="1"/>
  <c r="AF962" i="1" s="1"/>
  <c r="AG962" i="1" s="1"/>
  <c r="AH962" i="1" s="1"/>
  <c r="AI962" i="1" s="1"/>
  <c r="AJ962" i="1" s="1"/>
  <c r="AK962" i="1" s="1"/>
  <c r="AL962" i="1" s="1"/>
  <c r="AM962" i="1" s="1"/>
  <c r="AN962" i="1" s="1"/>
  <c r="AQ962" i="1" s="1"/>
  <c r="N1026" i="1"/>
  <c r="O1026" i="1" s="1"/>
  <c r="S1026" i="1" s="1"/>
  <c r="N1090" i="1"/>
  <c r="O1090" i="1" s="1"/>
  <c r="S1090" i="1" s="1"/>
  <c r="N1162" i="1"/>
  <c r="O1162" i="1" s="1"/>
  <c r="S1162" i="1" s="1"/>
  <c r="T1162" i="1" s="1"/>
  <c r="U1162" i="1" s="1"/>
  <c r="V1162" i="1" s="1"/>
  <c r="W1162" i="1" s="1"/>
  <c r="X1162" i="1" s="1"/>
  <c r="Y1162" i="1" s="1"/>
  <c r="Z1162" i="1" s="1"/>
  <c r="AA1162" i="1" s="1"/>
  <c r="AB1162" i="1" s="1"/>
  <c r="AC1162" i="1" s="1"/>
  <c r="AD1162" i="1" s="1"/>
  <c r="AE1162" i="1" s="1"/>
  <c r="AF1162" i="1" s="1"/>
  <c r="AG1162" i="1" s="1"/>
  <c r="AH1162" i="1" s="1"/>
  <c r="AI1162" i="1" s="1"/>
  <c r="AJ1162" i="1" s="1"/>
  <c r="AK1162" i="1" s="1"/>
  <c r="AL1162" i="1" s="1"/>
  <c r="AM1162" i="1" s="1"/>
  <c r="AN1162" i="1" s="1"/>
  <c r="AQ1162" i="1" s="1"/>
  <c r="N1226" i="1"/>
  <c r="O1226" i="1" s="1"/>
  <c r="S1226" i="1" s="1"/>
  <c r="N1298" i="1"/>
  <c r="O1298" i="1" s="1"/>
  <c r="N1362" i="1"/>
  <c r="O1362" i="1" s="1"/>
  <c r="S1362" i="1" s="1"/>
  <c r="T1362" i="1" s="1"/>
  <c r="U1362" i="1" s="1"/>
  <c r="V1362" i="1" s="1"/>
  <c r="W1362" i="1" s="1"/>
  <c r="X1362" i="1" s="1"/>
  <c r="Y1362" i="1" s="1"/>
  <c r="Z1362" i="1" s="1"/>
  <c r="AA1362" i="1" s="1"/>
  <c r="AB1362" i="1" s="1"/>
  <c r="AC1362" i="1" s="1"/>
  <c r="AD1362" i="1" s="1"/>
  <c r="AE1362" i="1" s="1"/>
  <c r="AF1362" i="1" s="1"/>
  <c r="AG1362" i="1" s="1"/>
  <c r="AH1362" i="1" s="1"/>
  <c r="AI1362" i="1" s="1"/>
  <c r="AJ1362" i="1" s="1"/>
  <c r="AK1362" i="1" s="1"/>
  <c r="AL1362" i="1" s="1"/>
  <c r="AM1362" i="1" s="1"/>
  <c r="AN1362" i="1" s="1"/>
  <c r="AQ1362" i="1" s="1"/>
  <c r="N1434" i="1"/>
  <c r="O1434" i="1" s="1"/>
  <c r="S1434" i="1" s="1"/>
  <c r="N1317" i="1"/>
  <c r="O1317" i="1" s="1"/>
  <c r="S1317" i="1" s="1"/>
  <c r="T1317" i="1" s="1"/>
  <c r="U1317" i="1" s="1"/>
  <c r="V1317" i="1" s="1"/>
  <c r="W1317" i="1" s="1"/>
  <c r="X1317" i="1" s="1"/>
  <c r="Y1317" i="1" s="1"/>
  <c r="Z1317" i="1" s="1"/>
  <c r="AA1317" i="1" s="1"/>
  <c r="AB1317" i="1" s="1"/>
  <c r="AC1317" i="1" s="1"/>
  <c r="AD1317" i="1" s="1"/>
  <c r="AE1317" i="1" s="1"/>
  <c r="AF1317" i="1" s="1"/>
  <c r="AG1317" i="1" s="1"/>
  <c r="AH1317" i="1" s="1"/>
  <c r="AI1317" i="1" s="1"/>
  <c r="AJ1317" i="1" s="1"/>
  <c r="AK1317" i="1" s="1"/>
  <c r="AL1317" i="1" s="1"/>
  <c r="AM1317" i="1" s="1"/>
  <c r="AN1317" i="1" s="1"/>
  <c r="AQ1317" i="1" s="1"/>
  <c r="N1193" i="1"/>
  <c r="O1193" i="1" s="1"/>
  <c r="S1193" i="1" s="1"/>
  <c r="N812" i="1"/>
  <c r="O812" i="1" s="1"/>
  <c r="S812" i="1" s="1"/>
  <c r="N42" i="1"/>
  <c r="O42" i="1" s="1"/>
  <c r="N98" i="1"/>
  <c r="O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Q98" i="1" s="1"/>
  <c r="N162" i="1"/>
  <c r="O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Q162" i="1" s="1"/>
  <c r="N258" i="1"/>
  <c r="O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Q258" i="1" s="1"/>
  <c r="N330" i="1"/>
  <c r="O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Q330" i="1" s="1"/>
  <c r="N402" i="1"/>
  <c r="O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Q402" i="1" s="1"/>
  <c r="N490" i="1"/>
  <c r="O490" i="1" s="1"/>
  <c r="S490" i="1" s="1"/>
  <c r="N562" i="1"/>
  <c r="O562" i="1" s="1"/>
  <c r="S562" i="1" s="1"/>
  <c r="N634" i="1"/>
  <c r="O634" i="1" s="1"/>
  <c r="S634" i="1" s="1"/>
  <c r="N698" i="1"/>
  <c r="O698" i="1" s="1"/>
  <c r="S698" i="1" s="1"/>
  <c r="N770" i="1"/>
  <c r="O770" i="1" s="1"/>
  <c r="S770" i="1" s="1"/>
  <c r="N835" i="1"/>
  <c r="O835" i="1" s="1"/>
  <c r="S835" i="1" s="1"/>
  <c r="N899" i="1"/>
  <c r="O899" i="1" s="1"/>
  <c r="S899" i="1" s="1"/>
  <c r="N971" i="1"/>
  <c r="O971" i="1" s="1"/>
  <c r="S971" i="1" s="1"/>
  <c r="N1043" i="1"/>
  <c r="O1043" i="1" s="1"/>
  <c r="S1043" i="1" s="1"/>
  <c r="N1115" i="1"/>
  <c r="O1115" i="1" s="1"/>
  <c r="S1115" i="1" s="1"/>
  <c r="N1179" i="1"/>
  <c r="O1179" i="1" s="1"/>
  <c r="S1179" i="1" s="1"/>
  <c r="T1179" i="1" s="1"/>
  <c r="U1179" i="1" s="1"/>
  <c r="V1179" i="1" s="1"/>
  <c r="W1179" i="1" s="1"/>
  <c r="X1179" i="1" s="1"/>
  <c r="Y1179" i="1" s="1"/>
  <c r="Z1179" i="1" s="1"/>
  <c r="AA1179" i="1" s="1"/>
  <c r="AB1179" i="1" s="1"/>
  <c r="AC1179" i="1" s="1"/>
  <c r="AD1179" i="1" s="1"/>
  <c r="AE1179" i="1" s="1"/>
  <c r="AF1179" i="1" s="1"/>
  <c r="AG1179" i="1" s="1"/>
  <c r="AH1179" i="1" s="1"/>
  <c r="AI1179" i="1" s="1"/>
  <c r="AJ1179" i="1" s="1"/>
  <c r="AK1179" i="1" s="1"/>
  <c r="AL1179" i="1" s="1"/>
  <c r="AM1179" i="1" s="1"/>
  <c r="AN1179" i="1" s="1"/>
  <c r="AQ1179" i="1" s="1"/>
  <c r="N1251" i="1"/>
  <c r="O1251" i="1" s="1"/>
  <c r="N1331" i="1"/>
  <c r="O1331" i="1" s="1"/>
  <c r="S1331" i="1" s="1"/>
  <c r="N1395" i="1"/>
  <c r="O1395" i="1" s="1"/>
  <c r="S1395" i="1" s="1"/>
  <c r="T1395" i="1" s="1"/>
  <c r="U1395" i="1" s="1"/>
  <c r="V1395" i="1" s="1"/>
  <c r="W1395" i="1" s="1"/>
  <c r="X1395" i="1" s="1"/>
  <c r="Y1395" i="1" s="1"/>
  <c r="Z1395" i="1" s="1"/>
  <c r="AA1395" i="1" s="1"/>
  <c r="AB1395" i="1" s="1"/>
  <c r="AC1395" i="1" s="1"/>
  <c r="AD1395" i="1" s="1"/>
  <c r="AE1395" i="1" s="1"/>
  <c r="AF1395" i="1" s="1"/>
  <c r="AG1395" i="1" s="1"/>
  <c r="AH1395" i="1" s="1"/>
  <c r="AI1395" i="1" s="1"/>
  <c r="AJ1395" i="1" s="1"/>
  <c r="AK1395" i="1" s="1"/>
  <c r="AL1395" i="1" s="1"/>
  <c r="AM1395" i="1" s="1"/>
  <c r="AN1395" i="1" s="1"/>
  <c r="AQ1395" i="1" s="1"/>
  <c r="N1459" i="1"/>
  <c r="O1459" i="1" s="1"/>
  <c r="S1459" i="1" s="1"/>
  <c r="N460" i="1"/>
  <c r="O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AD460" i="1" s="1"/>
  <c r="AE460" i="1" s="1"/>
  <c r="AF460" i="1" s="1"/>
  <c r="AG460" i="1" s="1"/>
  <c r="AH460" i="1" s="1"/>
  <c r="AI460" i="1" s="1"/>
  <c r="AJ460" i="1" s="1"/>
  <c r="AK460" i="1" s="1"/>
  <c r="AL460" i="1" s="1"/>
  <c r="AM460" i="1" s="1"/>
  <c r="AN460" i="1" s="1"/>
  <c r="AQ460" i="1" s="1"/>
  <c r="N1145" i="1"/>
  <c r="O1145" i="1" s="1"/>
  <c r="S1145" i="1" s="1"/>
  <c r="N1321" i="1"/>
  <c r="O1321" i="1" s="1"/>
  <c r="S1321" i="1" s="1"/>
  <c r="N387" i="1"/>
  <c r="O387" i="1" s="1"/>
  <c r="N1052" i="1"/>
  <c r="O1052" i="1" s="1"/>
  <c r="S1052" i="1" s="1"/>
  <c r="N1324" i="1"/>
  <c r="O1324" i="1" s="1"/>
  <c r="S1324" i="1" s="1"/>
  <c r="N1140" i="1"/>
  <c r="O1140" i="1" s="1"/>
  <c r="S1140" i="1" s="1"/>
  <c r="N431" i="1"/>
  <c r="O431" i="1" s="1"/>
  <c r="S431" i="1" s="1"/>
  <c r="N1047" i="1"/>
  <c r="O1047" i="1" s="1"/>
  <c r="S1047" i="1" s="1"/>
  <c r="N110" i="1"/>
  <c r="O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Q110" i="1" s="1"/>
  <c r="N182" i="1"/>
  <c r="O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Q182" i="1" s="1"/>
  <c r="N246" i="1"/>
  <c r="O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Q246" i="1" s="1"/>
  <c r="N310" i="1"/>
  <c r="O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Q310" i="1" s="1"/>
  <c r="N390" i="1"/>
  <c r="O390" i="1" s="1"/>
  <c r="S390" i="1" s="1"/>
  <c r="N470" i="1"/>
  <c r="O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Q470" i="1" s="1"/>
  <c r="N1340" i="1"/>
  <c r="O1340" i="1" s="1"/>
  <c r="N55" i="1"/>
  <c r="O55" i="1" s="1"/>
  <c r="N127" i="1"/>
  <c r="O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Q127" i="1" s="1"/>
  <c r="N191" i="1"/>
  <c r="O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Q191" i="1" s="1"/>
  <c r="N271" i="1"/>
  <c r="O271" i="1" s="1"/>
  <c r="N335" i="1"/>
  <c r="O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Q335" i="1" s="1"/>
  <c r="N415" i="1"/>
  <c r="O415" i="1" s="1"/>
  <c r="S415" i="1" s="1"/>
  <c r="N487" i="1"/>
  <c r="O487" i="1" s="1"/>
  <c r="S487" i="1" s="1"/>
  <c r="N864" i="1"/>
  <c r="O864" i="1" s="1"/>
  <c r="S864" i="1" s="1"/>
  <c r="T864" i="1" s="1"/>
  <c r="U864" i="1" s="1"/>
  <c r="V864" i="1" s="1"/>
  <c r="W864" i="1" s="1"/>
  <c r="X864" i="1" s="1"/>
  <c r="Y864" i="1" s="1"/>
  <c r="Z864" i="1" s="1"/>
  <c r="AA864" i="1" s="1"/>
  <c r="AB864" i="1" s="1"/>
  <c r="AC864" i="1" s="1"/>
  <c r="AD864" i="1" s="1"/>
  <c r="AE864" i="1" s="1"/>
  <c r="AF864" i="1" s="1"/>
  <c r="AG864" i="1" s="1"/>
  <c r="AH864" i="1" s="1"/>
  <c r="AI864" i="1" s="1"/>
  <c r="AJ864" i="1" s="1"/>
  <c r="AK864" i="1" s="1"/>
  <c r="AL864" i="1" s="1"/>
  <c r="AM864" i="1" s="1"/>
  <c r="AN864" i="1" s="1"/>
  <c r="AQ864" i="1" s="1"/>
  <c r="N928" i="1"/>
  <c r="O928" i="1" s="1"/>
  <c r="S928" i="1" s="1"/>
  <c r="N992" i="1"/>
  <c r="O992" i="1" s="1"/>
  <c r="S992" i="1" s="1"/>
  <c r="N1056" i="1"/>
  <c r="O1056" i="1" s="1"/>
  <c r="S1056" i="1" s="1"/>
  <c r="N1120" i="1"/>
  <c r="O1120" i="1" s="1"/>
  <c r="S1120" i="1" s="1"/>
  <c r="N1184" i="1"/>
  <c r="O1184" i="1" s="1"/>
  <c r="S1184" i="1" s="1"/>
  <c r="N1248" i="1"/>
  <c r="O1248" i="1" s="1"/>
  <c r="S1248" i="1" s="1"/>
  <c r="N1312" i="1"/>
  <c r="O1312" i="1" s="1"/>
  <c r="S1312" i="1" s="1"/>
  <c r="N1376" i="1"/>
  <c r="O1376" i="1" s="1"/>
  <c r="S1376" i="1" s="1"/>
  <c r="N1440" i="1"/>
  <c r="O1440" i="1" s="1"/>
  <c r="N1351" i="1"/>
  <c r="O1351" i="1" s="1"/>
  <c r="S1351" i="1" s="1"/>
  <c r="N104" i="1"/>
  <c r="O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Q104" i="1" s="1"/>
  <c r="N168" i="1"/>
  <c r="O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Q168" i="1" s="1"/>
  <c r="N224" i="1"/>
  <c r="O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Q224" i="1" s="1"/>
  <c r="N296" i="1"/>
  <c r="O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Q296" i="1" s="1"/>
  <c r="N368" i="1"/>
  <c r="O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Q368" i="1" s="1"/>
  <c r="N440" i="1"/>
  <c r="O440" i="1" s="1"/>
  <c r="S440" i="1" s="1"/>
  <c r="N520" i="1"/>
  <c r="O520" i="1" s="1"/>
  <c r="S520" i="1" s="1"/>
  <c r="N584" i="1"/>
  <c r="O584" i="1" s="1"/>
  <c r="S584" i="1" s="1"/>
  <c r="N648" i="1"/>
  <c r="O648" i="1" s="1"/>
  <c r="S648" i="1" s="1"/>
  <c r="N712" i="1"/>
  <c r="O712" i="1" s="1"/>
  <c r="S712" i="1" s="1"/>
  <c r="N776" i="1"/>
  <c r="O776" i="1" s="1"/>
  <c r="S776" i="1" s="1"/>
  <c r="N841" i="1"/>
  <c r="O841" i="1" s="1"/>
  <c r="S841" i="1" s="1"/>
  <c r="N905" i="1"/>
  <c r="O905" i="1" s="1"/>
  <c r="S905" i="1" s="1"/>
  <c r="N969" i="1"/>
  <c r="O969" i="1" s="1"/>
  <c r="S969" i="1" s="1"/>
  <c r="N1033" i="1"/>
  <c r="O1033" i="1" s="1"/>
  <c r="S1033" i="1" s="1"/>
  <c r="N1113" i="1"/>
  <c r="O1113" i="1" s="1"/>
  <c r="S1113" i="1" s="1"/>
  <c r="N1281" i="1"/>
  <c r="O1281" i="1" s="1"/>
  <c r="S1281" i="1" s="1"/>
  <c r="T1281" i="1" s="1"/>
  <c r="U1281" i="1" s="1"/>
  <c r="V1281" i="1" s="1"/>
  <c r="W1281" i="1" s="1"/>
  <c r="X1281" i="1" s="1"/>
  <c r="Y1281" i="1" s="1"/>
  <c r="Z1281" i="1" s="1"/>
  <c r="AA1281" i="1" s="1"/>
  <c r="AB1281" i="1" s="1"/>
  <c r="AC1281" i="1" s="1"/>
  <c r="AD1281" i="1" s="1"/>
  <c r="AE1281" i="1" s="1"/>
  <c r="AF1281" i="1" s="1"/>
  <c r="AG1281" i="1" s="1"/>
  <c r="AH1281" i="1" s="1"/>
  <c r="AI1281" i="1" s="1"/>
  <c r="AJ1281" i="1" s="1"/>
  <c r="AK1281" i="1" s="1"/>
  <c r="AL1281" i="1" s="1"/>
  <c r="AM1281" i="1" s="1"/>
  <c r="AN1281" i="1" s="1"/>
  <c r="AQ1281" i="1" s="1"/>
  <c r="N1377" i="1"/>
  <c r="O1377" i="1" s="1"/>
  <c r="S1377" i="1" s="1"/>
  <c r="N1441" i="1"/>
  <c r="O1441" i="1" s="1"/>
  <c r="N254" i="1"/>
  <c r="O254" i="1" s="1"/>
  <c r="N806" i="1"/>
  <c r="O806" i="1" s="1"/>
  <c r="S806" i="1" s="1"/>
  <c r="N957" i="1"/>
  <c r="O957" i="1" s="1"/>
  <c r="S957" i="1" s="1"/>
  <c r="T957" i="1" s="1"/>
  <c r="U957" i="1" s="1"/>
  <c r="V957" i="1" s="1"/>
  <c r="W957" i="1" s="1"/>
  <c r="X957" i="1" s="1"/>
  <c r="Y957" i="1" s="1"/>
  <c r="Z957" i="1" s="1"/>
  <c r="AA957" i="1" s="1"/>
  <c r="AB957" i="1" s="1"/>
  <c r="AC957" i="1" s="1"/>
  <c r="AD957" i="1" s="1"/>
  <c r="AE957" i="1" s="1"/>
  <c r="AF957" i="1" s="1"/>
  <c r="AG957" i="1" s="1"/>
  <c r="AH957" i="1" s="1"/>
  <c r="AI957" i="1" s="1"/>
  <c r="AJ957" i="1" s="1"/>
  <c r="AK957" i="1" s="1"/>
  <c r="AL957" i="1" s="1"/>
  <c r="AM957" i="1" s="1"/>
  <c r="AN957" i="1" s="1"/>
  <c r="AQ957" i="1" s="1"/>
  <c r="N1053" i="1"/>
  <c r="O1053" i="1" s="1"/>
  <c r="S1053" i="1" s="1"/>
  <c r="N1006" i="1"/>
  <c r="O1006" i="1" s="1"/>
  <c r="S1006" i="1" s="1"/>
  <c r="N1238" i="1"/>
  <c r="O1238" i="1" s="1"/>
  <c r="S1238" i="1" s="1"/>
  <c r="N6" i="1"/>
  <c r="O6" i="1" s="1"/>
  <c r="N646" i="1"/>
  <c r="O646" i="1" s="1"/>
  <c r="N814" i="1"/>
  <c r="O814" i="1" s="1"/>
  <c r="S814" i="1" s="1"/>
  <c r="N1300" i="1"/>
  <c r="O1300" i="1" s="1"/>
  <c r="S1300" i="1" s="1"/>
  <c r="N277" i="1"/>
  <c r="O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Q277" i="1" s="1"/>
  <c r="N349" i="1"/>
  <c r="O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Q349" i="1" s="1"/>
  <c r="N437" i="1"/>
  <c r="O437" i="1" s="1"/>
  <c r="S437" i="1" s="1"/>
  <c r="N517" i="1"/>
  <c r="O517" i="1" s="1"/>
  <c r="S517" i="1" s="1"/>
  <c r="N589" i="1"/>
  <c r="O589" i="1" s="1"/>
  <c r="S589" i="1" s="1"/>
  <c r="N661" i="1"/>
  <c r="O661" i="1" s="1"/>
  <c r="S661" i="1" s="1"/>
  <c r="T661" i="1" s="1"/>
  <c r="U661" i="1" s="1"/>
  <c r="V661" i="1" s="1"/>
  <c r="W661" i="1" s="1"/>
  <c r="X661" i="1" s="1"/>
  <c r="Y661" i="1" s="1"/>
  <c r="Z661" i="1" s="1"/>
  <c r="AA661" i="1" s="1"/>
  <c r="AB661" i="1" s="1"/>
  <c r="AC661" i="1" s="1"/>
  <c r="AD661" i="1" s="1"/>
  <c r="AE661" i="1" s="1"/>
  <c r="AF661" i="1" s="1"/>
  <c r="AG661" i="1" s="1"/>
  <c r="AH661" i="1" s="1"/>
  <c r="AI661" i="1" s="1"/>
  <c r="AJ661" i="1" s="1"/>
  <c r="AK661" i="1" s="1"/>
  <c r="AL661" i="1" s="1"/>
  <c r="AM661" i="1" s="1"/>
  <c r="AN661" i="1" s="1"/>
  <c r="AQ661" i="1" s="1"/>
  <c r="N733" i="1"/>
  <c r="O733" i="1" s="1"/>
  <c r="S733" i="1" s="1"/>
  <c r="T733" i="1" s="1"/>
  <c r="U733" i="1" s="1"/>
  <c r="V733" i="1" s="1"/>
  <c r="W733" i="1" s="1"/>
  <c r="X733" i="1" s="1"/>
  <c r="Y733" i="1" s="1"/>
  <c r="Z733" i="1" s="1"/>
  <c r="AA733" i="1" s="1"/>
  <c r="AB733" i="1" s="1"/>
  <c r="AC733" i="1" s="1"/>
  <c r="AD733" i="1" s="1"/>
  <c r="AE733" i="1" s="1"/>
  <c r="AF733" i="1" s="1"/>
  <c r="AG733" i="1" s="1"/>
  <c r="AH733" i="1" s="1"/>
  <c r="AI733" i="1" s="1"/>
  <c r="AJ733" i="1" s="1"/>
  <c r="AK733" i="1" s="1"/>
  <c r="AL733" i="1" s="1"/>
  <c r="AM733" i="1" s="1"/>
  <c r="AN733" i="1" s="1"/>
  <c r="AQ733" i="1" s="1"/>
  <c r="N797" i="1"/>
  <c r="O797" i="1" s="1"/>
  <c r="S797" i="1" s="1"/>
  <c r="N870" i="1"/>
  <c r="O870" i="1" s="1"/>
  <c r="S870" i="1" s="1"/>
  <c r="N982" i="1"/>
  <c r="O982" i="1" s="1"/>
  <c r="S982" i="1" s="1"/>
  <c r="N1222" i="1"/>
  <c r="O1222" i="1" s="1"/>
  <c r="S1222" i="1" s="1"/>
  <c r="N566" i="1"/>
  <c r="O566" i="1" s="1"/>
  <c r="N734" i="1"/>
  <c r="O734" i="1" s="1"/>
  <c r="S734" i="1" s="1"/>
  <c r="N1250" i="1"/>
  <c r="O1250" i="1" s="1"/>
  <c r="T308" i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Q308" i="1" s="1"/>
  <c r="T1261" i="1"/>
  <c r="U1261" i="1" s="1"/>
  <c r="V1261" i="1" s="1"/>
  <c r="W1261" i="1" s="1"/>
  <c r="X1261" i="1" s="1"/>
  <c r="Y1261" i="1" s="1"/>
  <c r="Z1261" i="1" s="1"/>
  <c r="AA1261" i="1" s="1"/>
  <c r="AB1261" i="1" s="1"/>
  <c r="AC1261" i="1" s="1"/>
  <c r="AD1261" i="1" s="1"/>
  <c r="AE1261" i="1" s="1"/>
  <c r="AF1261" i="1" s="1"/>
  <c r="AG1261" i="1" s="1"/>
  <c r="AH1261" i="1" s="1"/>
  <c r="AI1261" i="1" s="1"/>
  <c r="AJ1261" i="1" s="1"/>
  <c r="AK1261" i="1" s="1"/>
  <c r="AL1261" i="1" s="1"/>
  <c r="AM1261" i="1" s="1"/>
  <c r="AN1261" i="1" s="1"/>
  <c r="AQ1261" i="1" s="1"/>
  <c r="T312" i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Q312" i="1" s="1"/>
  <c r="T10" i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Q10" i="1" s="1"/>
  <c r="T483" i="1"/>
  <c r="U483" i="1" s="1"/>
  <c r="V483" i="1" s="1"/>
  <c r="W483" i="1" s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AH483" i="1" s="1"/>
  <c r="AI483" i="1" s="1"/>
  <c r="AJ483" i="1" s="1"/>
  <c r="AK483" i="1" s="1"/>
  <c r="AL483" i="1" s="1"/>
  <c r="AM483" i="1" s="1"/>
  <c r="AN483" i="1" s="1"/>
  <c r="AQ483" i="1" s="1"/>
  <c r="T780" i="1"/>
  <c r="U780" i="1" s="1"/>
  <c r="V780" i="1" s="1"/>
  <c r="W780" i="1" s="1"/>
  <c r="X780" i="1" s="1"/>
  <c r="Y780" i="1" s="1"/>
  <c r="Z780" i="1" s="1"/>
  <c r="AA780" i="1" s="1"/>
  <c r="AB780" i="1" s="1"/>
  <c r="AC780" i="1" s="1"/>
  <c r="AD780" i="1" s="1"/>
  <c r="AE780" i="1" s="1"/>
  <c r="AF780" i="1" s="1"/>
  <c r="AG780" i="1" s="1"/>
  <c r="AH780" i="1" s="1"/>
  <c r="AI780" i="1" s="1"/>
  <c r="AJ780" i="1" s="1"/>
  <c r="AK780" i="1" s="1"/>
  <c r="AL780" i="1" s="1"/>
  <c r="AM780" i="1" s="1"/>
  <c r="AN780" i="1" s="1"/>
  <c r="AQ780" i="1" s="1"/>
  <c r="T289" i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Q289" i="1" s="1"/>
  <c r="T633" i="1"/>
  <c r="U633" i="1" s="1"/>
  <c r="V633" i="1" s="1"/>
  <c r="W633" i="1" s="1"/>
  <c r="X633" i="1" s="1"/>
  <c r="Y633" i="1" s="1"/>
  <c r="Z633" i="1" s="1"/>
  <c r="AA633" i="1" s="1"/>
  <c r="AB633" i="1" s="1"/>
  <c r="AC633" i="1" s="1"/>
  <c r="AD633" i="1" s="1"/>
  <c r="AE633" i="1" s="1"/>
  <c r="AF633" i="1" s="1"/>
  <c r="AG633" i="1" s="1"/>
  <c r="AH633" i="1" s="1"/>
  <c r="AI633" i="1" s="1"/>
  <c r="AJ633" i="1" s="1"/>
  <c r="AK633" i="1" s="1"/>
  <c r="AL633" i="1" s="1"/>
  <c r="AM633" i="1" s="1"/>
  <c r="AN633" i="1" s="1"/>
  <c r="AQ633" i="1" s="1"/>
  <c r="T340" i="1"/>
  <c r="U340" i="1" s="1"/>
  <c r="V340" i="1" s="1"/>
  <c r="W340" i="1" s="1"/>
  <c r="X340" i="1" s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AQ340" i="1" s="1"/>
  <c r="T468" i="1"/>
  <c r="U468" i="1" s="1"/>
  <c r="V468" i="1" s="1"/>
  <c r="W468" i="1" s="1"/>
  <c r="X468" i="1" s="1"/>
  <c r="Y468" i="1" s="1"/>
  <c r="Z468" i="1" s="1"/>
  <c r="AA468" i="1" s="1"/>
  <c r="AB468" i="1" s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Q468" i="1" s="1"/>
  <c r="T964" i="1"/>
  <c r="U964" i="1" s="1"/>
  <c r="V964" i="1" s="1"/>
  <c r="W964" i="1" s="1"/>
  <c r="X964" i="1" s="1"/>
  <c r="Y964" i="1" s="1"/>
  <c r="Z964" i="1" s="1"/>
  <c r="AA964" i="1" s="1"/>
  <c r="AB964" i="1" s="1"/>
  <c r="AC964" i="1" s="1"/>
  <c r="AD964" i="1" s="1"/>
  <c r="AE964" i="1" s="1"/>
  <c r="AF964" i="1" s="1"/>
  <c r="AG964" i="1" s="1"/>
  <c r="AH964" i="1" s="1"/>
  <c r="AI964" i="1" s="1"/>
  <c r="AJ964" i="1" s="1"/>
  <c r="AK964" i="1" s="1"/>
  <c r="AL964" i="1" s="1"/>
  <c r="AM964" i="1" s="1"/>
  <c r="AN964" i="1" s="1"/>
  <c r="AQ964" i="1" s="1"/>
  <c r="T1259" i="1"/>
  <c r="U1259" i="1" s="1"/>
  <c r="V1259" i="1" s="1"/>
  <c r="W1259" i="1" s="1"/>
  <c r="X1259" i="1" s="1"/>
  <c r="Y1259" i="1" s="1"/>
  <c r="Z1259" i="1" s="1"/>
  <c r="AA1259" i="1" s="1"/>
  <c r="AB1259" i="1" s="1"/>
  <c r="AC1259" i="1" s="1"/>
  <c r="AD1259" i="1" s="1"/>
  <c r="AE1259" i="1" s="1"/>
  <c r="AF1259" i="1" s="1"/>
  <c r="AG1259" i="1" s="1"/>
  <c r="AH1259" i="1" s="1"/>
  <c r="AI1259" i="1" s="1"/>
  <c r="AJ1259" i="1" s="1"/>
  <c r="AK1259" i="1" s="1"/>
  <c r="AL1259" i="1" s="1"/>
  <c r="AM1259" i="1" s="1"/>
  <c r="AN1259" i="1" s="1"/>
  <c r="AQ1259" i="1" s="1"/>
  <c r="T614" i="1"/>
  <c r="U614" i="1" s="1"/>
  <c r="V614" i="1" s="1"/>
  <c r="W614" i="1" s="1"/>
  <c r="X614" i="1" s="1"/>
  <c r="Y614" i="1" s="1"/>
  <c r="Z614" i="1" s="1"/>
  <c r="AA614" i="1" s="1"/>
  <c r="AB614" i="1" s="1"/>
  <c r="AC614" i="1" s="1"/>
  <c r="AD614" i="1" s="1"/>
  <c r="AE614" i="1" s="1"/>
  <c r="AF614" i="1" s="1"/>
  <c r="AG614" i="1" s="1"/>
  <c r="AH614" i="1" s="1"/>
  <c r="AI614" i="1" s="1"/>
  <c r="AJ614" i="1" s="1"/>
  <c r="AK614" i="1" s="1"/>
  <c r="AL614" i="1" s="1"/>
  <c r="AM614" i="1" s="1"/>
  <c r="AN614" i="1" s="1"/>
  <c r="AQ614" i="1" s="1"/>
  <c r="T274" i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Q274" i="1" s="1"/>
  <c r="T895" i="1"/>
  <c r="U895" i="1" s="1"/>
  <c r="V895" i="1" s="1"/>
  <c r="W895" i="1" s="1"/>
  <c r="X895" i="1" s="1"/>
  <c r="Y895" i="1" s="1"/>
  <c r="Z895" i="1" s="1"/>
  <c r="AA895" i="1" s="1"/>
  <c r="AB895" i="1" s="1"/>
  <c r="AC895" i="1" s="1"/>
  <c r="AD895" i="1" s="1"/>
  <c r="AE895" i="1" s="1"/>
  <c r="AF895" i="1" s="1"/>
  <c r="AG895" i="1" s="1"/>
  <c r="AH895" i="1" s="1"/>
  <c r="AI895" i="1" s="1"/>
  <c r="AJ895" i="1" s="1"/>
  <c r="AK895" i="1" s="1"/>
  <c r="AL895" i="1" s="1"/>
  <c r="AM895" i="1" s="1"/>
  <c r="AN895" i="1" s="1"/>
  <c r="AQ895" i="1" s="1"/>
  <c r="T1149" i="1"/>
  <c r="U1149" i="1" s="1"/>
  <c r="V1149" i="1" s="1"/>
  <c r="W1149" i="1" s="1"/>
  <c r="X1149" i="1" s="1"/>
  <c r="Y1149" i="1" s="1"/>
  <c r="Z1149" i="1" s="1"/>
  <c r="AA1149" i="1" s="1"/>
  <c r="AB1149" i="1" s="1"/>
  <c r="AC1149" i="1" s="1"/>
  <c r="AD1149" i="1" s="1"/>
  <c r="AE1149" i="1" s="1"/>
  <c r="AF1149" i="1" s="1"/>
  <c r="AG1149" i="1" s="1"/>
  <c r="AH1149" i="1" s="1"/>
  <c r="AI1149" i="1" s="1"/>
  <c r="AJ1149" i="1" s="1"/>
  <c r="AK1149" i="1" s="1"/>
  <c r="AL1149" i="1" s="1"/>
  <c r="AM1149" i="1" s="1"/>
  <c r="AN1149" i="1" s="1"/>
  <c r="T361" i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Q361" i="1" s="1"/>
  <c r="T41" i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Q41" i="1" s="1"/>
  <c r="T1478" i="1"/>
  <c r="U1478" i="1" s="1"/>
  <c r="V1478" i="1" s="1"/>
  <c r="W1478" i="1" s="1"/>
  <c r="X1478" i="1" s="1"/>
  <c r="Y1478" i="1" s="1"/>
  <c r="Z1478" i="1" s="1"/>
  <c r="AA1478" i="1" s="1"/>
  <c r="AB1478" i="1" s="1"/>
  <c r="AC1478" i="1" s="1"/>
  <c r="AD1478" i="1" s="1"/>
  <c r="AE1478" i="1" s="1"/>
  <c r="AF1478" i="1" s="1"/>
  <c r="AG1478" i="1" s="1"/>
  <c r="AH1478" i="1" s="1"/>
  <c r="AI1478" i="1" s="1"/>
  <c r="AJ1478" i="1" s="1"/>
  <c r="AK1478" i="1" s="1"/>
  <c r="AL1478" i="1" s="1"/>
  <c r="AM1478" i="1" s="1"/>
  <c r="AN1478" i="1" s="1"/>
  <c r="AQ1478" i="1" s="1"/>
  <c r="T673" i="1"/>
  <c r="U673" i="1" s="1"/>
  <c r="V673" i="1" s="1"/>
  <c r="W673" i="1" s="1"/>
  <c r="X673" i="1" s="1"/>
  <c r="Y673" i="1" s="1"/>
  <c r="Z673" i="1" s="1"/>
  <c r="AA673" i="1" s="1"/>
  <c r="AB673" i="1" s="1"/>
  <c r="AC673" i="1" s="1"/>
  <c r="AD673" i="1" s="1"/>
  <c r="AE673" i="1" s="1"/>
  <c r="AF673" i="1" s="1"/>
  <c r="AG673" i="1" s="1"/>
  <c r="AH673" i="1" s="1"/>
  <c r="AI673" i="1" s="1"/>
  <c r="AJ673" i="1" s="1"/>
  <c r="AK673" i="1" s="1"/>
  <c r="AL673" i="1" s="1"/>
  <c r="AM673" i="1" s="1"/>
  <c r="AN673" i="1" s="1"/>
  <c r="AQ673" i="1" s="1"/>
  <c r="T141" i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AI141" i="1" s="1"/>
  <c r="AJ141" i="1" s="1"/>
  <c r="AK141" i="1" s="1"/>
  <c r="AL141" i="1" s="1"/>
  <c r="AM141" i="1" s="1"/>
  <c r="AN141" i="1" s="1"/>
  <c r="AQ141" i="1" s="1"/>
  <c r="T9" i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Q9" i="1" s="1"/>
  <c r="T204" i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T122" i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Q122" i="1" s="1"/>
  <c r="T199" i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Q199" i="1" s="1"/>
  <c r="T1306" i="1"/>
  <c r="U1306" i="1" s="1"/>
  <c r="V1306" i="1" s="1"/>
  <c r="W1306" i="1" s="1"/>
  <c r="X1306" i="1" s="1"/>
  <c r="Y1306" i="1" s="1"/>
  <c r="Z1306" i="1" s="1"/>
  <c r="AA1306" i="1" s="1"/>
  <c r="AB1306" i="1" s="1"/>
  <c r="AC1306" i="1" s="1"/>
  <c r="AD1306" i="1" s="1"/>
  <c r="AE1306" i="1" s="1"/>
  <c r="AF1306" i="1" s="1"/>
  <c r="AG1306" i="1" s="1"/>
  <c r="AH1306" i="1" s="1"/>
  <c r="AI1306" i="1" s="1"/>
  <c r="AJ1306" i="1" s="1"/>
  <c r="AK1306" i="1" s="1"/>
  <c r="AL1306" i="1" s="1"/>
  <c r="AM1306" i="1" s="1"/>
  <c r="AN1306" i="1" s="1"/>
  <c r="AQ1306" i="1" s="1"/>
  <c r="T53" i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Q53" i="1" s="1"/>
  <c r="T1311" i="1"/>
  <c r="U1311" i="1" s="1"/>
  <c r="V1311" i="1" s="1"/>
  <c r="W1311" i="1" s="1"/>
  <c r="X1311" i="1" s="1"/>
  <c r="Y1311" i="1" s="1"/>
  <c r="Z1311" i="1" s="1"/>
  <c r="AA1311" i="1" s="1"/>
  <c r="AB1311" i="1" s="1"/>
  <c r="AC1311" i="1" s="1"/>
  <c r="AD1311" i="1" s="1"/>
  <c r="AE1311" i="1" s="1"/>
  <c r="AF1311" i="1" s="1"/>
  <c r="AG1311" i="1" s="1"/>
  <c r="AH1311" i="1" s="1"/>
  <c r="AI1311" i="1" s="1"/>
  <c r="AJ1311" i="1" s="1"/>
  <c r="AK1311" i="1" s="1"/>
  <c r="AL1311" i="1" s="1"/>
  <c r="AM1311" i="1" s="1"/>
  <c r="AN1311" i="1" s="1"/>
  <c r="AQ1311" i="1" s="1"/>
  <c r="T1486" i="1"/>
  <c r="U1486" i="1" s="1"/>
  <c r="V1486" i="1" s="1"/>
  <c r="W1486" i="1" s="1"/>
  <c r="X1486" i="1" s="1"/>
  <c r="Y1486" i="1" s="1"/>
  <c r="Z1486" i="1" s="1"/>
  <c r="AA1486" i="1" s="1"/>
  <c r="AB1486" i="1" s="1"/>
  <c r="AC1486" i="1" s="1"/>
  <c r="AD1486" i="1" s="1"/>
  <c r="AE1486" i="1" s="1"/>
  <c r="AF1486" i="1" s="1"/>
  <c r="AG1486" i="1" s="1"/>
  <c r="AH1486" i="1" s="1"/>
  <c r="AI1486" i="1" s="1"/>
  <c r="AJ1486" i="1" s="1"/>
  <c r="AK1486" i="1" s="1"/>
  <c r="AL1486" i="1" s="1"/>
  <c r="AM1486" i="1" s="1"/>
  <c r="AN1486" i="1" s="1"/>
  <c r="AQ1486" i="1" s="1"/>
  <c r="T1430" i="1"/>
  <c r="U1430" i="1" s="1"/>
  <c r="V1430" i="1" s="1"/>
  <c r="W1430" i="1" s="1"/>
  <c r="X1430" i="1" s="1"/>
  <c r="Y1430" i="1" s="1"/>
  <c r="Z1430" i="1" s="1"/>
  <c r="AA1430" i="1" s="1"/>
  <c r="AB1430" i="1" s="1"/>
  <c r="AC1430" i="1" s="1"/>
  <c r="AD1430" i="1" s="1"/>
  <c r="AE1430" i="1" s="1"/>
  <c r="AF1430" i="1" s="1"/>
  <c r="AG1430" i="1" s="1"/>
  <c r="AH1430" i="1" s="1"/>
  <c r="AI1430" i="1" s="1"/>
  <c r="AJ1430" i="1" s="1"/>
  <c r="AK1430" i="1" s="1"/>
  <c r="AL1430" i="1" s="1"/>
  <c r="AM1430" i="1" s="1"/>
  <c r="AN1430" i="1" s="1"/>
  <c r="AQ1430" i="1" s="1"/>
  <c r="T123" i="1"/>
  <c r="U123" i="1" s="1"/>
  <c r="V123" i="1" s="1"/>
  <c r="W123" i="1" s="1"/>
  <c r="X123" i="1" s="1"/>
  <c r="Y123" i="1" s="1"/>
  <c r="Z123" i="1" s="1"/>
  <c r="AA123" i="1" s="1"/>
  <c r="AB123" i="1" s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Q123" i="1" s="1"/>
  <c r="T1370" i="1"/>
  <c r="U1370" i="1" s="1"/>
  <c r="V1370" i="1" s="1"/>
  <c r="W1370" i="1" s="1"/>
  <c r="X1370" i="1" s="1"/>
  <c r="Y1370" i="1" s="1"/>
  <c r="Z1370" i="1" s="1"/>
  <c r="AA1370" i="1" s="1"/>
  <c r="AB1370" i="1" s="1"/>
  <c r="AC1370" i="1" s="1"/>
  <c r="AD1370" i="1" s="1"/>
  <c r="AE1370" i="1" s="1"/>
  <c r="AF1370" i="1" s="1"/>
  <c r="AG1370" i="1" s="1"/>
  <c r="AH1370" i="1" s="1"/>
  <c r="AI1370" i="1" s="1"/>
  <c r="AJ1370" i="1" s="1"/>
  <c r="AK1370" i="1" s="1"/>
  <c r="AL1370" i="1" s="1"/>
  <c r="AM1370" i="1" s="1"/>
  <c r="AN1370" i="1" s="1"/>
  <c r="AQ1370" i="1" s="1"/>
  <c r="T163" i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Q163" i="1" s="1"/>
  <c r="T678" i="1"/>
  <c r="U678" i="1" s="1"/>
  <c r="V678" i="1" s="1"/>
  <c r="W678" i="1" s="1"/>
  <c r="X678" i="1" s="1"/>
  <c r="Y678" i="1" s="1"/>
  <c r="Z678" i="1" s="1"/>
  <c r="AA678" i="1" s="1"/>
  <c r="AB678" i="1" s="1"/>
  <c r="AC678" i="1" s="1"/>
  <c r="AD678" i="1" s="1"/>
  <c r="AE678" i="1" s="1"/>
  <c r="AF678" i="1" s="1"/>
  <c r="AG678" i="1" s="1"/>
  <c r="AH678" i="1" s="1"/>
  <c r="AI678" i="1" s="1"/>
  <c r="AJ678" i="1" s="1"/>
  <c r="AK678" i="1" s="1"/>
  <c r="AL678" i="1" s="1"/>
  <c r="AM678" i="1" s="1"/>
  <c r="AN678" i="1" s="1"/>
  <c r="AQ678" i="1" s="1"/>
  <c r="T1305" i="1"/>
  <c r="U1305" i="1" s="1"/>
  <c r="V1305" i="1" s="1"/>
  <c r="W1305" i="1" s="1"/>
  <c r="X1305" i="1" s="1"/>
  <c r="Y1305" i="1" s="1"/>
  <c r="Z1305" i="1" s="1"/>
  <c r="AA1305" i="1" s="1"/>
  <c r="AB1305" i="1" s="1"/>
  <c r="AC1305" i="1" s="1"/>
  <c r="AD1305" i="1" s="1"/>
  <c r="AE1305" i="1" s="1"/>
  <c r="AF1305" i="1" s="1"/>
  <c r="AG1305" i="1" s="1"/>
  <c r="AH1305" i="1" s="1"/>
  <c r="AI1305" i="1" s="1"/>
  <c r="AJ1305" i="1" s="1"/>
  <c r="AK1305" i="1" s="1"/>
  <c r="AL1305" i="1" s="1"/>
  <c r="AM1305" i="1" s="1"/>
  <c r="AN1305" i="1" s="1"/>
  <c r="AQ1305" i="1" s="1"/>
  <c r="T271" i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Q271" i="1" s="1"/>
  <c r="T32" i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Q32" i="1" s="1"/>
  <c r="T331" i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Q331" i="1" s="1"/>
  <c r="T227" i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Q227" i="1" s="1"/>
  <c r="T1342" i="1"/>
  <c r="U1342" i="1" s="1"/>
  <c r="V1342" i="1" s="1"/>
  <c r="W1342" i="1" s="1"/>
  <c r="X1342" i="1" s="1"/>
  <c r="Y1342" i="1" s="1"/>
  <c r="Z1342" i="1" s="1"/>
  <c r="AA1342" i="1" s="1"/>
  <c r="AB1342" i="1" s="1"/>
  <c r="AC1342" i="1" s="1"/>
  <c r="AD1342" i="1" s="1"/>
  <c r="AE1342" i="1" s="1"/>
  <c r="AF1342" i="1" s="1"/>
  <c r="AG1342" i="1" s="1"/>
  <c r="AH1342" i="1" s="1"/>
  <c r="AI1342" i="1" s="1"/>
  <c r="AJ1342" i="1" s="1"/>
  <c r="AK1342" i="1" s="1"/>
  <c r="AL1342" i="1" s="1"/>
  <c r="AM1342" i="1" s="1"/>
  <c r="AN1342" i="1" s="1"/>
  <c r="AQ1342" i="1" s="1"/>
  <c r="T35" i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Q35" i="1" s="1"/>
  <c r="T919" i="1"/>
  <c r="U919" i="1" s="1"/>
  <c r="V919" i="1" s="1"/>
  <c r="W919" i="1" s="1"/>
  <c r="X919" i="1" s="1"/>
  <c r="Y919" i="1" s="1"/>
  <c r="Z919" i="1" s="1"/>
  <c r="AA919" i="1" s="1"/>
  <c r="AB919" i="1" s="1"/>
  <c r="AC919" i="1" s="1"/>
  <c r="AD919" i="1" s="1"/>
  <c r="AE919" i="1" s="1"/>
  <c r="AF919" i="1" s="1"/>
  <c r="AG919" i="1" s="1"/>
  <c r="AH919" i="1" s="1"/>
  <c r="AI919" i="1" s="1"/>
  <c r="AJ919" i="1" s="1"/>
  <c r="AK919" i="1" s="1"/>
  <c r="AL919" i="1" s="1"/>
  <c r="AM919" i="1" s="1"/>
  <c r="AN919" i="1" s="1"/>
  <c r="AQ919" i="1" s="1"/>
  <c r="T1350" i="1"/>
  <c r="U1350" i="1" s="1"/>
  <c r="V1350" i="1" s="1"/>
  <c r="W1350" i="1" s="1"/>
  <c r="X1350" i="1" s="1"/>
  <c r="Y1350" i="1" s="1"/>
  <c r="Z1350" i="1" s="1"/>
  <c r="AA1350" i="1" s="1"/>
  <c r="AB1350" i="1" s="1"/>
  <c r="AC1350" i="1" s="1"/>
  <c r="AD1350" i="1" s="1"/>
  <c r="AE1350" i="1" s="1"/>
  <c r="AF1350" i="1" s="1"/>
  <c r="AG1350" i="1" s="1"/>
  <c r="AH1350" i="1" s="1"/>
  <c r="AI1350" i="1" s="1"/>
  <c r="AJ1350" i="1" s="1"/>
  <c r="AK1350" i="1" s="1"/>
  <c r="AL1350" i="1" s="1"/>
  <c r="AM1350" i="1" s="1"/>
  <c r="AN1350" i="1" s="1"/>
  <c r="AQ1350" i="1" s="1"/>
  <c r="T731" i="1"/>
  <c r="U731" i="1" s="1"/>
  <c r="V731" i="1" s="1"/>
  <c r="W731" i="1" s="1"/>
  <c r="X731" i="1" s="1"/>
  <c r="Y731" i="1" s="1"/>
  <c r="Z731" i="1" s="1"/>
  <c r="AA731" i="1" s="1"/>
  <c r="AB731" i="1" s="1"/>
  <c r="AC731" i="1" s="1"/>
  <c r="AD731" i="1" s="1"/>
  <c r="AE731" i="1" s="1"/>
  <c r="AF731" i="1" s="1"/>
  <c r="AG731" i="1" s="1"/>
  <c r="AH731" i="1" s="1"/>
  <c r="AI731" i="1" s="1"/>
  <c r="AJ731" i="1" s="1"/>
  <c r="AK731" i="1" s="1"/>
  <c r="AL731" i="1" s="1"/>
  <c r="AM731" i="1" s="1"/>
  <c r="AN731" i="1" s="1"/>
  <c r="AQ731" i="1" s="1"/>
  <c r="T1378" i="1"/>
  <c r="U1378" i="1" s="1"/>
  <c r="V1378" i="1" s="1"/>
  <c r="W1378" i="1" s="1"/>
  <c r="X1378" i="1" s="1"/>
  <c r="Y1378" i="1" s="1"/>
  <c r="Z1378" i="1" s="1"/>
  <c r="AA1378" i="1" s="1"/>
  <c r="AB1378" i="1" s="1"/>
  <c r="AC1378" i="1" s="1"/>
  <c r="AD1378" i="1" s="1"/>
  <c r="AE1378" i="1" s="1"/>
  <c r="AF1378" i="1" s="1"/>
  <c r="AG1378" i="1" s="1"/>
  <c r="AH1378" i="1" s="1"/>
  <c r="AI1378" i="1" s="1"/>
  <c r="AJ1378" i="1" s="1"/>
  <c r="AK1378" i="1" s="1"/>
  <c r="AL1378" i="1" s="1"/>
  <c r="AM1378" i="1" s="1"/>
  <c r="AN1378" i="1" s="1"/>
  <c r="AQ1378" i="1" s="1"/>
  <c r="T292" i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Q292" i="1" s="1"/>
  <c r="T321" i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Q321" i="1" s="1"/>
  <c r="T92" i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Q92" i="1" s="1"/>
  <c r="T356" i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Q356" i="1" s="1"/>
  <c r="T100" i="1"/>
  <c r="U100" i="1" s="1"/>
  <c r="V100" i="1" s="1"/>
  <c r="W100" i="1" s="1"/>
  <c r="X100" i="1" s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Q100" i="1" s="1"/>
  <c r="T50" i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Q50" i="1" s="1"/>
  <c r="T360" i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Q360" i="1" s="1"/>
  <c r="T1308" i="1"/>
  <c r="U1308" i="1" s="1"/>
  <c r="V1308" i="1" s="1"/>
  <c r="W1308" i="1" s="1"/>
  <c r="X1308" i="1" s="1"/>
  <c r="Y1308" i="1" s="1"/>
  <c r="Z1308" i="1" s="1"/>
  <c r="AA1308" i="1" s="1"/>
  <c r="AB1308" i="1" s="1"/>
  <c r="AC1308" i="1" s="1"/>
  <c r="AD1308" i="1" s="1"/>
  <c r="AE1308" i="1" s="1"/>
  <c r="AF1308" i="1" s="1"/>
  <c r="AG1308" i="1" s="1"/>
  <c r="AH1308" i="1" s="1"/>
  <c r="AI1308" i="1" s="1"/>
  <c r="AJ1308" i="1" s="1"/>
  <c r="AK1308" i="1" s="1"/>
  <c r="AL1308" i="1" s="1"/>
  <c r="AM1308" i="1" s="1"/>
  <c r="AN1308" i="1" s="1"/>
  <c r="AQ1308" i="1" s="1"/>
  <c r="T55" i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Q55" i="1" s="1"/>
  <c r="T727" i="1"/>
  <c r="U727" i="1" s="1"/>
  <c r="V727" i="1" s="1"/>
  <c r="W727" i="1" s="1"/>
  <c r="X727" i="1" s="1"/>
  <c r="Y727" i="1" s="1"/>
  <c r="Z727" i="1" s="1"/>
  <c r="AA727" i="1" s="1"/>
  <c r="AB727" i="1" s="1"/>
  <c r="AC727" i="1" s="1"/>
  <c r="AD727" i="1" s="1"/>
  <c r="AE727" i="1" s="1"/>
  <c r="AF727" i="1" s="1"/>
  <c r="AG727" i="1" s="1"/>
  <c r="AH727" i="1" s="1"/>
  <c r="AI727" i="1" s="1"/>
  <c r="AJ727" i="1" s="1"/>
  <c r="AK727" i="1" s="1"/>
  <c r="AL727" i="1" s="1"/>
  <c r="AM727" i="1" s="1"/>
  <c r="AN727" i="1" s="1"/>
  <c r="AQ727" i="1" s="1"/>
  <c r="T233" i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Q233" i="1" s="1"/>
  <c r="T241" i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Q241" i="1" s="1"/>
  <c r="T27" i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Q27" i="1" s="1"/>
  <c r="T357" i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Q357" i="1" s="1"/>
  <c r="T264" i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Q264" i="1" s="1"/>
  <c r="T1245" i="1"/>
  <c r="U1245" i="1" s="1"/>
  <c r="V1245" i="1" s="1"/>
  <c r="W1245" i="1" s="1"/>
  <c r="X1245" i="1" s="1"/>
  <c r="Y1245" i="1" s="1"/>
  <c r="Z1245" i="1" s="1"/>
  <c r="AA1245" i="1" s="1"/>
  <c r="AB1245" i="1" s="1"/>
  <c r="AC1245" i="1" s="1"/>
  <c r="AD1245" i="1" s="1"/>
  <c r="AE1245" i="1" s="1"/>
  <c r="AF1245" i="1" s="1"/>
  <c r="AG1245" i="1" s="1"/>
  <c r="AH1245" i="1" s="1"/>
  <c r="AI1245" i="1" s="1"/>
  <c r="AJ1245" i="1" s="1"/>
  <c r="AK1245" i="1" s="1"/>
  <c r="AL1245" i="1" s="1"/>
  <c r="AM1245" i="1" s="1"/>
  <c r="AN1245" i="1" s="1"/>
  <c r="AQ1245" i="1" s="1"/>
  <c r="T171" i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Q171" i="1" s="1"/>
  <c r="T166" i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Q166" i="1" s="1"/>
  <c r="T242" i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Q242" i="1" s="1"/>
  <c r="T88" i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Q88" i="1" s="1"/>
  <c r="T304" i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Q304" i="1" s="1"/>
  <c r="T134" i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Q134" i="1" s="1"/>
  <c r="T51" i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Q51" i="1" s="1"/>
  <c r="T155" i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Q155" i="1" s="1"/>
  <c r="T270" i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Q270" i="1" s="1"/>
  <c r="T232" i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Q232" i="1" s="1"/>
  <c r="T58" i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Q58" i="1" s="1"/>
  <c r="T613" i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AQ613" i="1" s="1"/>
  <c r="T164" i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Q164" i="1" s="1"/>
  <c r="T4" i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Q4" i="1" s="1"/>
  <c r="T130" i="1"/>
  <c r="U130" i="1" s="1"/>
  <c r="V130" i="1" s="1"/>
  <c r="W130" i="1" s="1"/>
  <c r="X130" i="1" s="1"/>
  <c r="Y130" i="1" s="1"/>
  <c r="Z130" i="1" s="1"/>
  <c r="AA130" i="1" s="1"/>
  <c r="AB130" i="1" s="1"/>
  <c r="AC130" i="1" s="1"/>
  <c r="AD130" i="1" s="1"/>
  <c r="AE130" i="1" s="1"/>
  <c r="AF130" i="1" s="1"/>
  <c r="AG130" i="1" s="1"/>
  <c r="AH130" i="1" s="1"/>
  <c r="AI130" i="1" s="1"/>
  <c r="AJ130" i="1" s="1"/>
  <c r="AK130" i="1" s="1"/>
  <c r="AL130" i="1" s="1"/>
  <c r="AM130" i="1" s="1"/>
  <c r="AN130" i="1" s="1"/>
  <c r="AQ130" i="1" s="1"/>
  <c r="T1260" i="1"/>
  <c r="U1260" i="1" s="1"/>
  <c r="V1260" i="1" s="1"/>
  <c r="W1260" i="1" s="1"/>
  <c r="X1260" i="1" s="1"/>
  <c r="Y1260" i="1" s="1"/>
  <c r="Z1260" i="1" s="1"/>
  <c r="AA1260" i="1" s="1"/>
  <c r="AB1260" i="1" s="1"/>
  <c r="AC1260" i="1" s="1"/>
  <c r="AD1260" i="1" s="1"/>
  <c r="AE1260" i="1" s="1"/>
  <c r="AF1260" i="1" s="1"/>
  <c r="AG1260" i="1" s="1"/>
  <c r="AH1260" i="1" s="1"/>
  <c r="AI1260" i="1" s="1"/>
  <c r="AJ1260" i="1" s="1"/>
  <c r="AK1260" i="1" s="1"/>
  <c r="AL1260" i="1" s="1"/>
  <c r="AM1260" i="1" s="1"/>
  <c r="AN1260" i="1" s="1"/>
  <c r="AQ1260" i="1" s="1"/>
  <c r="T1241" i="1"/>
  <c r="U1241" i="1" s="1"/>
  <c r="V1241" i="1" s="1"/>
  <c r="W1241" i="1" s="1"/>
  <c r="X1241" i="1" s="1"/>
  <c r="Y1241" i="1" s="1"/>
  <c r="Z1241" i="1" s="1"/>
  <c r="AA1241" i="1" s="1"/>
  <c r="AB1241" i="1" s="1"/>
  <c r="AC1241" i="1" s="1"/>
  <c r="AD1241" i="1" s="1"/>
  <c r="AE1241" i="1" s="1"/>
  <c r="AF1241" i="1" s="1"/>
  <c r="AG1241" i="1" s="1"/>
  <c r="AH1241" i="1" s="1"/>
  <c r="AI1241" i="1" s="1"/>
  <c r="AJ1241" i="1" s="1"/>
  <c r="AK1241" i="1" s="1"/>
  <c r="AL1241" i="1" s="1"/>
  <c r="AM1241" i="1" s="1"/>
  <c r="AN1241" i="1" s="1"/>
  <c r="AQ1241" i="1" s="1"/>
  <c r="T165" i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Q165" i="1" s="1"/>
  <c r="T688" i="1"/>
  <c r="U688" i="1" s="1"/>
  <c r="V688" i="1" s="1"/>
  <c r="W688" i="1" s="1"/>
  <c r="X688" i="1" s="1"/>
  <c r="Y688" i="1" s="1"/>
  <c r="Z688" i="1" s="1"/>
  <c r="AA688" i="1" s="1"/>
  <c r="AB688" i="1" s="1"/>
  <c r="AC688" i="1" s="1"/>
  <c r="AD688" i="1" s="1"/>
  <c r="AE688" i="1" s="1"/>
  <c r="AF688" i="1" s="1"/>
  <c r="AG688" i="1" s="1"/>
  <c r="AH688" i="1" s="1"/>
  <c r="AI688" i="1" s="1"/>
  <c r="AJ688" i="1" s="1"/>
  <c r="AK688" i="1" s="1"/>
  <c r="AL688" i="1" s="1"/>
  <c r="AM688" i="1" s="1"/>
  <c r="AN688" i="1" s="1"/>
  <c r="AQ688" i="1" s="1"/>
  <c r="T228" i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Q228" i="1" s="1"/>
  <c r="T31" i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Q31" i="1" s="1"/>
  <c r="T84" i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Q84" i="1" s="1"/>
  <c r="T143" i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Q143" i="1" s="1"/>
  <c r="T186" i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Q186" i="1" s="1"/>
  <c r="T67" i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Q67" i="1" s="1"/>
  <c r="T56" i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Q56" i="1" s="1"/>
  <c r="T252" i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Q252" i="1" s="1"/>
  <c r="T120" i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Q120" i="1" s="1"/>
  <c r="T730" i="1"/>
  <c r="U730" i="1" s="1"/>
  <c r="V730" i="1" s="1"/>
  <c r="W730" i="1" s="1"/>
  <c r="X730" i="1" s="1"/>
  <c r="Y730" i="1" s="1"/>
  <c r="Z730" i="1" s="1"/>
  <c r="AA730" i="1" s="1"/>
  <c r="AB730" i="1" s="1"/>
  <c r="AC730" i="1" s="1"/>
  <c r="AD730" i="1" s="1"/>
  <c r="AE730" i="1" s="1"/>
  <c r="AF730" i="1" s="1"/>
  <c r="AG730" i="1" s="1"/>
  <c r="AH730" i="1" s="1"/>
  <c r="AI730" i="1" s="1"/>
  <c r="AJ730" i="1" s="1"/>
  <c r="AK730" i="1" s="1"/>
  <c r="AL730" i="1" s="1"/>
  <c r="AM730" i="1" s="1"/>
  <c r="AN730" i="1" s="1"/>
  <c r="AQ730" i="1" s="1"/>
  <c r="T177" i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Q177" i="1" s="1"/>
  <c r="T52" i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Q52" i="1" s="1"/>
  <c r="T281" i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Q281" i="1" s="1"/>
  <c r="T207" i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Q207" i="1" s="1"/>
  <c r="T188" i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Q188" i="1" s="1"/>
  <c r="T1050" i="1"/>
  <c r="U1050" i="1" s="1"/>
  <c r="V1050" i="1" s="1"/>
  <c r="W1050" i="1" s="1"/>
  <c r="X1050" i="1" s="1"/>
  <c r="Y1050" i="1" s="1"/>
  <c r="Z1050" i="1" s="1"/>
  <c r="AA1050" i="1" s="1"/>
  <c r="AB1050" i="1" s="1"/>
  <c r="AC1050" i="1" s="1"/>
  <c r="AD1050" i="1" s="1"/>
  <c r="AE1050" i="1" s="1"/>
  <c r="AF1050" i="1" s="1"/>
  <c r="AG1050" i="1" s="1"/>
  <c r="AH1050" i="1" s="1"/>
  <c r="AI1050" i="1" s="1"/>
  <c r="AJ1050" i="1" s="1"/>
  <c r="AK1050" i="1" s="1"/>
  <c r="AL1050" i="1" s="1"/>
  <c r="AM1050" i="1" s="1"/>
  <c r="AN1050" i="1" s="1"/>
  <c r="AQ1050" i="1" s="1"/>
  <c r="T195" i="1"/>
  <c r="U195" i="1" s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Q195" i="1" s="1"/>
  <c r="T1381" i="1"/>
  <c r="U1381" i="1" s="1"/>
  <c r="V1381" i="1" s="1"/>
  <c r="W1381" i="1" s="1"/>
  <c r="X1381" i="1" s="1"/>
  <c r="Y1381" i="1" s="1"/>
  <c r="Z1381" i="1" s="1"/>
  <c r="AA1381" i="1" s="1"/>
  <c r="AB1381" i="1" s="1"/>
  <c r="AC1381" i="1" s="1"/>
  <c r="AD1381" i="1" s="1"/>
  <c r="AE1381" i="1" s="1"/>
  <c r="AF1381" i="1" s="1"/>
  <c r="AG1381" i="1" s="1"/>
  <c r="AH1381" i="1" s="1"/>
  <c r="AI1381" i="1" s="1"/>
  <c r="AJ1381" i="1" s="1"/>
  <c r="AK1381" i="1" s="1"/>
  <c r="AL1381" i="1" s="1"/>
  <c r="AM1381" i="1" s="1"/>
  <c r="AN1381" i="1" s="1"/>
  <c r="AQ1381" i="1" s="1"/>
  <c r="T508" i="1"/>
  <c r="U508" i="1" s="1"/>
  <c r="V508" i="1" s="1"/>
  <c r="W508" i="1" s="1"/>
  <c r="X508" i="1" s="1"/>
  <c r="Y508" i="1" s="1"/>
  <c r="Z508" i="1" s="1"/>
  <c r="AA508" i="1" s="1"/>
  <c r="AB508" i="1" s="1"/>
  <c r="AC508" i="1" s="1"/>
  <c r="AD508" i="1" s="1"/>
  <c r="AE508" i="1" s="1"/>
  <c r="AF508" i="1" s="1"/>
  <c r="AG508" i="1" s="1"/>
  <c r="AH508" i="1" s="1"/>
  <c r="AI508" i="1" s="1"/>
  <c r="AJ508" i="1" s="1"/>
  <c r="AK508" i="1" s="1"/>
  <c r="AL508" i="1" s="1"/>
  <c r="AM508" i="1" s="1"/>
  <c r="AN508" i="1" s="1"/>
  <c r="AQ508" i="1" s="1"/>
  <c r="T226" i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Q226" i="1" s="1"/>
  <c r="T210" i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Q210" i="1" s="1"/>
  <c r="T1396" i="1"/>
  <c r="U1396" i="1" s="1"/>
  <c r="V1396" i="1" s="1"/>
  <c r="W1396" i="1" s="1"/>
  <c r="X1396" i="1" s="1"/>
  <c r="Y1396" i="1" s="1"/>
  <c r="Z1396" i="1" s="1"/>
  <c r="AA1396" i="1" s="1"/>
  <c r="AB1396" i="1" s="1"/>
  <c r="AC1396" i="1" s="1"/>
  <c r="AD1396" i="1" s="1"/>
  <c r="AE1396" i="1" s="1"/>
  <c r="AF1396" i="1" s="1"/>
  <c r="AG1396" i="1" s="1"/>
  <c r="AH1396" i="1" s="1"/>
  <c r="AI1396" i="1" s="1"/>
  <c r="AJ1396" i="1" s="1"/>
  <c r="AK1396" i="1" s="1"/>
  <c r="AL1396" i="1" s="1"/>
  <c r="AM1396" i="1" s="1"/>
  <c r="AN1396" i="1" s="1"/>
  <c r="AQ1396" i="1" s="1"/>
  <c r="T25" i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Q25" i="1" s="1"/>
  <c r="T173" i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Q173" i="1" s="1"/>
  <c r="T64" i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Q64" i="1" s="1"/>
  <c r="T176" i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Q176" i="1" s="1"/>
  <c r="T178" i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Q178" i="1" s="1"/>
  <c r="T190" i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Q190" i="1" s="1"/>
  <c r="T26" i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Q26" i="1" s="1"/>
  <c r="T8" i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Q8" i="1" s="1"/>
  <c r="T459" i="1"/>
  <c r="U459" i="1" s="1"/>
  <c r="V459" i="1" s="1"/>
  <c r="W459" i="1" s="1"/>
  <c r="X459" i="1" s="1"/>
  <c r="Y459" i="1" s="1"/>
  <c r="Z459" i="1" s="1"/>
  <c r="AA459" i="1" s="1"/>
  <c r="AB459" i="1" s="1"/>
  <c r="AC459" i="1" s="1"/>
  <c r="AD459" i="1" s="1"/>
  <c r="AE459" i="1" s="1"/>
  <c r="AF459" i="1" s="1"/>
  <c r="AG459" i="1" s="1"/>
  <c r="AH459" i="1" s="1"/>
  <c r="AI459" i="1" s="1"/>
  <c r="AJ459" i="1" s="1"/>
  <c r="AK459" i="1" s="1"/>
  <c r="AL459" i="1" s="1"/>
  <c r="AM459" i="1" s="1"/>
  <c r="AN459" i="1" s="1"/>
  <c r="AQ459" i="1" s="1"/>
  <c r="T540" i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Q540" i="1" s="1"/>
  <c r="T959" i="1"/>
  <c r="U959" i="1" s="1"/>
  <c r="V959" i="1" s="1"/>
  <c r="W959" i="1" s="1"/>
  <c r="X959" i="1" s="1"/>
  <c r="Y959" i="1" s="1"/>
  <c r="Z959" i="1" s="1"/>
  <c r="AA959" i="1" s="1"/>
  <c r="AB959" i="1" s="1"/>
  <c r="AC959" i="1" s="1"/>
  <c r="AD959" i="1" s="1"/>
  <c r="AE959" i="1" s="1"/>
  <c r="AF959" i="1" s="1"/>
  <c r="AG959" i="1" s="1"/>
  <c r="AH959" i="1" s="1"/>
  <c r="AI959" i="1" s="1"/>
  <c r="AJ959" i="1" s="1"/>
  <c r="AK959" i="1" s="1"/>
  <c r="AL959" i="1" s="1"/>
  <c r="AM959" i="1" s="1"/>
  <c r="AN959" i="1" s="1"/>
  <c r="AQ959" i="1" s="1"/>
  <c r="T234" i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Q234" i="1" s="1"/>
  <c r="T922" i="1"/>
  <c r="U922" i="1" s="1"/>
  <c r="V922" i="1" s="1"/>
  <c r="W922" i="1" s="1"/>
  <c r="X922" i="1" s="1"/>
  <c r="Y922" i="1" s="1"/>
  <c r="Z922" i="1" s="1"/>
  <c r="AA922" i="1" s="1"/>
  <c r="AB922" i="1" s="1"/>
  <c r="AC922" i="1" s="1"/>
  <c r="AD922" i="1" s="1"/>
  <c r="AE922" i="1" s="1"/>
  <c r="AF922" i="1" s="1"/>
  <c r="AG922" i="1" s="1"/>
  <c r="AH922" i="1" s="1"/>
  <c r="AI922" i="1" s="1"/>
  <c r="AJ922" i="1" s="1"/>
  <c r="AK922" i="1" s="1"/>
  <c r="AL922" i="1" s="1"/>
  <c r="AM922" i="1" s="1"/>
  <c r="AN922" i="1" s="1"/>
  <c r="AQ922" i="1" s="1"/>
  <c r="T1462" i="1"/>
  <c r="U1462" i="1" s="1"/>
  <c r="V1462" i="1" s="1"/>
  <c r="W1462" i="1" s="1"/>
  <c r="X1462" i="1" s="1"/>
  <c r="Y1462" i="1" s="1"/>
  <c r="Z1462" i="1" s="1"/>
  <c r="AA1462" i="1" s="1"/>
  <c r="AB1462" i="1" s="1"/>
  <c r="AC1462" i="1" s="1"/>
  <c r="AD1462" i="1" s="1"/>
  <c r="AE1462" i="1" s="1"/>
  <c r="AF1462" i="1" s="1"/>
  <c r="AG1462" i="1" s="1"/>
  <c r="AH1462" i="1" s="1"/>
  <c r="AI1462" i="1" s="1"/>
  <c r="AJ1462" i="1" s="1"/>
  <c r="AK1462" i="1" s="1"/>
  <c r="AL1462" i="1" s="1"/>
  <c r="AM1462" i="1" s="1"/>
  <c r="AN1462" i="1" s="1"/>
  <c r="AQ1462" i="1" s="1"/>
  <c r="T322" i="1"/>
  <c r="U322" i="1" s="1"/>
  <c r="V322" i="1" s="1"/>
  <c r="W322" i="1" s="1"/>
  <c r="X322" i="1" s="1"/>
  <c r="Y322" i="1" s="1"/>
  <c r="Z322" i="1" s="1"/>
  <c r="AA322" i="1" s="1"/>
  <c r="AB322" i="1" s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Q322" i="1" s="1"/>
  <c r="T991" i="1"/>
  <c r="U991" i="1" s="1"/>
  <c r="V991" i="1" s="1"/>
  <c r="W991" i="1" s="1"/>
  <c r="X991" i="1" s="1"/>
  <c r="Y991" i="1" s="1"/>
  <c r="Z991" i="1" s="1"/>
  <c r="AA991" i="1" s="1"/>
  <c r="AB991" i="1" s="1"/>
  <c r="AC991" i="1" s="1"/>
  <c r="AD991" i="1" s="1"/>
  <c r="AE991" i="1" s="1"/>
  <c r="AF991" i="1" s="1"/>
  <c r="AG991" i="1" s="1"/>
  <c r="AH991" i="1" s="1"/>
  <c r="AI991" i="1" s="1"/>
  <c r="AJ991" i="1" s="1"/>
  <c r="AK991" i="1" s="1"/>
  <c r="AL991" i="1" s="1"/>
  <c r="AM991" i="1" s="1"/>
  <c r="AN991" i="1" s="1"/>
  <c r="AQ991" i="1" s="1"/>
  <c r="T34" i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Q34" i="1" s="1"/>
  <c r="T1168" i="1"/>
  <c r="U1168" i="1" s="1"/>
  <c r="V1168" i="1" s="1"/>
  <c r="W1168" i="1" s="1"/>
  <c r="X1168" i="1" s="1"/>
  <c r="Y1168" i="1" s="1"/>
  <c r="Z1168" i="1" s="1"/>
  <c r="AA1168" i="1" s="1"/>
  <c r="AB1168" i="1" s="1"/>
  <c r="AC1168" i="1" s="1"/>
  <c r="AD1168" i="1" s="1"/>
  <c r="AE1168" i="1" s="1"/>
  <c r="AF1168" i="1" s="1"/>
  <c r="AG1168" i="1" s="1"/>
  <c r="AH1168" i="1" s="1"/>
  <c r="AI1168" i="1" s="1"/>
  <c r="AJ1168" i="1" s="1"/>
  <c r="AK1168" i="1" s="1"/>
  <c r="AL1168" i="1" s="1"/>
  <c r="AM1168" i="1" s="1"/>
  <c r="AN1168" i="1" s="1"/>
  <c r="AQ1168" i="1" s="1"/>
  <c r="T22" i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Q22" i="1" s="1"/>
  <c r="T78" i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Q78" i="1" s="1"/>
  <c r="T59" i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Q59" i="1" s="1"/>
  <c r="T449" i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Q449" i="1" s="1"/>
  <c r="T54" i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Q54" i="1" s="1"/>
  <c r="T366" i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Q366" i="1" s="1"/>
  <c r="T254" i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Q254" i="1" s="1"/>
  <c r="T788" i="1"/>
  <c r="U788" i="1" s="1"/>
  <c r="V788" i="1" s="1"/>
  <c r="W788" i="1" s="1"/>
  <c r="X788" i="1" s="1"/>
  <c r="Y788" i="1" s="1"/>
  <c r="Z788" i="1" s="1"/>
  <c r="AA788" i="1" s="1"/>
  <c r="AB788" i="1" s="1"/>
  <c r="AC788" i="1" s="1"/>
  <c r="AD788" i="1" s="1"/>
  <c r="AE788" i="1" s="1"/>
  <c r="AF788" i="1" s="1"/>
  <c r="AG788" i="1" s="1"/>
  <c r="AH788" i="1" s="1"/>
  <c r="AI788" i="1" s="1"/>
  <c r="AJ788" i="1" s="1"/>
  <c r="AK788" i="1" s="1"/>
  <c r="AL788" i="1" s="1"/>
  <c r="AM788" i="1" s="1"/>
  <c r="AN788" i="1" s="1"/>
  <c r="AQ788" i="1" s="1"/>
  <c r="T169" i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Q169" i="1" s="1"/>
  <c r="T89" i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Q89" i="1" s="1"/>
  <c r="T16" i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Q16" i="1" s="1"/>
  <c r="T250" i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Q250" i="1" s="1"/>
  <c r="T262" i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Q262" i="1" s="1"/>
  <c r="T862" i="1"/>
  <c r="U862" i="1" s="1"/>
  <c r="V862" i="1" s="1"/>
  <c r="W862" i="1" s="1"/>
  <c r="X862" i="1" s="1"/>
  <c r="Y862" i="1" s="1"/>
  <c r="Z862" i="1" s="1"/>
  <c r="AA862" i="1" s="1"/>
  <c r="AB862" i="1" s="1"/>
  <c r="AC862" i="1" s="1"/>
  <c r="AD862" i="1" s="1"/>
  <c r="AE862" i="1" s="1"/>
  <c r="AF862" i="1" s="1"/>
  <c r="AG862" i="1" s="1"/>
  <c r="AH862" i="1" s="1"/>
  <c r="AI862" i="1" s="1"/>
  <c r="AJ862" i="1" s="1"/>
  <c r="AK862" i="1" s="1"/>
  <c r="AL862" i="1" s="1"/>
  <c r="AM862" i="1" s="1"/>
  <c r="AN862" i="1" s="1"/>
  <c r="AQ862" i="1" s="1"/>
  <c r="T282" i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Q282" i="1" s="1"/>
  <c r="T48" i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Q48" i="1" s="1"/>
  <c r="T33" i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Q33" i="1" s="1"/>
  <c r="T7" i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Q7" i="1" s="1"/>
  <c r="T1398" i="1"/>
  <c r="U1398" i="1" s="1"/>
  <c r="V1398" i="1" s="1"/>
  <c r="W1398" i="1" s="1"/>
  <c r="X1398" i="1" s="1"/>
  <c r="Y1398" i="1" s="1"/>
  <c r="Z1398" i="1" s="1"/>
  <c r="AA1398" i="1" s="1"/>
  <c r="AB1398" i="1" s="1"/>
  <c r="AC1398" i="1" s="1"/>
  <c r="AD1398" i="1" s="1"/>
  <c r="AE1398" i="1" s="1"/>
  <c r="AF1398" i="1" s="1"/>
  <c r="AG1398" i="1" s="1"/>
  <c r="AH1398" i="1" s="1"/>
  <c r="AI1398" i="1" s="1"/>
  <c r="AJ1398" i="1" s="1"/>
  <c r="AK1398" i="1" s="1"/>
  <c r="AL1398" i="1" s="1"/>
  <c r="AM1398" i="1" s="1"/>
  <c r="AN1398" i="1" s="1"/>
  <c r="AQ1398" i="1" s="1"/>
  <c r="T1318" i="1"/>
  <c r="U1318" i="1" s="1"/>
  <c r="V1318" i="1" s="1"/>
  <c r="W1318" i="1" s="1"/>
  <c r="X1318" i="1" s="1"/>
  <c r="Y1318" i="1" s="1"/>
  <c r="Z1318" i="1" s="1"/>
  <c r="AA1318" i="1" s="1"/>
  <c r="AB1318" i="1" s="1"/>
  <c r="AC1318" i="1" s="1"/>
  <c r="AD1318" i="1" s="1"/>
  <c r="AE1318" i="1" s="1"/>
  <c r="AF1318" i="1" s="1"/>
  <c r="AG1318" i="1" s="1"/>
  <c r="AH1318" i="1" s="1"/>
  <c r="AI1318" i="1" s="1"/>
  <c r="AJ1318" i="1" s="1"/>
  <c r="AK1318" i="1" s="1"/>
  <c r="AL1318" i="1" s="1"/>
  <c r="AM1318" i="1" s="1"/>
  <c r="AN1318" i="1" s="1"/>
  <c r="AQ1318" i="1" s="1"/>
  <c r="T1442" i="1"/>
  <c r="U1442" i="1" s="1"/>
  <c r="V1442" i="1" s="1"/>
  <c r="W1442" i="1" s="1"/>
  <c r="X1442" i="1" s="1"/>
  <c r="Y1442" i="1" s="1"/>
  <c r="Z1442" i="1" s="1"/>
  <c r="AA1442" i="1" s="1"/>
  <c r="AB1442" i="1" s="1"/>
  <c r="AC1442" i="1" s="1"/>
  <c r="AD1442" i="1" s="1"/>
  <c r="AE1442" i="1" s="1"/>
  <c r="AF1442" i="1" s="1"/>
  <c r="AG1442" i="1" s="1"/>
  <c r="AH1442" i="1" s="1"/>
  <c r="AI1442" i="1" s="1"/>
  <c r="AJ1442" i="1" s="1"/>
  <c r="AK1442" i="1" s="1"/>
  <c r="AL1442" i="1" s="1"/>
  <c r="AM1442" i="1" s="1"/>
  <c r="AN1442" i="1" s="1"/>
  <c r="AQ1442" i="1" s="1"/>
  <c r="T320" i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Q320" i="1" s="1"/>
  <c r="T243" i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Q243" i="1" s="1"/>
  <c r="T215" i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Q215" i="1" s="1"/>
  <c r="T1151" i="1"/>
  <c r="U1151" i="1" s="1"/>
  <c r="V1151" i="1" s="1"/>
  <c r="W1151" i="1" s="1"/>
  <c r="X1151" i="1" s="1"/>
  <c r="Y1151" i="1" s="1"/>
  <c r="Z1151" i="1" s="1"/>
  <c r="AA1151" i="1" s="1"/>
  <c r="AB1151" i="1" s="1"/>
  <c r="AC1151" i="1" s="1"/>
  <c r="AD1151" i="1" s="1"/>
  <c r="AE1151" i="1" s="1"/>
  <c r="AF1151" i="1" s="1"/>
  <c r="AG1151" i="1" s="1"/>
  <c r="AH1151" i="1" s="1"/>
  <c r="AI1151" i="1" s="1"/>
  <c r="AJ1151" i="1" s="1"/>
  <c r="AK1151" i="1" s="1"/>
  <c r="AL1151" i="1" s="1"/>
  <c r="AM1151" i="1" s="1"/>
  <c r="AN1151" i="1" s="1"/>
  <c r="AQ1151" i="1" s="1"/>
  <c r="T461" i="1"/>
  <c r="U461" i="1" s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Q461" i="1" s="1"/>
  <c r="T491" i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Q491" i="1" s="1"/>
  <c r="T530" i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Q530" i="1" s="1"/>
  <c r="T1390" i="1"/>
  <c r="U1390" i="1" s="1"/>
  <c r="V1390" i="1" s="1"/>
  <c r="W1390" i="1" s="1"/>
  <c r="X1390" i="1" s="1"/>
  <c r="Y1390" i="1" s="1"/>
  <c r="Z1390" i="1" s="1"/>
  <c r="AA1390" i="1" s="1"/>
  <c r="AB1390" i="1" s="1"/>
  <c r="AC1390" i="1" s="1"/>
  <c r="AD1390" i="1" s="1"/>
  <c r="AE1390" i="1" s="1"/>
  <c r="AF1390" i="1" s="1"/>
  <c r="AG1390" i="1" s="1"/>
  <c r="AH1390" i="1" s="1"/>
  <c r="AI1390" i="1" s="1"/>
  <c r="AJ1390" i="1" s="1"/>
  <c r="AK1390" i="1" s="1"/>
  <c r="AL1390" i="1" s="1"/>
  <c r="AM1390" i="1" s="1"/>
  <c r="AN1390" i="1" s="1"/>
  <c r="AQ1390" i="1" s="1"/>
  <c r="T1470" i="1"/>
  <c r="U1470" i="1" s="1"/>
  <c r="V1470" i="1" s="1"/>
  <c r="W1470" i="1" s="1"/>
  <c r="X1470" i="1" s="1"/>
  <c r="Y1470" i="1" s="1"/>
  <c r="Z1470" i="1" s="1"/>
  <c r="AA1470" i="1" s="1"/>
  <c r="AB1470" i="1" s="1"/>
  <c r="AC1470" i="1" s="1"/>
  <c r="AD1470" i="1" s="1"/>
  <c r="AE1470" i="1" s="1"/>
  <c r="AF1470" i="1" s="1"/>
  <c r="AG1470" i="1" s="1"/>
  <c r="AH1470" i="1" s="1"/>
  <c r="AI1470" i="1" s="1"/>
  <c r="AJ1470" i="1" s="1"/>
  <c r="AK1470" i="1" s="1"/>
  <c r="AL1470" i="1" s="1"/>
  <c r="AM1470" i="1" s="1"/>
  <c r="AN1470" i="1" s="1"/>
  <c r="AQ1470" i="1" s="1"/>
  <c r="T97" i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Q97" i="1" s="1"/>
  <c r="T236" i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Q236" i="1" s="1"/>
  <c r="T154" i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Q154" i="1" s="1"/>
  <c r="T663" i="1"/>
  <c r="U663" i="1" s="1"/>
  <c r="V663" i="1" s="1"/>
  <c r="W663" i="1" s="1"/>
  <c r="X663" i="1" s="1"/>
  <c r="Y663" i="1" s="1"/>
  <c r="Z663" i="1" s="1"/>
  <c r="AA663" i="1" s="1"/>
  <c r="AB663" i="1" s="1"/>
  <c r="AC663" i="1" s="1"/>
  <c r="AD663" i="1" s="1"/>
  <c r="AE663" i="1" s="1"/>
  <c r="AF663" i="1" s="1"/>
  <c r="AG663" i="1" s="1"/>
  <c r="AH663" i="1" s="1"/>
  <c r="AI663" i="1" s="1"/>
  <c r="AJ663" i="1" s="1"/>
  <c r="AK663" i="1" s="1"/>
  <c r="AL663" i="1" s="1"/>
  <c r="AM663" i="1" s="1"/>
  <c r="AN663" i="1" s="1"/>
  <c r="AQ663" i="1" s="1"/>
  <c r="T1302" i="1"/>
  <c r="U1302" i="1" s="1"/>
  <c r="V1302" i="1" s="1"/>
  <c r="W1302" i="1" s="1"/>
  <c r="X1302" i="1" s="1"/>
  <c r="Y1302" i="1" s="1"/>
  <c r="Z1302" i="1" s="1"/>
  <c r="AA1302" i="1" s="1"/>
  <c r="AB1302" i="1" s="1"/>
  <c r="AC1302" i="1" s="1"/>
  <c r="AD1302" i="1" s="1"/>
  <c r="AE1302" i="1" s="1"/>
  <c r="AF1302" i="1" s="1"/>
  <c r="AG1302" i="1" s="1"/>
  <c r="AH1302" i="1" s="1"/>
  <c r="AI1302" i="1" s="1"/>
  <c r="AJ1302" i="1" s="1"/>
  <c r="AK1302" i="1" s="1"/>
  <c r="AL1302" i="1" s="1"/>
  <c r="AM1302" i="1" s="1"/>
  <c r="AN1302" i="1" s="1"/>
  <c r="AQ1302" i="1" s="1"/>
  <c r="T1239" i="1"/>
  <c r="U1239" i="1" s="1"/>
  <c r="V1239" i="1" s="1"/>
  <c r="W1239" i="1" s="1"/>
  <c r="X1239" i="1" s="1"/>
  <c r="Y1239" i="1" s="1"/>
  <c r="Z1239" i="1" s="1"/>
  <c r="AA1239" i="1" s="1"/>
  <c r="AB1239" i="1" s="1"/>
  <c r="AC1239" i="1" s="1"/>
  <c r="AD1239" i="1" s="1"/>
  <c r="AE1239" i="1" s="1"/>
  <c r="AF1239" i="1" s="1"/>
  <c r="AG1239" i="1" s="1"/>
  <c r="AH1239" i="1" s="1"/>
  <c r="AI1239" i="1" s="1"/>
  <c r="AJ1239" i="1" s="1"/>
  <c r="AK1239" i="1" s="1"/>
  <c r="AL1239" i="1" s="1"/>
  <c r="AM1239" i="1" s="1"/>
  <c r="AN1239" i="1" s="1"/>
  <c r="AQ1239" i="1" s="1"/>
  <c r="T239" i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Q239" i="1" s="1"/>
  <c r="T1341" i="1"/>
  <c r="U1341" i="1" s="1"/>
  <c r="V1341" i="1" s="1"/>
  <c r="W1341" i="1" s="1"/>
  <c r="X1341" i="1" s="1"/>
  <c r="Y1341" i="1" s="1"/>
  <c r="Z1341" i="1" s="1"/>
  <c r="AA1341" i="1" s="1"/>
  <c r="AB1341" i="1" s="1"/>
  <c r="AC1341" i="1" s="1"/>
  <c r="AD1341" i="1" s="1"/>
  <c r="AE1341" i="1" s="1"/>
  <c r="AF1341" i="1" s="1"/>
  <c r="AG1341" i="1" s="1"/>
  <c r="AH1341" i="1" s="1"/>
  <c r="AI1341" i="1" s="1"/>
  <c r="AJ1341" i="1" s="1"/>
  <c r="AK1341" i="1" s="1"/>
  <c r="AL1341" i="1" s="1"/>
  <c r="AM1341" i="1" s="1"/>
  <c r="AN1341" i="1" s="1"/>
  <c r="AQ1341" i="1" s="1"/>
  <c r="T237" i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Q237" i="1" s="1"/>
  <c r="T318" i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Q318" i="1" s="1"/>
  <c r="T229" i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Q229" i="1" s="1"/>
  <c r="T677" i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AQ677" i="1" s="1"/>
  <c r="T6" i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Q6" i="1" s="1"/>
  <c r="T70" i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Q70" i="1" s="1"/>
  <c r="T1477" i="1"/>
  <c r="U1477" i="1" s="1"/>
  <c r="V1477" i="1" s="1"/>
  <c r="W1477" i="1" s="1"/>
  <c r="X1477" i="1" s="1"/>
  <c r="Y1477" i="1" s="1"/>
  <c r="Z1477" i="1" s="1"/>
  <c r="AA1477" i="1" s="1"/>
  <c r="AB1477" i="1" s="1"/>
  <c r="AC1477" i="1" s="1"/>
  <c r="AD1477" i="1" s="1"/>
  <c r="AE1477" i="1" s="1"/>
  <c r="AF1477" i="1" s="1"/>
  <c r="AG1477" i="1" s="1"/>
  <c r="AH1477" i="1" s="1"/>
  <c r="AI1477" i="1" s="1"/>
  <c r="AJ1477" i="1" s="1"/>
  <c r="AK1477" i="1" s="1"/>
  <c r="AL1477" i="1" s="1"/>
  <c r="AM1477" i="1" s="1"/>
  <c r="AN1477" i="1" s="1"/>
  <c r="AQ1477" i="1" s="1"/>
  <c r="T507" i="1"/>
  <c r="U507" i="1" s="1"/>
  <c r="V507" i="1" s="1"/>
  <c r="W507" i="1" s="1"/>
  <c r="X507" i="1" s="1"/>
  <c r="Y507" i="1" s="1"/>
  <c r="Z507" i="1" s="1"/>
  <c r="AA507" i="1" s="1"/>
  <c r="AB507" i="1" s="1"/>
  <c r="AC507" i="1" s="1"/>
  <c r="AD507" i="1" s="1"/>
  <c r="AE507" i="1" s="1"/>
  <c r="AF507" i="1" s="1"/>
  <c r="AG507" i="1" s="1"/>
  <c r="AH507" i="1" s="1"/>
  <c r="AI507" i="1" s="1"/>
  <c r="AJ507" i="1" s="1"/>
  <c r="AK507" i="1" s="1"/>
  <c r="AL507" i="1" s="1"/>
  <c r="AM507" i="1" s="1"/>
  <c r="AN507" i="1" s="1"/>
  <c r="AQ507" i="1" s="1"/>
  <c r="T19" i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Q19" i="1" s="1"/>
  <c r="T240" i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Q240" i="1" s="1"/>
  <c r="T29" i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Q29" i="1" s="1"/>
  <c r="T1357" i="1"/>
  <c r="U1357" i="1" s="1"/>
  <c r="V1357" i="1" s="1"/>
  <c r="W1357" i="1" s="1"/>
  <c r="X1357" i="1" s="1"/>
  <c r="Y1357" i="1" s="1"/>
  <c r="Z1357" i="1" s="1"/>
  <c r="AA1357" i="1" s="1"/>
  <c r="AB1357" i="1" s="1"/>
  <c r="AC1357" i="1" s="1"/>
  <c r="AD1357" i="1" s="1"/>
  <c r="AE1357" i="1" s="1"/>
  <c r="AF1357" i="1" s="1"/>
  <c r="AG1357" i="1" s="1"/>
  <c r="AH1357" i="1" s="1"/>
  <c r="AI1357" i="1" s="1"/>
  <c r="AJ1357" i="1" s="1"/>
  <c r="AK1357" i="1" s="1"/>
  <c r="AL1357" i="1" s="1"/>
  <c r="AM1357" i="1" s="1"/>
  <c r="AN1357" i="1" s="1"/>
  <c r="AQ1357" i="1" s="1"/>
  <c r="T1406" i="1"/>
  <c r="U1406" i="1" s="1"/>
  <c r="V1406" i="1" s="1"/>
  <c r="W1406" i="1" s="1"/>
  <c r="X1406" i="1" s="1"/>
  <c r="Y1406" i="1" s="1"/>
  <c r="Z1406" i="1" s="1"/>
  <c r="AA1406" i="1" s="1"/>
  <c r="AB1406" i="1" s="1"/>
  <c r="AC1406" i="1" s="1"/>
  <c r="AD1406" i="1" s="1"/>
  <c r="AE1406" i="1" s="1"/>
  <c r="AF1406" i="1" s="1"/>
  <c r="AG1406" i="1" s="1"/>
  <c r="AH1406" i="1" s="1"/>
  <c r="AI1406" i="1" s="1"/>
  <c r="AJ1406" i="1" s="1"/>
  <c r="AK1406" i="1" s="1"/>
  <c r="AL1406" i="1" s="1"/>
  <c r="AM1406" i="1" s="1"/>
  <c r="AN1406" i="1" s="1"/>
  <c r="AQ1406" i="1" s="1"/>
  <c r="T17" i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Q17" i="1" s="1"/>
  <c r="T231" i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Q231" i="1" s="1"/>
  <c r="T1229" i="1"/>
  <c r="U1229" i="1" s="1"/>
  <c r="V1229" i="1" s="1"/>
  <c r="W1229" i="1" s="1"/>
  <c r="X1229" i="1" s="1"/>
  <c r="Y1229" i="1" s="1"/>
  <c r="Z1229" i="1" s="1"/>
  <c r="AA1229" i="1" s="1"/>
  <c r="AB1229" i="1" s="1"/>
  <c r="AC1229" i="1" s="1"/>
  <c r="AD1229" i="1" s="1"/>
  <c r="AE1229" i="1" s="1"/>
  <c r="AF1229" i="1" s="1"/>
  <c r="AG1229" i="1" s="1"/>
  <c r="AH1229" i="1" s="1"/>
  <c r="AI1229" i="1" s="1"/>
  <c r="AJ1229" i="1" s="1"/>
  <c r="AK1229" i="1" s="1"/>
  <c r="AL1229" i="1" s="1"/>
  <c r="AM1229" i="1" s="1"/>
  <c r="AN1229" i="1" s="1"/>
  <c r="AQ1229" i="1" s="1"/>
  <c r="T15" i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Q15" i="1" s="1"/>
  <c r="T319" i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Q319" i="1" s="1"/>
  <c r="T362" i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Q362" i="1" s="1"/>
  <c r="T251" i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Q251" i="1" s="1"/>
  <c r="T1290" i="1"/>
  <c r="U1290" i="1" s="1"/>
  <c r="V1290" i="1" s="1"/>
  <c r="W1290" i="1" s="1"/>
  <c r="X1290" i="1" s="1"/>
  <c r="Y1290" i="1" s="1"/>
  <c r="Z1290" i="1" s="1"/>
  <c r="AA1290" i="1" s="1"/>
  <c r="AB1290" i="1" s="1"/>
  <c r="AC1290" i="1" s="1"/>
  <c r="AD1290" i="1" s="1"/>
  <c r="AE1290" i="1" s="1"/>
  <c r="AF1290" i="1" s="1"/>
  <c r="AG1290" i="1" s="1"/>
  <c r="AH1290" i="1" s="1"/>
  <c r="AI1290" i="1" s="1"/>
  <c r="AJ1290" i="1" s="1"/>
  <c r="AK1290" i="1" s="1"/>
  <c r="AL1290" i="1" s="1"/>
  <c r="AM1290" i="1" s="1"/>
  <c r="AN1290" i="1" s="1"/>
  <c r="AQ1290" i="1" s="1"/>
  <c r="T1332" i="1"/>
  <c r="U1332" i="1" s="1"/>
  <c r="V1332" i="1" s="1"/>
  <c r="W1332" i="1" s="1"/>
  <c r="X1332" i="1" s="1"/>
  <c r="Y1332" i="1" s="1"/>
  <c r="Z1332" i="1" s="1"/>
  <c r="AA1332" i="1" s="1"/>
  <c r="AB1332" i="1" s="1"/>
  <c r="AC1332" i="1" s="1"/>
  <c r="AD1332" i="1" s="1"/>
  <c r="AE1332" i="1" s="1"/>
  <c r="AF1332" i="1" s="1"/>
  <c r="AG1332" i="1" s="1"/>
  <c r="AH1332" i="1" s="1"/>
  <c r="AI1332" i="1" s="1"/>
  <c r="AJ1332" i="1" s="1"/>
  <c r="AK1332" i="1" s="1"/>
  <c r="AL1332" i="1" s="1"/>
  <c r="AM1332" i="1" s="1"/>
  <c r="AN1332" i="1" s="1"/>
  <c r="AQ1332" i="1" s="1"/>
  <c r="T179" i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Q179" i="1" s="1"/>
  <c r="T253" i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Q253" i="1" s="1"/>
  <c r="T583" i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Q583" i="1" s="1"/>
  <c r="T18" i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Q18" i="1" s="1"/>
  <c r="W467" i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Q467" i="1" s="1"/>
  <c r="W464" i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Q464" i="1" s="1"/>
  <c r="W456" i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Q456" i="1" s="1"/>
  <c r="W482" i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AQ482" i="1" s="1"/>
  <c r="S1454" i="1" l="1"/>
  <c r="T1454" i="1" s="1"/>
  <c r="U1454" i="1" s="1"/>
  <c r="V1454" i="1" s="1"/>
  <c r="W1454" i="1" s="1"/>
  <c r="X1454" i="1" s="1"/>
  <c r="Y1454" i="1" s="1"/>
  <c r="Z1454" i="1" s="1"/>
  <c r="AA1454" i="1" s="1"/>
  <c r="AB1454" i="1" s="1"/>
  <c r="AC1454" i="1" s="1"/>
  <c r="AD1454" i="1" s="1"/>
  <c r="AE1454" i="1" s="1"/>
  <c r="AF1454" i="1" s="1"/>
  <c r="AG1454" i="1" s="1"/>
  <c r="AH1454" i="1" s="1"/>
  <c r="AI1454" i="1" s="1"/>
  <c r="AJ1454" i="1" s="1"/>
  <c r="AK1454" i="1" s="1"/>
  <c r="AL1454" i="1" s="1"/>
  <c r="AM1454" i="1" s="1"/>
  <c r="AN1454" i="1" s="1"/>
  <c r="AQ1454" i="1" s="1"/>
  <c r="S1453" i="1"/>
  <c r="T1453" i="1" s="1"/>
  <c r="U1453" i="1" s="1"/>
  <c r="V1453" i="1" s="1"/>
  <c r="W1453" i="1" s="1"/>
  <c r="X1453" i="1" s="1"/>
  <c r="Y1453" i="1" s="1"/>
  <c r="Z1453" i="1" s="1"/>
  <c r="AA1453" i="1" s="1"/>
  <c r="AB1453" i="1" s="1"/>
  <c r="AC1453" i="1" s="1"/>
  <c r="AD1453" i="1" s="1"/>
  <c r="AE1453" i="1" s="1"/>
  <c r="AF1453" i="1" s="1"/>
  <c r="AG1453" i="1" s="1"/>
  <c r="AH1453" i="1" s="1"/>
  <c r="AI1453" i="1" s="1"/>
  <c r="AJ1453" i="1" s="1"/>
  <c r="AK1453" i="1" s="1"/>
  <c r="AL1453" i="1" s="1"/>
  <c r="AM1453" i="1" s="1"/>
  <c r="AN1453" i="1" s="1"/>
  <c r="AQ1453" i="1" s="1"/>
  <c r="T1472" i="1"/>
  <c r="U1472" i="1" s="1"/>
  <c r="V1472" i="1" s="1"/>
  <c r="W1472" i="1" s="1"/>
  <c r="X1472" i="1" s="1"/>
  <c r="Y1472" i="1" s="1"/>
  <c r="Z1472" i="1" s="1"/>
  <c r="AA1472" i="1" s="1"/>
  <c r="AB1472" i="1" s="1"/>
  <c r="AC1472" i="1" s="1"/>
  <c r="AD1472" i="1" s="1"/>
  <c r="AE1472" i="1" s="1"/>
  <c r="AF1472" i="1" s="1"/>
  <c r="AG1472" i="1" s="1"/>
  <c r="AH1472" i="1" s="1"/>
  <c r="AI1472" i="1" s="1"/>
  <c r="AJ1472" i="1" s="1"/>
  <c r="AK1472" i="1" s="1"/>
  <c r="AL1472" i="1" s="1"/>
  <c r="AM1472" i="1" s="1"/>
  <c r="AN1472" i="1" s="1"/>
  <c r="AQ1472" i="1" s="1"/>
  <c r="S1487" i="1"/>
  <c r="T1487" i="1" s="1"/>
  <c r="U1487" i="1" s="1"/>
  <c r="V1487" i="1" s="1"/>
  <c r="W1487" i="1" s="1"/>
  <c r="X1487" i="1" s="1"/>
  <c r="Y1487" i="1" s="1"/>
  <c r="Z1487" i="1" s="1"/>
  <c r="AA1487" i="1" s="1"/>
  <c r="AB1487" i="1" s="1"/>
  <c r="AC1487" i="1" s="1"/>
  <c r="AD1487" i="1" s="1"/>
  <c r="AE1487" i="1" s="1"/>
  <c r="AF1487" i="1" s="1"/>
  <c r="AG1487" i="1" s="1"/>
  <c r="AH1487" i="1" s="1"/>
  <c r="AI1487" i="1" s="1"/>
  <c r="AJ1487" i="1" s="1"/>
  <c r="AK1487" i="1" s="1"/>
  <c r="AL1487" i="1" s="1"/>
  <c r="AM1487" i="1" s="1"/>
  <c r="AN1487" i="1" s="1"/>
  <c r="T1471" i="1"/>
  <c r="U1471" i="1" s="1"/>
  <c r="V1471" i="1" s="1"/>
  <c r="W1471" i="1" s="1"/>
  <c r="X1471" i="1" s="1"/>
  <c r="Y1471" i="1" s="1"/>
  <c r="Z1471" i="1" s="1"/>
  <c r="AA1471" i="1" s="1"/>
  <c r="AB1471" i="1" s="1"/>
  <c r="AC1471" i="1" s="1"/>
  <c r="AD1471" i="1" s="1"/>
  <c r="AE1471" i="1" s="1"/>
  <c r="AF1471" i="1" s="1"/>
  <c r="AG1471" i="1" s="1"/>
  <c r="AH1471" i="1" s="1"/>
  <c r="AI1471" i="1" s="1"/>
  <c r="AJ1471" i="1" s="1"/>
  <c r="AK1471" i="1" s="1"/>
  <c r="AL1471" i="1" s="1"/>
  <c r="AM1471" i="1" s="1"/>
  <c r="AN1471" i="1" s="1"/>
  <c r="AQ1471" i="1" s="1"/>
  <c r="S1437" i="1"/>
  <c r="T1437" i="1" s="1"/>
  <c r="U1437" i="1" s="1"/>
  <c r="V1437" i="1" s="1"/>
  <c r="W1437" i="1" s="1"/>
  <c r="X1437" i="1" s="1"/>
  <c r="Y1437" i="1" s="1"/>
  <c r="Z1437" i="1" s="1"/>
  <c r="AA1437" i="1" s="1"/>
  <c r="AB1437" i="1" s="1"/>
  <c r="AC1437" i="1" s="1"/>
  <c r="AD1437" i="1" s="1"/>
  <c r="AE1437" i="1" s="1"/>
  <c r="AF1437" i="1" s="1"/>
  <c r="AG1437" i="1" s="1"/>
  <c r="AH1437" i="1" s="1"/>
  <c r="AI1437" i="1" s="1"/>
  <c r="AJ1437" i="1" s="1"/>
  <c r="AK1437" i="1" s="1"/>
  <c r="AL1437" i="1" s="1"/>
  <c r="AM1437" i="1" s="1"/>
  <c r="AN1437" i="1" s="1"/>
  <c r="S1468" i="1"/>
  <c r="T1468" i="1" s="1"/>
  <c r="U1468" i="1" s="1"/>
  <c r="V1468" i="1" s="1"/>
  <c r="W1468" i="1" s="1"/>
  <c r="X1468" i="1" s="1"/>
  <c r="Y1468" i="1" s="1"/>
  <c r="Z1468" i="1" s="1"/>
  <c r="AA1468" i="1" s="1"/>
  <c r="AB1468" i="1" s="1"/>
  <c r="AC1468" i="1" s="1"/>
  <c r="AD1468" i="1" s="1"/>
  <c r="AE1468" i="1" s="1"/>
  <c r="AF1468" i="1" s="1"/>
  <c r="AG1468" i="1" s="1"/>
  <c r="AH1468" i="1" s="1"/>
  <c r="AI1468" i="1" s="1"/>
  <c r="AJ1468" i="1" s="1"/>
  <c r="AK1468" i="1" s="1"/>
  <c r="AL1468" i="1" s="1"/>
  <c r="AM1468" i="1" s="1"/>
  <c r="AN1468" i="1" s="1"/>
  <c r="AQ1468" i="1" s="1"/>
  <c r="T1473" i="1"/>
  <c r="U1473" i="1" s="1"/>
  <c r="V1473" i="1" s="1"/>
  <c r="W1473" i="1" s="1"/>
  <c r="X1473" i="1" s="1"/>
  <c r="Y1473" i="1" s="1"/>
  <c r="Z1473" i="1" s="1"/>
  <c r="AA1473" i="1" s="1"/>
  <c r="AB1473" i="1" s="1"/>
  <c r="AC1473" i="1" s="1"/>
  <c r="AD1473" i="1" s="1"/>
  <c r="AE1473" i="1" s="1"/>
  <c r="AF1473" i="1" s="1"/>
  <c r="AG1473" i="1" s="1"/>
  <c r="AH1473" i="1" s="1"/>
  <c r="AI1473" i="1" s="1"/>
  <c r="AJ1473" i="1" s="1"/>
  <c r="AK1473" i="1" s="1"/>
  <c r="AL1473" i="1" s="1"/>
  <c r="AM1473" i="1" s="1"/>
  <c r="AN1473" i="1" s="1"/>
  <c r="AQ1473" i="1" s="1"/>
  <c r="T806" i="1"/>
  <c r="U806" i="1" s="1"/>
  <c r="V806" i="1" s="1"/>
  <c r="W806" i="1" s="1"/>
  <c r="X806" i="1" s="1"/>
  <c r="Y806" i="1" s="1"/>
  <c r="Z806" i="1" s="1"/>
  <c r="AA806" i="1" s="1"/>
  <c r="AB806" i="1" s="1"/>
  <c r="AC806" i="1" s="1"/>
  <c r="AD806" i="1" s="1"/>
  <c r="AE806" i="1" s="1"/>
  <c r="AF806" i="1" s="1"/>
  <c r="AG806" i="1" s="1"/>
  <c r="AH806" i="1" s="1"/>
  <c r="AI806" i="1" s="1"/>
  <c r="AJ806" i="1" s="1"/>
  <c r="AK806" i="1" s="1"/>
  <c r="AL806" i="1" s="1"/>
  <c r="AM806" i="1" s="1"/>
  <c r="AN806" i="1" s="1"/>
  <c r="AQ806" i="1" s="1"/>
  <c r="T698" i="1"/>
  <c r="U698" i="1" s="1"/>
  <c r="V698" i="1" s="1"/>
  <c r="W698" i="1" s="1"/>
  <c r="X698" i="1" s="1"/>
  <c r="Y698" i="1" s="1"/>
  <c r="Z698" i="1" s="1"/>
  <c r="AA698" i="1" s="1"/>
  <c r="AB698" i="1" s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Q698" i="1" s="1"/>
  <c r="T659" i="1"/>
  <c r="U659" i="1" s="1"/>
  <c r="V659" i="1" s="1"/>
  <c r="W659" i="1" s="1"/>
  <c r="X659" i="1" s="1"/>
  <c r="Y659" i="1" s="1"/>
  <c r="Z659" i="1" s="1"/>
  <c r="AA659" i="1" s="1"/>
  <c r="AB659" i="1" s="1"/>
  <c r="AC659" i="1" s="1"/>
  <c r="AD659" i="1" s="1"/>
  <c r="AE659" i="1" s="1"/>
  <c r="AF659" i="1" s="1"/>
  <c r="AG659" i="1" s="1"/>
  <c r="AH659" i="1" s="1"/>
  <c r="AI659" i="1" s="1"/>
  <c r="AJ659" i="1" s="1"/>
  <c r="AK659" i="1" s="1"/>
  <c r="AL659" i="1" s="1"/>
  <c r="AM659" i="1" s="1"/>
  <c r="AN659" i="1" s="1"/>
  <c r="AQ659" i="1" s="1"/>
  <c r="T666" i="1"/>
  <c r="U666" i="1" s="1"/>
  <c r="V666" i="1" s="1"/>
  <c r="W666" i="1" s="1"/>
  <c r="X666" i="1" s="1"/>
  <c r="Y666" i="1" s="1"/>
  <c r="Z666" i="1" s="1"/>
  <c r="AA666" i="1" s="1"/>
  <c r="AB666" i="1" s="1"/>
  <c r="AC666" i="1" s="1"/>
  <c r="AD666" i="1" s="1"/>
  <c r="AE666" i="1" s="1"/>
  <c r="AF666" i="1" s="1"/>
  <c r="AG666" i="1" s="1"/>
  <c r="AH666" i="1" s="1"/>
  <c r="AI666" i="1" s="1"/>
  <c r="AJ666" i="1" s="1"/>
  <c r="AK666" i="1" s="1"/>
  <c r="AL666" i="1" s="1"/>
  <c r="AM666" i="1" s="1"/>
  <c r="AN666" i="1" s="1"/>
  <c r="AQ666" i="1" s="1"/>
  <c r="T782" i="1"/>
  <c r="U782" i="1" s="1"/>
  <c r="V782" i="1" s="1"/>
  <c r="W782" i="1" s="1"/>
  <c r="X782" i="1" s="1"/>
  <c r="Y782" i="1" s="1"/>
  <c r="Z782" i="1" s="1"/>
  <c r="AA782" i="1" s="1"/>
  <c r="AB782" i="1" s="1"/>
  <c r="AC782" i="1" s="1"/>
  <c r="AD782" i="1" s="1"/>
  <c r="AE782" i="1" s="1"/>
  <c r="AF782" i="1" s="1"/>
  <c r="AG782" i="1" s="1"/>
  <c r="AH782" i="1" s="1"/>
  <c r="AI782" i="1" s="1"/>
  <c r="AJ782" i="1" s="1"/>
  <c r="AK782" i="1" s="1"/>
  <c r="AL782" i="1" s="1"/>
  <c r="AM782" i="1" s="1"/>
  <c r="AN782" i="1" s="1"/>
  <c r="AQ782" i="1" s="1"/>
  <c r="T641" i="1"/>
  <c r="U641" i="1" s="1"/>
  <c r="V641" i="1" s="1"/>
  <c r="W641" i="1" s="1"/>
  <c r="X641" i="1" s="1"/>
  <c r="Y641" i="1" s="1"/>
  <c r="Z641" i="1" s="1"/>
  <c r="AA641" i="1" s="1"/>
  <c r="AB641" i="1" s="1"/>
  <c r="AC641" i="1" s="1"/>
  <c r="AD641" i="1" s="1"/>
  <c r="AE641" i="1" s="1"/>
  <c r="AF641" i="1" s="1"/>
  <c r="AG641" i="1" s="1"/>
  <c r="AH641" i="1" s="1"/>
  <c r="AI641" i="1" s="1"/>
  <c r="AJ641" i="1" s="1"/>
  <c r="AK641" i="1" s="1"/>
  <c r="AL641" i="1" s="1"/>
  <c r="AM641" i="1" s="1"/>
  <c r="AN641" i="1" s="1"/>
  <c r="AQ641" i="1" s="1"/>
  <c r="T760" i="1"/>
  <c r="U760" i="1" s="1"/>
  <c r="V760" i="1" s="1"/>
  <c r="W760" i="1" s="1"/>
  <c r="X760" i="1" s="1"/>
  <c r="Y760" i="1" s="1"/>
  <c r="Z760" i="1" s="1"/>
  <c r="AA760" i="1" s="1"/>
  <c r="AB760" i="1" s="1"/>
  <c r="AC760" i="1" s="1"/>
  <c r="AD760" i="1" s="1"/>
  <c r="AE760" i="1" s="1"/>
  <c r="AF760" i="1" s="1"/>
  <c r="AG760" i="1" s="1"/>
  <c r="AH760" i="1" s="1"/>
  <c r="AI760" i="1" s="1"/>
  <c r="AJ760" i="1" s="1"/>
  <c r="AK760" i="1" s="1"/>
  <c r="AL760" i="1" s="1"/>
  <c r="AM760" i="1" s="1"/>
  <c r="AN760" i="1" s="1"/>
  <c r="AQ760" i="1" s="1"/>
  <c r="T315" i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Q315" i="1" s="1"/>
  <c r="T276" i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Q276" i="1" s="1"/>
  <c r="T711" i="1"/>
  <c r="U711" i="1" s="1"/>
  <c r="V711" i="1" s="1"/>
  <c r="W711" i="1" s="1"/>
  <c r="X711" i="1" s="1"/>
  <c r="Y711" i="1" s="1"/>
  <c r="Z711" i="1" s="1"/>
  <c r="AA711" i="1" s="1"/>
  <c r="AB711" i="1" s="1"/>
  <c r="AC711" i="1" s="1"/>
  <c r="AD711" i="1" s="1"/>
  <c r="AE711" i="1" s="1"/>
  <c r="AF711" i="1" s="1"/>
  <c r="AG711" i="1" s="1"/>
  <c r="AH711" i="1" s="1"/>
  <c r="AI711" i="1" s="1"/>
  <c r="AJ711" i="1" s="1"/>
  <c r="AK711" i="1" s="1"/>
  <c r="AL711" i="1" s="1"/>
  <c r="AM711" i="1" s="1"/>
  <c r="AN711" i="1" s="1"/>
  <c r="AQ711" i="1" s="1"/>
  <c r="T557" i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Q557" i="1" s="1"/>
  <c r="T1432" i="1"/>
  <c r="U1432" i="1" s="1"/>
  <c r="V1432" i="1" s="1"/>
  <c r="W1432" i="1" s="1"/>
  <c r="X1432" i="1" s="1"/>
  <c r="Y1432" i="1" s="1"/>
  <c r="Z1432" i="1" s="1"/>
  <c r="AA1432" i="1" s="1"/>
  <c r="AB1432" i="1" s="1"/>
  <c r="AC1432" i="1" s="1"/>
  <c r="AD1432" i="1" s="1"/>
  <c r="AE1432" i="1" s="1"/>
  <c r="AF1432" i="1" s="1"/>
  <c r="AG1432" i="1" s="1"/>
  <c r="AH1432" i="1" s="1"/>
  <c r="AI1432" i="1" s="1"/>
  <c r="AJ1432" i="1" s="1"/>
  <c r="AK1432" i="1" s="1"/>
  <c r="AL1432" i="1" s="1"/>
  <c r="AM1432" i="1" s="1"/>
  <c r="AN1432" i="1" s="1"/>
  <c r="AQ1432" i="1" s="1"/>
  <c r="T329" i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Q329" i="1" s="1"/>
  <c r="T265" i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Q265" i="1" s="1"/>
  <c r="T892" i="1"/>
  <c r="U892" i="1" s="1"/>
  <c r="V892" i="1" s="1"/>
  <c r="W892" i="1" s="1"/>
  <c r="X892" i="1" s="1"/>
  <c r="Y892" i="1" s="1"/>
  <c r="Z892" i="1" s="1"/>
  <c r="AA892" i="1" s="1"/>
  <c r="AB892" i="1" s="1"/>
  <c r="AC892" i="1" s="1"/>
  <c r="AD892" i="1" s="1"/>
  <c r="AE892" i="1" s="1"/>
  <c r="AF892" i="1" s="1"/>
  <c r="AG892" i="1" s="1"/>
  <c r="AH892" i="1" s="1"/>
  <c r="AI892" i="1" s="1"/>
  <c r="AJ892" i="1" s="1"/>
  <c r="AK892" i="1" s="1"/>
  <c r="AL892" i="1" s="1"/>
  <c r="AM892" i="1" s="1"/>
  <c r="AN892" i="1" s="1"/>
  <c r="AQ892" i="1" s="1"/>
  <c r="T672" i="1"/>
  <c r="U672" i="1" s="1"/>
  <c r="V672" i="1" s="1"/>
  <c r="W672" i="1" s="1"/>
  <c r="X672" i="1" s="1"/>
  <c r="Y672" i="1" s="1"/>
  <c r="Z672" i="1" s="1"/>
  <c r="AA672" i="1" s="1"/>
  <c r="AB672" i="1" s="1"/>
  <c r="AC672" i="1" s="1"/>
  <c r="AD672" i="1" s="1"/>
  <c r="AE672" i="1" s="1"/>
  <c r="AF672" i="1" s="1"/>
  <c r="AG672" i="1" s="1"/>
  <c r="AH672" i="1" s="1"/>
  <c r="AI672" i="1" s="1"/>
  <c r="AJ672" i="1" s="1"/>
  <c r="AK672" i="1" s="1"/>
  <c r="AL672" i="1" s="1"/>
  <c r="AM672" i="1" s="1"/>
  <c r="AN672" i="1" s="1"/>
  <c r="AQ672" i="1" s="1"/>
  <c r="T1084" i="1"/>
  <c r="U1084" i="1" s="1"/>
  <c r="V1084" i="1" s="1"/>
  <c r="W1084" i="1" s="1"/>
  <c r="X1084" i="1" s="1"/>
  <c r="Y1084" i="1" s="1"/>
  <c r="Z1084" i="1" s="1"/>
  <c r="AA1084" i="1" s="1"/>
  <c r="AB1084" i="1" s="1"/>
  <c r="AC1084" i="1" s="1"/>
  <c r="AD1084" i="1" s="1"/>
  <c r="AE1084" i="1" s="1"/>
  <c r="AF1084" i="1" s="1"/>
  <c r="AG1084" i="1" s="1"/>
  <c r="AH1084" i="1" s="1"/>
  <c r="AI1084" i="1" s="1"/>
  <c r="AJ1084" i="1" s="1"/>
  <c r="AK1084" i="1" s="1"/>
  <c r="AL1084" i="1" s="1"/>
  <c r="AM1084" i="1" s="1"/>
  <c r="AN1084" i="1" s="1"/>
  <c r="AQ1084" i="1" s="1"/>
  <c r="T844" i="1"/>
  <c r="U844" i="1" s="1"/>
  <c r="V844" i="1" s="1"/>
  <c r="W844" i="1" s="1"/>
  <c r="X844" i="1" s="1"/>
  <c r="Y844" i="1" s="1"/>
  <c r="Z844" i="1" s="1"/>
  <c r="AA844" i="1" s="1"/>
  <c r="AB844" i="1" s="1"/>
  <c r="AC844" i="1" s="1"/>
  <c r="AD844" i="1" s="1"/>
  <c r="AE844" i="1" s="1"/>
  <c r="AF844" i="1" s="1"/>
  <c r="AG844" i="1" s="1"/>
  <c r="AH844" i="1" s="1"/>
  <c r="AI844" i="1" s="1"/>
  <c r="AJ844" i="1" s="1"/>
  <c r="AK844" i="1" s="1"/>
  <c r="AL844" i="1" s="1"/>
  <c r="AM844" i="1" s="1"/>
  <c r="AN844" i="1" s="1"/>
  <c r="AQ844" i="1" s="1"/>
  <c r="T577" i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T660" i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AQ660" i="1" s="1"/>
  <c r="T354" i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Q354" i="1" s="1"/>
  <c r="T334" i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AQ334" i="1" s="1"/>
  <c r="T543" i="1"/>
  <c r="U543" i="1" s="1"/>
  <c r="V543" i="1" s="1"/>
  <c r="W543" i="1" s="1"/>
  <c r="X543" i="1" s="1"/>
  <c r="Y543" i="1" s="1"/>
  <c r="Z543" i="1" s="1"/>
  <c r="AA543" i="1" s="1"/>
  <c r="AB543" i="1" s="1"/>
  <c r="AC543" i="1" s="1"/>
  <c r="AD543" i="1" s="1"/>
  <c r="AE543" i="1" s="1"/>
  <c r="AF543" i="1" s="1"/>
  <c r="AG543" i="1" s="1"/>
  <c r="AH543" i="1" s="1"/>
  <c r="AI543" i="1" s="1"/>
  <c r="AJ543" i="1" s="1"/>
  <c r="AK543" i="1" s="1"/>
  <c r="AL543" i="1" s="1"/>
  <c r="AM543" i="1" s="1"/>
  <c r="AN543" i="1" s="1"/>
  <c r="AQ543" i="1" s="1"/>
  <c r="T528" i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Q528" i="1" s="1"/>
  <c r="T279" i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Q279" i="1" s="1"/>
  <c r="T269" i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Q269" i="1" s="1"/>
  <c r="T328" i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AQ328" i="1" s="1"/>
  <c r="T1301" i="1"/>
  <c r="U1301" i="1" s="1"/>
  <c r="V1301" i="1" s="1"/>
  <c r="W1301" i="1" s="1"/>
  <c r="X1301" i="1" s="1"/>
  <c r="Y1301" i="1" s="1"/>
  <c r="Z1301" i="1" s="1"/>
  <c r="AA1301" i="1" s="1"/>
  <c r="AB1301" i="1" s="1"/>
  <c r="AC1301" i="1" s="1"/>
  <c r="AD1301" i="1" s="1"/>
  <c r="AE1301" i="1" s="1"/>
  <c r="AF1301" i="1" s="1"/>
  <c r="AG1301" i="1" s="1"/>
  <c r="AH1301" i="1" s="1"/>
  <c r="AI1301" i="1" s="1"/>
  <c r="AJ1301" i="1" s="1"/>
  <c r="AK1301" i="1" s="1"/>
  <c r="AL1301" i="1" s="1"/>
  <c r="AM1301" i="1" s="1"/>
  <c r="AN1301" i="1" s="1"/>
  <c r="AQ1301" i="1" s="1"/>
  <c r="T1434" i="1"/>
  <c r="U1434" i="1" s="1"/>
  <c r="V1434" i="1" s="1"/>
  <c r="W1434" i="1" s="1"/>
  <c r="X1434" i="1" s="1"/>
  <c r="Y1434" i="1" s="1"/>
  <c r="Z1434" i="1" s="1"/>
  <c r="AA1434" i="1" s="1"/>
  <c r="AB1434" i="1" s="1"/>
  <c r="AC1434" i="1" s="1"/>
  <c r="AD1434" i="1" s="1"/>
  <c r="AE1434" i="1" s="1"/>
  <c r="AF1434" i="1" s="1"/>
  <c r="AG1434" i="1" s="1"/>
  <c r="AH1434" i="1" s="1"/>
  <c r="AI1434" i="1" s="1"/>
  <c r="AJ1434" i="1" s="1"/>
  <c r="AK1434" i="1" s="1"/>
  <c r="AL1434" i="1" s="1"/>
  <c r="AM1434" i="1" s="1"/>
  <c r="AN1434" i="1" s="1"/>
  <c r="AQ1434" i="1" s="1"/>
  <c r="T1335" i="1"/>
  <c r="U1335" i="1" s="1"/>
  <c r="V1335" i="1" s="1"/>
  <c r="W1335" i="1" s="1"/>
  <c r="X1335" i="1" s="1"/>
  <c r="Y1335" i="1" s="1"/>
  <c r="Z1335" i="1" s="1"/>
  <c r="AA1335" i="1" s="1"/>
  <c r="AB1335" i="1" s="1"/>
  <c r="AC1335" i="1" s="1"/>
  <c r="AD1335" i="1" s="1"/>
  <c r="AE1335" i="1" s="1"/>
  <c r="AF1335" i="1" s="1"/>
  <c r="AG1335" i="1" s="1"/>
  <c r="AH1335" i="1" s="1"/>
  <c r="AI1335" i="1" s="1"/>
  <c r="AJ1335" i="1" s="1"/>
  <c r="AK1335" i="1" s="1"/>
  <c r="AL1335" i="1" s="1"/>
  <c r="AM1335" i="1" s="1"/>
  <c r="AN1335" i="1" s="1"/>
  <c r="AQ1335" i="1" s="1"/>
  <c r="T1365" i="1"/>
  <c r="U1365" i="1" s="1"/>
  <c r="V1365" i="1" s="1"/>
  <c r="W1365" i="1" s="1"/>
  <c r="X1365" i="1" s="1"/>
  <c r="Y1365" i="1" s="1"/>
  <c r="Z1365" i="1" s="1"/>
  <c r="AA1365" i="1" s="1"/>
  <c r="AB1365" i="1" s="1"/>
  <c r="AC1365" i="1" s="1"/>
  <c r="AD1365" i="1" s="1"/>
  <c r="AE1365" i="1" s="1"/>
  <c r="AF1365" i="1" s="1"/>
  <c r="AG1365" i="1" s="1"/>
  <c r="AH1365" i="1" s="1"/>
  <c r="AI1365" i="1" s="1"/>
  <c r="AJ1365" i="1" s="1"/>
  <c r="AK1365" i="1" s="1"/>
  <c r="AL1365" i="1" s="1"/>
  <c r="AM1365" i="1" s="1"/>
  <c r="AN1365" i="1" s="1"/>
  <c r="AQ1365" i="1" s="1"/>
  <c r="T297" i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Q297" i="1" s="1"/>
  <c r="T1485" i="1"/>
  <c r="U1485" i="1" s="1"/>
  <c r="V1485" i="1" s="1"/>
  <c r="W1485" i="1" s="1"/>
  <c r="X1485" i="1" s="1"/>
  <c r="Y1485" i="1" s="1"/>
  <c r="Z1485" i="1" s="1"/>
  <c r="AA1485" i="1" s="1"/>
  <c r="AB1485" i="1" s="1"/>
  <c r="AC1485" i="1" s="1"/>
  <c r="AD1485" i="1" s="1"/>
  <c r="AE1485" i="1" s="1"/>
  <c r="AF1485" i="1" s="1"/>
  <c r="AG1485" i="1" s="1"/>
  <c r="AH1485" i="1" s="1"/>
  <c r="AI1485" i="1" s="1"/>
  <c r="AJ1485" i="1" s="1"/>
  <c r="AK1485" i="1" s="1"/>
  <c r="AL1485" i="1" s="1"/>
  <c r="AM1485" i="1" s="1"/>
  <c r="AN1485" i="1" s="1"/>
  <c r="AQ1485" i="1" s="1"/>
  <c r="T1450" i="1"/>
  <c r="U1450" i="1" s="1"/>
  <c r="V1450" i="1" s="1"/>
  <c r="W1450" i="1" s="1"/>
  <c r="X1450" i="1" s="1"/>
  <c r="Y1450" i="1" s="1"/>
  <c r="Z1450" i="1" s="1"/>
  <c r="AA1450" i="1" s="1"/>
  <c r="AB1450" i="1" s="1"/>
  <c r="AC1450" i="1" s="1"/>
  <c r="AD1450" i="1" s="1"/>
  <c r="AE1450" i="1" s="1"/>
  <c r="AF1450" i="1" s="1"/>
  <c r="AG1450" i="1" s="1"/>
  <c r="AH1450" i="1" s="1"/>
  <c r="AI1450" i="1" s="1"/>
  <c r="AJ1450" i="1" s="1"/>
  <c r="AK1450" i="1" s="1"/>
  <c r="AL1450" i="1" s="1"/>
  <c r="AM1450" i="1" s="1"/>
  <c r="AN1450" i="1" s="1"/>
  <c r="AQ1450" i="1" s="1"/>
  <c r="T337" i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Q337" i="1" s="1"/>
  <c r="T1293" i="1"/>
  <c r="U1293" i="1" s="1"/>
  <c r="V1293" i="1" s="1"/>
  <c r="W1293" i="1" s="1"/>
  <c r="X1293" i="1" s="1"/>
  <c r="Y1293" i="1" s="1"/>
  <c r="Z1293" i="1" s="1"/>
  <c r="AA1293" i="1" s="1"/>
  <c r="AB1293" i="1" s="1"/>
  <c r="AC1293" i="1" s="1"/>
  <c r="AD1293" i="1" s="1"/>
  <c r="AE1293" i="1" s="1"/>
  <c r="AF1293" i="1" s="1"/>
  <c r="AG1293" i="1" s="1"/>
  <c r="AH1293" i="1" s="1"/>
  <c r="AI1293" i="1" s="1"/>
  <c r="AJ1293" i="1" s="1"/>
  <c r="AK1293" i="1" s="1"/>
  <c r="AL1293" i="1" s="1"/>
  <c r="AM1293" i="1" s="1"/>
  <c r="AN1293" i="1" s="1"/>
  <c r="AQ1293" i="1" s="1"/>
  <c r="T745" i="1"/>
  <c r="U745" i="1" s="1"/>
  <c r="V745" i="1" s="1"/>
  <c r="W745" i="1" s="1"/>
  <c r="X745" i="1" s="1"/>
  <c r="Y745" i="1" s="1"/>
  <c r="Z745" i="1" s="1"/>
  <c r="AA745" i="1" s="1"/>
  <c r="AB745" i="1" s="1"/>
  <c r="AC745" i="1" s="1"/>
  <c r="AD745" i="1" s="1"/>
  <c r="AE745" i="1" s="1"/>
  <c r="AF745" i="1" s="1"/>
  <c r="AG745" i="1" s="1"/>
  <c r="AH745" i="1" s="1"/>
  <c r="AI745" i="1" s="1"/>
  <c r="AJ745" i="1" s="1"/>
  <c r="AK745" i="1" s="1"/>
  <c r="AL745" i="1" s="1"/>
  <c r="AM745" i="1" s="1"/>
  <c r="AN745" i="1" s="1"/>
  <c r="AQ745" i="1" s="1"/>
  <c r="T1356" i="1"/>
  <c r="U1356" i="1" s="1"/>
  <c r="V1356" i="1" s="1"/>
  <c r="W1356" i="1" s="1"/>
  <c r="X1356" i="1" s="1"/>
  <c r="Y1356" i="1" s="1"/>
  <c r="Z1356" i="1" s="1"/>
  <c r="AA1356" i="1" s="1"/>
  <c r="AB1356" i="1" s="1"/>
  <c r="AC1356" i="1" s="1"/>
  <c r="AD1356" i="1" s="1"/>
  <c r="AE1356" i="1" s="1"/>
  <c r="AF1356" i="1" s="1"/>
  <c r="AG1356" i="1" s="1"/>
  <c r="AH1356" i="1" s="1"/>
  <c r="AI1356" i="1" s="1"/>
  <c r="AJ1356" i="1" s="1"/>
  <c r="AK1356" i="1" s="1"/>
  <c r="AL1356" i="1" s="1"/>
  <c r="AM1356" i="1" s="1"/>
  <c r="AN1356" i="1" s="1"/>
  <c r="AQ1356" i="1" s="1"/>
  <c r="T853" i="1"/>
  <c r="U853" i="1" s="1"/>
  <c r="V853" i="1" s="1"/>
  <c r="W853" i="1" s="1"/>
  <c r="X853" i="1" s="1"/>
  <c r="Y853" i="1" s="1"/>
  <c r="Z853" i="1" s="1"/>
  <c r="AA853" i="1" s="1"/>
  <c r="AB853" i="1" s="1"/>
  <c r="AC853" i="1" s="1"/>
  <c r="AD853" i="1" s="1"/>
  <c r="AE853" i="1" s="1"/>
  <c r="AF853" i="1" s="1"/>
  <c r="AG853" i="1" s="1"/>
  <c r="AH853" i="1" s="1"/>
  <c r="AI853" i="1" s="1"/>
  <c r="AJ853" i="1" s="1"/>
  <c r="AK853" i="1" s="1"/>
  <c r="AL853" i="1" s="1"/>
  <c r="AM853" i="1" s="1"/>
  <c r="AN853" i="1" s="1"/>
  <c r="AQ853" i="1" s="1"/>
  <c r="T1420" i="1"/>
  <c r="U1420" i="1" s="1"/>
  <c r="V1420" i="1" s="1"/>
  <c r="W1420" i="1" s="1"/>
  <c r="X1420" i="1" s="1"/>
  <c r="Y1420" i="1" s="1"/>
  <c r="Z1420" i="1" s="1"/>
  <c r="AA1420" i="1" s="1"/>
  <c r="AB1420" i="1" s="1"/>
  <c r="AC1420" i="1" s="1"/>
  <c r="AD1420" i="1" s="1"/>
  <c r="AE1420" i="1" s="1"/>
  <c r="AF1420" i="1" s="1"/>
  <c r="AG1420" i="1" s="1"/>
  <c r="AH1420" i="1" s="1"/>
  <c r="AI1420" i="1" s="1"/>
  <c r="AJ1420" i="1" s="1"/>
  <c r="AK1420" i="1" s="1"/>
  <c r="AL1420" i="1" s="1"/>
  <c r="AM1420" i="1" s="1"/>
  <c r="AN1420" i="1" s="1"/>
  <c r="AQ1420" i="1" s="1"/>
  <c r="T982" i="1"/>
  <c r="U982" i="1" s="1"/>
  <c r="V982" i="1" s="1"/>
  <c r="W982" i="1" s="1"/>
  <c r="X982" i="1" s="1"/>
  <c r="Y982" i="1" s="1"/>
  <c r="Z982" i="1" s="1"/>
  <c r="AA982" i="1" s="1"/>
  <c r="AB982" i="1" s="1"/>
  <c r="AC982" i="1" s="1"/>
  <c r="AD982" i="1" s="1"/>
  <c r="AE982" i="1" s="1"/>
  <c r="AF982" i="1" s="1"/>
  <c r="AG982" i="1" s="1"/>
  <c r="AH982" i="1" s="1"/>
  <c r="AI982" i="1" s="1"/>
  <c r="AJ982" i="1" s="1"/>
  <c r="AK982" i="1" s="1"/>
  <c r="AL982" i="1" s="1"/>
  <c r="AM982" i="1" s="1"/>
  <c r="AN982" i="1" s="1"/>
  <c r="AQ982" i="1" s="1"/>
  <c r="T1349" i="1"/>
  <c r="U1349" i="1" s="1"/>
  <c r="V1349" i="1" s="1"/>
  <c r="W1349" i="1" s="1"/>
  <c r="X1349" i="1" s="1"/>
  <c r="Y1349" i="1" s="1"/>
  <c r="Z1349" i="1" s="1"/>
  <c r="AA1349" i="1" s="1"/>
  <c r="AB1349" i="1" s="1"/>
  <c r="AC1349" i="1" s="1"/>
  <c r="AD1349" i="1" s="1"/>
  <c r="AE1349" i="1" s="1"/>
  <c r="AF1349" i="1" s="1"/>
  <c r="AG1349" i="1" s="1"/>
  <c r="AH1349" i="1" s="1"/>
  <c r="AI1349" i="1" s="1"/>
  <c r="AJ1349" i="1" s="1"/>
  <c r="AK1349" i="1" s="1"/>
  <c r="AL1349" i="1" s="1"/>
  <c r="AM1349" i="1" s="1"/>
  <c r="AN1349" i="1" s="1"/>
  <c r="AQ1349" i="1" s="1"/>
  <c r="T558" i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Q558" i="1" s="1"/>
  <c r="T389" i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Q389" i="1" s="1"/>
  <c r="T1230" i="1"/>
  <c r="U1230" i="1" s="1"/>
  <c r="V1230" i="1" s="1"/>
  <c r="W1230" i="1" s="1"/>
  <c r="X1230" i="1" s="1"/>
  <c r="Y1230" i="1" s="1"/>
  <c r="Z1230" i="1" s="1"/>
  <c r="AA1230" i="1" s="1"/>
  <c r="AB1230" i="1" s="1"/>
  <c r="AC1230" i="1" s="1"/>
  <c r="AD1230" i="1" s="1"/>
  <c r="AE1230" i="1" s="1"/>
  <c r="AF1230" i="1" s="1"/>
  <c r="AG1230" i="1" s="1"/>
  <c r="AH1230" i="1" s="1"/>
  <c r="AI1230" i="1" s="1"/>
  <c r="AJ1230" i="1" s="1"/>
  <c r="AK1230" i="1" s="1"/>
  <c r="AL1230" i="1" s="1"/>
  <c r="AM1230" i="1" s="1"/>
  <c r="AN1230" i="1" s="1"/>
  <c r="AQ1230" i="1" s="1"/>
  <c r="T637" i="1"/>
  <c r="U637" i="1" s="1"/>
  <c r="V637" i="1" s="1"/>
  <c r="W637" i="1" s="1"/>
  <c r="X637" i="1" s="1"/>
  <c r="Y637" i="1" s="1"/>
  <c r="Z637" i="1" s="1"/>
  <c r="AA637" i="1" s="1"/>
  <c r="AB637" i="1" s="1"/>
  <c r="AC637" i="1" s="1"/>
  <c r="AD637" i="1" s="1"/>
  <c r="AE637" i="1" s="1"/>
  <c r="AF637" i="1" s="1"/>
  <c r="AG637" i="1" s="1"/>
  <c r="AH637" i="1" s="1"/>
  <c r="AI637" i="1" s="1"/>
  <c r="AJ637" i="1" s="1"/>
  <c r="AK637" i="1" s="1"/>
  <c r="AL637" i="1" s="1"/>
  <c r="AM637" i="1" s="1"/>
  <c r="AN637" i="1" s="1"/>
  <c r="AQ637" i="1" s="1"/>
  <c r="T838" i="1"/>
  <c r="U838" i="1" s="1"/>
  <c r="V838" i="1" s="1"/>
  <c r="W838" i="1" s="1"/>
  <c r="X838" i="1" s="1"/>
  <c r="Y838" i="1" s="1"/>
  <c r="Z838" i="1" s="1"/>
  <c r="AA838" i="1" s="1"/>
  <c r="AB838" i="1" s="1"/>
  <c r="AC838" i="1" s="1"/>
  <c r="AD838" i="1" s="1"/>
  <c r="AE838" i="1" s="1"/>
  <c r="AF838" i="1" s="1"/>
  <c r="AG838" i="1" s="1"/>
  <c r="AH838" i="1" s="1"/>
  <c r="AI838" i="1" s="1"/>
  <c r="AJ838" i="1" s="1"/>
  <c r="AK838" i="1" s="1"/>
  <c r="AL838" i="1" s="1"/>
  <c r="AM838" i="1" s="1"/>
  <c r="AN838" i="1" s="1"/>
  <c r="AQ838" i="1" s="1"/>
  <c r="T1080" i="1"/>
  <c r="U1080" i="1" s="1"/>
  <c r="V1080" i="1" s="1"/>
  <c r="W1080" i="1" s="1"/>
  <c r="X1080" i="1" s="1"/>
  <c r="Y1080" i="1" s="1"/>
  <c r="Z1080" i="1" s="1"/>
  <c r="AA1080" i="1" s="1"/>
  <c r="AB1080" i="1" s="1"/>
  <c r="AC1080" i="1" s="1"/>
  <c r="AD1080" i="1" s="1"/>
  <c r="AE1080" i="1" s="1"/>
  <c r="AF1080" i="1" s="1"/>
  <c r="AG1080" i="1" s="1"/>
  <c r="AH1080" i="1" s="1"/>
  <c r="AI1080" i="1" s="1"/>
  <c r="AJ1080" i="1" s="1"/>
  <c r="AK1080" i="1" s="1"/>
  <c r="AL1080" i="1" s="1"/>
  <c r="AM1080" i="1" s="1"/>
  <c r="AN1080" i="1" s="1"/>
  <c r="AQ1080" i="1" s="1"/>
  <c r="T1319" i="1"/>
  <c r="U1319" i="1" s="1"/>
  <c r="V1319" i="1" s="1"/>
  <c r="W1319" i="1" s="1"/>
  <c r="X1319" i="1" s="1"/>
  <c r="Y1319" i="1" s="1"/>
  <c r="Z1319" i="1" s="1"/>
  <c r="AA1319" i="1" s="1"/>
  <c r="AB1319" i="1" s="1"/>
  <c r="AC1319" i="1" s="1"/>
  <c r="AD1319" i="1" s="1"/>
  <c r="AE1319" i="1" s="1"/>
  <c r="AF1319" i="1" s="1"/>
  <c r="AG1319" i="1" s="1"/>
  <c r="AH1319" i="1" s="1"/>
  <c r="AI1319" i="1" s="1"/>
  <c r="AJ1319" i="1" s="1"/>
  <c r="AK1319" i="1" s="1"/>
  <c r="AL1319" i="1" s="1"/>
  <c r="AM1319" i="1" s="1"/>
  <c r="AN1319" i="1" s="1"/>
  <c r="AQ1319" i="1" s="1"/>
  <c r="T594" i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Q594" i="1" s="1"/>
  <c r="T602" i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Q602" i="1" s="1"/>
  <c r="T452" i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Q452" i="1" s="1"/>
  <c r="T817" i="1"/>
  <c r="U817" i="1" s="1"/>
  <c r="V817" i="1" s="1"/>
  <c r="W817" i="1" s="1"/>
  <c r="X817" i="1" s="1"/>
  <c r="Y817" i="1" s="1"/>
  <c r="Z817" i="1" s="1"/>
  <c r="AA817" i="1" s="1"/>
  <c r="AB817" i="1" s="1"/>
  <c r="AC817" i="1" s="1"/>
  <c r="AD817" i="1" s="1"/>
  <c r="AE817" i="1" s="1"/>
  <c r="AF817" i="1" s="1"/>
  <c r="AG817" i="1" s="1"/>
  <c r="AH817" i="1" s="1"/>
  <c r="AI817" i="1" s="1"/>
  <c r="AJ817" i="1" s="1"/>
  <c r="AK817" i="1" s="1"/>
  <c r="AL817" i="1" s="1"/>
  <c r="AM817" i="1" s="1"/>
  <c r="AN817" i="1" s="1"/>
  <c r="AQ817" i="1" s="1"/>
  <c r="T502" i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AQ502" i="1" s="1"/>
  <c r="T1274" i="1"/>
  <c r="U1274" i="1" s="1"/>
  <c r="V1274" i="1" s="1"/>
  <c r="W1274" i="1" s="1"/>
  <c r="X1274" i="1" s="1"/>
  <c r="Y1274" i="1" s="1"/>
  <c r="Z1274" i="1" s="1"/>
  <c r="AA1274" i="1" s="1"/>
  <c r="AB1274" i="1" s="1"/>
  <c r="AC1274" i="1" s="1"/>
  <c r="AD1274" i="1" s="1"/>
  <c r="AE1274" i="1" s="1"/>
  <c r="AF1274" i="1" s="1"/>
  <c r="AG1274" i="1" s="1"/>
  <c r="AH1274" i="1" s="1"/>
  <c r="AI1274" i="1" s="1"/>
  <c r="AJ1274" i="1" s="1"/>
  <c r="AK1274" i="1" s="1"/>
  <c r="AL1274" i="1" s="1"/>
  <c r="AM1274" i="1" s="1"/>
  <c r="AN1274" i="1" s="1"/>
  <c r="AQ1274" i="1" s="1"/>
  <c r="T1353" i="1"/>
  <c r="U1353" i="1" s="1"/>
  <c r="V1353" i="1" s="1"/>
  <c r="W1353" i="1" s="1"/>
  <c r="X1353" i="1" s="1"/>
  <c r="Y1353" i="1" s="1"/>
  <c r="Z1353" i="1" s="1"/>
  <c r="AA1353" i="1" s="1"/>
  <c r="AB1353" i="1" s="1"/>
  <c r="AC1353" i="1" s="1"/>
  <c r="AD1353" i="1" s="1"/>
  <c r="AE1353" i="1" s="1"/>
  <c r="AF1353" i="1" s="1"/>
  <c r="AG1353" i="1" s="1"/>
  <c r="AH1353" i="1" s="1"/>
  <c r="AI1353" i="1" s="1"/>
  <c r="AJ1353" i="1" s="1"/>
  <c r="AK1353" i="1" s="1"/>
  <c r="AL1353" i="1" s="1"/>
  <c r="AM1353" i="1" s="1"/>
  <c r="AN1353" i="1" s="1"/>
  <c r="AQ1353" i="1" s="1"/>
  <c r="T847" i="1"/>
  <c r="U847" i="1" s="1"/>
  <c r="V847" i="1" s="1"/>
  <c r="W847" i="1" s="1"/>
  <c r="X847" i="1" s="1"/>
  <c r="Y847" i="1" s="1"/>
  <c r="Z847" i="1" s="1"/>
  <c r="AA847" i="1" s="1"/>
  <c r="AB847" i="1" s="1"/>
  <c r="AC847" i="1" s="1"/>
  <c r="AD847" i="1" s="1"/>
  <c r="AE847" i="1" s="1"/>
  <c r="AF847" i="1" s="1"/>
  <c r="AG847" i="1" s="1"/>
  <c r="AH847" i="1" s="1"/>
  <c r="AI847" i="1" s="1"/>
  <c r="AJ847" i="1" s="1"/>
  <c r="AK847" i="1" s="1"/>
  <c r="AL847" i="1" s="1"/>
  <c r="AM847" i="1" s="1"/>
  <c r="AN847" i="1" s="1"/>
  <c r="AQ847" i="1" s="1"/>
  <c r="T882" i="1"/>
  <c r="U882" i="1" s="1"/>
  <c r="V882" i="1" s="1"/>
  <c r="W882" i="1" s="1"/>
  <c r="X882" i="1" s="1"/>
  <c r="Y882" i="1" s="1"/>
  <c r="Z882" i="1" s="1"/>
  <c r="AA882" i="1" s="1"/>
  <c r="AB882" i="1" s="1"/>
  <c r="AC882" i="1" s="1"/>
  <c r="AD882" i="1" s="1"/>
  <c r="AE882" i="1" s="1"/>
  <c r="AF882" i="1" s="1"/>
  <c r="AG882" i="1" s="1"/>
  <c r="AH882" i="1" s="1"/>
  <c r="AI882" i="1" s="1"/>
  <c r="AJ882" i="1" s="1"/>
  <c r="AK882" i="1" s="1"/>
  <c r="AL882" i="1" s="1"/>
  <c r="AM882" i="1" s="1"/>
  <c r="AN882" i="1" s="1"/>
  <c r="AQ882" i="1" s="1"/>
  <c r="T1083" i="1"/>
  <c r="U1083" i="1" s="1"/>
  <c r="V1083" i="1" s="1"/>
  <c r="W1083" i="1" s="1"/>
  <c r="X1083" i="1" s="1"/>
  <c r="Y1083" i="1" s="1"/>
  <c r="Z1083" i="1" s="1"/>
  <c r="AA1083" i="1" s="1"/>
  <c r="AB1083" i="1" s="1"/>
  <c r="AC1083" i="1" s="1"/>
  <c r="AD1083" i="1" s="1"/>
  <c r="AE1083" i="1" s="1"/>
  <c r="AF1083" i="1" s="1"/>
  <c r="AG1083" i="1" s="1"/>
  <c r="AH1083" i="1" s="1"/>
  <c r="AI1083" i="1" s="1"/>
  <c r="AJ1083" i="1" s="1"/>
  <c r="AK1083" i="1" s="1"/>
  <c r="AL1083" i="1" s="1"/>
  <c r="AM1083" i="1" s="1"/>
  <c r="AN1083" i="1" s="1"/>
  <c r="AQ1083" i="1" s="1"/>
  <c r="T1142" i="1"/>
  <c r="U1142" i="1" s="1"/>
  <c r="V1142" i="1" s="1"/>
  <c r="W1142" i="1" s="1"/>
  <c r="X1142" i="1" s="1"/>
  <c r="Y1142" i="1" s="1"/>
  <c r="Z1142" i="1" s="1"/>
  <c r="AA1142" i="1" s="1"/>
  <c r="AB1142" i="1" s="1"/>
  <c r="AC1142" i="1" s="1"/>
  <c r="AD1142" i="1" s="1"/>
  <c r="AE1142" i="1" s="1"/>
  <c r="AF1142" i="1" s="1"/>
  <c r="AG1142" i="1" s="1"/>
  <c r="AH1142" i="1" s="1"/>
  <c r="AI1142" i="1" s="1"/>
  <c r="AJ1142" i="1" s="1"/>
  <c r="AK1142" i="1" s="1"/>
  <c r="AL1142" i="1" s="1"/>
  <c r="AM1142" i="1" s="1"/>
  <c r="AN1142" i="1" s="1"/>
  <c r="AQ1142" i="1" s="1"/>
  <c r="T1227" i="1"/>
  <c r="U1227" i="1" s="1"/>
  <c r="V1227" i="1" s="1"/>
  <c r="W1227" i="1" s="1"/>
  <c r="X1227" i="1" s="1"/>
  <c r="Y1227" i="1" s="1"/>
  <c r="Z1227" i="1" s="1"/>
  <c r="AA1227" i="1" s="1"/>
  <c r="AB1227" i="1" s="1"/>
  <c r="AC1227" i="1" s="1"/>
  <c r="AD1227" i="1" s="1"/>
  <c r="AE1227" i="1" s="1"/>
  <c r="AF1227" i="1" s="1"/>
  <c r="AG1227" i="1" s="1"/>
  <c r="AH1227" i="1" s="1"/>
  <c r="AI1227" i="1" s="1"/>
  <c r="AJ1227" i="1" s="1"/>
  <c r="AK1227" i="1" s="1"/>
  <c r="AL1227" i="1" s="1"/>
  <c r="AM1227" i="1" s="1"/>
  <c r="AN1227" i="1" s="1"/>
  <c r="AQ1227" i="1" s="1"/>
  <c r="T1140" i="1"/>
  <c r="U1140" i="1" s="1"/>
  <c r="V1140" i="1" s="1"/>
  <c r="W1140" i="1" s="1"/>
  <c r="X1140" i="1" s="1"/>
  <c r="Y1140" i="1" s="1"/>
  <c r="Z1140" i="1" s="1"/>
  <c r="AA1140" i="1" s="1"/>
  <c r="AB1140" i="1" s="1"/>
  <c r="AC1140" i="1" s="1"/>
  <c r="AD1140" i="1" s="1"/>
  <c r="AE1140" i="1" s="1"/>
  <c r="AF1140" i="1" s="1"/>
  <c r="AG1140" i="1" s="1"/>
  <c r="AH1140" i="1" s="1"/>
  <c r="AI1140" i="1" s="1"/>
  <c r="AJ1140" i="1" s="1"/>
  <c r="AK1140" i="1" s="1"/>
  <c r="AL1140" i="1" s="1"/>
  <c r="AM1140" i="1" s="1"/>
  <c r="AN1140" i="1" s="1"/>
  <c r="AQ1140" i="1" s="1"/>
  <c r="T1007" i="1"/>
  <c r="U1007" i="1" s="1"/>
  <c r="V1007" i="1" s="1"/>
  <c r="W1007" i="1" s="1"/>
  <c r="X1007" i="1" s="1"/>
  <c r="Y1007" i="1" s="1"/>
  <c r="Z1007" i="1" s="1"/>
  <c r="AA1007" i="1" s="1"/>
  <c r="AB1007" i="1" s="1"/>
  <c r="AC1007" i="1" s="1"/>
  <c r="AD1007" i="1" s="1"/>
  <c r="AE1007" i="1" s="1"/>
  <c r="AF1007" i="1" s="1"/>
  <c r="AG1007" i="1" s="1"/>
  <c r="AH1007" i="1" s="1"/>
  <c r="AI1007" i="1" s="1"/>
  <c r="AJ1007" i="1" s="1"/>
  <c r="AK1007" i="1" s="1"/>
  <c r="AL1007" i="1" s="1"/>
  <c r="AM1007" i="1" s="1"/>
  <c r="AN1007" i="1" s="1"/>
  <c r="AQ1007" i="1" s="1"/>
  <c r="T1296" i="1"/>
  <c r="U1296" i="1" s="1"/>
  <c r="V1296" i="1" s="1"/>
  <c r="W1296" i="1" s="1"/>
  <c r="X1296" i="1" s="1"/>
  <c r="Y1296" i="1" s="1"/>
  <c r="Z1296" i="1" s="1"/>
  <c r="AA1296" i="1" s="1"/>
  <c r="AB1296" i="1" s="1"/>
  <c r="AC1296" i="1" s="1"/>
  <c r="AD1296" i="1" s="1"/>
  <c r="AE1296" i="1" s="1"/>
  <c r="AF1296" i="1" s="1"/>
  <c r="AG1296" i="1" s="1"/>
  <c r="AH1296" i="1" s="1"/>
  <c r="AI1296" i="1" s="1"/>
  <c r="AJ1296" i="1" s="1"/>
  <c r="AK1296" i="1" s="1"/>
  <c r="AL1296" i="1" s="1"/>
  <c r="AM1296" i="1" s="1"/>
  <c r="AN1296" i="1" s="1"/>
  <c r="AQ1296" i="1" s="1"/>
  <c r="T1242" i="1"/>
  <c r="U1242" i="1" s="1"/>
  <c r="V1242" i="1" s="1"/>
  <c r="W1242" i="1" s="1"/>
  <c r="X1242" i="1" s="1"/>
  <c r="Y1242" i="1" s="1"/>
  <c r="Z1242" i="1" s="1"/>
  <c r="AA1242" i="1" s="1"/>
  <c r="AB1242" i="1" s="1"/>
  <c r="AC1242" i="1" s="1"/>
  <c r="AD1242" i="1" s="1"/>
  <c r="AE1242" i="1" s="1"/>
  <c r="AF1242" i="1" s="1"/>
  <c r="AG1242" i="1" s="1"/>
  <c r="AH1242" i="1" s="1"/>
  <c r="AI1242" i="1" s="1"/>
  <c r="AJ1242" i="1" s="1"/>
  <c r="AK1242" i="1" s="1"/>
  <c r="AL1242" i="1" s="1"/>
  <c r="AM1242" i="1" s="1"/>
  <c r="AN1242" i="1" s="1"/>
  <c r="AQ1242" i="1" s="1"/>
  <c r="T1217" i="1"/>
  <c r="U1217" i="1" s="1"/>
  <c r="V1217" i="1" s="1"/>
  <c r="W1217" i="1" s="1"/>
  <c r="X1217" i="1" s="1"/>
  <c r="Y1217" i="1" s="1"/>
  <c r="Z1217" i="1" s="1"/>
  <c r="AA1217" i="1" s="1"/>
  <c r="AB1217" i="1" s="1"/>
  <c r="AC1217" i="1" s="1"/>
  <c r="AD1217" i="1" s="1"/>
  <c r="AE1217" i="1" s="1"/>
  <c r="AF1217" i="1" s="1"/>
  <c r="AG1217" i="1" s="1"/>
  <c r="AH1217" i="1" s="1"/>
  <c r="AI1217" i="1" s="1"/>
  <c r="AJ1217" i="1" s="1"/>
  <c r="AK1217" i="1" s="1"/>
  <c r="AL1217" i="1" s="1"/>
  <c r="AM1217" i="1" s="1"/>
  <c r="AN1217" i="1" s="1"/>
  <c r="AQ1217" i="1" s="1"/>
  <c r="T1136" i="1"/>
  <c r="U1136" i="1" s="1"/>
  <c r="V1136" i="1" s="1"/>
  <c r="W1136" i="1" s="1"/>
  <c r="X1136" i="1" s="1"/>
  <c r="Y1136" i="1" s="1"/>
  <c r="Z1136" i="1" s="1"/>
  <c r="AA1136" i="1" s="1"/>
  <c r="AB1136" i="1" s="1"/>
  <c r="AC1136" i="1" s="1"/>
  <c r="AD1136" i="1" s="1"/>
  <c r="AE1136" i="1" s="1"/>
  <c r="AF1136" i="1" s="1"/>
  <c r="AG1136" i="1" s="1"/>
  <c r="AH1136" i="1" s="1"/>
  <c r="AI1136" i="1" s="1"/>
  <c r="AJ1136" i="1" s="1"/>
  <c r="AK1136" i="1" s="1"/>
  <c r="AL1136" i="1" s="1"/>
  <c r="AM1136" i="1" s="1"/>
  <c r="AN1136" i="1" s="1"/>
  <c r="T1461" i="1"/>
  <c r="U1461" i="1" s="1"/>
  <c r="V1461" i="1" s="1"/>
  <c r="W1461" i="1" s="1"/>
  <c r="X1461" i="1" s="1"/>
  <c r="Y1461" i="1" s="1"/>
  <c r="Z1461" i="1" s="1"/>
  <c r="AA1461" i="1" s="1"/>
  <c r="AB1461" i="1" s="1"/>
  <c r="AC1461" i="1" s="1"/>
  <c r="AD1461" i="1" s="1"/>
  <c r="AE1461" i="1" s="1"/>
  <c r="AF1461" i="1" s="1"/>
  <c r="AG1461" i="1" s="1"/>
  <c r="AH1461" i="1" s="1"/>
  <c r="AI1461" i="1" s="1"/>
  <c r="AJ1461" i="1" s="1"/>
  <c r="AK1461" i="1" s="1"/>
  <c r="AL1461" i="1" s="1"/>
  <c r="AM1461" i="1" s="1"/>
  <c r="AN1461" i="1" s="1"/>
  <c r="AQ1461" i="1" s="1"/>
  <c r="T1079" i="1"/>
  <c r="U1079" i="1" s="1"/>
  <c r="V1079" i="1" s="1"/>
  <c r="W1079" i="1" s="1"/>
  <c r="X1079" i="1" s="1"/>
  <c r="Y1079" i="1" s="1"/>
  <c r="Z1079" i="1" s="1"/>
  <c r="AA1079" i="1" s="1"/>
  <c r="AB1079" i="1" s="1"/>
  <c r="AC1079" i="1" s="1"/>
  <c r="AD1079" i="1" s="1"/>
  <c r="AE1079" i="1" s="1"/>
  <c r="AF1079" i="1" s="1"/>
  <c r="AG1079" i="1" s="1"/>
  <c r="AH1079" i="1" s="1"/>
  <c r="AI1079" i="1" s="1"/>
  <c r="AJ1079" i="1" s="1"/>
  <c r="AK1079" i="1" s="1"/>
  <c r="AL1079" i="1" s="1"/>
  <c r="AM1079" i="1" s="1"/>
  <c r="AN1079" i="1" s="1"/>
  <c r="T973" i="1"/>
  <c r="U973" i="1" s="1"/>
  <c r="V973" i="1" s="1"/>
  <c r="W973" i="1" s="1"/>
  <c r="X973" i="1" s="1"/>
  <c r="Y973" i="1" s="1"/>
  <c r="Z973" i="1" s="1"/>
  <c r="AA973" i="1" s="1"/>
  <c r="AB973" i="1" s="1"/>
  <c r="AC973" i="1" s="1"/>
  <c r="AD973" i="1" s="1"/>
  <c r="AE973" i="1" s="1"/>
  <c r="AF973" i="1" s="1"/>
  <c r="AG973" i="1" s="1"/>
  <c r="AH973" i="1" s="1"/>
  <c r="AI973" i="1" s="1"/>
  <c r="AJ973" i="1" s="1"/>
  <c r="AK973" i="1" s="1"/>
  <c r="AL973" i="1" s="1"/>
  <c r="AM973" i="1" s="1"/>
  <c r="AN973" i="1" s="1"/>
  <c r="AQ973" i="1" s="1"/>
  <c r="T1181" i="1"/>
  <c r="U1181" i="1" s="1"/>
  <c r="V1181" i="1" s="1"/>
  <c r="W1181" i="1" s="1"/>
  <c r="X1181" i="1" s="1"/>
  <c r="Y1181" i="1" s="1"/>
  <c r="Z1181" i="1" s="1"/>
  <c r="AA1181" i="1" s="1"/>
  <c r="AB1181" i="1" s="1"/>
  <c r="AC1181" i="1" s="1"/>
  <c r="AD1181" i="1" s="1"/>
  <c r="AE1181" i="1" s="1"/>
  <c r="AF1181" i="1" s="1"/>
  <c r="AG1181" i="1" s="1"/>
  <c r="AH1181" i="1" s="1"/>
  <c r="AI1181" i="1" s="1"/>
  <c r="AJ1181" i="1" s="1"/>
  <c r="AK1181" i="1" s="1"/>
  <c r="AL1181" i="1" s="1"/>
  <c r="AM1181" i="1" s="1"/>
  <c r="AN1181" i="1" s="1"/>
  <c r="AQ1181" i="1" s="1"/>
  <c r="T988" i="1"/>
  <c r="U988" i="1" s="1"/>
  <c r="V988" i="1" s="1"/>
  <c r="W988" i="1" s="1"/>
  <c r="X988" i="1" s="1"/>
  <c r="Y988" i="1" s="1"/>
  <c r="Z988" i="1" s="1"/>
  <c r="AA988" i="1" s="1"/>
  <c r="AB988" i="1" s="1"/>
  <c r="AC988" i="1" s="1"/>
  <c r="AD988" i="1" s="1"/>
  <c r="AE988" i="1" s="1"/>
  <c r="AF988" i="1" s="1"/>
  <c r="AG988" i="1" s="1"/>
  <c r="AH988" i="1" s="1"/>
  <c r="AI988" i="1" s="1"/>
  <c r="AJ988" i="1" s="1"/>
  <c r="AK988" i="1" s="1"/>
  <c r="AL988" i="1" s="1"/>
  <c r="AM988" i="1" s="1"/>
  <c r="AN988" i="1" s="1"/>
  <c r="AQ988" i="1" s="1"/>
  <c r="T1123" i="1"/>
  <c r="U1123" i="1" s="1"/>
  <c r="V1123" i="1" s="1"/>
  <c r="W1123" i="1" s="1"/>
  <c r="X1123" i="1" s="1"/>
  <c r="Y1123" i="1" s="1"/>
  <c r="Z1123" i="1" s="1"/>
  <c r="AA1123" i="1" s="1"/>
  <c r="AB1123" i="1" s="1"/>
  <c r="AC1123" i="1" s="1"/>
  <c r="AD1123" i="1" s="1"/>
  <c r="AE1123" i="1" s="1"/>
  <c r="AF1123" i="1" s="1"/>
  <c r="AG1123" i="1" s="1"/>
  <c r="AH1123" i="1" s="1"/>
  <c r="AI1123" i="1" s="1"/>
  <c r="AJ1123" i="1" s="1"/>
  <c r="AK1123" i="1" s="1"/>
  <c r="AL1123" i="1" s="1"/>
  <c r="AM1123" i="1" s="1"/>
  <c r="AN1123" i="1" s="1"/>
  <c r="AQ1123" i="1" s="1"/>
  <c r="T1153" i="1"/>
  <c r="U1153" i="1" s="1"/>
  <c r="V1153" i="1" s="1"/>
  <c r="W1153" i="1" s="1"/>
  <c r="X1153" i="1" s="1"/>
  <c r="Y1153" i="1" s="1"/>
  <c r="Z1153" i="1" s="1"/>
  <c r="AA1153" i="1" s="1"/>
  <c r="AB1153" i="1" s="1"/>
  <c r="AC1153" i="1" s="1"/>
  <c r="AD1153" i="1" s="1"/>
  <c r="AE1153" i="1" s="1"/>
  <c r="AF1153" i="1" s="1"/>
  <c r="AG1153" i="1" s="1"/>
  <c r="AH1153" i="1" s="1"/>
  <c r="AI1153" i="1" s="1"/>
  <c r="AJ1153" i="1" s="1"/>
  <c r="AK1153" i="1" s="1"/>
  <c r="AL1153" i="1" s="1"/>
  <c r="AM1153" i="1" s="1"/>
  <c r="AN1153" i="1" s="1"/>
  <c r="T405" i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AQ405" i="1" s="1"/>
  <c r="T443" i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Q443" i="1" s="1"/>
  <c r="T379" i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Q379" i="1" s="1"/>
  <c r="T430" i="1"/>
  <c r="U430" i="1" s="1"/>
  <c r="V430" i="1" s="1"/>
  <c r="W430" i="1" s="1"/>
  <c r="X430" i="1" s="1"/>
  <c r="Y430" i="1" s="1"/>
  <c r="Z430" i="1" s="1"/>
  <c r="AA430" i="1" s="1"/>
  <c r="AB430" i="1" s="1"/>
  <c r="AC430" i="1" s="1"/>
  <c r="AD430" i="1" s="1"/>
  <c r="AE430" i="1" s="1"/>
  <c r="AF430" i="1" s="1"/>
  <c r="AG430" i="1" s="1"/>
  <c r="AH430" i="1" s="1"/>
  <c r="AI430" i="1" s="1"/>
  <c r="AJ430" i="1" s="1"/>
  <c r="AK430" i="1" s="1"/>
  <c r="AL430" i="1" s="1"/>
  <c r="AM430" i="1" s="1"/>
  <c r="AN430" i="1" s="1"/>
  <c r="AQ430" i="1" s="1"/>
  <c r="T1247" i="1"/>
  <c r="U1247" i="1" s="1"/>
  <c r="V1247" i="1" s="1"/>
  <c r="W1247" i="1" s="1"/>
  <c r="X1247" i="1" s="1"/>
  <c r="Y1247" i="1" s="1"/>
  <c r="Z1247" i="1" s="1"/>
  <c r="AA1247" i="1" s="1"/>
  <c r="AB1247" i="1" s="1"/>
  <c r="AC1247" i="1" s="1"/>
  <c r="AD1247" i="1" s="1"/>
  <c r="AE1247" i="1" s="1"/>
  <c r="AF1247" i="1" s="1"/>
  <c r="AG1247" i="1" s="1"/>
  <c r="AH1247" i="1" s="1"/>
  <c r="AI1247" i="1" s="1"/>
  <c r="AJ1247" i="1" s="1"/>
  <c r="AK1247" i="1" s="1"/>
  <c r="AL1247" i="1" s="1"/>
  <c r="AM1247" i="1" s="1"/>
  <c r="AN1247" i="1" s="1"/>
  <c r="AQ1247" i="1" s="1"/>
  <c r="T1008" i="1"/>
  <c r="U1008" i="1" s="1"/>
  <c r="V1008" i="1" s="1"/>
  <c r="W1008" i="1" s="1"/>
  <c r="X1008" i="1" s="1"/>
  <c r="Y1008" i="1" s="1"/>
  <c r="Z1008" i="1" s="1"/>
  <c r="AA1008" i="1" s="1"/>
  <c r="AB1008" i="1" s="1"/>
  <c r="AC1008" i="1" s="1"/>
  <c r="AD1008" i="1" s="1"/>
  <c r="AE1008" i="1" s="1"/>
  <c r="AF1008" i="1" s="1"/>
  <c r="AG1008" i="1" s="1"/>
  <c r="AH1008" i="1" s="1"/>
  <c r="AI1008" i="1" s="1"/>
  <c r="AJ1008" i="1" s="1"/>
  <c r="AK1008" i="1" s="1"/>
  <c r="AL1008" i="1" s="1"/>
  <c r="AM1008" i="1" s="1"/>
  <c r="AN1008" i="1" s="1"/>
  <c r="T840" i="1"/>
  <c r="U840" i="1" s="1"/>
  <c r="V840" i="1" s="1"/>
  <c r="W840" i="1" s="1"/>
  <c r="X840" i="1" s="1"/>
  <c r="Y840" i="1" s="1"/>
  <c r="Z840" i="1" s="1"/>
  <c r="AA840" i="1" s="1"/>
  <c r="AB840" i="1" s="1"/>
  <c r="AC840" i="1" s="1"/>
  <c r="AD840" i="1" s="1"/>
  <c r="AE840" i="1" s="1"/>
  <c r="AF840" i="1" s="1"/>
  <c r="AG840" i="1" s="1"/>
  <c r="AH840" i="1" s="1"/>
  <c r="AI840" i="1" s="1"/>
  <c r="AJ840" i="1" s="1"/>
  <c r="AK840" i="1" s="1"/>
  <c r="AL840" i="1" s="1"/>
  <c r="AM840" i="1" s="1"/>
  <c r="AN840" i="1" s="1"/>
  <c r="AQ840" i="1" s="1"/>
  <c r="T1077" i="1"/>
  <c r="U1077" i="1" s="1"/>
  <c r="V1077" i="1" s="1"/>
  <c r="W1077" i="1" s="1"/>
  <c r="X1077" i="1" s="1"/>
  <c r="Y1077" i="1" s="1"/>
  <c r="Z1077" i="1" s="1"/>
  <c r="AA1077" i="1" s="1"/>
  <c r="AB1077" i="1" s="1"/>
  <c r="AC1077" i="1" s="1"/>
  <c r="AD1077" i="1" s="1"/>
  <c r="AE1077" i="1" s="1"/>
  <c r="AF1077" i="1" s="1"/>
  <c r="AG1077" i="1" s="1"/>
  <c r="AH1077" i="1" s="1"/>
  <c r="AI1077" i="1" s="1"/>
  <c r="AJ1077" i="1" s="1"/>
  <c r="AK1077" i="1" s="1"/>
  <c r="AL1077" i="1" s="1"/>
  <c r="AM1077" i="1" s="1"/>
  <c r="AN1077" i="1" s="1"/>
  <c r="AQ1077" i="1" s="1"/>
  <c r="T1299" i="1"/>
  <c r="U1299" i="1" s="1"/>
  <c r="V1299" i="1" s="1"/>
  <c r="W1299" i="1" s="1"/>
  <c r="X1299" i="1" s="1"/>
  <c r="Y1299" i="1" s="1"/>
  <c r="Z1299" i="1" s="1"/>
  <c r="AA1299" i="1" s="1"/>
  <c r="AB1299" i="1" s="1"/>
  <c r="AC1299" i="1" s="1"/>
  <c r="AD1299" i="1" s="1"/>
  <c r="AE1299" i="1" s="1"/>
  <c r="AF1299" i="1" s="1"/>
  <c r="AG1299" i="1" s="1"/>
  <c r="AH1299" i="1" s="1"/>
  <c r="AI1299" i="1" s="1"/>
  <c r="AJ1299" i="1" s="1"/>
  <c r="AK1299" i="1" s="1"/>
  <c r="AL1299" i="1" s="1"/>
  <c r="AM1299" i="1" s="1"/>
  <c r="AN1299" i="1" s="1"/>
  <c r="AQ1299" i="1" s="1"/>
  <c r="T615" i="1"/>
  <c r="U615" i="1" s="1"/>
  <c r="V615" i="1" s="1"/>
  <c r="W615" i="1" s="1"/>
  <c r="X615" i="1" s="1"/>
  <c r="Y615" i="1" s="1"/>
  <c r="Z615" i="1" s="1"/>
  <c r="AA615" i="1" s="1"/>
  <c r="AB615" i="1" s="1"/>
  <c r="AC615" i="1" s="1"/>
  <c r="AD615" i="1" s="1"/>
  <c r="AE615" i="1" s="1"/>
  <c r="AF615" i="1" s="1"/>
  <c r="AG615" i="1" s="1"/>
  <c r="AH615" i="1" s="1"/>
  <c r="AI615" i="1" s="1"/>
  <c r="AJ615" i="1" s="1"/>
  <c r="AK615" i="1" s="1"/>
  <c r="AL615" i="1" s="1"/>
  <c r="AM615" i="1" s="1"/>
  <c r="AN615" i="1" s="1"/>
  <c r="AQ615" i="1" s="1"/>
  <c r="T997" i="1"/>
  <c r="U997" i="1" s="1"/>
  <c r="V997" i="1" s="1"/>
  <c r="W997" i="1" s="1"/>
  <c r="X997" i="1" s="1"/>
  <c r="Y997" i="1" s="1"/>
  <c r="Z997" i="1" s="1"/>
  <c r="AA997" i="1" s="1"/>
  <c r="AB997" i="1" s="1"/>
  <c r="AC997" i="1" s="1"/>
  <c r="AD997" i="1" s="1"/>
  <c r="AE997" i="1" s="1"/>
  <c r="AF997" i="1" s="1"/>
  <c r="AG997" i="1" s="1"/>
  <c r="AH997" i="1" s="1"/>
  <c r="AI997" i="1" s="1"/>
  <c r="AJ997" i="1" s="1"/>
  <c r="AK997" i="1" s="1"/>
  <c r="AL997" i="1" s="1"/>
  <c r="AM997" i="1" s="1"/>
  <c r="AN997" i="1" s="1"/>
  <c r="AQ997" i="1" s="1"/>
  <c r="T1451" i="1"/>
  <c r="U1451" i="1" s="1"/>
  <c r="V1451" i="1" s="1"/>
  <c r="W1451" i="1" s="1"/>
  <c r="X1451" i="1" s="1"/>
  <c r="Y1451" i="1" s="1"/>
  <c r="Z1451" i="1" s="1"/>
  <c r="AA1451" i="1" s="1"/>
  <c r="AB1451" i="1" s="1"/>
  <c r="AC1451" i="1" s="1"/>
  <c r="AD1451" i="1" s="1"/>
  <c r="AE1451" i="1" s="1"/>
  <c r="AF1451" i="1" s="1"/>
  <c r="AG1451" i="1" s="1"/>
  <c r="AH1451" i="1" s="1"/>
  <c r="AI1451" i="1" s="1"/>
  <c r="AJ1451" i="1" s="1"/>
  <c r="AK1451" i="1" s="1"/>
  <c r="AL1451" i="1" s="1"/>
  <c r="AM1451" i="1" s="1"/>
  <c r="AN1451" i="1" s="1"/>
  <c r="AQ1451" i="1" s="1"/>
  <c r="T966" i="1"/>
  <c r="U966" i="1" s="1"/>
  <c r="V966" i="1" s="1"/>
  <c r="W966" i="1" s="1"/>
  <c r="X966" i="1" s="1"/>
  <c r="Y966" i="1" s="1"/>
  <c r="Z966" i="1" s="1"/>
  <c r="AA966" i="1" s="1"/>
  <c r="AB966" i="1" s="1"/>
  <c r="AC966" i="1" s="1"/>
  <c r="AD966" i="1" s="1"/>
  <c r="AE966" i="1" s="1"/>
  <c r="AF966" i="1" s="1"/>
  <c r="AG966" i="1" s="1"/>
  <c r="AH966" i="1" s="1"/>
  <c r="AI966" i="1" s="1"/>
  <c r="AJ966" i="1" s="1"/>
  <c r="AK966" i="1" s="1"/>
  <c r="AL966" i="1" s="1"/>
  <c r="AM966" i="1" s="1"/>
  <c r="AN966" i="1" s="1"/>
  <c r="AQ966" i="1" s="1"/>
  <c r="T1164" i="1"/>
  <c r="U1164" i="1" s="1"/>
  <c r="V1164" i="1" s="1"/>
  <c r="W1164" i="1" s="1"/>
  <c r="X1164" i="1" s="1"/>
  <c r="Y1164" i="1" s="1"/>
  <c r="Z1164" i="1" s="1"/>
  <c r="AA1164" i="1" s="1"/>
  <c r="AB1164" i="1" s="1"/>
  <c r="AC1164" i="1" s="1"/>
  <c r="AD1164" i="1" s="1"/>
  <c r="AE1164" i="1" s="1"/>
  <c r="AF1164" i="1" s="1"/>
  <c r="AG1164" i="1" s="1"/>
  <c r="AH1164" i="1" s="1"/>
  <c r="AI1164" i="1" s="1"/>
  <c r="AJ1164" i="1" s="1"/>
  <c r="AK1164" i="1" s="1"/>
  <c r="AL1164" i="1" s="1"/>
  <c r="AM1164" i="1" s="1"/>
  <c r="AN1164" i="1" s="1"/>
  <c r="AQ1164" i="1" s="1"/>
  <c r="T1091" i="1"/>
  <c r="U1091" i="1" s="1"/>
  <c r="V1091" i="1" s="1"/>
  <c r="W1091" i="1" s="1"/>
  <c r="X1091" i="1" s="1"/>
  <c r="Y1091" i="1" s="1"/>
  <c r="Z1091" i="1" s="1"/>
  <c r="AA1091" i="1" s="1"/>
  <c r="AB1091" i="1" s="1"/>
  <c r="AC1091" i="1" s="1"/>
  <c r="AD1091" i="1" s="1"/>
  <c r="AE1091" i="1" s="1"/>
  <c r="AF1091" i="1" s="1"/>
  <c r="AG1091" i="1" s="1"/>
  <c r="AH1091" i="1" s="1"/>
  <c r="AI1091" i="1" s="1"/>
  <c r="AJ1091" i="1" s="1"/>
  <c r="AK1091" i="1" s="1"/>
  <c r="AL1091" i="1" s="1"/>
  <c r="AM1091" i="1" s="1"/>
  <c r="AN1091" i="1" s="1"/>
  <c r="AQ1091" i="1" s="1"/>
  <c r="T647" i="1"/>
  <c r="U647" i="1" s="1"/>
  <c r="V647" i="1" s="1"/>
  <c r="W647" i="1" s="1"/>
  <c r="X647" i="1" s="1"/>
  <c r="Y647" i="1" s="1"/>
  <c r="Z647" i="1" s="1"/>
  <c r="AA647" i="1" s="1"/>
  <c r="AB647" i="1" s="1"/>
  <c r="AC647" i="1" s="1"/>
  <c r="AD647" i="1" s="1"/>
  <c r="AE647" i="1" s="1"/>
  <c r="AF647" i="1" s="1"/>
  <c r="AG647" i="1" s="1"/>
  <c r="AH647" i="1" s="1"/>
  <c r="AI647" i="1" s="1"/>
  <c r="AJ647" i="1" s="1"/>
  <c r="AK647" i="1" s="1"/>
  <c r="AL647" i="1" s="1"/>
  <c r="AM647" i="1" s="1"/>
  <c r="AN647" i="1" s="1"/>
  <c r="AQ647" i="1" s="1"/>
  <c r="T891" i="1"/>
  <c r="U891" i="1" s="1"/>
  <c r="V891" i="1" s="1"/>
  <c r="W891" i="1" s="1"/>
  <c r="X891" i="1" s="1"/>
  <c r="Y891" i="1" s="1"/>
  <c r="Z891" i="1" s="1"/>
  <c r="AA891" i="1" s="1"/>
  <c r="AB891" i="1" s="1"/>
  <c r="AC891" i="1" s="1"/>
  <c r="AD891" i="1" s="1"/>
  <c r="AE891" i="1" s="1"/>
  <c r="AF891" i="1" s="1"/>
  <c r="AG891" i="1" s="1"/>
  <c r="AH891" i="1" s="1"/>
  <c r="AI891" i="1" s="1"/>
  <c r="AJ891" i="1" s="1"/>
  <c r="AK891" i="1" s="1"/>
  <c r="AL891" i="1" s="1"/>
  <c r="AM891" i="1" s="1"/>
  <c r="AN891" i="1" s="1"/>
  <c r="AQ891" i="1" s="1"/>
  <c r="T385" i="1"/>
  <c r="U385" i="1" s="1"/>
  <c r="V385" i="1" s="1"/>
  <c r="W385" i="1" s="1"/>
  <c r="X385" i="1" s="1"/>
  <c r="Y385" i="1" s="1"/>
  <c r="Z385" i="1" s="1"/>
  <c r="AA385" i="1" s="1"/>
  <c r="AB385" i="1" s="1"/>
  <c r="AC385" i="1" s="1"/>
  <c r="AD385" i="1" s="1"/>
  <c r="AE385" i="1" s="1"/>
  <c r="AF385" i="1" s="1"/>
  <c r="AG385" i="1" s="1"/>
  <c r="AH385" i="1" s="1"/>
  <c r="AI385" i="1" s="1"/>
  <c r="AJ385" i="1" s="1"/>
  <c r="AK385" i="1" s="1"/>
  <c r="AL385" i="1" s="1"/>
  <c r="AM385" i="1" s="1"/>
  <c r="AN385" i="1" s="1"/>
  <c r="AQ385" i="1" s="1"/>
  <c r="T1166" i="1"/>
  <c r="U1166" i="1" s="1"/>
  <c r="V1166" i="1" s="1"/>
  <c r="W1166" i="1" s="1"/>
  <c r="X1166" i="1" s="1"/>
  <c r="Y1166" i="1" s="1"/>
  <c r="Z1166" i="1" s="1"/>
  <c r="AA1166" i="1" s="1"/>
  <c r="AB1166" i="1" s="1"/>
  <c r="AC1166" i="1" s="1"/>
  <c r="AD1166" i="1" s="1"/>
  <c r="AE1166" i="1" s="1"/>
  <c r="AF1166" i="1" s="1"/>
  <c r="AG1166" i="1" s="1"/>
  <c r="AH1166" i="1" s="1"/>
  <c r="AI1166" i="1" s="1"/>
  <c r="AJ1166" i="1" s="1"/>
  <c r="AK1166" i="1" s="1"/>
  <c r="AL1166" i="1" s="1"/>
  <c r="AM1166" i="1" s="1"/>
  <c r="AN1166" i="1" s="1"/>
  <c r="AQ1166" i="1" s="1"/>
  <c r="T1098" i="1"/>
  <c r="U1098" i="1" s="1"/>
  <c r="V1098" i="1" s="1"/>
  <c r="W1098" i="1" s="1"/>
  <c r="X1098" i="1" s="1"/>
  <c r="Y1098" i="1" s="1"/>
  <c r="Z1098" i="1" s="1"/>
  <c r="AA1098" i="1" s="1"/>
  <c r="AB1098" i="1" s="1"/>
  <c r="AC1098" i="1" s="1"/>
  <c r="AD1098" i="1" s="1"/>
  <c r="AE1098" i="1" s="1"/>
  <c r="AF1098" i="1" s="1"/>
  <c r="AG1098" i="1" s="1"/>
  <c r="AH1098" i="1" s="1"/>
  <c r="AI1098" i="1" s="1"/>
  <c r="AJ1098" i="1" s="1"/>
  <c r="AK1098" i="1" s="1"/>
  <c r="AL1098" i="1" s="1"/>
  <c r="AM1098" i="1" s="1"/>
  <c r="AN1098" i="1" s="1"/>
  <c r="AQ1098" i="1" s="1"/>
  <c r="T728" i="1"/>
  <c r="U728" i="1" s="1"/>
  <c r="V728" i="1" s="1"/>
  <c r="W728" i="1" s="1"/>
  <c r="X728" i="1" s="1"/>
  <c r="Y728" i="1" s="1"/>
  <c r="Z728" i="1" s="1"/>
  <c r="AA728" i="1" s="1"/>
  <c r="AB728" i="1" s="1"/>
  <c r="AC728" i="1" s="1"/>
  <c r="AD728" i="1" s="1"/>
  <c r="AE728" i="1" s="1"/>
  <c r="AF728" i="1" s="1"/>
  <c r="AG728" i="1" s="1"/>
  <c r="AH728" i="1" s="1"/>
  <c r="AI728" i="1" s="1"/>
  <c r="AJ728" i="1" s="1"/>
  <c r="AK728" i="1" s="1"/>
  <c r="AL728" i="1" s="1"/>
  <c r="AM728" i="1" s="1"/>
  <c r="AN728" i="1" s="1"/>
  <c r="AQ728" i="1" s="1"/>
  <c r="T883" i="1"/>
  <c r="U883" i="1" s="1"/>
  <c r="V883" i="1" s="1"/>
  <c r="W883" i="1" s="1"/>
  <c r="X883" i="1" s="1"/>
  <c r="Y883" i="1" s="1"/>
  <c r="Z883" i="1" s="1"/>
  <c r="AA883" i="1" s="1"/>
  <c r="AB883" i="1" s="1"/>
  <c r="AC883" i="1" s="1"/>
  <c r="AD883" i="1" s="1"/>
  <c r="AE883" i="1" s="1"/>
  <c r="AF883" i="1" s="1"/>
  <c r="AG883" i="1" s="1"/>
  <c r="AH883" i="1" s="1"/>
  <c r="AI883" i="1" s="1"/>
  <c r="AJ883" i="1" s="1"/>
  <c r="AK883" i="1" s="1"/>
  <c r="AL883" i="1" s="1"/>
  <c r="AM883" i="1" s="1"/>
  <c r="AN883" i="1" s="1"/>
  <c r="AQ883" i="1" s="1"/>
  <c r="T826" i="1"/>
  <c r="U826" i="1" s="1"/>
  <c r="V826" i="1" s="1"/>
  <c r="W826" i="1" s="1"/>
  <c r="X826" i="1" s="1"/>
  <c r="Y826" i="1" s="1"/>
  <c r="Z826" i="1" s="1"/>
  <c r="AA826" i="1" s="1"/>
  <c r="AB826" i="1" s="1"/>
  <c r="AC826" i="1" s="1"/>
  <c r="AD826" i="1" s="1"/>
  <c r="AE826" i="1" s="1"/>
  <c r="AF826" i="1" s="1"/>
  <c r="AG826" i="1" s="1"/>
  <c r="AH826" i="1" s="1"/>
  <c r="AI826" i="1" s="1"/>
  <c r="AJ826" i="1" s="1"/>
  <c r="AK826" i="1" s="1"/>
  <c r="AL826" i="1" s="1"/>
  <c r="AM826" i="1" s="1"/>
  <c r="AN826" i="1" s="1"/>
  <c r="AQ826" i="1" s="1"/>
  <c r="T1364" i="1"/>
  <c r="U1364" i="1" s="1"/>
  <c r="V1364" i="1" s="1"/>
  <c r="W1364" i="1" s="1"/>
  <c r="X1364" i="1" s="1"/>
  <c r="Y1364" i="1" s="1"/>
  <c r="Z1364" i="1" s="1"/>
  <c r="AA1364" i="1" s="1"/>
  <c r="AB1364" i="1" s="1"/>
  <c r="AC1364" i="1" s="1"/>
  <c r="AD1364" i="1" s="1"/>
  <c r="AE1364" i="1" s="1"/>
  <c r="AF1364" i="1" s="1"/>
  <c r="AG1364" i="1" s="1"/>
  <c r="AH1364" i="1" s="1"/>
  <c r="AI1364" i="1" s="1"/>
  <c r="AJ1364" i="1" s="1"/>
  <c r="AK1364" i="1" s="1"/>
  <c r="AL1364" i="1" s="1"/>
  <c r="AM1364" i="1" s="1"/>
  <c r="AN1364" i="1" s="1"/>
  <c r="AQ1364" i="1" s="1"/>
  <c r="T932" i="1"/>
  <c r="U932" i="1" s="1"/>
  <c r="V932" i="1" s="1"/>
  <c r="W932" i="1" s="1"/>
  <c r="X932" i="1" s="1"/>
  <c r="Y932" i="1" s="1"/>
  <c r="Z932" i="1" s="1"/>
  <c r="AA932" i="1" s="1"/>
  <c r="AB932" i="1" s="1"/>
  <c r="AC932" i="1" s="1"/>
  <c r="AD932" i="1" s="1"/>
  <c r="AE932" i="1" s="1"/>
  <c r="AF932" i="1" s="1"/>
  <c r="AG932" i="1" s="1"/>
  <c r="AH932" i="1" s="1"/>
  <c r="AI932" i="1" s="1"/>
  <c r="AJ932" i="1" s="1"/>
  <c r="AK932" i="1" s="1"/>
  <c r="AL932" i="1" s="1"/>
  <c r="AM932" i="1" s="1"/>
  <c r="AN932" i="1" s="1"/>
  <c r="AQ932" i="1" s="1"/>
  <c r="T917" i="1"/>
  <c r="U917" i="1" s="1"/>
  <c r="V917" i="1" s="1"/>
  <c r="W917" i="1" s="1"/>
  <c r="X917" i="1" s="1"/>
  <c r="Y917" i="1" s="1"/>
  <c r="Z917" i="1" s="1"/>
  <c r="AA917" i="1" s="1"/>
  <c r="AB917" i="1" s="1"/>
  <c r="AC917" i="1" s="1"/>
  <c r="AD917" i="1" s="1"/>
  <c r="AE917" i="1" s="1"/>
  <c r="AF917" i="1" s="1"/>
  <c r="AG917" i="1" s="1"/>
  <c r="AH917" i="1" s="1"/>
  <c r="AI917" i="1" s="1"/>
  <c r="AJ917" i="1" s="1"/>
  <c r="AK917" i="1" s="1"/>
  <c r="AL917" i="1" s="1"/>
  <c r="AM917" i="1" s="1"/>
  <c r="AN917" i="1" s="1"/>
  <c r="AQ917" i="1" s="1"/>
  <c r="T573" i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AQ573" i="1" s="1"/>
  <c r="T1391" i="1"/>
  <c r="U1391" i="1" s="1"/>
  <c r="V1391" i="1" s="1"/>
  <c r="W1391" i="1" s="1"/>
  <c r="X1391" i="1" s="1"/>
  <c r="Y1391" i="1" s="1"/>
  <c r="Z1391" i="1" s="1"/>
  <c r="AA1391" i="1" s="1"/>
  <c r="AB1391" i="1" s="1"/>
  <c r="AC1391" i="1" s="1"/>
  <c r="AD1391" i="1" s="1"/>
  <c r="AE1391" i="1" s="1"/>
  <c r="AF1391" i="1" s="1"/>
  <c r="AG1391" i="1" s="1"/>
  <c r="AH1391" i="1" s="1"/>
  <c r="AI1391" i="1" s="1"/>
  <c r="AJ1391" i="1" s="1"/>
  <c r="AK1391" i="1" s="1"/>
  <c r="AL1391" i="1" s="1"/>
  <c r="AM1391" i="1" s="1"/>
  <c r="AN1391" i="1" s="1"/>
  <c r="AQ1391" i="1" s="1"/>
  <c r="T913" i="1"/>
  <c r="U913" i="1" s="1"/>
  <c r="V913" i="1" s="1"/>
  <c r="W913" i="1" s="1"/>
  <c r="X913" i="1" s="1"/>
  <c r="Y913" i="1" s="1"/>
  <c r="Z913" i="1" s="1"/>
  <c r="AA913" i="1" s="1"/>
  <c r="AB913" i="1" s="1"/>
  <c r="AC913" i="1" s="1"/>
  <c r="AD913" i="1" s="1"/>
  <c r="AE913" i="1" s="1"/>
  <c r="AF913" i="1" s="1"/>
  <c r="AG913" i="1" s="1"/>
  <c r="AH913" i="1" s="1"/>
  <c r="AI913" i="1" s="1"/>
  <c r="AJ913" i="1" s="1"/>
  <c r="AK913" i="1" s="1"/>
  <c r="AL913" i="1" s="1"/>
  <c r="AM913" i="1" s="1"/>
  <c r="AN913" i="1" s="1"/>
  <c r="AQ913" i="1" s="1"/>
  <c r="T707" i="1"/>
  <c r="U707" i="1" s="1"/>
  <c r="V707" i="1" s="1"/>
  <c r="W707" i="1" s="1"/>
  <c r="X707" i="1" s="1"/>
  <c r="Y707" i="1" s="1"/>
  <c r="Z707" i="1" s="1"/>
  <c r="AA707" i="1" s="1"/>
  <c r="AB707" i="1" s="1"/>
  <c r="AC707" i="1" s="1"/>
  <c r="AD707" i="1" s="1"/>
  <c r="AE707" i="1" s="1"/>
  <c r="AF707" i="1" s="1"/>
  <c r="AG707" i="1" s="1"/>
  <c r="AH707" i="1" s="1"/>
  <c r="AI707" i="1" s="1"/>
  <c r="AJ707" i="1" s="1"/>
  <c r="AK707" i="1" s="1"/>
  <c r="AL707" i="1" s="1"/>
  <c r="AM707" i="1" s="1"/>
  <c r="AN707" i="1" s="1"/>
  <c r="T795" i="1"/>
  <c r="U795" i="1" s="1"/>
  <c r="V795" i="1" s="1"/>
  <c r="W795" i="1" s="1"/>
  <c r="X795" i="1" s="1"/>
  <c r="Y795" i="1" s="1"/>
  <c r="Z795" i="1" s="1"/>
  <c r="AA795" i="1" s="1"/>
  <c r="AB795" i="1" s="1"/>
  <c r="AC795" i="1" s="1"/>
  <c r="AD795" i="1" s="1"/>
  <c r="AE795" i="1" s="1"/>
  <c r="AF795" i="1" s="1"/>
  <c r="AG795" i="1" s="1"/>
  <c r="AH795" i="1" s="1"/>
  <c r="AI795" i="1" s="1"/>
  <c r="AJ795" i="1" s="1"/>
  <c r="AK795" i="1" s="1"/>
  <c r="AL795" i="1" s="1"/>
  <c r="AM795" i="1" s="1"/>
  <c r="AN795" i="1" s="1"/>
  <c r="AQ795" i="1" s="1"/>
  <c r="T500" i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T418" i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AQ418" i="1" s="1"/>
  <c r="T627" i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AQ627" i="1" s="1"/>
  <c r="T1273" i="1"/>
  <c r="U1273" i="1" s="1"/>
  <c r="V1273" i="1" s="1"/>
  <c r="W1273" i="1" s="1"/>
  <c r="X1273" i="1" s="1"/>
  <c r="Y1273" i="1" s="1"/>
  <c r="Z1273" i="1" s="1"/>
  <c r="AA1273" i="1" s="1"/>
  <c r="AB1273" i="1" s="1"/>
  <c r="AC1273" i="1" s="1"/>
  <c r="AD1273" i="1" s="1"/>
  <c r="AE1273" i="1" s="1"/>
  <c r="AF1273" i="1" s="1"/>
  <c r="AG1273" i="1" s="1"/>
  <c r="AH1273" i="1" s="1"/>
  <c r="AI1273" i="1" s="1"/>
  <c r="AJ1273" i="1" s="1"/>
  <c r="AK1273" i="1" s="1"/>
  <c r="AL1273" i="1" s="1"/>
  <c r="AM1273" i="1" s="1"/>
  <c r="AN1273" i="1" s="1"/>
  <c r="AQ1273" i="1" s="1"/>
  <c r="T979" i="1"/>
  <c r="U979" i="1" s="1"/>
  <c r="V979" i="1" s="1"/>
  <c r="W979" i="1" s="1"/>
  <c r="X979" i="1" s="1"/>
  <c r="Y979" i="1" s="1"/>
  <c r="Z979" i="1" s="1"/>
  <c r="AA979" i="1" s="1"/>
  <c r="AB979" i="1" s="1"/>
  <c r="AC979" i="1" s="1"/>
  <c r="AD979" i="1" s="1"/>
  <c r="AE979" i="1" s="1"/>
  <c r="AF979" i="1" s="1"/>
  <c r="AG979" i="1" s="1"/>
  <c r="AH979" i="1" s="1"/>
  <c r="AI979" i="1" s="1"/>
  <c r="AJ979" i="1" s="1"/>
  <c r="AK979" i="1" s="1"/>
  <c r="AL979" i="1" s="1"/>
  <c r="AM979" i="1" s="1"/>
  <c r="AN979" i="1" s="1"/>
  <c r="AQ979" i="1" s="1"/>
  <c r="T726" i="1"/>
  <c r="U726" i="1" s="1"/>
  <c r="V726" i="1" s="1"/>
  <c r="W726" i="1" s="1"/>
  <c r="X726" i="1" s="1"/>
  <c r="Y726" i="1" s="1"/>
  <c r="Z726" i="1" s="1"/>
  <c r="AA726" i="1" s="1"/>
  <c r="AB726" i="1" s="1"/>
  <c r="AC726" i="1" s="1"/>
  <c r="AD726" i="1" s="1"/>
  <c r="AE726" i="1" s="1"/>
  <c r="AF726" i="1" s="1"/>
  <c r="AG726" i="1" s="1"/>
  <c r="AH726" i="1" s="1"/>
  <c r="AI726" i="1" s="1"/>
  <c r="AJ726" i="1" s="1"/>
  <c r="AK726" i="1" s="1"/>
  <c r="AL726" i="1" s="1"/>
  <c r="AM726" i="1" s="1"/>
  <c r="AN726" i="1" s="1"/>
  <c r="AQ726" i="1" s="1"/>
  <c r="T649" i="1"/>
  <c r="U649" i="1" s="1"/>
  <c r="V649" i="1" s="1"/>
  <c r="W649" i="1" s="1"/>
  <c r="X649" i="1" s="1"/>
  <c r="Y649" i="1" s="1"/>
  <c r="Z649" i="1" s="1"/>
  <c r="AA649" i="1" s="1"/>
  <c r="AB649" i="1" s="1"/>
  <c r="AC649" i="1" s="1"/>
  <c r="AD649" i="1" s="1"/>
  <c r="AE649" i="1" s="1"/>
  <c r="AF649" i="1" s="1"/>
  <c r="AG649" i="1" s="1"/>
  <c r="AH649" i="1" s="1"/>
  <c r="AI649" i="1" s="1"/>
  <c r="AJ649" i="1" s="1"/>
  <c r="AK649" i="1" s="1"/>
  <c r="AL649" i="1" s="1"/>
  <c r="AM649" i="1" s="1"/>
  <c r="AN649" i="1" s="1"/>
  <c r="AQ649" i="1" s="1"/>
  <c r="T1330" i="1"/>
  <c r="U1330" i="1" s="1"/>
  <c r="V1330" i="1" s="1"/>
  <c r="W1330" i="1" s="1"/>
  <c r="X1330" i="1" s="1"/>
  <c r="Y1330" i="1" s="1"/>
  <c r="Z1330" i="1" s="1"/>
  <c r="AA1330" i="1" s="1"/>
  <c r="AB1330" i="1" s="1"/>
  <c r="AC1330" i="1" s="1"/>
  <c r="AD1330" i="1" s="1"/>
  <c r="AE1330" i="1" s="1"/>
  <c r="AF1330" i="1" s="1"/>
  <c r="AG1330" i="1" s="1"/>
  <c r="AH1330" i="1" s="1"/>
  <c r="AI1330" i="1" s="1"/>
  <c r="AJ1330" i="1" s="1"/>
  <c r="AK1330" i="1" s="1"/>
  <c r="AL1330" i="1" s="1"/>
  <c r="AM1330" i="1" s="1"/>
  <c r="AN1330" i="1" s="1"/>
  <c r="AQ1330" i="1" s="1"/>
  <c r="T762" i="1"/>
  <c r="U762" i="1" s="1"/>
  <c r="V762" i="1" s="1"/>
  <c r="W762" i="1" s="1"/>
  <c r="X762" i="1" s="1"/>
  <c r="Y762" i="1" s="1"/>
  <c r="Z762" i="1" s="1"/>
  <c r="AA762" i="1" s="1"/>
  <c r="AB762" i="1" s="1"/>
  <c r="AC762" i="1" s="1"/>
  <c r="AD762" i="1" s="1"/>
  <c r="AE762" i="1" s="1"/>
  <c r="AF762" i="1" s="1"/>
  <c r="AG762" i="1" s="1"/>
  <c r="AH762" i="1" s="1"/>
  <c r="AI762" i="1" s="1"/>
  <c r="AJ762" i="1" s="1"/>
  <c r="AK762" i="1" s="1"/>
  <c r="AL762" i="1" s="1"/>
  <c r="AM762" i="1" s="1"/>
  <c r="AN762" i="1" s="1"/>
  <c r="AQ762" i="1" s="1"/>
  <c r="T1436" i="1"/>
  <c r="U1436" i="1" s="1"/>
  <c r="V1436" i="1" s="1"/>
  <c r="W1436" i="1" s="1"/>
  <c r="X1436" i="1" s="1"/>
  <c r="Y1436" i="1" s="1"/>
  <c r="Z1436" i="1" s="1"/>
  <c r="AA1436" i="1" s="1"/>
  <c r="AB1436" i="1" s="1"/>
  <c r="AC1436" i="1" s="1"/>
  <c r="AD1436" i="1" s="1"/>
  <c r="AE1436" i="1" s="1"/>
  <c r="AF1436" i="1" s="1"/>
  <c r="AG1436" i="1" s="1"/>
  <c r="AH1436" i="1" s="1"/>
  <c r="AI1436" i="1" s="1"/>
  <c r="AJ1436" i="1" s="1"/>
  <c r="AK1436" i="1" s="1"/>
  <c r="AL1436" i="1" s="1"/>
  <c r="AM1436" i="1" s="1"/>
  <c r="AN1436" i="1" s="1"/>
  <c r="AQ1436" i="1" s="1"/>
  <c r="T1038" i="1"/>
  <c r="U1038" i="1" s="1"/>
  <c r="V1038" i="1" s="1"/>
  <c r="W1038" i="1" s="1"/>
  <c r="X1038" i="1" s="1"/>
  <c r="Y1038" i="1" s="1"/>
  <c r="Z1038" i="1" s="1"/>
  <c r="AA1038" i="1" s="1"/>
  <c r="AB1038" i="1" s="1"/>
  <c r="AC1038" i="1" s="1"/>
  <c r="AD1038" i="1" s="1"/>
  <c r="AE1038" i="1" s="1"/>
  <c r="AF1038" i="1" s="1"/>
  <c r="AG1038" i="1" s="1"/>
  <c r="AH1038" i="1" s="1"/>
  <c r="AI1038" i="1" s="1"/>
  <c r="AJ1038" i="1" s="1"/>
  <c r="AK1038" i="1" s="1"/>
  <c r="AL1038" i="1" s="1"/>
  <c r="AM1038" i="1" s="1"/>
  <c r="AN1038" i="1" s="1"/>
  <c r="AQ1038" i="1" s="1"/>
  <c r="T915" i="1"/>
  <c r="U915" i="1" s="1"/>
  <c r="V915" i="1" s="1"/>
  <c r="W915" i="1" s="1"/>
  <c r="X915" i="1" s="1"/>
  <c r="Y915" i="1" s="1"/>
  <c r="Z915" i="1" s="1"/>
  <c r="AA915" i="1" s="1"/>
  <c r="AB915" i="1" s="1"/>
  <c r="AC915" i="1" s="1"/>
  <c r="AD915" i="1" s="1"/>
  <c r="AE915" i="1" s="1"/>
  <c r="AF915" i="1" s="1"/>
  <c r="AG915" i="1" s="1"/>
  <c r="AH915" i="1" s="1"/>
  <c r="AI915" i="1" s="1"/>
  <c r="AJ915" i="1" s="1"/>
  <c r="AK915" i="1" s="1"/>
  <c r="AL915" i="1" s="1"/>
  <c r="AM915" i="1" s="1"/>
  <c r="AN915" i="1" s="1"/>
  <c r="AQ915" i="1" s="1"/>
  <c r="T394" i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Q394" i="1" s="1"/>
  <c r="T1059" i="1"/>
  <c r="U1059" i="1" s="1"/>
  <c r="V1059" i="1" s="1"/>
  <c r="W1059" i="1" s="1"/>
  <c r="X1059" i="1" s="1"/>
  <c r="Y1059" i="1" s="1"/>
  <c r="Z1059" i="1" s="1"/>
  <c r="AA1059" i="1" s="1"/>
  <c r="AB1059" i="1" s="1"/>
  <c r="AC1059" i="1" s="1"/>
  <c r="AD1059" i="1" s="1"/>
  <c r="AE1059" i="1" s="1"/>
  <c r="AF1059" i="1" s="1"/>
  <c r="AG1059" i="1" s="1"/>
  <c r="AH1059" i="1" s="1"/>
  <c r="AI1059" i="1" s="1"/>
  <c r="AJ1059" i="1" s="1"/>
  <c r="AK1059" i="1" s="1"/>
  <c r="AL1059" i="1" s="1"/>
  <c r="AM1059" i="1" s="1"/>
  <c r="AN1059" i="1" s="1"/>
  <c r="AQ1059" i="1" s="1"/>
  <c r="T791" i="1"/>
  <c r="U791" i="1" s="1"/>
  <c r="V791" i="1" s="1"/>
  <c r="W791" i="1" s="1"/>
  <c r="X791" i="1" s="1"/>
  <c r="Y791" i="1" s="1"/>
  <c r="Z791" i="1" s="1"/>
  <c r="AA791" i="1" s="1"/>
  <c r="AB791" i="1" s="1"/>
  <c r="AC791" i="1" s="1"/>
  <c r="AD791" i="1" s="1"/>
  <c r="AE791" i="1" s="1"/>
  <c r="AF791" i="1" s="1"/>
  <c r="AG791" i="1" s="1"/>
  <c r="AH791" i="1" s="1"/>
  <c r="AI791" i="1" s="1"/>
  <c r="AJ791" i="1" s="1"/>
  <c r="AK791" i="1" s="1"/>
  <c r="AL791" i="1" s="1"/>
  <c r="AM791" i="1" s="1"/>
  <c r="AN791" i="1" s="1"/>
  <c r="AQ791" i="1" s="1"/>
  <c r="T1144" i="1"/>
  <c r="U1144" i="1" s="1"/>
  <c r="V1144" i="1" s="1"/>
  <c r="W1144" i="1" s="1"/>
  <c r="X1144" i="1" s="1"/>
  <c r="Y1144" i="1" s="1"/>
  <c r="Z1144" i="1" s="1"/>
  <c r="AA1144" i="1" s="1"/>
  <c r="AB1144" i="1" s="1"/>
  <c r="AC1144" i="1" s="1"/>
  <c r="AD1144" i="1" s="1"/>
  <c r="AE1144" i="1" s="1"/>
  <c r="AF1144" i="1" s="1"/>
  <c r="AG1144" i="1" s="1"/>
  <c r="AH1144" i="1" s="1"/>
  <c r="AI1144" i="1" s="1"/>
  <c r="AJ1144" i="1" s="1"/>
  <c r="AK1144" i="1" s="1"/>
  <c r="AL1144" i="1" s="1"/>
  <c r="AM1144" i="1" s="1"/>
  <c r="AN1144" i="1" s="1"/>
  <c r="AQ1144" i="1" s="1"/>
  <c r="T1016" i="1"/>
  <c r="U1016" i="1" s="1"/>
  <c r="V1016" i="1" s="1"/>
  <c r="W1016" i="1" s="1"/>
  <c r="X1016" i="1" s="1"/>
  <c r="Y1016" i="1" s="1"/>
  <c r="Z1016" i="1" s="1"/>
  <c r="AA1016" i="1" s="1"/>
  <c r="AB1016" i="1" s="1"/>
  <c r="AC1016" i="1" s="1"/>
  <c r="AD1016" i="1" s="1"/>
  <c r="AE1016" i="1" s="1"/>
  <c r="AF1016" i="1" s="1"/>
  <c r="AG1016" i="1" s="1"/>
  <c r="AH1016" i="1" s="1"/>
  <c r="AI1016" i="1" s="1"/>
  <c r="AJ1016" i="1" s="1"/>
  <c r="AK1016" i="1" s="1"/>
  <c r="AL1016" i="1" s="1"/>
  <c r="AM1016" i="1" s="1"/>
  <c r="AN1016" i="1" s="1"/>
  <c r="AQ1016" i="1" s="1"/>
  <c r="T1103" i="1"/>
  <c r="U1103" i="1" s="1"/>
  <c r="V1103" i="1" s="1"/>
  <c r="W1103" i="1" s="1"/>
  <c r="X1103" i="1" s="1"/>
  <c r="Y1103" i="1" s="1"/>
  <c r="Z1103" i="1" s="1"/>
  <c r="AA1103" i="1" s="1"/>
  <c r="AB1103" i="1" s="1"/>
  <c r="AC1103" i="1" s="1"/>
  <c r="AD1103" i="1" s="1"/>
  <c r="AE1103" i="1" s="1"/>
  <c r="AF1103" i="1" s="1"/>
  <c r="AG1103" i="1" s="1"/>
  <c r="AH1103" i="1" s="1"/>
  <c r="AI1103" i="1" s="1"/>
  <c r="AJ1103" i="1" s="1"/>
  <c r="AK1103" i="1" s="1"/>
  <c r="AL1103" i="1" s="1"/>
  <c r="AM1103" i="1" s="1"/>
  <c r="AN1103" i="1" s="1"/>
  <c r="AQ1103" i="1" s="1"/>
  <c r="T1073" i="1"/>
  <c r="U1073" i="1" s="1"/>
  <c r="V1073" i="1" s="1"/>
  <c r="W1073" i="1" s="1"/>
  <c r="X1073" i="1" s="1"/>
  <c r="Y1073" i="1" s="1"/>
  <c r="Z1073" i="1" s="1"/>
  <c r="AA1073" i="1" s="1"/>
  <c r="AB1073" i="1" s="1"/>
  <c r="AC1073" i="1" s="1"/>
  <c r="AD1073" i="1" s="1"/>
  <c r="AE1073" i="1" s="1"/>
  <c r="AF1073" i="1" s="1"/>
  <c r="AG1073" i="1" s="1"/>
  <c r="AH1073" i="1" s="1"/>
  <c r="AI1073" i="1" s="1"/>
  <c r="AJ1073" i="1" s="1"/>
  <c r="AK1073" i="1" s="1"/>
  <c r="AL1073" i="1" s="1"/>
  <c r="AM1073" i="1" s="1"/>
  <c r="AN1073" i="1" s="1"/>
  <c r="AQ1073" i="1" s="1"/>
  <c r="T989" i="1"/>
  <c r="U989" i="1" s="1"/>
  <c r="V989" i="1" s="1"/>
  <c r="W989" i="1" s="1"/>
  <c r="X989" i="1" s="1"/>
  <c r="Y989" i="1" s="1"/>
  <c r="Z989" i="1" s="1"/>
  <c r="AA989" i="1" s="1"/>
  <c r="AB989" i="1" s="1"/>
  <c r="AC989" i="1" s="1"/>
  <c r="AD989" i="1" s="1"/>
  <c r="AE989" i="1" s="1"/>
  <c r="AF989" i="1" s="1"/>
  <c r="AG989" i="1" s="1"/>
  <c r="AH989" i="1" s="1"/>
  <c r="AI989" i="1" s="1"/>
  <c r="AJ989" i="1" s="1"/>
  <c r="AK989" i="1" s="1"/>
  <c r="AL989" i="1" s="1"/>
  <c r="AM989" i="1" s="1"/>
  <c r="AN989" i="1" s="1"/>
  <c r="T555" i="1"/>
  <c r="U555" i="1" s="1"/>
  <c r="V555" i="1" s="1"/>
  <c r="W555" i="1" s="1"/>
  <c r="X555" i="1" s="1"/>
  <c r="Y555" i="1" s="1"/>
  <c r="Z555" i="1" s="1"/>
  <c r="AA555" i="1" s="1"/>
  <c r="AB555" i="1" s="1"/>
  <c r="AC555" i="1" s="1"/>
  <c r="AD555" i="1" s="1"/>
  <c r="AE555" i="1" s="1"/>
  <c r="AF555" i="1" s="1"/>
  <c r="AG555" i="1" s="1"/>
  <c r="AH555" i="1" s="1"/>
  <c r="AI555" i="1" s="1"/>
  <c r="AJ555" i="1" s="1"/>
  <c r="AK555" i="1" s="1"/>
  <c r="AL555" i="1" s="1"/>
  <c r="AM555" i="1" s="1"/>
  <c r="AN555" i="1" s="1"/>
  <c r="AQ555" i="1" s="1"/>
  <c r="T648" i="1"/>
  <c r="U648" i="1" s="1"/>
  <c r="V648" i="1" s="1"/>
  <c r="W648" i="1" s="1"/>
  <c r="X648" i="1" s="1"/>
  <c r="Y648" i="1" s="1"/>
  <c r="Z648" i="1" s="1"/>
  <c r="AA648" i="1" s="1"/>
  <c r="AB648" i="1" s="1"/>
  <c r="AC648" i="1" s="1"/>
  <c r="AD648" i="1" s="1"/>
  <c r="AE648" i="1" s="1"/>
  <c r="AF648" i="1" s="1"/>
  <c r="AG648" i="1" s="1"/>
  <c r="AH648" i="1" s="1"/>
  <c r="AI648" i="1" s="1"/>
  <c r="AJ648" i="1" s="1"/>
  <c r="AK648" i="1" s="1"/>
  <c r="AL648" i="1" s="1"/>
  <c r="AM648" i="1" s="1"/>
  <c r="AN648" i="1" s="1"/>
  <c r="AQ648" i="1" s="1"/>
  <c r="T390" i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AQ390" i="1" s="1"/>
  <c r="T1277" i="1"/>
  <c r="U1277" i="1" s="1"/>
  <c r="V1277" i="1" s="1"/>
  <c r="W1277" i="1" s="1"/>
  <c r="X1277" i="1" s="1"/>
  <c r="Y1277" i="1" s="1"/>
  <c r="Z1277" i="1" s="1"/>
  <c r="AA1277" i="1" s="1"/>
  <c r="AB1277" i="1" s="1"/>
  <c r="AC1277" i="1" s="1"/>
  <c r="AD1277" i="1" s="1"/>
  <c r="AE1277" i="1" s="1"/>
  <c r="AF1277" i="1" s="1"/>
  <c r="AG1277" i="1" s="1"/>
  <c r="AH1277" i="1" s="1"/>
  <c r="AI1277" i="1" s="1"/>
  <c r="AJ1277" i="1" s="1"/>
  <c r="AK1277" i="1" s="1"/>
  <c r="AL1277" i="1" s="1"/>
  <c r="AM1277" i="1" s="1"/>
  <c r="AN1277" i="1" s="1"/>
  <c r="T1085" i="1"/>
  <c r="U1085" i="1" s="1"/>
  <c r="V1085" i="1" s="1"/>
  <c r="W1085" i="1" s="1"/>
  <c r="X1085" i="1" s="1"/>
  <c r="Y1085" i="1" s="1"/>
  <c r="Z1085" i="1" s="1"/>
  <c r="AA1085" i="1" s="1"/>
  <c r="AB1085" i="1" s="1"/>
  <c r="AC1085" i="1" s="1"/>
  <c r="AD1085" i="1" s="1"/>
  <c r="AE1085" i="1" s="1"/>
  <c r="AF1085" i="1" s="1"/>
  <c r="AG1085" i="1" s="1"/>
  <c r="AH1085" i="1" s="1"/>
  <c r="AI1085" i="1" s="1"/>
  <c r="AJ1085" i="1" s="1"/>
  <c r="AK1085" i="1" s="1"/>
  <c r="AL1085" i="1" s="1"/>
  <c r="AM1085" i="1" s="1"/>
  <c r="AN1085" i="1" s="1"/>
  <c r="AQ1085" i="1" s="1"/>
  <c r="T935" i="1"/>
  <c r="U935" i="1" s="1"/>
  <c r="V935" i="1" s="1"/>
  <c r="W935" i="1" s="1"/>
  <c r="X935" i="1" s="1"/>
  <c r="Y935" i="1" s="1"/>
  <c r="Z935" i="1" s="1"/>
  <c r="AA935" i="1" s="1"/>
  <c r="AB935" i="1" s="1"/>
  <c r="AC935" i="1" s="1"/>
  <c r="AD935" i="1" s="1"/>
  <c r="AE935" i="1" s="1"/>
  <c r="AF935" i="1" s="1"/>
  <c r="AG935" i="1" s="1"/>
  <c r="AH935" i="1" s="1"/>
  <c r="AI935" i="1" s="1"/>
  <c r="AJ935" i="1" s="1"/>
  <c r="AK935" i="1" s="1"/>
  <c r="AL935" i="1" s="1"/>
  <c r="AM935" i="1" s="1"/>
  <c r="AN935" i="1" s="1"/>
  <c r="AQ935" i="1" s="1"/>
  <c r="T798" i="1"/>
  <c r="U798" i="1" s="1"/>
  <c r="V798" i="1" s="1"/>
  <c r="W798" i="1" s="1"/>
  <c r="X798" i="1" s="1"/>
  <c r="Y798" i="1" s="1"/>
  <c r="Z798" i="1" s="1"/>
  <c r="AA798" i="1" s="1"/>
  <c r="AB798" i="1" s="1"/>
  <c r="AC798" i="1" s="1"/>
  <c r="AD798" i="1" s="1"/>
  <c r="AE798" i="1" s="1"/>
  <c r="AF798" i="1" s="1"/>
  <c r="AG798" i="1" s="1"/>
  <c r="AH798" i="1" s="1"/>
  <c r="AI798" i="1" s="1"/>
  <c r="AJ798" i="1" s="1"/>
  <c r="AK798" i="1" s="1"/>
  <c r="AL798" i="1" s="1"/>
  <c r="AM798" i="1" s="1"/>
  <c r="AN798" i="1" s="1"/>
  <c r="AQ798" i="1" s="1"/>
  <c r="T1204" i="1"/>
  <c r="U1204" i="1" s="1"/>
  <c r="V1204" i="1" s="1"/>
  <c r="W1204" i="1" s="1"/>
  <c r="X1204" i="1" s="1"/>
  <c r="Y1204" i="1" s="1"/>
  <c r="Z1204" i="1" s="1"/>
  <c r="AA1204" i="1" s="1"/>
  <c r="AB1204" i="1" s="1"/>
  <c r="AC1204" i="1" s="1"/>
  <c r="AD1204" i="1" s="1"/>
  <c r="AE1204" i="1" s="1"/>
  <c r="AF1204" i="1" s="1"/>
  <c r="AG1204" i="1" s="1"/>
  <c r="AH1204" i="1" s="1"/>
  <c r="AI1204" i="1" s="1"/>
  <c r="AJ1204" i="1" s="1"/>
  <c r="AK1204" i="1" s="1"/>
  <c r="AL1204" i="1" s="1"/>
  <c r="AM1204" i="1" s="1"/>
  <c r="AN1204" i="1" s="1"/>
  <c r="AQ1204" i="1" s="1"/>
  <c r="T1182" i="1"/>
  <c r="U1182" i="1" s="1"/>
  <c r="V1182" i="1" s="1"/>
  <c r="W1182" i="1" s="1"/>
  <c r="X1182" i="1" s="1"/>
  <c r="Y1182" i="1" s="1"/>
  <c r="Z1182" i="1" s="1"/>
  <c r="AA1182" i="1" s="1"/>
  <c r="AB1182" i="1" s="1"/>
  <c r="AC1182" i="1" s="1"/>
  <c r="AD1182" i="1" s="1"/>
  <c r="AE1182" i="1" s="1"/>
  <c r="AF1182" i="1" s="1"/>
  <c r="AG1182" i="1" s="1"/>
  <c r="AH1182" i="1" s="1"/>
  <c r="AI1182" i="1" s="1"/>
  <c r="AJ1182" i="1" s="1"/>
  <c r="AK1182" i="1" s="1"/>
  <c r="AL1182" i="1" s="1"/>
  <c r="AM1182" i="1" s="1"/>
  <c r="AN1182" i="1" s="1"/>
  <c r="AQ1182" i="1" s="1"/>
  <c r="T976" i="1"/>
  <c r="U976" i="1" s="1"/>
  <c r="V976" i="1" s="1"/>
  <c r="W976" i="1" s="1"/>
  <c r="X976" i="1" s="1"/>
  <c r="Y976" i="1" s="1"/>
  <c r="Z976" i="1" s="1"/>
  <c r="AA976" i="1" s="1"/>
  <c r="AB976" i="1" s="1"/>
  <c r="AC976" i="1" s="1"/>
  <c r="AD976" i="1" s="1"/>
  <c r="AE976" i="1" s="1"/>
  <c r="AF976" i="1" s="1"/>
  <c r="AG976" i="1" s="1"/>
  <c r="AH976" i="1" s="1"/>
  <c r="AI976" i="1" s="1"/>
  <c r="AJ976" i="1" s="1"/>
  <c r="AK976" i="1" s="1"/>
  <c r="AL976" i="1" s="1"/>
  <c r="AM976" i="1" s="1"/>
  <c r="AN976" i="1" s="1"/>
  <c r="AQ976" i="1" s="1"/>
  <c r="T740" i="1"/>
  <c r="U740" i="1" s="1"/>
  <c r="V740" i="1" s="1"/>
  <c r="W740" i="1" s="1"/>
  <c r="X740" i="1" s="1"/>
  <c r="Y740" i="1" s="1"/>
  <c r="Z740" i="1" s="1"/>
  <c r="AA740" i="1" s="1"/>
  <c r="AB740" i="1" s="1"/>
  <c r="AC740" i="1" s="1"/>
  <c r="AD740" i="1" s="1"/>
  <c r="AE740" i="1" s="1"/>
  <c r="AF740" i="1" s="1"/>
  <c r="AG740" i="1" s="1"/>
  <c r="AH740" i="1" s="1"/>
  <c r="AI740" i="1" s="1"/>
  <c r="AJ740" i="1" s="1"/>
  <c r="AK740" i="1" s="1"/>
  <c r="AL740" i="1" s="1"/>
  <c r="AM740" i="1" s="1"/>
  <c r="AN740" i="1" s="1"/>
  <c r="AQ740" i="1" s="1"/>
  <c r="T556" i="1"/>
  <c r="U556" i="1" s="1"/>
  <c r="V556" i="1" s="1"/>
  <c r="W556" i="1" s="1"/>
  <c r="X556" i="1" s="1"/>
  <c r="Y556" i="1" s="1"/>
  <c r="Z556" i="1" s="1"/>
  <c r="AA556" i="1" s="1"/>
  <c r="AB556" i="1" s="1"/>
  <c r="AC556" i="1" s="1"/>
  <c r="AD556" i="1" s="1"/>
  <c r="AE556" i="1" s="1"/>
  <c r="AF556" i="1" s="1"/>
  <c r="AG556" i="1" s="1"/>
  <c r="AH556" i="1" s="1"/>
  <c r="AI556" i="1" s="1"/>
  <c r="AJ556" i="1" s="1"/>
  <c r="AK556" i="1" s="1"/>
  <c r="AL556" i="1" s="1"/>
  <c r="AM556" i="1" s="1"/>
  <c r="AN556" i="1" s="1"/>
  <c r="AQ556" i="1" s="1"/>
  <c r="T1101" i="1"/>
  <c r="U1101" i="1" s="1"/>
  <c r="V1101" i="1" s="1"/>
  <c r="W1101" i="1" s="1"/>
  <c r="X1101" i="1" s="1"/>
  <c r="Y1101" i="1" s="1"/>
  <c r="Z1101" i="1" s="1"/>
  <c r="AA1101" i="1" s="1"/>
  <c r="AB1101" i="1" s="1"/>
  <c r="AC1101" i="1" s="1"/>
  <c r="AD1101" i="1" s="1"/>
  <c r="AE1101" i="1" s="1"/>
  <c r="AF1101" i="1" s="1"/>
  <c r="AG1101" i="1" s="1"/>
  <c r="AH1101" i="1" s="1"/>
  <c r="AI1101" i="1" s="1"/>
  <c r="AJ1101" i="1" s="1"/>
  <c r="AK1101" i="1" s="1"/>
  <c r="AL1101" i="1" s="1"/>
  <c r="AM1101" i="1" s="1"/>
  <c r="AN1101" i="1" s="1"/>
  <c r="AQ1101" i="1" s="1"/>
  <c r="T417" i="1"/>
  <c r="U417" i="1" s="1"/>
  <c r="V417" i="1" s="1"/>
  <c r="W417" i="1" s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AH417" i="1" s="1"/>
  <c r="AI417" i="1" s="1"/>
  <c r="AJ417" i="1" s="1"/>
  <c r="AK417" i="1" s="1"/>
  <c r="AL417" i="1" s="1"/>
  <c r="AM417" i="1" s="1"/>
  <c r="AN417" i="1" s="1"/>
  <c r="AQ417" i="1" s="1"/>
  <c r="T439" i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T1017" i="1"/>
  <c r="U1017" i="1" s="1"/>
  <c r="V1017" i="1" s="1"/>
  <c r="W1017" i="1" s="1"/>
  <c r="X1017" i="1" s="1"/>
  <c r="Y1017" i="1" s="1"/>
  <c r="Z1017" i="1" s="1"/>
  <c r="AA1017" i="1" s="1"/>
  <c r="AB1017" i="1" s="1"/>
  <c r="AC1017" i="1" s="1"/>
  <c r="AD1017" i="1" s="1"/>
  <c r="AE1017" i="1" s="1"/>
  <c r="AF1017" i="1" s="1"/>
  <c r="AG1017" i="1" s="1"/>
  <c r="AH1017" i="1" s="1"/>
  <c r="AI1017" i="1" s="1"/>
  <c r="AJ1017" i="1" s="1"/>
  <c r="AK1017" i="1" s="1"/>
  <c r="AL1017" i="1" s="1"/>
  <c r="AM1017" i="1" s="1"/>
  <c r="AN1017" i="1" s="1"/>
  <c r="AQ1017" i="1" s="1"/>
  <c r="T898" i="1"/>
  <c r="U898" i="1" s="1"/>
  <c r="V898" i="1" s="1"/>
  <c r="W898" i="1" s="1"/>
  <c r="X898" i="1" s="1"/>
  <c r="Y898" i="1" s="1"/>
  <c r="Z898" i="1" s="1"/>
  <c r="AA898" i="1" s="1"/>
  <c r="AB898" i="1" s="1"/>
  <c r="AC898" i="1" s="1"/>
  <c r="AD898" i="1" s="1"/>
  <c r="AE898" i="1" s="1"/>
  <c r="AF898" i="1" s="1"/>
  <c r="AG898" i="1" s="1"/>
  <c r="AH898" i="1" s="1"/>
  <c r="AI898" i="1" s="1"/>
  <c r="AJ898" i="1" s="1"/>
  <c r="AK898" i="1" s="1"/>
  <c r="AL898" i="1" s="1"/>
  <c r="AM898" i="1" s="1"/>
  <c r="AN898" i="1" s="1"/>
  <c r="AQ898" i="1" s="1"/>
  <c r="T754" i="1"/>
  <c r="U754" i="1" s="1"/>
  <c r="V754" i="1" s="1"/>
  <c r="W754" i="1" s="1"/>
  <c r="X754" i="1" s="1"/>
  <c r="Y754" i="1" s="1"/>
  <c r="Z754" i="1" s="1"/>
  <c r="AA754" i="1" s="1"/>
  <c r="AB754" i="1" s="1"/>
  <c r="AC754" i="1" s="1"/>
  <c r="AD754" i="1" s="1"/>
  <c r="AE754" i="1" s="1"/>
  <c r="AF754" i="1" s="1"/>
  <c r="AG754" i="1" s="1"/>
  <c r="AH754" i="1" s="1"/>
  <c r="AI754" i="1" s="1"/>
  <c r="AJ754" i="1" s="1"/>
  <c r="AK754" i="1" s="1"/>
  <c r="AL754" i="1" s="1"/>
  <c r="AM754" i="1" s="1"/>
  <c r="AN754" i="1" s="1"/>
  <c r="AQ754" i="1" s="1"/>
  <c r="T1456" i="1"/>
  <c r="U1456" i="1" s="1"/>
  <c r="V1456" i="1" s="1"/>
  <c r="W1456" i="1" s="1"/>
  <c r="X1456" i="1" s="1"/>
  <c r="Y1456" i="1" s="1"/>
  <c r="Z1456" i="1" s="1"/>
  <c r="AA1456" i="1" s="1"/>
  <c r="AB1456" i="1" s="1"/>
  <c r="AC1456" i="1" s="1"/>
  <c r="AD1456" i="1" s="1"/>
  <c r="AE1456" i="1" s="1"/>
  <c r="AF1456" i="1" s="1"/>
  <c r="AG1456" i="1" s="1"/>
  <c r="AH1456" i="1" s="1"/>
  <c r="AI1456" i="1" s="1"/>
  <c r="AJ1456" i="1" s="1"/>
  <c r="AK1456" i="1" s="1"/>
  <c r="AL1456" i="1" s="1"/>
  <c r="AM1456" i="1" s="1"/>
  <c r="AN1456" i="1" s="1"/>
  <c r="AQ1456" i="1" s="1"/>
  <c r="T1031" i="1"/>
  <c r="U1031" i="1" s="1"/>
  <c r="V1031" i="1" s="1"/>
  <c r="W1031" i="1" s="1"/>
  <c r="X1031" i="1" s="1"/>
  <c r="Y1031" i="1" s="1"/>
  <c r="Z1031" i="1" s="1"/>
  <c r="AA1031" i="1" s="1"/>
  <c r="AB1031" i="1" s="1"/>
  <c r="AC1031" i="1" s="1"/>
  <c r="AD1031" i="1" s="1"/>
  <c r="AE1031" i="1" s="1"/>
  <c r="AF1031" i="1" s="1"/>
  <c r="AG1031" i="1" s="1"/>
  <c r="AH1031" i="1" s="1"/>
  <c r="AI1031" i="1" s="1"/>
  <c r="AJ1031" i="1" s="1"/>
  <c r="AK1031" i="1" s="1"/>
  <c r="AL1031" i="1" s="1"/>
  <c r="AM1031" i="1" s="1"/>
  <c r="AN1031" i="1" s="1"/>
  <c r="AQ1031" i="1" s="1"/>
  <c r="T519" i="1"/>
  <c r="U519" i="1" s="1"/>
  <c r="V519" i="1" s="1"/>
  <c r="W519" i="1" s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AH519" i="1" s="1"/>
  <c r="AI519" i="1" s="1"/>
  <c r="AJ519" i="1" s="1"/>
  <c r="AK519" i="1" s="1"/>
  <c r="AL519" i="1" s="1"/>
  <c r="AM519" i="1" s="1"/>
  <c r="AN519" i="1" s="1"/>
  <c r="AQ519" i="1" s="1"/>
  <c r="T1086" i="1"/>
  <c r="U1086" i="1" s="1"/>
  <c r="V1086" i="1" s="1"/>
  <c r="W1086" i="1" s="1"/>
  <c r="X1086" i="1" s="1"/>
  <c r="Y1086" i="1" s="1"/>
  <c r="Z1086" i="1" s="1"/>
  <c r="AA1086" i="1" s="1"/>
  <c r="AB1086" i="1" s="1"/>
  <c r="AC1086" i="1" s="1"/>
  <c r="AD1086" i="1" s="1"/>
  <c r="AE1086" i="1" s="1"/>
  <c r="AF1086" i="1" s="1"/>
  <c r="AG1086" i="1" s="1"/>
  <c r="AH1086" i="1" s="1"/>
  <c r="AI1086" i="1" s="1"/>
  <c r="AJ1086" i="1" s="1"/>
  <c r="AK1086" i="1" s="1"/>
  <c r="AL1086" i="1" s="1"/>
  <c r="AM1086" i="1" s="1"/>
  <c r="AN1086" i="1" s="1"/>
  <c r="AQ1086" i="1" s="1"/>
  <c r="T580" i="1"/>
  <c r="U580" i="1" s="1"/>
  <c r="V580" i="1" s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AQ580" i="1" s="1"/>
  <c r="T1207" i="1"/>
  <c r="U1207" i="1" s="1"/>
  <c r="V1207" i="1" s="1"/>
  <c r="W1207" i="1" s="1"/>
  <c r="X1207" i="1" s="1"/>
  <c r="Y1207" i="1" s="1"/>
  <c r="Z1207" i="1" s="1"/>
  <c r="AA1207" i="1" s="1"/>
  <c r="AB1207" i="1" s="1"/>
  <c r="AC1207" i="1" s="1"/>
  <c r="AD1207" i="1" s="1"/>
  <c r="AE1207" i="1" s="1"/>
  <c r="AF1207" i="1" s="1"/>
  <c r="AG1207" i="1" s="1"/>
  <c r="AH1207" i="1" s="1"/>
  <c r="AI1207" i="1" s="1"/>
  <c r="AJ1207" i="1" s="1"/>
  <c r="AK1207" i="1" s="1"/>
  <c r="AL1207" i="1" s="1"/>
  <c r="AM1207" i="1" s="1"/>
  <c r="AN1207" i="1" s="1"/>
  <c r="AQ1207" i="1" s="1"/>
  <c r="T1014" i="1"/>
  <c r="U1014" i="1" s="1"/>
  <c r="V1014" i="1" s="1"/>
  <c r="W1014" i="1" s="1"/>
  <c r="X1014" i="1" s="1"/>
  <c r="Y1014" i="1" s="1"/>
  <c r="Z1014" i="1" s="1"/>
  <c r="AA1014" i="1" s="1"/>
  <c r="AB1014" i="1" s="1"/>
  <c r="AC1014" i="1" s="1"/>
  <c r="AD1014" i="1" s="1"/>
  <c r="AE1014" i="1" s="1"/>
  <c r="AF1014" i="1" s="1"/>
  <c r="AG1014" i="1" s="1"/>
  <c r="AH1014" i="1" s="1"/>
  <c r="AI1014" i="1" s="1"/>
  <c r="AJ1014" i="1" s="1"/>
  <c r="AK1014" i="1" s="1"/>
  <c r="AL1014" i="1" s="1"/>
  <c r="AM1014" i="1" s="1"/>
  <c r="AN1014" i="1" s="1"/>
  <c r="T889" i="1"/>
  <c r="U889" i="1" s="1"/>
  <c r="V889" i="1" s="1"/>
  <c r="W889" i="1" s="1"/>
  <c r="X889" i="1" s="1"/>
  <c r="Y889" i="1" s="1"/>
  <c r="Z889" i="1" s="1"/>
  <c r="AA889" i="1" s="1"/>
  <c r="AB889" i="1" s="1"/>
  <c r="AC889" i="1" s="1"/>
  <c r="AD889" i="1" s="1"/>
  <c r="AE889" i="1" s="1"/>
  <c r="AF889" i="1" s="1"/>
  <c r="AG889" i="1" s="1"/>
  <c r="AH889" i="1" s="1"/>
  <c r="AI889" i="1" s="1"/>
  <c r="AJ889" i="1" s="1"/>
  <c r="AK889" i="1" s="1"/>
  <c r="AL889" i="1" s="1"/>
  <c r="AM889" i="1" s="1"/>
  <c r="AN889" i="1" s="1"/>
  <c r="AQ889" i="1" s="1"/>
  <c r="T960" i="1"/>
  <c r="U960" i="1" s="1"/>
  <c r="V960" i="1" s="1"/>
  <c r="W960" i="1" s="1"/>
  <c r="X960" i="1" s="1"/>
  <c r="Y960" i="1" s="1"/>
  <c r="Z960" i="1" s="1"/>
  <c r="AA960" i="1" s="1"/>
  <c r="AB960" i="1" s="1"/>
  <c r="AC960" i="1" s="1"/>
  <c r="AD960" i="1" s="1"/>
  <c r="AE960" i="1" s="1"/>
  <c r="AF960" i="1" s="1"/>
  <c r="AG960" i="1" s="1"/>
  <c r="AH960" i="1" s="1"/>
  <c r="AI960" i="1" s="1"/>
  <c r="AJ960" i="1" s="1"/>
  <c r="AK960" i="1" s="1"/>
  <c r="AL960" i="1" s="1"/>
  <c r="AM960" i="1" s="1"/>
  <c r="AN960" i="1" s="1"/>
  <c r="AQ960" i="1" s="1"/>
  <c r="T836" i="1"/>
  <c r="U836" i="1" s="1"/>
  <c r="V836" i="1" s="1"/>
  <c r="W836" i="1" s="1"/>
  <c r="X836" i="1" s="1"/>
  <c r="Y836" i="1" s="1"/>
  <c r="Z836" i="1" s="1"/>
  <c r="AA836" i="1" s="1"/>
  <c r="AB836" i="1" s="1"/>
  <c r="AC836" i="1" s="1"/>
  <c r="AD836" i="1" s="1"/>
  <c r="AE836" i="1" s="1"/>
  <c r="AF836" i="1" s="1"/>
  <c r="AG836" i="1" s="1"/>
  <c r="AH836" i="1" s="1"/>
  <c r="AI836" i="1" s="1"/>
  <c r="AJ836" i="1" s="1"/>
  <c r="AK836" i="1" s="1"/>
  <c r="AL836" i="1" s="1"/>
  <c r="AM836" i="1" s="1"/>
  <c r="AN836" i="1" s="1"/>
  <c r="AQ836" i="1" s="1"/>
  <c r="T1064" i="1"/>
  <c r="U1064" i="1" s="1"/>
  <c r="V1064" i="1" s="1"/>
  <c r="W1064" i="1" s="1"/>
  <c r="X1064" i="1" s="1"/>
  <c r="Y1064" i="1" s="1"/>
  <c r="Z1064" i="1" s="1"/>
  <c r="AA1064" i="1" s="1"/>
  <c r="AB1064" i="1" s="1"/>
  <c r="AC1064" i="1" s="1"/>
  <c r="AD1064" i="1" s="1"/>
  <c r="AE1064" i="1" s="1"/>
  <c r="AF1064" i="1" s="1"/>
  <c r="AG1064" i="1" s="1"/>
  <c r="AH1064" i="1" s="1"/>
  <c r="AI1064" i="1" s="1"/>
  <c r="AJ1064" i="1" s="1"/>
  <c r="AK1064" i="1" s="1"/>
  <c r="AL1064" i="1" s="1"/>
  <c r="AM1064" i="1" s="1"/>
  <c r="AN1064" i="1" s="1"/>
  <c r="AQ1064" i="1" s="1"/>
  <c r="T1041" i="1"/>
  <c r="U1041" i="1" s="1"/>
  <c r="V1041" i="1" s="1"/>
  <c r="W1041" i="1" s="1"/>
  <c r="X1041" i="1" s="1"/>
  <c r="Y1041" i="1" s="1"/>
  <c r="Z1041" i="1" s="1"/>
  <c r="AA1041" i="1" s="1"/>
  <c r="AB1041" i="1" s="1"/>
  <c r="AC1041" i="1" s="1"/>
  <c r="AD1041" i="1" s="1"/>
  <c r="AE1041" i="1" s="1"/>
  <c r="AF1041" i="1" s="1"/>
  <c r="AG1041" i="1" s="1"/>
  <c r="AH1041" i="1" s="1"/>
  <c r="AI1041" i="1" s="1"/>
  <c r="AJ1041" i="1" s="1"/>
  <c r="AK1041" i="1" s="1"/>
  <c r="AL1041" i="1" s="1"/>
  <c r="AM1041" i="1" s="1"/>
  <c r="AN1041" i="1" s="1"/>
  <c r="AQ1041" i="1" s="1"/>
  <c r="T1026" i="1"/>
  <c r="U1026" i="1" s="1"/>
  <c r="V1026" i="1" s="1"/>
  <c r="W1026" i="1" s="1"/>
  <c r="X1026" i="1" s="1"/>
  <c r="Y1026" i="1" s="1"/>
  <c r="Z1026" i="1" s="1"/>
  <c r="AA1026" i="1" s="1"/>
  <c r="AB1026" i="1" s="1"/>
  <c r="AC1026" i="1" s="1"/>
  <c r="AD1026" i="1" s="1"/>
  <c r="AE1026" i="1" s="1"/>
  <c r="AF1026" i="1" s="1"/>
  <c r="AG1026" i="1" s="1"/>
  <c r="AH1026" i="1" s="1"/>
  <c r="AI1026" i="1" s="1"/>
  <c r="AJ1026" i="1" s="1"/>
  <c r="AK1026" i="1" s="1"/>
  <c r="AL1026" i="1" s="1"/>
  <c r="AM1026" i="1" s="1"/>
  <c r="AN1026" i="1" s="1"/>
  <c r="AQ1026" i="1" s="1"/>
  <c r="T949" i="1"/>
  <c r="U949" i="1" s="1"/>
  <c r="V949" i="1" s="1"/>
  <c r="W949" i="1" s="1"/>
  <c r="X949" i="1" s="1"/>
  <c r="Y949" i="1" s="1"/>
  <c r="Z949" i="1" s="1"/>
  <c r="AA949" i="1" s="1"/>
  <c r="AB949" i="1" s="1"/>
  <c r="AC949" i="1" s="1"/>
  <c r="AD949" i="1" s="1"/>
  <c r="AE949" i="1" s="1"/>
  <c r="AF949" i="1" s="1"/>
  <c r="AG949" i="1" s="1"/>
  <c r="AH949" i="1" s="1"/>
  <c r="AI949" i="1" s="1"/>
  <c r="AJ949" i="1" s="1"/>
  <c r="AK949" i="1" s="1"/>
  <c r="AL949" i="1" s="1"/>
  <c r="AM949" i="1" s="1"/>
  <c r="AN949" i="1" s="1"/>
  <c r="AQ949" i="1" s="1"/>
  <c r="T1065" i="1"/>
  <c r="U1065" i="1" s="1"/>
  <c r="V1065" i="1" s="1"/>
  <c r="W1065" i="1" s="1"/>
  <c r="X1065" i="1" s="1"/>
  <c r="Y1065" i="1" s="1"/>
  <c r="Z1065" i="1" s="1"/>
  <c r="AA1065" i="1" s="1"/>
  <c r="AB1065" i="1" s="1"/>
  <c r="AC1065" i="1" s="1"/>
  <c r="AD1065" i="1" s="1"/>
  <c r="AE1065" i="1" s="1"/>
  <c r="AF1065" i="1" s="1"/>
  <c r="AG1065" i="1" s="1"/>
  <c r="AH1065" i="1" s="1"/>
  <c r="AI1065" i="1" s="1"/>
  <c r="AJ1065" i="1" s="1"/>
  <c r="AK1065" i="1" s="1"/>
  <c r="AL1065" i="1" s="1"/>
  <c r="AM1065" i="1" s="1"/>
  <c r="AN1065" i="1" s="1"/>
  <c r="AQ1065" i="1" s="1"/>
  <c r="T886" i="1"/>
  <c r="U886" i="1" s="1"/>
  <c r="V886" i="1" s="1"/>
  <c r="W886" i="1" s="1"/>
  <c r="X886" i="1" s="1"/>
  <c r="Y886" i="1" s="1"/>
  <c r="Z886" i="1" s="1"/>
  <c r="AA886" i="1" s="1"/>
  <c r="AB886" i="1" s="1"/>
  <c r="AC886" i="1" s="1"/>
  <c r="AD886" i="1" s="1"/>
  <c r="AE886" i="1" s="1"/>
  <c r="AF886" i="1" s="1"/>
  <c r="AG886" i="1" s="1"/>
  <c r="AH886" i="1" s="1"/>
  <c r="AI886" i="1" s="1"/>
  <c r="AJ886" i="1" s="1"/>
  <c r="AK886" i="1" s="1"/>
  <c r="AL886" i="1" s="1"/>
  <c r="AM886" i="1" s="1"/>
  <c r="AN886" i="1" s="1"/>
  <c r="AQ886" i="1" s="1"/>
  <c r="T1020" i="1"/>
  <c r="U1020" i="1" s="1"/>
  <c r="V1020" i="1" s="1"/>
  <c r="W1020" i="1" s="1"/>
  <c r="X1020" i="1" s="1"/>
  <c r="Y1020" i="1" s="1"/>
  <c r="Z1020" i="1" s="1"/>
  <c r="AA1020" i="1" s="1"/>
  <c r="AB1020" i="1" s="1"/>
  <c r="AC1020" i="1" s="1"/>
  <c r="AD1020" i="1" s="1"/>
  <c r="AE1020" i="1" s="1"/>
  <c r="AF1020" i="1" s="1"/>
  <c r="AG1020" i="1" s="1"/>
  <c r="AH1020" i="1" s="1"/>
  <c r="AI1020" i="1" s="1"/>
  <c r="AJ1020" i="1" s="1"/>
  <c r="AK1020" i="1" s="1"/>
  <c r="AL1020" i="1" s="1"/>
  <c r="AM1020" i="1" s="1"/>
  <c r="AN1020" i="1" s="1"/>
  <c r="AQ1020" i="1" s="1"/>
  <c r="T938" i="1"/>
  <c r="U938" i="1" s="1"/>
  <c r="V938" i="1" s="1"/>
  <c r="W938" i="1" s="1"/>
  <c r="X938" i="1" s="1"/>
  <c r="Y938" i="1" s="1"/>
  <c r="Z938" i="1" s="1"/>
  <c r="AA938" i="1" s="1"/>
  <c r="AB938" i="1" s="1"/>
  <c r="AC938" i="1" s="1"/>
  <c r="AD938" i="1" s="1"/>
  <c r="AE938" i="1" s="1"/>
  <c r="AF938" i="1" s="1"/>
  <c r="AG938" i="1" s="1"/>
  <c r="AH938" i="1" s="1"/>
  <c r="AI938" i="1" s="1"/>
  <c r="AJ938" i="1" s="1"/>
  <c r="AK938" i="1" s="1"/>
  <c r="AL938" i="1" s="1"/>
  <c r="AM938" i="1" s="1"/>
  <c r="AN938" i="1" s="1"/>
  <c r="AQ938" i="1" s="1"/>
  <c r="T998" i="1"/>
  <c r="U998" i="1" s="1"/>
  <c r="V998" i="1" s="1"/>
  <c r="W998" i="1" s="1"/>
  <c r="X998" i="1" s="1"/>
  <c r="Y998" i="1" s="1"/>
  <c r="Z998" i="1" s="1"/>
  <c r="AA998" i="1" s="1"/>
  <c r="AB998" i="1" s="1"/>
  <c r="AC998" i="1" s="1"/>
  <c r="AD998" i="1" s="1"/>
  <c r="AE998" i="1" s="1"/>
  <c r="AF998" i="1" s="1"/>
  <c r="AG998" i="1" s="1"/>
  <c r="AH998" i="1" s="1"/>
  <c r="AI998" i="1" s="1"/>
  <c r="AJ998" i="1" s="1"/>
  <c r="AK998" i="1" s="1"/>
  <c r="AL998" i="1" s="1"/>
  <c r="AM998" i="1" s="1"/>
  <c r="AN998" i="1" s="1"/>
  <c r="T715" i="1"/>
  <c r="U715" i="1" s="1"/>
  <c r="V715" i="1" s="1"/>
  <c r="W715" i="1" s="1"/>
  <c r="X715" i="1" s="1"/>
  <c r="Y715" i="1" s="1"/>
  <c r="Z715" i="1" s="1"/>
  <c r="AA715" i="1" s="1"/>
  <c r="AB715" i="1" s="1"/>
  <c r="AC715" i="1" s="1"/>
  <c r="AD715" i="1" s="1"/>
  <c r="AE715" i="1" s="1"/>
  <c r="AF715" i="1" s="1"/>
  <c r="AG715" i="1" s="1"/>
  <c r="AH715" i="1" s="1"/>
  <c r="AI715" i="1" s="1"/>
  <c r="AJ715" i="1" s="1"/>
  <c r="AK715" i="1" s="1"/>
  <c r="AL715" i="1" s="1"/>
  <c r="AM715" i="1" s="1"/>
  <c r="AN715" i="1" s="1"/>
  <c r="AQ715" i="1" s="1"/>
  <c r="T980" i="1"/>
  <c r="U980" i="1" s="1"/>
  <c r="V980" i="1" s="1"/>
  <c r="W980" i="1" s="1"/>
  <c r="X980" i="1" s="1"/>
  <c r="Y980" i="1" s="1"/>
  <c r="Z980" i="1" s="1"/>
  <c r="AA980" i="1" s="1"/>
  <c r="AB980" i="1" s="1"/>
  <c r="AC980" i="1" s="1"/>
  <c r="AD980" i="1" s="1"/>
  <c r="AE980" i="1" s="1"/>
  <c r="AF980" i="1" s="1"/>
  <c r="AG980" i="1" s="1"/>
  <c r="AH980" i="1" s="1"/>
  <c r="AI980" i="1" s="1"/>
  <c r="AJ980" i="1" s="1"/>
  <c r="AK980" i="1" s="1"/>
  <c r="AL980" i="1" s="1"/>
  <c r="AM980" i="1" s="1"/>
  <c r="AN980" i="1" s="1"/>
  <c r="AQ980" i="1" s="1"/>
  <c r="T1197" i="1"/>
  <c r="U1197" i="1" s="1"/>
  <c r="V1197" i="1" s="1"/>
  <c r="W1197" i="1" s="1"/>
  <c r="X1197" i="1" s="1"/>
  <c r="Y1197" i="1" s="1"/>
  <c r="Z1197" i="1" s="1"/>
  <c r="AA1197" i="1" s="1"/>
  <c r="AB1197" i="1" s="1"/>
  <c r="AC1197" i="1" s="1"/>
  <c r="AD1197" i="1" s="1"/>
  <c r="AE1197" i="1" s="1"/>
  <c r="AF1197" i="1" s="1"/>
  <c r="AG1197" i="1" s="1"/>
  <c r="AH1197" i="1" s="1"/>
  <c r="AI1197" i="1" s="1"/>
  <c r="AJ1197" i="1" s="1"/>
  <c r="AK1197" i="1" s="1"/>
  <c r="AL1197" i="1" s="1"/>
  <c r="AM1197" i="1" s="1"/>
  <c r="AN1197" i="1" s="1"/>
  <c r="AQ1197" i="1" s="1"/>
  <c r="T855" i="1"/>
  <c r="U855" i="1" s="1"/>
  <c r="V855" i="1" s="1"/>
  <c r="W855" i="1" s="1"/>
  <c r="X855" i="1" s="1"/>
  <c r="Y855" i="1" s="1"/>
  <c r="Z855" i="1" s="1"/>
  <c r="AA855" i="1" s="1"/>
  <c r="AB855" i="1" s="1"/>
  <c r="AC855" i="1" s="1"/>
  <c r="AD855" i="1" s="1"/>
  <c r="AE855" i="1" s="1"/>
  <c r="AF855" i="1" s="1"/>
  <c r="AG855" i="1" s="1"/>
  <c r="AH855" i="1" s="1"/>
  <c r="AI855" i="1" s="1"/>
  <c r="AJ855" i="1" s="1"/>
  <c r="AK855" i="1" s="1"/>
  <c r="AL855" i="1" s="1"/>
  <c r="AM855" i="1" s="1"/>
  <c r="AN855" i="1" s="1"/>
  <c r="AQ855" i="1" s="1"/>
  <c r="T498" i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T448" i="1"/>
  <c r="U448" i="1" s="1"/>
  <c r="V448" i="1" s="1"/>
  <c r="W448" i="1" s="1"/>
  <c r="X448" i="1" s="1"/>
  <c r="Y448" i="1" s="1"/>
  <c r="Z448" i="1" s="1"/>
  <c r="AA448" i="1" s="1"/>
  <c r="AB448" i="1" s="1"/>
  <c r="AC448" i="1" s="1"/>
  <c r="AD448" i="1" s="1"/>
  <c r="AE448" i="1" s="1"/>
  <c r="AF448" i="1" s="1"/>
  <c r="AG448" i="1" s="1"/>
  <c r="AH448" i="1" s="1"/>
  <c r="AI448" i="1" s="1"/>
  <c r="AJ448" i="1" s="1"/>
  <c r="AK448" i="1" s="1"/>
  <c r="AL448" i="1" s="1"/>
  <c r="AM448" i="1" s="1"/>
  <c r="AN448" i="1" s="1"/>
  <c r="AQ448" i="1" s="1"/>
  <c r="T1158" i="1"/>
  <c r="U1158" i="1" s="1"/>
  <c r="V1158" i="1" s="1"/>
  <c r="W1158" i="1" s="1"/>
  <c r="X1158" i="1" s="1"/>
  <c r="Y1158" i="1" s="1"/>
  <c r="Z1158" i="1" s="1"/>
  <c r="AA1158" i="1" s="1"/>
  <c r="AB1158" i="1" s="1"/>
  <c r="AC1158" i="1" s="1"/>
  <c r="AD1158" i="1" s="1"/>
  <c r="AE1158" i="1" s="1"/>
  <c r="AF1158" i="1" s="1"/>
  <c r="AG1158" i="1" s="1"/>
  <c r="AH1158" i="1" s="1"/>
  <c r="AI1158" i="1" s="1"/>
  <c r="AJ1158" i="1" s="1"/>
  <c r="AK1158" i="1" s="1"/>
  <c r="AL1158" i="1" s="1"/>
  <c r="AM1158" i="1" s="1"/>
  <c r="AN1158" i="1" s="1"/>
  <c r="AQ1158" i="1" s="1"/>
  <c r="T426" i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Q426" i="1" s="1"/>
  <c r="T776" i="1"/>
  <c r="U776" i="1" s="1"/>
  <c r="V776" i="1" s="1"/>
  <c r="W776" i="1" s="1"/>
  <c r="X776" i="1" s="1"/>
  <c r="Y776" i="1" s="1"/>
  <c r="Z776" i="1" s="1"/>
  <c r="AA776" i="1" s="1"/>
  <c r="AB776" i="1" s="1"/>
  <c r="AC776" i="1" s="1"/>
  <c r="AD776" i="1" s="1"/>
  <c r="AE776" i="1" s="1"/>
  <c r="AF776" i="1" s="1"/>
  <c r="AG776" i="1" s="1"/>
  <c r="AH776" i="1" s="1"/>
  <c r="AI776" i="1" s="1"/>
  <c r="AJ776" i="1" s="1"/>
  <c r="AK776" i="1" s="1"/>
  <c r="AL776" i="1" s="1"/>
  <c r="AM776" i="1" s="1"/>
  <c r="AN776" i="1" s="1"/>
  <c r="AQ776" i="1" s="1"/>
  <c r="T873" i="1"/>
  <c r="U873" i="1" s="1"/>
  <c r="V873" i="1" s="1"/>
  <c r="W873" i="1" s="1"/>
  <c r="X873" i="1" s="1"/>
  <c r="Y873" i="1" s="1"/>
  <c r="Z873" i="1" s="1"/>
  <c r="AA873" i="1" s="1"/>
  <c r="AB873" i="1" s="1"/>
  <c r="AC873" i="1" s="1"/>
  <c r="AD873" i="1" s="1"/>
  <c r="AE873" i="1" s="1"/>
  <c r="AF873" i="1" s="1"/>
  <c r="AG873" i="1" s="1"/>
  <c r="AH873" i="1" s="1"/>
  <c r="AI873" i="1" s="1"/>
  <c r="AJ873" i="1" s="1"/>
  <c r="AK873" i="1" s="1"/>
  <c r="AL873" i="1" s="1"/>
  <c r="AM873" i="1" s="1"/>
  <c r="AN873" i="1" s="1"/>
  <c r="AQ873" i="1" s="1"/>
  <c r="T409" i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T424" i="1"/>
  <c r="U424" i="1" s="1"/>
  <c r="V424" i="1" s="1"/>
  <c r="W424" i="1" s="1"/>
  <c r="X424" i="1" s="1"/>
  <c r="Y424" i="1" s="1"/>
  <c r="Z424" i="1" s="1"/>
  <c r="AA424" i="1" s="1"/>
  <c r="AB424" i="1" s="1"/>
  <c r="AC424" i="1" s="1"/>
  <c r="AD424" i="1" s="1"/>
  <c r="AE424" i="1" s="1"/>
  <c r="AF424" i="1" s="1"/>
  <c r="AG424" i="1" s="1"/>
  <c r="AH424" i="1" s="1"/>
  <c r="AI424" i="1" s="1"/>
  <c r="AJ424" i="1" s="1"/>
  <c r="AK424" i="1" s="1"/>
  <c r="AL424" i="1" s="1"/>
  <c r="AM424" i="1" s="1"/>
  <c r="AN424" i="1" s="1"/>
  <c r="AQ424" i="1" s="1"/>
  <c r="T1057" i="1"/>
  <c r="U1057" i="1" s="1"/>
  <c r="V1057" i="1" s="1"/>
  <c r="W1057" i="1" s="1"/>
  <c r="X1057" i="1" s="1"/>
  <c r="Y1057" i="1" s="1"/>
  <c r="Z1057" i="1" s="1"/>
  <c r="AA1057" i="1" s="1"/>
  <c r="AB1057" i="1" s="1"/>
  <c r="AC1057" i="1" s="1"/>
  <c r="AD1057" i="1" s="1"/>
  <c r="AE1057" i="1" s="1"/>
  <c r="AF1057" i="1" s="1"/>
  <c r="AG1057" i="1" s="1"/>
  <c r="AH1057" i="1" s="1"/>
  <c r="AI1057" i="1" s="1"/>
  <c r="AJ1057" i="1" s="1"/>
  <c r="AK1057" i="1" s="1"/>
  <c r="AL1057" i="1" s="1"/>
  <c r="AM1057" i="1" s="1"/>
  <c r="AN1057" i="1" s="1"/>
  <c r="AQ1057" i="1" s="1"/>
  <c r="T1112" i="1"/>
  <c r="U1112" i="1" s="1"/>
  <c r="V1112" i="1" s="1"/>
  <c r="W1112" i="1" s="1"/>
  <c r="X1112" i="1" s="1"/>
  <c r="Y1112" i="1" s="1"/>
  <c r="Z1112" i="1" s="1"/>
  <c r="AA1112" i="1" s="1"/>
  <c r="AB1112" i="1" s="1"/>
  <c r="AC1112" i="1" s="1"/>
  <c r="AD1112" i="1" s="1"/>
  <c r="AE1112" i="1" s="1"/>
  <c r="AF1112" i="1" s="1"/>
  <c r="AG1112" i="1" s="1"/>
  <c r="AH1112" i="1" s="1"/>
  <c r="AI1112" i="1" s="1"/>
  <c r="AJ1112" i="1" s="1"/>
  <c r="AK1112" i="1" s="1"/>
  <c r="AL1112" i="1" s="1"/>
  <c r="AM1112" i="1" s="1"/>
  <c r="AN1112" i="1" s="1"/>
  <c r="T910" i="1"/>
  <c r="U910" i="1" s="1"/>
  <c r="V910" i="1" s="1"/>
  <c r="W910" i="1" s="1"/>
  <c r="X910" i="1" s="1"/>
  <c r="Y910" i="1" s="1"/>
  <c r="Z910" i="1" s="1"/>
  <c r="AA910" i="1" s="1"/>
  <c r="AB910" i="1" s="1"/>
  <c r="AC910" i="1" s="1"/>
  <c r="AD910" i="1" s="1"/>
  <c r="AE910" i="1" s="1"/>
  <c r="AF910" i="1" s="1"/>
  <c r="AG910" i="1" s="1"/>
  <c r="AH910" i="1" s="1"/>
  <c r="AI910" i="1" s="1"/>
  <c r="AJ910" i="1" s="1"/>
  <c r="AK910" i="1" s="1"/>
  <c r="AL910" i="1" s="1"/>
  <c r="AM910" i="1" s="1"/>
  <c r="AN910" i="1" s="1"/>
  <c r="AQ910" i="1" s="1"/>
  <c r="T416" i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Q416" i="1" s="1"/>
  <c r="T697" i="1"/>
  <c r="U697" i="1" s="1"/>
  <c r="V697" i="1" s="1"/>
  <c r="W697" i="1" s="1"/>
  <c r="X697" i="1" s="1"/>
  <c r="Y697" i="1" s="1"/>
  <c r="Z697" i="1" s="1"/>
  <c r="AA697" i="1" s="1"/>
  <c r="AB697" i="1" s="1"/>
  <c r="AC697" i="1" s="1"/>
  <c r="AD697" i="1" s="1"/>
  <c r="AE697" i="1" s="1"/>
  <c r="AF697" i="1" s="1"/>
  <c r="AG697" i="1" s="1"/>
  <c r="AH697" i="1" s="1"/>
  <c r="AI697" i="1" s="1"/>
  <c r="AJ697" i="1" s="1"/>
  <c r="AK697" i="1" s="1"/>
  <c r="AL697" i="1" s="1"/>
  <c r="AM697" i="1" s="1"/>
  <c r="AN697" i="1" s="1"/>
  <c r="AQ697" i="1" s="1"/>
  <c r="T1191" i="1"/>
  <c r="U1191" i="1" s="1"/>
  <c r="V1191" i="1" s="1"/>
  <c r="W1191" i="1" s="1"/>
  <c r="X1191" i="1" s="1"/>
  <c r="Y1191" i="1" s="1"/>
  <c r="Z1191" i="1" s="1"/>
  <c r="AA1191" i="1" s="1"/>
  <c r="AB1191" i="1" s="1"/>
  <c r="AC1191" i="1" s="1"/>
  <c r="AD1191" i="1" s="1"/>
  <c r="AE1191" i="1" s="1"/>
  <c r="AF1191" i="1" s="1"/>
  <c r="AG1191" i="1" s="1"/>
  <c r="AH1191" i="1" s="1"/>
  <c r="AI1191" i="1" s="1"/>
  <c r="AJ1191" i="1" s="1"/>
  <c r="AK1191" i="1" s="1"/>
  <c r="AL1191" i="1" s="1"/>
  <c r="AM1191" i="1" s="1"/>
  <c r="AN1191" i="1" s="1"/>
  <c r="AQ1191" i="1" s="1"/>
  <c r="T995" i="1"/>
  <c r="U995" i="1" s="1"/>
  <c r="V995" i="1" s="1"/>
  <c r="W995" i="1" s="1"/>
  <c r="X995" i="1" s="1"/>
  <c r="Y995" i="1" s="1"/>
  <c r="Z995" i="1" s="1"/>
  <c r="AA995" i="1" s="1"/>
  <c r="AB995" i="1" s="1"/>
  <c r="AC995" i="1" s="1"/>
  <c r="AD995" i="1" s="1"/>
  <c r="AE995" i="1" s="1"/>
  <c r="AF995" i="1" s="1"/>
  <c r="AG995" i="1" s="1"/>
  <c r="AH995" i="1" s="1"/>
  <c r="AI995" i="1" s="1"/>
  <c r="AJ995" i="1" s="1"/>
  <c r="AK995" i="1" s="1"/>
  <c r="AL995" i="1" s="1"/>
  <c r="AM995" i="1" s="1"/>
  <c r="AN995" i="1" s="1"/>
  <c r="AQ995" i="1" s="1"/>
  <c r="T972" i="1"/>
  <c r="U972" i="1" s="1"/>
  <c r="V972" i="1" s="1"/>
  <c r="W972" i="1" s="1"/>
  <c r="X972" i="1" s="1"/>
  <c r="Y972" i="1" s="1"/>
  <c r="Z972" i="1" s="1"/>
  <c r="AA972" i="1" s="1"/>
  <c r="AB972" i="1" s="1"/>
  <c r="AC972" i="1" s="1"/>
  <c r="AD972" i="1" s="1"/>
  <c r="AE972" i="1" s="1"/>
  <c r="AF972" i="1" s="1"/>
  <c r="AG972" i="1" s="1"/>
  <c r="AH972" i="1" s="1"/>
  <c r="AI972" i="1" s="1"/>
  <c r="AJ972" i="1" s="1"/>
  <c r="AK972" i="1" s="1"/>
  <c r="AL972" i="1" s="1"/>
  <c r="AM972" i="1" s="1"/>
  <c r="AN972" i="1" s="1"/>
  <c r="AQ972" i="1" s="1"/>
  <c r="T947" i="1"/>
  <c r="U947" i="1" s="1"/>
  <c r="V947" i="1" s="1"/>
  <c r="W947" i="1" s="1"/>
  <c r="X947" i="1" s="1"/>
  <c r="Y947" i="1" s="1"/>
  <c r="Z947" i="1" s="1"/>
  <c r="AA947" i="1" s="1"/>
  <c r="AB947" i="1" s="1"/>
  <c r="AC947" i="1" s="1"/>
  <c r="AD947" i="1" s="1"/>
  <c r="AE947" i="1" s="1"/>
  <c r="AF947" i="1" s="1"/>
  <c r="AG947" i="1" s="1"/>
  <c r="AH947" i="1" s="1"/>
  <c r="AI947" i="1" s="1"/>
  <c r="AJ947" i="1" s="1"/>
  <c r="AK947" i="1" s="1"/>
  <c r="AL947" i="1" s="1"/>
  <c r="AM947" i="1" s="1"/>
  <c r="AN947" i="1" s="1"/>
  <c r="AQ947" i="1" s="1"/>
  <c r="T1074" i="1"/>
  <c r="U1074" i="1" s="1"/>
  <c r="V1074" i="1" s="1"/>
  <c r="W1074" i="1" s="1"/>
  <c r="X1074" i="1" s="1"/>
  <c r="Y1074" i="1" s="1"/>
  <c r="Z1074" i="1" s="1"/>
  <c r="AA1074" i="1" s="1"/>
  <c r="AB1074" i="1" s="1"/>
  <c r="AC1074" i="1" s="1"/>
  <c r="AD1074" i="1" s="1"/>
  <c r="AE1074" i="1" s="1"/>
  <c r="AF1074" i="1" s="1"/>
  <c r="AG1074" i="1" s="1"/>
  <c r="AH1074" i="1" s="1"/>
  <c r="AI1074" i="1" s="1"/>
  <c r="AJ1074" i="1" s="1"/>
  <c r="AK1074" i="1" s="1"/>
  <c r="AL1074" i="1" s="1"/>
  <c r="AM1074" i="1" s="1"/>
  <c r="AN1074" i="1" s="1"/>
  <c r="AQ1074" i="1" s="1"/>
  <c r="T983" i="1"/>
  <c r="U983" i="1" s="1"/>
  <c r="V983" i="1" s="1"/>
  <c r="W983" i="1" s="1"/>
  <c r="X983" i="1" s="1"/>
  <c r="Y983" i="1" s="1"/>
  <c r="Z983" i="1" s="1"/>
  <c r="AA983" i="1" s="1"/>
  <c r="AB983" i="1" s="1"/>
  <c r="AC983" i="1" s="1"/>
  <c r="AD983" i="1" s="1"/>
  <c r="AE983" i="1" s="1"/>
  <c r="AF983" i="1" s="1"/>
  <c r="AG983" i="1" s="1"/>
  <c r="AH983" i="1" s="1"/>
  <c r="AI983" i="1" s="1"/>
  <c r="AJ983" i="1" s="1"/>
  <c r="AK983" i="1" s="1"/>
  <c r="AL983" i="1" s="1"/>
  <c r="AM983" i="1" s="1"/>
  <c r="AN983" i="1" s="1"/>
  <c r="T1152" i="1"/>
  <c r="U1152" i="1" s="1"/>
  <c r="V1152" i="1" s="1"/>
  <c r="W1152" i="1" s="1"/>
  <c r="X1152" i="1" s="1"/>
  <c r="Y1152" i="1" s="1"/>
  <c r="Z1152" i="1" s="1"/>
  <c r="AA1152" i="1" s="1"/>
  <c r="AB1152" i="1" s="1"/>
  <c r="AC1152" i="1" s="1"/>
  <c r="AD1152" i="1" s="1"/>
  <c r="AE1152" i="1" s="1"/>
  <c r="AF1152" i="1" s="1"/>
  <c r="AG1152" i="1" s="1"/>
  <c r="AH1152" i="1" s="1"/>
  <c r="AI1152" i="1" s="1"/>
  <c r="AJ1152" i="1" s="1"/>
  <c r="AK1152" i="1" s="1"/>
  <c r="AL1152" i="1" s="1"/>
  <c r="AM1152" i="1" s="1"/>
  <c r="AN1152" i="1" s="1"/>
  <c r="AQ1152" i="1" s="1"/>
  <c r="T546" i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Q546" i="1" s="1"/>
  <c r="T532" i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AQ532" i="1" s="1"/>
  <c r="T714" i="1"/>
  <c r="U714" i="1" s="1"/>
  <c r="V714" i="1" s="1"/>
  <c r="W714" i="1" s="1"/>
  <c r="X714" i="1" s="1"/>
  <c r="Y714" i="1" s="1"/>
  <c r="Z714" i="1" s="1"/>
  <c r="AA714" i="1" s="1"/>
  <c r="AB714" i="1" s="1"/>
  <c r="AC714" i="1" s="1"/>
  <c r="AD714" i="1" s="1"/>
  <c r="AE714" i="1" s="1"/>
  <c r="AF714" i="1" s="1"/>
  <c r="AG714" i="1" s="1"/>
  <c r="AH714" i="1" s="1"/>
  <c r="AI714" i="1" s="1"/>
  <c r="AJ714" i="1" s="1"/>
  <c r="AK714" i="1" s="1"/>
  <c r="AL714" i="1" s="1"/>
  <c r="AM714" i="1" s="1"/>
  <c r="AN714" i="1" s="1"/>
  <c r="AQ714" i="1" s="1"/>
  <c r="T693" i="1"/>
  <c r="U693" i="1" s="1"/>
  <c r="V693" i="1" s="1"/>
  <c r="W693" i="1" s="1"/>
  <c r="X693" i="1" s="1"/>
  <c r="Y693" i="1" s="1"/>
  <c r="Z693" i="1" s="1"/>
  <c r="AA693" i="1" s="1"/>
  <c r="AB693" i="1" s="1"/>
  <c r="AC693" i="1" s="1"/>
  <c r="AD693" i="1" s="1"/>
  <c r="AE693" i="1" s="1"/>
  <c r="AF693" i="1" s="1"/>
  <c r="AG693" i="1" s="1"/>
  <c r="AH693" i="1" s="1"/>
  <c r="AI693" i="1" s="1"/>
  <c r="AJ693" i="1" s="1"/>
  <c r="AK693" i="1" s="1"/>
  <c r="AL693" i="1" s="1"/>
  <c r="AM693" i="1" s="1"/>
  <c r="AN693" i="1" s="1"/>
  <c r="AQ693" i="1" s="1"/>
  <c r="T841" i="1"/>
  <c r="U841" i="1" s="1"/>
  <c r="V841" i="1" s="1"/>
  <c r="W841" i="1" s="1"/>
  <c r="X841" i="1" s="1"/>
  <c r="Y841" i="1" s="1"/>
  <c r="Z841" i="1" s="1"/>
  <c r="AA841" i="1" s="1"/>
  <c r="AB841" i="1" s="1"/>
  <c r="AC841" i="1" s="1"/>
  <c r="AD841" i="1" s="1"/>
  <c r="AE841" i="1" s="1"/>
  <c r="AF841" i="1" s="1"/>
  <c r="AG841" i="1" s="1"/>
  <c r="AH841" i="1" s="1"/>
  <c r="AI841" i="1" s="1"/>
  <c r="AJ841" i="1" s="1"/>
  <c r="AK841" i="1" s="1"/>
  <c r="AL841" i="1" s="1"/>
  <c r="AM841" i="1" s="1"/>
  <c r="AN841" i="1" s="1"/>
  <c r="AQ841" i="1" s="1"/>
  <c r="T775" i="1"/>
  <c r="U775" i="1" s="1"/>
  <c r="V775" i="1" s="1"/>
  <c r="W775" i="1" s="1"/>
  <c r="X775" i="1" s="1"/>
  <c r="Y775" i="1" s="1"/>
  <c r="Z775" i="1" s="1"/>
  <c r="AA775" i="1" s="1"/>
  <c r="AB775" i="1" s="1"/>
  <c r="AC775" i="1" s="1"/>
  <c r="AD775" i="1" s="1"/>
  <c r="AE775" i="1" s="1"/>
  <c r="AF775" i="1" s="1"/>
  <c r="AG775" i="1" s="1"/>
  <c r="AH775" i="1" s="1"/>
  <c r="AI775" i="1" s="1"/>
  <c r="AJ775" i="1" s="1"/>
  <c r="AK775" i="1" s="1"/>
  <c r="AL775" i="1" s="1"/>
  <c r="AM775" i="1" s="1"/>
  <c r="AN775" i="1" s="1"/>
  <c r="AQ775" i="1" s="1"/>
  <c r="T748" i="1"/>
  <c r="U748" i="1" s="1"/>
  <c r="V748" i="1" s="1"/>
  <c r="W748" i="1" s="1"/>
  <c r="X748" i="1" s="1"/>
  <c r="Y748" i="1" s="1"/>
  <c r="Z748" i="1" s="1"/>
  <c r="AA748" i="1" s="1"/>
  <c r="AB748" i="1" s="1"/>
  <c r="AC748" i="1" s="1"/>
  <c r="AD748" i="1" s="1"/>
  <c r="AE748" i="1" s="1"/>
  <c r="AF748" i="1" s="1"/>
  <c r="AG748" i="1" s="1"/>
  <c r="AH748" i="1" s="1"/>
  <c r="AI748" i="1" s="1"/>
  <c r="AJ748" i="1" s="1"/>
  <c r="AK748" i="1" s="1"/>
  <c r="AL748" i="1" s="1"/>
  <c r="AM748" i="1" s="1"/>
  <c r="AN748" i="1" s="1"/>
  <c r="AQ748" i="1" s="1"/>
  <c r="T1121" i="1"/>
  <c r="U1121" i="1" s="1"/>
  <c r="V1121" i="1" s="1"/>
  <c r="W1121" i="1" s="1"/>
  <c r="X1121" i="1" s="1"/>
  <c r="Y1121" i="1" s="1"/>
  <c r="Z1121" i="1" s="1"/>
  <c r="AA1121" i="1" s="1"/>
  <c r="AB1121" i="1" s="1"/>
  <c r="AC1121" i="1" s="1"/>
  <c r="AD1121" i="1" s="1"/>
  <c r="AE1121" i="1" s="1"/>
  <c r="AF1121" i="1" s="1"/>
  <c r="AG1121" i="1" s="1"/>
  <c r="AH1121" i="1" s="1"/>
  <c r="AI1121" i="1" s="1"/>
  <c r="AJ1121" i="1" s="1"/>
  <c r="AK1121" i="1" s="1"/>
  <c r="AL1121" i="1" s="1"/>
  <c r="AM1121" i="1" s="1"/>
  <c r="AN1121" i="1" s="1"/>
  <c r="AQ1121" i="1" s="1"/>
  <c r="T522" i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Q522" i="1" s="1"/>
  <c r="T488" i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T383" i="1"/>
  <c r="U383" i="1" s="1"/>
  <c r="V383" i="1" s="1"/>
  <c r="W383" i="1" s="1"/>
  <c r="X383" i="1" s="1"/>
  <c r="Y383" i="1" s="1"/>
  <c r="Z383" i="1" s="1"/>
  <c r="AA383" i="1" s="1"/>
  <c r="AB383" i="1" s="1"/>
  <c r="AC383" i="1" s="1"/>
  <c r="AD383" i="1" s="1"/>
  <c r="AE383" i="1" s="1"/>
  <c r="AF383" i="1" s="1"/>
  <c r="AG383" i="1" s="1"/>
  <c r="AH383" i="1" s="1"/>
  <c r="AI383" i="1" s="1"/>
  <c r="AJ383" i="1" s="1"/>
  <c r="AK383" i="1" s="1"/>
  <c r="AL383" i="1" s="1"/>
  <c r="AM383" i="1" s="1"/>
  <c r="AN383" i="1" s="1"/>
  <c r="AQ383" i="1" s="1"/>
  <c r="T1177" i="1"/>
  <c r="U1177" i="1" s="1"/>
  <c r="V1177" i="1" s="1"/>
  <c r="W1177" i="1" s="1"/>
  <c r="X1177" i="1" s="1"/>
  <c r="Y1177" i="1" s="1"/>
  <c r="Z1177" i="1" s="1"/>
  <c r="AA1177" i="1" s="1"/>
  <c r="AB1177" i="1" s="1"/>
  <c r="AC1177" i="1" s="1"/>
  <c r="AD1177" i="1" s="1"/>
  <c r="AE1177" i="1" s="1"/>
  <c r="AF1177" i="1" s="1"/>
  <c r="AG1177" i="1" s="1"/>
  <c r="AH1177" i="1" s="1"/>
  <c r="AI1177" i="1" s="1"/>
  <c r="AJ1177" i="1" s="1"/>
  <c r="AK1177" i="1" s="1"/>
  <c r="AL1177" i="1" s="1"/>
  <c r="AM1177" i="1" s="1"/>
  <c r="AN1177" i="1" s="1"/>
  <c r="AQ1177" i="1" s="1"/>
  <c r="T885" i="1"/>
  <c r="U885" i="1" s="1"/>
  <c r="V885" i="1" s="1"/>
  <c r="W885" i="1" s="1"/>
  <c r="X885" i="1" s="1"/>
  <c r="Y885" i="1" s="1"/>
  <c r="Z885" i="1" s="1"/>
  <c r="AA885" i="1" s="1"/>
  <c r="AB885" i="1" s="1"/>
  <c r="AC885" i="1" s="1"/>
  <c r="AD885" i="1" s="1"/>
  <c r="AE885" i="1" s="1"/>
  <c r="AF885" i="1" s="1"/>
  <c r="AG885" i="1" s="1"/>
  <c r="AH885" i="1" s="1"/>
  <c r="AI885" i="1" s="1"/>
  <c r="AJ885" i="1" s="1"/>
  <c r="AK885" i="1" s="1"/>
  <c r="AL885" i="1" s="1"/>
  <c r="AM885" i="1" s="1"/>
  <c r="AN885" i="1" s="1"/>
  <c r="AQ885" i="1" s="1"/>
  <c r="T1267" i="1"/>
  <c r="U1267" i="1" s="1"/>
  <c r="V1267" i="1" s="1"/>
  <c r="W1267" i="1" s="1"/>
  <c r="X1267" i="1" s="1"/>
  <c r="Y1267" i="1" s="1"/>
  <c r="Z1267" i="1" s="1"/>
  <c r="AA1267" i="1" s="1"/>
  <c r="AB1267" i="1" s="1"/>
  <c r="AC1267" i="1" s="1"/>
  <c r="AD1267" i="1" s="1"/>
  <c r="AE1267" i="1" s="1"/>
  <c r="AF1267" i="1" s="1"/>
  <c r="AG1267" i="1" s="1"/>
  <c r="AH1267" i="1" s="1"/>
  <c r="AI1267" i="1" s="1"/>
  <c r="AJ1267" i="1" s="1"/>
  <c r="AK1267" i="1" s="1"/>
  <c r="AL1267" i="1" s="1"/>
  <c r="AM1267" i="1" s="1"/>
  <c r="AN1267" i="1" s="1"/>
  <c r="AQ1267" i="1" s="1"/>
  <c r="T1409" i="1"/>
  <c r="U1409" i="1" s="1"/>
  <c r="V1409" i="1" s="1"/>
  <c r="W1409" i="1" s="1"/>
  <c r="X1409" i="1" s="1"/>
  <c r="Y1409" i="1" s="1"/>
  <c r="Z1409" i="1" s="1"/>
  <c r="AA1409" i="1" s="1"/>
  <c r="AB1409" i="1" s="1"/>
  <c r="AC1409" i="1" s="1"/>
  <c r="AD1409" i="1" s="1"/>
  <c r="AE1409" i="1" s="1"/>
  <c r="AF1409" i="1" s="1"/>
  <c r="AG1409" i="1" s="1"/>
  <c r="AH1409" i="1" s="1"/>
  <c r="AI1409" i="1" s="1"/>
  <c r="AJ1409" i="1" s="1"/>
  <c r="AK1409" i="1" s="1"/>
  <c r="AL1409" i="1" s="1"/>
  <c r="AM1409" i="1" s="1"/>
  <c r="AN1409" i="1" s="1"/>
  <c r="AQ1409" i="1" s="1"/>
  <c r="T1051" i="1"/>
  <c r="U1051" i="1" s="1"/>
  <c r="V1051" i="1" s="1"/>
  <c r="W1051" i="1" s="1"/>
  <c r="X1051" i="1" s="1"/>
  <c r="Y1051" i="1" s="1"/>
  <c r="Z1051" i="1" s="1"/>
  <c r="AA1051" i="1" s="1"/>
  <c r="AB1051" i="1" s="1"/>
  <c r="AC1051" i="1" s="1"/>
  <c r="AD1051" i="1" s="1"/>
  <c r="AE1051" i="1" s="1"/>
  <c r="AF1051" i="1" s="1"/>
  <c r="AG1051" i="1" s="1"/>
  <c r="AH1051" i="1" s="1"/>
  <c r="AI1051" i="1" s="1"/>
  <c r="AJ1051" i="1" s="1"/>
  <c r="AK1051" i="1" s="1"/>
  <c r="AL1051" i="1" s="1"/>
  <c r="AM1051" i="1" s="1"/>
  <c r="AN1051" i="1" s="1"/>
  <c r="AQ1051" i="1" s="1"/>
  <c r="T1252" i="1"/>
  <c r="U1252" i="1" s="1"/>
  <c r="V1252" i="1" s="1"/>
  <c r="W1252" i="1" s="1"/>
  <c r="X1252" i="1" s="1"/>
  <c r="Y1252" i="1" s="1"/>
  <c r="Z1252" i="1" s="1"/>
  <c r="AA1252" i="1" s="1"/>
  <c r="AB1252" i="1" s="1"/>
  <c r="AC1252" i="1" s="1"/>
  <c r="AD1252" i="1" s="1"/>
  <c r="AE1252" i="1" s="1"/>
  <c r="AF1252" i="1" s="1"/>
  <c r="AG1252" i="1" s="1"/>
  <c r="AH1252" i="1" s="1"/>
  <c r="AI1252" i="1" s="1"/>
  <c r="AJ1252" i="1" s="1"/>
  <c r="AK1252" i="1" s="1"/>
  <c r="AL1252" i="1" s="1"/>
  <c r="AM1252" i="1" s="1"/>
  <c r="AN1252" i="1" s="1"/>
  <c r="AQ1252" i="1" s="1"/>
  <c r="T398" i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Q398" i="1" s="1"/>
  <c r="T639" i="1"/>
  <c r="U639" i="1" s="1"/>
  <c r="V639" i="1" s="1"/>
  <c r="W639" i="1" s="1"/>
  <c r="X639" i="1" s="1"/>
  <c r="Y639" i="1" s="1"/>
  <c r="Z639" i="1" s="1"/>
  <c r="AA639" i="1" s="1"/>
  <c r="AB639" i="1" s="1"/>
  <c r="AC639" i="1" s="1"/>
  <c r="AD639" i="1" s="1"/>
  <c r="AE639" i="1" s="1"/>
  <c r="AF639" i="1" s="1"/>
  <c r="AG639" i="1" s="1"/>
  <c r="AH639" i="1" s="1"/>
  <c r="AI639" i="1" s="1"/>
  <c r="AJ639" i="1" s="1"/>
  <c r="AK639" i="1" s="1"/>
  <c r="AL639" i="1" s="1"/>
  <c r="AM639" i="1" s="1"/>
  <c r="AN639" i="1" s="1"/>
  <c r="AQ639" i="1" s="1"/>
  <c r="T1071" i="1"/>
  <c r="U1071" i="1" s="1"/>
  <c r="V1071" i="1" s="1"/>
  <c r="W1071" i="1" s="1"/>
  <c r="X1071" i="1" s="1"/>
  <c r="Y1071" i="1" s="1"/>
  <c r="Z1071" i="1" s="1"/>
  <c r="AA1071" i="1" s="1"/>
  <c r="AB1071" i="1" s="1"/>
  <c r="AC1071" i="1" s="1"/>
  <c r="AD1071" i="1" s="1"/>
  <c r="AE1071" i="1" s="1"/>
  <c r="AF1071" i="1" s="1"/>
  <c r="AG1071" i="1" s="1"/>
  <c r="AH1071" i="1" s="1"/>
  <c r="AI1071" i="1" s="1"/>
  <c r="AJ1071" i="1" s="1"/>
  <c r="AK1071" i="1" s="1"/>
  <c r="AL1071" i="1" s="1"/>
  <c r="AM1071" i="1" s="1"/>
  <c r="AN1071" i="1" s="1"/>
  <c r="T1116" i="1"/>
  <c r="U1116" i="1" s="1"/>
  <c r="V1116" i="1" s="1"/>
  <c r="W1116" i="1" s="1"/>
  <c r="X1116" i="1" s="1"/>
  <c r="Y1116" i="1" s="1"/>
  <c r="Z1116" i="1" s="1"/>
  <c r="AA1116" i="1" s="1"/>
  <c r="AB1116" i="1" s="1"/>
  <c r="AC1116" i="1" s="1"/>
  <c r="AD1116" i="1" s="1"/>
  <c r="AE1116" i="1" s="1"/>
  <c r="AF1116" i="1" s="1"/>
  <c r="AG1116" i="1" s="1"/>
  <c r="AH1116" i="1" s="1"/>
  <c r="AI1116" i="1" s="1"/>
  <c r="AJ1116" i="1" s="1"/>
  <c r="AK1116" i="1" s="1"/>
  <c r="AL1116" i="1" s="1"/>
  <c r="AM1116" i="1" s="1"/>
  <c r="AN1116" i="1" s="1"/>
  <c r="AQ1116" i="1" s="1"/>
  <c r="T1029" i="1"/>
  <c r="U1029" i="1" s="1"/>
  <c r="V1029" i="1" s="1"/>
  <c r="W1029" i="1" s="1"/>
  <c r="X1029" i="1" s="1"/>
  <c r="Y1029" i="1" s="1"/>
  <c r="Z1029" i="1" s="1"/>
  <c r="AA1029" i="1" s="1"/>
  <c r="AB1029" i="1" s="1"/>
  <c r="AC1029" i="1" s="1"/>
  <c r="AD1029" i="1" s="1"/>
  <c r="AE1029" i="1" s="1"/>
  <c r="AF1029" i="1" s="1"/>
  <c r="AG1029" i="1" s="1"/>
  <c r="AH1029" i="1" s="1"/>
  <c r="AI1029" i="1" s="1"/>
  <c r="AJ1029" i="1" s="1"/>
  <c r="AK1029" i="1" s="1"/>
  <c r="AL1029" i="1" s="1"/>
  <c r="AM1029" i="1" s="1"/>
  <c r="AN1029" i="1" s="1"/>
  <c r="AQ1029" i="1" s="1"/>
  <c r="T440" i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T870" i="1"/>
  <c r="U870" i="1" s="1"/>
  <c r="V870" i="1" s="1"/>
  <c r="W870" i="1" s="1"/>
  <c r="X870" i="1" s="1"/>
  <c r="Y870" i="1" s="1"/>
  <c r="Z870" i="1" s="1"/>
  <c r="AA870" i="1" s="1"/>
  <c r="AB870" i="1" s="1"/>
  <c r="AC870" i="1" s="1"/>
  <c r="AD870" i="1" s="1"/>
  <c r="AE870" i="1" s="1"/>
  <c r="AF870" i="1" s="1"/>
  <c r="AG870" i="1" s="1"/>
  <c r="AH870" i="1" s="1"/>
  <c r="AI870" i="1" s="1"/>
  <c r="AJ870" i="1" s="1"/>
  <c r="AK870" i="1" s="1"/>
  <c r="AL870" i="1" s="1"/>
  <c r="AM870" i="1" s="1"/>
  <c r="AN870" i="1" s="1"/>
  <c r="AQ870" i="1" s="1"/>
  <c r="T369" i="1"/>
  <c r="U369" i="1" s="1"/>
  <c r="V369" i="1" s="1"/>
  <c r="W369" i="1" s="1"/>
  <c r="X369" i="1" s="1"/>
  <c r="Y369" i="1" s="1"/>
  <c r="Z369" i="1" s="1"/>
  <c r="AA369" i="1" s="1"/>
  <c r="AB369" i="1" s="1"/>
  <c r="AC369" i="1" s="1"/>
  <c r="AD369" i="1" s="1"/>
  <c r="AE369" i="1" s="1"/>
  <c r="AF369" i="1" s="1"/>
  <c r="AG369" i="1" s="1"/>
  <c r="AH369" i="1" s="1"/>
  <c r="AI369" i="1" s="1"/>
  <c r="AJ369" i="1" s="1"/>
  <c r="AK369" i="1" s="1"/>
  <c r="AL369" i="1" s="1"/>
  <c r="AM369" i="1" s="1"/>
  <c r="AN369" i="1" s="1"/>
  <c r="AQ369" i="1" s="1"/>
  <c r="T1095" i="1"/>
  <c r="U1095" i="1" s="1"/>
  <c r="V1095" i="1" s="1"/>
  <c r="W1095" i="1" s="1"/>
  <c r="X1095" i="1" s="1"/>
  <c r="Y1095" i="1" s="1"/>
  <c r="Z1095" i="1" s="1"/>
  <c r="AA1095" i="1" s="1"/>
  <c r="AB1095" i="1" s="1"/>
  <c r="AC1095" i="1" s="1"/>
  <c r="AD1095" i="1" s="1"/>
  <c r="AE1095" i="1" s="1"/>
  <c r="AF1095" i="1" s="1"/>
  <c r="AG1095" i="1" s="1"/>
  <c r="AH1095" i="1" s="1"/>
  <c r="AI1095" i="1" s="1"/>
  <c r="AJ1095" i="1" s="1"/>
  <c r="AK1095" i="1" s="1"/>
  <c r="AL1095" i="1" s="1"/>
  <c r="AM1095" i="1" s="1"/>
  <c r="AN1095" i="1" s="1"/>
  <c r="AQ1095" i="1" s="1"/>
  <c r="T1042" i="1"/>
  <c r="U1042" i="1" s="1"/>
  <c r="V1042" i="1" s="1"/>
  <c r="W1042" i="1" s="1"/>
  <c r="X1042" i="1" s="1"/>
  <c r="Y1042" i="1" s="1"/>
  <c r="Z1042" i="1" s="1"/>
  <c r="AA1042" i="1" s="1"/>
  <c r="AB1042" i="1" s="1"/>
  <c r="AC1042" i="1" s="1"/>
  <c r="AD1042" i="1" s="1"/>
  <c r="AE1042" i="1" s="1"/>
  <c r="AF1042" i="1" s="1"/>
  <c r="AG1042" i="1" s="1"/>
  <c r="AH1042" i="1" s="1"/>
  <c r="AI1042" i="1" s="1"/>
  <c r="AJ1042" i="1" s="1"/>
  <c r="AK1042" i="1" s="1"/>
  <c r="AL1042" i="1" s="1"/>
  <c r="AM1042" i="1" s="1"/>
  <c r="AN1042" i="1" s="1"/>
  <c r="AQ1042" i="1" s="1"/>
  <c r="T598" i="1"/>
  <c r="U598" i="1" s="1"/>
  <c r="V598" i="1" s="1"/>
  <c r="W598" i="1" s="1"/>
  <c r="X598" i="1" s="1"/>
  <c r="Y598" i="1" s="1"/>
  <c r="Z598" i="1" s="1"/>
  <c r="AA598" i="1" s="1"/>
  <c r="AB598" i="1" s="1"/>
  <c r="AC598" i="1" s="1"/>
  <c r="AD598" i="1" s="1"/>
  <c r="AE598" i="1" s="1"/>
  <c r="AF598" i="1" s="1"/>
  <c r="AG598" i="1" s="1"/>
  <c r="AH598" i="1" s="1"/>
  <c r="AI598" i="1" s="1"/>
  <c r="AJ598" i="1" s="1"/>
  <c r="AK598" i="1" s="1"/>
  <c r="AL598" i="1" s="1"/>
  <c r="AM598" i="1" s="1"/>
  <c r="AN598" i="1" s="1"/>
  <c r="AQ598" i="1" s="1"/>
  <c r="T1283" i="1"/>
  <c r="U1283" i="1" s="1"/>
  <c r="V1283" i="1" s="1"/>
  <c r="W1283" i="1" s="1"/>
  <c r="X1283" i="1" s="1"/>
  <c r="Y1283" i="1" s="1"/>
  <c r="Z1283" i="1" s="1"/>
  <c r="AA1283" i="1" s="1"/>
  <c r="AB1283" i="1" s="1"/>
  <c r="AC1283" i="1" s="1"/>
  <c r="AD1283" i="1" s="1"/>
  <c r="AE1283" i="1" s="1"/>
  <c r="AF1283" i="1" s="1"/>
  <c r="AG1283" i="1" s="1"/>
  <c r="AH1283" i="1" s="1"/>
  <c r="AI1283" i="1" s="1"/>
  <c r="AJ1283" i="1" s="1"/>
  <c r="AK1283" i="1" s="1"/>
  <c r="AL1283" i="1" s="1"/>
  <c r="AM1283" i="1" s="1"/>
  <c r="AN1283" i="1" s="1"/>
  <c r="AQ1283" i="1" s="1"/>
  <c r="T1061" i="1"/>
  <c r="U1061" i="1" s="1"/>
  <c r="V1061" i="1" s="1"/>
  <c r="W1061" i="1" s="1"/>
  <c r="X1061" i="1" s="1"/>
  <c r="Y1061" i="1" s="1"/>
  <c r="Z1061" i="1" s="1"/>
  <c r="AA1061" i="1" s="1"/>
  <c r="AB1061" i="1" s="1"/>
  <c r="AC1061" i="1" s="1"/>
  <c r="AD1061" i="1" s="1"/>
  <c r="AE1061" i="1" s="1"/>
  <c r="AF1061" i="1" s="1"/>
  <c r="AG1061" i="1" s="1"/>
  <c r="AH1061" i="1" s="1"/>
  <c r="AI1061" i="1" s="1"/>
  <c r="AJ1061" i="1" s="1"/>
  <c r="AK1061" i="1" s="1"/>
  <c r="AL1061" i="1" s="1"/>
  <c r="AM1061" i="1" s="1"/>
  <c r="AN1061" i="1" s="1"/>
  <c r="AQ1061" i="1" s="1"/>
  <c r="T401" i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Q401" i="1" s="1"/>
  <c r="T1025" i="1"/>
  <c r="U1025" i="1" s="1"/>
  <c r="V1025" i="1" s="1"/>
  <c r="W1025" i="1" s="1"/>
  <c r="X1025" i="1" s="1"/>
  <c r="Y1025" i="1" s="1"/>
  <c r="Z1025" i="1" s="1"/>
  <c r="AA1025" i="1" s="1"/>
  <c r="AB1025" i="1" s="1"/>
  <c r="AC1025" i="1" s="1"/>
  <c r="AD1025" i="1" s="1"/>
  <c r="AE1025" i="1" s="1"/>
  <c r="AF1025" i="1" s="1"/>
  <c r="AG1025" i="1" s="1"/>
  <c r="AH1025" i="1" s="1"/>
  <c r="AI1025" i="1" s="1"/>
  <c r="AJ1025" i="1" s="1"/>
  <c r="AK1025" i="1" s="1"/>
  <c r="AL1025" i="1" s="1"/>
  <c r="AM1025" i="1" s="1"/>
  <c r="AN1025" i="1" s="1"/>
  <c r="AQ1025" i="1" s="1"/>
  <c r="T974" i="1"/>
  <c r="U974" i="1" s="1"/>
  <c r="V974" i="1" s="1"/>
  <c r="W974" i="1" s="1"/>
  <c r="X974" i="1" s="1"/>
  <c r="Y974" i="1" s="1"/>
  <c r="Z974" i="1" s="1"/>
  <c r="AA974" i="1" s="1"/>
  <c r="AB974" i="1" s="1"/>
  <c r="AC974" i="1" s="1"/>
  <c r="AD974" i="1" s="1"/>
  <c r="AE974" i="1" s="1"/>
  <c r="AF974" i="1" s="1"/>
  <c r="AG974" i="1" s="1"/>
  <c r="AH974" i="1" s="1"/>
  <c r="AI974" i="1" s="1"/>
  <c r="AJ974" i="1" s="1"/>
  <c r="AK974" i="1" s="1"/>
  <c r="AL974" i="1" s="1"/>
  <c r="AM974" i="1" s="1"/>
  <c r="AN974" i="1" s="1"/>
  <c r="AQ974" i="1" s="1"/>
  <c r="T410" i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Q410" i="1" s="1"/>
  <c r="T1203" i="1"/>
  <c r="U1203" i="1" s="1"/>
  <c r="V1203" i="1" s="1"/>
  <c r="W1203" i="1" s="1"/>
  <c r="X1203" i="1" s="1"/>
  <c r="Y1203" i="1" s="1"/>
  <c r="Z1203" i="1" s="1"/>
  <c r="AA1203" i="1" s="1"/>
  <c r="AB1203" i="1" s="1"/>
  <c r="AC1203" i="1" s="1"/>
  <c r="AD1203" i="1" s="1"/>
  <c r="AE1203" i="1" s="1"/>
  <c r="AF1203" i="1" s="1"/>
  <c r="AG1203" i="1" s="1"/>
  <c r="AH1203" i="1" s="1"/>
  <c r="AI1203" i="1" s="1"/>
  <c r="AJ1203" i="1" s="1"/>
  <c r="AK1203" i="1" s="1"/>
  <c r="AL1203" i="1" s="1"/>
  <c r="AM1203" i="1" s="1"/>
  <c r="AN1203" i="1" s="1"/>
  <c r="AQ1203" i="1" s="1"/>
  <c r="T1193" i="1"/>
  <c r="U1193" i="1" s="1"/>
  <c r="V1193" i="1" s="1"/>
  <c r="W1193" i="1" s="1"/>
  <c r="X1193" i="1" s="1"/>
  <c r="Y1193" i="1" s="1"/>
  <c r="Z1193" i="1" s="1"/>
  <c r="AA1193" i="1" s="1"/>
  <c r="AB1193" i="1" s="1"/>
  <c r="AC1193" i="1" s="1"/>
  <c r="AD1193" i="1" s="1"/>
  <c r="AE1193" i="1" s="1"/>
  <c r="AF1193" i="1" s="1"/>
  <c r="AG1193" i="1" s="1"/>
  <c r="AH1193" i="1" s="1"/>
  <c r="AI1193" i="1" s="1"/>
  <c r="AJ1193" i="1" s="1"/>
  <c r="AK1193" i="1" s="1"/>
  <c r="AL1193" i="1" s="1"/>
  <c r="AM1193" i="1" s="1"/>
  <c r="AN1193" i="1" s="1"/>
  <c r="AQ1193" i="1" s="1"/>
  <c r="T1414" i="1"/>
  <c r="U1414" i="1" s="1"/>
  <c r="V1414" i="1" s="1"/>
  <c r="W1414" i="1" s="1"/>
  <c r="X1414" i="1" s="1"/>
  <c r="Y1414" i="1" s="1"/>
  <c r="Z1414" i="1" s="1"/>
  <c r="AA1414" i="1" s="1"/>
  <c r="AB1414" i="1" s="1"/>
  <c r="AC1414" i="1" s="1"/>
  <c r="AD1414" i="1" s="1"/>
  <c r="AE1414" i="1" s="1"/>
  <c r="AF1414" i="1" s="1"/>
  <c r="AG1414" i="1" s="1"/>
  <c r="AH1414" i="1" s="1"/>
  <c r="AI1414" i="1" s="1"/>
  <c r="AJ1414" i="1" s="1"/>
  <c r="AK1414" i="1" s="1"/>
  <c r="AL1414" i="1" s="1"/>
  <c r="AM1414" i="1" s="1"/>
  <c r="AN1414" i="1" s="1"/>
  <c r="AQ1414" i="1" s="1"/>
  <c r="T514" i="1"/>
  <c r="U514" i="1" s="1"/>
  <c r="V514" i="1" s="1"/>
  <c r="W514" i="1" s="1"/>
  <c r="X514" i="1" s="1"/>
  <c r="Y514" i="1" s="1"/>
  <c r="Z514" i="1" s="1"/>
  <c r="AA514" i="1" s="1"/>
  <c r="AB514" i="1" s="1"/>
  <c r="AC514" i="1" s="1"/>
  <c r="AD514" i="1" s="1"/>
  <c r="AE514" i="1" s="1"/>
  <c r="AF514" i="1" s="1"/>
  <c r="AG514" i="1" s="1"/>
  <c r="AH514" i="1" s="1"/>
  <c r="AI514" i="1" s="1"/>
  <c r="AJ514" i="1" s="1"/>
  <c r="AK514" i="1" s="1"/>
  <c r="AL514" i="1" s="1"/>
  <c r="AM514" i="1" s="1"/>
  <c r="AN514" i="1" s="1"/>
  <c r="AQ514" i="1" s="1"/>
  <c r="T581" i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Q581" i="1" s="1"/>
  <c r="T881" i="1"/>
  <c r="U881" i="1" s="1"/>
  <c r="V881" i="1" s="1"/>
  <c r="W881" i="1" s="1"/>
  <c r="X881" i="1" s="1"/>
  <c r="Y881" i="1" s="1"/>
  <c r="Z881" i="1" s="1"/>
  <c r="AA881" i="1" s="1"/>
  <c r="AB881" i="1" s="1"/>
  <c r="AC881" i="1" s="1"/>
  <c r="AD881" i="1" s="1"/>
  <c r="AE881" i="1" s="1"/>
  <c r="AF881" i="1" s="1"/>
  <c r="AG881" i="1" s="1"/>
  <c r="AH881" i="1" s="1"/>
  <c r="AI881" i="1" s="1"/>
  <c r="AJ881" i="1" s="1"/>
  <c r="AK881" i="1" s="1"/>
  <c r="AL881" i="1" s="1"/>
  <c r="AM881" i="1" s="1"/>
  <c r="AN881" i="1" s="1"/>
  <c r="AQ881" i="1" s="1"/>
  <c r="T584" i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Q584" i="1" s="1"/>
  <c r="T1183" i="1"/>
  <c r="U1183" i="1" s="1"/>
  <c r="V1183" i="1" s="1"/>
  <c r="W1183" i="1" s="1"/>
  <c r="X1183" i="1" s="1"/>
  <c r="Y1183" i="1" s="1"/>
  <c r="Z1183" i="1" s="1"/>
  <c r="AA1183" i="1" s="1"/>
  <c r="AB1183" i="1" s="1"/>
  <c r="AC1183" i="1" s="1"/>
  <c r="AD1183" i="1" s="1"/>
  <c r="AE1183" i="1" s="1"/>
  <c r="AF1183" i="1" s="1"/>
  <c r="AG1183" i="1" s="1"/>
  <c r="AH1183" i="1" s="1"/>
  <c r="AI1183" i="1" s="1"/>
  <c r="AJ1183" i="1" s="1"/>
  <c r="AK1183" i="1" s="1"/>
  <c r="AL1183" i="1" s="1"/>
  <c r="AM1183" i="1" s="1"/>
  <c r="AN1183" i="1" s="1"/>
  <c r="AQ1183" i="1" s="1"/>
  <c r="T517" i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T1221" i="1"/>
  <c r="U1221" i="1" s="1"/>
  <c r="V1221" i="1" s="1"/>
  <c r="W1221" i="1" s="1"/>
  <c r="X1221" i="1" s="1"/>
  <c r="Y1221" i="1" s="1"/>
  <c r="Z1221" i="1" s="1"/>
  <c r="AA1221" i="1" s="1"/>
  <c r="AB1221" i="1" s="1"/>
  <c r="AC1221" i="1" s="1"/>
  <c r="AD1221" i="1" s="1"/>
  <c r="AE1221" i="1" s="1"/>
  <c r="AF1221" i="1" s="1"/>
  <c r="AG1221" i="1" s="1"/>
  <c r="AH1221" i="1" s="1"/>
  <c r="AI1221" i="1" s="1"/>
  <c r="AJ1221" i="1" s="1"/>
  <c r="AK1221" i="1" s="1"/>
  <c r="AL1221" i="1" s="1"/>
  <c r="AM1221" i="1" s="1"/>
  <c r="AN1221" i="1" s="1"/>
  <c r="AQ1221" i="1" s="1"/>
  <c r="T958" i="1"/>
  <c r="U958" i="1" s="1"/>
  <c r="V958" i="1" s="1"/>
  <c r="W958" i="1" s="1"/>
  <c r="X958" i="1" s="1"/>
  <c r="Y958" i="1" s="1"/>
  <c r="Z958" i="1" s="1"/>
  <c r="AA958" i="1" s="1"/>
  <c r="AB958" i="1" s="1"/>
  <c r="AC958" i="1" s="1"/>
  <c r="AD958" i="1" s="1"/>
  <c r="AE958" i="1" s="1"/>
  <c r="AF958" i="1" s="1"/>
  <c r="AG958" i="1" s="1"/>
  <c r="AH958" i="1" s="1"/>
  <c r="AI958" i="1" s="1"/>
  <c r="AJ958" i="1" s="1"/>
  <c r="AK958" i="1" s="1"/>
  <c r="AL958" i="1" s="1"/>
  <c r="AM958" i="1" s="1"/>
  <c r="AN958" i="1" s="1"/>
  <c r="AQ958" i="1" s="1"/>
  <c r="T936" i="1"/>
  <c r="U936" i="1" s="1"/>
  <c r="V936" i="1" s="1"/>
  <c r="W936" i="1" s="1"/>
  <c r="X936" i="1" s="1"/>
  <c r="Y936" i="1" s="1"/>
  <c r="Z936" i="1" s="1"/>
  <c r="AA936" i="1" s="1"/>
  <c r="AB936" i="1" s="1"/>
  <c r="AC936" i="1" s="1"/>
  <c r="AD936" i="1" s="1"/>
  <c r="AE936" i="1" s="1"/>
  <c r="AF936" i="1" s="1"/>
  <c r="AG936" i="1" s="1"/>
  <c r="AH936" i="1" s="1"/>
  <c r="AI936" i="1" s="1"/>
  <c r="AJ936" i="1" s="1"/>
  <c r="AK936" i="1" s="1"/>
  <c r="AL936" i="1" s="1"/>
  <c r="AM936" i="1" s="1"/>
  <c r="AN936" i="1" s="1"/>
  <c r="AQ936" i="1" s="1"/>
  <c r="T1201" i="1"/>
  <c r="U1201" i="1" s="1"/>
  <c r="V1201" i="1" s="1"/>
  <c r="W1201" i="1" s="1"/>
  <c r="X1201" i="1" s="1"/>
  <c r="Y1201" i="1" s="1"/>
  <c r="Z1201" i="1" s="1"/>
  <c r="AA1201" i="1" s="1"/>
  <c r="AB1201" i="1" s="1"/>
  <c r="AC1201" i="1" s="1"/>
  <c r="AD1201" i="1" s="1"/>
  <c r="AE1201" i="1" s="1"/>
  <c r="AF1201" i="1" s="1"/>
  <c r="AG1201" i="1" s="1"/>
  <c r="AH1201" i="1" s="1"/>
  <c r="AI1201" i="1" s="1"/>
  <c r="AJ1201" i="1" s="1"/>
  <c r="AK1201" i="1" s="1"/>
  <c r="AL1201" i="1" s="1"/>
  <c r="AM1201" i="1" s="1"/>
  <c r="AN1201" i="1" s="1"/>
  <c r="AQ1201" i="1" s="1"/>
  <c r="T704" i="1"/>
  <c r="U704" i="1" s="1"/>
  <c r="V704" i="1" s="1"/>
  <c r="W704" i="1" s="1"/>
  <c r="X704" i="1" s="1"/>
  <c r="Y704" i="1" s="1"/>
  <c r="Z704" i="1" s="1"/>
  <c r="AA704" i="1" s="1"/>
  <c r="AB704" i="1" s="1"/>
  <c r="AC704" i="1" s="1"/>
  <c r="AD704" i="1" s="1"/>
  <c r="AE704" i="1" s="1"/>
  <c r="AF704" i="1" s="1"/>
  <c r="AG704" i="1" s="1"/>
  <c r="AH704" i="1" s="1"/>
  <c r="AI704" i="1" s="1"/>
  <c r="AJ704" i="1" s="1"/>
  <c r="AK704" i="1" s="1"/>
  <c r="AL704" i="1" s="1"/>
  <c r="AM704" i="1" s="1"/>
  <c r="AN704" i="1" s="1"/>
  <c r="AQ704" i="1" s="1"/>
  <c r="T446" i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Q446" i="1" s="1"/>
  <c r="T1106" i="1"/>
  <c r="U1106" i="1" s="1"/>
  <c r="V1106" i="1" s="1"/>
  <c r="W1106" i="1" s="1"/>
  <c r="X1106" i="1" s="1"/>
  <c r="Y1106" i="1" s="1"/>
  <c r="Z1106" i="1" s="1"/>
  <c r="AA1106" i="1" s="1"/>
  <c r="AB1106" i="1" s="1"/>
  <c r="AC1106" i="1" s="1"/>
  <c r="AD1106" i="1" s="1"/>
  <c r="AE1106" i="1" s="1"/>
  <c r="AF1106" i="1" s="1"/>
  <c r="AG1106" i="1" s="1"/>
  <c r="AH1106" i="1" s="1"/>
  <c r="AI1106" i="1" s="1"/>
  <c r="AJ1106" i="1" s="1"/>
  <c r="AK1106" i="1" s="1"/>
  <c r="AL1106" i="1" s="1"/>
  <c r="AM1106" i="1" s="1"/>
  <c r="AN1106" i="1" s="1"/>
  <c r="AQ1106" i="1" s="1"/>
  <c r="T994" i="1"/>
  <c r="U994" i="1" s="1"/>
  <c r="V994" i="1" s="1"/>
  <c r="W994" i="1" s="1"/>
  <c r="X994" i="1" s="1"/>
  <c r="Y994" i="1" s="1"/>
  <c r="Z994" i="1" s="1"/>
  <c r="AA994" i="1" s="1"/>
  <c r="AB994" i="1" s="1"/>
  <c r="AC994" i="1" s="1"/>
  <c r="AD994" i="1" s="1"/>
  <c r="AE994" i="1" s="1"/>
  <c r="AF994" i="1" s="1"/>
  <c r="AG994" i="1" s="1"/>
  <c r="AH994" i="1" s="1"/>
  <c r="AI994" i="1" s="1"/>
  <c r="AJ994" i="1" s="1"/>
  <c r="AK994" i="1" s="1"/>
  <c r="AL994" i="1" s="1"/>
  <c r="AM994" i="1" s="1"/>
  <c r="AN994" i="1" s="1"/>
  <c r="AQ994" i="1" s="1"/>
  <c r="T1262" i="1"/>
  <c r="U1262" i="1" s="1"/>
  <c r="V1262" i="1" s="1"/>
  <c r="W1262" i="1" s="1"/>
  <c r="X1262" i="1" s="1"/>
  <c r="Y1262" i="1" s="1"/>
  <c r="Z1262" i="1" s="1"/>
  <c r="AA1262" i="1" s="1"/>
  <c r="AB1262" i="1" s="1"/>
  <c r="AC1262" i="1" s="1"/>
  <c r="AD1262" i="1" s="1"/>
  <c r="AE1262" i="1" s="1"/>
  <c r="AF1262" i="1" s="1"/>
  <c r="AG1262" i="1" s="1"/>
  <c r="AH1262" i="1" s="1"/>
  <c r="AI1262" i="1" s="1"/>
  <c r="AJ1262" i="1" s="1"/>
  <c r="AK1262" i="1" s="1"/>
  <c r="AL1262" i="1" s="1"/>
  <c r="AM1262" i="1" s="1"/>
  <c r="AN1262" i="1" s="1"/>
  <c r="AQ1262" i="1" s="1"/>
  <c r="T1176" i="1"/>
  <c r="U1176" i="1" s="1"/>
  <c r="V1176" i="1" s="1"/>
  <c r="W1176" i="1" s="1"/>
  <c r="X1176" i="1" s="1"/>
  <c r="Y1176" i="1" s="1"/>
  <c r="Z1176" i="1" s="1"/>
  <c r="AA1176" i="1" s="1"/>
  <c r="AB1176" i="1" s="1"/>
  <c r="AC1176" i="1" s="1"/>
  <c r="AD1176" i="1" s="1"/>
  <c r="AE1176" i="1" s="1"/>
  <c r="AF1176" i="1" s="1"/>
  <c r="AG1176" i="1" s="1"/>
  <c r="AH1176" i="1" s="1"/>
  <c r="AI1176" i="1" s="1"/>
  <c r="AJ1176" i="1" s="1"/>
  <c r="AK1176" i="1" s="1"/>
  <c r="AL1176" i="1" s="1"/>
  <c r="AM1176" i="1" s="1"/>
  <c r="AN1176" i="1" s="1"/>
  <c r="AQ1176" i="1" s="1"/>
  <c r="T1170" i="1"/>
  <c r="U1170" i="1" s="1"/>
  <c r="V1170" i="1" s="1"/>
  <c r="W1170" i="1" s="1"/>
  <c r="X1170" i="1" s="1"/>
  <c r="Y1170" i="1" s="1"/>
  <c r="Z1170" i="1" s="1"/>
  <c r="AA1170" i="1" s="1"/>
  <c r="AB1170" i="1" s="1"/>
  <c r="AC1170" i="1" s="1"/>
  <c r="AD1170" i="1" s="1"/>
  <c r="AE1170" i="1" s="1"/>
  <c r="AF1170" i="1" s="1"/>
  <c r="AG1170" i="1" s="1"/>
  <c r="AH1170" i="1" s="1"/>
  <c r="AI1170" i="1" s="1"/>
  <c r="AJ1170" i="1" s="1"/>
  <c r="AK1170" i="1" s="1"/>
  <c r="AL1170" i="1" s="1"/>
  <c r="AM1170" i="1" s="1"/>
  <c r="AN1170" i="1" s="1"/>
  <c r="AQ1170" i="1" s="1"/>
  <c r="T1066" i="1"/>
  <c r="U1066" i="1" s="1"/>
  <c r="V1066" i="1" s="1"/>
  <c r="W1066" i="1" s="1"/>
  <c r="X1066" i="1" s="1"/>
  <c r="Y1066" i="1" s="1"/>
  <c r="Z1066" i="1" s="1"/>
  <c r="AA1066" i="1" s="1"/>
  <c r="AB1066" i="1" s="1"/>
  <c r="AC1066" i="1" s="1"/>
  <c r="AD1066" i="1" s="1"/>
  <c r="AE1066" i="1" s="1"/>
  <c r="AF1066" i="1" s="1"/>
  <c r="AG1066" i="1" s="1"/>
  <c r="AH1066" i="1" s="1"/>
  <c r="AI1066" i="1" s="1"/>
  <c r="AJ1066" i="1" s="1"/>
  <c r="AK1066" i="1" s="1"/>
  <c r="AL1066" i="1" s="1"/>
  <c r="AM1066" i="1" s="1"/>
  <c r="AN1066" i="1" s="1"/>
  <c r="AQ1066" i="1" s="1"/>
  <c r="T1253" i="1"/>
  <c r="U1253" i="1" s="1"/>
  <c r="V1253" i="1" s="1"/>
  <c r="W1253" i="1" s="1"/>
  <c r="X1253" i="1" s="1"/>
  <c r="Y1253" i="1" s="1"/>
  <c r="Z1253" i="1" s="1"/>
  <c r="AA1253" i="1" s="1"/>
  <c r="AB1253" i="1" s="1"/>
  <c r="AC1253" i="1" s="1"/>
  <c r="AD1253" i="1" s="1"/>
  <c r="AE1253" i="1" s="1"/>
  <c r="AF1253" i="1" s="1"/>
  <c r="AG1253" i="1" s="1"/>
  <c r="AH1253" i="1" s="1"/>
  <c r="AI1253" i="1" s="1"/>
  <c r="AJ1253" i="1" s="1"/>
  <c r="AK1253" i="1" s="1"/>
  <c r="AL1253" i="1" s="1"/>
  <c r="AM1253" i="1" s="1"/>
  <c r="AN1253" i="1" s="1"/>
  <c r="AQ1253" i="1" s="1"/>
  <c r="T1294" i="1"/>
  <c r="U1294" i="1" s="1"/>
  <c r="V1294" i="1" s="1"/>
  <c r="W1294" i="1" s="1"/>
  <c r="X1294" i="1" s="1"/>
  <c r="Y1294" i="1" s="1"/>
  <c r="Z1294" i="1" s="1"/>
  <c r="AA1294" i="1" s="1"/>
  <c r="AB1294" i="1" s="1"/>
  <c r="AC1294" i="1" s="1"/>
  <c r="AD1294" i="1" s="1"/>
  <c r="AE1294" i="1" s="1"/>
  <c r="AF1294" i="1" s="1"/>
  <c r="AG1294" i="1" s="1"/>
  <c r="AH1294" i="1" s="1"/>
  <c r="AI1294" i="1" s="1"/>
  <c r="AJ1294" i="1" s="1"/>
  <c r="AK1294" i="1" s="1"/>
  <c r="AL1294" i="1" s="1"/>
  <c r="AM1294" i="1" s="1"/>
  <c r="AN1294" i="1" s="1"/>
  <c r="AQ1294" i="1" s="1"/>
  <c r="T1275" i="1"/>
  <c r="U1275" i="1" s="1"/>
  <c r="V1275" i="1" s="1"/>
  <c r="W1275" i="1" s="1"/>
  <c r="X1275" i="1" s="1"/>
  <c r="Y1275" i="1" s="1"/>
  <c r="Z1275" i="1" s="1"/>
  <c r="AA1275" i="1" s="1"/>
  <c r="AB1275" i="1" s="1"/>
  <c r="AC1275" i="1" s="1"/>
  <c r="AD1275" i="1" s="1"/>
  <c r="AE1275" i="1" s="1"/>
  <c r="AF1275" i="1" s="1"/>
  <c r="AG1275" i="1" s="1"/>
  <c r="AH1275" i="1" s="1"/>
  <c r="AI1275" i="1" s="1"/>
  <c r="AJ1275" i="1" s="1"/>
  <c r="AK1275" i="1" s="1"/>
  <c r="AL1275" i="1" s="1"/>
  <c r="AM1275" i="1" s="1"/>
  <c r="AN1275" i="1" s="1"/>
  <c r="AQ1275" i="1" s="1"/>
  <c r="T1268" i="1"/>
  <c r="U1268" i="1" s="1"/>
  <c r="V1268" i="1" s="1"/>
  <c r="W1268" i="1" s="1"/>
  <c r="X1268" i="1" s="1"/>
  <c r="Y1268" i="1" s="1"/>
  <c r="Z1268" i="1" s="1"/>
  <c r="AA1268" i="1" s="1"/>
  <c r="AB1268" i="1" s="1"/>
  <c r="AC1268" i="1" s="1"/>
  <c r="AD1268" i="1" s="1"/>
  <c r="AE1268" i="1" s="1"/>
  <c r="AF1268" i="1" s="1"/>
  <c r="AG1268" i="1" s="1"/>
  <c r="AH1268" i="1" s="1"/>
  <c r="AI1268" i="1" s="1"/>
  <c r="AJ1268" i="1" s="1"/>
  <c r="AK1268" i="1" s="1"/>
  <c r="AL1268" i="1" s="1"/>
  <c r="AM1268" i="1" s="1"/>
  <c r="AN1268" i="1" s="1"/>
  <c r="AQ1268" i="1" s="1"/>
  <c r="T1052" i="1"/>
  <c r="U1052" i="1" s="1"/>
  <c r="V1052" i="1" s="1"/>
  <c r="W1052" i="1" s="1"/>
  <c r="X1052" i="1" s="1"/>
  <c r="Y1052" i="1" s="1"/>
  <c r="Z1052" i="1" s="1"/>
  <c r="AA1052" i="1" s="1"/>
  <c r="AB1052" i="1" s="1"/>
  <c r="AC1052" i="1" s="1"/>
  <c r="AD1052" i="1" s="1"/>
  <c r="AE1052" i="1" s="1"/>
  <c r="AF1052" i="1" s="1"/>
  <c r="AG1052" i="1" s="1"/>
  <c r="AH1052" i="1" s="1"/>
  <c r="AI1052" i="1" s="1"/>
  <c r="AJ1052" i="1" s="1"/>
  <c r="AK1052" i="1" s="1"/>
  <c r="AL1052" i="1" s="1"/>
  <c r="AM1052" i="1" s="1"/>
  <c r="AN1052" i="1" s="1"/>
  <c r="AQ1052" i="1" s="1"/>
  <c r="T1063" i="1"/>
  <c r="U1063" i="1" s="1"/>
  <c r="V1063" i="1" s="1"/>
  <c r="W1063" i="1" s="1"/>
  <c r="X1063" i="1" s="1"/>
  <c r="Y1063" i="1" s="1"/>
  <c r="Z1063" i="1" s="1"/>
  <c r="AA1063" i="1" s="1"/>
  <c r="AB1063" i="1" s="1"/>
  <c r="AC1063" i="1" s="1"/>
  <c r="AD1063" i="1" s="1"/>
  <c r="AE1063" i="1" s="1"/>
  <c r="AF1063" i="1" s="1"/>
  <c r="AG1063" i="1" s="1"/>
  <c r="AH1063" i="1" s="1"/>
  <c r="AI1063" i="1" s="1"/>
  <c r="AJ1063" i="1" s="1"/>
  <c r="AK1063" i="1" s="1"/>
  <c r="AL1063" i="1" s="1"/>
  <c r="AM1063" i="1" s="1"/>
  <c r="AN1063" i="1" s="1"/>
  <c r="T930" i="1"/>
  <c r="U930" i="1" s="1"/>
  <c r="V930" i="1" s="1"/>
  <c r="W930" i="1" s="1"/>
  <c r="X930" i="1" s="1"/>
  <c r="Y930" i="1" s="1"/>
  <c r="Z930" i="1" s="1"/>
  <c r="AA930" i="1" s="1"/>
  <c r="AB930" i="1" s="1"/>
  <c r="AC930" i="1" s="1"/>
  <c r="AD930" i="1" s="1"/>
  <c r="AE930" i="1" s="1"/>
  <c r="AF930" i="1" s="1"/>
  <c r="AG930" i="1" s="1"/>
  <c r="AH930" i="1" s="1"/>
  <c r="AI930" i="1" s="1"/>
  <c r="AJ930" i="1" s="1"/>
  <c r="AK930" i="1" s="1"/>
  <c r="AL930" i="1" s="1"/>
  <c r="AM930" i="1" s="1"/>
  <c r="AN930" i="1" s="1"/>
  <c r="AQ930" i="1" s="1"/>
  <c r="T420" i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Q420" i="1" s="1"/>
  <c r="T606" i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AQ606" i="1" s="1"/>
  <c r="T497" i="1"/>
  <c r="U497" i="1" s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T605" i="1"/>
  <c r="U605" i="1" s="1"/>
  <c r="V605" i="1" s="1"/>
  <c r="W605" i="1" s="1"/>
  <c r="X605" i="1" s="1"/>
  <c r="Y605" i="1" s="1"/>
  <c r="Z605" i="1" s="1"/>
  <c r="AA605" i="1" s="1"/>
  <c r="AB605" i="1" s="1"/>
  <c r="AC605" i="1" s="1"/>
  <c r="AD605" i="1" s="1"/>
  <c r="AE605" i="1" s="1"/>
  <c r="AF605" i="1" s="1"/>
  <c r="AG605" i="1" s="1"/>
  <c r="AH605" i="1" s="1"/>
  <c r="AI605" i="1" s="1"/>
  <c r="AJ605" i="1" s="1"/>
  <c r="AK605" i="1" s="1"/>
  <c r="AL605" i="1" s="1"/>
  <c r="AM605" i="1" s="1"/>
  <c r="AN605" i="1" s="1"/>
  <c r="AQ605" i="1" s="1"/>
  <c r="T987" i="1"/>
  <c r="U987" i="1" s="1"/>
  <c r="V987" i="1" s="1"/>
  <c r="W987" i="1" s="1"/>
  <c r="X987" i="1" s="1"/>
  <c r="Y987" i="1" s="1"/>
  <c r="Z987" i="1" s="1"/>
  <c r="AA987" i="1" s="1"/>
  <c r="AB987" i="1" s="1"/>
  <c r="AC987" i="1" s="1"/>
  <c r="AD987" i="1" s="1"/>
  <c r="AE987" i="1" s="1"/>
  <c r="AF987" i="1" s="1"/>
  <c r="AG987" i="1" s="1"/>
  <c r="AH987" i="1" s="1"/>
  <c r="AI987" i="1" s="1"/>
  <c r="AJ987" i="1" s="1"/>
  <c r="AK987" i="1" s="1"/>
  <c r="AL987" i="1" s="1"/>
  <c r="AM987" i="1" s="1"/>
  <c r="AN987" i="1" s="1"/>
  <c r="AQ987" i="1" s="1"/>
  <c r="T395" i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Q395" i="1" s="1"/>
  <c r="T1018" i="1"/>
  <c r="U1018" i="1" s="1"/>
  <c r="V1018" i="1" s="1"/>
  <c r="W1018" i="1" s="1"/>
  <c r="X1018" i="1" s="1"/>
  <c r="Y1018" i="1" s="1"/>
  <c r="Z1018" i="1" s="1"/>
  <c r="AA1018" i="1" s="1"/>
  <c r="AB1018" i="1" s="1"/>
  <c r="AC1018" i="1" s="1"/>
  <c r="AD1018" i="1" s="1"/>
  <c r="AE1018" i="1" s="1"/>
  <c r="AF1018" i="1" s="1"/>
  <c r="AG1018" i="1" s="1"/>
  <c r="AH1018" i="1" s="1"/>
  <c r="AI1018" i="1" s="1"/>
  <c r="AJ1018" i="1" s="1"/>
  <c r="AK1018" i="1" s="1"/>
  <c r="AL1018" i="1" s="1"/>
  <c r="AM1018" i="1" s="1"/>
  <c r="AN1018" i="1" s="1"/>
  <c r="AQ1018" i="1" s="1"/>
  <c r="T990" i="1"/>
  <c r="U990" i="1" s="1"/>
  <c r="V990" i="1" s="1"/>
  <c r="W990" i="1" s="1"/>
  <c r="X990" i="1" s="1"/>
  <c r="Y990" i="1" s="1"/>
  <c r="Z990" i="1" s="1"/>
  <c r="AA990" i="1" s="1"/>
  <c r="AB990" i="1" s="1"/>
  <c r="AC990" i="1" s="1"/>
  <c r="AD990" i="1" s="1"/>
  <c r="AE990" i="1" s="1"/>
  <c r="AF990" i="1" s="1"/>
  <c r="AG990" i="1" s="1"/>
  <c r="AH990" i="1" s="1"/>
  <c r="AI990" i="1" s="1"/>
  <c r="AJ990" i="1" s="1"/>
  <c r="AK990" i="1" s="1"/>
  <c r="AL990" i="1" s="1"/>
  <c r="AM990" i="1" s="1"/>
  <c r="AN990" i="1" s="1"/>
  <c r="T858" i="1"/>
  <c r="U858" i="1" s="1"/>
  <c r="V858" i="1" s="1"/>
  <c r="W858" i="1" s="1"/>
  <c r="X858" i="1" s="1"/>
  <c r="Y858" i="1" s="1"/>
  <c r="Z858" i="1" s="1"/>
  <c r="AA858" i="1" s="1"/>
  <c r="AB858" i="1" s="1"/>
  <c r="AC858" i="1" s="1"/>
  <c r="AD858" i="1" s="1"/>
  <c r="AE858" i="1" s="1"/>
  <c r="AF858" i="1" s="1"/>
  <c r="AG858" i="1" s="1"/>
  <c r="AH858" i="1" s="1"/>
  <c r="AI858" i="1" s="1"/>
  <c r="AJ858" i="1" s="1"/>
  <c r="AK858" i="1" s="1"/>
  <c r="AL858" i="1" s="1"/>
  <c r="AM858" i="1" s="1"/>
  <c r="AN858" i="1" s="1"/>
  <c r="AQ858" i="1" s="1"/>
  <c r="T906" i="1"/>
  <c r="U906" i="1" s="1"/>
  <c r="V906" i="1" s="1"/>
  <c r="W906" i="1" s="1"/>
  <c r="X906" i="1" s="1"/>
  <c r="Y906" i="1" s="1"/>
  <c r="Z906" i="1" s="1"/>
  <c r="AA906" i="1" s="1"/>
  <c r="AB906" i="1" s="1"/>
  <c r="AC906" i="1" s="1"/>
  <c r="AD906" i="1" s="1"/>
  <c r="AE906" i="1" s="1"/>
  <c r="AF906" i="1" s="1"/>
  <c r="AG906" i="1" s="1"/>
  <c r="AH906" i="1" s="1"/>
  <c r="AI906" i="1" s="1"/>
  <c r="AJ906" i="1" s="1"/>
  <c r="AK906" i="1" s="1"/>
  <c r="AL906" i="1" s="1"/>
  <c r="AM906" i="1" s="1"/>
  <c r="AN906" i="1" s="1"/>
  <c r="AQ906" i="1" s="1"/>
  <c r="T667" i="1"/>
  <c r="U667" i="1" s="1"/>
  <c r="V667" i="1" s="1"/>
  <c r="W667" i="1" s="1"/>
  <c r="X667" i="1" s="1"/>
  <c r="Y667" i="1" s="1"/>
  <c r="Z667" i="1" s="1"/>
  <c r="AA667" i="1" s="1"/>
  <c r="AB667" i="1" s="1"/>
  <c r="AC667" i="1" s="1"/>
  <c r="AD667" i="1" s="1"/>
  <c r="AE667" i="1" s="1"/>
  <c r="AF667" i="1" s="1"/>
  <c r="AG667" i="1" s="1"/>
  <c r="AH667" i="1" s="1"/>
  <c r="AI667" i="1" s="1"/>
  <c r="AJ667" i="1" s="1"/>
  <c r="AK667" i="1" s="1"/>
  <c r="AL667" i="1" s="1"/>
  <c r="AM667" i="1" s="1"/>
  <c r="AN667" i="1" s="1"/>
  <c r="AQ667" i="1" s="1"/>
  <c r="T940" i="1"/>
  <c r="U940" i="1" s="1"/>
  <c r="V940" i="1" s="1"/>
  <c r="W940" i="1" s="1"/>
  <c r="X940" i="1" s="1"/>
  <c r="Y940" i="1" s="1"/>
  <c r="Z940" i="1" s="1"/>
  <c r="AA940" i="1" s="1"/>
  <c r="AB940" i="1" s="1"/>
  <c r="AC940" i="1" s="1"/>
  <c r="AD940" i="1" s="1"/>
  <c r="AE940" i="1" s="1"/>
  <c r="AF940" i="1" s="1"/>
  <c r="AG940" i="1" s="1"/>
  <c r="AH940" i="1" s="1"/>
  <c r="AI940" i="1" s="1"/>
  <c r="AJ940" i="1" s="1"/>
  <c r="AK940" i="1" s="1"/>
  <c r="AL940" i="1" s="1"/>
  <c r="AM940" i="1" s="1"/>
  <c r="AN940" i="1" s="1"/>
  <c r="AQ940" i="1" s="1"/>
  <c r="T1222" i="1"/>
  <c r="U1222" i="1" s="1"/>
  <c r="V1222" i="1" s="1"/>
  <c r="W1222" i="1" s="1"/>
  <c r="X1222" i="1" s="1"/>
  <c r="Y1222" i="1" s="1"/>
  <c r="Z1222" i="1" s="1"/>
  <c r="AA1222" i="1" s="1"/>
  <c r="AB1222" i="1" s="1"/>
  <c r="AC1222" i="1" s="1"/>
  <c r="AD1222" i="1" s="1"/>
  <c r="AE1222" i="1" s="1"/>
  <c r="AF1222" i="1" s="1"/>
  <c r="AG1222" i="1" s="1"/>
  <c r="AH1222" i="1" s="1"/>
  <c r="AI1222" i="1" s="1"/>
  <c r="AJ1222" i="1" s="1"/>
  <c r="AK1222" i="1" s="1"/>
  <c r="AL1222" i="1" s="1"/>
  <c r="AM1222" i="1" s="1"/>
  <c r="AN1222" i="1" s="1"/>
  <c r="AQ1222" i="1" s="1"/>
  <c r="T1412" i="1"/>
  <c r="U1412" i="1" s="1"/>
  <c r="V1412" i="1" s="1"/>
  <c r="W1412" i="1" s="1"/>
  <c r="X1412" i="1" s="1"/>
  <c r="Y1412" i="1" s="1"/>
  <c r="Z1412" i="1" s="1"/>
  <c r="AA1412" i="1" s="1"/>
  <c r="AB1412" i="1" s="1"/>
  <c r="AC1412" i="1" s="1"/>
  <c r="AD1412" i="1" s="1"/>
  <c r="AE1412" i="1" s="1"/>
  <c r="AF1412" i="1" s="1"/>
  <c r="AG1412" i="1" s="1"/>
  <c r="AH1412" i="1" s="1"/>
  <c r="AI1412" i="1" s="1"/>
  <c r="AJ1412" i="1" s="1"/>
  <c r="AK1412" i="1" s="1"/>
  <c r="AL1412" i="1" s="1"/>
  <c r="AM1412" i="1" s="1"/>
  <c r="AN1412" i="1" s="1"/>
  <c r="AQ1412" i="1" s="1"/>
  <c r="T487" i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Q487" i="1" s="1"/>
  <c r="T712" i="1"/>
  <c r="U712" i="1" s="1"/>
  <c r="V712" i="1" s="1"/>
  <c r="W712" i="1" s="1"/>
  <c r="X712" i="1" s="1"/>
  <c r="Y712" i="1" s="1"/>
  <c r="Z712" i="1" s="1"/>
  <c r="AA712" i="1" s="1"/>
  <c r="AB712" i="1" s="1"/>
  <c r="AC712" i="1" s="1"/>
  <c r="AD712" i="1" s="1"/>
  <c r="AE712" i="1" s="1"/>
  <c r="AF712" i="1" s="1"/>
  <c r="AG712" i="1" s="1"/>
  <c r="AH712" i="1" s="1"/>
  <c r="AI712" i="1" s="1"/>
  <c r="AJ712" i="1" s="1"/>
  <c r="AK712" i="1" s="1"/>
  <c r="AL712" i="1" s="1"/>
  <c r="AM712" i="1" s="1"/>
  <c r="AN712" i="1" s="1"/>
  <c r="AQ712" i="1" s="1"/>
  <c r="T377" i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Q377" i="1" s="1"/>
  <c r="T1133" i="1"/>
  <c r="U1133" i="1" s="1"/>
  <c r="V1133" i="1" s="1"/>
  <c r="W1133" i="1" s="1"/>
  <c r="X1133" i="1" s="1"/>
  <c r="Y1133" i="1" s="1"/>
  <c r="Z1133" i="1" s="1"/>
  <c r="AA1133" i="1" s="1"/>
  <c r="AB1133" i="1" s="1"/>
  <c r="AC1133" i="1" s="1"/>
  <c r="AD1133" i="1" s="1"/>
  <c r="AE1133" i="1" s="1"/>
  <c r="AF1133" i="1" s="1"/>
  <c r="AG1133" i="1" s="1"/>
  <c r="AH1133" i="1" s="1"/>
  <c r="AI1133" i="1" s="1"/>
  <c r="AJ1133" i="1" s="1"/>
  <c r="AK1133" i="1" s="1"/>
  <c r="AL1133" i="1" s="1"/>
  <c r="AM1133" i="1" s="1"/>
  <c r="AN1133" i="1" s="1"/>
  <c r="T655" i="1"/>
  <c r="U655" i="1" s="1"/>
  <c r="V655" i="1" s="1"/>
  <c r="W655" i="1" s="1"/>
  <c r="X655" i="1" s="1"/>
  <c r="Y655" i="1" s="1"/>
  <c r="Z655" i="1" s="1"/>
  <c r="AA655" i="1" s="1"/>
  <c r="AB655" i="1" s="1"/>
  <c r="AC655" i="1" s="1"/>
  <c r="AD655" i="1" s="1"/>
  <c r="AE655" i="1" s="1"/>
  <c r="AF655" i="1" s="1"/>
  <c r="AG655" i="1" s="1"/>
  <c r="AH655" i="1" s="1"/>
  <c r="AI655" i="1" s="1"/>
  <c r="AJ655" i="1" s="1"/>
  <c r="AK655" i="1" s="1"/>
  <c r="AL655" i="1" s="1"/>
  <c r="AM655" i="1" s="1"/>
  <c r="AN655" i="1" s="1"/>
  <c r="AQ655" i="1" s="1"/>
  <c r="T1053" i="1"/>
  <c r="U1053" i="1" s="1"/>
  <c r="V1053" i="1" s="1"/>
  <c r="W1053" i="1" s="1"/>
  <c r="X1053" i="1" s="1"/>
  <c r="Y1053" i="1" s="1"/>
  <c r="Z1053" i="1" s="1"/>
  <c r="AA1053" i="1" s="1"/>
  <c r="AB1053" i="1" s="1"/>
  <c r="AC1053" i="1" s="1"/>
  <c r="AD1053" i="1" s="1"/>
  <c r="AE1053" i="1" s="1"/>
  <c r="AF1053" i="1" s="1"/>
  <c r="AG1053" i="1" s="1"/>
  <c r="AH1053" i="1" s="1"/>
  <c r="AI1053" i="1" s="1"/>
  <c r="AJ1053" i="1" s="1"/>
  <c r="AK1053" i="1" s="1"/>
  <c r="AL1053" i="1" s="1"/>
  <c r="AM1053" i="1" s="1"/>
  <c r="AN1053" i="1" s="1"/>
  <c r="AQ1053" i="1" s="1"/>
  <c r="T399" i="1"/>
  <c r="U399" i="1" s="1"/>
  <c r="V399" i="1" s="1"/>
  <c r="W399" i="1" s="1"/>
  <c r="X399" i="1" s="1"/>
  <c r="Y399" i="1" s="1"/>
  <c r="Z399" i="1" s="1"/>
  <c r="AA399" i="1" s="1"/>
  <c r="AB399" i="1" s="1"/>
  <c r="AC399" i="1" s="1"/>
  <c r="AD399" i="1" s="1"/>
  <c r="AE399" i="1" s="1"/>
  <c r="AF399" i="1" s="1"/>
  <c r="AG399" i="1" s="1"/>
  <c r="AH399" i="1" s="1"/>
  <c r="AI399" i="1" s="1"/>
  <c r="AJ399" i="1" s="1"/>
  <c r="AK399" i="1" s="1"/>
  <c r="AL399" i="1" s="1"/>
  <c r="AM399" i="1" s="1"/>
  <c r="AN399" i="1" s="1"/>
  <c r="AQ399" i="1" s="1"/>
  <c r="T415" i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Q415" i="1" s="1"/>
  <c r="T1114" i="1"/>
  <c r="U1114" i="1" s="1"/>
  <c r="V1114" i="1" s="1"/>
  <c r="W1114" i="1" s="1"/>
  <c r="X1114" i="1" s="1"/>
  <c r="Y1114" i="1" s="1"/>
  <c r="Z1114" i="1" s="1"/>
  <c r="AA1114" i="1" s="1"/>
  <c r="AB1114" i="1" s="1"/>
  <c r="AC1114" i="1" s="1"/>
  <c r="AD1114" i="1" s="1"/>
  <c r="AE1114" i="1" s="1"/>
  <c r="AF1114" i="1" s="1"/>
  <c r="AG1114" i="1" s="1"/>
  <c r="AH1114" i="1" s="1"/>
  <c r="AI1114" i="1" s="1"/>
  <c r="AJ1114" i="1" s="1"/>
  <c r="AK1114" i="1" s="1"/>
  <c r="AL1114" i="1" s="1"/>
  <c r="AM1114" i="1" s="1"/>
  <c r="AN1114" i="1" s="1"/>
  <c r="AQ1114" i="1" s="1"/>
  <c r="T1459" i="1"/>
  <c r="U1459" i="1" s="1"/>
  <c r="V1459" i="1" s="1"/>
  <c r="W1459" i="1" s="1"/>
  <c r="X1459" i="1" s="1"/>
  <c r="Y1459" i="1" s="1"/>
  <c r="Z1459" i="1" s="1"/>
  <c r="AA1459" i="1" s="1"/>
  <c r="AB1459" i="1" s="1"/>
  <c r="AC1459" i="1" s="1"/>
  <c r="AD1459" i="1" s="1"/>
  <c r="AE1459" i="1" s="1"/>
  <c r="AF1459" i="1" s="1"/>
  <c r="AG1459" i="1" s="1"/>
  <c r="AH1459" i="1" s="1"/>
  <c r="AI1459" i="1" s="1"/>
  <c r="AJ1459" i="1" s="1"/>
  <c r="AK1459" i="1" s="1"/>
  <c r="AL1459" i="1" s="1"/>
  <c r="AM1459" i="1" s="1"/>
  <c r="AN1459" i="1" s="1"/>
  <c r="AQ1459" i="1" s="1"/>
  <c r="T802" i="1"/>
  <c r="U802" i="1" s="1"/>
  <c r="V802" i="1" s="1"/>
  <c r="W802" i="1" s="1"/>
  <c r="X802" i="1" s="1"/>
  <c r="Y802" i="1" s="1"/>
  <c r="Z802" i="1" s="1"/>
  <c r="AA802" i="1" s="1"/>
  <c r="AB802" i="1" s="1"/>
  <c r="AC802" i="1" s="1"/>
  <c r="AD802" i="1" s="1"/>
  <c r="AE802" i="1" s="1"/>
  <c r="AF802" i="1" s="1"/>
  <c r="AG802" i="1" s="1"/>
  <c r="AH802" i="1" s="1"/>
  <c r="AI802" i="1" s="1"/>
  <c r="AJ802" i="1" s="1"/>
  <c r="AK802" i="1" s="1"/>
  <c r="AL802" i="1" s="1"/>
  <c r="AM802" i="1" s="1"/>
  <c r="AN802" i="1" s="1"/>
  <c r="AQ802" i="1" s="1"/>
  <c r="T1099" i="1"/>
  <c r="U1099" i="1" s="1"/>
  <c r="V1099" i="1" s="1"/>
  <c r="W1099" i="1" s="1"/>
  <c r="X1099" i="1" s="1"/>
  <c r="Y1099" i="1" s="1"/>
  <c r="Z1099" i="1" s="1"/>
  <c r="AA1099" i="1" s="1"/>
  <c r="AB1099" i="1" s="1"/>
  <c r="AC1099" i="1" s="1"/>
  <c r="AD1099" i="1" s="1"/>
  <c r="AE1099" i="1" s="1"/>
  <c r="AF1099" i="1" s="1"/>
  <c r="AG1099" i="1" s="1"/>
  <c r="AH1099" i="1" s="1"/>
  <c r="AI1099" i="1" s="1"/>
  <c r="AJ1099" i="1" s="1"/>
  <c r="AK1099" i="1" s="1"/>
  <c r="AL1099" i="1" s="1"/>
  <c r="AM1099" i="1" s="1"/>
  <c r="AN1099" i="1" s="1"/>
  <c r="AQ1099" i="1" s="1"/>
  <c r="T908" i="1"/>
  <c r="U908" i="1" s="1"/>
  <c r="V908" i="1" s="1"/>
  <c r="W908" i="1" s="1"/>
  <c r="X908" i="1" s="1"/>
  <c r="Y908" i="1" s="1"/>
  <c r="Z908" i="1" s="1"/>
  <c r="AA908" i="1" s="1"/>
  <c r="AB908" i="1" s="1"/>
  <c r="AC908" i="1" s="1"/>
  <c r="AD908" i="1" s="1"/>
  <c r="AE908" i="1" s="1"/>
  <c r="AF908" i="1" s="1"/>
  <c r="AG908" i="1" s="1"/>
  <c r="AH908" i="1" s="1"/>
  <c r="AI908" i="1" s="1"/>
  <c r="AJ908" i="1" s="1"/>
  <c r="AK908" i="1" s="1"/>
  <c r="AL908" i="1" s="1"/>
  <c r="AM908" i="1" s="1"/>
  <c r="AN908" i="1" s="1"/>
  <c r="AQ908" i="1" s="1"/>
  <c r="T525" i="1"/>
  <c r="U525" i="1" s="1"/>
  <c r="V525" i="1" s="1"/>
  <c r="W525" i="1" s="1"/>
  <c r="X525" i="1" s="1"/>
  <c r="Y525" i="1" s="1"/>
  <c r="Z525" i="1" s="1"/>
  <c r="AA525" i="1" s="1"/>
  <c r="AB525" i="1" s="1"/>
  <c r="AC525" i="1" s="1"/>
  <c r="AD525" i="1" s="1"/>
  <c r="AE525" i="1" s="1"/>
  <c r="AF525" i="1" s="1"/>
  <c r="AG525" i="1" s="1"/>
  <c r="AH525" i="1" s="1"/>
  <c r="AI525" i="1" s="1"/>
  <c r="AJ525" i="1" s="1"/>
  <c r="AK525" i="1" s="1"/>
  <c r="AL525" i="1" s="1"/>
  <c r="AM525" i="1" s="1"/>
  <c r="AN525" i="1" s="1"/>
  <c r="T575" i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T1195" i="1"/>
  <c r="U1195" i="1" s="1"/>
  <c r="V1195" i="1" s="1"/>
  <c r="W1195" i="1" s="1"/>
  <c r="X1195" i="1" s="1"/>
  <c r="Y1195" i="1" s="1"/>
  <c r="Z1195" i="1" s="1"/>
  <c r="AA1195" i="1" s="1"/>
  <c r="AB1195" i="1" s="1"/>
  <c r="AC1195" i="1" s="1"/>
  <c r="AD1195" i="1" s="1"/>
  <c r="AE1195" i="1" s="1"/>
  <c r="AF1195" i="1" s="1"/>
  <c r="AG1195" i="1" s="1"/>
  <c r="AH1195" i="1" s="1"/>
  <c r="AI1195" i="1" s="1"/>
  <c r="AJ1195" i="1" s="1"/>
  <c r="AK1195" i="1" s="1"/>
  <c r="AL1195" i="1" s="1"/>
  <c r="AM1195" i="1" s="1"/>
  <c r="AN1195" i="1" s="1"/>
  <c r="AQ1195" i="1" s="1"/>
  <c r="T749" i="1"/>
  <c r="U749" i="1" s="1"/>
  <c r="V749" i="1" s="1"/>
  <c r="W749" i="1" s="1"/>
  <c r="X749" i="1" s="1"/>
  <c r="Y749" i="1" s="1"/>
  <c r="Z749" i="1" s="1"/>
  <c r="AA749" i="1" s="1"/>
  <c r="AB749" i="1" s="1"/>
  <c r="AC749" i="1" s="1"/>
  <c r="AD749" i="1" s="1"/>
  <c r="AE749" i="1" s="1"/>
  <c r="AF749" i="1" s="1"/>
  <c r="AG749" i="1" s="1"/>
  <c r="AH749" i="1" s="1"/>
  <c r="AI749" i="1" s="1"/>
  <c r="AJ749" i="1" s="1"/>
  <c r="AK749" i="1" s="1"/>
  <c r="AL749" i="1" s="1"/>
  <c r="AM749" i="1" s="1"/>
  <c r="AN749" i="1" s="1"/>
  <c r="AQ749" i="1" s="1"/>
  <c r="T1097" i="1"/>
  <c r="U1097" i="1" s="1"/>
  <c r="V1097" i="1" s="1"/>
  <c r="W1097" i="1" s="1"/>
  <c r="X1097" i="1" s="1"/>
  <c r="Y1097" i="1" s="1"/>
  <c r="Z1097" i="1" s="1"/>
  <c r="AA1097" i="1" s="1"/>
  <c r="AB1097" i="1" s="1"/>
  <c r="AC1097" i="1" s="1"/>
  <c r="AD1097" i="1" s="1"/>
  <c r="AE1097" i="1" s="1"/>
  <c r="AF1097" i="1" s="1"/>
  <c r="AG1097" i="1" s="1"/>
  <c r="AH1097" i="1" s="1"/>
  <c r="AI1097" i="1" s="1"/>
  <c r="AJ1097" i="1" s="1"/>
  <c r="AK1097" i="1" s="1"/>
  <c r="AL1097" i="1" s="1"/>
  <c r="AM1097" i="1" s="1"/>
  <c r="AN1097" i="1" s="1"/>
  <c r="AQ1097" i="1" s="1"/>
  <c r="T942" i="1"/>
  <c r="U942" i="1" s="1"/>
  <c r="V942" i="1" s="1"/>
  <c r="W942" i="1" s="1"/>
  <c r="X942" i="1" s="1"/>
  <c r="Y942" i="1" s="1"/>
  <c r="Z942" i="1" s="1"/>
  <c r="AA942" i="1" s="1"/>
  <c r="AB942" i="1" s="1"/>
  <c r="AC942" i="1" s="1"/>
  <c r="AD942" i="1" s="1"/>
  <c r="AE942" i="1" s="1"/>
  <c r="AF942" i="1" s="1"/>
  <c r="AG942" i="1" s="1"/>
  <c r="AH942" i="1" s="1"/>
  <c r="AI942" i="1" s="1"/>
  <c r="AJ942" i="1" s="1"/>
  <c r="AK942" i="1" s="1"/>
  <c r="AL942" i="1" s="1"/>
  <c r="AM942" i="1" s="1"/>
  <c r="AN942" i="1" s="1"/>
  <c r="AQ942" i="1" s="1"/>
  <c r="T888" i="1"/>
  <c r="U888" i="1" s="1"/>
  <c r="V888" i="1" s="1"/>
  <c r="W888" i="1" s="1"/>
  <c r="X888" i="1" s="1"/>
  <c r="Y888" i="1" s="1"/>
  <c r="Z888" i="1" s="1"/>
  <c r="AA888" i="1" s="1"/>
  <c r="AB888" i="1" s="1"/>
  <c r="AC888" i="1" s="1"/>
  <c r="AD888" i="1" s="1"/>
  <c r="AE888" i="1" s="1"/>
  <c r="AF888" i="1" s="1"/>
  <c r="AG888" i="1" s="1"/>
  <c r="AH888" i="1" s="1"/>
  <c r="AI888" i="1" s="1"/>
  <c r="AJ888" i="1" s="1"/>
  <c r="AK888" i="1" s="1"/>
  <c r="AL888" i="1" s="1"/>
  <c r="AM888" i="1" s="1"/>
  <c r="AN888" i="1" s="1"/>
  <c r="T931" i="1"/>
  <c r="U931" i="1" s="1"/>
  <c r="V931" i="1" s="1"/>
  <c r="W931" i="1" s="1"/>
  <c r="X931" i="1" s="1"/>
  <c r="Y931" i="1" s="1"/>
  <c r="Z931" i="1" s="1"/>
  <c r="AA931" i="1" s="1"/>
  <c r="AB931" i="1" s="1"/>
  <c r="AC931" i="1" s="1"/>
  <c r="AD931" i="1" s="1"/>
  <c r="AE931" i="1" s="1"/>
  <c r="AF931" i="1" s="1"/>
  <c r="AG931" i="1" s="1"/>
  <c r="AH931" i="1" s="1"/>
  <c r="AI931" i="1" s="1"/>
  <c r="AJ931" i="1" s="1"/>
  <c r="AK931" i="1" s="1"/>
  <c r="AL931" i="1" s="1"/>
  <c r="AM931" i="1" s="1"/>
  <c r="AN931" i="1" s="1"/>
  <c r="AQ931" i="1" s="1"/>
  <c r="T857" i="1"/>
  <c r="U857" i="1" s="1"/>
  <c r="V857" i="1" s="1"/>
  <c r="W857" i="1" s="1"/>
  <c r="X857" i="1" s="1"/>
  <c r="Y857" i="1" s="1"/>
  <c r="Z857" i="1" s="1"/>
  <c r="AA857" i="1" s="1"/>
  <c r="AB857" i="1" s="1"/>
  <c r="AC857" i="1" s="1"/>
  <c r="AD857" i="1" s="1"/>
  <c r="AE857" i="1" s="1"/>
  <c r="AF857" i="1" s="1"/>
  <c r="AG857" i="1" s="1"/>
  <c r="AH857" i="1" s="1"/>
  <c r="AI857" i="1" s="1"/>
  <c r="AJ857" i="1" s="1"/>
  <c r="AK857" i="1" s="1"/>
  <c r="AL857" i="1" s="1"/>
  <c r="AM857" i="1" s="1"/>
  <c r="AN857" i="1" s="1"/>
  <c r="AQ857" i="1" s="1"/>
  <c r="T604" i="1"/>
  <c r="U604" i="1" s="1"/>
  <c r="V604" i="1" s="1"/>
  <c r="W604" i="1" s="1"/>
  <c r="X604" i="1" s="1"/>
  <c r="Y604" i="1" s="1"/>
  <c r="Z604" i="1" s="1"/>
  <c r="AA604" i="1" s="1"/>
  <c r="AB604" i="1" s="1"/>
  <c r="AC604" i="1" s="1"/>
  <c r="AD604" i="1" s="1"/>
  <c r="AE604" i="1" s="1"/>
  <c r="AF604" i="1" s="1"/>
  <c r="AG604" i="1" s="1"/>
  <c r="AH604" i="1" s="1"/>
  <c r="AI604" i="1" s="1"/>
  <c r="AJ604" i="1" s="1"/>
  <c r="AK604" i="1" s="1"/>
  <c r="AL604" i="1" s="1"/>
  <c r="AM604" i="1" s="1"/>
  <c r="AN604" i="1" s="1"/>
  <c r="AQ604" i="1" s="1"/>
  <c r="T1228" i="1"/>
  <c r="U1228" i="1" s="1"/>
  <c r="V1228" i="1" s="1"/>
  <c r="W1228" i="1" s="1"/>
  <c r="X1228" i="1" s="1"/>
  <c r="Y1228" i="1" s="1"/>
  <c r="Z1228" i="1" s="1"/>
  <c r="AA1228" i="1" s="1"/>
  <c r="AB1228" i="1" s="1"/>
  <c r="AC1228" i="1" s="1"/>
  <c r="AD1228" i="1" s="1"/>
  <c r="AE1228" i="1" s="1"/>
  <c r="AF1228" i="1" s="1"/>
  <c r="AG1228" i="1" s="1"/>
  <c r="AH1228" i="1" s="1"/>
  <c r="AI1228" i="1" s="1"/>
  <c r="AJ1228" i="1" s="1"/>
  <c r="AK1228" i="1" s="1"/>
  <c r="AL1228" i="1" s="1"/>
  <c r="AM1228" i="1" s="1"/>
  <c r="AN1228" i="1" s="1"/>
  <c r="AQ1228" i="1" s="1"/>
  <c r="T392" i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Q392" i="1" s="1"/>
  <c r="T564" i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Q564" i="1" s="1"/>
  <c r="T1117" i="1"/>
  <c r="U1117" i="1" s="1"/>
  <c r="V1117" i="1" s="1"/>
  <c r="W1117" i="1" s="1"/>
  <c r="X1117" i="1" s="1"/>
  <c r="Y1117" i="1" s="1"/>
  <c r="Z1117" i="1" s="1"/>
  <c r="AA1117" i="1" s="1"/>
  <c r="AB1117" i="1" s="1"/>
  <c r="AC1117" i="1" s="1"/>
  <c r="AD1117" i="1" s="1"/>
  <c r="AE1117" i="1" s="1"/>
  <c r="AF1117" i="1" s="1"/>
  <c r="AG1117" i="1" s="1"/>
  <c r="AH1117" i="1" s="1"/>
  <c r="AI1117" i="1" s="1"/>
  <c r="AJ1117" i="1" s="1"/>
  <c r="AK1117" i="1" s="1"/>
  <c r="AL1117" i="1" s="1"/>
  <c r="AM1117" i="1" s="1"/>
  <c r="AN1117" i="1" s="1"/>
  <c r="AQ1117" i="1" s="1"/>
  <c r="T773" i="1"/>
  <c r="U773" i="1" s="1"/>
  <c r="V773" i="1" s="1"/>
  <c r="W773" i="1" s="1"/>
  <c r="X773" i="1" s="1"/>
  <c r="Y773" i="1" s="1"/>
  <c r="Z773" i="1" s="1"/>
  <c r="AA773" i="1" s="1"/>
  <c r="AB773" i="1" s="1"/>
  <c r="AC773" i="1" s="1"/>
  <c r="AD773" i="1" s="1"/>
  <c r="AE773" i="1" s="1"/>
  <c r="AF773" i="1" s="1"/>
  <c r="AG773" i="1" s="1"/>
  <c r="AH773" i="1" s="1"/>
  <c r="AI773" i="1" s="1"/>
  <c r="AJ773" i="1" s="1"/>
  <c r="AK773" i="1" s="1"/>
  <c r="AL773" i="1" s="1"/>
  <c r="AM773" i="1" s="1"/>
  <c r="AN773" i="1" s="1"/>
  <c r="AQ773" i="1" s="1"/>
  <c r="T553" i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AQ553" i="1" s="1"/>
  <c r="T784" i="1"/>
  <c r="U784" i="1" s="1"/>
  <c r="V784" i="1" s="1"/>
  <c r="W784" i="1" s="1"/>
  <c r="X784" i="1" s="1"/>
  <c r="Y784" i="1" s="1"/>
  <c r="Z784" i="1" s="1"/>
  <c r="AA784" i="1" s="1"/>
  <c r="AB784" i="1" s="1"/>
  <c r="AC784" i="1" s="1"/>
  <c r="AD784" i="1" s="1"/>
  <c r="AE784" i="1" s="1"/>
  <c r="AF784" i="1" s="1"/>
  <c r="AG784" i="1" s="1"/>
  <c r="AH784" i="1" s="1"/>
  <c r="AI784" i="1" s="1"/>
  <c r="AJ784" i="1" s="1"/>
  <c r="AK784" i="1" s="1"/>
  <c r="AL784" i="1" s="1"/>
  <c r="AM784" i="1" s="1"/>
  <c r="AN784" i="1" s="1"/>
  <c r="AQ784" i="1" s="1"/>
  <c r="T702" i="1"/>
  <c r="U702" i="1" s="1"/>
  <c r="V702" i="1" s="1"/>
  <c r="W702" i="1" s="1"/>
  <c r="X702" i="1" s="1"/>
  <c r="Y702" i="1" s="1"/>
  <c r="Z702" i="1" s="1"/>
  <c r="AA702" i="1" s="1"/>
  <c r="AB702" i="1" s="1"/>
  <c r="AC702" i="1" s="1"/>
  <c r="AD702" i="1" s="1"/>
  <c r="AE702" i="1" s="1"/>
  <c r="AF702" i="1" s="1"/>
  <c r="AG702" i="1" s="1"/>
  <c r="AH702" i="1" s="1"/>
  <c r="AI702" i="1" s="1"/>
  <c r="AJ702" i="1" s="1"/>
  <c r="AK702" i="1" s="1"/>
  <c r="AL702" i="1" s="1"/>
  <c r="AM702" i="1" s="1"/>
  <c r="AN702" i="1" s="1"/>
  <c r="AQ702" i="1" s="1"/>
  <c r="T1255" i="1"/>
  <c r="U1255" i="1" s="1"/>
  <c r="V1255" i="1" s="1"/>
  <c r="W1255" i="1" s="1"/>
  <c r="X1255" i="1" s="1"/>
  <c r="Y1255" i="1" s="1"/>
  <c r="Z1255" i="1" s="1"/>
  <c r="AA1255" i="1" s="1"/>
  <c r="AB1255" i="1" s="1"/>
  <c r="AC1255" i="1" s="1"/>
  <c r="AD1255" i="1" s="1"/>
  <c r="AE1255" i="1" s="1"/>
  <c r="AF1255" i="1" s="1"/>
  <c r="AG1255" i="1" s="1"/>
  <c r="AH1255" i="1" s="1"/>
  <c r="AI1255" i="1" s="1"/>
  <c r="AJ1255" i="1" s="1"/>
  <c r="AK1255" i="1" s="1"/>
  <c r="AL1255" i="1" s="1"/>
  <c r="AM1255" i="1" s="1"/>
  <c r="AN1255" i="1" s="1"/>
  <c r="AQ1255" i="1" s="1"/>
  <c r="T1384" i="1"/>
  <c r="U1384" i="1" s="1"/>
  <c r="V1384" i="1" s="1"/>
  <c r="W1384" i="1" s="1"/>
  <c r="X1384" i="1" s="1"/>
  <c r="Y1384" i="1" s="1"/>
  <c r="Z1384" i="1" s="1"/>
  <c r="AA1384" i="1" s="1"/>
  <c r="AB1384" i="1" s="1"/>
  <c r="AC1384" i="1" s="1"/>
  <c r="AD1384" i="1" s="1"/>
  <c r="AE1384" i="1" s="1"/>
  <c r="AF1384" i="1" s="1"/>
  <c r="AG1384" i="1" s="1"/>
  <c r="AH1384" i="1" s="1"/>
  <c r="AI1384" i="1" s="1"/>
  <c r="AJ1384" i="1" s="1"/>
  <c r="AK1384" i="1" s="1"/>
  <c r="AL1384" i="1" s="1"/>
  <c r="AM1384" i="1" s="1"/>
  <c r="AN1384" i="1" s="1"/>
  <c r="AQ1384" i="1" s="1"/>
  <c r="T1000" i="1"/>
  <c r="U1000" i="1" s="1"/>
  <c r="V1000" i="1" s="1"/>
  <c r="W1000" i="1" s="1"/>
  <c r="X1000" i="1" s="1"/>
  <c r="Y1000" i="1" s="1"/>
  <c r="Z1000" i="1" s="1"/>
  <c r="AA1000" i="1" s="1"/>
  <c r="AB1000" i="1" s="1"/>
  <c r="AC1000" i="1" s="1"/>
  <c r="AD1000" i="1" s="1"/>
  <c r="AE1000" i="1" s="1"/>
  <c r="AF1000" i="1" s="1"/>
  <c r="AG1000" i="1" s="1"/>
  <c r="AH1000" i="1" s="1"/>
  <c r="AI1000" i="1" s="1"/>
  <c r="AJ1000" i="1" s="1"/>
  <c r="AK1000" i="1" s="1"/>
  <c r="AL1000" i="1" s="1"/>
  <c r="AM1000" i="1" s="1"/>
  <c r="AN1000" i="1" s="1"/>
  <c r="T524" i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Q524" i="1" s="1"/>
  <c r="T1404" i="1"/>
  <c r="U1404" i="1" s="1"/>
  <c r="V1404" i="1" s="1"/>
  <c r="W1404" i="1" s="1"/>
  <c r="X1404" i="1" s="1"/>
  <c r="Y1404" i="1" s="1"/>
  <c r="Z1404" i="1" s="1"/>
  <c r="AA1404" i="1" s="1"/>
  <c r="AB1404" i="1" s="1"/>
  <c r="AC1404" i="1" s="1"/>
  <c r="AD1404" i="1" s="1"/>
  <c r="AE1404" i="1" s="1"/>
  <c r="AF1404" i="1" s="1"/>
  <c r="AG1404" i="1" s="1"/>
  <c r="AH1404" i="1" s="1"/>
  <c r="AI1404" i="1" s="1"/>
  <c r="AJ1404" i="1" s="1"/>
  <c r="AK1404" i="1" s="1"/>
  <c r="AL1404" i="1" s="1"/>
  <c r="AM1404" i="1" s="1"/>
  <c r="AN1404" i="1" s="1"/>
  <c r="AQ1404" i="1" s="1"/>
  <c r="T1011" i="1"/>
  <c r="U1011" i="1" s="1"/>
  <c r="V1011" i="1" s="1"/>
  <c r="W1011" i="1" s="1"/>
  <c r="X1011" i="1" s="1"/>
  <c r="Y1011" i="1" s="1"/>
  <c r="Z1011" i="1" s="1"/>
  <c r="AA1011" i="1" s="1"/>
  <c r="AB1011" i="1" s="1"/>
  <c r="AC1011" i="1" s="1"/>
  <c r="AD1011" i="1" s="1"/>
  <c r="AE1011" i="1" s="1"/>
  <c r="AF1011" i="1" s="1"/>
  <c r="AG1011" i="1" s="1"/>
  <c r="AH1011" i="1" s="1"/>
  <c r="AI1011" i="1" s="1"/>
  <c r="AJ1011" i="1" s="1"/>
  <c r="AK1011" i="1" s="1"/>
  <c r="AL1011" i="1" s="1"/>
  <c r="AM1011" i="1" s="1"/>
  <c r="AN1011" i="1" s="1"/>
  <c r="AQ1011" i="1" s="1"/>
  <c r="T1062" i="1"/>
  <c r="U1062" i="1" s="1"/>
  <c r="V1062" i="1" s="1"/>
  <c r="W1062" i="1" s="1"/>
  <c r="X1062" i="1" s="1"/>
  <c r="Y1062" i="1" s="1"/>
  <c r="Z1062" i="1" s="1"/>
  <c r="AA1062" i="1" s="1"/>
  <c r="AB1062" i="1" s="1"/>
  <c r="AC1062" i="1" s="1"/>
  <c r="AD1062" i="1" s="1"/>
  <c r="AE1062" i="1" s="1"/>
  <c r="AF1062" i="1" s="1"/>
  <c r="AG1062" i="1" s="1"/>
  <c r="AH1062" i="1" s="1"/>
  <c r="AI1062" i="1" s="1"/>
  <c r="AJ1062" i="1" s="1"/>
  <c r="AK1062" i="1" s="1"/>
  <c r="AL1062" i="1" s="1"/>
  <c r="AM1062" i="1" s="1"/>
  <c r="AN1062" i="1" s="1"/>
  <c r="AQ1062" i="1" s="1"/>
  <c r="T1438" i="1"/>
  <c r="U1438" i="1" s="1"/>
  <c r="V1438" i="1" s="1"/>
  <c r="W1438" i="1" s="1"/>
  <c r="X1438" i="1" s="1"/>
  <c r="Y1438" i="1" s="1"/>
  <c r="Z1438" i="1" s="1"/>
  <c r="AA1438" i="1" s="1"/>
  <c r="AB1438" i="1" s="1"/>
  <c r="AC1438" i="1" s="1"/>
  <c r="AD1438" i="1" s="1"/>
  <c r="AE1438" i="1" s="1"/>
  <c r="AF1438" i="1" s="1"/>
  <c r="AG1438" i="1" s="1"/>
  <c r="AH1438" i="1" s="1"/>
  <c r="AI1438" i="1" s="1"/>
  <c r="AJ1438" i="1" s="1"/>
  <c r="AK1438" i="1" s="1"/>
  <c r="AL1438" i="1" s="1"/>
  <c r="AM1438" i="1" s="1"/>
  <c r="AN1438" i="1" s="1"/>
  <c r="AQ1438" i="1" s="1"/>
  <c r="T859" i="1"/>
  <c r="U859" i="1" s="1"/>
  <c r="V859" i="1" s="1"/>
  <c r="W859" i="1" s="1"/>
  <c r="X859" i="1" s="1"/>
  <c r="Y859" i="1" s="1"/>
  <c r="Z859" i="1" s="1"/>
  <c r="AA859" i="1" s="1"/>
  <c r="AB859" i="1" s="1"/>
  <c r="AC859" i="1" s="1"/>
  <c r="AD859" i="1" s="1"/>
  <c r="AE859" i="1" s="1"/>
  <c r="AF859" i="1" s="1"/>
  <c r="AG859" i="1" s="1"/>
  <c r="AH859" i="1" s="1"/>
  <c r="AI859" i="1" s="1"/>
  <c r="AJ859" i="1" s="1"/>
  <c r="AK859" i="1" s="1"/>
  <c r="AL859" i="1" s="1"/>
  <c r="AM859" i="1" s="1"/>
  <c r="AN859" i="1" s="1"/>
  <c r="AQ859" i="1" s="1"/>
  <c r="T794" i="1"/>
  <c r="U794" i="1" s="1"/>
  <c r="V794" i="1" s="1"/>
  <c r="W794" i="1" s="1"/>
  <c r="X794" i="1" s="1"/>
  <c r="Y794" i="1" s="1"/>
  <c r="Z794" i="1" s="1"/>
  <c r="AA794" i="1" s="1"/>
  <c r="AB794" i="1" s="1"/>
  <c r="AC794" i="1" s="1"/>
  <c r="AD794" i="1" s="1"/>
  <c r="AE794" i="1" s="1"/>
  <c r="AF794" i="1" s="1"/>
  <c r="AG794" i="1" s="1"/>
  <c r="AH794" i="1" s="1"/>
  <c r="AI794" i="1" s="1"/>
  <c r="AJ794" i="1" s="1"/>
  <c r="AK794" i="1" s="1"/>
  <c r="AL794" i="1" s="1"/>
  <c r="AM794" i="1" s="1"/>
  <c r="AN794" i="1" s="1"/>
  <c r="AQ794" i="1" s="1"/>
  <c r="T436" i="1"/>
  <c r="U436" i="1" s="1"/>
  <c r="V436" i="1" s="1"/>
  <c r="W436" i="1" s="1"/>
  <c r="X436" i="1" s="1"/>
  <c r="Y436" i="1" s="1"/>
  <c r="Z436" i="1" s="1"/>
  <c r="AA436" i="1" s="1"/>
  <c r="AB436" i="1" s="1"/>
  <c r="AC436" i="1" s="1"/>
  <c r="AD436" i="1" s="1"/>
  <c r="AE436" i="1" s="1"/>
  <c r="AF436" i="1" s="1"/>
  <c r="AG436" i="1" s="1"/>
  <c r="AH436" i="1" s="1"/>
  <c r="AI436" i="1" s="1"/>
  <c r="AJ436" i="1" s="1"/>
  <c r="AK436" i="1" s="1"/>
  <c r="AL436" i="1" s="1"/>
  <c r="AM436" i="1" s="1"/>
  <c r="AN436" i="1" s="1"/>
  <c r="AQ436" i="1" s="1"/>
  <c r="T1039" i="1"/>
  <c r="U1039" i="1" s="1"/>
  <c r="V1039" i="1" s="1"/>
  <c r="W1039" i="1" s="1"/>
  <c r="X1039" i="1" s="1"/>
  <c r="Y1039" i="1" s="1"/>
  <c r="Z1039" i="1" s="1"/>
  <c r="AA1039" i="1" s="1"/>
  <c r="AB1039" i="1" s="1"/>
  <c r="AC1039" i="1" s="1"/>
  <c r="AD1039" i="1" s="1"/>
  <c r="AE1039" i="1" s="1"/>
  <c r="AF1039" i="1" s="1"/>
  <c r="AG1039" i="1" s="1"/>
  <c r="AH1039" i="1" s="1"/>
  <c r="AI1039" i="1" s="1"/>
  <c r="AJ1039" i="1" s="1"/>
  <c r="AK1039" i="1" s="1"/>
  <c r="AL1039" i="1" s="1"/>
  <c r="AM1039" i="1" s="1"/>
  <c r="AN1039" i="1" s="1"/>
  <c r="AQ1039" i="1" s="1"/>
  <c r="T1081" i="1"/>
  <c r="U1081" i="1" s="1"/>
  <c r="V1081" i="1" s="1"/>
  <c r="W1081" i="1" s="1"/>
  <c r="X1081" i="1" s="1"/>
  <c r="Y1081" i="1" s="1"/>
  <c r="Z1081" i="1" s="1"/>
  <c r="AA1081" i="1" s="1"/>
  <c r="AB1081" i="1" s="1"/>
  <c r="AC1081" i="1" s="1"/>
  <c r="AD1081" i="1" s="1"/>
  <c r="AE1081" i="1" s="1"/>
  <c r="AF1081" i="1" s="1"/>
  <c r="AG1081" i="1" s="1"/>
  <c r="AH1081" i="1" s="1"/>
  <c r="AI1081" i="1" s="1"/>
  <c r="AJ1081" i="1" s="1"/>
  <c r="AK1081" i="1" s="1"/>
  <c r="AL1081" i="1" s="1"/>
  <c r="AM1081" i="1" s="1"/>
  <c r="AN1081" i="1" s="1"/>
  <c r="T868" i="1"/>
  <c r="U868" i="1" s="1"/>
  <c r="V868" i="1" s="1"/>
  <c r="W868" i="1" s="1"/>
  <c r="X868" i="1" s="1"/>
  <c r="Y868" i="1" s="1"/>
  <c r="Z868" i="1" s="1"/>
  <c r="AA868" i="1" s="1"/>
  <c r="AB868" i="1" s="1"/>
  <c r="AC868" i="1" s="1"/>
  <c r="AD868" i="1" s="1"/>
  <c r="AE868" i="1" s="1"/>
  <c r="AF868" i="1" s="1"/>
  <c r="AG868" i="1" s="1"/>
  <c r="AH868" i="1" s="1"/>
  <c r="AI868" i="1" s="1"/>
  <c r="AJ868" i="1" s="1"/>
  <c r="AK868" i="1" s="1"/>
  <c r="AL868" i="1" s="1"/>
  <c r="AM868" i="1" s="1"/>
  <c r="AN868" i="1" s="1"/>
  <c r="AQ868" i="1" s="1"/>
  <c r="T642" i="1"/>
  <c r="U642" i="1" s="1"/>
  <c r="V642" i="1" s="1"/>
  <c r="W642" i="1" s="1"/>
  <c r="X642" i="1" s="1"/>
  <c r="Y642" i="1" s="1"/>
  <c r="Z642" i="1" s="1"/>
  <c r="AA642" i="1" s="1"/>
  <c r="AB642" i="1" s="1"/>
  <c r="AC642" i="1" s="1"/>
  <c r="AD642" i="1" s="1"/>
  <c r="AE642" i="1" s="1"/>
  <c r="AF642" i="1" s="1"/>
  <c r="AG642" i="1" s="1"/>
  <c r="AH642" i="1" s="1"/>
  <c r="AI642" i="1" s="1"/>
  <c r="AJ642" i="1" s="1"/>
  <c r="AK642" i="1" s="1"/>
  <c r="AL642" i="1" s="1"/>
  <c r="AM642" i="1" s="1"/>
  <c r="AN642" i="1" s="1"/>
  <c r="AQ642" i="1" s="1"/>
  <c r="T767" i="1"/>
  <c r="U767" i="1" s="1"/>
  <c r="V767" i="1" s="1"/>
  <c r="W767" i="1" s="1"/>
  <c r="X767" i="1" s="1"/>
  <c r="Y767" i="1" s="1"/>
  <c r="Z767" i="1" s="1"/>
  <c r="AA767" i="1" s="1"/>
  <c r="AB767" i="1" s="1"/>
  <c r="AC767" i="1" s="1"/>
  <c r="AD767" i="1" s="1"/>
  <c r="AE767" i="1" s="1"/>
  <c r="AF767" i="1" s="1"/>
  <c r="AG767" i="1" s="1"/>
  <c r="AH767" i="1" s="1"/>
  <c r="AI767" i="1" s="1"/>
  <c r="AJ767" i="1" s="1"/>
  <c r="AK767" i="1" s="1"/>
  <c r="AL767" i="1" s="1"/>
  <c r="AM767" i="1" s="1"/>
  <c r="AN767" i="1" s="1"/>
  <c r="AQ767" i="1" s="1"/>
  <c r="T1120" i="1"/>
  <c r="U1120" i="1" s="1"/>
  <c r="V1120" i="1" s="1"/>
  <c r="W1120" i="1" s="1"/>
  <c r="X1120" i="1" s="1"/>
  <c r="Y1120" i="1" s="1"/>
  <c r="Z1120" i="1" s="1"/>
  <c r="AA1120" i="1" s="1"/>
  <c r="AB1120" i="1" s="1"/>
  <c r="AC1120" i="1" s="1"/>
  <c r="AD1120" i="1" s="1"/>
  <c r="AE1120" i="1" s="1"/>
  <c r="AF1120" i="1" s="1"/>
  <c r="AG1120" i="1" s="1"/>
  <c r="AH1120" i="1" s="1"/>
  <c r="AI1120" i="1" s="1"/>
  <c r="AJ1120" i="1" s="1"/>
  <c r="AK1120" i="1" s="1"/>
  <c r="AL1120" i="1" s="1"/>
  <c r="AM1120" i="1" s="1"/>
  <c r="AN1120" i="1" s="1"/>
  <c r="AQ1120" i="1" s="1"/>
  <c r="T965" i="1"/>
  <c r="U965" i="1" s="1"/>
  <c r="V965" i="1" s="1"/>
  <c r="W965" i="1" s="1"/>
  <c r="X965" i="1" s="1"/>
  <c r="Y965" i="1" s="1"/>
  <c r="Z965" i="1" s="1"/>
  <c r="AA965" i="1" s="1"/>
  <c r="AB965" i="1" s="1"/>
  <c r="AC965" i="1" s="1"/>
  <c r="AD965" i="1" s="1"/>
  <c r="AE965" i="1" s="1"/>
  <c r="AF965" i="1" s="1"/>
  <c r="AG965" i="1" s="1"/>
  <c r="AH965" i="1" s="1"/>
  <c r="AI965" i="1" s="1"/>
  <c r="AJ965" i="1" s="1"/>
  <c r="AK965" i="1" s="1"/>
  <c r="AL965" i="1" s="1"/>
  <c r="AM965" i="1" s="1"/>
  <c r="AN965" i="1" s="1"/>
  <c r="AQ965" i="1" s="1"/>
  <c r="T1157" i="1"/>
  <c r="U1157" i="1" s="1"/>
  <c r="V1157" i="1" s="1"/>
  <c r="W1157" i="1" s="1"/>
  <c r="X1157" i="1" s="1"/>
  <c r="Y1157" i="1" s="1"/>
  <c r="Z1157" i="1" s="1"/>
  <c r="AA1157" i="1" s="1"/>
  <c r="AB1157" i="1" s="1"/>
  <c r="AC1157" i="1" s="1"/>
  <c r="AD1157" i="1" s="1"/>
  <c r="AE1157" i="1" s="1"/>
  <c r="AF1157" i="1" s="1"/>
  <c r="AG1157" i="1" s="1"/>
  <c r="AH1157" i="1" s="1"/>
  <c r="AI1157" i="1" s="1"/>
  <c r="AJ1157" i="1" s="1"/>
  <c r="AK1157" i="1" s="1"/>
  <c r="AL1157" i="1" s="1"/>
  <c r="AM1157" i="1" s="1"/>
  <c r="AN1157" i="1" s="1"/>
  <c r="AQ1157" i="1" s="1"/>
  <c r="T701" i="1"/>
  <c r="U701" i="1" s="1"/>
  <c r="V701" i="1" s="1"/>
  <c r="W701" i="1" s="1"/>
  <c r="X701" i="1" s="1"/>
  <c r="Y701" i="1" s="1"/>
  <c r="Z701" i="1" s="1"/>
  <c r="AA701" i="1" s="1"/>
  <c r="AB701" i="1" s="1"/>
  <c r="AC701" i="1" s="1"/>
  <c r="AD701" i="1" s="1"/>
  <c r="AE701" i="1" s="1"/>
  <c r="AF701" i="1" s="1"/>
  <c r="AG701" i="1" s="1"/>
  <c r="AH701" i="1" s="1"/>
  <c r="AI701" i="1" s="1"/>
  <c r="AJ701" i="1" s="1"/>
  <c r="AK701" i="1" s="1"/>
  <c r="AL701" i="1" s="1"/>
  <c r="AM701" i="1" s="1"/>
  <c r="AN701" i="1" s="1"/>
  <c r="AQ701" i="1" s="1"/>
  <c r="T790" i="1"/>
  <c r="U790" i="1" s="1"/>
  <c r="V790" i="1" s="1"/>
  <c r="W790" i="1" s="1"/>
  <c r="X790" i="1" s="1"/>
  <c r="Y790" i="1" s="1"/>
  <c r="Z790" i="1" s="1"/>
  <c r="AA790" i="1" s="1"/>
  <c r="AB790" i="1" s="1"/>
  <c r="AC790" i="1" s="1"/>
  <c r="AD790" i="1" s="1"/>
  <c r="AE790" i="1" s="1"/>
  <c r="AF790" i="1" s="1"/>
  <c r="AG790" i="1" s="1"/>
  <c r="AH790" i="1" s="1"/>
  <c r="AI790" i="1" s="1"/>
  <c r="AJ790" i="1" s="1"/>
  <c r="AK790" i="1" s="1"/>
  <c r="AL790" i="1" s="1"/>
  <c r="AM790" i="1" s="1"/>
  <c r="AN790" i="1" s="1"/>
  <c r="AQ790" i="1" s="1"/>
  <c r="T981" i="1"/>
  <c r="U981" i="1" s="1"/>
  <c r="V981" i="1" s="1"/>
  <c r="W981" i="1" s="1"/>
  <c r="X981" i="1" s="1"/>
  <c r="Y981" i="1" s="1"/>
  <c r="Z981" i="1" s="1"/>
  <c r="AA981" i="1" s="1"/>
  <c r="AB981" i="1" s="1"/>
  <c r="AC981" i="1" s="1"/>
  <c r="AD981" i="1" s="1"/>
  <c r="AE981" i="1" s="1"/>
  <c r="AF981" i="1" s="1"/>
  <c r="AG981" i="1" s="1"/>
  <c r="AH981" i="1" s="1"/>
  <c r="AI981" i="1" s="1"/>
  <c r="AJ981" i="1" s="1"/>
  <c r="AK981" i="1" s="1"/>
  <c r="AL981" i="1" s="1"/>
  <c r="AM981" i="1" s="1"/>
  <c r="AN981" i="1" s="1"/>
  <c r="AQ981" i="1" s="1"/>
  <c r="T699" i="1"/>
  <c r="U699" i="1" s="1"/>
  <c r="V699" i="1" s="1"/>
  <c r="W699" i="1" s="1"/>
  <c r="X699" i="1" s="1"/>
  <c r="Y699" i="1" s="1"/>
  <c r="Z699" i="1" s="1"/>
  <c r="AA699" i="1" s="1"/>
  <c r="AB699" i="1" s="1"/>
  <c r="AC699" i="1" s="1"/>
  <c r="AD699" i="1" s="1"/>
  <c r="AE699" i="1" s="1"/>
  <c r="AF699" i="1" s="1"/>
  <c r="AG699" i="1" s="1"/>
  <c r="AH699" i="1" s="1"/>
  <c r="AI699" i="1" s="1"/>
  <c r="AJ699" i="1" s="1"/>
  <c r="AK699" i="1" s="1"/>
  <c r="AL699" i="1" s="1"/>
  <c r="AM699" i="1" s="1"/>
  <c r="AN699" i="1" s="1"/>
  <c r="AQ699" i="1" s="1"/>
  <c r="T634" i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AQ634" i="1" s="1"/>
  <c r="T1109" i="1"/>
  <c r="U1109" i="1" s="1"/>
  <c r="V1109" i="1" s="1"/>
  <c r="W1109" i="1" s="1"/>
  <c r="X1109" i="1" s="1"/>
  <c r="Y1109" i="1" s="1"/>
  <c r="Z1109" i="1" s="1"/>
  <c r="AA1109" i="1" s="1"/>
  <c r="AB1109" i="1" s="1"/>
  <c r="AC1109" i="1" s="1"/>
  <c r="AD1109" i="1" s="1"/>
  <c r="AE1109" i="1" s="1"/>
  <c r="AF1109" i="1" s="1"/>
  <c r="AG1109" i="1" s="1"/>
  <c r="AH1109" i="1" s="1"/>
  <c r="AI1109" i="1" s="1"/>
  <c r="AJ1109" i="1" s="1"/>
  <c r="AK1109" i="1" s="1"/>
  <c r="AL1109" i="1" s="1"/>
  <c r="AM1109" i="1" s="1"/>
  <c r="AN1109" i="1" s="1"/>
  <c r="AQ1109" i="1" s="1"/>
  <c r="T1448" i="1"/>
  <c r="U1448" i="1" s="1"/>
  <c r="V1448" i="1" s="1"/>
  <c r="W1448" i="1" s="1"/>
  <c r="X1448" i="1" s="1"/>
  <c r="Y1448" i="1" s="1"/>
  <c r="Z1448" i="1" s="1"/>
  <c r="AA1448" i="1" s="1"/>
  <c r="AB1448" i="1" s="1"/>
  <c r="AC1448" i="1" s="1"/>
  <c r="AD1448" i="1" s="1"/>
  <c r="AE1448" i="1" s="1"/>
  <c r="AF1448" i="1" s="1"/>
  <c r="AG1448" i="1" s="1"/>
  <c r="AH1448" i="1" s="1"/>
  <c r="AI1448" i="1" s="1"/>
  <c r="AJ1448" i="1" s="1"/>
  <c r="AK1448" i="1" s="1"/>
  <c r="AL1448" i="1" s="1"/>
  <c r="AM1448" i="1" s="1"/>
  <c r="AN1448" i="1" s="1"/>
  <c r="AQ1448" i="1" s="1"/>
  <c r="T820" i="1"/>
  <c r="U820" i="1" s="1"/>
  <c r="V820" i="1" s="1"/>
  <c r="W820" i="1" s="1"/>
  <c r="X820" i="1" s="1"/>
  <c r="Y820" i="1" s="1"/>
  <c r="Z820" i="1" s="1"/>
  <c r="AA820" i="1" s="1"/>
  <c r="AB820" i="1" s="1"/>
  <c r="AC820" i="1" s="1"/>
  <c r="AD820" i="1" s="1"/>
  <c r="AE820" i="1" s="1"/>
  <c r="AF820" i="1" s="1"/>
  <c r="AG820" i="1" s="1"/>
  <c r="AH820" i="1" s="1"/>
  <c r="AI820" i="1" s="1"/>
  <c r="AJ820" i="1" s="1"/>
  <c r="AK820" i="1" s="1"/>
  <c r="AL820" i="1" s="1"/>
  <c r="AM820" i="1" s="1"/>
  <c r="AN820" i="1" s="1"/>
  <c r="AQ820" i="1" s="1"/>
  <c r="T803" i="1"/>
  <c r="U803" i="1" s="1"/>
  <c r="V803" i="1" s="1"/>
  <c r="W803" i="1" s="1"/>
  <c r="X803" i="1" s="1"/>
  <c r="Y803" i="1" s="1"/>
  <c r="Z803" i="1" s="1"/>
  <c r="AA803" i="1" s="1"/>
  <c r="AB803" i="1" s="1"/>
  <c r="AC803" i="1" s="1"/>
  <c r="AD803" i="1" s="1"/>
  <c r="AE803" i="1" s="1"/>
  <c r="AF803" i="1" s="1"/>
  <c r="AG803" i="1" s="1"/>
  <c r="AH803" i="1" s="1"/>
  <c r="AI803" i="1" s="1"/>
  <c r="AJ803" i="1" s="1"/>
  <c r="AK803" i="1" s="1"/>
  <c r="AL803" i="1" s="1"/>
  <c r="AM803" i="1" s="1"/>
  <c r="AN803" i="1" s="1"/>
  <c r="AQ803" i="1" s="1"/>
  <c r="T1045" i="1"/>
  <c r="U1045" i="1" s="1"/>
  <c r="V1045" i="1" s="1"/>
  <c r="W1045" i="1" s="1"/>
  <c r="X1045" i="1" s="1"/>
  <c r="Y1045" i="1" s="1"/>
  <c r="Z1045" i="1" s="1"/>
  <c r="AA1045" i="1" s="1"/>
  <c r="AB1045" i="1" s="1"/>
  <c r="AC1045" i="1" s="1"/>
  <c r="AD1045" i="1" s="1"/>
  <c r="AE1045" i="1" s="1"/>
  <c r="AF1045" i="1" s="1"/>
  <c r="AG1045" i="1" s="1"/>
  <c r="AH1045" i="1" s="1"/>
  <c r="AI1045" i="1" s="1"/>
  <c r="AJ1045" i="1" s="1"/>
  <c r="AK1045" i="1" s="1"/>
  <c r="AL1045" i="1" s="1"/>
  <c r="AM1045" i="1" s="1"/>
  <c r="AN1045" i="1" s="1"/>
  <c r="AQ1045" i="1" s="1"/>
  <c r="T969" i="1"/>
  <c r="U969" i="1" s="1"/>
  <c r="V969" i="1" s="1"/>
  <c r="W969" i="1" s="1"/>
  <c r="X969" i="1" s="1"/>
  <c r="Y969" i="1" s="1"/>
  <c r="Z969" i="1" s="1"/>
  <c r="AA969" i="1" s="1"/>
  <c r="AB969" i="1" s="1"/>
  <c r="AC969" i="1" s="1"/>
  <c r="AD969" i="1" s="1"/>
  <c r="AE969" i="1" s="1"/>
  <c r="AF969" i="1" s="1"/>
  <c r="AG969" i="1" s="1"/>
  <c r="AH969" i="1" s="1"/>
  <c r="AI969" i="1" s="1"/>
  <c r="AJ969" i="1" s="1"/>
  <c r="AK969" i="1" s="1"/>
  <c r="AL969" i="1" s="1"/>
  <c r="AM969" i="1" s="1"/>
  <c r="AN969" i="1" s="1"/>
  <c r="AQ969" i="1" s="1"/>
  <c r="T1388" i="1"/>
  <c r="U1388" i="1" s="1"/>
  <c r="V1388" i="1" s="1"/>
  <c r="W1388" i="1" s="1"/>
  <c r="X1388" i="1" s="1"/>
  <c r="Y1388" i="1" s="1"/>
  <c r="Z1388" i="1" s="1"/>
  <c r="AA1388" i="1" s="1"/>
  <c r="AB1388" i="1" s="1"/>
  <c r="AC1388" i="1" s="1"/>
  <c r="AD1388" i="1" s="1"/>
  <c r="AE1388" i="1" s="1"/>
  <c r="AF1388" i="1" s="1"/>
  <c r="AG1388" i="1" s="1"/>
  <c r="AH1388" i="1" s="1"/>
  <c r="AI1388" i="1" s="1"/>
  <c r="AJ1388" i="1" s="1"/>
  <c r="AK1388" i="1" s="1"/>
  <c r="AL1388" i="1" s="1"/>
  <c r="AM1388" i="1" s="1"/>
  <c r="AN1388" i="1" s="1"/>
  <c r="AQ1388" i="1" s="1"/>
  <c r="T948" i="1"/>
  <c r="U948" i="1" s="1"/>
  <c r="V948" i="1" s="1"/>
  <c r="W948" i="1" s="1"/>
  <c r="X948" i="1" s="1"/>
  <c r="Y948" i="1" s="1"/>
  <c r="Z948" i="1" s="1"/>
  <c r="AA948" i="1" s="1"/>
  <c r="AB948" i="1" s="1"/>
  <c r="AC948" i="1" s="1"/>
  <c r="AD948" i="1" s="1"/>
  <c r="AE948" i="1" s="1"/>
  <c r="AF948" i="1" s="1"/>
  <c r="AG948" i="1" s="1"/>
  <c r="AH948" i="1" s="1"/>
  <c r="AI948" i="1" s="1"/>
  <c r="AJ948" i="1" s="1"/>
  <c r="AK948" i="1" s="1"/>
  <c r="AL948" i="1" s="1"/>
  <c r="AM948" i="1" s="1"/>
  <c r="AN948" i="1" s="1"/>
  <c r="AQ948" i="1" s="1"/>
  <c r="T442" i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AQ442" i="1" s="1"/>
  <c r="T1314" i="1"/>
  <c r="U1314" i="1" s="1"/>
  <c r="V1314" i="1" s="1"/>
  <c r="W1314" i="1" s="1"/>
  <c r="X1314" i="1" s="1"/>
  <c r="Y1314" i="1" s="1"/>
  <c r="Z1314" i="1" s="1"/>
  <c r="AA1314" i="1" s="1"/>
  <c r="AB1314" i="1" s="1"/>
  <c r="AC1314" i="1" s="1"/>
  <c r="AD1314" i="1" s="1"/>
  <c r="AE1314" i="1" s="1"/>
  <c r="AF1314" i="1" s="1"/>
  <c r="AG1314" i="1" s="1"/>
  <c r="AH1314" i="1" s="1"/>
  <c r="AI1314" i="1" s="1"/>
  <c r="AJ1314" i="1" s="1"/>
  <c r="AK1314" i="1" s="1"/>
  <c r="AL1314" i="1" s="1"/>
  <c r="AM1314" i="1" s="1"/>
  <c r="AN1314" i="1" s="1"/>
  <c r="AQ1314" i="1" s="1"/>
  <c r="T1309" i="1"/>
  <c r="U1309" i="1" s="1"/>
  <c r="V1309" i="1" s="1"/>
  <c r="W1309" i="1" s="1"/>
  <c r="X1309" i="1" s="1"/>
  <c r="Y1309" i="1" s="1"/>
  <c r="Z1309" i="1" s="1"/>
  <c r="AA1309" i="1" s="1"/>
  <c r="AB1309" i="1" s="1"/>
  <c r="AC1309" i="1" s="1"/>
  <c r="AD1309" i="1" s="1"/>
  <c r="AE1309" i="1" s="1"/>
  <c r="AF1309" i="1" s="1"/>
  <c r="AG1309" i="1" s="1"/>
  <c r="AH1309" i="1" s="1"/>
  <c r="AI1309" i="1" s="1"/>
  <c r="AJ1309" i="1" s="1"/>
  <c r="AK1309" i="1" s="1"/>
  <c r="AL1309" i="1" s="1"/>
  <c r="AM1309" i="1" s="1"/>
  <c r="AN1309" i="1" s="1"/>
  <c r="AQ1309" i="1" s="1"/>
  <c r="T1321" i="1"/>
  <c r="U1321" i="1" s="1"/>
  <c r="V1321" i="1" s="1"/>
  <c r="W1321" i="1" s="1"/>
  <c r="X1321" i="1" s="1"/>
  <c r="Y1321" i="1" s="1"/>
  <c r="Z1321" i="1" s="1"/>
  <c r="AA1321" i="1" s="1"/>
  <c r="AB1321" i="1" s="1"/>
  <c r="AC1321" i="1" s="1"/>
  <c r="AD1321" i="1" s="1"/>
  <c r="AE1321" i="1" s="1"/>
  <c r="AF1321" i="1" s="1"/>
  <c r="AG1321" i="1" s="1"/>
  <c r="AH1321" i="1" s="1"/>
  <c r="AI1321" i="1" s="1"/>
  <c r="AJ1321" i="1" s="1"/>
  <c r="AK1321" i="1" s="1"/>
  <c r="AL1321" i="1" s="1"/>
  <c r="AM1321" i="1" s="1"/>
  <c r="AN1321" i="1" s="1"/>
  <c r="AQ1321" i="1" s="1"/>
  <c r="T1316" i="1"/>
  <c r="U1316" i="1" s="1"/>
  <c r="V1316" i="1" s="1"/>
  <c r="W1316" i="1" s="1"/>
  <c r="X1316" i="1" s="1"/>
  <c r="Y1316" i="1" s="1"/>
  <c r="Z1316" i="1" s="1"/>
  <c r="AA1316" i="1" s="1"/>
  <c r="AB1316" i="1" s="1"/>
  <c r="AC1316" i="1" s="1"/>
  <c r="AD1316" i="1" s="1"/>
  <c r="AE1316" i="1" s="1"/>
  <c r="AF1316" i="1" s="1"/>
  <c r="AG1316" i="1" s="1"/>
  <c r="AH1316" i="1" s="1"/>
  <c r="AI1316" i="1" s="1"/>
  <c r="AJ1316" i="1" s="1"/>
  <c r="AK1316" i="1" s="1"/>
  <c r="AL1316" i="1" s="1"/>
  <c r="AM1316" i="1" s="1"/>
  <c r="AN1316" i="1" s="1"/>
  <c r="AQ1316" i="1" s="1"/>
  <c r="T1291" i="1"/>
  <c r="U1291" i="1" s="1"/>
  <c r="V1291" i="1" s="1"/>
  <c r="W1291" i="1" s="1"/>
  <c r="X1291" i="1" s="1"/>
  <c r="Y1291" i="1" s="1"/>
  <c r="Z1291" i="1" s="1"/>
  <c r="AA1291" i="1" s="1"/>
  <c r="AB1291" i="1" s="1"/>
  <c r="AC1291" i="1" s="1"/>
  <c r="AD1291" i="1" s="1"/>
  <c r="AE1291" i="1" s="1"/>
  <c r="AF1291" i="1" s="1"/>
  <c r="AG1291" i="1" s="1"/>
  <c r="AH1291" i="1" s="1"/>
  <c r="AI1291" i="1" s="1"/>
  <c r="AJ1291" i="1" s="1"/>
  <c r="AK1291" i="1" s="1"/>
  <c r="AL1291" i="1" s="1"/>
  <c r="AM1291" i="1" s="1"/>
  <c r="AN1291" i="1" s="1"/>
  <c r="AQ1291" i="1" s="1"/>
  <c r="T1286" i="1"/>
  <c r="U1286" i="1" s="1"/>
  <c r="V1286" i="1" s="1"/>
  <c r="W1286" i="1" s="1"/>
  <c r="X1286" i="1" s="1"/>
  <c r="Y1286" i="1" s="1"/>
  <c r="Z1286" i="1" s="1"/>
  <c r="AA1286" i="1" s="1"/>
  <c r="AB1286" i="1" s="1"/>
  <c r="AC1286" i="1" s="1"/>
  <c r="AD1286" i="1" s="1"/>
  <c r="AE1286" i="1" s="1"/>
  <c r="AF1286" i="1" s="1"/>
  <c r="AG1286" i="1" s="1"/>
  <c r="AH1286" i="1" s="1"/>
  <c r="AI1286" i="1" s="1"/>
  <c r="AJ1286" i="1" s="1"/>
  <c r="AK1286" i="1" s="1"/>
  <c r="AL1286" i="1" s="1"/>
  <c r="AM1286" i="1" s="1"/>
  <c r="AN1286" i="1" s="1"/>
  <c r="AQ1286" i="1" s="1"/>
  <c r="T746" i="1"/>
  <c r="U746" i="1" s="1"/>
  <c r="V746" i="1" s="1"/>
  <c r="W746" i="1" s="1"/>
  <c r="X746" i="1" s="1"/>
  <c r="Y746" i="1" s="1"/>
  <c r="Z746" i="1" s="1"/>
  <c r="AA746" i="1" s="1"/>
  <c r="AB746" i="1" s="1"/>
  <c r="AC746" i="1" s="1"/>
  <c r="AD746" i="1" s="1"/>
  <c r="AE746" i="1" s="1"/>
  <c r="AF746" i="1" s="1"/>
  <c r="AG746" i="1" s="1"/>
  <c r="AH746" i="1" s="1"/>
  <c r="AI746" i="1" s="1"/>
  <c r="AJ746" i="1" s="1"/>
  <c r="AK746" i="1" s="1"/>
  <c r="AL746" i="1" s="1"/>
  <c r="AM746" i="1" s="1"/>
  <c r="AN746" i="1" s="1"/>
  <c r="AQ746" i="1" s="1"/>
  <c r="T741" i="1"/>
  <c r="U741" i="1" s="1"/>
  <c r="V741" i="1" s="1"/>
  <c r="W741" i="1" s="1"/>
  <c r="X741" i="1" s="1"/>
  <c r="Y741" i="1" s="1"/>
  <c r="Z741" i="1" s="1"/>
  <c r="AA741" i="1" s="1"/>
  <c r="AB741" i="1" s="1"/>
  <c r="AC741" i="1" s="1"/>
  <c r="AD741" i="1" s="1"/>
  <c r="AE741" i="1" s="1"/>
  <c r="AF741" i="1" s="1"/>
  <c r="AG741" i="1" s="1"/>
  <c r="AH741" i="1" s="1"/>
  <c r="AI741" i="1" s="1"/>
  <c r="AJ741" i="1" s="1"/>
  <c r="AK741" i="1" s="1"/>
  <c r="AL741" i="1" s="1"/>
  <c r="AM741" i="1" s="1"/>
  <c r="AN741" i="1" s="1"/>
  <c r="AQ741" i="1" s="1"/>
  <c r="T1379" i="1"/>
  <c r="U1379" i="1" s="1"/>
  <c r="V1379" i="1" s="1"/>
  <c r="W1379" i="1" s="1"/>
  <c r="X1379" i="1" s="1"/>
  <c r="Y1379" i="1" s="1"/>
  <c r="Z1379" i="1" s="1"/>
  <c r="AA1379" i="1" s="1"/>
  <c r="AB1379" i="1" s="1"/>
  <c r="AC1379" i="1" s="1"/>
  <c r="AD1379" i="1" s="1"/>
  <c r="AE1379" i="1" s="1"/>
  <c r="AF1379" i="1" s="1"/>
  <c r="AG1379" i="1" s="1"/>
  <c r="AH1379" i="1" s="1"/>
  <c r="AI1379" i="1" s="1"/>
  <c r="AJ1379" i="1" s="1"/>
  <c r="AK1379" i="1" s="1"/>
  <c r="AL1379" i="1" s="1"/>
  <c r="AM1379" i="1" s="1"/>
  <c r="AN1379" i="1" s="1"/>
  <c r="AQ1379" i="1" s="1"/>
  <c r="T1374" i="1"/>
  <c r="U1374" i="1" s="1"/>
  <c r="V1374" i="1" s="1"/>
  <c r="W1374" i="1" s="1"/>
  <c r="X1374" i="1" s="1"/>
  <c r="Y1374" i="1" s="1"/>
  <c r="Z1374" i="1" s="1"/>
  <c r="AA1374" i="1" s="1"/>
  <c r="AB1374" i="1" s="1"/>
  <c r="AC1374" i="1" s="1"/>
  <c r="AD1374" i="1" s="1"/>
  <c r="AE1374" i="1" s="1"/>
  <c r="AF1374" i="1" s="1"/>
  <c r="AG1374" i="1" s="1"/>
  <c r="AH1374" i="1" s="1"/>
  <c r="AI1374" i="1" s="1"/>
  <c r="AJ1374" i="1" s="1"/>
  <c r="AK1374" i="1" s="1"/>
  <c r="AL1374" i="1" s="1"/>
  <c r="AM1374" i="1" s="1"/>
  <c r="AN1374" i="1" s="1"/>
  <c r="AQ1374" i="1" s="1"/>
  <c r="T679" i="1"/>
  <c r="U679" i="1" s="1"/>
  <c r="V679" i="1" s="1"/>
  <c r="W679" i="1" s="1"/>
  <c r="X679" i="1" s="1"/>
  <c r="Y679" i="1" s="1"/>
  <c r="Z679" i="1" s="1"/>
  <c r="AA679" i="1" s="1"/>
  <c r="AB679" i="1" s="1"/>
  <c r="AC679" i="1" s="1"/>
  <c r="AD679" i="1" s="1"/>
  <c r="AE679" i="1" s="1"/>
  <c r="AF679" i="1" s="1"/>
  <c r="AG679" i="1" s="1"/>
  <c r="AH679" i="1" s="1"/>
  <c r="AI679" i="1" s="1"/>
  <c r="AJ679" i="1" s="1"/>
  <c r="AK679" i="1" s="1"/>
  <c r="AL679" i="1" s="1"/>
  <c r="AM679" i="1" s="1"/>
  <c r="AN679" i="1" s="1"/>
  <c r="AQ679" i="1" s="1"/>
  <c r="T674" i="1"/>
  <c r="U674" i="1" s="1"/>
  <c r="V674" i="1" s="1"/>
  <c r="W674" i="1" s="1"/>
  <c r="X674" i="1" s="1"/>
  <c r="Y674" i="1" s="1"/>
  <c r="Z674" i="1" s="1"/>
  <c r="AA674" i="1" s="1"/>
  <c r="AB674" i="1" s="1"/>
  <c r="AC674" i="1" s="1"/>
  <c r="AD674" i="1" s="1"/>
  <c r="AE674" i="1" s="1"/>
  <c r="AF674" i="1" s="1"/>
  <c r="AG674" i="1" s="1"/>
  <c r="AH674" i="1" s="1"/>
  <c r="AI674" i="1" s="1"/>
  <c r="AJ674" i="1" s="1"/>
  <c r="AK674" i="1" s="1"/>
  <c r="AL674" i="1" s="1"/>
  <c r="AM674" i="1" s="1"/>
  <c r="AN674" i="1" s="1"/>
  <c r="AQ674" i="1" s="1"/>
  <c r="T1033" i="1"/>
  <c r="U1033" i="1" s="1"/>
  <c r="V1033" i="1" s="1"/>
  <c r="W1033" i="1" s="1"/>
  <c r="X1033" i="1" s="1"/>
  <c r="Y1033" i="1" s="1"/>
  <c r="Z1033" i="1" s="1"/>
  <c r="AA1033" i="1" s="1"/>
  <c r="AB1033" i="1" s="1"/>
  <c r="AC1033" i="1" s="1"/>
  <c r="AD1033" i="1" s="1"/>
  <c r="AE1033" i="1" s="1"/>
  <c r="AF1033" i="1" s="1"/>
  <c r="AG1033" i="1" s="1"/>
  <c r="AH1033" i="1" s="1"/>
  <c r="AI1033" i="1" s="1"/>
  <c r="AJ1033" i="1" s="1"/>
  <c r="AK1033" i="1" s="1"/>
  <c r="AL1033" i="1" s="1"/>
  <c r="AM1033" i="1" s="1"/>
  <c r="AN1033" i="1" s="1"/>
  <c r="AQ1033" i="1" s="1"/>
  <c r="T412" i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T407" i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Q407" i="1" s="1"/>
  <c r="T1359" i="1"/>
  <c r="U1359" i="1" s="1"/>
  <c r="V1359" i="1" s="1"/>
  <c r="W1359" i="1" s="1"/>
  <c r="X1359" i="1" s="1"/>
  <c r="Y1359" i="1" s="1"/>
  <c r="Z1359" i="1" s="1"/>
  <c r="AA1359" i="1" s="1"/>
  <c r="AB1359" i="1" s="1"/>
  <c r="AC1359" i="1" s="1"/>
  <c r="AD1359" i="1" s="1"/>
  <c r="AE1359" i="1" s="1"/>
  <c r="AF1359" i="1" s="1"/>
  <c r="AG1359" i="1" s="1"/>
  <c r="AH1359" i="1" s="1"/>
  <c r="AI1359" i="1" s="1"/>
  <c r="AJ1359" i="1" s="1"/>
  <c r="AK1359" i="1" s="1"/>
  <c r="AL1359" i="1" s="1"/>
  <c r="AM1359" i="1" s="1"/>
  <c r="AN1359" i="1" s="1"/>
  <c r="AQ1359" i="1" s="1"/>
  <c r="T1060" i="1"/>
  <c r="U1060" i="1" s="1"/>
  <c r="V1060" i="1" s="1"/>
  <c r="W1060" i="1" s="1"/>
  <c r="X1060" i="1" s="1"/>
  <c r="Y1060" i="1" s="1"/>
  <c r="Z1060" i="1" s="1"/>
  <c r="AA1060" i="1" s="1"/>
  <c r="AB1060" i="1" s="1"/>
  <c r="AC1060" i="1" s="1"/>
  <c r="AD1060" i="1" s="1"/>
  <c r="AE1060" i="1" s="1"/>
  <c r="AF1060" i="1" s="1"/>
  <c r="AG1060" i="1" s="1"/>
  <c r="AH1060" i="1" s="1"/>
  <c r="AI1060" i="1" s="1"/>
  <c r="AJ1060" i="1" s="1"/>
  <c r="AK1060" i="1" s="1"/>
  <c r="AL1060" i="1" s="1"/>
  <c r="AM1060" i="1" s="1"/>
  <c r="AN1060" i="1" s="1"/>
  <c r="AQ1060" i="1" s="1"/>
  <c r="T975" i="1"/>
  <c r="U975" i="1" s="1"/>
  <c r="V975" i="1" s="1"/>
  <c r="W975" i="1" s="1"/>
  <c r="X975" i="1" s="1"/>
  <c r="Y975" i="1" s="1"/>
  <c r="Z975" i="1" s="1"/>
  <c r="AA975" i="1" s="1"/>
  <c r="AB975" i="1" s="1"/>
  <c r="AC975" i="1" s="1"/>
  <c r="AD975" i="1" s="1"/>
  <c r="AE975" i="1" s="1"/>
  <c r="AF975" i="1" s="1"/>
  <c r="AG975" i="1" s="1"/>
  <c r="AH975" i="1" s="1"/>
  <c r="AI975" i="1" s="1"/>
  <c r="AJ975" i="1" s="1"/>
  <c r="AK975" i="1" s="1"/>
  <c r="AL975" i="1" s="1"/>
  <c r="AM975" i="1" s="1"/>
  <c r="AN975" i="1" s="1"/>
  <c r="AQ975" i="1" s="1"/>
  <c r="T1028" i="1"/>
  <c r="U1028" i="1" s="1"/>
  <c r="V1028" i="1" s="1"/>
  <c r="W1028" i="1" s="1"/>
  <c r="X1028" i="1" s="1"/>
  <c r="Y1028" i="1" s="1"/>
  <c r="Z1028" i="1" s="1"/>
  <c r="AA1028" i="1" s="1"/>
  <c r="AB1028" i="1" s="1"/>
  <c r="AC1028" i="1" s="1"/>
  <c r="AD1028" i="1" s="1"/>
  <c r="AE1028" i="1" s="1"/>
  <c r="AF1028" i="1" s="1"/>
  <c r="AG1028" i="1" s="1"/>
  <c r="AH1028" i="1" s="1"/>
  <c r="AI1028" i="1" s="1"/>
  <c r="AJ1028" i="1" s="1"/>
  <c r="AK1028" i="1" s="1"/>
  <c r="AL1028" i="1" s="1"/>
  <c r="AM1028" i="1" s="1"/>
  <c r="AN1028" i="1" s="1"/>
  <c r="AQ1028" i="1" s="1"/>
  <c r="T902" i="1"/>
  <c r="U902" i="1" s="1"/>
  <c r="V902" i="1" s="1"/>
  <c r="W902" i="1" s="1"/>
  <c r="X902" i="1" s="1"/>
  <c r="Y902" i="1" s="1"/>
  <c r="Z902" i="1" s="1"/>
  <c r="AA902" i="1" s="1"/>
  <c r="AB902" i="1" s="1"/>
  <c r="AC902" i="1" s="1"/>
  <c r="AD902" i="1" s="1"/>
  <c r="AE902" i="1" s="1"/>
  <c r="AF902" i="1" s="1"/>
  <c r="AG902" i="1" s="1"/>
  <c r="AH902" i="1" s="1"/>
  <c r="AI902" i="1" s="1"/>
  <c r="AJ902" i="1" s="1"/>
  <c r="AK902" i="1" s="1"/>
  <c r="AL902" i="1" s="1"/>
  <c r="AM902" i="1" s="1"/>
  <c r="AN902" i="1" s="1"/>
  <c r="AQ902" i="1" s="1"/>
  <c r="T897" i="1"/>
  <c r="U897" i="1" s="1"/>
  <c r="V897" i="1" s="1"/>
  <c r="W897" i="1" s="1"/>
  <c r="X897" i="1" s="1"/>
  <c r="Y897" i="1" s="1"/>
  <c r="Z897" i="1" s="1"/>
  <c r="AA897" i="1" s="1"/>
  <c r="AB897" i="1" s="1"/>
  <c r="AC897" i="1" s="1"/>
  <c r="AD897" i="1" s="1"/>
  <c r="AE897" i="1" s="1"/>
  <c r="AF897" i="1" s="1"/>
  <c r="AG897" i="1" s="1"/>
  <c r="AH897" i="1" s="1"/>
  <c r="AI897" i="1" s="1"/>
  <c r="AJ897" i="1" s="1"/>
  <c r="AK897" i="1" s="1"/>
  <c r="AL897" i="1" s="1"/>
  <c r="AM897" i="1" s="1"/>
  <c r="AN897" i="1" s="1"/>
  <c r="AQ897" i="1" s="1"/>
  <c r="T854" i="1"/>
  <c r="U854" i="1" s="1"/>
  <c r="V854" i="1" s="1"/>
  <c r="W854" i="1" s="1"/>
  <c r="X854" i="1" s="1"/>
  <c r="Y854" i="1" s="1"/>
  <c r="Z854" i="1" s="1"/>
  <c r="AA854" i="1" s="1"/>
  <c r="AB854" i="1" s="1"/>
  <c r="AC854" i="1" s="1"/>
  <c r="AD854" i="1" s="1"/>
  <c r="AE854" i="1" s="1"/>
  <c r="AF854" i="1" s="1"/>
  <c r="AG854" i="1" s="1"/>
  <c r="AH854" i="1" s="1"/>
  <c r="AI854" i="1" s="1"/>
  <c r="AJ854" i="1" s="1"/>
  <c r="AK854" i="1" s="1"/>
  <c r="AL854" i="1" s="1"/>
  <c r="AM854" i="1" s="1"/>
  <c r="AN854" i="1" s="1"/>
  <c r="AQ854" i="1" s="1"/>
  <c r="T849" i="1"/>
  <c r="U849" i="1" s="1"/>
  <c r="V849" i="1" s="1"/>
  <c r="W849" i="1" s="1"/>
  <c r="X849" i="1" s="1"/>
  <c r="Y849" i="1" s="1"/>
  <c r="Z849" i="1" s="1"/>
  <c r="AA849" i="1" s="1"/>
  <c r="AB849" i="1" s="1"/>
  <c r="AC849" i="1" s="1"/>
  <c r="AD849" i="1" s="1"/>
  <c r="AE849" i="1" s="1"/>
  <c r="AF849" i="1" s="1"/>
  <c r="AG849" i="1" s="1"/>
  <c r="AH849" i="1" s="1"/>
  <c r="AI849" i="1" s="1"/>
  <c r="AJ849" i="1" s="1"/>
  <c r="AK849" i="1" s="1"/>
  <c r="AL849" i="1" s="1"/>
  <c r="AM849" i="1" s="1"/>
  <c r="AN849" i="1" s="1"/>
  <c r="AQ849" i="1" s="1"/>
  <c r="T1484" i="1"/>
  <c r="U1484" i="1" s="1"/>
  <c r="V1484" i="1" s="1"/>
  <c r="W1484" i="1" s="1"/>
  <c r="X1484" i="1" s="1"/>
  <c r="Y1484" i="1" s="1"/>
  <c r="Z1484" i="1" s="1"/>
  <c r="AA1484" i="1" s="1"/>
  <c r="AB1484" i="1" s="1"/>
  <c r="AC1484" i="1" s="1"/>
  <c r="AD1484" i="1" s="1"/>
  <c r="AE1484" i="1" s="1"/>
  <c r="AF1484" i="1" s="1"/>
  <c r="AG1484" i="1" s="1"/>
  <c r="AH1484" i="1" s="1"/>
  <c r="AI1484" i="1" s="1"/>
  <c r="AJ1484" i="1" s="1"/>
  <c r="AK1484" i="1" s="1"/>
  <c r="AL1484" i="1" s="1"/>
  <c r="AM1484" i="1" s="1"/>
  <c r="AN1484" i="1" s="1"/>
  <c r="AQ1484" i="1" s="1"/>
  <c r="T1479" i="1"/>
  <c r="U1479" i="1" s="1"/>
  <c r="V1479" i="1" s="1"/>
  <c r="W1479" i="1" s="1"/>
  <c r="X1479" i="1" s="1"/>
  <c r="Y1479" i="1" s="1"/>
  <c r="Z1479" i="1" s="1"/>
  <c r="AA1479" i="1" s="1"/>
  <c r="AB1479" i="1" s="1"/>
  <c r="AC1479" i="1" s="1"/>
  <c r="AD1479" i="1" s="1"/>
  <c r="AE1479" i="1" s="1"/>
  <c r="AF1479" i="1" s="1"/>
  <c r="AG1479" i="1" s="1"/>
  <c r="AH1479" i="1" s="1"/>
  <c r="AI1479" i="1" s="1"/>
  <c r="AJ1479" i="1" s="1"/>
  <c r="AK1479" i="1" s="1"/>
  <c r="AL1479" i="1" s="1"/>
  <c r="AM1479" i="1" s="1"/>
  <c r="AN1479" i="1" s="1"/>
  <c r="AQ1479" i="1" s="1"/>
  <c r="T1159" i="1"/>
  <c r="U1159" i="1" s="1"/>
  <c r="V1159" i="1" s="1"/>
  <c r="W1159" i="1" s="1"/>
  <c r="X1159" i="1" s="1"/>
  <c r="Y1159" i="1" s="1"/>
  <c r="Z1159" i="1" s="1"/>
  <c r="AA1159" i="1" s="1"/>
  <c r="AB1159" i="1" s="1"/>
  <c r="AC1159" i="1" s="1"/>
  <c r="AD1159" i="1" s="1"/>
  <c r="AE1159" i="1" s="1"/>
  <c r="AF1159" i="1" s="1"/>
  <c r="AG1159" i="1" s="1"/>
  <c r="AH1159" i="1" s="1"/>
  <c r="AI1159" i="1" s="1"/>
  <c r="AJ1159" i="1" s="1"/>
  <c r="AK1159" i="1" s="1"/>
  <c r="AL1159" i="1" s="1"/>
  <c r="AM1159" i="1" s="1"/>
  <c r="AN1159" i="1" s="1"/>
  <c r="AQ1159" i="1" s="1"/>
  <c r="T1154" i="1"/>
  <c r="U1154" i="1" s="1"/>
  <c r="V1154" i="1" s="1"/>
  <c r="W1154" i="1" s="1"/>
  <c r="X1154" i="1" s="1"/>
  <c r="Y1154" i="1" s="1"/>
  <c r="Z1154" i="1" s="1"/>
  <c r="AA1154" i="1" s="1"/>
  <c r="AB1154" i="1" s="1"/>
  <c r="AC1154" i="1" s="1"/>
  <c r="AD1154" i="1" s="1"/>
  <c r="AE1154" i="1" s="1"/>
  <c r="AF1154" i="1" s="1"/>
  <c r="AG1154" i="1" s="1"/>
  <c r="AH1154" i="1" s="1"/>
  <c r="AI1154" i="1" s="1"/>
  <c r="AJ1154" i="1" s="1"/>
  <c r="AK1154" i="1" s="1"/>
  <c r="AL1154" i="1" s="1"/>
  <c r="AM1154" i="1" s="1"/>
  <c r="AN1154" i="1" s="1"/>
  <c r="AQ1154" i="1" s="1"/>
  <c r="T1130" i="1"/>
  <c r="U1130" i="1" s="1"/>
  <c r="V1130" i="1" s="1"/>
  <c r="W1130" i="1" s="1"/>
  <c r="X1130" i="1" s="1"/>
  <c r="Y1130" i="1" s="1"/>
  <c r="Z1130" i="1" s="1"/>
  <c r="AA1130" i="1" s="1"/>
  <c r="AB1130" i="1" s="1"/>
  <c r="AC1130" i="1" s="1"/>
  <c r="AD1130" i="1" s="1"/>
  <c r="AE1130" i="1" s="1"/>
  <c r="AF1130" i="1" s="1"/>
  <c r="AG1130" i="1" s="1"/>
  <c r="AH1130" i="1" s="1"/>
  <c r="AI1130" i="1" s="1"/>
  <c r="AJ1130" i="1" s="1"/>
  <c r="AK1130" i="1" s="1"/>
  <c r="AL1130" i="1" s="1"/>
  <c r="AM1130" i="1" s="1"/>
  <c r="AN1130" i="1" s="1"/>
  <c r="AQ1130" i="1" s="1"/>
  <c r="T421" i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Q421" i="1" s="1"/>
  <c r="T759" i="1"/>
  <c r="U759" i="1" s="1"/>
  <c r="V759" i="1" s="1"/>
  <c r="W759" i="1" s="1"/>
  <c r="X759" i="1" s="1"/>
  <c r="Y759" i="1" s="1"/>
  <c r="Z759" i="1" s="1"/>
  <c r="AA759" i="1" s="1"/>
  <c r="AB759" i="1" s="1"/>
  <c r="AC759" i="1" s="1"/>
  <c r="AD759" i="1" s="1"/>
  <c r="AE759" i="1" s="1"/>
  <c r="AF759" i="1" s="1"/>
  <c r="AG759" i="1" s="1"/>
  <c r="AH759" i="1" s="1"/>
  <c r="AI759" i="1" s="1"/>
  <c r="AJ759" i="1" s="1"/>
  <c r="AK759" i="1" s="1"/>
  <c r="AL759" i="1" s="1"/>
  <c r="AM759" i="1" s="1"/>
  <c r="AN759" i="1" s="1"/>
  <c r="AQ759" i="1" s="1"/>
  <c r="T829" i="1"/>
  <c r="U829" i="1" s="1"/>
  <c r="V829" i="1" s="1"/>
  <c r="W829" i="1" s="1"/>
  <c r="X829" i="1" s="1"/>
  <c r="Y829" i="1" s="1"/>
  <c r="Z829" i="1" s="1"/>
  <c r="AA829" i="1" s="1"/>
  <c r="AB829" i="1" s="1"/>
  <c r="AC829" i="1" s="1"/>
  <c r="AD829" i="1" s="1"/>
  <c r="AE829" i="1" s="1"/>
  <c r="AF829" i="1" s="1"/>
  <c r="AG829" i="1" s="1"/>
  <c r="AH829" i="1" s="1"/>
  <c r="AI829" i="1" s="1"/>
  <c r="AJ829" i="1" s="1"/>
  <c r="AK829" i="1" s="1"/>
  <c r="AL829" i="1" s="1"/>
  <c r="AM829" i="1" s="1"/>
  <c r="AN829" i="1" s="1"/>
  <c r="AQ829" i="1" s="1"/>
  <c r="T824" i="1"/>
  <c r="U824" i="1" s="1"/>
  <c r="V824" i="1" s="1"/>
  <c r="W824" i="1" s="1"/>
  <c r="X824" i="1" s="1"/>
  <c r="Y824" i="1" s="1"/>
  <c r="Z824" i="1" s="1"/>
  <c r="AA824" i="1" s="1"/>
  <c r="AB824" i="1" s="1"/>
  <c r="AC824" i="1" s="1"/>
  <c r="AD824" i="1" s="1"/>
  <c r="AE824" i="1" s="1"/>
  <c r="AF824" i="1" s="1"/>
  <c r="AG824" i="1" s="1"/>
  <c r="AH824" i="1" s="1"/>
  <c r="AI824" i="1" s="1"/>
  <c r="AJ824" i="1" s="1"/>
  <c r="AK824" i="1" s="1"/>
  <c r="AL824" i="1" s="1"/>
  <c r="AM824" i="1" s="1"/>
  <c r="AN824" i="1" s="1"/>
  <c r="AQ824" i="1" s="1"/>
  <c r="T1090" i="1"/>
  <c r="U1090" i="1" s="1"/>
  <c r="V1090" i="1" s="1"/>
  <c r="W1090" i="1" s="1"/>
  <c r="X1090" i="1" s="1"/>
  <c r="Y1090" i="1" s="1"/>
  <c r="Z1090" i="1" s="1"/>
  <c r="AA1090" i="1" s="1"/>
  <c r="AB1090" i="1" s="1"/>
  <c r="AC1090" i="1" s="1"/>
  <c r="AD1090" i="1" s="1"/>
  <c r="AE1090" i="1" s="1"/>
  <c r="AF1090" i="1" s="1"/>
  <c r="AG1090" i="1" s="1"/>
  <c r="AH1090" i="1" s="1"/>
  <c r="AI1090" i="1" s="1"/>
  <c r="AJ1090" i="1" s="1"/>
  <c r="AK1090" i="1" s="1"/>
  <c r="AL1090" i="1" s="1"/>
  <c r="AM1090" i="1" s="1"/>
  <c r="AN1090" i="1" s="1"/>
  <c r="T928" i="1"/>
  <c r="U928" i="1" s="1"/>
  <c r="V928" i="1" s="1"/>
  <c r="W928" i="1" s="1"/>
  <c r="X928" i="1" s="1"/>
  <c r="Y928" i="1" s="1"/>
  <c r="Z928" i="1" s="1"/>
  <c r="AA928" i="1" s="1"/>
  <c r="AB928" i="1" s="1"/>
  <c r="AC928" i="1" s="1"/>
  <c r="AD928" i="1" s="1"/>
  <c r="AE928" i="1" s="1"/>
  <c r="AF928" i="1" s="1"/>
  <c r="AG928" i="1" s="1"/>
  <c r="AH928" i="1" s="1"/>
  <c r="AI928" i="1" s="1"/>
  <c r="AJ928" i="1" s="1"/>
  <c r="AK928" i="1" s="1"/>
  <c r="AL928" i="1" s="1"/>
  <c r="AM928" i="1" s="1"/>
  <c r="AN928" i="1" s="1"/>
  <c r="AQ928" i="1" s="1"/>
  <c r="T1027" i="1"/>
  <c r="U1027" i="1" s="1"/>
  <c r="V1027" i="1" s="1"/>
  <c r="W1027" i="1" s="1"/>
  <c r="X1027" i="1" s="1"/>
  <c r="Y1027" i="1" s="1"/>
  <c r="Z1027" i="1" s="1"/>
  <c r="AA1027" i="1" s="1"/>
  <c r="AB1027" i="1" s="1"/>
  <c r="AC1027" i="1" s="1"/>
  <c r="AD1027" i="1" s="1"/>
  <c r="AE1027" i="1" s="1"/>
  <c r="AF1027" i="1" s="1"/>
  <c r="AG1027" i="1" s="1"/>
  <c r="AH1027" i="1" s="1"/>
  <c r="AI1027" i="1" s="1"/>
  <c r="AJ1027" i="1" s="1"/>
  <c r="AK1027" i="1" s="1"/>
  <c r="AL1027" i="1" s="1"/>
  <c r="AM1027" i="1" s="1"/>
  <c r="AN1027" i="1" s="1"/>
  <c r="AQ1027" i="1" s="1"/>
  <c r="T1480" i="1"/>
  <c r="U1480" i="1" s="1"/>
  <c r="V1480" i="1" s="1"/>
  <c r="W1480" i="1" s="1"/>
  <c r="X1480" i="1" s="1"/>
  <c r="Y1480" i="1" s="1"/>
  <c r="Z1480" i="1" s="1"/>
  <c r="AA1480" i="1" s="1"/>
  <c r="AB1480" i="1" s="1"/>
  <c r="AC1480" i="1" s="1"/>
  <c r="AD1480" i="1" s="1"/>
  <c r="AE1480" i="1" s="1"/>
  <c r="AF1480" i="1" s="1"/>
  <c r="AG1480" i="1" s="1"/>
  <c r="AH1480" i="1" s="1"/>
  <c r="AI1480" i="1" s="1"/>
  <c r="AJ1480" i="1" s="1"/>
  <c r="AK1480" i="1" s="1"/>
  <c r="AL1480" i="1" s="1"/>
  <c r="AM1480" i="1" s="1"/>
  <c r="AN1480" i="1" s="1"/>
  <c r="AQ1480" i="1" s="1"/>
  <c r="T1475" i="1"/>
  <c r="U1475" i="1" s="1"/>
  <c r="V1475" i="1" s="1"/>
  <c r="W1475" i="1" s="1"/>
  <c r="X1475" i="1" s="1"/>
  <c r="Y1475" i="1" s="1"/>
  <c r="Z1475" i="1" s="1"/>
  <c r="AA1475" i="1" s="1"/>
  <c r="AB1475" i="1" s="1"/>
  <c r="AC1475" i="1" s="1"/>
  <c r="AD1475" i="1" s="1"/>
  <c r="AE1475" i="1" s="1"/>
  <c r="AF1475" i="1" s="1"/>
  <c r="AG1475" i="1" s="1"/>
  <c r="AH1475" i="1" s="1"/>
  <c r="AI1475" i="1" s="1"/>
  <c r="AJ1475" i="1" s="1"/>
  <c r="AK1475" i="1" s="1"/>
  <c r="AL1475" i="1" s="1"/>
  <c r="AM1475" i="1" s="1"/>
  <c r="AN1475" i="1" s="1"/>
  <c r="AQ1475" i="1" s="1"/>
  <c r="T884" i="1"/>
  <c r="U884" i="1" s="1"/>
  <c r="V884" i="1" s="1"/>
  <c r="W884" i="1" s="1"/>
  <c r="X884" i="1" s="1"/>
  <c r="Y884" i="1" s="1"/>
  <c r="Z884" i="1" s="1"/>
  <c r="AA884" i="1" s="1"/>
  <c r="AB884" i="1" s="1"/>
  <c r="AC884" i="1" s="1"/>
  <c r="AD884" i="1" s="1"/>
  <c r="AE884" i="1" s="1"/>
  <c r="AF884" i="1" s="1"/>
  <c r="AG884" i="1" s="1"/>
  <c r="AH884" i="1" s="1"/>
  <c r="AI884" i="1" s="1"/>
  <c r="AJ884" i="1" s="1"/>
  <c r="AK884" i="1" s="1"/>
  <c r="AL884" i="1" s="1"/>
  <c r="AM884" i="1" s="1"/>
  <c r="AN884" i="1" s="1"/>
  <c r="AQ884" i="1" s="1"/>
  <c r="T1104" i="1"/>
  <c r="U1104" i="1" s="1"/>
  <c r="V1104" i="1" s="1"/>
  <c r="W1104" i="1" s="1"/>
  <c r="X1104" i="1" s="1"/>
  <c r="Y1104" i="1" s="1"/>
  <c r="Z1104" i="1" s="1"/>
  <c r="AA1104" i="1" s="1"/>
  <c r="AB1104" i="1" s="1"/>
  <c r="AC1104" i="1" s="1"/>
  <c r="AD1104" i="1" s="1"/>
  <c r="AE1104" i="1" s="1"/>
  <c r="AF1104" i="1" s="1"/>
  <c r="AG1104" i="1" s="1"/>
  <c r="AH1104" i="1" s="1"/>
  <c r="AI1104" i="1" s="1"/>
  <c r="AJ1104" i="1" s="1"/>
  <c r="AK1104" i="1" s="1"/>
  <c r="AL1104" i="1" s="1"/>
  <c r="AM1104" i="1" s="1"/>
  <c r="AN1104" i="1" s="1"/>
  <c r="T1148" i="1"/>
  <c r="U1148" i="1" s="1"/>
  <c r="V1148" i="1" s="1"/>
  <c r="W1148" i="1" s="1"/>
  <c r="X1148" i="1" s="1"/>
  <c r="Y1148" i="1" s="1"/>
  <c r="Z1148" i="1" s="1"/>
  <c r="AA1148" i="1" s="1"/>
  <c r="AB1148" i="1" s="1"/>
  <c r="AC1148" i="1" s="1"/>
  <c r="AD1148" i="1" s="1"/>
  <c r="AE1148" i="1" s="1"/>
  <c r="AF1148" i="1" s="1"/>
  <c r="AG1148" i="1" s="1"/>
  <c r="AH1148" i="1" s="1"/>
  <c r="AI1148" i="1" s="1"/>
  <c r="AJ1148" i="1" s="1"/>
  <c r="AK1148" i="1" s="1"/>
  <c r="AL1148" i="1" s="1"/>
  <c r="AM1148" i="1" s="1"/>
  <c r="AN1148" i="1" s="1"/>
  <c r="AQ1148" i="1" s="1"/>
  <c r="T793" i="1"/>
  <c r="U793" i="1" s="1"/>
  <c r="V793" i="1" s="1"/>
  <c r="W793" i="1" s="1"/>
  <c r="X793" i="1" s="1"/>
  <c r="Y793" i="1" s="1"/>
  <c r="Z793" i="1" s="1"/>
  <c r="AA793" i="1" s="1"/>
  <c r="AB793" i="1" s="1"/>
  <c r="AC793" i="1" s="1"/>
  <c r="AD793" i="1" s="1"/>
  <c r="AE793" i="1" s="1"/>
  <c r="AF793" i="1" s="1"/>
  <c r="AG793" i="1" s="1"/>
  <c r="AH793" i="1" s="1"/>
  <c r="AI793" i="1" s="1"/>
  <c r="AJ793" i="1" s="1"/>
  <c r="AK793" i="1" s="1"/>
  <c r="AL793" i="1" s="1"/>
  <c r="AM793" i="1" s="1"/>
  <c r="AN793" i="1" s="1"/>
  <c r="AQ793" i="1" s="1"/>
  <c r="T393" i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AQ393" i="1" s="1"/>
  <c r="T735" i="1"/>
  <c r="U735" i="1" s="1"/>
  <c r="V735" i="1" s="1"/>
  <c r="W735" i="1" s="1"/>
  <c r="X735" i="1" s="1"/>
  <c r="Y735" i="1" s="1"/>
  <c r="Z735" i="1" s="1"/>
  <c r="AA735" i="1" s="1"/>
  <c r="AB735" i="1" s="1"/>
  <c r="AC735" i="1" s="1"/>
  <c r="AD735" i="1" s="1"/>
  <c r="AE735" i="1" s="1"/>
  <c r="AF735" i="1" s="1"/>
  <c r="AG735" i="1" s="1"/>
  <c r="AH735" i="1" s="1"/>
  <c r="AI735" i="1" s="1"/>
  <c r="AJ735" i="1" s="1"/>
  <c r="AK735" i="1" s="1"/>
  <c r="AL735" i="1" s="1"/>
  <c r="AM735" i="1" s="1"/>
  <c r="AN735" i="1" s="1"/>
  <c r="AQ735" i="1" s="1"/>
  <c r="T1185" i="1"/>
  <c r="U1185" i="1" s="1"/>
  <c r="V1185" i="1" s="1"/>
  <c r="W1185" i="1" s="1"/>
  <c r="X1185" i="1" s="1"/>
  <c r="Y1185" i="1" s="1"/>
  <c r="Z1185" i="1" s="1"/>
  <c r="AA1185" i="1" s="1"/>
  <c r="AB1185" i="1" s="1"/>
  <c r="AC1185" i="1" s="1"/>
  <c r="AD1185" i="1" s="1"/>
  <c r="AE1185" i="1" s="1"/>
  <c r="AF1185" i="1" s="1"/>
  <c r="AG1185" i="1" s="1"/>
  <c r="AH1185" i="1" s="1"/>
  <c r="AI1185" i="1" s="1"/>
  <c r="AJ1185" i="1" s="1"/>
  <c r="AK1185" i="1" s="1"/>
  <c r="AL1185" i="1" s="1"/>
  <c r="AM1185" i="1" s="1"/>
  <c r="AN1185" i="1" s="1"/>
  <c r="AQ1185" i="1" s="1"/>
  <c r="T1312" i="1"/>
  <c r="U1312" i="1" s="1"/>
  <c r="V1312" i="1" s="1"/>
  <c r="W1312" i="1" s="1"/>
  <c r="X1312" i="1" s="1"/>
  <c r="Y1312" i="1" s="1"/>
  <c r="Z1312" i="1" s="1"/>
  <c r="AA1312" i="1" s="1"/>
  <c r="AB1312" i="1" s="1"/>
  <c r="AC1312" i="1" s="1"/>
  <c r="AD1312" i="1" s="1"/>
  <c r="AE1312" i="1" s="1"/>
  <c r="AF1312" i="1" s="1"/>
  <c r="AG1312" i="1" s="1"/>
  <c r="AH1312" i="1" s="1"/>
  <c r="AI1312" i="1" s="1"/>
  <c r="AJ1312" i="1" s="1"/>
  <c r="AK1312" i="1" s="1"/>
  <c r="AL1312" i="1" s="1"/>
  <c r="AM1312" i="1" s="1"/>
  <c r="AN1312" i="1" s="1"/>
  <c r="AQ1312" i="1" s="1"/>
  <c r="T1307" i="1"/>
  <c r="U1307" i="1" s="1"/>
  <c r="V1307" i="1" s="1"/>
  <c r="W1307" i="1" s="1"/>
  <c r="X1307" i="1" s="1"/>
  <c r="Y1307" i="1" s="1"/>
  <c r="Z1307" i="1" s="1"/>
  <c r="AA1307" i="1" s="1"/>
  <c r="AB1307" i="1" s="1"/>
  <c r="AC1307" i="1" s="1"/>
  <c r="AD1307" i="1" s="1"/>
  <c r="AE1307" i="1" s="1"/>
  <c r="AF1307" i="1" s="1"/>
  <c r="AG1307" i="1" s="1"/>
  <c r="AH1307" i="1" s="1"/>
  <c r="AI1307" i="1" s="1"/>
  <c r="AJ1307" i="1" s="1"/>
  <c r="AK1307" i="1" s="1"/>
  <c r="AL1307" i="1" s="1"/>
  <c r="AM1307" i="1" s="1"/>
  <c r="AN1307" i="1" s="1"/>
  <c r="AQ1307" i="1" s="1"/>
  <c r="T1429" i="1"/>
  <c r="U1429" i="1" s="1"/>
  <c r="V1429" i="1" s="1"/>
  <c r="W1429" i="1" s="1"/>
  <c r="X1429" i="1" s="1"/>
  <c r="Y1429" i="1" s="1"/>
  <c r="Z1429" i="1" s="1"/>
  <c r="AA1429" i="1" s="1"/>
  <c r="AB1429" i="1" s="1"/>
  <c r="AC1429" i="1" s="1"/>
  <c r="AD1429" i="1" s="1"/>
  <c r="AE1429" i="1" s="1"/>
  <c r="AF1429" i="1" s="1"/>
  <c r="AG1429" i="1" s="1"/>
  <c r="AH1429" i="1" s="1"/>
  <c r="AI1429" i="1" s="1"/>
  <c r="AJ1429" i="1" s="1"/>
  <c r="AK1429" i="1" s="1"/>
  <c r="AL1429" i="1" s="1"/>
  <c r="AM1429" i="1" s="1"/>
  <c r="AN1429" i="1" s="1"/>
  <c r="AQ1429" i="1" s="1"/>
  <c r="T621" i="1"/>
  <c r="U621" i="1" s="1"/>
  <c r="V621" i="1" s="1"/>
  <c r="W621" i="1" s="1"/>
  <c r="X621" i="1" s="1"/>
  <c r="Y621" i="1" s="1"/>
  <c r="Z621" i="1" s="1"/>
  <c r="AA621" i="1" s="1"/>
  <c r="AB621" i="1" s="1"/>
  <c r="AC621" i="1" s="1"/>
  <c r="AD621" i="1" s="1"/>
  <c r="AE621" i="1" s="1"/>
  <c r="AF621" i="1" s="1"/>
  <c r="AG621" i="1" s="1"/>
  <c r="AH621" i="1" s="1"/>
  <c r="AI621" i="1" s="1"/>
  <c r="AJ621" i="1" s="1"/>
  <c r="AK621" i="1" s="1"/>
  <c r="AL621" i="1" s="1"/>
  <c r="AM621" i="1" s="1"/>
  <c r="AN621" i="1" s="1"/>
  <c r="AQ621" i="1" s="1"/>
  <c r="T616" i="1"/>
  <c r="U616" i="1" s="1"/>
  <c r="V616" i="1" s="1"/>
  <c r="W616" i="1" s="1"/>
  <c r="X616" i="1" s="1"/>
  <c r="Y616" i="1" s="1"/>
  <c r="Z616" i="1" s="1"/>
  <c r="AA616" i="1" s="1"/>
  <c r="AB616" i="1" s="1"/>
  <c r="AC616" i="1" s="1"/>
  <c r="AD616" i="1" s="1"/>
  <c r="AE616" i="1" s="1"/>
  <c r="AF616" i="1" s="1"/>
  <c r="AG616" i="1" s="1"/>
  <c r="AH616" i="1" s="1"/>
  <c r="AI616" i="1" s="1"/>
  <c r="AJ616" i="1" s="1"/>
  <c r="AK616" i="1" s="1"/>
  <c r="AL616" i="1" s="1"/>
  <c r="AM616" i="1" s="1"/>
  <c r="AN616" i="1" s="1"/>
  <c r="AQ616" i="1" s="1"/>
  <c r="T1160" i="1"/>
  <c r="U1160" i="1" s="1"/>
  <c r="V1160" i="1" s="1"/>
  <c r="W1160" i="1" s="1"/>
  <c r="X1160" i="1" s="1"/>
  <c r="Y1160" i="1" s="1"/>
  <c r="Z1160" i="1" s="1"/>
  <c r="AA1160" i="1" s="1"/>
  <c r="AB1160" i="1" s="1"/>
  <c r="AC1160" i="1" s="1"/>
  <c r="AD1160" i="1" s="1"/>
  <c r="AE1160" i="1" s="1"/>
  <c r="AF1160" i="1" s="1"/>
  <c r="AG1160" i="1" s="1"/>
  <c r="AH1160" i="1" s="1"/>
  <c r="AI1160" i="1" s="1"/>
  <c r="AJ1160" i="1" s="1"/>
  <c r="AK1160" i="1" s="1"/>
  <c r="AL1160" i="1" s="1"/>
  <c r="AM1160" i="1" s="1"/>
  <c r="AN1160" i="1" s="1"/>
  <c r="AQ1160" i="1" s="1"/>
  <c r="T1155" i="1"/>
  <c r="U1155" i="1" s="1"/>
  <c r="V1155" i="1" s="1"/>
  <c r="W1155" i="1" s="1"/>
  <c r="X1155" i="1" s="1"/>
  <c r="Y1155" i="1" s="1"/>
  <c r="Z1155" i="1" s="1"/>
  <c r="AA1155" i="1" s="1"/>
  <c r="AB1155" i="1" s="1"/>
  <c r="AC1155" i="1" s="1"/>
  <c r="AD1155" i="1" s="1"/>
  <c r="AE1155" i="1" s="1"/>
  <c r="AF1155" i="1" s="1"/>
  <c r="AG1155" i="1" s="1"/>
  <c r="AH1155" i="1" s="1"/>
  <c r="AI1155" i="1" s="1"/>
  <c r="AJ1155" i="1" s="1"/>
  <c r="AK1155" i="1" s="1"/>
  <c r="AL1155" i="1" s="1"/>
  <c r="AM1155" i="1" s="1"/>
  <c r="AN1155" i="1" s="1"/>
  <c r="AQ1155" i="1" s="1"/>
  <c r="T789" i="1"/>
  <c r="U789" i="1" s="1"/>
  <c r="V789" i="1" s="1"/>
  <c r="W789" i="1" s="1"/>
  <c r="X789" i="1" s="1"/>
  <c r="Y789" i="1" s="1"/>
  <c r="Z789" i="1" s="1"/>
  <c r="AA789" i="1" s="1"/>
  <c r="AB789" i="1" s="1"/>
  <c r="AC789" i="1" s="1"/>
  <c r="AD789" i="1" s="1"/>
  <c r="AE789" i="1" s="1"/>
  <c r="AF789" i="1" s="1"/>
  <c r="AG789" i="1" s="1"/>
  <c r="AH789" i="1" s="1"/>
  <c r="AI789" i="1" s="1"/>
  <c r="AJ789" i="1" s="1"/>
  <c r="AK789" i="1" s="1"/>
  <c r="AL789" i="1" s="1"/>
  <c r="AM789" i="1" s="1"/>
  <c r="AN789" i="1" s="1"/>
  <c r="AQ789" i="1" s="1"/>
  <c r="T438" i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T541" i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Q541" i="1" s="1"/>
  <c r="T372" i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Q372" i="1" s="1"/>
  <c r="T567" i="1"/>
  <c r="U567" i="1" s="1"/>
  <c r="V567" i="1" s="1"/>
  <c r="W567" i="1" s="1"/>
  <c r="X567" i="1" s="1"/>
  <c r="Y567" i="1" s="1"/>
  <c r="Z567" i="1" s="1"/>
  <c r="AA567" i="1" s="1"/>
  <c r="AB567" i="1" s="1"/>
  <c r="AC567" i="1" s="1"/>
  <c r="AD567" i="1" s="1"/>
  <c r="AE567" i="1" s="1"/>
  <c r="AF567" i="1" s="1"/>
  <c r="AG567" i="1" s="1"/>
  <c r="AH567" i="1" s="1"/>
  <c r="AI567" i="1" s="1"/>
  <c r="AJ567" i="1" s="1"/>
  <c r="AK567" i="1" s="1"/>
  <c r="AL567" i="1" s="1"/>
  <c r="AM567" i="1" s="1"/>
  <c r="AN567" i="1" s="1"/>
  <c r="AQ567" i="1" s="1"/>
  <c r="T562" i="1"/>
  <c r="U562" i="1" s="1"/>
  <c r="V562" i="1" s="1"/>
  <c r="W562" i="1" s="1"/>
  <c r="X562" i="1" s="1"/>
  <c r="Y562" i="1" s="1"/>
  <c r="Z562" i="1" s="1"/>
  <c r="AA562" i="1" s="1"/>
  <c r="AB562" i="1" s="1"/>
  <c r="AC562" i="1" s="1"/>
  <c r="AD562" i="1" s="1"/>
  <c r="AE562" i="1" s="1"/>
  <c r="AF562" i="1" s="1"/>
  <c r="AG562" i="1" s="1"/>
  <c r="AH562" i="1" s="1"/>
  <c r="AI562" i="1" s="1"/>
  <c r="AJ562" i="1" s="1"/>
  <c r="AK562" i="1" s="1"/>
  <c r="AL562" i="1" s="1"/>
  <c r="AM562" i="1" s="1"/>
  <c r="AN562" i="1" s="1"/>
  <c r="AQ562" i="1" s="1"/>
  <c r="T1343" i="1"/>
  <c r="U1343" i="1" s="1"/>
  <c r="V1343" i="1" s="1"/>
  <c r="W1343" i="1" s="1"/>
  <c r="X1343" i="1" s="1"/>
  <c r="Y1343" i="1" s="1"/>
  <c r="Z1343" i="1" s="1"/>
  <c r="AA1343" i="1" s="1"/>
  <c r="AB1343" i="1" s="1"/>
  <c r="AC1343" i="1" s="1"/>
  <c r="AD1343" i="1" s="1"/>
  <c r="AE1343" i="1" s="1"/>
  <c r="AF1343" i="1" s="1"/>
  <c r="AG1343" i="1" s="1"/>
  <c r="AH1343" i="1" s="1"/>
  <c r="AI1343" i="1" s="1"/>
  <c r="AJ1343" i="1" s="1"/>
  <c r="AK1343" i="1" s="1"/>
  <c r="AL1343" i="1" s="1"/>
  <c r="AM1343" i="1" s="1"/>
  <c r="AN1343" i="1" s="1"/>
  <c r="AQ1343" i="1" s="1"/>
  <c r="T1338" i="1"/>
  <c r="U1338" i="1" s="1"/>
  <c r="V1338" i="1" s="1"/>
  <c r="W1338" i="1" s="1"/>
  <c r="X1338" i="1" s="1"/>
  <c r="Y1338" i="1" s="1"/>
  <c r="Z1338" i="1" s="1"/>
  <c r="AA1338" i="1" s="1"/>
  <c r="AB1338" i="1" s="1"/>
  <c r="AC1338" i="1" s="1"/>
  <c r="AD1338" i="1" s="1"/>
  <c r="AE1338" i="1" s="1"/>
  <c r="AF1338" i="1" s="1"/>
  <c r="AG1338" i="1" s="1"/>
  <c r="AH1338" i="1" s="1"/>
  <c r="AI1338" i="1" s="1"/>
  <c r="AJ1338" i="1" s="1"/>
  <c r="AK1338" i="1" s="1"/>
  <c r="AL1338" i="1" s="1"/>
  <c r="AM1338" i="1" s="1"/>
  <c r="AN1338" i="1" s="1"/>
  <c r="T1131" i="1"/>
  <c r="U1131" i="1" s="1"/>
  <c r="V1131" i="1" s="1"/>
  <c r="W1131" i="1" s="1"/>
  <c r="X1131" i="1" s="1"/>
  <c r="Y1131" i="1" s="1"/>
  <c r="Z1131" i="1" s="1"/>
  <c r="AA1131" i="1" s="1"/>
  <c r="AB1131" i="1" s="1"/>
  <c r="AC1131" i="1" s="1"/>
  <c r="AD1131" i="1" s="1"/>
  <c r="AE1131" i="1" s="1"/>
  <c r="AF1131" i="1" s="1"/>
  <c r="AG1131" i="1" s="1"/>
  <c r="AH1131" i="1" s="1"/>
  <c r="AI1131" i="1" s="1"/>
  <c r="AJ1131" i="1" s="1"/>
  <c r="AK1131" i="1" s="1"/>
  <c r="AL1131" i="1" s="1"/>
  <c r="AM1131" i="1" s="1"/>
  <c r="AN1131" i="1" s="1"/>
  <c r="T576" i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T866" i="1"/>
  <c r="U866" i="1" s="1"/>
  <c r="V866" i="1" s="1"/>
  <c r="W866" i="1" s="1"/>
  <c r="X866" i="1" s="1"/>
  <c r="Y866" i="1" s="1"/>
  <c r="Z866" i="1" s="1"/>
  <c r="AA866" i="1" s="1"/>
  <c r="AB866" i="1" s="1"/>
  <c r="AC866" i="1" s="1"/>
  <c r="AD866" i="1" s="1"/>
  <c r="AE866" i="1" s="1"/>
  <c r="AF866" i="1" s="1"/>
  <c r="AG866" i="1" s="1"/>
  <c r="AH866" i="1" s="1"/>
  <c r="AI866" i="1" s="1"/>
  <c r="AJ866" i="1" s="1"/>
  <c r="AK866" i="1" s="1"/>
  <c r="AL866" i="1" s="1"/>
  <c r="AM866" i="1" s="1"/>
  <c r="AN866" i="1" s="1"/>
  <c r="AQ866" i="1" s="1"/>
  <c r="T861" i="1"/>
  <c r="U861" i="1" s="1"/>
  <c r="V861" i="1" s="1"/>
  <c r="W861" i="1" s="1"/>
  <c r="X861" i="1" s="1"/>
  <c r="Y861" i="1" s="1"/>
  <c r="Z861" i="1" s="1"/>
  <c r="AA861" i="1" s="1"/>
  <c r="AB861" i="1" s="1"/>
  <c r="AC861" i="1" s="1"/>
  <c r="AD861" i="1" s="1"/>
  <c r="AE861" i="1" s="1"/>
  <c r="AF861" i="1" s="1"/>
  <c r="AG861" i="1" s="1"/>
  <c r="AH861" i="1" s="1"/>
  <c r="AI861" i="1" s="1"/>
  <c r="AJ861" i="1" s="1"/>
  <c r="AK861" i="1" s="1"/>
  <c r="AL861" i="1" s="1"/>
  <c r="AM861" i="1" s="1"/>
  <c r="AN861" i="1" s="1"/>
  <c r="AQ861" i="1" s="1"/>
  <c r="T1460" i="1"/>
  <c r="U1460" i="1" s="1"/>
  <c r="V1460" i="1" s="1"/>
  <c r="W1460" i="1" s="1"/>
  <c r="X1460" i="1" s="1"/>
  <c r="Y1460" i="1" s="1"/>
  <c r="Z1460" i="1" s="1"/>
  <c r="AA1460" i="1" s="1"/>
  <c r="AB1460" i="1" s="1"/>
  <c r="AC1460" i="1" s="1"/>
  <c r="AD1460" i="1" s="1"/>
  <c r="AE1460" i="1" s="1"/>
  <c r="AF1460" i="1" s="1"/>
  <c r="AG1460" i="1" s="1"/>
  <c r="AH1460" i="1" s="1"/>
  <c r="AI1460" i="1" s="1"/>
  <c r="AJ1460" i="1" s="1"/>
  <c r="AK1460" i="1" s="1"/>
  <c r="AL1460" i="1" s="1"/>
  <c r="AM1460" i="1" s="1"/>
  <c r="AN1460" i="1" s="1"/>
  <c r="AQ1460" i="1" s="1"/>
  <c r="T1455" i="1"/>
  <c r="U1455" i="1" s="1"/>
  <c r="V1455" i="1" s="1"/>
  <c r="W1455" i="1" s="1"/>
  <c r="X1455" i="1" s="1"/>
  <c r="Y1455" i="1" s="1"/>
  <c r="Z1455" i="1" s="1"/>
  <c r="AA1455" i="1" s="1"/>
  <c r="AB1455" i="1" s="1"/>
  <c r="AC1455" i="1" s="1"/>
  <c r="AD1455" i="1" s="1"/>
  <c r="AE1455" i="1" s="1"/>
  <c r="AF1455" i="1" s="1"/>
  <c r="AG1455" i="1" s="1"/>
  <c r="AH1455" i="1" s="1"/>
  <c r="AI1455" i="1" s="1"/>
  <c r="AJ1455" i="1" s="1"/>
  <c r="AK1455" i="1" s="1"/>
  <c r="AL1455" i="1" s="1"/>
  <c r="AM1455" i="1" s="1"/>
  <c r="AN1455" i="1" s="1"/>
  <c r="AQ1455" i="1" s="1"/>
  <c r="T1139" i="1"/>
  <c r="U1139" i="1" s="1"/>
  <c r="V1139" i="1" s="1"/>
  <c r="W1139" i="1" s="1"/>
  <c r="X1139" i="1" s="1"/>
  <c r="Y1139" i="1" s="1"/>
  <c r="Z1139" i="1" s="1"/>
  <c r="AA1139" i="1" s="1"/>
  <c r="AB1139" i="1" s="1"/>
  <c r="AC1139" i="1" s="1"/>
  <c r="AD1139" i="1" s="1"/>
  <c r="AE1139" i="1" s="1"/>
  <c r="AF1139" i="1" s="1"/>
  <c r="AG1139" i="1" s="1"/>
  <c r="AH1139" i="1" s="1"/>
  <c r="AI1139" i="1" s="1"/>
  <c r="AJ1139" i="1" s="1"/>
  <c r="AK1139" i="1" s="1"/>
  <c r="AL1139" i="1" s="1"/>
  <c r="AM1139" i="1" s="1"/>
  <c r="AN1139" i="1" s="1"/>
  <c r="T1132" i="1"/>
  <c r="U1132" i="1" s="1"/>
  <c r="V1132" i="1" s="1"/>
  <c r="W1132" i="1" s="1"/>
  <c r="X1132" i="1" s="1"/>
  <c r="Y1132" i="1" s="1"/>
  <c r="Z1132" i="1" s="1"/>
  <c r="AA1132" i="1" s="1"/>
  <c r="AB1132" i="1" s="1"/>
  <c r="AC1132" i="1" s="1"/>
  <c r="AD1132" i="1" s="1"/>
  <c r="AE1132" i="1" s="1"/>
  <c r="AF1132" i="1" s="1"/>
  <c r="AG1132" i="1" s="1"/>
  <c r="AH1132" i="1" s="1"/>
  <c r="AI1132" i="1" s="1"/>
  <c r="AJ1132" i="1" s="1"/>
  <c r="AK1132" i="1" s="1"/>
  <c r="AL1132" i="1" s="1"/>
  <c r="AM1132" i="1" s="1"/>
  <c r="AN1132" i="1" s="1"/>
  <c r="T1127" i="1"/>
  <c r="U1127" i="1" s="1"/>
  <c r="V1127" i="1" s="1"/>
  <c r="W1127" i="1" s="1"/>
  <c r="X1127" i="1" s="1"/>
  <c r="Y1127" i="1" s="1"/>
  <c r="Z1127" i="1" s="1"/>
  <c r="AA1127" i="1" s="1"/>
  <c r="AB1127" i="1" s="1"/>
  <c r="AC1127" i="1" s="1"/>
  <c r="AD1127" i="1" s="1"/>
  <c r="AE1127" i="1" s="1"/>
  <c r="AF1127" i="1" s="1"/>
  <c r="AG1127" i="1" s="1"/>
  <c r="AH1127" i="1" s="1"/>
  <c r="AI1127" i="1" s="1"/>
  <c r="AJ1127" i="1" s="1"/>
  <c r="AK1127" i="1" s="1"/>
  <c r="AL1127" i="1" s="1"/>
  <c r="AM1127" i="1" s="1"/>
  <c r="AN1127" i="1" s="1"/>
  <c r="AQ1127" i="1" s="1"/>
  <c r="T650" i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AQ650" i="1" s="1"/>
  <c r="T645" i="1"/>
  <c r="U645" i="1" s="1"/>
  <c r="V645" i="1" s="1"/>
  <c r="W645" i="1" s="1"/>
  <c r="X645" i="1" s="1"/>
  <c r="Y645" i="1" s="1"/>
  <c r="Z645" i="1" s="1"/>
  <c r="AA645" i="1" s="1"/>
  <c r="AB645" i="1" s="1"/>
  <c r="AC645" i="1" s="1"/>
  <c r="AD645" i="1" s="1"/>
  <c r="AE645" i="1" s="1"/>
  <c r="AF645" i="1" s="1"/>
  <c r="AG645" i="1" s="1"/>
  <c r="AH645" i="1" s="1"/>
  <c r="AI645" i="1" s="1"/>
  <c r="AJ645" i="1" s="1"/>
  <c r="AK645" i="1" s="1"/>
  <c r="AL645" i="1" s="1"/>
  <c r="AM645" i="1" s="1"/>
  <c r="AN645" i="1" s="1"/>
  <c r="AQ645" i="1" s="1"/>
  <c r="T1376" i="1"/>
  <c r="U1376" i="1" s="1"/>
  <c r="V1376" i="1" s="1"/>
  <c r="W1376" i="1" s="1"/>
  <c r="X1376" i="1" s="1"/>
  <c r="Y1376" i="1" s="1"/>
  <c r="Z1376" i="1" s="1"/>
  <c r="AA1376" i="1" s="1"/>
  <c r="AB1376" i="1" s="1"/>
  <c r="AC1376" i="1" s="1"/>
  <c r="AD1376" i="1" s="1"/>
  <c r="AE1376" i="1" s="1"/>
  <c r="AF1376" i="1" s="1"/>
  <c r="AG1376" i="1" s="1"/>
  <c r="AH1376" i="1" s="1"/>
  <c r="AI1376" i="1" s="1"/>
  <c r="AJ1376" i="1" s="1"/>
  <c r="AK1376" i="1" s="1"/>
  <c r="AL1376" i="1" s="1"/>
  <c r="AM1376" i="1" s="1"/>
  <c r="AN1376" i="1" s="1"/>
  <c r="AQ1376" i="1" s="1"/>
  <c r="T597" i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AQ597" i="1" s="1"/>
  <c r="T691" i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AQ691" i="1" s="1"/>
  <c r="T686" i="1"/>
  <c r="U686" i="1" s="1"/>
  <c r="V686" i="1" s="1"/>
  <c r="W686" i="1" s="1"/>
  <c r="X686" i="1" s="1"/>
  <c r="Y686" i="1" s="1"/>
  <c r="Z686" i="1" s="1"/>
  <c r="AA686" i="1" s="1"/>
  <c r="AB686" i="1" s="1"/>
  <c r="AC686" i="1" s="1"/>
  <c r="AD686" i="1" s="1"/>
  <c r="AE686" i="1" s="1"/>
  <c r="AF686" i="1" s="1"/>
  <c r="AG686" i="1" s="1"/>
  <c r="AH686" i="1" s="1"/>
  <c r="AI686" i="1" s="1"/>
  <c r="AJ686" i="1" s="1"/>
  <c r="AK686" i="1" s="1"/>
  <c r="AL686" i="1" s="1"/>
  <c r="AM686" i="1" s="1"/>
  <c r="AN686" i="1" s="1"/>
  <c r="AQ686" i="1" s="1"/>
  <c r="T1205" i="1"/>
  <c r="U1205" i="1" s="1"/>
  <c r="V1205" i="1" s="1"/>
  <c r="W1205" i="1" s="1"/>
  <c r="X1205" i="1" s="1"/>
  <c r="Y1205" i="1" s="1"/>
  <c r="Z1205" i="1" s="1"/>
  <c r="AA1205" i="1" s="1"/>
  <c r="AB1205" i="1" s="1"/>
  <c r="AC1205" i="1" s="1"/>
  <c r="AD1205" i="1" s="1"/>
  <c r="AE1205" i="1" s="1"/>
  <c r="AF1205" i="1" s="1"/>
  <c r="AG1205" i="1" s="1"/>
  <c r="AH1205" i="1" s="1"/>
  <c r="AI1205" i="1" s="1"/>
  <c r="AJ1205" i="1" s="1"/>
  <c r="AK1205" i="1" s="1"/>
  <c r="AL1205" i="1" s="1"/>
  <c r="AM1205" i="1" s="1"/>
  <c r="AN1205" i="1" s="1"/>
  <c r="AQ1205" i="1" s="1"/>
  <c r="T1323" i="1"/>
  <c r="U1323" i="1" s="1"/>
  <c r="V1323" i="1" s="1"/>
  <c r="W1323" i="1" s="1"/>
  <c r="X1323" i="1" s="1"/>
  <c r="Y1323" i="1" s="1"/>
  <c r="Z1323" i="1" s="1"/>
  <c r="AA1323" i="1" s="1"/>
  <c r="AB1323" i="1" s="1"/>
  <c r="AC1323" i="1" s="1"/>
  <c r="AD1323" i="1" s="1"/>
  <c r="AE1323" i="1" s="1"/>
  <c r="AF1323" i="1" s="1"/>
  <c r="AG1323" i="1" s="1"/>
  <c r="AH1323" i="1" s="1"/>
  <c r="AI1323" i="1" s="1"/>
  <c r="AJ1323" i="1" s="1"/>
  <c r="AK1323" i="1" s="1"/>
  <c r="AL1323" i="1" s="1"/>
  <c r="AM1323" i="1" s="1"/>
  <c r="AN1323" i="1" s="1"/>
  <c r="AQ1323" i="1" s="1"/>
  <c r="T703" i="1"/>
  <c r="U703" i="1" s="1"/>
  <c r="V703" i="1" s="1"/>
  <c r="W703" i="1" s="1"/>
  <c r="X703" i="1" s="1"/>
  <c r="Y703" i="1" s="1"/>
  <c r="Z703" i="1" s="1"/>
  <c r="AA703" i="1" s="1"/>
  <c r="AB703" i="1" s="1"/>
  <c r="AC703" i="1" s="1"/>
  <c r="AD703" i="1" s="1"/>
  <c r="AE703" i="1" s="1"/>
  <c r="AF703" i="1" s="1"/>
  <c r="AG703" i="1" s="1"/>
  <c r="AH703" i="1" s="1"/>
  <c r="AI703" i="1" s="1"/>
  <c r="AJ703" i="1" s="1"/>
  <c r="AK703" i="1" s="1"/>
  <c r="AL703" i="1" s="1"/>
  <c r="AM703" i="1" s="1"/>
  <c r="AN703" i="1" s="1"/>
  <c r="AQ703" i="1" s="1"/>
  <c r="T1216" i="1"/>
  <c r="U1216" i="1" s="1"/>
  <c r="V1216" i="1" s="1"/>
  <c r="W1216" i="1" s="1"/>
  <c r="X1216" i="1" s="1"/>
  <c r="Y1216" i="1" s="1"/>
  <c r="Z1216" i="1" s="1"/>
  <c r="AA1216" i="1" s="1"/>
  <c r="AB1216" i="1" s="1"/>
  <c r="AC1216" i="1" s="1"/>
  <c r="AD1216" i="1" s="1"/>
  <c r="AE1216" i="1" s="1"/>
  <c r="AF1216" i="1" s="1"/>
  <c r="AG1216" i="1" s="1"/>
  <c r="AH1216" i="1" s="1"/>
  <c r="AI1216" i="1" s="1"/>
  <c r="AJ1216" i="1" s="1"/>
  <c r="AK1216" i="1" s="1"/>
  <c r="AL1216" i="1" s="1"/>
  <c r="AM1216" i="1" s="1"/>
  <c r="AN1216" i="1" s="1"/>
  <c r="AQ1216" i="1" s="1"/>
  <c r="T579" i="1"/>
  <c r="U579" i="1" s="1"/>
  <c r="V579" i="1" s="1"/>
  <c r="W579" i="1" s="1"/>
  <c r="X579" i="1" s="1"/>
  <c r="Y579" i="1" s="1"/>
  <c r="Z579" i="1" s="1"/>
  <c r="AA579" i="1" s="1"/>
  <c r="AB579" i="1" s="1"/>
  <c r="AC579" i="1" s="1"/>
  <c r="AD579" i="1" s="1"/>
  <c r="AE579" i="1" s="1"/>
  <c r="AF579" i="1" s="1"/>
  <c r="AG579" i="1" s="1"/>
  <c r="AH579" i="1" s="1"/>
  <c r="AI579" i="1" s="1"/>
  <c r="AJ579" i="1" s="1"/>
  <c r="AK579" i="1" s="1"/>
  <c r="AL579" i="1" s="1"/>
  <c r="AM579" i="1" s="1"/>
  <c r="AN579" i="1" s="1"/>
  <c r="AQ579" i="1" s="1"/>
  <c r="T501" i="1"/>
  <c r="U501" i="1" s="1"/>
  <c r="V501" i="1" s="1"/>
  <c r="W501" i="1" s="1"/>
  <c r="X501" i="1" s="1"/>
  <c r="Y501" i="1" s="1"/>
  <c r="Z501" i="1" s="1"/>
  <c r="AA501" i="1" s="1"/>
  <c r="AB501" i="1" s="1"/>
  <c r="AC501" i="1" s="1"/>
  <c r="AD501" i="1" s="1"/>
  <c r="AE501" i="1" s="1"/>
  <c r="AF501" i="1" s="1"/>
  <c r="AG501" i="1" s="1"/>
  <c r="AH501" i="1" s="1"/>
  <c r="AI501" i="1" s="1"/>
  <c r="AJ501" i="1" s="1"/>
  <c r="AK501" i="1" s="1"/>
  <c r="AL501" i="1" s="1"/>
  <c r="AM501" i="1" s="1"/>
  <c r="AN501" i="1" s="1"/>
  <c r="AQ501" i="1" s="1"/>
  <c r="T496" i="1"/>
  <c r="U496" i="1" s="1"/>
  <c r="V496" i="1" s="1"/>
  <c r="W496" i="1" s="1"/>
  <c r="X496" i="1" s="1"/>
  <c r="Y496" i="1" s="1"/>
  <c r="Z496" i="1" s="1"/>
  <c r="AA496" i="1" s="1"/>
  <c r="AB496" i="1" s="1"/>
  <c r="AC496" i="1" s="1"/>
  <c r="AD496" i="1" s="1"/>
  <c r="AE496" i="1" s="1"/>
  <c r="AF496" i="1" s="1"/>
  <c r="AG496" i="1" s="1"/>
  <c r="AH496" i="1" s="1"/>
  <c r="AI496" i="1" s="1"/>
  <c r="AJ496" i="1" s="1"/>
  <c r="AK496" i="1" s="1"/>
  <c r="AL496" i="1" s="1"/>
  <c r="AM496" i="1" s="1"/>
  <c r="AN496" i="1" s="1"/>
  <c r="AQ496" i="1" s="1"/>
  <c r="T520" i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AQ520" i="1" s="1"/>
  <c r="T770" i="1"/>
  <c r="U770" i="1" s="1"/>
  <c r="V770" i="1" s="1"/>
  <c r="W770" i="1" s="1"/>
  <c r="X770" i="1" s="1"/>
  <c r="Y770" i="1" s="1"/>
  <c r="Z770" i="1" s="1"/>
  <c r="AA770" i="1" s="1"/>
  <c r="AB770" i="1" s="1"/>
  <c r="AC770" i="1" s="1"/>
  <c r="AD770" i="1" s="1"/>
  <c r="AE770" i="1" s="1"/>
  <c r="AF770" i="1" s="1"/>
  <c r="AG770" i="1" s="1"/>
  <c r="AH770" i="1" s="1"/>
  <c r="AI770" i="1" s="1"/>
  <c r="AJ770" i="1" s="1"/>
  <c r="AK770" i="1" s="1"/>
  <c r="AL770" i="1" s="1"/>
  <c r="AM770" i="1" s="1"/>
  <c r="AN770" i="1" s="1"/>
  <c r="AQ770" i="1" s="1"/>
  <c r="T571" i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Q571" i="1" s="1"/>
  <c r="T566" i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Q566" i="1" s="1"/>
  <c r="T521" i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Q521" i="1" s="1"/>
  <c r="T516" i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Q516" i="1" s="1"/>
  <c r="T821" i="1"/>
  <c r="U821" i="1" s="1"/>
  <c r="V821" i="1" s="1"/>
  <c r="W821" i="1" s="1"/>
  <c r="X821" i="1" s="1"/>
  <c r="Y821" i="1" s="1"/>
  <c r="Z821" i="1" s="1"/>
  <c r="AA821" i="1" s="1"/>
  <c r="AB821" i="1" s="1"/>
  <c r="AC821" i="1" s="1"/>
  <c r="AD821" i="1" s="1"/>
  <c r="AE821" i="1" s="1"/>
  <c r="AF821" i="1" s="1"/>
  <c r="AG821" i="1" s="1"/>
  <c r="AH821" i="1" s="1"/>
  <c r="AI821" i="1" s="1"/>
  <c r="AJ821" i="1" s="1"/>
  <c r="AK821" i="1" s="1"/>
  <c r="AL821" i="1" s="1"/>
  <c r="AM821" i="1" s="1"/>
  <c r="AN821" i="1" s="1"/>
  <c r="AQ821" i="1" s="1"/>
  <c r="T846" i="1"/>
  <c r="U846" i="1" s="1"/>
  <c r="V846" i="1" s="1"/>
  <c r="W846" i="1" s="1"/>
  <c r="X846" i="1" s="1"/>
  <c r="Y846" i="1" s="1"/>
  <c r="Z846" i="1" s="1"/>
  <c r="AA846" i="1" s="1"/>
  <c r="AB846" i="1" s="1"/>
  <c r="AC846" i="1" s="1"/>
  <c r="AD846" i="1" s="1"/>
  <c r="AE846" i="1" s="1"/>
  <c r="AF846" i="1" s="1"/>
  <c r="AG846" i="1" s="1"/>
  <c r="AH846" i="1" s="1"/>
  <c r="AI846" i="1" s="1"/>
  <c r="AJ846" i="1" s="1"/>
  <c r="AK846" i="1" s="1"/>
  <c r="AL846" i="1" s="1"/>
  <c r="AM846" i="1" s="1"/>
  <c r="AN846" i="1" s="1"/>
  <c r="AQ846" i="1" s="1"/>
  <c r="T432" i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Q432" i="1" s="1"/>
  <c r="T427" i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Q427" i="1" s="1"/>
  <c r="T411" i="1"/>
  <c r="U411" i="1" s="1"/>
  <c r="V411" i="1" s="1"/>
  <c r="W411" i="1" s="1"/>
  <c r="X411" i="1" s="1"/>
  <c r="Y411" i="1" s="1"/>
  <c r="Z411" i="1" s="1"/>
  <c r="AA411" i="1" s="1"/>
  <c r="AB411" i="1" s="1"/>
  <c r="AC411" i="1" s="1"/>
  <c r="AD411" i="1" s="1"/>
  <c r="AE411" i="1" s="1"/>
  <c r="AF411" i="1" s="1"/>
  <c r="AG411" i="1" s="1"/>
  <c r="AH411" i="1" s="1"/>
  <c r="AI411" i="1" s="1"/>
  <c r="AJ411" i="1" s="1"/>
  <c r="AK411" i="1" s="1"/>
  <c r="AL411" i="1" s="1"/>
  <c r="AM411" i="1" s="1"/>
  <c r="AN411" i="1" s="1"/>
  <c r="T486" i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Q486" i="1" s="1"/>
  <c r="T869" i="1"/>
  <c r="U869" i="1" s="1"/>
  <c r="V869" i="1" s="1"/>
  <c r="W869" i="1" s="1"/>
  <c r="X869" i="1" s="1"/>
  <c r="Y869" i="1" s="1"/>
  <c r="Z869" i="1" s="1"/>
  <c r="AA869" i="1" s="1"/>
  <c r="AB869" i="1" s="1"/>
  <c r="AC869" i="1" s="1"/>
  <c r="AD869" i="1" s="1"/>
  <c r="AE869" i="1" s="1"/>
  <c r="AF869" i="1" s="1"/>
  <c r="AG869" i="1" s="1"/>
  <c r="AH869" i="1" s="1"/>
  <c r="AI869" i="1" s="1"/>
  <c r="AJ869" i="1" s="1"/>
  <c r="AK869" i="1" s="1"/>
  <c r="AL869" i="1" s="1"/>
  <c r="AM869" i="1" s="1"/>
  <c r="AN869" i="1" s="1"/>
  <c r="AQ869" i="1" s="1"/>
  <c r="T1054" i="1"/>
  <c r="U1054" i="1" s="1"/>
  <c r="V1054" i="1" s="1"/>
  <c r="W1054" i="1" s="1"/>
  <c r="X1054" i="1" s="1"/>
  <c r="Y1054" i="1" s="1"/>
  <c r="Z1054" i="1" s="1"/>
  <c r="AA1054" i="1" s="1"/>
  <c r="AB1054" i="1" s="1"/>
  <c r="AC1054" i="1" s="1"/>
  <c r="AD1054" i="1" s="1"/>
  <c r="AE1054" i="1" s="1"/>
  <c r="AF1054" i="1" s="1"/>
  <c r="AG1054" i="1" s="1"/>
  <c r="AH1054" i="1" s="1"/>
  <c r="AI1054" i="1" s="1"/>
  <c r="AJ1054" i="1" s="1"/>
  <c r="AK1054" i="1" s="1"/>
  <c r="AL1054" i="1" s="1"/>
  <c r="AM1054" i="1" s="1"/>
  <c r="AN1054" i="1" s="1"/>
  <c r="AQ1054" i="1" s="1"/>
  <c r="T1049" i="1"/>
  <c r="U1049" i="1" s="1"/>
  <c r="V1049" i="1" s="1"/>
  <c r="W1049" i="1" s="1"/>
  <c r="X1049" i="1" s="1"/>
  <c r="Y1049" i="1" s="1"/>
  <c r="Z1049" i="1" s="1"/>
  <c r="AA1049" i="1" s="1"/>
  <c r="AB1049" i="1" s="1"/>
  <c r="AC1049" i="1" s="1"/>
  <c r="AD1049" i="1" s="1"/>
  <c r="AE1049" i="1" s="1"/>
  <c r="AF1049" i="1" s="1"/>
  <c r="AG1049" i="1" s="1"/>
  <c r="AH1049" i="1" s="1"/>
  <c r="AI1049" i="1" s="1"/>
  <c r="AJ1049" i="1" s="1"/>
  <c r="AK1049" i="1" s="1"/>
  <c r="AL1049" i="1" s="1"/>
  <c r="AM1049" i="1" s="1"/>
  <c r="AN1049" i="1" s="1"/>
  <c r="AQ1049" i="1" s="1"/>
  <c r="T1269" i="1"/>
  <c r="U1269" i="1" s="1"/>
  <c r="V1269" i="1" s="1"/>
  <c r="W1269" i="1" s="1"/>
  <c r="X1269" i="1" s="1"/>
  <c r="Y1269" i="1" s="1"/>
  <c r="Z1269" i="1" s="1"/>
  <c r="AA1269" i="1" s="1"/>
  <c r="AB1269" i="1" s="1"/>
  <c r="AC1269" i="1" s="1"/>
  <c r="AD1269" i="1" s="1"/>
  <c r="AE1269" i="1" s="1"/>
  <c r="AF1269" i="1" s="1"/>
  <c r="AG1269" i="1" s="1"/>
  <c r="AH1269" i="1" s="1"/>
  <c r="AI1269" i="1" s="1"/>
  <c r="AJ1269" i="1" s="1"/>
  <c r="AK1269" i="1" s="1"/>
  <c r="AL1269" i="1" s="1"/>
  <c r="AM1269" i="1" s="1"/>
  <c r="AN1269" i="1" s="1"/>
  <c r="AQ1269" i="1" s="1"/>
  <c r="T623" i="1"/>
  <c r="U623" i="1" s="1"/>
  <c r="V623" i="1" s="1"/>
  <c r="W623" i="1" s="1"/>
  <c r="X623" i="1" s="1"/>
  <c r="Y623" i="1" s="1"/>
  <c r="Z623" i="1" s="1"/>
  <c r="AA623" i="1" s="1"/>
  <c r="AB623" i="1" s="1"/>
  <c r="AC623" i="1" s="1"/>
  <c r="AD623" i="1" s="1"/>
  <c r="AE623" i="1" s="1"/>
  <c r="AF623" i="1" s="1"/>
  <c r="AG623" i="1" s="1"/>
  <c r="AH623" i="1" s="1"/>
  <c r="AI623" i="1" s="1"/>
  <c r="AJ623" i="1" s="1"/>
  <c r="AK623" i="1" s="1"/>
  <c r="AL623" i="1" s="1"/>
  <c r="AM623" i="1" s="1"/>
  <c r="AN623" i="1" s="1"/>
  <c r="AQ623" i="1" s="1"/>
  <c r="T618" i="1"/>
  <c r="U618" i="1" s="1"/>
  <c r="V618" i="1" s="1"/>
  <c r="W618" i="1" s="1"/>
  <c r="X618" i="1" s="1"/>
  <c r="Y618" i="1" s="1"/>
  <c r="Z618" i="1" s="1"/>
  <c r="AA618" i="1" s="1"/>
  <c r="AB618" i="1" s="1"/>
  <c r="AC618" i="1" s="1"/>
  <c r="AD618" i="1" s="1"/>
  <c r="AE618" i="1" s="1"/>
  <c r="AF618" i="1" s="1"/>
  <c r="AG618" i="1" s="1"/>
  <c r="AH618" i="1" s="1"/>
  <c r="AI618" i="1" s="1"/>
  <c r="AJ618" i="1" s="1"/>
  <c r="AK618" i="1" s="1"/>
  <c r="AL618" i="1" s="1"/>
  <c r="AM618" i="1" s="1"/>
  <c r="AN618" i="1" s="1"/>
  <c r="AQ618" i="1" s="1"/>
  <c r="T1482" i="1"/>
  <c r="U1482" i="1" s="1"/>
  <c r="V1482" i="1" s="1"/>
  <c r="W1482" i="1" s="1"/>
  <c r="X1482" i="1" s="1"/>
  <c r="Y1482" i="1" s="1"/>
  <c r="Z1482" i="1" s="1"/>
  <c r="AA1482" i="1" s="1"/>
  <c r="AB1482" i="1" s="1"/>
  <c r="AC1482" i="1" s="1"/>
  <c r="AD1482" i="1" s="1"/>
  <c r="AE1482" i="1" s="1"/>
  <c r="AF1482" i="1" s="1"/>
  <c r="AG1482" i="1" s="1"/>
  <c r="AH1482" i="1" s="1"/>
  <c r="AI1482" i="1" s="1"/>
  <c r="AJ1482" i="1" s="1"/>
  <c r="AK1482" i="1" s="1"/>
  <c r="AL1482" i="1" s="1"/>
  <c r="AM1482" i="1" s="1"/>
  <c r="AN1482" i="1" s="1"/>
  <c r="T1315" i="1"/>
  <c r="U1315" i="1" s="1"/>
  <c r="V1315" i="1" s="1"/>
  <c r="W1315" i="1" s="1"/>
  <c r="X1315" i="1" s="1"/>
  <c r="Y1315" i="1" s="1"/>
  <c r="Z1315" i="1" s="1"/>
  <c r="AA1315" i="1" s="1"/>
  <c r="AB1315" i="1" s="1"/>
  <c r="AC1315" i="1" s="1"/>
  <c r="AD1315" i="1" s="1"/>
  <c r="AE1315" i="1" s="1"/>
  <c r="AF1315" i="1" s="1"/>
  <c r="AG1315" i="1" s="1"/>
  <c r="AH1315" i="1" s="1"/>
  <c r="AI1315" i="1" s="1"/>
  <c r="AJ1315" i="1" s="1"/>
  <c r="AK1315" i="1" s="1"/>
  <c r="AL1315" i="1" s="1"/>
  <c r="AM1315" i="1" s="1"/>
  <c r="AN1315" i="1" s="1"/>
  <c r="AQ1315" i="1" s="1"/>
  <c r="T1310" i="1"/>
  <c r="U1310" i="1" s="1"/>
  <c r="V1310" i="1" s="1"/>
  <c r="W1310" i="1" s="1"/>
  <c r="X1310" i="1" s="1"/>
  <c r="Y1310" i="1" s="1"/>
  <c r="Z1310" i="1" s="1"/>
  <c r="AA1310" i="1" s="1"/>
  <c r="AB1310" i="1" s="1"/>
  <c r="AC1310" i="1" s="1"/>
  <c r="AD1310" i="1" s="1"/>
  <c r="AE1310" i="1" s="1"/>
  <c r="AF1310" i="1" s="1"/>
  <c r="AG1310" i="1" s="1"/>
  <c r="AH1310" i="1" s="1"/>
  <c r="AI1310" i="1" s="1"/>
  <c r="AJ1310" i="1" s="1"/>
  <c r="AK1310" i="1" s="1"/>
  <c r="AL1310" i="1" s="1"/>
  <c r="AM1310" i="1" s="1"/>
  <c r="AN1310" i="1" s="1"/>
  <c r="AQ1310" i="1" s="1"/>
  <c r="T944" i="1"/>
  <c r="U944" i="1" s="1"/>
  <c r="V944" i="1" s="1"/>
  <c r="W944" i="1" s="1"/>
  <c r="X944" i="1" s="1"/>
  <c r="Y944" i="1" s="1"/>
  <c r="Z944" i="1" s="1"/>
  <c r="AA944" i="1" s="1"/>
  <c r="AB944" i="1" s="1"/>
  <c r="AC944" i="1" s="1"/>
  <c r="AD944" i="1" s="1"/>
  <c r="AE944" i="1" s="1"/>
  <c r="AF944" i="1" s="1"/>
  <c r="AG944" i="1" s="1"/>
  <c r="AH944" i="1" s="1"/>
  <c r="AI944" i="1" s="1"/>
  <c r="AJ944" i="1" s="1"/>
  <c r="AK944" i="1" s="1"/>
  <c r="AL944" i="1" s="1"/>
  <c r="AM944" i="1" s="1"/>
  <c r="AN944" i="1" s="1"/>
  <c r="AQ944" i="1" s="1"/>
  <c r="T939" i="1"/>
  <c r="U939" i="1" s="1"/>
  <c r="V939" i="1" s="1"/>
  <c r="W939" i="1" s="1"/>
  <c r="X939" i="1" s="1"/>
  <c r="Y939" i="1" s="1"/>
  <c r="Z939" i="1" s="1"/>
  <c r="AA939" i="1" s="1"/>
  <c r="AB939" i="1" s="1"/>
  <c r="AC939" i="1" s="1"/>
  <c r="AD939" i="1" s="1"/>
  <c r="AE939" i="1" s="1"/>
  <c r="AF939" i="1" s="1"/>
  <c r="AG939" i="1" s="1"/>
  <c r="AH939" i="1" s="1"/>
  <c r="AI939" i="1" s="1"/>
  <c r="AJ939" i="1" s="1"/>
  <c r="AK939" i="1" s="1"/>
  <c r="AL939" i="1" s="1"/>
  <c r="AM939" i="1" s="1"/>
  <c r="AN939" i="1" s="1"/>
  <c r="AQ939" i="1" s="1"/>
  <c r="T380" i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Q380" i="1" s="1"/>
  <c r="T1446" i="1"/>
  <c r="U1446" i="1" s="1"/>
  <c r="V1446" i="1" s="1"/>
  <c r="W1446" i="1" s="1"/>
  <c r="X1446" i="1" s="1"/>
  <c r="Y1446" i="1" s="1"/>
  <c r="Z1446" i="1" s="1"/>
  <c r="AA1446" i="1" s="1"/>
  <c r="AB1446" i="1" s="1"/>
  <c r="AC1446" i="1" s="1"/>
  <c r="AD1446" i="1" s="1"/>
  <c r="AE1446" i="1" s="1"/>
  <c r="AF1446" i="1" s="1"/>
  <c r="AG1446" i="1" s="1"/>
  <c r="AH1446" i="1" s="1"/>
  <c r="AI1446" i="1" s="1"/>
  <c r="AJ1446" i="1" s="1"/>
  <c r="AK1446" i="1" s="1"/>
  <c r="AL1446" i="1" s="1"/>
  <c r="AM1446" i="1" s="1"/>
  <c r="AN1446" i="1" s="1"/>
  <c r="AQ1446" i="1" s="1"/>
  <c r="T1408" i="1"/>
  <c r="U1408" i="1" s="1"/>
  <c r="V1408" i="1" s="1"/>
  <c r="W1408" i="1" s="1"/>
  <c r="X1408" i="1" s="1"/>
  <c r="Y1408" i="1" s="1"/>
  <c r="Z1408" i="1" s="1"/>
  <c r="AA1408" i="1" s="1"/>
  <c r="AB1408" i="1" s="1"/>
  <c r="AC1408" i="1" s="1"/>
  <c r="AD1408" i="1" s="1"/>
  <c r="AE1408" i="1" s="1"/>
  <c r="AF1408" i="1" s="1"/>
  <c r="AG1408" i="1" s="1"/>
  <c r="AH1408" i="1" s="1"/>
  <c r="AI1408" i="1" s="1"/>
  <c r="AJ1408" i="1" s="1"/>
  <c r="AK1408" i="1" s="1"/>
  <c r="AL1408" i="1" s="1"/>
  <c r="AM1408" i="1" s="1"/>
  <c r="AN1408" i="1" s="1"/>
  <c r="AQ1408" i="1" s="1"/>
  <c r="T1403" i="1"/>
  <c r="U1403" i="1" s="1"/>
  <c r="V1403" i="1" s="1"/>
  <c r="W1403" i="1" s="1"/>
  <c r="X1403" i="1" s="1"/>
  <c r="Y1403" i="1" s="1"/>
  <c r="Z1403" i="1" s="1"/>
  <c r="AA1403" i="1" s="1"/>
  <c r="AB1403" i="1" s="1"/>
  <c r="AC1403" i="1" s="1"/>
  <c r="AD1403" i="1" s="1"/>
  <c r="AE1403" i="1" s="1"/>
  <c r="AF1403" i="1" s="1"/>
  <c r="AG1403" i="1" s="1"/>
  <c r="AH1403" i="1" s="1"/>
  <c r="AI1403" i="1" s="1"/>
  <c r="AJ1403" i="1" s="1"/>
  <c r="AK1403" i="1" s="1"/>
  <c r="AL1403" i="1" s="1"/>
  <c r="AM1403" i="1" s="1"/>
  <c r="AN1403" i="1" s="1"/>
  <c r="AQ1403" i="1" s="1"/>
  <c r="T1075" i="1"/>
  <c r="U1075" i="1" s="1"/>
  <c r="V1075" i="1" s="1"/>
  <c r="W1075" i="1" s="1"/>
  <c r="X1075" i="1" s="1"/>
  <c r="Y1075" i="1" s="1"/>
  <c r="Z1075" i="1" s="1"/>
  <c r="AA1075" i="1" s="1"/>
  <c r="AB1075" i="1" s="1"/>
  <c r="AC1075" i="1" s="1"/>
  <c r="AD1075" i="1" s="1"/>
  <c r="AE1075" i="1" s="1"/>
  <c r="AF1075" i="1" s="1"/>
  <c r="AG1075" i="1" s="1"/>
  <c r="AH1075" i="1" s="1"/>
  <c r="AI1075" i="1" s="1"/>
  <c r="AJ1075" i="1" s="1"/>
  <c r="AK1075" i="1" s="1"/>
  <c r="AL1075" i="1" s="1"/>
  <c r="AM1075" i="1" s="1"/>
  <c r="AN1075" i="1" s="1"/>
  <c r="AQ1075" i="1" s="1"/>
  <c r="T1327" i="1"/>
  <c r="U1327" i="1" s="1"/>
  <c r="V1327" i="1" s="1"/>
  <c r="W1327" i="1" s="1"/>
  <c r="X1327" i="1" s="1"/>
  <c r="Y1327" i="1" s="1"/>
  <c r="Z1327" i="1" s="1"/>
  <c r="AA1327" i="1" s="1"/>
  <c r="AB1327" i="1" s="1"/>
  <c r="AC1327" i="1" s="1"/>
  <c r="AD1327" i="1" s="1"/>
  <c r="AE1327" i="1" s="1"/>
  <c r="AF1327" i="1" s="1"/>
  <c r="AG1327" i="1" s="1"/>
  <c r="AH1327" i="1" s="1"/>
  <c r="AI1327" i="1" s="1"/>
  <c r="AJ1327" i="1" s="1"/>
  <c r="AK1327" i="1" s="1"/>
  <c r="AL1327" i="1" s="1"/>
  <c r="AM1327" i="1" s="1"/>
  <c r="AN1327" i="1" s="1"/>
  <c r="AQ1327" i="1" s="1"/>
  <c r="T1322" i="1"/>
  <c r="U1322" i="1" s="1"/>
  <c r="V1322" i="1" s="1"/>
  <c r="W1322" i="1" s="1"/>
  <c r="X1322" i="1" s="1"/>
  <c r="Y1322" i="1" s="1"/>
  <c r="Z1322" i="1" s="1"/>
  <c r="AA1322" i="1" s="1"/>
  <c r="AB1322" i="1" s="1"/>
  <c r="AC1322" i="1" s="1"/>
  <c r="AD1322" i="1" s="1"/>
  <c r="AE1322" i="1" s="1"/>
  <c r="AF1322" i="1" s="1"/>
  <c r="AG1322" i="1" s="1"/>
  <c r="AH1322" i="1" s="1"/>
  <c r="AI1322" i="1" s="1"/>
  <c r="AJ1322" i="1" s="1"/>
  <c r="AK1322" i="1" s="1"/>
  <c r="AL1322" i="1" s="1"/>
  <c r="AM1322" i="1" s="1"/>
  <c r="AN1322" i="1" s="1"/>
  <c r="AQ1322" i="1" s="1"/>
  <c r="T635" i="1"/>
  <c r="U635" i="1" s="1"/>
  <c r="V635" i="1" s="1"/>
  <c r="W635" i="1" s="1"/>
  <c r="X635" i="1" s="1"/>
  <c r="Y635" i="1" s="1"/>
  <c r="Z635" i="1" s="1"/>
  <c r="AA635" i="1" s="1"/>
  <c r="AB635" i="1" s="1"/>
  <c r="AC635" i="1" s="1"/>
  <c r="AD635" i="1" s="1"/>
  <c r="AE635" i="1" s="1"/>
  <c r="AF635" i="1" s="1"/>
  <c r="AG635" i="1" s="1"/>
  <c r="AH635" i="1" s="1"/>
  <c r="AI635" i="1" s="1"/>
  <c r="AJ635" i="1" s="1"/>
  <c r="AK635" i="1" s="1"/>
  <c r="AL635" i="1" s="1"/>
  <c r="AM635" i="1" s="1"/>
  <c r="AN635" i="1" s="1"/>
  <c r="AQ635" i="1" s="1"/>
  <c r="T570" i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Q570" i="1" s="1"/>
  <c r="T842" i="1"/>
  <c r="U842" i="1" s="1"/>
  <c r="V842" i="1" s="1"/>
  <c r="W842" i="1" s="1"/>
  <c r="X842" i="1" s="1"/>
  <c r="Y842" i="1" s="1"/>
  <c r="Z842" i="1" s="1"/>
  <c r="AA842" i="1" s="1"/>
  <c r="AB842" i="1" s="1"/>
  <c r="AC842" i="1" s="1"/>
  <c r="AD842" i="1" s="1"/>
  <c r="AE842" i="1" s="1"/>
  <c r="AF842" i="1" s="1"/>
  <c r="AG842" i="1" s="1"/>
  <c r="AH842" i="1" s="1"/>
  <c r="AI842" i="1" s="1"/>
  <c r="AJ842" i="1" s="1"/>
  <c r="AK842" i="1" s="1"/>
  <c r="AL842" i="1" s="1"/>
  <c r="AM842" i="1" s="1"/>
  <c r="AN842" i="1" s="1"/>
  <c r="AQ842" i="1" s="1"/>
  <c r="T589" i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Q589" i="1" s="1"/>
  <c r="T1372" i="1"/>
  <c r="U1372" i="1" s="1"/>
  <c r="V1372" i="1" s="1"/>
  <c r="W1372" i="1" s="1"/>
  <c r="X1372" i="1" s="1"/>
  <c r="Y1372" i="1" s="1"/>
  <c r="Z1372" i="1" s="1"/>
  <c r="AA1372" i="1" s="1"/>
  <c r="AB1372" i="1" s="1"/>
  <c r="AC1372" i="1" s="1"/>
  <c r="AD1372" i="1" s="1"/>
  <c r="AE1372" i="1" s="1"/>
  <c r="AF1372" i="1" s="1"/>
  <c r="AG1372" i="1" s="1"/>
  <c r="AH1372" i="1" s="1"/>
  <c r="AI1372" i="1" s="1"/>
  <c r="AJ1372" i="1" s="1"/>
  <c r="AK1372" i="1" s="1"/>
  <c r="AL1372" i="1" s="1"/>
  <c r="AM1372" i="1" s="1"/>
  <c r="AN1372" i="1" s="1"/>
  <c r="AQ1372" i="1" s="1"/>
  <c r="T1367" i="1"/>
  <c r="U1367" i="1" s="1"/>
  <c r="V1367" i="1" s="1"/>
  <c r="W1367" i="1" s="1"/>
  <c r="X1367" i="1" s="1"/>
  <c r="Y1367" i="1" s="1"/>
  <c r="Z1367" i="1" s="1"/>
  <c r="AA1367" i="1" s="1"/>
  <c r="AB1367" i="1" s="1"/>
  <c r="AC1367" i="1" s="1"/>
  <c r="AD1367" i="1" s="1"/>
  <c r="AE1367" i="1" s="1"/>
  <c r="AF1367" i="1" s="1"/>
  <c r="AG1367" i="1" s="1"/>
  <c r="AH1367" i="1" s="1"/>
  <c r="AI1367" i="1" s="1"/>
  <c r="AJ1367" i="1" s="1"/>
  <c r="AK1367" i="1" s="1"/>
  <c r="AL1367" i="1" s="1"/>
  <c r="AM1367" i="1" s="1"/>
  <c r="AN1367" i="1" s="1"/>
  <c r="AQ1367" i="1" s="1"/>
  <c r="T1345" i="1"/>
  <c r="U1345" i="1" s="1"/>
  <c r="V1345" i="1" s="1"/>
  <c r="W1345" i="1" s="1"/>
  <c r="X1345" i="1" s="1"/>
  <c r="Y1345" i="1" s="1"/>
  <c r="Z1345" i="1" s="1"/>
  <c r="AA1345" i="1" s="1"/>
  <c r="AB1345" i="1" s="1"/>
  <c r="AC1345" i="1" s="1"/>
  <c r="AD1345" i="1" s="1"/>
  <c r="AE1345" i="1" s="1"/>
  <c r="AF1345" i="1" s="1"/>
  <c r="AG1345" i="1" s="1"/>
  <c r="AH1345" i="1" s="1"/>
  <c r="AI1345" i="1" s="1"/>
  <c r="AJ1345" i="1" s="1"/>
  <c r="AK1345" i="1" s="1"/>
  <c r="AL1345" i="1" s="1"/>
  <c r="AM1345" i="1" s="1"/>
  <c r="AN1345" i="1" s="1"/>
  <c r="AQ1345" i="1" s="1"/>
  <c r="T1340" i="1"/>
  <c r="U1340" i="1" s="1"/>
  <c r="V1340" i="1" s="1"/>
  <c r="W1340" i="1" s="1"/>
  <c r="X1340" i="1" s="1"/>
  <c r="Y1340" i="1" s="1"/>
  <c r="Z1340" i="1" s="1"/>
  <c r="AA1340" i="1" s="1"/>
  <c r="AB1340" i="1" s="1"/>
  <c r="AC1340" i="1" s="1"/>
  <c r="AD1340" i="1" s="1"/>
  <c r="AE1340" i="1" s="1"/>
  <c r="AF1340" i="1" s="1"/>
  <c r="AG1340" i="1" s="1"/>
  <c r="AH1340" i="1" s="1"/>
  <c r="AI1340" i="1" s="1"/>
  <c r="AJ1340" i="1" s="1"/>
  <c r="AK1340" i="1" s="1"/>
  <c r="AL1340" i="1" s="1"/>
  <c r="AM1340" i="1" s="1"/>
  <c r="AN1340" i="1" s="1"/>
  <c r="AQ1340" i="1" s="1"/>
  <c r="T1037" i="1"/>
  <c r="U1037" i="1" s="1"/>
  <c r="V1037" i="1" s="1"/>
  <c r="W1037" i="1" s="1"/>
  <c r="X1037" i="1" s="1"/>
  <c r="Y1037" i="1" s="1"/>
  <c r="Z1037" i="1" s="1"/>
  <c r="AA1037" i="1" s="1"/>
  <c r="AB1037" i="1" s="1"/>
  <c r="AC1037" i="1" s="1"/>
  <c r="AD1037" i="1" s="1"/>
  <c r="AE1037" i="1" s="1"/>
  <c r="AF1037" i="1" s="1"/>
  <c r="AG1037" i="1" s="1"/>
  <c r="AH1037" i="1" s="1"/>
  <c r="AI1037" i="1" s="1"/>
  <c r="AJ1037" i="1" s="1"/>
  <c r="AK1037" i="1" s="1"/>
  <c r="AL1037" i="1" s="1"/>
  <c r="AM1037" i="1" s="1"/>
  <c r="AN1037" i="1" s="1"/>
  <c r="AQ1037" i="1" s="1"/>
  <c r="T537" i="1"/>
  <c r="U537" i="1" s="1"/>
  <c r="V537" i="1" s="1"/>
  <c r="W537" i="1" s="1"/>
  <c r="X537" i="1" s="1"/>
  <c r="Y537" i="1" s="1"/>
  <c r="Z537" i="1" s="1"/>
  <c r="AA537" i="1" s="1"/>
  <c r="AB537" i="1" s="1"/>
  <c r="AC537" i="1" s="1"/>
  <c r="AD537" i="1" s="1"/>
  <c r="AE537" i="1" s="1"/>
  <c r="AF537" i="1" s="1"/>
  <c r="AG537" i="1" s="1"/>
  <c r="AH537" i="1" s="1"/>
  <c r="AI537" i="1" s="1"/>
  <c r="AJ537" i="1" s="1"/>
  <c r="AK537" i="1" s="1"/>
  <c r="AL537" i="1" s="1"/>
  <c r="AM537" i="1" s="1"/>
  <c r="AN537" i="1" s="1"/>
  <c r="T690" i="1"/>
  <c r="U690" i="1" s="1"/>
  <c r="V690" i="1" s="1"/>
  <c r="W690" i="1" s="1"/>
  <c r="X690" i="1" s="1"/>
  <c r="Y690" i="1" s="1"/>
  <c r="Z690" i="1" s="1"/>
  <c r="AA690" i="1" s="1"/>
  <c r="AB690" i="1" s="1"/>
  <c r="AC690" i="1" s="1"/>
  <c r="AD690" i="1" s="1"/>
  <c r="AE690" i="1" s="1"/>
  <c r="AF690" i="1" s="1"/>
  <c r="AG690" i="1" s="1"/>
  <c r="AH690" i="1" s="1"/>
  <c r="AI690" i="1" s="1"/>
  <c r="AJ690" i="1" s="1"/>
  <c r="AK690" i="1" s="1"/>
  <c r="AL690" i="1" s="1"/>
  <c r="AM690" i="1" s="1"/>
  <c r="AN690" i="1" s="1"/>
  <c r="AQ690" i="1" s="1"/>
  <c r="T685" i="1"/>
  <c r="U685" i="1" s="1"/>
  <c r="V685" i="1" s="1"/>
  <c r="W685" i="1" s="1"/>
  <c r="X685" i="1" s="1"/>
  <c r="Y685" i="1" s="1"/>
  <c r="Z685" i="1" s="1"/>
  <c r="AA685" i="1" s="1"/>
  <c r="AB685" i="1" s="1"/>
  <c r="AC685" i="1" s="1"/>
  <c r="AD685" i="1" s="1"/>
  <c r="AE685" i="1" s="1"/>
  <c r="AF685" i="1" s="1"/>
  <c r="AG685" i="1" s="1"/>
  <c r="AH685" i="1" s="1"/>
  <c r="AI685" i="1" s="1"/>
  <c r="AJ685" i="1" s="1"/>
  <c r="AK685" i="1" s="1"/>
  <c r="AL685" i="1" s="1"/>
  <c r="AM685" i="1" s="1"/>
  <c r="AN685" i="1" s="1"/>
  <c r="AQ685" i="1" s="1"/>
  <c r="T692" i="1"/>
  <c r="U692" i="1" s="1"/>
  <c r="V692" i="1" s="1"/>
  <c r="W692" i="1" s="1"/>
  <c r="X692" i="1" s="1"/>
  <c r="Y692" i="1" s="1"/>
  <c r="Z692" i="1" s="1"/>
  <c r="AA692" i="1" s="1"/>
  <c r="AB692" i="1" s="1"/>
  <c r="AC692" i="1" s="1"/>
  <c r="AD692" i="1" s="1"/>
  <c r="AE692" i="1" s="1"/>
  <c r="AF692" i="1" s="1"/>
  <c r="AG692" i="1" s="1"/>
  <c r="AH692" i="1" s="1"/>
  <c r="AI692" i="1" s="1"/>
  <c r="AJ692" i="1" s="1"/>
  <c r="AK692" i="1" s="1"/>
  <c r="AL692" i="1" s="1"/>
  <c r="AM692" i="1" s="1"/>
  <c r="AN692" i="1" s="1"/>
  <c r="AQ692" i="1" s="1"/>
  <c r="T687" i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AQ687" i="1" s="1"/>
  <c r="T495" i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AQ495" i="1" s="1"/>
  <c r="T531" i="1"/>
  <c r="U531" i="1" s="1"/>
  <c r="V531" i="1" s="1"/>
  <c r="W531" i="1" s="1"/>
  <c r="X531" i="1" s="1"/>
  <c r="Y531" i="1" s="1"/>
  <c r="Z531" i="1" s="1"/>
  <c r="AA531" i="1" s="1"/>
  <c r="AB531" i="1" s="1"/>
  <c r="AC531" i="1" s="1"/>
  <c r="AD531" i="1" s="1"/>
  <c r="AE531" i="1" s="1"/>
  <c r="AF531" i="1" s="1"/>
  <c r="AG531" i="1" s="1"/>
  <c r="AH531" i="1" s="1"/>
  <c r="AI531" i="1" s="1"/>
  <c r="AJ531" i="1" s="1"/>
  <c r="AK531" i="1" s="1"/>
  <c r="AL531" i="1" s="1"/>
  <c r="AM531" i="1" s="1"/>
  <c r="AN531" i="1" s="1"/>
  <c r="AQ531" i="1" s="1"/>
  <c r="T1012" i="1"/>
  <c r="U1012" i="1" s="1"/>
  <c r="V1012" i="1" s="1"/>
  <c r="W1012" i="1" s="1"/>
  <c r="X1012" i="1" s="1"/>
  <c r="Y1012" i="1" s="1"/>
  <c r="Z1012" i="1" s="1"/>
  <c r="AA1012" i="1" s="1"/>
  <c r="AB1012" i="1" s="1"/>
  <c r="AC1012" i="1" s="1"/>
  <c r="AD1012" i="1" s="1"/>
  <c r="AE1012" i="1" s="1"/>
  <c r="AF1012" i="1" s="1"/>
  <c r="AG1012" i="1" s="1"/>
  <c r="AH1012" i="1" s="1"/>
  <c r="AI1012" i="1" s="1"/>
  <c r="AJ1012" i="1" s="1"/>
  <c r="AK1012" i="1" s="1"/>
  <c r="AL1012" i="1" s="1"/>
  <c r="AM1012" i="1" s="1"/>
  <c r="AN1012" i="1" s="1"/>
  <c r="AQ1012" i="1" s="1"/>
  <c r="T1469" i="1"/>
  <c r="U1469" i="1" s="1"/>
  <c r="V1469" i="1" s="1"/>
  <c r="W1469" i="1" s="1"/>
  <c r="X1469" i="1" s="1"/>
  <c r="Y1469" i="1" s="1"/>
  <c r="Z1469" i="1" s="1"/>
  <c r="AA1469" i="1" s="1"/>
  <c r="AB1469" i="1" s="1"/>
  <c r="AC1469" i="1" s="1"/>
  <c r="AD1469" i="1" s="1"/>
  <c r="AE1469" i="1" s="1"/>
  <c r="AF1469" i="1" s="1"/>
  <c r="AG1469" i="1" s="1"/>
  <c r="AH1469" i="1" s="1"/>
  <c r="AI1469" i="1" s="1"/>
  <c r="AJ1469" i="1" s="1"/>
  <c r="AK1469" i="1" s="1"/>
  <c r="AL1469" i="1" s="1"/>
  <c r="AM1469" i="1" s="1"/>
  <c r="AN1469" i="1" s="1"/>
  <c r="AQ1469" i="1" s="1"/>
  <c r="T599" i="1"/>
  <c r="U599" i="1" s="1"/>
  <c r="V599" i="1" s="1"/>
  <c r="W599" i="1" s="1"/>
  <c r="X599" i="1" s="1"/>
  <c r="Y599" i="1" s="1"/>
  <c r="Z599" i="1" s="1"/>
  <c r="AA599" i="1" s="1"/>
  <c r="AB599" i="1" s="1"/>
  <c r="AC599" i="1" s="1"/>
  <c r="AD599" i="1" s="1"/>
  <c r="AE599" i="1" s="1"/>
  <c r="AF599" i="1" s="1"/>
  <c r="AG599" i="1" s="1"/>
  <c r="AH599" i="1" s="1"/>
  <c r="AI599" i="1" s="1"/>
  <c r="AJ599" i="1" s="1"/>
  <c r="AK599" i="1" s="1"/>
  <c r="AL599" i="1" s="1"/>
  <c r="AM599" i="1" s="1"/>
  <c r="AN599" i="1" s="1"/>
  <c r="AQ599" i="1" s="1"/>
  <c r="T1383" i="1"/>
  <c r="U1383" i="1" s="1"/>
  <c r="V1383" i="1" s="1"/>
  <c r="W1383" i="1" s="1"/>
  <c r="X1383" i="1" s="1"/>
  <c r="Y1383" i="1" s="1"/>
  <c r="Z1383" i="1" s="1"/>
  <c r="AA1383" i="1" s="1"/>
  <c r="AB1383" i="1" s="1"/>
  <c r="AC1383" i="1" s="1"/>
  <c r="AD1383" i="1" s="1"/>
  <c r="AE1383" i="1" s="1"/>
  <c r="AF1383" i="1" s="1"/>
  <c r="AG1383" i="1" s="1"/>
  <c r="AH1383" i="1" s="1"/>
  <c r="AI1383" i="1" s="1"/>
  <c r="AJ1383" i="1" s="1"/>
  <c r="AK1383" i="1" s="1"/>
  <c r="AL1383" i="1" s="1"/>
  <c r="AM1383" i="1" s="1"/>
  <c r="AN1383" i="1" s="1"/>
  <c r="AQ1383" i="1" s="1"/>
  <c r="T710" i="1"/>
  <c r="U710" i="1" s="1"/>
  <c r="V710" i="1" s="1"/>
  <c r="W710" i="1" s="1"/>
  <c r="X710" i="1" s="1"/>
  <c r="Y710" i="1" s="1"/>
  <c r="Z710" i="1" s="1"/>
  <c r="AA710" i="1" s="1"/>
  <c r="AB710" i="1" s="1"/>
  <c r="AC710" i="1" s="1"/>
  <c r="AD710" i="1" s="1"/>
  <c r="AE710" i="1" s="1"/>
  <c r="AF710" i="1" s="1"/>
  <c r="AG710" i="1" s="1"/>
  <c r="AH710" i="1" s="1"/>
  <c r="AI710" i="1" s="1"/>
  <c r="AJ710" i="1" s="1"/>
  <c r="AK710" i="1" s="1"/>
  <c r="AL710" i="1" s="1"/>
  <c r="AM710" i="1" s="1"/>
  <c r="AN710" i="1" s="1"/>
  <c r="AQ710" i="1" s="1"/>
  <c r="T705" i="1"/>
  <c r="U705" i="1" s="1"/>
  <c r="V705" i="1" s="1"/>
  <c r="W705" i="1" s="1"/>
  <c r="X705" i="1" s="1"/>
  <c r="Y705" i="1" s="1"/>
  <c r="Z705" i="1" s="1"/>
  <c r="AA705" i="1" s="1"/>
  <c r="AB705" i="1" s="1"/>
  <c r="AC705" i="1" s="1"/>
  <c r="AD705" i="1" s="1"/>
  <c r="AE705" i="1" s="1"/>
  <c r="AF705" i="1" s="1"/>
  <c r="AG705" i="1" s="1"/>
  <c r="AH705" i="1" s="1"/>
  <c r="AI705" i="1" s="1"/>
  <c r="AJ705" i="1" s="1"/>
  <c r="AK705" i="1" s="1"/>
  <c r="AL705" i="1" s="1"/>
  <c r="AM705" i="1" s="1"/>
  <c r="AN705" i="1" s="1"/>
  <c r="AQ705" i="1" s="1"/>
  <c r="T651" i="1"/>
  <c r="U651" i="1" s="1"/>
  <c r="V651" i="1" s="1"/>
  <c r="W651" i="1" s="1"/>
  <c r="X651" i="1" s="1"/>
  <c r="Y651" i="1" s="1"/>
  <c r="Z651" i="1" s="1"/>
  <c r="AA651" i="1" s="1"/>
  <c r="AB651" i="1" s="1"/>
  <c r="AC651" i="1" s="1"/>
  <c r="AD651" i="1" s="1"/>
  <c r="AE651" i="1" s="1"/>
  <c r="AF651" i="1" s="1"/>
  <c r="AG651" i="1" s="1"/>
  <c r="AH651" i="1" s="1"/>
  <c r="AI651" i="1" s="1"/>
  <c r="AJ651" i="1" s="1"/>
  <c r="AK651" i="1" s="1"/>
  <c r="AL651" i="1" s="1"/>
  <c r="AM651" i="1" s="1"/>
  <c r="AN651" i="1" s="1"/>
  <c r="AQ651" i="1" s="1"/>
  <c r="T646" i="1"/>
  <c r="U646" i="1" s="1"/>
  <c r="V646" i="1" s="1"/>
  <c r="W646" i="1" s="1"/>
  <c r="X646" i="1" s="1"/>
  <c r="Y646" i="1" s="1"/>
  <c r="Z646" i="1" s="1"/>
  <c r="AA646" i="1" s="1"/>
  <c r="AB646" i="1" s="1"/>
  <c r="AC646" i="1" s="1"/>
  <c r="AD646" i="1" s="1"/>
  <c r="AE646" i="1" s="1"/>
  <c r="AF646" i="1" s="1"/>
  <c r="AG646" i="1" s="1"/>
  <c r="AH646" i="1" s="1"/>
  <c r="AI646" i="1" s="1"/>
  <c r="AJ646" i="1" s="1"/>
  <c r="AK646" i="1" s="1"/>
  <c r="AL646" i="1" s="1"/>
  <c r="AM646" i="1" s="1"/>
  <c r="AN646" i="1" s="1"/>
  <c r="AQ646" i="1" s="1"/>
  <c r="T593" i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Q593" i="1" s="1"/>
  <c r="T588" i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Q588" i="1" s="1"/>
  <c r="T756" i="1"/>
  <c r="U756" i="1" s="1"/>
  <c r="V756" i="1" s="1"/>
  <c r="W756" i="1" s="1"/>
  <c r="X756" i="1" s="1"/>
  <c r="Y756" i="1" s="1"/>
  <c r="Z756" i="1" s="1"/>
  <c r="AA756" i="1" s="1"/>
  <c r="AB756" i="1" s="1"/>
  <c r="AC756" i="1" s="1"/>
  <c r="AD756" i="1" s="1"/>
  <c r="AE756" i="1" s="1"/>
  <c r="AF756" i="1" s="1"/>
  <c r="AG756" i="1" s="1"/>
  <c r="AH756" i="1" s="1"/>
  <c r="AI756" i="1" s="1"/>
  <c r="AJ756" i="1" s="1"/>
  <c r="AK756" i="1" s="1"/>
  <c r="AL756" i="1" s="1"/>
  <c r="AM756" i="1" s="1"/>
  <c r="AN756" i="1" s="1"/>
  <c r="AQ756" i="1" s="1"/>
  <c r="T751" i="1"/>
  <c r="U751" i="1" s="1"/>
  <c r="V751" i="1" s="1"/>
  <c r="W751" i="1" s="1"/>
  <c r="X751" i="1" s="1"/>
  <c r="Y751" i="1" s="1"/>
  <c r="Z751" i="1" s="1"/>
  <c r="AA751" i="1" s="1"/>
  <c r="AB751" i="1" s="1"/>
  <c r="AC751" i="1" s="1"/>
  <c r="AD751" i="1" s="1"/>
  <c r="AE751" i="1" s="1"/>
  <c r="AF751" i="1" s="1"/>
  <c r="AG751" i="1" s="1"/>
  <c r="AH751" i="1" s="1"/>
  <c r="AI751" i="1" s="1"/>
  <c r="AJ751" i="1" s="1"/>
  <c r="AK751" i="1" s="1"/>
  <c r="AL751" i="1" s="1"/>
  <c r="AM751" i="1" s="1"/>
  <c r="AN751" i="1" s="1"/>
  <c r="AQ751" i="1" s="1"/>
  <c r="T848" i="1"/>
  <c r="U848" i="1" s="1"/>
  <c r="V848" i="1" s="1"/>
  <c r="W848" i="1" s="1"/>
  <c r="X848" i="1" s="1"/>
  <c r="Y848" i="1" s="1"/>
  <c r="Z848" i="1" s="1"/>
  <c r="AA848" i="1" s="1"/>
  <c r="AB848" i="1" s="1"/>
  <c r="AC848" i="1" s="1"/>
  <c r="AD848" i="1" s="1"/>
  <c r="AE848" i="1" s="1"/>
  <c r="AF848" i="1" s="1"/>
  <c r="AG848" i="1" s="1"/>
  <c r="AH848" i="1" s="1"/>
  <c r="AI848" i="1" s="1"/>
  <c r="AJ848" i="1" s="1"/>
  <c r="AK848" i="1" s="1"/>
  <c r="AL848" i="1" s="1"/>
  <c r="AM848" i="1" s="1"/>
  <c r="AN848" i="1" s="1"/>
  <c r="AQ848" i="1" s="1"/>
  <c r="T967" i="1"/>
  <c r="U967" i="1" s="1"/>
  <c r="V967" i="1" s="1"/>
  <c r="W967" i="1" s="1"/>
  <c r="X967" i="1" s="1"/>
  <c r="Y967" i="1" s="1"/>
  <c r="Z967" i="1" s="1"/>
  <c r="AA967" i="1" s="1"/>
  <c r="AB967" i="1" s="1"/>
  <c r="AC967" i="1" s="1"/>
  <c r="AD967" i="1" s="1"/>
  <c r="AE967" i="1" s="1"/>
  <c r="AF967" i="1" s="1"/>
  <c r="AG967" i="1" s="1"/>
  <c r="AH967" i="1" s="1"/>
  <c r="AI967" i="1" s="1"/>
  <c r="AJ967" i="1" s="1"/>
  <c r="AK967" i="1" s="1"/>
  <c r="AL967" i="1" s="1"/>
  <c r="AM967" i="1" s="1"/>
  <c r="AN967" i="1" s="1"/>
  <c r="AQ967" i="1" s="1"/>
  <c r="T1048" i="1"/>
  <c r="U1048" i="1" s="1"/>
  <c r="V1048" i="1" s="1"/>
  <c r="W1048" i="1" s="1"/>
  <c r="X1048" i="1" s="1"/>
  <c r="Y1048" i="1" s="1"/>
  <c r="Z1048" i="1" s="1"/>
  <c r="AA1048" i="1" s="1"/>
  <c r="AB1048" i="1" s="1"/>
  <c r="AC1048" i="1" s="1"/>
  <c r="AD1048" i="1" s="1"/>
  <c r="AE1048" i="1" s="1"/>
  <c r="AF1048" i="1" s="1"/>
  <c r="AG1048" i="1" s="1"/>
  <c r="AH1048" i="1" s="1"/>
  <c r="AI1048" i="1" s="1"/>
  <c r="AJ1048" i="1" s="1"/>
  <c r="AK1048" i="1" s="1"/>
  <c r="AL1048" i="1" s="1"/>
  <c r="AM1048" i="1" s="1"/>
  <c r="AN1048" i="1" s="1"/>
  <c r="AQ1048" i="1" s="1"/>
  <c r="T783" i="1"/>
  <c r="U783" i="1" s="1"/>
  <c r="V783" i="1" s="1"/>
  <c r="W783" i="1" s="1"/>
  <c r="X783" i="1" s="1"/>
  <c r="Y783" i="1" s="1"/>
  <c r="Z783" i="1" s="1"/>
  <c r="AA783" i="1" s="1"/>
  <c r="AB783" i="1" s="1"/>
  <c r="AC783" i="1" s="1"/>
  <c r="AD783" i="1" s="1"/>
  <c r="AE783" i="1" s="1"/>
  <c r="AF783" i="1" s="1"/>
  <c r="AG783" i="1" s="1"/>
  <c r="AH783" i="1" s="1"/>
  <c r="AI783" i="1" s="1"/>
  <c r="AJ783" i="1" s="1"/>
  <c r="AK783" i="1" s="1"/>
  <c r="AL783" i="1" s="1"/>
  <c r="AM783" i="1" s="1"/>
  <c r="AN783" i="1" s="1"/>
  <c r="AQ783" i="1" s="1"/>
  <c r="T391" i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Q391" i="1" s="1"/>
  <c r="T386" i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Q386" i="1" s="1"/>
  <c r="T681" i="1"/>
  <c r="U681" i="1" s="1"/>
  <c r="V681" i="1" s="1"/>
  <c r="W681" i="1" s="1"/>
  <c r="X681" i="1" s="1"/>
  <c r="Y681" i="1" s="1"/>
  <c r="Z681" i="1" s="1"/>
  <c r="AA681" i="1" s="1"/>
  <c r="AB681" i="1" s="1"/>
  <c r="AC681" i="1" s="1"/>
  <c r="AD681" i="1" s="1"/>
  <c r="AE681" i="1" s="1"/>
  <c r="AF681" i="1" s="1"/>
  <c r="AG681" i="1" s="1"/>
  <c r="AH681" i="1" s="1"/>
  <c r="AI681" i="1" s="1"/>
  <c r="AJ681" i="1" s="1"/>
  <c r="AK681" i="1" s="1"/>
  <c r="AL681" i="1" s="1"/>
  <c r="AM681" i="1" s="1"/>
  <c r="AN681" i="1" s="1"/>
  <c r="AQ681" i="1" s="1"/>
  <c r="T676" i="1"/>
  <c r="U676" i="1" s="1"/>
  <c r="V676" i="1" s="1"/>
  <c r="W676" i="1" s="1"/>
  <c r="X676" i="1" s="1"/>
  <c r="Y676" i="1" s="1"/>
  <c r="Z676" i="1" s="1"/>
  <c r="AA676" i="1" s="1"/>
  <c r="AB676" i="1" s="1"/>
  <c r="AC676" i="1" s="1"/>
  <c r="AD676" i="1" s="1"/>
  <c r="AE676" i="1" s="1"/>
  <c r="AF676" i="1" s="1"/>
  <c r="AG676" i="1" s="1"/>
  <c r="AH676" i="1" s="1"/>
  <c r="AI676" i="1" s="1"/>
  <c r="AJ676" i="1" s="1"/>
  <c r="AK676" i="1" s="1"/>
  <c r="AL676" i="1" s="1"/>
  <c r="AM676" i="1" s="1"/>
  <c r="AN676" i="1" s="1"/>
  <c r="AQ676" i="1" s="1"/>
  <c r="T799" i="1"/>
  <c r="U799" i="1" s="1"/>
  <c r="V799" i="1" s="1"/>
  <c r="W799" i="1" s="1"/>
  <c r="X799" i="1" s="1"/>
  <c r="Y799" i="1" s="1"/>
  <c r="Z799" i="1" s="1"/>
  <c r="AA799" i="1" s="1"/>
  <c r="AB799" i="1" s="1"/>
  <c r="AC799" i="1" s="1"/>
  <c r="AD799" i="1" s="1"/>
  <c r="AE799" i="1" s="1"/>
  <c r="AF799" i="1" s="1"/>
  <c r="AG799" i="1" s="1"/>
  <c r="AH799" i="1" s="1"/>
  <c r="AI799" i="1" s="1"/>
  <c r="AJ799" i="1" s="1"/>
  <c r="AK799" i="1" s="1"/>
  <c r="AL799" i="1" s="1"/>
  <c r="AM799" i="1" s="1"/>
  <c r="AN799" i="1" s="1"/>
  <c r="AQ799" i="1" s="1"/>
  <c r="T535" i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Q535" i="1" s="1"/>
  <c r="T1254" i="1"/>
  <c r="U1254" i="1" s="1"/>
  <c r="V1254" i="1" s="1"/>
  <c r="W1254" i="1" s="1"/>
  <c r="X1254" i="1" s="1"/>
  <c r="Y1254" i="1" s="1"/>
  <c r="Z1254" i="1" s="1"/>
  <c r="AA1254" i="1" s="1"/>
  <c r="AB1254" i="1" s="1"/>
  <c r="AC1254" i="1" s="1"/>
  <c r="AD1254" i="1" s="1"/>
  <c r="AE1254" i="1" s="1"/>
  <c r="AF1254" i="1" s="1"/>
  <c r="AG1254" i="1" s="1"/>
  <c r="AH1254" i="1" s="1"/>
  <c r="AI1254" i="1" s="1"/>
  <c r="AJ1254" i="1" s="1"/>
  <c r="AK1254" i="1" s="1"/>
  <c r="AL1254" i="1" s="1"/>
  <c r="AM1254" i="1" s="1"/>
  <c r="AN1254" i="1" s="1"/>
  <c r="AQ1254" i="1" s="1"/>
  <c r="T1249" i="1"/>
  <c r="U1249" i="1" s="1"/>
  <c r="V1249" i="1" s="1"/>
  <c r="W1249" i="1" s="1"/>
  <c r="X1249" i="1" s="1"/>
  <c r="Y1249" i="1" s="1"/>
  <c r="Z1249" i="1" s="1"/>
  <c r="AA1249" i="1" s="1"/>
  <c r="AB1249" i="1" s="1"/>
  <c r="AC1249" i="1" s="1"/>
  <c r="AD1249" i="1" s="1"/>
  <c r="AE1249" i="1" s="1"/>
  <c r="AF1249" i="1" s="1"/>
  <c r="AG1249" i="1" s="1"/>
  <c r="AH1249" i="1" s="1"/>
  <c r="AI1249" i="1" s="1"/>
  <c r="AJ1249" i="1" s="1"/>
  <c r="AK1249" i="1" s="1"/>
  <c r="AL1249" i="1" s="1"/>
  <c r="AM1249" i="1" s="1"/>
  <c r="AN1249" i="1" s="1"/>
  <c r="AQ1249" i="1" s="1"/>
  <c r="T877" i="1"/>
  <c r="U877" i="1" s="1"/>
  <c r="V877" i="1" s="1"/>
  <c r="W877" i="1" s="1"/>
  <c r="X877" i="1" s="1"/>
  <c r="Y877" i="1" s="1"/>
  <c r="Z877" i="1" s="1"/>
  <c r="AA877" i="1" s="1"/>
  <c r="AB877" i="1" s="1"/>
  <c r="AC877" i="1" s="1"/>
  <c r="AD877" i="1" s="1"/>
  <c r="AE877" i="1" s="1"/>
  <c r="AF877" i="1" s="1"/>
  <c r="AG877" i="1" s="1"/>
  <c r="AH877" i="1" s="1"/>
  <c r="AI877" i="1" s="1"/>
  <c r="AJ877" i="1" s="1"/>
  <c r="AK877" i="1" s="1"/>
  <c r="AL877" i="1" s="1"/>
  <c r="AM877" i="1" s="1"/>
  <c r="AN877" i="1" s="1"/>
  <c r="AQ877" i="1" s="1"/>
  <c r="T890" i="1"/>
  <c r="U890" i="1" s="1"/>
  <c r="V890" i="1" s="1"/>
  <c r="W890" i="1" s="1"/>
  <c r="X890" i="1" s="1"/>
  <c r="Y890" i="1" s="1"/>
  <c r="Z890" i="1" s="1"/>
  <c r="AA890" i="1" s="1"/>
  <c r="AB890" i="1" s="1"/>
  <c r="AC890" i="1" s="1"/>
  <c r="AD890" i="1" s="1"/>
  <c r="AE890" i="1" s="1"/>
  <c r="AF890" i="1" s="1"/>
  <c r="AG890" i="1" s="1"/>
  <c r="AH890" i="1" s="1"/>
  <c r="AI890" i="1" s="1"/>
  <c r="AJ890" i="1" s="1"/>
  <c r="AK890" i="1" s="1"/>
  <c r="AL890" i="1" s="1"/>
  <c r="AM890" i="1" s="1"/>
  <c r="AN890" i="1" s="1"/>
  <c r="AQ890" i="1" s="1"/>
  <c r="T608" i="1"/>
  <c r="U608" i="1" s="1"/>
  <c r="V608" i="1" s="1"/>
  <c r="W608" i="1" s="1"/>
  <c r="X608" i="1" s="1"/>
  <c r="Y608" i="1" s="1"/>
  <c r="Z608" i="1" s="1"/>
  <c r="AA608" i="1" s="1"/>
  <c r="AB608" i="1" s="1"/>
  <c r="AC608" i="1" s="1"/>
  <c r="AD608" i="1" s="1"/>
  <c r="AE608" i="1" s="1"/>
  <c r="AF608" i="1" s="1"/>
  <c r="AG608" i="1" s="1"/>
  <c r="AH608" i="1" s="1"/>
  <c r="AI608" i="1" s="1"/>
  <c r="AJ608" i="1" s="1"/>
  <c r="AK608" i="1" s="1"/>
  <c r="AL608" i="1" s="1"/>
  <c r="AM608" i="1" s="1"/>
  <c r="AN608" i="1" s="1"/>
  <c r="AQ608" i="1" s="1"/>
  <c r="T1325" i="1"/>
  <c r="U1325" i="1" s="1"/>
  <c r="V1325" i="1" s="1"/>
  <c r="W1325" i="1" s="1"/>
  <c r="X1325" i="1" s="1"/>
  <c r="Y1325" i="1" s="1"/>
  <c r="Z1325" i="1" s="1"/>
  <c r="AA1325" i="1" s="1"/>
  <c r="AB1325" i="1" s="1"/>
  <c r="AC1325" i="1" s="1"/>
  <c r="AD1325" i="1" s="1"/>
  <c r="AE1325" i="1" s="1"/>
  <c r="AF1325" i="1" s="1"/>
  <c r="AG1325" i="1" s="1"/>
  <c r="AH1325" i="1" s="1"/>
  <c r="AI1325" i="1" s="1"/>
  <c r="AJ1325" i="1" s="1"/>
  <c r="AK1325" i="1" s="1"/>
  <c r="AL1325" i="1" s="1"/>
  <c r="AM1325" i="1" s="1"/>
  <c r="AN1325" i="1" s="1"/>
  <c r="AQ1325" i="1" s="1"/>
  <c r="T1320" i="1"/>
  <c r="U1320" i="1" s="1"/>
  <c r="V1320" i="1" s="1"/>
  <c r="W1320" i="1" s="1"/>
  <c r="X1320" i="1" s="1"/>
  <c r="Y1320" i="1" s="1"/>
  <c r="Z1320" i="1" s="1"/>
  <c r="AA1320" i="1" s="1"/>
  <c r="AB1320" i="1" s="1"/>
  <c r="AC1320" i="1" s="1"/>
  <c r="AD1320" i="1" s="1"/>
  <c r="AE1320" i="1" s="1"/>
  <c r="AF1320" i="1" s="1"/>
  <c r="AG1320" i="1" s="1"/>
  <c r="AH1320" i="1" s="1"/>
  <c r="AI1320" i="1" s="1"/>
  <c r="AJ1320" i="1" s="1"/>
  <c r="AK1320" i="1" s="1"/>
  <c r="AL1320" i="1" s="1"/>
  <c r="AM1320" i="1" s="1"/>
  <c r="AN1320" i="1" s="1"/>
  <c r="AQ1320" i="1" s="1"/>
  <c r="T1488" i="1"/>
  <c r="U1488" i="1" s="1"/>
  <c r="V1488" i="1" s="1"/>
  <c r="W1488" i="1" s="1"/>
  <c r="X1488" i="1" s="1"/>
  <c r="Y1488" i="1" s="1"/>
  <c r="Z1488" i="1" s="1"/>
  <c r="AA1488" i="1" s="1"/>
  <c r="AB1488" i="1" s="1"/>
  <c r="AC1488" i="1" s="1"/>
  <c r="AD1488" i="1" s="1"/>
  <c r="AE1488" i="1" s="1"/>
  <c r="AF1488" i="1" s="1"/>
  <c r="AG1488" i="1" s="1"/>
  <c r="AH1488" i="1" s="1"/>
  <c r="AI1488" i="1" s="1"/>
  <c r="AJ1488" i="1" s="1"/>
  <c r="AK1488" i="1" s="1"/>
  <c r="AL1488" i="1" s="1"/>
  <c r="AM1488" i="1" s="1"/>
  <c r="AN1488" i="1" s="1"/>
  <c r="AQ1488" i="1" s="1"/>
  <c r="T1483" i="1"/>
  <c r="U1483" i="1" s="1"/>
  <c r="V1483" i="1" s="1"/>
  <c r="W1483" i="1" s="1"/>
  <c r="X1483" i="1" s="1"/>
  <c r="Y1483" i="1" s="1"/>
  <c r="Z1483" i="1" s="1"/>
  <c r="AA1483" i="1" s="1"/>
  <c r="AB1483" i="1" s="1"/>
  <c r="AC1483" i="1" s="1"/>
  <c r="AD1483" i="1" s="1"/>
  <c r="AE1483" i="1" s="1"/>
  <c r="AF1483" i="1" s="1"/>
  <c r="AG1483" i="1" s="1"/>
  <c r="AH1483" i="1" s="1"/>
  <c r="AI1483" i="1" s="1"/>
  <c r="AJ1483" i="1" s="1"/>
  <c r="AK1483" i="1" s="1"/>
  <c r="AL1483" i="1" s="1"/>
  <c r="AM1483" i="1" s="1"/>
  <c r="AN1483" i="1" s="1"/>
  <c r="AQ1483" i="1" s="1"/>
  <c r="T721" i="1"/>
  <c r="U721" i="1" s="1"/>
  <c r="V721" i="1" s="1"/>
  <c r="W721" i="1" s="1"/>
  <c r="X721" i="1" s="1"/>
  <c r="Y721" i="1" s="1"/>
  <c r="Z721" i="1" s="1"/>
  <c r="AA721" i="1" s="1"/>
  <c r="AB721" i="1" s="1"/>
  <c r="AC721" i="1" s="1"/>
  <c r="AD721" i="1" s="1"/>
  <c r="AE721" i="1" s="1"/>
  <c r="AF721" i="1" s="1"/>
  <c r="AG721" i="1" s="1"/>
  <c r="AH721" i="1" s="1"/>
  <c r="AI721" i="1" s="1"/>
  <c r="AJ721" i="1" s="1"/>
  <c r="AK721" i="1" s="1"/>
  <c r="AL721" i="1" s="1"/>
  <c r="AM721" i="1" s="1"/>
  <c r="AN721" i="1" s="1"/>
  <c r="AQ721" i="1" s="1"/>
  <c r="T716" i="1"/>
  <c r="U716" i="1" s="1"/>
  <c r="V716" i="1" s="1"/>
  <c r="W716" i="1" s="1"/>
  <c r="X716" i="1" s="1"/>
  <c r="Y716" i="1" s="1"/>
  <c r="Z716" i="1" s="1"/>
  <c r="AA716" i="1" s="1"/>
  <c r="AB716" i="1" s="1"/>
  <c r="AC716" i="1" s="1"/>
  <c r="AD716" i="1" s="1"/>
  <c r="AE716" i="1" s="1"/>
  <c r="AF716" i="1" s="1"/>
  <c r="AG716" i="1" s="1"/>
  <c r="AH716" i="1" s="1"/>
  <c r="AI716" i="1" s="1"/>
  <c r="AJ716" i="1" s="1"/>
  <c r="AK716" i="1" s="1"/>
  <c r="AL716" i="1" s="1"/>
  <c r="AM716" i="1" s="1"/>
  <c r="AN716" i="1" s="1"/>
  <c r="AQ716" i="1" s="1"/>
  <c r="T441" i="1"/>
  <c r="U441" i="1" s="1"/>
  <c r="V441" i="1" s="1"/>
  <c r="W441" i="1" s="1"/>
  <c r="X441" i="1" s="1"/>
  <c r="Y441" i="1" s="1"/>
  <c r="Z441" i="1" s="1"/>
  <c r="AA441" i="1" s="1"/>
  <c r="AB441" i="1" s="1"/>
  <c r="AC441" i="1" s="1"/>
  <c r="AD441" i="1" s="1"/>
  <c r="AE441" i="1" s="1"/>
  <c r="AF441" i="1" s="1"/>
  <c r="AG441" i="1" s="1"/>
  <c r="AH441" i="1" s="1"/>
  <c r="AI441" i="1" s="1"/>
  <c r="AJ441" i="1" s="1"/>
  <c r="AK441" i="1" s="1"/>
  <c r="AL441" i="1" s="1"/>
  <c r="AM441" i="1" s="1"/>
  <c r="AN441" i="1" s="1"/>
  <c r="T376" i="1"/>
  <c r="U376" i="1" s="1"/>
  <c r="V376" i="1" s="1"/>
  <c r="W376" i="1" s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AH376" i="1" s="1"/>
  <c r="AI376" i="1" s="1"/>
  <c r="AJ376" i="1" s="1"/>
  <c r="AK376" i="1" s="1"/>
  <c r="AL376" i="1" s="1"/>
  <c r="AM376" i="1" s="1"/>
  <c r="AN376" i="1" s="1"/>
  <c r="AQ376" i="1" s="1"/>
  <c r="T1134" i="1"/>
  <c r="U1134" i="1" s="1"/>
  <c r="V1134" i="1" s="1"/>
  <c r="W1134" i="1" s="1"/>
  <c r="X1134" i="1" s="1"/>
  <c r="Y1134" i="1" s="1"/>
  <c r="Z1134" i="1" s="1"/>
  <c r="AA1134" i="1" s="1"/>
  <c r="AB1134" i="1" s="1"/>
  <c r="AC1134" i="1" s="1"/>
  <c r="AD1134" i="1" s="1"/>
  <c r="AE1134" i="1" s="1"/>
  <c r="AF1134" i="1" s="1"/>
  <c r="AG1134" i="1" s="1"/>
  <c r="AH1134" i="1" s="1"/>
  <c r="AI1134" i="1" s="1"/>
  <c r="AJ1134" i="1" s="1"/>
  <c r="AK1134" i="1" s="1"/>
  <c r="AL1134" i="1" s="1"/>
  <c r="AM1134" i="1" s="1"/>
  <c r="AN1134" i="1" s="1"/>
  <c r="AQ1134" i="1" s="1"/>
  <c r="T1392" i="1"/>
  <c r="U1392" i="1" s="1"/>
  <c r="V1392" i="1" s="1"/>
  <c r="W1392" i="1" s="1"/>
  <c r="X1392" i="1" s="1"/>
  <c r="Y1392" i="1" s="1"/>
  <c r="Z1392" i="1" s="1"/>
  <c r="AA1392" i="1" s="1"/>
  <c r="AB1392" i="1" s="1"/>
  <c r="AC1392" i="1" s="1"/>
  <c r="AD1392" i="1" s="1"/>
  <c r="AE1392" i="1" s="1"/>
  <c r="AF1392" i="1" s="1"/>
  <c r="AG1392" i="1" s="1"/>
  <c r="AH1392" i="1" s="1"/>
  <c r="AI1392" i="1" s="1"/>
  <c r="AJ1392" i="1" s="1"/>
  <c r="AK1392" i="1" s="1"/>
  <c r="AL1392" i="1" s="1"/>
  <c r="AM1392" i="1" s="1"/>
  <c r="AN1392" i="1" s="1"/>
  <c r="AQ1392" i="1" s="1"/>
  <c r="T1387" i="1"/>
  <c r="U1387" i="1" s="1"/>
  <c r="V1387" i="1" s="1"/>
  <c r="W1387" i="1" s="1"/>
  <c r="X1387" i="1" s="1"/>
  <c r="Y1387" i="1" s="1"/>
  <c r="Z1387" i="1" s="1"/>
  <c r="AA1387" i="1" s="1"/>
  <c r="AB1387" i="1" s="1"/>
  <c r="AC1387" i="1" s="1"/>
  <c r="AD1387" i="1" s="1"/>
  <c r="AE1387" i="1" s="1"/>
  <c r="AF1387" i="1" s="1"/>
  <c r="AG1387" i="1" s="1"/>
  <c r="AH1387" i="1" s="1"/>
  <c r="AI1387" i="1" s="1"/>
  <c r="AJ1387" i="1" s="1"/>
  <c r="AK1387" i="1" s="1"/>
  <c r="AL1387" i="1" s="1"/>
  <c r="AM1387" i="1" s="1"/>
  <c r="AN1387" i="1" s="1"/>
  <c r="AQ1387" i="1" s="1"/>
  <c r="T1212" i="1"/>
  <c r="U1212" i="1" s="1"/>
  <c r="V1212" i="1" s="1"/>
  <c r="W1212" i="1" s="1"/>
  <c r="X1212" i="1" s="1"/>
  <c r="Y1212" i="1" s="1"/>
  <c r="Z1212" i="1" s="1"/>
  <c r="AA1212" i="1" s="1"/>
  <c r="AB1212" i="1" s="1"/>
  <c r="AC1212" i="1" s="1"/>
  <c r="AD1212" i="1" s="1"/>
  <c r="AE1212" i="1" s="1"/>
  <c r="AF1212" i="1" s="1"/>
  <c r="AG1212" i="1" s="1"/>
  <c r="AH1212" i="1" s="1"/>
  <c r="AI1212" i="1" s="1"/>
  <c r="AJ1212" i="1" s="1"/>
  <c r="AK1212" i="1" s="1"/>
  <c r="AL1212" i="1" s="1"/>
  <c r="AM1212" i="1" s="1"/>
  <c r="AN1212" i="1" s="1"/>
  <c r="AQ1212" i="1" s="1"/>
  <c r="T1189" i="1"/>
  <c r="U1189" i="1" s="1"/>
  <c r="V1189" i="1" s="1"/>
  <c r="W1189" i="1" s="1"/>
  <c r="X1189" i="1" s="1"/>
  <c r="Y1189" i="1" s="1"/>
  <c r="Z1189" i="1" s="1"/>
  <c r="AA1189" i="1" s="1"/>
  <c r="AB1189" i="1" s="1"/>
  <c r="AC1189" i="1" s="1"/>
  <c r="AD1189" i="1" s="1"/>
  <c r="AE1189" i="1" s="1"/>
  <c r="AF1189" i="1" s="1"/>
  <c r="AG1189" i="1" s="1"/>
  <c r="AH1189" i="1" s="1"/>
  <c r="AI1189" i="1" s="1"/>
  <c r="AJ1189" i="1" s="1"/>
  <c r="AK1189" i="1" s="1"/>
  <c r="AL1189" i="1" s="1"/>
  <c r="AM1189" i="1" s="1"/>
  <c r="AN1189" i="1" s="1"/>
  <c r="AQ1189" i="1" s="1"/>
  <c r="T370" i="1"/>
  <c r="U370" i="1" s="1"/>
  <c r="V370" i="1" s="1"/>
  <c r="W370" i="1" s="1"/>
  <c r="X370" i="1" s="1"/>
  <c r="Y370" i="1" s="1"/>
  <c r="Z370" i="1" s="1"/>
  <c r="AA370" i="1" s="1"/>
  <c r="AB370" i="1" s="1"/>
  <c r="AC370" i="1" s="1"/>
  <c r="AD370" i="1" s="1"/>
  <c r="AE370" i="1" s="1"/>
  <c r="AF370" i="1" s="1"/>
  <c r="AG370" i="1" s="1"/>
  <c r="AH370" i="1" s="1"/>
  <c r="AI370" i="1" s="1"/>
  <c r="AJ370" i="1" s="1"/>
  <c r="AK370" i="1" s="1"/>
  <c r="AL370" i="1" s="1"/>
  <c r="AM370" i="1" s="1"/>
  <c r="AN370" i="1" s="1"/>
  <c r="AQ370" i="1" s="1"/>
  <c r="T365" i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Q365" i="1" s="1"/>
  <c r="T1452" i="1"/>
  <c r="U1452" i="1" s="1"/>
  <c r="V1452" i="1" s="1"/>
  <c r="W1452" i="1" s="1"/>
  <c r="X1452" i="1" s="1"/>
  <c r="Y1452" i="1" s="1"/>
  <c r="Z1452" i="1" s="1"/>
  <c r="AA1452" i="1" s="1"/>
  <c r="AB1452" i="1" s="1"/>
  <c r="AC1452" i="1" s="1"/>
  <c r="AD1452" i="1" s="1"/>
  <c r="AE1452" i="1" s="1"/>
  <c r="AF1452" i="1" s="1"/>
  <c r="AG1452" i="1" s="1"/>
  <c r="AH1452" i="1" s="1"/>
  <c r="AI1452" i="1" s="1"/>
  <c r="AJ1452" i="1" s="1"/>
  <c r="AK1452" i="1" s="1"/>
  <c r="AL1452" i="1" s="1"/>
  <c r="AM1452" i="1" s="1"/>
  <c r="AN1452" i="1" s="1"/>
  <c r="AQ1452" i="1" s="1"/>
  <c r="T1447" i="1"/>
  <c r="U1447" i="1" s="1"/>
  <c r="V1447" i="1" s="1"/>
  <c r="W1447" i="1" s="1"/>
  <c r="X1447" i="1" s="1"/>
  <c r="Y1447" i="1" s="1"/>
  <c r="Z1447" i="1" s="1"/>
  <c r="AA1447" i="1" s="1"/>
  <c r="AB1447" i="1" s="1"/>
  <c r="AC1447" i="1" s="1"/>
  <c r="AD1447" i="1" s="1"/>
  <c r="AE1447" i="1" s="1"/>
  <c r="AF1447" i="1" s="1"/>
  <c r="AG1447" i="1" s="1"/>
  <c r="AH1447" i="1" s="1"/>
  <c r="AI1447" i="1" s="1"/>
  <c r="AJ1447" i="1" s="1"/>
  <c r="AK1447" i="1" s="1"/>
  <c r="AL1447" i="1" s="1"/>
  <c r="AM1447" i="1" s="1"/>
  <c r="AN1447" i="1" s="1"/>
  <c r="AQ1447" i="1" s="1"/>
  <c r="T872" i="1"/>
  <c r="U872" i="1" s="1"/>
  <c r="V872" i="1" s="1"/>
  <c r="W872" i="1" s="1"/>
  <c r="X872" i="1" s="1"/>
  <c r="Y872" i="1" s="1"/>
  <c r="Z872" i="1" s="1"/>
  <c r="AA872" i="1" s="1"/>
  <c r="AB872" i="1" s="1"/>
  <c r="AC872" i="1" s="1"/>
  <c r="AD872" i="1" s="1"/>
  <c r="AE872" i="1" s="1"/>
  <c r="AF872" i="1" s="1"/>
  <c r="AG872" i="1" s="1"/>
  <c r="AH872" i="1" s="1"/>
  <c r="AI872" i="1" s="1"/>
  <c r="AJ872" i="1" s="1"/>
  <c r="AK872" i="1" s="1"/>
  <c r="AL872" i="1" s="1"/>
  <c r="AM872" i="1" s="1"/>
  <c r="AN872" i="1" s="1"/>
  <c r="AQ872" i="1" s="1"/>
  <c r="T867" i="1"/>
  <c r="U867" i="1" s="1"/>
  <c r="V867" i="1" s="1"/>
  <c r="W867" i="1" s="1"/>
  <c r="X867" i="1" s="1"/>
  <c r="Y867" i="1" s="1"/>
  <c r="Z867" i="1" s="1"/>
  <c r="AA867" i="1" s="1"/>
  <c r="AB867" i="1" s="1"/>
  <c r="AC867" i="1" s="1"/>
  <c r="AD867" i="1" s="1"/>
  <c r="AE867" i="1" s="1"/>
  <c r="AF867" i="1" s="1"/>
  <c r="AG867" i="1" s="1"/>
  <c r="AH867" i="1" s="1"/>
  <c r="AI867" i="1" s="1"/>
  <c r="AJ867" i="1" s="1"/>
  <c r="AK867" i="1" s="1"/>
  <c r="AL867" i="1" s="1"/>
  <c r="AM867" i="1" s="1"/>
  <c r="AN867" i="1" s="1"/>
  <c r="AQ867" i="1" s="1"/>
  <c r="T852" i="1"/>
  <c r="U852" i="1" s="1"/>
  <c r="V852" i="1" s="1"/>
  <c r="W852" i="1" s="1"/>
  <c r="X852" i="1" s="1"/>
  <c r="Y852" i="1" s="1"/>
  <c r="Z852" i="1" s="1"/>
  <c r="AA852" i="1" s="1"/>
  <c r="AB852" i="1" s="1"/>
  <c r="AC852" i="1" s="1"/>
  <c r="AD852" i="1" s="1"/>
  <c r="AE852" i="1" s="1"/>
  <c r="AF852" i="1" s="1"/>
  <c r="AG852" i="1" s="1"/>
  <c r="AH852" i="1" s="1"/>
  <c r="AI852" i="1" s="1"/>
  <c r="AJ852" i="1" s="1"/>
  <c r="AK852" i="1" s="1"/>
  <c r="AL852" i="1" s="1"/>
  <c r="AM852" i="1" s="1"/>
  <c r="AN852" i="1" s="1"/>
  <c r="AQ852" i="1" s="1"/>
  <c r="T1218" i="1"/>
  <c r="U1218" i="1" s="1"/>
  <c r="V1218" i="1" s="1"/>
  <c r="W1218" i="1" s="1"/>
  <c r="X1218" i="1" s="1"/>
  <c r="Y1218" i="1" s="1"/>
  <c r="Z1218" i="1" s="1"/>
  <c r="AA1218" i="1" s="1"/>
  <c r="AB1218" i="1" s="1"/>
  <c r="AC1218" i="1" s="1"/>
  <c r="AD1218" i="1" s="1"/>
  <c r="AE1218" i="1" s="1"/>
  <c r="AF1218" i="1" s="1"/>
  <c r="AG1218" i="1" s="1"/>
  <c r="AH1218" i="1" s="1"/>
  <c r="AI1218" i="1" s="1"/>
  <c r="AJ1218" i="1" s="1"/>
  <c r="AK1218" i="1" s="1"/>
  <c r="AL1218" i="1" s="1"/>
  <c r="AM1218" i="1" s="1"/>
  <c r="AN1218" i="1" s="1"/>
  <c r="AQ1218" i="1" s="1"/>
  <c r="T1276" i="1"/>
  <c r="U1276" i="1" s="1"/>
  <c r="V1276" i="1" s="1"/>
  <c r="W1276" i="1" s="1"/>
  <c r="X1276" i="1" s="1"/>
  <c r="Y1276" i="1" s="1"/>
  <c r="Z1276" i="1" s="1"/>
  <c r="AA1276" i="1" s="1"/>
  <c r="AB1276" i="1" s="1"/>
  <c r="AC1276" i="1" s="1"/>
  <c r="AD1276" i="1" s="1"/>
  <c r="AE1276" i="1" s="1"/>
  <c r="AF1276" i="1" s="1"/>
  <c r="AG1276" i="1" s="1"/>
  <c r="AH1276" i="1" s="1"/>
  <c r="AI1276" i="1" s="1"/>
  <c r="AJ1276" i="1" s="1"/>
  <c r="AK1276" i="1" s="1"/>
  <c r="AL1276" i="1" s="1"/>
  <c r="AM1276" i="1" s="1"/>
  <c r="AN1276" i="1" s="1"/>
  <c r="AQ1276" i="1" s="1"/>
  <c r="T1410" i="1"/>
  <c r="U1410" i="1" s="1"/>
  <c r="V1410" i="1" s="1"/>
  <c r="W1410" i="1" s="1"/>
  <c r="X1410" i="1" s="1"/>
  <c r="Y1410" i="1" s="1"/>
  <c r="Z1410" i="1" s="1"/>
  <c r="AA1410" i="1" s="1"/>
  <c r="AB1410" i="1" s="1"/>
  <c r="AC1410" i="1" s="1"/>
  <c r="AD1410" i="1" s="1"/>
  <c r="AE1410" i="1" s="1"/>
  <c r="AF1410" i="1" s="1"/>
  <c r="AG1410" i="1" s="1"/>
  <c r="AH1410" i="1" s="1"/>
  <c r="AI1410" i="1" s="1"/>
  <c r="AJ1410" i="1" s="1"/>
  <c r="AK1410" i="1" s="1"/>
  <c r="AL1410" i="1" s="1"/>
  <c r="AM1410" i="1" s="1"/>
  <c r="AN1410" i="1" s="1"/>
  <c r="AQ1410" i="1" s="1"/>
  <c r="T1405" i="1"/>
  <c r="U1405" i="1" s="1"/>
  <c r="V1405" i="1" s="1"/>
  <c r="W1405" i="1" s="1"/>
  <c r="X1405" i="1" s="1"/>
  <c r="Y1405" i="1" s="1"/>
  <c r="Z1405" i="1" s="1"/>
  <c r="AA1405" i="1" s="1"/>
  <c r="AB1405" i="1" s="1"/>
  <c r="AC1405" i="1" s="1"/>
  <c r="AD1405" i="1" s="1"/>
  <c r="AE1405" i="1" s="1"/>
  <c r="AF1405" i="1" s="1"/>
  <c r="AG1405" i="1" s="1"/>
  <c r="AH1405" i="1" s="1"/>
  <c r="AI1405" i="1" s="1"/>
  <c r="AJ1405" i="1" s="1"/>
  <c r="AK1405" i="1" s="1"/>
  <c r="AL1405" i="1" s="1"/>
  <c r="AM1405" i="1" s="1"/>
  <c r="AN1405" i="1" s="1"/>
  <c r="AQ1405" i="1" s="1"/>
  <c r="T1178" i="1"/>
  <c r="U1178" i="1" s="1"/>
  <c r="V1178" i="1" s="1"/>
  <c r="W1178" i="1" s="1"/>
  <c r="X1178" i="1" s="1"/>
  <c r="Y1178" i="1" s="1"/>
  <c r="Z1178" i="1" s="1"/>
  <c r="AA1178" i="1" s="1"/>
  <c r="AB1178" i="1" s="1"/>
  <c r="AC1178" i="1" s="1"/>
  <c r="AD1178" i="1" s="1"/>
  <c r="AE1178" i="1" s="1"/>
  <c r="AF1178" i="1" s="1"/>
  <c r="AG1178" i="1" s="1"/>
  <c r="AH1178" i="1" s="1"/>
  <c r="AI1178" i="1" s="1"/>
  <c r="AJ1178" i="1" s="1"/>
  <c r="AK1178" i="1" s="1"/>
  <c r="AL1178" i="1" s="1"/>
  <c r="AM1178" i="1" s="1"/>
  <c r="AN1178" i="1" s="1"/>
  <c r="AQ1178" i="1" s="1"/>
  <c r="T1292" i="1"/>
  <c r="U1292" i="1" s="1"/>
  <c r="V1292" i="1" s="1"/>
  <c r="W1292" i="1" s="1"/>
  <c r="X1292" i="1" s="1"/>
  <c r="Y1292" i="1" s="1"/>
  <c r="Z1292" i="1" s="1"/>
  <c r="AA1292" i="1" s="1"/>
  <c r="AB1292" i="1" s="1"/>
  <c r="AC1292" i="1" s="1"/>
  <c r="AD1292" i="1" s="1"/>
  <c r="AE1292" i="1" s="1"/>
  <c r="AF1292" i="1" s="1"/>
  <c r="AG1292" i="1" s="1"/>
  <c r="AH1292" i="1" s="1"/>
  <c r="AI1292" i="1" s="1"/>
  <c r="AJ1292" i="1" s="1"/>
  <c r="AK1292" i="1" s="1"/>
  <c r="AL1292" i="1" s="1"/>
  <c r="AM1292" i="1" s="1"/>
  <c r="AN1292" i="1" s="1"/>
  <c r="AQ1292" i="1" s="1"/>
  <c r="T1287" i="1"/>
  <c r="U1287" i="1" s="1"/>
  <c r="V1287" i="1" s="1"/>
  <c r="W1287" i="1" s="1"/>
  <c r="X1287" i="1" s="1"/>
  <c r="Y1287" i="1" s="1"/>
  <c r="Z1287" i="1" s="1"/>
  <c r="AA1287" i="1" s="1"/>
  <c r="AB1287" i="1" s="1"/>
  <c r="AC1287" i="1" s="1"/>
  <c r="AD1287" i="1" s="1"/>
  <c r="AE1287" i="1" s="1"/>
  <c r="AF1287" i="1" s="1"/>
  <c r="AG1287" i="1" s="1"/>
  <c r="AH1287" i="1" s="1"/>
  <c r="AI1287" i="1" s="1"/>
  <c r="AJ1287" i="1" s="1"/>
  <c r="AK1287" i="1" s="1"/>
  <c r="AL1287" i="1" s="1"/>
  <c r="AM1287" i="1" s="1"/>
  <c r="AN1287" i="1" s="1"/>
  <c r="AQ1287" i="1" s="1"/>
  <c r="T1440" i="1"/>
  <c r="U1440" i="1" s="1"/>
  <c r="V1440" i="1" s="1"/>
  <c r="W1440" i="1" s="1"/>
  <c r="X1440" i="1" s="1"/>
  <c r="Y1440" i="1" s="1"/>
  <c r="Z1440" i="1" s="1"/>
  <c r="AA1440" i="1" s="1"/>
  <c r="AB1440" i="1" s="1"/>
  <c r="AC1440" i="1" s="1"/>
  <c r="AD1440" i="1" s="1"/>
  <c r="AE1440" i="1" s="1"/>
  <c r="AF1440" i="1" s="1"/>
  <c r="AG1440" i="1" s="1"/>
  <c r="AH1440" i="1" s="1"/>
  <c r="AI1440" i="1" s="1"/>
  <c r="AJ1440" i="1" s="1"/>
  <c r="AK1440" i="1" s="1"/>
  <c r="AL1440" i="1" s="1"/>
  <c r="AM1440" i="1" s="1"/>
  <c r="AN1440" i="1" s="1"/>
  <c r="AQ1440" i="1" s="1"/>
  <c r="T1435" i="1"/>
  <c r="U1435" i="1" s="1"/>
  <c r="V1435" i="1" s="1"/>
  <c r="W1435" i="1" s="1"/>
  <c r="X1435" i="1" s="1"/>
  <c r="Y1435" i="1" s="1"/>
  <c r="Z1435" i="1" s="1"/>
  <c r="AA1435" i="1" s="1"/>
  <c r="AB1435" i="1" s="1"/>
  <c r="AC1435" i="1" s="1"/>
  <c r="AD1435" i="1" s="1"/>
  <c r="AE1435" i="1" s="1"/>
  <c r="AF1435" i="1" s="1"/>
  <c r="AG1435" i="1" s="1"/>
  <c r="AH1435" i="1" s="1"/>
  <c r="AI1435" i="1" s="1"/>
  <c r="AJ1435" i="1" s="1"/>
  <c r="AK1435" i="1" s="1"/>
  <c r="AL1435" i="1" s="1"/>
  <c r="AM1435" i="1" s="1"/>
  <c r="AN1435" i="1" s="1"/>
  <c r="AQ1435" i="1" s="1"/>
  <c r="T839" i="1"/>
  <c r="U839" i="1" s="1"/>
  <c r="V839" i="1" s="1"/>
  <c r="W839" i="1" s="1"/>
  <c r="X839" i="1" s="1"/>
  <c r="Y839" i="1" s="1"/>
  <c r="Z839" i="1" s="1"/>
  <c r="AA839" i="1" s="1"/>
  <c r="AB839" i="1" s="1"/>
  <c r="AC839" i="1" s="1"/>
  <c r="AD839" i="1" s="1"/>
  <c r="AE839" i="1" s="1"/>
  <c r="AF839" i="1" s="1"/>
  <c r="AG839" i="1" s="1"/>
  <c r="AH839" i="1" s="1"/>
  <c r="AI839" i="1" s="1"/>
  <c r="AJ839" i="1" s="1"/>
  <c r="AK839" i="1" s="1"/>
  <c r="AL839" i="1" s="1"/>
  <c r="AM839" i="1" s="1"/>
  <c r="AN839" i="1" s="1"/>
  <c r="T834" i="1"/>
  <c r="U834" i="1" s="1"/>
  <c r="V834" i="1" s="1"/>
  <c r="W834" i="1" s="1"/>
  <c r="X834" i="1" s="1"/>
  <c r="Y834" i="1" s="1"/>
  <c r="Z834" i="1" s="1"/>
  <c r="AA834" i="1" s="1"/>
  <c r="AB834" i="1" s="1"/>
  <c r="AC834" i="1" s="1"/>
  <c r="AD834" i="1" s="1"/>
  <c r="AE834" i="1" s="1"/>
  <c r="AF834" i="1" s="1"/>
  <c r="AG834" i="1" s="1"/>
  <c r="AH834" i="1" s="1"/>
  <c r="AI834" i="1" s="1"/>
  <c r="AJ834" i="1" s="1"/>
  <c r="AK834" i="1" s="1"/>
  <c r="AL834" i="1" s="1"/>
  <c r="AM834" i="1" s="1"/>
  <c r="AN834" i="1" s="1"/>
  <c r="AQ834" i="1" s="1"/>
  <c r="T851" i="1"/>
  <c r="U851" i="1" s="1"/>
  <c r="V851" i="1" s="1"/>
  <c r="W851" i="1" s="1"/>
  <c r="X851" i="1" s="1"/>
  <c r="Y851" i="1" s="1"/>
  <c r="Z851" i="1" s="1"/>
  <c r="AA851" i="1" s="1"/>
  <c r="AB851" i="1" s="1"/>
  <c r="AC851" i="1" s="1"/>
  <c r="AD851" i="1" s="1"/>
  <c r="AE851" i="1" s="1"/>
  <c r="AF851" i="1" s="1"/>
  <c r="AG851" i="1" s="1"/>
  <c r="AH851" i="1" s="1"/>
  <c r="AI851" i="1" s="1"/>
  <c r="AJ851" i="1" s="1"/>
  <c r="AK851" i="1" s="1"/>
  <c r="AL851" i="1" s="1"/>
  <c r="AM851" i="1" s="1"/>
  <c r="AN851" i="1" s="1"/>
  <c r="AQ851" i="1" s="1"/>
  <c r="T387" i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AQ387" i="1" s="1"/>
  <c r="T1243" i="1"/>
  <c r="U1243" i="1" s="1"/>
  <c r="V1243" i="1" s="1"/>
  <c r="W1243" i="1" s="1"/>
  <c r="X1243" i="1" s="1"/>
  <c r="Y1243" i="1" s="1"/>
  <c r="Z1243" i="1" s="1"/>
  <c r="AA1243" i="1" s="1"/>
  <c r="AB1243" i="1" s="1"/>
  <c r="AC1243" i="1" s="1"/>
  <c r="AD1243" i="1" s="1"/>
  <c r="AE1243" i="1" s="1"/>
  <c r="AF1243" i="1" s="1"/>
  <c r="AG1243" i="1" s="1"/>
  <c r="AH1243" i="1" s="1"/>
  <c r="AI1243" i="1" s="1"/>
  <c r="AJ1243" i="1" s="1"/>
  <c r="AK1243" i="1" s="1"/>
  <c r="AL1243" i="1" s="1"/>
  <c r="AM1243" i="1" s="1"/>
  <c r="AN1243" i="1" s="1"/>
  <c r="AQ1243" i="1" s="1"/>
  <c r="T1238" i="1"/>
  <c r="U1238" i="1" s="1"/>
  <c r="V1238" i="1" s="1"/>
  <c r="W1238" i="1" s="1"/>
  <c r="X1238" i="1" s="1"/>
  <c r="Y1238" i="1" s="1"/>
  <c r="Z1238" i="1" s="1"/>
  <c r="AA1238" i="1" s="1"/>
  <c r="AB1238" i="1" s="1"/>
  <c r="AC1238" i="1" s="1"/>
  <c r="AD1238" i="1" s="1"/>
  <c r="AE1238" i="1" s="1"/>
  <c r="AF1238" i="1" s="1"/>
  <c r="AG1238" i="1" s="1"/>
  <c r="AH1238" i="1" s="1"/>
  <c r="AI1238" i="1" s="1"/>
  <c r="AJ1238" i="1" s="1"/>
  <c r="AK1238" i="1" s="1"/>
  <c r="AL1238" i="1" s="1"/>
  <c r="AM1238" i="1" s="1"/>
  <c r="AN1238" i="1" s="1"/>
  <c r="AQ1238" i="1" s="1"/>
  <c r="T956" i="1"/>
  <c r="U956" i="1" s="1"/>
  <c r="V956" i="1" s="1"/>
  <c r="W956" i="1" s="1"/>
  <c r="X956" i="1" s="1"/>
  <c r="Y956" i="1" s="1"/>
  <c r="Z956" i="1" s="1"/>
  <c r="AA956" i="1" s="1"/>
  <c r="AB956" i="1" s="1"/>
  <c r="AC956" i="1" s="1"/>
  <c r="AD956" i="1" s="1"/>
  <c r="AE956" i="1" s="1"/>
  <c r="AF956" i="1" s="1"/>
  <c r="AG956" i="1" s="1"/>
  <c r="AH956" i="1" s="1"/>
  <c r="AI956" i="1" s="1"/>
  <c r="AJ956" i="1" s="1"/>
  <c r="AK956" i="1" s="1"/>
  <c r="AL956" i="1" s="1"/>
  <c r="AM956" i="1" s="1"/>
  <c r="AN956" i="1" s="1"/>
  <c r="AQ956" i="1" s="1"/>
  <c r="T951" i="1"/>
  <c r="U951" i="1" s="1"/>
  <c r="V951" i="1" s="1"/>
  <c r="W951" i="1" s="1"/>
  <c r="X951" i="1" s="1"/>
  <c r="Y951" i="1" s="1"/>
  <c r="Z951" i="1" s="1"/>
  <c r="AA951" i="1" s="1"/>
  <c r="AB951" i="1" s="1"/>
  <c r="AC951" i="1" s="1"/>
  <c r="AD951" i="1" s="1"/>
  <c r="AE951" i="1" s="1"/>
  <c r="AF951" i="1" s="1"/>
  <c r="AG951" i="1" s="1"/>
  <c r="AH951" i="1" s="1"/>
  <c r="AI951" i="1" s="1"/>
  <c r="AJ951" i="1" s="1"/>
  <c r="AK951" i="1" s="1"/>
  <c r="AL951" i="1" s="1"/>
  <c r="AM951" i="1" s="1"/>
  <c r="AN951" i="1" s="1"/>
  <c r="AQ951" i="1" s="1"/>
  <c r="T737" i="1"/>
  <c r="U737" i="1" s="1"/>
  <c r="V737" i="1" s="1"/>
  <c r="W737" i="1" s="1"/>
  <c r="X737" i="1" s="1"/>
  <c r="Y737" i="1" s="1"/>
  <c r="Z737" i="1" s="1"/>
  <c r="AA737" i="1" s="1"/>
  <c r="AB737" i="1" s="1"/>
  <c r="AC737" i="1" s="1"/>
  <c r="AD737" i="1" s="1"/>
  <c r="AE737" i="1" s="1"/>
  <c r="AF737" i="1" s="1"/>
  <c r="AG737" i="1" s="1"/>
  <c r="AH737" i="1" s="1"/>
  <c r="AI737" i="1" s="1"/>
  <c r="AJ737" i="1" s="1"/>
  <c r="AK737" i="1" s="1"/>
  <c r="AL737" i="1" s="1"/>
  <c r="AM737" i="1" s="1"/>
  <c r="AN737" i="1" s="1"/>
  <c r="AQ737" i="1" s="1"/>
  <c r="T732" i="1"/>
  <c r="U732" i="1" s="1"/>
  <c r="V732" i="1" s="1"/>
  <c r="W732" i="1" s="1"/>
  <c r="X732" i="1" s="1"/>
  <c r="Y732" i="1" s="1"/>
  <c r="Z732" i="1" s="1"/>
  <c r="AA732" i="1" s="1"/>
  <c r="AB732" i="1" s="1"/>
  <c r="AC732" i="1" s="1"/>
  <c r="AD732" i="1" s="1"/>
  <c r="AE732" i="1" s="1"/>
  <c r="AF732" i="1" s="1"/>
  <c r="AG732" i="1" s="1"/>
  <c r="AH732" i="1" s="1"/>
  <c r="AI732" i="1" s="1"/>
  <c r="AJ732" i="1" s="1"/>
  <c r="AK732" i="1" s="1"/>
  <c r="AL732" i="1" s="1"/>
  <c r="AM732" i="1" s="1"/>
  <c r="AN732" i="1" s="1"/>
  <c r="AQ732" i="1" s="1"/>
  <c r="T814" i="1"/>
  <c r="U814" i="1" s="1"/>
  <c r="V814" i="1" s="1"/>
  <c r="W814" i="1" s="1"/>
  <c r="X814" i="1" s="1"/>
  <c r="Y814" i="1" s="1"/>
  <c r="Z814" i="1" s="1"/>
  <c r="AA814" i="1" s="1"/>
  <c r="AB814" i="1" s="1"/>
  <c r="AC814" i="1" s="1"/>
  <c r="AD814" i="1" s="1"/>
  <c r="AE814" i="1" s="1"/>
  <c r="AF814" i="1" s="1"/>
  <c r="AG814" i="1" s="1"/>
  <c r="AH814" i="1" s="1"/>
  <c r="AI814" i="1" s="1"/>
  <c r="AJ814" i="1" s="1"/>
  <c r="AK814" i="1" s="1"/>
  <c r="AL814" i="1" s="1"/>
  <c r="AM814" i="1" s="1"/>
  <c r="AN814" i="1" s="1"/>
  <c r="AQ814" i="1" s="1"/>
  <c r="T809" i="1"/>
  <c r="U809" i="1" s="1"/>
  <c r="V809" i="1" s="1"/>
  <c r="W809" i="1" s="1"/>
  <c r="X809" i="1" s="1"/>
  <c r="Y809" i="1" s="1"/>
  <c r="Z809" i="1" s="1"/>
  <c r="AA809" i="1" s="1"/>
  <c r="AB809" i="1" s="1"/>
  <c r="AC809" i="1" s="1"/>
  <c r="AD809" i="1" s="1"/>
  <c r="AE809" i="1" s="1"/>
  <c r="AF809" i="1" s="1"/>
  <c r="AG809" i="1" s="1"/>
  <c r="AH809" i="1" s="1"/>
  <c r="AI809" i="1" s="1"/>
  <c r="AJ809" i="1" s="1"/>
  <c r="AK809" i="1" s="1"/>
  <c r="AL809" i="1" s="1"/>
  <c r="AM809" i="1" s="1"/>
  <c r="AN809" i="1" s="1"/>
  <c r="AQ809" i="1" s="1"/>
  <c r="T1135" i="1"/>
  <c r="U1135" i="1" s="1"/>
  <c r="V1135" i="1" s="1"/>
  <c r="W1135" i="1" s="1"/>
  <c r="X1135" i="1" s="1"/>
  <c r="Y1135" i="1" s="1"/>
  <c r="Z1135" i="1" s="1"/>
  <c r="AA1135" i="1" s="1"/>
  <c r="AB1135" i="1" s="1"/>
  <c r="AC1135" i="1" s="1"/>
  <c r="AD1135" i="1" s="1"/>
  <c r="AE1135" i="1" s="1"/>
  <c r="AF1135" i="1" s="1"/>
  <c r="AG1135" i="1" s="1"/>
  <c r="AH1135" i="1" s="1"/>
  <c r="AI1135" i="1" s="1"/>
  <c r="AJ1135" i="1" s="1"/>
  <c r="AK1135" i="1" s="1"/>
  <c r="AL1135" i="1" s="1"/>
  <c r="AM1135" i="1" s="1"/>
  <c r="AN1135" i="1" s="1"/>
  <c r="AQ1135" i="1" s="1"/>
  <c r="T1013" i="1"/>
  <c r="U1013" i="1" s="1"/>
  <c r="V1013" i="1" s="1"/>
  <c r="W1013" i="1" s="1"/>
  <c r="X1013" i="1" s="1"/>
  <c r="Y1013" i="1" s="1"/>
  <c r="Z1013" i="1" s="1"/>
  <c r="AA1013" i="1" s="1"/>
  <c r="AB1013" i="1" s="1"/>
  <c r="AC1013" i="1" s="1"/>
  <c r="AD1013" i="1" s="1"/>
  <c r="AE1013" i="1" s="1"/>
  <c r="AF1013" i="1" s="1"/>
  <c r="AG1013" i="1" s="1"/>
  <c r="AH1013" i="1" s="1"/>
  <c r="AI1013" i="1" s="1"/>
  <c r="AJ1013" i="1" s="1"/>
  <c r="AK1013" i="1" s="1"/>
  <c r="AL1013" i="1" s="1"/>
  <c r="AM1013" i="1" s="1"/>
  <c r="AN1013" i="1" s="1"/>
  <c r="T961" i="1"/>
  <c r="U961" i="1" s="1"/>
  <c r="V961" i="1" s="1"/>
  <c r="W961" i="1" s="1"/>
  <c r="X961" i="1" s="1"/>
  <c r="Y961" i="1" s="1"/>
  <c r="Z961" i="1" s="1"/>
  <c r="AA961" i="1" s="1"/>
  <c r="AB961" i="1" s="1"/>
  <c r="AC961" i="1" s="1"/>
  <c r="AD961" i="1" s="1"/>
  <c r="AE961" i="1" s="1"/>
  <c r="AF961" i="1" s="1"/>
  <c r="AG961" i="1" s="1"/>
  <c r="AH961" i="1" s="1"/>
  <c r="AI961" i="1" s="1"/>
  <c r="AJ961" i="1" s="1"/>
  <c r="AK961" i="1" s="1"/>
  <c r="AL961" i="1" s="1"/>
  <c r="AM961" i="1" s="1"/>
  <c r="AN961" i="1" s="1"/>
  <c r="AQ961" i="1" s="1"/>
  <c r="T1424" i="1"/>
  <c r="U1424" i="1" s="1"/>
  <c r="V1424" i="1" s="1"/>
  <c r="W1424" i="1" s="1"/>
  <c r="X1424" i="1" s="1"/>
  <c r="Y1424" i="1" s="1"/>
  <c r="Z1424" i="1" s="1"/>
  <c r="AA1424" i="1" s="1"/>
  <c r="AB1424" i="1" s="1"/>
  <c r="AC1424" i="1" s="1"/>
  <c r="AD1424" i="1" s="1"/>
  <c r="AE1424" i="1" s="1"/>
  <c r="AF1424" i="1" s="1"/>
  <c r="AG1424" i="1" s="1"/>
  <c r="AH1424" i="1" s="1"/>
  <c r="AI1424" i="1" s="1"/>
  <c r="AJ1424" i="1" s="1"/>
  <c r="AK1424" i="1" s="1"/>
  <c r="AL1424" i="1" s="1"/>
  <c r="AM1424" i="1" s="1"/>
  <c r="AN1424" i="1" s="1"/>
  <c r="AQ1424" i="1" s="1"/>
  <c r="T1223" i="1"/>
  <c r="U1223" i="1" s="1"/>
  <c r="V1223" i="1" s="1"/>
  <c r="W1223" i="1" s="1"/>
  <c r="X1223" i="1" s="1"/>
  <c r="Y1223" i="1" s="1"/>
  <c r="Z1223" i="1" s="1"/>
  <c r="AA1223" i="1" s="1"/>
  <c r="AB1223" i="1" s="1"/>
  <c r="AC1223" i="1" s="1"/>
  <c r="AD1223" i="1" s="1"/>
  <c r="AE1223" i="1" s="1"/>
  <c r="AF1223" i="1" s="1"/>
  <c r="AG1223" i="1" s="1"/>
  <c r="AH1223" i="1" s="1"/>
  <c r="AI1223" i="1" s="1"/>
  <c r="AJ1223" i="1" s="1"/>
  <c r="AK1223" i="1" s="1"/>
  <c r="AL1223" i="1" s="1"/>
  <c r="AM1223" i="1" s="1"/>
  <c r="AN1223" i="1" s="1"/>
  <c r="AQ1223" i="1" s="1"/>
  <c r="T1032" i="1"/>
  <c r="U1032" i="1" s="1"/>
  <c r="V1032" i="1" s="1"/>
  <c r="W1032" i="1" s="1"/>
  <c r="X1032" i="1" s="1"/>
  <c r="Y1032" i="1" s="1"/>
  <c r="Z1032" i="1" s="1"/>
  <c r="AA1032" i="1" s="1"/>
  <c r="AB1032" i="1" s="1"/>
  <c r="AC1032" i="1" s="1"/>
  <c r="AD1032" i="1" s="1"/>
  <c r="AE1032" i="1" s="1"/>
  <c r="AF1032" i="1" s="1"/>
  <c r="AG1032" i="1" s="1"/>
  <c r="AH1032" i="1" s="1"/>
  <c r="AI1032" i="1" s="1"/>
  <c r="AJ1032" i="1" s="1"/>
  <c r="AK1032" i="1" s="1"/>
  <c r="AL1032" i="1" s="1"/>
  <c r="AM1032" i="1" s="1"/>
  <c r="AN1032" i="1" s="1"/>
  <c r="AQ1032" i="1" s="1"/>
  <c r="T1072" i="1"/>
  <c r="U1072" i="1" s="1"/>
  <c r="V1072" i="1" s="1"/>
  <c r="W1072" i="1" s="1"/>
  <c r="X1072" i="1" s="1"/>
  <c r="Y1072" i="1" s="1"/>
  <c r="Z1072" i="1" s="1"/>
  <c r="AA1072" i="1" s="1"/>
  <c r="AB1072" i="1" s="1"/>
  <c r="AC1072" i="1" s="1"/>
  <c r="AD1072" i="1" s="1"/>
  <c r="AE1072" i="1" s="1"/>
  <c r="AF1072" i="1" s="1"/>
  <c r="AG1072" i="1" s="1"/>
  <c r="AH1072" i="1" s="1"/>
  <c r="AI1072" i="1" s="1"/>
  <c r="AJ1072" i="1" s="1"/>
  <c r="AK1072" i="1" s="1"/>
  <c r="AL1072" i="1" s="1"/>
  <c r="AM1072" i="1" s="1"/>
  <c r="AN1072" i="1" s="1"/>
  <c r="AQ1072" i="1" s="1"/>
  <c r="T914" i="1"/>
  <c r="U914" i="1" s="1"/>
  <c r="V914" i="1" s="1"/>
  <c r="W914" i="1" s="1"/>
  <c r="X914" i="1" s="1"/>
  <c r="Y914" i="1" s="1"/>
  <c r="Z914" i="1" s="1"/>
  <c r="AA914" i="1" s="1"/>
  <c r="AB914" i="1" s="1"/>
  <c r="AC914" i="1" s="1"/>
  <c r="AD914" i="1" s="1"/>
  <c r="AE914" i="1" s="1"/>
  <c r="AF914" i="1" s="1"/>
  <c r="AG914" i="1" s="1"/>
  <c r="AH914" i="1" s="1"/>
  <c r="AI914" i="1" s="1"/>
  <c r="AJ914" i="1" s="1"/>
  <c r="AK914" i="1" s="1"/>
  <c r="AL914" i="1" s="1"/>
  <c r="AM914" i="1" s="1"/>
  <c r="AN914" i="1" s="1"/>
  <c r="AQ914" i="1" s="1"/>
  <c r="T909" i="1"/>
  <c r="U909" i="1" s="1"/>
  <c r="V909" i="1" s="1"/>
  <c r="W909" i="1" s="1"/>
  <c r="X909" i="1" s="1"/>
  <c r="Y909" i="1" s="1"/>
  <c r="Z909" i="1" s="1"/>
  <c r="AA909" i="1" s="1"/>
  <c r="AB909" i="1" s="1"/>
  <c r="AC909" i="1" s="1"/>
  <c r="AD909" i="1" s="1"/>
  <c r="AE909" i="1" s="1"/>
  <c r="AF909" i="1" s="1"/>
  <c r="AG909" i="1" s="1"/>
  <c r="AH909" i="1" s="1"/>
  <c r="AI909" i="1" s="1"/>
  <c r="AJ909" i="1" s="1"/>
  <c r="AK909" i="1" s="1"/>
  <c r="AL909" i="1" s="1"/>
  <c r="AM909" i="1" s="1"/>
  <c r="AN909" i="1" s="1"/>
  <c r="AQ909" i="1" s="1"/>
  <c r="T1096" i="1"/>
  <c r="U1096" i="1" s="1"/>
  <c r="V1096" i="1" s="1"/>
  <c r="W1096" i="1" s="1"/>
  <c r="X1096" i="1" s="1"/>
  <c r="Y1096" i="1" s="1"/>
  <c r="Z1096" i="1" s="1"/>
  <c r="AA1096" i="1" s="1"/>
  <c r="AB1096" i="1" s="1"/>
  <c r="AC1096" i="1" s="1"/>
  <c r="AD1096" i="1" s="1"/>
  <c r="AE1096" i="1" s="1"/>
  <c r="AF1096" i="1" s="1"/>
  <c r="AG1096" i="1" s="1"/>
  <c r="AH1096" i="1" s="1"/>
  <c r="AI1096" i="1" s="1"/>
  <c r="AJ1096" i="1" s="1"/>
  <c r="AK1096" i="1" s="1"/>
  <c r="AL1096" i="1" s="1"/>
  <c r="AM1096" i="1" s="1"/>
  <c r="AN1096" i="1" s="1"/>
  <c r="AQ1096" i="1" s="1"/>
  <c r="T952" i="1"/>
  <c r="U952" i="1" s="1"/>
  <c r="V952" i="1" s="1"/>
  <c r="W952" i="1" s="1"/>
  <c r="X952" i="1" s="1"/>
  <c r="Y952" i="1" s="1"/>
  <c r="Z952" i="1" s="1"/>
  <c r="AA952" i="1" s="1"/>
  <c r="AB952" i="1" s="1"/>
  <c r="AC952" i="1" s="1"/>
  <c r="AD952" i="1" s="1"/>
  <c r="AE952" i="1" s="1"/>
  <c r="AF952" i="1" s="1"/>
  <c r="AG952" i="1" s="1"/>
  <c r="AH952" i="1" s="1"/>
  <c r="AI952" i="1" s="1"/>
  <c r="AJ952" i="1" s="1"/>
  <c r="AK952" i="1" s="1"/>
  <c r="AL952" i="1" s="1"/>
  <c r="AM952" i="1" s="1"/>
  <c r="AN952" i="1" s="1"/>
  <c r="AQ952" i="1" s="1"/>
  <c r="T624" i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T619" i="1"/>
  <c r="U619" i="1" s="1"/>
  <c r="V619" i="1" s="1"/>
  <c r="W619" i="1" s="1"/>
  <c r="X619" i="1" s="1"/>
  <c r="Y619" i="1" s="1"/>
  <c r="Z619" i="1" s="1"/>
  <c r="AA619" i="1" s="1"/>
  <c r="AB619" i="1" s="1"/>
  <c r="AC619" i="1" s="1"/>
  <c r="AD619" i="1" s="1"/>
  <c r="AE619" i="1" s="1"/>
  <c r="AF619" i="1" s="1"/>
  <c r="AG619" i="1" s="1"/>
  <c r="AH619" i="1" s="1"/>
  <c r="AI619" i="1" s="1"/>
  <c r="AJ619" i="1" s="1"/>
  <c r="AK619" i="1" s="1"/>
  <c r="AL619" i="1" s="1"/>
  <c r="AM619" i="1" s="1"/>
  <c r="AN619" i="1" s="1"/>
  <c r="AQ619" i="1" s="1"/>
  <c r="T662" i="1"/>
  <c r="U662" i="1" s="1"/>
  <c r="V662" i="1" s="1"/>
  <c r="W662" i="1" s="1"/>
  <c r="X662" i="1" s="1"/>
  <c r="Y662" i="1" s="1"/>
  <c r="Z662" i="1" s="1"/>
  <c r="AA662" i="1" s="1"/>
  <c r="AB662" i="1" s="1"/>
  <c r="AC662" i="1" s="1"/>
  <c r="AD662" i="1" s="1"/>
  <c r="AE662" i="1" s="1"/>
  <c r="AF662" i="1" s="1"/>
  <c r="AG662" i="1" s="1"/>
  <c r="AH662" i="1" s="1"/>
  <c r="AI662" i="1" s="1"/>
  <c r="AJ662" i="1" s="1"/>
  <c r="AK662" i="1" s="1"/>
  <c r="AL662" i="1" s="1"/>
  <c r="AM662" i="1" s="1"/>
  <c r="AN662" i="1" s="1"/>
  <c r="AQ662" i="1" s="1"/>
  <c r="T596" i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Q596" i="1" s="1"/>
  <c r="T591" i="1"/>
  <c r="U591" i="1" s="1"/>
  <c r="V591" i="1" s="1"/>
  <c r="W591" i="1" s="1"/>
  <c r="X591" i="1" s="1"/>
  <c r="Y591" i="1" s="1"/>
  <c r="Z591" i="1" s="1"/>
  <c r="AA591" i="1" s="1"/>
  <c r="AB591" i="1" s="1"/>
  <c r="AC591" i="1" s="1"/>
  <c r="AD591" i="1" s="1"/>
  <c r="AE591" i="1" s="1"/>
  <c r="AF591" i="1" s="1"/>
  <c r="AG591" i="1" s="1"/>
  <c r="AH591" i="1" s="1"/>
  <c r="AI591" i="1" s="1"/>
  <c r="AJ591" i="1" s="1"/>
  <c r="AK591" i="1" s="1"/>
  <c r="AL591" i="1" s="1"/>
  <c r="AM591" i="1" s="1"/>
  <c r="AN591" i="1" s="1"/>
  <c r="AQ591" i="1" s="1"/>
  <c r="T831" i="1"/>
  <c r="U831" i="1" s="1"/>
  <c r="V831" i="1" s="1"/>
  <c r="W831" i="1" s="1"/>
  <c r="X831" i="1" s="1"/>
  <c r="Y831" i="1" s="1"/>
  <c r="Z831" i="1" s="1"/>
  <c r="AA831" i="1" s="1"/>
  <c r="AB831" i="1" s="1"/>
  <c r="AC831" i="1" s="1"/>
  <c r="AD831" i="1" s="1"/>
  <c r="AE831" i="1" s="1"/>
  <c r="AF831" i="1" s="1"/>
  <c r="AG831" i="1" s="1"/>
  <c r="AH831" i="1" s="1"/>
  <c r="AI831" i="1" s="1"/>
  <c r="AJ831" i="1" s="1"/>
  <c r="AK831" i="1" s="1"/>
  <c r="AL831" i="1" s="1"/>
  <c r="AM831" i="1" s="1"/>
  <c r="AN831" i="1" s="1"/>
  <c r="AQ831" i="1" s="1"/>
  <c r="T1202" i="1"/>
  <c r="U1202" i="1" s="1"/>
  <c r="V1202" i="1" s="1"/>
  <c r="W1202" i="1" s="1"/>
  <c r="X1202" i="1" s="1"/>
  <c r="Y1202" i="1" s="1"/>
  <c r="Z1202" i="1" s="1"/>
  <c r="AA1202" i="1" s="1"/>
  <c r="AB1202" i="1" s="1"/>
  <c r="AC1202" i="1" s="1"/>
  <c r="AD1202" i="1" s="1"/>
  <c r="AE1202" i="1" s="1"/>
  <c r="AF1202" i="1" s="1"/>
  <c r="AG1202" i="1" s="1"/>
  <c r="AH1202" i="1" s="1"/>
  <c r="AI1202" i="1" s="1"/>
  <c r="AJ1202" i="1" s="1"/>
  <c r="AK1202" i="1" s="1"/>
  <c r="AL1202" i="1" s="1"/>
  <c r="AM1202" i="1" s="1"/>
  <c r="AN1202" i="1" s="1"/>
  <c r="AQ1202" i="1" s="1"/>
  <c r="T1126" i="1"/>
  <c r="U1126" i="1" s="1"/>
  <c r="V1126" i="1" s="1"/>
  <c r="W1126" i="1" s="1"/>
  <c r="X1126" i="1" s="1"/>
  <c r="Y1126" i="1" s="1"/>
  <c r="Z1126" i="1" s="1"/>
  <c r="AA1126" i="1" s="1"/>
  <c r="AB1126" i="1" s="1"/>
  <c r="AC1126" i="1" s="1"/>
  <c r="AD1126" i="1" s="1"/>
  <c r="AE1126" i="1" s="1"/>
  <c r="AF1126" i="1" s="1"/>
  <c r="AG1126" i="1" s="1"/>
  <c r="AH1126" i="1" s="1"/>
  <c r="AI1126" i="1" s="1"/>
  <c r="AJ1126" i="1" s="1"/>
  <c r="AK1126" i="1" s="1"/>
  <c r="AL1126" i="1" s="1"/>
  <c r="AM1126" i="1" s="1"/>
  <c r="AN1126" i="1" s="1"/>
  <c r="AQ1126" i="1" s="1"/>
  <c r="T923" i="1"/>
  <c r="U923" i="1" s="1"/>
  <c r="V923" i="1" s="1"/>
  <c r="W923" i="1" s="1"/>
  <c r="X923" i="1" s="1"/>
  <c r="Y923" i="1" s="1"/>
  <c r="Z923" i="1" s="1"/>
  <c r="AA923" i="1" s="1"/>
  <c r="AB923" i="1" s="1"/>
  <c r="AC923" i="1" s="1"/>
  <c r="AD923" i="1" s="1"/>
  <c r="AE923" i="1" s="1"/>
  <c r="AF923" i="1" s="1"/>
  <c r="AG923" i="1" s="1"/>
  <c r="AH923" i="1" s="1"/>
  <c r="AI923" i="1" s="1"/>
  <c r="AJ923" i="1" s="1"/>
  <c r="AK923" i="1" s="1"/>
  <c r="AL923" i="1" s="1"/>
  <c r="AM923" i="1" s="1"/>
  <c r="AN923" i="1" s="1"/>
  <c r="AQ923" i="1" s="1"/>
  <c r="T766" i="1"/>
  <c r="U766" i="1" s="1"/>
  <c r="V766" i="1" s="1"/>
  <c r="W766" i="1" s="1"/>
  <c r="X766" i="1" s="1"/>
  <c r="Y766" i="1" s="1"/>
  <c r="Z766" i="1" s="1"/>
  <c r="AA766" i="1" s="1"/>
  <c r="AB766" i="1" s="1"/>
  <c r="AC766" i="1" s="1"/>
  <c r="AD766" i="1" s="1"/>
  <c r="AE766" i="1" s="1"/>
  <c r="AF766" i="1" s="1"/>
  <c r="AG766" i="1" s="1"/>
  <c r="AH766" i="1" s="1"/>
  <c r="AI766" i="1" s="1"/>
  <c r="AJ766" i="1" s="1"/>
  <c r="AK766" i="1" s="1"/>
  <c r="AL766" i="1" s="1"/>
  <c r="AM766" i="1" s="1"/>
  <c r="AN766" i="1" s="1"/>
  <c r="AQ766" i="1" s="1"/>
  <c r="T761" i="1"/>
  <c r="U761" i="1" s="1"/>
  <c r="V761" i="1" s="1"/>
  <c r="W761" i="1" s="1"/>
  <c r="X761" i="1" s="1"/>
  <c r="Y761" i="1" s="1"/>
  <c r="Z761" i="1" s="1"/>
  <c r="AA761" i="1" s="1"/>
  <c r="AB761" i="1" s="1"/>
  <c r="AC761" i="1" s="1"/>
  <c r="AD761" i="1" s="1"/>
  <c r="AE761" i="1" s="1"/>
  <c r="AF761" i="1" s="1"/>
  <c r="AG761" i="1" s="1"/>
  <c r="AH761" i="1" s="1"/>
  <c r="AI761" i="1" s="1"/>
  <c r="AJ761" i="1" s="1"/>
  <c r="AK761" i="1" s="1"/>
  <c r="AL761" i="1" s="1"/>
  <c r="AM761" i="1" s="1"/>
  <c r="AN761" i="1" s="1"/>
  <c r="AQ761" i="1" s="1"/>
  <c r="T828" i="1"/>
  <c r="U828" i="1" s="1"/>
  <c r="V828" i="1" s="1"/>
  <c r="W828" i="1" s="1"/>
  <c r="X828" i="1" s="1"/>
  <c r="Y828" i="1" s="1"/>
  <c r="Z828" i="1" s="1"/>
  <c r="AA828" i="1" s="1"/>
  <c r="AB828" i="1" s="1"/>
  <c r="AC828" i="1" s="1"/>
  <c r="AD828" i="1" s="1"/>
  <c r="AE828" i="1" s="1"/>
  <c r="AF828" i="1" s="1"/>
  <c r="AG828" i="1" s="1"/>
  <c r="AH828" i="1" s="1"/>
  <c r="AI828" i="1" s="1"/>
  <c r="AJ828" i="1" s="1"/>
  <c r="AK828" i="1" s="1"/>
  <c r="AL828" i="1" s="1"/>
  <c r="AM828" i="1" s="1"/>
  <c r="AN828" i="1" s="1"/>
  <c r="AQ828" i="1" s="1"/>
  <c r="T823" i="1"/>
  <c r="U823" i="1" s="1"/>
  <c r="V823" i="1" s="1"/>
  <c r="W823" i="1" s="1"/>
  <c r="X823" i="1" s="1"/>
  <c r="Y823" i="1" s="1"/>
  <c r="Z823" i="1" s="1"/>
  <c r="AA823" i="1" s="1"/>
  <c r="AB823" i="1" s="1"/>
  <c r="AC823" i="1" s="1"/>
  <c r="AD823" i="1" s="1"/>
  <c r="AE823" i="1" s="1"/>
  <c r="AF823" i="1" s="1"/>
  <c r="AG823" i="1" s="1"/>
  <c r="AH823" i="1" s="1"/>
  <c r="AI823" i="1" s="1"/>
  <c r="AJ823" i="1" s="1"/>
  <c r="AK823" i="1" s="1"/>
  <c r="AL823" i="1" s="1"/>
  <c r="AM823" i="1" s="1"/>
  <c r="AN823" i="1" s="1"/>
  <c r="AQ823" i="1" s="1"/>
  <c r="T1351" i="1"/>
  <c r="U1351" i="1" s="1"/>
  <c r="V1351" i="1" s="1"/>
  <c r="W1351" i="1" s="1"/>
  <c r="X1351" i="1" s="1"/>
  <c r="Y1351" i="1" s="1"/>
  <c r="Z1351" i="1" s="1"/>
  <c r="AA1351" i="1" s="1"/>
  <c r="AB1351" i="1" s="1"/>
  <c r="AC1351" i="1" s="1"/>
  <c r="AD1351" i="1" s="1"/>
  <c r="AE1351" i="1" s="1"/>
  <c r="AF1351" i="1" s="1"/>
  <c r="AG1351" i="1" s="1"/>
  <c r="AH1351" i="1" s="1"/>
  <c r="AI1351" i="1" s="1"/>
  <c r="AJ1351" i="1" s="1"/>
  <c r="AK1351" i="1" s="1"/>
  <c r="AL1351" i="1" s="1"/>
  <c r="AM1351" i="1" s="1"/>
  <c r="AN1351" i="1" s="1"/>
  <c r="T1346" i="1"/>
  <c r="U1346" i="1" s="1"/>
  <c r="V1346" i="1" s="1"/>
  <c r="W1346" i="1" s="1"/>
  <c r="X1346" i="1" s="1"/>
  <c r="Y1346" i="1" s="1"/>
  <c r="Z1346" i="1" s="1"/>
  <c r="AA1346" i="1" s="1"/>
  <c r="AB1346" i="1" s="1"/>
  <c r="AC1346" i="1" s="1"/>
  <c r="AD1346" i="1" s="1"/>
  <c r="AE1346" i="1" s="1"/>
  <c r="AF1346" i="1" s="1"/>
  <c r="AG1346" i="1" s="1"/>
  <c r="AH1346" i="1" s="1"/>
  <c r="AI1346" i="1" s="1"/>
  <c r="AJ1346" i="1" s="1"/>
  <c r="AK1346" i="1" s="1"/>
  <c r="AL1346" i="1" s="1"/>
  <c r="AM1346" i="1" s="1"/>
  <c r="AN1346" i="1" s="1"/>
  <c r="AQ1346" i="1" s="1"/>
  <c r="T1015" i="1"/>
  <c r="U1015" i="1" s="1"/>
  <c r="V1015" i="1" s="1"/>
  <c r="W1015" i="1" s="1"/>
  <c r="X1015" i="1" s="1"/>
  <c r="Y1015" i="1" s="1"/>
  <c r="Z1015" i="1" s="1"/>
  <c r="AA1015" i="1" s="1"/>
  <c r="AB1015" i="1" s="1"/>
  <c r="AC1015" i="1" s="1"/>
  <c r="AD1015" i="1" s="1"/>
  <c r="AE1015" i="1" s="1"/>
  <c r="AF1015" i="1" s="1"/>
  <c r="AG1015" i="1" s="1"/>
  <c r="AH1015" i="1" s="1"/>
  <c r="AI1015" i="1" s="1"/>
  <c r="AJ1015" i="1" s="1"/>
  <c r="AK1015" i="1" s="1"/>
  <c r="AL1015" i="1" s="1"/>
  <c r="AM1015" i="1" s="1"/>
  <c r="AN1015" i="1" s="1"/>
  <c r="AQ1015" i="1" s="1"/>
  <c r="T1172" i="1"/>
  <c r="U1172" i="1" s="1"/>
  <c r="V1172" i="1" s="1"/>
  <c r="W1172" i="1" s="1"/>
  <c r="X1172" i="1" s="1"/>
  <c r="Y1172" i="1" s="1"/>
  <c r="Z1172" i="1" s="1"/>
  <c r="AA1172" i="1" s="1"/>
  <c r="AB1172" i="1" s="1"/>
  <c r="AC1172" i="1" s="1"/>
  <c r="AD1172" i="1" s="1"/>
  <c r="AE1172" i="1" s="1"/>
  <c r="AF1172" i="1" s="1"/>
  <c r="AG1172" i="1" s="1"/>
  <c r="AH1172" i="1" s="1"/>
  <c r="AI1172" i="1" s="1"/>
  <c r="AJ1172" i="1" s="1"/>
  <c r="AK1172" i="1" s="1"/>
  <c r="AL1172" i="1" s="1"/>
  <c r="AM1172" i="1" s="1"/>
  <c r="AN1172" i="1" s="1"/>
  <c r="AQ1172" i="1" s="1"/>
  <c r="T1300" i="1"/>
  <c r="U1300" i="1" s="1"/>
  <c r="V1300" i="1" s="1"/>
  <c r="W1300" i="1" s="1"/>
  <c r="X1300" i="1" s="1"/>
  <c r="Y1300" i="1" s="1"/>
  <c r="Z1300" i="1" s="1"/>
  <c r="AA1300" i="1" s="1"/>
  <c r="AB1300" i="1" s="1"/>
  <c r="AC1300" i="1" s="1"/>
  <c r="AD1300" i="1" s="1"/>
  <c r="AE1300" i="1" s="1"/>
  <c r="AF1300" i="1" s="1"/>
  <c r="AG1300" i="1" s="1"/>
  <c r="AH1300" i="1" s="1"/>
  <c r="AI1300" i="1" s="1"/>
  <c r="AJ1300" i="1" s="1"/>
  <c r="AK1300" i="1" s="1"/>
  <c r="AL1300" i="1" s="1"/>
  <c r="AM1300" i="1" s="1"/>
  <c r="AN1300" i="1" s="1"/>
  <c r="AQ1300" i="1" s="1"/>
  <c r="T1295" i="1"/>
  <c r="U1295" i="1" s="1"/>
  <c r="V1295" i="1" s="1"/>
  <c r="W1295" i="1" s="1"/>
  <c r="X1295" i="1" s="1"/>
  <c r="Y1295" i="1" s="1"/>
  <c r="Z1295" i="1" s="1"/>
  <c r="AA1295" i="1" s="1"/>
  <c r="AB1295" i="1" s="1"/>
  <c r="AC1295" i="1" s="1"/>
  <c r="AD1295" i="1" s="1"/>
  <c r="AE1295" i="1" s="1"/>
  <c r="AF1295" i="1" s="1"/>
  <c r="AG1295" i="1" s="1"/>
  <c r="AH1295" i="1" s="1"/>
  <c r="AI1295" i="1" s="1"/>
  <c r="AJ1295" i="1" s="1"/>
  <c r="AK1295" i="1" s="1"/>
  <c r="AL1295" i="1" s="1"/>
  <c r="AM1295" i="1" s="1"/>
  <c r="AN1295" i="1" s="1"/>
  <c r="AQ1295" i="1" s="1"/>
  <c r="T719" i="1"/>
  <c r="U719" i="1" s="1"/>
  <c r="V719" i="1" s="1"/>
  <c r="W719" i="1" s="1"/>
  <c r="X719" i="1" s="1"/>
  <c r="Y719" i="1" s="1"/>
  <c r="Z719" i="1" s="1"/>
  <c r="AA719" i="1" s="1"/>
  <c r="AB719" i="1" s="1"/>
  <c r="AC719" i="1" s="1"/>
  <c r="AD719" i="1" s="1"/>
  <c r="AE719" i="1" s="1"/>
  <c r="AF719" i="1" s="1"/>
  <c r="AG719" i="1" s="1"/>
  <c r="AH719" i="1" s="1"/>
  <c r="AI719" i="1" s="1"/>
  <c r="AJ719" i="1" s="1"/>
  <c r="AK719" i="1" s="1"/>
  <c r="AL719" i="1" s="1"/>
  <c r="AM719" i="1" s="1"/>
  <c r="AN719" i="1" s="1"/>
  <c r="AQ719" i="1" s="1"/>
  <c r="T457" i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Q457" i="1" s="1"/>
  <c r="T1465" i="1"/>
  <c r="U1465" i="1" s="1"/>
  <c r="V1465" i="1" s="1"/>
  <c r="W1465" i="1" s="1"/>
  <c r="X1465" i="1" s="1"/>
  <c r="Y1465" i="1" s="1"/>
  <c r="Z1465" i="1" s="1"/>
  <c r="AA1465" i="1" s="1"/>
  <c r="AB1465" i="1" s="1"/>
  <c r="AC1465" i="1" s="1"/>
  <c r="AD1465" i="1" s="1"/>
  <c r="AE1465" i="1" s="1"/>
  <c r="AF1465" i="1" s="1"/>
  <c r="AG1465" i="1" s="1"/>
  <c r="AH1465" i="1" s="1"/>
  <c r="AI1465" i="1" s="1"/>
  <c r="AJ1465" i="1" s="1"/>
  <c r="AK1465" i="1" s="1"/>
  <c r="AL1465" i="1" s="1"/>
  <c r="AM1465" i="1" s="1"/>
  <c r="AN1465" i="1" s="1"/>
  <c r="T1352" i="1"/>
  <c r="U1352" i="1" s="1"/>
  <c r="V1352" i="1" s="1"/>
  <c r="W1352" i="1" s="1"/>
  <c r="X1352" i="1" s="1"/>
  <c r="Y1352" i="1" s="1"/>
  <c r="Z1352" i="1" s="1"/>
  <c r="AA1352" i="1" s="1"/>
  <c r="AB1352" i="1" s="1"/>
  <c r="AC1352" i="1" s="1"/>
  <c r="AD1352" i="1" s="1"/>
  <c r="AE1352" i="1" s="1"/>
  <c r="AF1352" i="1" s="1"/>
  <c r="AG1352" i="1" s="1"/>
  <c r="AH1352" i="1" s="1"/>
  <c r="AI1352" i="1" s="1"/>
  <c r="AJ1352" i="1" s="1"/>
  <c r="AK1352" i="1" s="1"/>
  <c r="AL1352" i="1" s="1"/>
  <c r="AM1352" i="1" s="1"/>
  <c r="AN1352" i="1" s="1"/>
  <c r="AQ1352" i="1" s="1"/>
  <c r="T1347" i="1"/>
  <c r="U1347" i="1" s="1"/>
  <c r="V1347" i="1" s="1"/>
  <c r="W1347" i="1" s="1"/>
  <c r="X1347" i="1" s="1"/>
  <c r="Y1347" i="1" s="1"/>
  <c r="Z1347" i="1" s="1"/>
  <c r="AA1347" i="1" s="1"/>
  <c r="AB1347" i="1" s="1"/>
  <c r="AC1347" i="1" s="1"/>
  <c r="AD1347" i="1" s="1"/>
  <c r="AE1347" i="1" s="1"/>
  <c r="AF1347" i="1" s="1"/>
  <c r="AG1347" i="1" s="1"/>
  <c r="AH1347" i="1" s="1"/>
  <c r="AI1347" i="1" s="1"/>
  <c r="AJ1347" i="1" s="1"/>
  <c r="AK1347" i="1" s="1"/>
  <c r="AL1347" i="1" s="1"/>
  <c r="AM1347" i="1" s="1"/>
  <c r="AN1347" i="1" s="1"/>
  <c r="AQ1347" i="1" s="1"/>
  <c r="T447" i="1"/>
  <c r="U447" i="1" s="1"/>
  <c r="V447" i="1" s="1"/>
  <c r="W447" i="1" s="1"/>
  <c r="X447" i="1" s="1"/>
  <c r="Y447" i="1" s="1"/>
  <c r="Z447" i="1" s="1"/>
  <c r="AA447" i="1" s="1"/>
  <c r="AB447" i="1" s="1"/>
  <c r="AC447" i="1" s="1"/>
  <c r="AD447" i="1" s="1"/>
  <c r="AE447" i="1" s="1"/>
  <c r="AF447" i="1" s="1"/>
  <c r="AG447" i="1" s="1"/>
  <c r="AH447" i="1" s="1"/>
  <c r="AI447" i="1" s="1"/>
  <c r="AJ447" i="1" s="1"/>
  <c r="AK447" i="1" s="1"/>
  <c r="AL447" i="1" s="1"/>
  <c r="AM447" i="1" s="1"/>
  <c r="AN447" i="1" s="1"/>
  <c r="AQ447" i="1" s="1"/>
  <c r="T779" i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AE779" i="1" s="1"/>
  <c r="AF779" i="1" s="1"/>
  <c r="AG779" i="1" s="1"/>
  <c r="AH779" i="1" s="1"/>
  <c r="AI779" i="1" s="1"/>
  <c r="AJ779" i="1" s="1"/>
  <c r="AK779" i="1" s="1"/>
  <c r="AL779" i="1" s="1"/>
  <c r="AM779" i="1" s="1"/>
  <c r="AN779" i="1" s="1"/>
  <c r="AQ779" i="1" s="1"/>
  <c r="T774" i="1"/>
  <c r="U774" i="1" s="1"/>
  <c r="V774" i="1" s="1"/>
  <c r="W774" i="1" s="1"/>
  <c r="X774" i="1" s="1"/>
  <c r="Y774" i="1" s="1"/>
  <c r="Z774" i="1" s="1"/>
  <c r="AA774" i="1" s="1"/>
  <c r="AB774" i="1" s="1"/>
  <c r="AC774" i="1" s="1"/>
  <c r="AD774" i="1" s="1"/>
  <c r="AE774" i="1" s="1"/>
  <c r="AF774" i="1" s="1"/>
  <c r="AG774" i="1" s="1"/>
  <c r="AH774" i="1" s="1"/>
  <c r="AI774" i="1" s="1"/>
  <c r="AJ774" i="1" s="1"/>
  <c r="AK774" i="1" s="1"/>
  <c r="AL774" i="1" s="1"/>
  <c r="AM774" i="1" s="1"/>
  <c r="AN774" i="1" s="1"/>
  <c r="AQ774" i="1" s="1"/>
  <c r="T1444" i="1"/>
  <c r="U1444" i="1" s="1"/>
  <c r="V1444" i="1" s="1"/>
  <c r="W1444" i="1" s="1"/>
  <c r="X1444" i="1" s="1"/>
  <c r="Y1444" i="1" s="1"/>
  <c r="Z1444" i="1" s="1"/>
  <c r="AA1444" i="1" s="1"/>
  <c r="AB1444" i="1" s="1"/>
  <c r="AC1444" i="1" s="1"/>
  <c r="AD1444" i="1" s="1"/>
  <c r="AE1444" i="1" s="1"/>
  <c r="AF1444" i="1" s="1"/>
  <c r="AG1444" i="1" s="1"/>
  <c r="AH1444" i="1" s="1"/>
  <c r="AI1444" i="1" s="1"/>
  <c r="AJ1444" i="1" s="1"/>
  <c r="AK1444" i="1" s="1"/>
  <c r="AL1444" i="1" s="1"/>
  <c r="AM1444" i="1" s="1"/>
  <c r="AN1444" i="1" s="1"/>
  <c r="AQ1444" i="1" s="1"/>
  <c r="T1439" i="1"/>
  <c r="U1439" i="1" s="1"/>
  <c r="V1439" i="1" s="1"/>
  <c r="W1439" i="1" s="1"/>
  <c r="X1439" i="1" s="1"/>
  <c r="Y1439" i="1" s="1"/>
  <c r="Z1439" i="1" s="1"/>
  <c r="AA1439" i="1" s="1"/>
  <c r="AB1439" i="1" s="1"/>
  <c r="AC1439" i="1" s="1"/>
  <c r="AD1439" i="1" s="1"/>
  <c r="AE1439" i="1" s="1"/>
  <c r="AF1439" i="1" s="1"/>
  <c r="AG1439" i="1" s="1"/>
  <c r="AH1439" i="1" s="1"/>
  <c r="AI1439" i="1" s="1"/>
  <c r="AJ1439" i="1" s="1"/>
  <c r="AK1439" i="1" s="1"/>
  <c r="AL1439" i="1" s="1"/>
  <c r="AM1439" i="1" s="1"/>
  <c r="AN1439" i="1" s="1"/>
  <c r="AQ1439" i="1" s="1"/>
  <c r="T670" i="1"/>
  <c r="U670" i="1" s="1"/>
  <c r="V670" i="1" s="1"/>
  <c r="W670" i="1" s="1"/>
  <c r="X670" i="1" s="1"/>
  <c r="Y670" i="1" s="1"/>
  <c r="Z670" i="1" s="1"/>
  <c r="AA670" i="1" s="1"/>
  <c r="AB670" i="1" s="1"/>
  <c r="AC670" i="1" s="1"/>
  <c r="AD670" i="1" s="1"/>
  <c r="AE670" i="1" s="1"/>
  <c r="AF670" i="1" s="1"/>
  <c r="AG670" i="1" s="1"/>
  <c r="AH670" i="1" s="1"/>
  <c r="AI670" i="1" s="1"/>
  <c r="AJ670" i="1" s="1"/>
  <c r="AK670" i="1" s="1"/>
  <c r="AL670" i="1" s="1"/>
  <c r="AM670" i="1" s="1"/>
  <c r="AN670" i="1" s="1"/>
  <c r="AQ670" i="1" s="1"/>
  <c r="T665" i="1"/>
  <c r="U665" i="1" s="1"/>
  <c r="V665" i="1" s="1"/>
  <c r="W665" i="1" s="1"/>
  <c r="X665" i="1" s="1"/>
  <c r="Y665" i="1" s="1"/>
  <c r="Z665" i="1" s="1"/>
  <c r="AA665" i="1" s="1"/>
  <c r="AB665" i="1" s="1"/>
  <c r="AC665" i="1" s="1"/>
  <c r="AD665" i="1" s="1"/>
  <c r="AE665" i="1" s="1"/>
  <c r="AF665" i="1" s="1"/>
  <c r="AG665" i="1" s="1"/>
  <c r="AH665" i="1" s="1"/>
  <c r="AI665" i="1" s="1"/>
  <c r="AJ665" i="1" s="1"/>
  <c r="AK665" i="1" s="1"/>
  <c r="AL665" i="1" s="1"/>
  <c r="AM665" i="1" s="1"/>
  <c r="AN665" i="1" s="1"/>
  <c r="AQ665" i="1" s="1"/>
  <c r="T1377" i="1"/>
  <c r="U1377" i="1" s="1"/>
  <c r="V1377" i="1" s="1"/>
  <c r="W1377" i="1" s="1"/>
  <c r="X1377" i="1" s="1"/>
  <c r="Y1377" i="1" s="1"/>
  <c r="Z1377" i="1" s="1"/>
  <c r="AA1377" i="1" s="1"/>
  <c r="AB1377" i="1" s="1"/>
  <c r="AC1377" i="1" s="1"/>
  <c r="AD1377" i="1" s="1"/>
  <c r="AE1377" i="1" s="1"/>
  <c r="AF1377" i="1" s="1"/>
  <c r="AG1377" i="1" s="1"/>
  <c r="AH1377" i="1" s="1"/>
  <c r="AI1377" i="1" s="1"/>
  <c r="AJ1377" i="1" s="1"/>
  <c r="AK1377" i="1" s="1"/>
  <c r="AL1377" i="1" s="1"/>
  <c r="AM1377" i="1" s="1"/>
  <c r="AN1377" i="1" s="1"/>
  <c r="AQ1377" i="1" s="1"/>
  <c r="T622" i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AQ622" i="1" s="1"/>
  <c r="T1297" i="1"/>
  <c r="U1297" i="1" s="1"/>
  <c r="V1297" i="1" s="1"/>
  <c r="W1297" i="1" s="1"/>
  <c r="X1297" i="1" s="1"/>
  <c r="Y1297" i="1" s="1"/>
  <c r="Z1297" i="1" s="1"/>
  <c r="AA1297" i="1" s="1"/>
  <c r="AB1297" i="1" s="1"/>
  <c r="AC1297" i="1" s="1"/>
  <c r="AD1297" i="1" s="1"/>
  <c r="AE1297" i="1" s="1"/>
  <c r="AF1297" i="1" s="1"/>
  <c r="AG1297" i="1" s="1"/>
  <c r="AH1297" i="1" s="1"/>
  <c r="AI1297" i="1" s="1"/>
  <c r="AJ1297" i="1" s="1"/>
  <c r="AK1297" i="1" s="1"/>
  <c r="AL1297" i="1" s="1"/>
  <c r="AM1297" i="1" s="1"/>
  <c r="AN1297" i="1" s="1"/>
  <c r="AQ1297" i="1" s="1"/>
  <c r="T1056" i="1"/>
  <c r="U1056" i="1" s="1"/>
  <c r="V1056" i="1" s="1"/>
  <c r="W1056" i="1" s="1"/>
  <c r="X1056" i="1" s="1"/>
  <c r="Y1056" i="1" s="1"/>
  <c r="Z1056" i="1" s="1"/>
  <c r="AA1056" i="1" s="1"/>
  <c r="AB1056" i="1" s="1"/>
  <c r="AC1056" i="1" s="1"/>
  <c r="AD1056" i="1" s="1"/>
  <c r="AE1056" i="1" s="1"/>
  <c r="AF1056" i="1" s="1"/>
  <c r="AG1056" i="1" s="1"/>
  <c r="AH1056" i="1" s="1"/>
  <c r="AI1056" i="1" s="1"/>
  <c r="AJ1056" i="1" s="1"/>
  <c r="AK1056" i="1" s="1"/>
  <c r="AL1056" i="1" s="1"/>
  <c r="AM1056" i="1" s="1"/>
  <c r="AN1056" i="1" s="1"/>
  <c r="AQ1056" i="1" s="1"/>
  <c r="T709" i="1"/>
  <c r="U709" i="1" s="1"/>
  <c r="V709" i="1" s="1"/>
  <c r="W709" i="1" s="1"/>
  <c r="X709" i="1" s="1"/>
  <c r="Y709" i="1" s="1"/>
  <c r="Z709" i="1" s="1"/>
  <c r="AA709" i="1" s="1"/>
  <c r="AB709" i="1" s="1"/>
  <c r="AC709" i="1" s="1"/>
  <c r="AD709" i="1" s="1"/>
  <c r="AE709" i="1" s="1"/>
  <c r="AF709" i="1" s="1"/>
  <c r="AG709" i="1" s="1"/>
  <c r="AH709" i="1" s="1"/>
  <c r="AI709" i="1" s="1"/>
  <c r="AJ709" i="1" s="1"/>
  <c r="AK709" i="1" s="1"/>
  <c r="AL709" i="1" s="1"/>
  <c r="AM709" i="1" s="1"/>
  <c r="AN709" i="1" s="1"/>
  <c r="AQ709" i="1" s="1"/>
  <c r="T493" i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T1171" i="1"/>
  <c r="U1171" i="1" s="1"/>
  <c r="V1171" i="1" s="1"/>
  <c r="W1171" i="1" s="1"/>
  <c r="X1171" i="1" s="1"/>
  <c r="Y1171" i="1" s="1"/>
  <c r="Z1171" i="1" s="1"/>
  <c r="AA1171" i="1" s="1"/>
  <c r="AB1171" i="1" s="1"/>
  <c r="AC1171" i="1" s="1"/>
  <c r="AD1171" i="1" s="1"/>
  <c r="AE1171" i="1" s="1"/>
  <c r="AF1171" i="1" s="1"/>
  <c r="AG1171" i="1" s="1"/>
  <c r="AH1171" i="1" s="1"/>
  <c r="AI1171" i="1" s="1"/>
  <c r="AJ1171" i="1" s="1"/>
  <c r="AK1171" i="1" s="1"/>
  <c r="AL1171" i="1" s="1"/>
  <c r="AM1171" i="1" s="1"/>
  <c r="AN1171" i="1" s="1"/>
  <c r="AQ1171" i="1" s="1"/>
  <c r="T1146" i="1"/>
  <c r="U1146" i="1" s="1"/>
  <c r="V1146" i="1" s="1"/>
  <c r="W1146" i="1" s="1"/>
  <c r="X1146" i="1" s="1"/>
  <c r="Y1146" i="1" s="1"/>
  <c r="Z1146" i="1" s="1"/>
  <c r="AA1146" i="1" s="1"/>
  <c r="AB1146" i="1" s="1"/>
  <c r="AC1146" i="1" s="1"/>
  <c r="AD1146" i="1" s="1"/>
  <c r="AE1146" i="1" s="1"/>
  <c r="AF1146" i="1" s="1"/>
  <c r="AG1146" i="1" s="1"/>
  <c r="AH1146" i="1" s="1"/>
  <c r="AI1146" i="1" s="1"/>
  <c r="AJ1146" i="1" s="1"/>
  <c r="AK1146" i="1" s="1"/>
  <c r="AL1146" i="1" s="1"/>
  <c r="AM1146" i="1" s="1"/>
  <c r="AN1146" i="1" s="1"/>
  <c r="T1022" i="1"/>
  <c r="U1022" i="1" s="1"/>
  <c r="V1022" i="1" s="1"/>
  <c r="W1022" i="1" s="1"/>
  <c r="X1022" i="1" s="1"/>
  <c r="Y1022" i="1" s="1"/>
  <c r="Z1022" i="1" s="1"/>
  <c r="AA1022" i="1" s="1"/>
  <c r="AB1022" i="1" s="1"/>
  <c r="AC1022" i="1" s="1"/>
  <c r="AD1022" i="1" s="1"/>
  <c r="AE1022" i="1" s="1"/>
  <c r="AF1022" i="1" s="1"/>
  <c r="AG1022" i="1" s="1"/>
  <c r="AH1022" i="1" s="1"/>
  <c r="AI1022" i="1" s="1"/>
  <c r="AJ1022" i="1" s="1"/>
  <c r="AK1022" i="1" s="1"/>
  <c r="AL1022" i="1" s="1"/>
  <c r="AM1022" i="1" s="1"/>
  <c r="AN1022" i="1" s="1"/>
  <c r="AQ1022" i="1" s="1"/>
  <c r="T825" i="1"/>
  <c r="U825" i="1" s="1"/>
  <c r="V825" i="1" s="1"/>
  <c r="W825" i="1" s="1"/>
  <c r="X825" i="1" s="1"/>
  <c r="Y825" i="1" s="1"/>
  <c r="Z825" i="1" s="1"/>
  <c r="AA825" i="1" s="1"/>
  <c r="AB825" i="1" s="1"/>
  <c r="AC825" i="1" s="1"/>
  <c r="AD825" i="1" s="1"/>
  <c r="AE825" i="1" s="1"/>
  <c r="AF825" i="1" s="1"/>
  <c r="AG825" i="1" s="1"/>
  <c r="AH825" i="1" s="1"/>
  <c r="AI825" i="1" s="1"/>
  <c r="AJ825" i="1" s="1"/>
  <c r="AK825" i="1" s="1"/>
  <c r="AL825" i="1" s="1"/>
  <c r="AM825" i="1" s="1"/>
  <c r="AN825" i="1" s="1"/>
  <c r="AQ825" i="1" s="1"/>
  <c r="T437" i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Q437" i="1" s="1"/>
  <c r="T1094" i="1"/>
  <c r="U1094" i="1" s="1"/>
  <c r="V1094" i="1" s="1"/>
  <c r="W1094" i="1" s="1"/>
  <c r="X1094" i="1" s="1"/>
  <c r="Y1094" i="1" s="1"/>
  <c r="Z1094" i="1" s="1"/>
  <c r="AA1094" i="1" s="1"/>
  <c r="AB1094" i="1" s="1"/>
  <c r="AC1094" i="1" s="1"/>
  <c r="AD1094" i="1" s="1"/>
  <c r="AE1094" i="1" s="1"/>
  <c r="AF1094" i="1" s="1"/>
  <c r="AG1094" i="1" s="1"/>
  <c r="AH1094" i="1" s="1"/>
  <c r="AI1094" i="1" s="1"/>
  <c r="AJ1094" i="1" s="1"/>
  <c r="AK1094" i="1" s="1"/>
  <c r="AL1094" i="1" s="1"/>
  <c r="AM1094" i="1" s="1"/>
  <c r="AN1094" i="1" s="1"/>
  <c r="AQ1094" i="1" s="1"/>
  <c r="T632" i="1"/>
  <c r="U632" i="1" s="1"/>
  <c r="V632" i="1" s="1"/>
  <c r="W632" i="1" s="1"/>
  <c r="X632" i="1" s="1"/>
  <c r="Y632" i="1" s="1"/>
  <c r="Z632" i="1" s="1"/>
  <c r="AA632" i="1" s="1"/>
  <c r="AB632" i="1" s="1"/>
  <c r="AC632" i="1" s="1"/>
  <c r="AD632" i="1" s="1"/>
  <c r="AE632" i="1" s="1"/>
  <c r="AF632" i="1" s="1"/>
  <c r="AG632" i="1" s="1"/>
  <c r="AH632" i="1" s="1"/>
  <c r="AI632" i="1" s="1"/>
  <c r="AJ632" i="1" s="1"/>
  <c r="AK632" i="1" s="1"/>
  <c r="AL632" i="1" s="1"/>
  <c r="AM632" i="1" s="1"/>
  <c r="AN632" i="1" s="1"/>
  <c r="AQ632" i="1" s="1"/>
  <c r="T414" i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Q414" i="1" s="1"/>
  <c r="T1023" i="1"/>
  <c r="U1023" i="1" s="1"/>
  <c r="V1023" i="1" s="1"/>
  <c r="W1023" i="1" s="1"/>
  <c r="X1023" i="1" s="1"/>
  <c r="Y1023" i="1" s="1"/>
  <c r="Z1023" i="1" s="1"/>
  <c r="AA1023" i="1" s="1"/>
  <c r="AB1023" i="1" s="1"/>
  <c r="AC1023" i="1" s="1"/>
  <c r="AD1023" i="1" s="1"/>
  <c r="AE1023" i="1" s="1"/>
  <c r="AF1023" i="1" s="1"/>
  <c r="AG1023" i="1" s="1"/>
  <c r="AH1023" i="1" s="1"/>
  <c r="AI1023" i="1" s="1"/>
  <c r="AJ1023" i="1" s="1"/>
  <c r="AK1023" i="1" s="1"/>
  <c r="AL1023" i="1" s="1"/>
  <c r="AM1023" i="1" s="1"/>
  <c r="AN1023" i="1" s="1"/>
  <c r="AQ1023" i="1" s="1"/>
  <c r="T1047" i="1"/>
  <c r="U1047" i="1" s="1"/>
  <c r="V1047" i="1" s="1"/>
  <c r="W1047" i="1" s="1"/>
  <c r="X1047" i="1" s="1"/>
  <c r="Y1047" i="1" s="1"/>
  <c r="Z1047" i="1" s="1"/>
  <c r="AA1047" i="1" s="1"/>
  <c r="AB1047" i="1" s="1"/>
  <c r="AC1047" i="1" s="1"/>
  <c r="AD1047" i="1" s="1"/>
  <c r="AE1047" i="1" s="1"/>
  <c r="AF1047" i="1" s="1"/>
  <c r="AG1047" i="1" s="1"/>
  <c r="AH1047" i="1" s="1"/>
  <c r="AI1047" i="1" s="1"/>
  <c r="AJ1047" i="1" s="1"/>
  <c r="AK1047" i="1" s="1"/>
  <c r="AL1047" i="1" s="1"/>
  <c r="AM1047" i="1" s="1"/>
  <c r="AN1047" i="1" s="1"/>
  <c r="T899" i="1"/>
  <c r="U899" i="1" s="1"/>
  <c r="V899" i="1" s="1"/>
  <c r="W899" i="1" s="1"/>
  <c r="X899" i="1" s="1"/>
  <c r="Y899" i="1" s="1"/>
  <c r="Z899" i="1" s="1"/>
  <c r="AA899" i="1" s="1"/>
  <c r="AB899" i="1" s="1"/>
  <c r="AC899" i="1" s="1"/>
  <c r="AD899" i="1" s="1"/>
  <c r="AE899" i="1" s="1"/>
  <c r="AF899" i="1" s="1"/>
  <c r="AG899" i="1" s="1"/>
  <c r="AH899" i="1" s="1"/>
  <c r="AI899" i="1" s="1"/>
  <c r="AJ899" i="1" s="1"/>
  <c r="AK899" i="1" s="1"/>
  <c r="AL899" i="1" s="1"/>
  <c r="AM899" i="1" s="1"/>
  <c r="AN899" i="1" s="1"/>
  <c r="AQ899" i="1" s="1"/>
  <c r="T777" i="1"/>
  <c r="U777" i="1" s="1"/>
  <c r="V777" i="1" s="1"/>
  <c r="W777" i="1" s="1"/>
  <c r="X777" i="1" s="1"/>
  <c r="Y777" i="1" s="1"/>
  <c r="Z777" i="1" s="1"/>
  <c r="AA777" i="1" s="1"/>
  <c r="AB777" i="1" s="1"/>
  <c r="AC777" i="1" s="1"/>
  <c r="AD777" i="1" s="1"/>
  <c r="AE777" i="1" s="1"/>
  <c r="AF777" i="1" s="1"/>
  <c r="AG777" i="1" s="1"/>
  <c r="AH777" i="1" s="1"/>
  <c r="AI777" i="1" s="1"/>
  <c r="AJ777" i="1" s="1"/>
  <c r="AK777" i="1" s="1"/>
  <c r="AL777" i="1" s="1"/>
  <c r="AM777" i="1" s="1"/>
  <c r="AN777" i="1" s="1"/>
  <c r="AQ777" i="1" s="1"/>
  <c r="T523" i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Q523" i="1" s="1"/>
  <c r="T1385" i="1"/>
  <c r="U1385" i="1" s="1"/>
  <c r="V1385" i="1" s="1"/>
  <c r="W1385" i="1" s="1"/>
  <c r="X1385" i="1" s="1"/>
  <c r="Y1385" i="1" s="1"/>
  <c r="Z1385" i="1" s="1"/>
  <c r="AA1385" i="1" s="1"/>
  <c r="AB1385" i="1" s="1"/>
  <c r="AC1385" i="1" s="1"/>
  <c r="AD1385" i="1" s="1"/>
  <c r="AE1385" i="1" s="1"/>
  <c r="AF1385" i="1" s="1"/>
  <c r="AG1385" i="1" s="1"/>
  <c r="AH1385" i="1" s="1"/>
  <c r="AI1385" i="1" s="1"/>
  <c r="AJ1385" i="1" s="1"/>
  <c r="AK1385" i="1" s="1"/>
  <c r="AL1385" i="1" s="1"/>
  <c r="AM1385" i="1" s="1"/>
  <c r="AN1385" i="1" s="1"/>
  <c r="AQ1385" i="1" s="1"/>
  <c r="T1070" i="1"/>
  <c r="U1070" i="1" s="1"/>
  <c r="V1070" i="1" s="1"/>
  <c r="W1070" i="1" s="1"/>
  <c r="X1070" i="1" s="1"/>
  <c r="Y1070" i="1" s="1"/>
  <c r="Z1070" i="1" s="1"/>
  <c r="AA1070" i="1" s="1"/>
  <c r="AB1070" i="1" s="1"/>
  <c r="AC1070" i="1" s="1"/>
  <c r="AD1070" i="1" s="1"/>
  <c r="AE1070" i="1" s="1"/>
  <c r="AF1070" i="1" s="1"/>
  <c r="AG1070" i="1" s="1"/>
  <c r="AH1070" i="1" s="1"/>
  <c r="AI1070" i="1" s="1"/>
  <c r="AJ1070" i="1" s="1"/>
  <c r="AK1070" i="1" s="1"/>
  <c r="AL1070" i="1" s="1"/>
  <c r="AM1070" i="1" s="1"/>
  <c r="AN1070" i="1" s="1"/>
  <c r="T1348" i="1"/>
  <c r="U1348" i="1" s="1"/>
  <c r="V1348" i="1" s="1"/>
  <c r="W1348" i="1" s="1"/>
  <c r="X1348" i="1" s="1"/>
  <c r="Y1348" i="1" s="1"/>
  <c r="Z1348" i="1" s="1"/>
  <c r="AA1348" i="1" s="1"/>
  <c r="AB1348" i="1" s="1"/>
  <c r="AC1348" i="1" s="1"/>
  <c r="AD1348" i="1" s="1"/>
  <c r="AE1348" i="1" s="1"/>
  <c r="AF1348" i="1" s="1"/>
  <c r="AG1348" i="1" s="1"/>
  <c r="AH1348" i="1" s="1"/>
  <c r="AI1348" i="1" s="1"/>
  <c r="AJ1348" i="1" s="1"/>
  <c r="AK1348" i="1" s="1"/>
  <c r="AL1348" i="1" s="1"/>
  <c r="AM1348" i="1" s="1"/>
  <c r="AN1348" i="1" s="1"/>
  <c r="AQ1348" i="1" s="1"/>
  <c r="T771" i="1"/>
  <c r="U771" i="1" s="1"/>
  <c r="V771" i="1" s="1"/>
  <c r="W771" i="1" s="1"/>
  <c r="X771" i="1" s="1"/>
  <c r="Y771" i="1" s="1"/>
  <c r="Z771" i="1" s="1"/>
  <c r="AA771" i="1" s="1"/>
  <c r="AB771" i="1" s="1"/>
  <c r="AC771" i="1" s="1"/>
  <c r="AD771" i="1" s="1"/>
  <c r="AE771" i="1" s="1"/>
  <c r="AF771" i="1" s="1"/>
  <c r="AG771" i="1" s="1"/>
  <c r="AH771" i="1" s="1"/>
  <c r="AI771" i="1" s="1"/>
  <c r="AJ771" i="1" s="1"/>
  <c r="AK771" i="1" s="1"/>
  <c r="AL771" i="1" s="1"/>
  <c r="AM771" i="1" s="1"/>
  <c r="AN771" i="1" s="1"/>
  <c r="AQ771" i="1" s="1"/>
  <c r="T954" i="1"/>
  <c r="U954" i="1" s="1"/>
  <c r="V954" i="1" s="1"/>
  <c r="W954" i="1" s="1"/>
  <c r="X954" i="1" s="1"/>
  <c r="Y954" i="1" s="1"/>
  <c r="Z954" i="1" s="1"/>
  <c r="AA954" i="1" s="1"/>
  <c r="AB954" i="1" s="1"/>
  <c r="AC954" i="1" s="1"/>
  <c r="AD954" i="1" s="1"/>
  <c r="AE954" i="1" s="1"/>
  <c r="AF954" i="1" s="1"/>
  <c r="AG954" i="1" s="1"/>
  <c r="AH954" i="1" s="1"/>
  <c r="AI954" i="1" s="1"/>
  <c r="AJ954" i="1" s="1"/>
  <c r="AK954" i="1" s="1"/>
  <c r="AL954" i="1" s="1"/>
  <c r="AM954" i="1" s="1"/>
  <c r="AN954" i="1" s="1"/>
  <c r="AQ954" i="1" s="1"/>
  <c r="T1034" i="1"/>
  <c r="U1034" i="1" s="1"/>
  <c r="V1034" i="1" s="1"/>
  <c r="W1034" i="1" s="1"/>
  <c r="X1034" i="1" s="1"/>
  <c r="Y1034" i="1" s="1"/>
  <c r="Z1034" i="1" s="1"/>
  <c r="AA1034" i="1" s="1"/>
  <c r="AB1034" i="1" s="1"/>
  <c r="AC1034" i="1" s="1"/>
  <c r="AD1034" i="1" s="1"/>
  <c r="AE1034" i="1" s="1"/>
  <c r="AF1034" i="1" s="1"/>
  <c r="AG1034" i="1" s="1"/>
  <c r="AH1034" i="1" s="1"/>
  <c r="AI1034" i="1" s="1"/>
  <c r="AJ1034" i="1" s="1"/>
  <c r="AK1034" i="1" s="1"/>
  <c r="AL1034" i="1" s="1"/>
  <c r="AM1034" i="1" s="1"/>
  <c r="AN1034" i="1" s="1"/>
  <c r="AQ1034" i="1" s="1"/>
  <c r="T863" i="1"/>
  <c r="U863" i="1" s="1"/>
  <c r="V863" i="1" s="1"/>
  <c r="W863" i="1" s="1"/>
  <c r="X863" i="1" s="1"/>
  <c r="Y863" i="1" s="1"/>
  <c r="Z863" i="1" s="1"/>
  <c r="AA863" i="1" s="1"/>
  <c r="AB863" i="1" s="1"/>
  <c r="AC863" i="1" s="1"/>
  <c r="AD863" i="1" s="1"/>
  <c r="AE863" i="1" s="1"/>
  <c r="AF863" i="1" s="1"/>
  <c r="AG863" i="1" s="1"/>
  <c r="AH863" i="1" s="1"/>
  <c r="AI863" i="1" s="1"/>
  <c r="AJ863" i="1" s="1"/>
  <c r="AK863" i="1" s="1"/>
  <c r="AL863" i="1" s="1"/>
  <c r="AM863" i="1" s="1"/>
  <c r="AN863" i="1" s="1"/>
  <c r="T901" i="1"/>
  <c r="U901" i="1" s="1"/>
  <c r="V901" i="1" s="1"/>
  <c r="W901" i="1" s="1"/>
  <c r="X901" i="1" s="1"/>
  <c r="Y901" i="1" s="1"/>
  <c r="Z901" i="1" s="1"/>
  <c r="AA901" i="1" s="1"/>
  <c r="AB901" i="1" s="1"/>
  <c r="AC901" i="1" s="1"/>
  <c r="AD901" i="1" s="1"/>
  <c r="AE901" i="1" s="1"/>
  <c r="AF901" i="1" s="1"/>
  <c r="AG901" i="1" s="1"/>
  <c r="AH901" i="1" s="1"/>
  <c r="AI901" i="1" s="1"/>
  <c r="AJ901" i="1" s="1"/>
  <c r="AK901" i="1" s="1"/>
  <c r="AL901" i="1" s="1"/>
  <c r="AM901" i="1" s="1"/>
  <c r="AN901" i="1" s="1"/>
  <c r="AQ901" i="1" s="1"/>
  <c r="T396" i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Q396" i="1" s="1"/>
  <c r="T1092" i="1"/>
  <c r="U1092" i="1" s="1"/>
  <c r="V1092" i="1" s="1"/>
  <c r="W1092" i="1" s="1"/>
  <c r="X1092" i="1" s="1"/>
  <c r="Y1092" i="1" s="1"/>
  <c r="Z1092" i="1" s="1"/>
  <c r="AA1092" i="1" s="1"/>
  <c r="AB1092" i="1" s="1"/>
  <c r="AC1092" i="1" s="1"/>
  <c r="AD1092" i="1" s="1"/>
  <c r="AE1092" i="1" s="1"/>
  <c r="AF1092" i="1" s="1"/>
  <c r="AG1092" i="1" s="1"/>
  <c r="AH1092" i="1" s="1"/>
  <c r="AI1092" i="1" s="1"/>
  <c r="AJ1092" i="1" s="1"/>
  <c r="AK1092" i="1" s="1"/>
  <c r="AL1092" i="1" s="1"/>
  <c r="AM1092" i="1" s="1"/>
  <c r="AN1092" i="1" s="1"/>
  <c r="T1225" i="1"/>
  <c r="U1225" i="1" s="1"/>
  <c r="V1225" i="1" s="1"/>
  <c r="W1225" i="1" s="1"/>
  <c r="X1225" i="1" s="1"/>
  <c r="Y1225" i="1" s="1"/>
  <c r="Z1225" i="1" s="1"/>
  <c r="AA1225" i="1" s="1"/>
  <c r="AB1225" i="1" s="1"/>
  <c r="AC1225" i="1" s="1"/>
  <c r="AD1225" i="1" s="1"/>
  <c r="AE1225" i="1" s="1"/>
  <c r="AF1225" i="1" s="1"/>
  <c r="AG1225" i="1" s="1"/>
  <c r="AH1225" i="1" s="1"/>
  <c r="AI1225" i="1" s="1"/>
  <c r="AJ1225" i="1" s="1"/>
  <c r="AK1225" i="1" s="1"/>
  <c r="AL1225" i="1" s="1"/>
  <c r="AM1225" i="1" s="1"/>
  <c r="AN1225" i="1" s="1"/>
  <c r="AQ1225" i="1" s="1"/>
  <c r="T1113" i="1"/>
  <c r="U1113" i="1" s="1"/>
  <c r="V1113" i="1" s="1"/>
  <c r="W1113" i="1" s="1"/>
  <c r="X1113" i="1" s="1"/>
  <c r="Y1113" i="1" s="1"/>
  <c r="Z1113" i="1" s="1"/>
  <c r="AA1113" i="1" s="1"/>
  <c r="AB1113" i="1" s="1"/>
  <c r="AC1113" i="1" s="1"/>
  <c r="AD1113" i="1" s="1"/>
  <c r="AE1113" i="1" s="1"/>
  <c r="AF1113" i="1" s="1"/>
  <c r="AG1113" i="1" s="1"/>
  <c r="AH1113" i="1" s="1"/>
  <c r="AI1113" i="1" s="1"/>
  <c r="AJ1113" i="1" s="1"/>
  <c r="AK1113" i="1" s="1"/>
  <c r="AL1113" i="1" s="1"/>
  <c r="AM1113" i="1" s="1"/>
  <c r="AN1113" i="1" s="1"/>
  <c r="AQ1113" i="1" s="1"/>
  <c r="T550" i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AQ550" i="1" s="1"/>
  <c r="T1231" i="1"/>
  <c r="U1231" i="1" s="1"/>
  <c r="V1231" i="1" s="1"/>
  <c r="W1231" i="1" s="1"/>
  <c r="X1231" i="1" s="1"/>
  <c r="Y1231" i="1" s="1"/>
  <c r="Z1231" i="1" s="1"/>
  <c r="AA1231" i="1" s="1"/>
  <c r="AB1231" i="1" s="1"/>
  <c r="AC1231" i="1" s="1"/>
  <c r="AD1231" i="1" s="1"/>
  <c r="AE1231" i="1" s="1"/>
  <c r="AF1231" i="1" s="1"/>
  <c r="AG1231" i="1" s="1"/>
  <c r="AH1231" i="1" s="1"/>
  <c r="AI1231" i="1" s="1"/>
  <c r="AJ1231" i="1" s="1"/>
  <c r="AK1231" i="1" s="1"/>
  <c r="AL1231" i="1" s="1"/>
  <c r="AM1231" i="1" s="1"/>
  <c r="AN1231" i="1" s="1"/>
  <c r="AQ1231" i="1" s="1"/>
  <c r="T574" i="1"/>
  <c r="U574" i="1" s="1"/>
  <c r="V574" i="1" s="1"/>
  <c r="W574" i="1" s="1"/>
  <c r="X574" i="1" s="1"/>
  <c r="Y574" i="1" s="1"/>
  <c r="Z574" i="1" s="1"/>
  <c r="AA574" i="1" s="1"/>
  <c r="AB574" i="1" s="1"/>
  <c r="AC574" i="1" s="1"/>
  <c r="AD574" i="1" s="1"/>
  <c r="AE574" i="1" s="1"/>
  <c r="AF574" i="1" s="1"/>
  <c r="AG574" i="1" s="1"/>
  <c r="AH574" i="1" s="1"/>
  <c r="AI574" i="1" s="1"/>
  <c r="AJ574" i="1" s="1"/>
  <c r="AK574" i="1" s="1"/>
  <c r="AL574" i="1" s="1"/>
  <c r="AM574" i="1" s="1"/>
  <c r="AN574" i="1" s="1"/>
  <c r="AQ574" i="1" s="1"/>
  <c r="T835" i="1"/>
  <c r="U835" i="1" s="1"/>
  <c r="V835" i="1" s="1"/>
  <c r="W835" i="1" s="1"/>
  <c r="X835" i="1" s="1"/>
  <c r="Y835" i="1" s="1"/>
  <c r="Z835" i="1" s="1"/>
  <c r="AA835" i="1" s="1"/>
  <c r="AB835" i="1" s="1"/>
  <c r="AC835" i="1" s="1"/>
  <c r="AD835" i="1" s="1"/>
  <c r="AE835" i="1" s="1"/>
  <c r="AF835" i="1" s="1"/>
  <c r="AG835" i="1" s="1"/>
  <c r="AH835" i="1" s="1"/>
  <c r="AI835" i="1" s="1"/>
  <c r="AJ835" i="1" s="1"/>
  <c r="AK835" i="1" s="1"/>
  <c r="AL835" i="1" s="1"/>
  <c r="AM835" i="1" s="1"/>
  <c r="AN835" i="1" s="1"/>
  <c r="AQ835" i="1" s="1"/>
  <c r="T880" i="1"/>
  <c r="U880" i="1" s="1"/>
  <c r="V880" i="1" s="1"/>
  <c r="W880" i="1" s="1"/>
  <c r="X880" i="1" s="1"/>
  <c r="Y880" i="1" s="1"/>
  <c r="Z880" i="1" s="1"/>
  <c r="AA880" i="1" s="1"/>
  <c r="AB880" i="1" s="1"/>
  <c r="AC880" i="1" s="1"/>
  <c r="AD880" i="1" s="1"/>
  <c r="AE880" i="1" s="1"/>
  <c r="AF880" i="1" s="1"/>
  <c r="AG880" i="1" s="1"/>
  <c r="AH880" i="1" s="1"/>
  <c r="AI880" i="1" s="1"/>
  <c r="AJ880" i="1" s="1"/>
  <c r="AK880" i="1" s="1"/>
  <c r="AL880" i="1" s="1"/>
  <c r="AM880" i="1" s="1"/>
  <c r="AN880" i="1" s="1"/>
  <c r="AQ880" i="1" s="1"/>
  <c r="T1055" i="1"/>
  <c r="U1055" i="1" s="1"/>
  <c r="V1055" i="1" s="1"/>
  <c r="W1055" i="1" s="1"/>
  <c r="X1055" i="1" s="1"/>
  <c r="Y1055" i="1" s="1"/>
  <c r="Z1055" i="1" s="1"/>
  <c r="AA1055" i="1" s="1"/>
  <c r="AB1055" i="1" s="1"/>
  <c r="AC1055" i="1" s="1"/>
  <c r="AD1055" i="1" s="1"/>
  <c r="AE1055" i="1" s="1"/>
  <c r="AF1055" i="1" s="1"/>
  <c r="AG1055" i="1" s="1"/>
  <c r="AH1055" i="1" s="1"/>
  <c r="AI1055" i="1" s="1"/>
  <c r="AJ1055" i="1" s="1"/>
  <c r="AK1055" i="1" s="1"/>
  <c r="AL1055" i="1" s="1"/>
  <c r="AM1055" i="1" s="1"/>
  <c r="AN1055" i="1" s="1"/>
  <c r="AQ1055" i="1" s="1"/>
  <c r="T1463" i="1"/>
  <c r="U1463" i="1" s="1"/>
  <c r="V1463" i="1" s="1"/>
  <c r="W1463" i="1" s="1"/>
  <c r="X1463" i="1" s="1"/>
  <c r="Y1463" i="1" s="1"/>
  <c r="Z1463" i="1" s="1"/>
  <c r="AA1463" i="1" s="1"/>
  <c r="AB1463" i="1" s="1"/>
  <c r="AC1463" i="1" s="1"/>
  <c r="AD1463" i="1" s="1"/>
  <c r="AE1463" i="1" s="1"/>
  <c r="AF1463" i="1" s="1"/>
  <c r="AG1463" i="1" s="1"/>
  <c r="AH1463" i="1" s="1"/>
  <c r="AI1463" i="1" s="1"/>
  <c r="AJ1463" i="1" s="1"/>
  <c r="AK1463" i="1" s="1"/>
  <c r="AL1463" i="1" s="1"/>
  <c r="AM1463" i="1" s="1"/>
  <c r="AN1463" i="1" s="1"/>
  <c r="AQ1463" i="1" s="1"/>
  <c r="T1458" i="1"/>
  <c r="U1458" i="1" s="1"/>
  <c r="V1458" i="1" s="1"/>
  <c r="W1458" i="1" s="1"/>
  <c r="X1458" i="1" s="1"/>
  <c r="Y1458" i="1" s="1"/>
  <c r="Z1458" i="1" s="1"/>
  <c r="AA1458" i="1" s="1"/>
  <c r="AB1458" i="1" s="1"/>
  <c r="AC1458" i="1" s="1"/>
  <c r="AD1458" i="1" s="1"/>
  <c r="AE1458" i="1" s="1"/>
  <c r="AF1458" i="1" s="1"/>
  <c r="AG1458" i="1" s="1"/>
  <c r="AH1458" i="1" s="1"/>
  <c r="AI1458" i="1" s="1"/>
  <c r="AJ1458" i="1" s="1"/>
  <c r="AK1458" i="1" s="1"/>
  <c r="AL1458" i="1" s="1"/>
  <c r="AM1458" i="1" s="1"/>
  <c r="AN1458" i="1" s="1"/>
  <c r="AQ1458" i="1" s="1"/>
  <c r="T1009" i="1"/>
  <c r="U1009" i="1" s="1"/>
  <c r="V1009" i="1" s="1"/>
  <c r="W1009" i="1" s="1"/>
  <c r="X1009" i="1" s="1"/>
  <c r="Y1009" i="1" s="1"/>
  <c r="Z1009" i="1" s="1"/>
  <c r="AA1009" i="1" s="1"/>
  <c r="AB1009" i="1" s="1"/>
  <c r="AC1009" i="1" s="1"/>
  <c r="AD1009" i="1" s="1"/>
  <c r="AE1009" i="1" s="1"/>
  <c r="AF1009" i="1" s="1"/>
  <c r="AG1009" i="1" s="1"/>
  <c r="AH1009" i="1" s="1"/>
  <c r="AI1009" i="1" s="1"/>
  <c r="AJ1009" i="1" s="1"/>
  <c r="AK1009" i="1" s="1"/>
  <c r="AL1009" i="1" s="1"/>
  <c r="AM1009" i="1" s="1"/>
  <c r="AN1009" i="1" s="1"/>
  <c r="AQ1009" i="1" s="1"/>
  <c r="T833" i="1"/>
  <c r="U833" i="1" s="1"/>
  <c r="V833" i="1" s="1"/>
  <c r="W833" i="1" s="1"/>
  <c r="X833" i="1" s="1"/>
  <c r="Y833" i="1" s="1"/>
  <c r="Z833" i="1" s="1"/>
  <c r="AA833" i="1" s="1"/>
  <c r="AB833" i="1" s="1"/>
  <c r="AC833" i="1" s="1"/>
  <c r="AD833" i="1" s="1"/>
  <c r="AE833" i="1" s="1"/>
  <c r="AF833" i="1" s="1"/>
  <c r="AG833" i="1" s="1"/>
  <c r="AH833" i="1" s="1"/>
  <c r="AI833" i="1" s="1"/>
  <c r="AJ833" i="1" s="1"/>
  <c r="AK833" i="1" s="1"/>
  <c r="AL833" i="1" s="1"/>
  <c r="AM833" i="1" s="1"/>
  <c r="AN833" i="1" s="1"/>
  <c r="AQ833" i="1" s="1"/>
  <c r="T768" i="1"/>
  <c r="U768" i="1" s="1"/>
  <c r="V768" i="1" s="1"/>
  <c r="W768" i="1" s="1"/>
  <c r="X768" i="1" s="1"/>
  <c r="Y768" i="1" s="1"/>
  <c r="Z768" i="1" s="1"/>
  <c r="AA768" i="1" s="1"/>
  <c r="AB768" i="1" s="1"/>
  <c r="AC768" i="1" s="1"/>
  <c r="AD768" i="1" s="1"/>
  <c r="AE768" i="1" s="1"/>
  <c r="AF768" i="1" s="1"/>
  <c r="AG768" i="1" s="1"/>
  <c r="AH768" i="1" s="1"/>
  <c r="AI768" i="1" s="1"/>
  <c r="AJ768" i="1" s="1"/>
  <c r="AK768" i="1" s="1"/>
  <c r="AL768" i="1" s="1"/>
  <c r="AM768" i="1" s="1"/>
  <c r="AN768" i="1" s="1"/>
  <c r="AQ768" i="1" s="1"/>
  <c r="T1100" i="1"/>
  <c r="U1100" i="1" s="1"/>
  <c r="V1100" i="1" s="1"/>
  <c r="W1100" i="1" s="1"/>
  <c r="X1100" i="1" s="1"/>
  <c r="Y1100" i="1" s="1"/>
  <c r="Z1100" i="1" s="1"/>
  <c r="AA1100" i="1" s="1"/>
  <c r="AB1100" i="1" s="1"/>
  <c r="AC1100" i="1" s="1"/>
  <c r="AD1100" i="1" s="1"/>
  <c r="AE1100" i="1" s="1"/>
  <c r="AF1100" i="1" s="1"/>
  <c r="AG1100" i="1" s="1"/>
  <c r="AH1100" i="1" s="1"/>
  <c r="AI1100" i="1" s="1"/>
  <c r="AJ1100" i="1" s="1"/>
  <c r="AK1100" i="1" s="1"/>
  <c r="AL1100" i="1" s="1"/>
  <c r="AM1100" i="1" s="1"/>
  <c r="AN1100" i="1" s="1"/>
  <c r="AQ1100" i="1" s="1"/>
  <c r="T1224" i="1"/>
  <c r="U1224" i="1" s="1"/>
  <c r="V1224" i="1" s="1"/>
  <c r="W1224" i="1" s="1"/>
  <c r="X1224" i="1" s="1"/>
  <c r="Y1224" i="1" s="1"/>
  <c r="Z1224" i="1" s="1"/>
  <c r="AA1224" i="1" s="1"/>
  <c r="AB1224" i="1" s="1"/>
  <c r="AC1224" i="1" s="1"/>
  <c r="AD1224" i="1" s="1"/>
  <c r="AE1224" i="1" s="1"/>
  <c r="AF1224" i="1" s="1"/>
  <c r="AG1224" i="1" s="1"/>
  <c r="AH1224" i="1" s="1"/>
  <c r="AI1224" i="1" s="1"/>
  <c r="AJ1224" i="1" s="1"/>
  <c r="AK1224" i="1" s="1"/>
  <c r="AL1224" i="1" s="1"/>
  <c r="AM1224" i="1" s="1"/>
  <c r="AN1224" i="1" s="1"/>
  <c r="AQ1224" i="1" s="1"/>
  <c r="T850" i="1"/>
  <c r="U850" i="1" s="1"/>
  <c r="V850" i="1" s="1"/>
  <c r="W850" i="1" s="1"/>
  <c r="X850" i="1" s="1"/>
  <c r="Y850" i="1" s="1"/>
  <c r="Z850" i="1" s="1"/>
  <c r="AA850" i="1" s="1"/>
  <c r="AB850" i="1" s="1"/>
  <c r="AC850" i="1" s="1"/>
  <c r="AD850" i="1" s="1"/>
  <c r="AE850" i="1" s="1"/>
  <c r="AF850" i="1" s="1"/>
  <c r="AG850" i="1" s="1"/>
  <c r="AH850" i="1" s="1"/>
  <c r="AI850" i="1" s="1"/>
  <c r="AJ850" i="1" s="1"/>
  <c r="AK850" i="1" s="1"/>
  <c r="AL850" i="1" s="1"/>
  <c r="AM850" i="1" s="1"/>
  <c r="AN850" i="1" s="1"/>
  <c r="AQ850" i="1" s="1"/>
  <c r="T1010" i="1"/>
  <c r="U1010" i="1" s="1"/>
  <c r="V1010" i="1" s="1"/>
  <c r="W1010" i="1" s="1"/>
  <c r="X1010" i="1" s="1"/>
  <c r="Y1010" i="1" s="1"/>
  <c r="Z1010" i="1" s="1"/>
  <c r="AA1010" i="1" s="1"/>
  <c r="AB1010" i="1" s="1"/>
  <c r="AC1010" i="1" s="1"/>
  <c r="AD1010" i="1" s="1"/>
  <c r="AE1010" i="1" s="1"/>
  <c r="AF1010" i="1" s="1"/>
  <c r="AG1010" i="1" s="1"/>
  <c r="AH1010" i="1" s="1"/>
  <c r="AI1010" i="1" s="1"/>
  <c r="AJ1010" i="1" s="1"/>
  <c r="AK1010" i="1" s="1"/>
  <c r="AL1010" i="1" s="1"/>
  <c r="AM1010" i="1" s="1"/>
  <c r="AN1010" i="1" s="1"/>
  <c r="T694" i="1"/>
  <c r="U694" i="1" s="1"/>
  <c r="V694" i="1" s="1"/>
  <c r="W694" i="1" s="1"/>
  <c r="X694" i="1" s="1"/>
  <c r="Y694" i="1" s="1"/>
  <c r="Z694" i="1" s="1"/>
  <c r="AA694" i="1" s="1"/>
  <c r="AB694" i="1" s="1"/>
  <c r="AC694" i="1" s="1"/>
  <c r="AD694" i="1" s="1"/>
  <c r="AE694" i="1" s="1"/>
  <c r="AF694" i="1" s="1"/>
  <c r="AG694" i="1" s="1"/>
  <c r="AH694" i="1" s="1"/>
  <c r="AI694" i="1" s="1"/>
  <c r="AJ694" i="1" s="1"/>
  <c r="AK694" i="1" s="1"/>
  <c r="AL694" i="1" s="1"/>
  <c r="AM694" i="1" s="1"/>
  <c r="AN694" i="1" s="1"/>
  <c r="AQ694" i="1" s="1"/>
  <c r="T689" i="1"/>
  <c r="U689" i="1" s="1"/>
  <c r="V689" i="1" s="1"/>
  <c r="W689" i="1" s="1"/>
  <c r="X689" i="1" s="1"/>
  <c r="Y689" i="1" s="1"/>
  <c r="Z689" i="1" s="1"/>
  <c r="AA689" i="1" s="1"/>
  <c r="AB689" i="1" s="1"/>
  <c r="AC689" i="1" s="1"/>
  <c r="AD689" i="1" s="1"/>
  <c r="AE689" i="1" s="1"/>
  <c r="AF689" i="1" s="1"/>
  <c r="AG689" i="1" s="1"/>
  <c r="AH689" i="1" s="1"/>
  <c r="AI689" i="1" s="1"/>
  <c r="AJ689" i="1" s="1"/>
  <c r="AK689" i="1" s="1"/>
  <c r="AL689" i="1" s="1"/>
  <c r="AM689" i="1" s="1"/>
  <c r="AN689" i="1" s="1"/>
  <c r="AQ689" i="1" s="1"/>
  <c r="T1360" i="1"/>
  <c r="U1360" i="1" s="1"/>
  <c r="V1360" i="1" s="1"/>
  <c r="W1360" i="1" s="1"/>
  <c r="X1360" i="1" s="1"/>
  <c r="Y1360" i="1" s="1"/>
  <c r="Z1360" i="1" s="1"/>
  <c r="AA1360" i="1" s="1"/>
  <c r="AB1360" i="1" s="1"/>
  <c r="AC1360" i="1" s="1"/>
  <c r="AD1360" i="1" s="1"/>
  <c r="AE1360" i="1" s="1"/>
  <c r="AF1360" i="1" s="1"/>
  <c r="AG1360" i="1" s="1"/>
  <c r="AH1360" i="1" s="1"/>
  <c r="AI1360" i="1" s="1"/>
  <c r="AJ1360" i="1" s="1"/>
  <c r="AK1360" i="1" s="1"/>
  <c r="AL1360" i="1" s="1"/>
  <c r="AM1360" i="1" s="1"/>
  <c r="AN1360" i="1" s="1"/>
  <c r="AQ1360" i="1" s="1"/>
  <c r="T1355" i="1"/>
  <c r="U1355" i="1" s="1"/>
  <c r="V1355" i="1" s="1"/>
  <c r="W1355" i="1" s="1"/>
  <c r="X1355" i="1" s="1"/>
  <c r="Y1355" i="1" s="1"/>
  <c r="Z1355" i="1" s="1"/>
  <c r="AA1355" i="1" s="1"/>
  <c r="AB1355" i="1" s="1"/>
  <c r="AC1355" i="1" s="1"/>
  <c r="AD1355" i="1" s="1"/>
  <c r="AE1355" i="1" s="1"/>
  <c r="AF1355" i="1" s="1"/>
  <c r="AG1355" i="1" s="1"/>
  <c r="AH1355" i="1" s="1"/>
  <c r="AI1355" i="1" s="1"/>
  <c r="AJ1355" i="1" s="1"/>
  <c r="AK1355" i="1" s="1"/>
  <c r="AL1355" i="1" s="1"/>
  <c r="AM1355" i="1" s="1"/>
  <c r="AN1355" i="1" s="1"/>
  <c r="AQ1355" i="1" s="1"/>
  <c r="T434" i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Q434" i="1" s="1"/>
  <c r="T1393" i="1"/>
  <c r="U1393" i="1" s="1"/>
  <c r="V1393" i="1" s="1"/>
  <c r="W1393" i="1" s="1"/>
  <c r="X1393" i="1" s="1"/>
  <c r="Y1393" i="1" s="1"/>
  <c r="Z1393" i="1" s="1"/>
  <c r="AA1393" i="1" s="1"/>
  <c r="AB1393" i="1" s="1"/>
  <c r="AC1393" i="1" s="1"/>
  <c r="AD1393" i="1" s="1"/>
  <c r="AE1393" i="1" s="1"/>
  <c r="AF1393" i="1" s="1"/>
  <c r="AG1393" i="1" s="1"/>
  <c r="AH1393" i="1" s="1"/>
  <c r="AI1393" i="1" s="1"/>
  <c r="AJ1393" i="1" s="1"/>
  <c r="AK1393" i="1" s="1"/>
  <c r="AL1393" i="1" s="1"/>
  <c r="AM1393" i="1" s="1"/>
  <c r="AN1393" i="1" s="1"/>
  <c r="AQ1393" i="1" s="1"/>
  <c r="T1188" i="1"/>
  <c r="U1188" i="1" s="1"/>
  <c r="V1188" i="1" s="1"/>
  <c r="W1188" i="1" s="1"/>
  <c r="X1188" i="1" s="1"/>
  <c r="Y1188" i="1" s="1"/>
  <c r="Z1188" i="1" s="1"/>
  <c r="AA1188" i="1" s="1"/>
  <c r="AB1188" i="1" s="1"/>
  <c r="AC1188" i="1" s="1"/>
  <c r="AD1188" i="1" s="1"/>
  <c r="AE1188" i="1" s="1"/>
  <c r="AF1188" i="1" s="1"/>
  <c r="AG1188" i="1" s="1"/>
  <c r="AH1188" i="1" s="1"/>
  <c r="AI1188" i="1" s="1"/>
  <c r="AJ1188" i="1" s="1"/>
  <c r="AK1188" i="1" s="1"/>
  <c r="AL1188" i="1" s="1"/>
  <c r="AM1188" i="1" s="1"/>
  <c r="AN1188" i="1" s="1"/>
  <c r="AQ1188" i="1" s="1"/>
  <c r="T680" i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AQ680" i="1" s="1"/>
  <c r="T675" i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AQ675" i="1" s="1"/>
  <c r="T1219" i="1"/>
  <c r="U1219" i="1" s="1"/>
  <c r="V1219" i="1" s="1"/>
  <c r="W1219" i="1" s="1"/>
  <c r="X1219" i="1" s="1"/>
  <c r="Y1219" i="1" s="1"/>
  <c r="Z1219" i="1" s="1"/>
  <c r="AA1219" i="1" s="1"/>
  <c r="AB1219" i="1" s="1"/>
  <c r="AC1219" i="1" s="1"/>
  <c r="AD1219" i="1" s="1"/>
  <c r="AE1219" i="1" s="1"/>
  <c r="AF1219" i="1" s="1"/>
  <c r="AG1219" i="1" s="1"/>
  <c r="AH1219" i="1" s="1"/>
  <c r="AI1219" i="1" s="1"/>
  <c r="AJ1219" i="1" s="1"/>
  <c r="AK1219" i="1" s="1"/>
  <c r="AL1219" i="1" s="1"/>
  <c r="AM1219" i="1" s="1"/>
  <c r="AN1219" i="1" s="1"/>
  <c r="AQ1219" i="1" s="1"/>
  <c r="T1368" i="1"/>
  <c r="U1368" i="1" s="1"/>
  <c r="V1368" i="1" s="1"/>
  <c r="W1368" i="1" s="1"/>
  <c r="X1368" i="1" s="1"/>
  <c r="Y1368" i="1" s="1"/>
  <c r="Z1368" i="1" s="1"/>
  <c r="AA1368" i="1" s="1"/>
  <c r="AB1368" i="1" s="1"/>
  <c r="AC1368" i="1" s="1"/>
  <c r="AD1368" i="1" s="1"/>
  <c r="AE1368" i="1" s="1"/>
  <c r="AF1368" i="1" s="1"/>
  <c r="AG1368" i="1" s="1"/>
  <c r="AH1368" i="1" s="1"/>
  <c r="AI1368" i="1" s="1"/>
  <c r="AJ1368" i="1" s="1"/>
  <c r="AK1368" i="1" s="1"/>
  <c r="AL1368" i="1" s="1"/>
  <c r="AM1368" i="1" s="1"/>
  <c r="AN1368" i="1" s="1"/>
  <c r="AQ1368" i="1" s="1"/>
  <c r="T999" i="1"/>
  <c r="U999" i="1" s="1"/>
  <c r="V999" i="1" s="1"/>
  <c r="W999" i="1" s="1"/>
  <c r="X999" i="1" s="1"/>
  <c r="Y999" i="1" s="1"/>
  <c r="Z999" i="1" s="1"/>
  <c r="AA999" i="1" s="1"/>
  <c r="AB999" i="1" s="1"/>
  <c r="AC999" i="1" s="1"/>
  <c r="AD999" i="1" s="1"/>
  <c r="AE999" i="1" s="1"/>
  <c r="AF999" i="1" s="1"/>
  <c r="AG999" i="1" s="1"/>
  <c r="AH999" i="1" s="1"/>
  <c r="AI999" i="1" s="1"/>
  <c r="AJ999" i="1" s="1"/>
  <c r="AK999" i="1" s="1"/>
  <c r="AL999" i="1" s="1"/>
  <c r="AM999" i="1" s="1"/>
  <c r="AN999" i="1" s="1"/>
  <c r="T1344" i="1"/>
  <c r="U1344" i="1" s="1"/>
  <c r="V1344" i="1" s="1"/>
  <c r="W1344" i="1" s="1"/>
  <c r="X1344" i="1" s="1"/>
  <c r="Y1344" i="1" s="1"/>
  <c r="Z1344" i="1" s="1"/>
  <c r="AA1344" i="1" s="1"/>
  <c r="AB1344" i="1" s="1"/>
  <c r="AC1344" i="1" s="1"/>
  <c r="AD1344" i="1" s="1"/>
  <c r="AE1344" i="1" s="1"/>
  <c r="AF1344" i="1" s="1"/>
  <c r="AG1344" i="1" s="1"/>
  <c r="AH1344" i="1" s="1"/>
  <c r="AI1344" i="1" s="1"/>
  <c r="AJ1344" i="1" s="1"/>
  <c r="AK1344" i="1" s="1"/>
  <c r="AL1344" i="1" s="1"/>
  <c r="AM1344" i="1" s="1"/>
  <c r="AN1344" i="1" s="1"/>
  <c r="AQ1344" i="1" s="1"/>
  <c r="T1339" i="1"/>
  <c r="U1339" i="1" s="1"/>
  <c r="V1339" i="1" s="1"/>
  <c r="W1339" i="1" s="1"/>
  <c r="X1339" i="1" s="1"/>
  <c r="Y1339" i="1" s="1"/>
  <c r="Z1339" i="1" s="1"/>
  <c r="AA1339" i="1" s="1"/>
  <c r="AB1339" i="1" s="1"/>
  <c r="AC1339" i="1" s="1"/>
  <c r="AD1339" i="1" s="1"/>
  <c r="AE1339" i="1" s="1"/>
  <c r="AF1339" i="1" s="1"/>
  <c r="AG1339" i="1" s="1"/>
  <c r="AH1339" i="1" s="1"/>
  <c r="AI1339" i="1" s="1"/>
  <c r="AJ1339" i="1" s="1"/>
  <c r="AK1339" i="1" s="1"/>
  <c r="AL1339" i="1" s="1"/>
  <c r="AM1339" i="1" s="1"/>
  <c r="AN1339" i="1" s="1"/>
  <c r="AQ1339" i="1" s="1"/>
  <c r="T1138" i="1"/>
  <c r="U1138" i="1" s="1"/>
  <c r="V1138" i="1" s="1"/>
  <c r="W1138" i="1" s="1"/>
  <c r="X1138" i="1" s="1"/>
  <c r="Y1138" i="1" s="1"/>
  <c r="Z1138" i="1" s="1"/>
  <c r="AA1138" i="1" s="1"/>
  <c r="AB1138" i="1" s="1"/>
  <c r="AC1138" i="1" s="1"/>
  <c r="AD1138" i="1" s="1"/>
  <c r="AE1138" i="1" s="1"/>
  <c r="AF1138" i="1" s="1"/>
  <c r="AG1138" i="1" s="1"/>
  <c r="AH1138" i="1" s="1"/>
  <c r="AI1138" i="1" s="1"/>
  <c r="AJ1138" i="1" s="1"/>
  <c r="AK1138" i="1" s="1"/>
  <c r="AL1138" i="1" s="1"/>
  <c r="AM1138" i="1" s="1"/>
  <c r="AN1138" i="1" s="1"/>
  <c r="T406" i="1"/>
  <c r="U406" i="1" s="1"/>
  <c r="V406" i="1" s="1"/>
  <c r="W406" i="1" s="1"/>
  <c r="X406" i="1" s="1"/>
  <c r="Y406" i="1" s="1"/>
  <c r="Z406" i="1" s="1"/>
  <c r="AA406" i="1" s="1"/>
  <c r="AB406" i="1" s="1"/>
  <c r="AC406" i="1" s="1"/>
  <c r="AD406" i="1" s="1"/>
  <c r="AE406" i="1" s="1"/>
  <c r="AF406" i="1" s="1"/>
  <c r="AG406" i="1" s="1"/>
  <c r="AH406" i="1" s="1"/>
  <c r="AI406" i="1" s="1"/>
  <c r="AJ406" i="1" s="1"/>
  <c r="AK406" i="1" s="1"/>
  <c r="AL406" i="1" s="1"/>
  <c r="AM406" i="1" s="1"/>
  <c r="AN406" i="1" s="1"/>
  <c r="AQ406" i="1" s="1"/>
  <c r="T706" i="1"/>
  <c r="U706" i="1" s="1"/>
  <c r="V706" i="1" s="1"/>
  <c r="W706" i="1" s="1"/>
  <c r="X706" i="1" s="1"/>
  <c r="Y706" i="1" s="1"/>
  <c r="Z706" i="1" s="1"/>
  <c r="AA706" i="1" s="1"/>
  <c r="AB706" i="1" s="1"/>
  <c r="AC706" i="1" s="1"/>
  <c r="AD706" i="1" s="1"/>
  <c r="AE706" i="1" s="1"/>
  <c r="AF706" i="1" s="1"/>
  <c r="AG706" i="1" s="1"/>
  <c r="AH706" i="1" s="1"/>
  <c r="AI706" i="1" s="1"/>
  <c r="AJ706" i="1" s="1"/>
  <c r="AK706" i="1" s="1"/>
  <c r="AL706" i="1" s="1"/>
  <c r="AM706" i="1" s="1"/>
  <c r="AN706" i="1" s="1"/>
  <c r="AQ706" i="1" s="1"/>
  <c r="T492" i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Q492" i="1" s="1"/>
  <c r="T1040" i="1"/>
  <c r="U1040" i="1" s="1"/>
  <c r="V1040" i="1" s="1"/>
  <c r="W1040" i="1" s="1"/>
  <c r="X1040" i="1" s="1"/>
  <c r="Y1040" i="1" s="1"/>
  <c r="Z1040" i="1" s="1"/>
  <c r="AA1040" i="1" s="1"/>
  <c r="AB1040" i="1" s="1"/>
  <c r="AC1040" i="1" s="1"/>
  <c r="AD1040" i="1" s="1"/>
  <c r="AE1040" i="1" s="1"/>
  <c r="AF1040" i="1" s="1"/>
  <c r="AG1040" i="1" s="1"/>
  <c r="AH1040" i="1" s="1"/>
  <c r="AI1040" i="1" s="1"/>
  <c r="AJ1040" i="1" s="1"/>
  <c r="AK1040" i="1" s="1"/>
  <c r="AL1040" i="1" s="1"/>
  <c r="AM1040" i="1" s="1"/>
  <c r="AN1040" i="1" s="1"/>
  <c r="AQ1040" i="1" s="1"/>
  <c r="T1035" i="1"/>
  <c r="U1035" i="1" s="1"/>
  <c r="V1035" i="1" s="1"/>
  <c r="W1035" i="1" s="1"/>
  <c r="X1035" i="1" s="1"/>
  <c r="Y1035" i="1" s="1"/>
  <c r="Z1035" i="1" s="1"/>
  <c r="AA1035" i="1" s="1"/>
  <c r="AB1035" i="1" s="1"/>
  <c r="AC1035" i="1" s="1"/>
  <c r="AD1035" i="1" s="1"/>
  <c r="AE1035" i="1" s="1"/>
  <c r="AF1035" i="1" s="1"/>
  <c r="AG1035" i="1" s="1"/>
  <c r="AH1035" i="1" s="1"/>
  <c r="AI1035" i="1" s="1"/>
  <c r="AJ1035" i="1" s="1"/>
  <c r="AK1035" i="1" s="1"/>
  <c r="AL1035" i="1" s="1"/>
  <c r="AM1035" i="1" s="1"/>
  <c r="AN1035" i="1" s="1"/>
  <c r="AQ1035" i="1" s="1"/>
  <c r="T1046" i="1"/>
  <c r="U1046" i="1" s="1"/>
  <c r="V1046" i="1" s="1"/>
  <c r="W1046" i="1" s="1"/>
  <c r="X1046" i="1" s="1"/>
  <c r="Y1046" i="1" s="1"/>
  <c r="Z1046" i="1" s="1"/>
  <c r="AA1046" i="1" s="1"/>
  <c r="AB1046" i="1" s="1"/>
  <c r="AC1046" i="1" s="1"/>
  <c r="AD1046" i="1" s="1"/>
  <c r="AE1046" i="1" s="1"/>
  <c r="AF1046" i="1" s="1"/>
  <c r="AG1046" i="1" s="1"/>
  <c r="AH1046" i="1" s="1"/>
  <c r="AI1046" i="1" s="1"/>
  <c r="AJ1046" i="1" s="1"/>
  <c r="AK1046" i="1" s="1"/>
  <c r="AL1046" i="1" s="1"/>
  <c r="AM1046" i="1" s="1"/>
  <c r="AN1046" i="1" s="1"/>
  <c r="AQ1046" i="1" s="1"/>
  <c r="T1236" i="1"/>
  <c r="U1236" i="1" s="1"/>
  <c r="V1236" i="1" s="1"/>
  <c r="W1236" i="1" s="1"/>
  <c r="X1236" i="1" s="1"/>
  <c r="Y1236" i="1" s="1"/>
  <c r="Z1236" i="1" s="1"/>
  <c r="AA1236" i="1" s="1"/>
  <c r="AB1236" i="1" s="1"/>
  <c r="AC1236" i="1" s="1"/>
  <c r="AD1236" i="1" s="1"/>
  <c r="AE1236" i="1" s="1"/>
  <c r="AF1236" i="1" s="1"/>
  <c r="AG1236" i="1" s="1"/>
  <c r="AH1236" i="1" s="1"/>
  <c r="AI1236" i="1" s="1"/>
  <c r="AJ1236" i="1" s="1"/>
  <c r="AK1236" i="1" s="1"/>
  <c r="AL1236" i="1" s="1"/>
  <c r="AM1236" i="1" s="1"/>
  <c r="AN1236" i="1" s="1"/>
  <c r="AQ1236" i="1" s="1"/>
  <c r="T918" i="1"/>
  <c r="U918" i="1" s="1"/>
  <c r="V918" i="1" s="1"/>
  <c r="W918" i="1" s="1"/>
  <c r="X918" i="1" s="1"/>
  <c r="Y918" i="1" s="1"/>
  <c r="Z918" i="1" s="1"/>
  <c r="AA918" i="1" s="1"/>
  <c r="AB918" i="1" s="1"/>
  <c r="AC918" i="1" s="1"/>
  <c r="AD918" i="1" s="1"/>
  <c r="AE918" i="1" s="1"/>
  <c r="AF918" i="1" s="1"/>
  <c r="AG918" i="1" s="1"/>
  <c r="AH918" i="1" s="1"/>
  <c r="AI918" i="1" s="1"/>
  <c r="AJ918" i="1" s="1"/>
  <c r="AK918" i="1" s="1"/>
  <c r="AL918" i="1" s="1"/>
  <c r="AM918" i="1" s="1"/>
  <c r="AN918" i="1" s="1"/>
  <c r="AQ918" i="1" s="1"/>
  <c r="T585" i="1"/>
  <c r="U585" i="1" s="1"/>
  <c r="V585" i="1" s="1"/>
  <c r="W585" i="1" s="1"/>
  <c r="X585" i="1" s="1"/>
  <c r="Y585" i="1" s="1"/>
  <c r="Z585" i="1" s="1"/>
  <c r="AA585" i="1" s="1"/>
  <c r="AB585" i="1" s="1"/>
  <c r="AC585" i="1" s="1"/>
  <c r="AD585" i="1" s="1"/>
  <c r="AE585" i="1" s="1"/>
  <c r="AF585" i="1" s="1"/>
  <c r="AG585" i="1" s="1"/>
  <c r="AH585" i="1" s="1"/>
  <c r="AI585" i="1" s="1"/>
  <c r="AJ585" i="1" s="1"/>
  <c r="AK585" i="1" s="1"/>
  <c r="AL585" i="1" s="1"/>
  <c r="AM585" i="1" s="1"/>
  <c r="AN585" i="1" s="1"/>
  <c r="AQ585" i="1" s="1"/>
  <c r="T734" i="1"/>
  <c r="U734" i="1" s="1"/>
  <c r="V734" i="1" s="1"/>
  <c r="W734" i="1" s="1"/>
  <c r="X734" i="1" s="1"/>
  <c r="Y734" i="1" s="1"/>
  <c r="Z734" i="1" s="1"/>
  <c r="AA734" i="1" s="1"/>
  <c r="AB734" i="1" s="1"/>
  <c r="AC734" i="1" s="1"/>
  <c r="AD734" i="1" s="1"/>
  <c r="AE734" i="1" s="1"/>
  <c r="AF734" i="1" s="1"/>
  <c r="AG734" i="1" s="1"/>
  <c r="AH734" i="1" s="1"/>
  <c r="AI734" i="1" s="1"/>
  <c r="AJ734" i="1" s="1"/>
  <c r="AK734" i="1" s="1"/>
  <c r="AL734" i="1" s="1"/>
  <c r="AM734" i="1" s="1"/>
  <c r="AN734" i="1" s="1"/>
  <c r="AQ734" i="1" s="1"/>
  <c r="T729" i="1"/>
  <c r="U729" i="1" s="1"/>
  <c r="V729" i="1" s="1"/>
  <c r="W729" i="1" s="1"/>
  <c r="X729" i="1" s="1"/>
  <c r="Y729" i="1" s="1"/>
  <c r="Z729" i="1" s="1"/>
  <c r="AA729" i="1" s="1"/>
  <c r="AB729" i="1" s="1"/>
  <c r="AC729" i="1" s="1"/>
  <c r="AD729" i="1" s="1"/>
  <c r="AE729" i="1" s="1"/>
  <c r="AF729" i="1" s="1"/>
  <c r="AG729" i="1" s="1"/>
  <c r="AH729" i="1" s="1"/>
  <c r="AI729" i="1" s="1"/>
  <c r="AJ729" i="1" s="1"/>
  <c r="AK729" i="1" s="1"/>
  <c r="AL729" i="1" s="1"/>
  <c r="AM729" i="1" s="1"/>
  <c r="AN729" i="1" s="1"/>
  <c r="AQ729" i="1" s="1"/>
  <c r="T985" i="1"/>
  <c r="U985" i="1" s="1"/>
  <c r="V985" i="1" s="1"/>
  <c r="W985" i="1" s="1"/>
  <c r="X985" i="1" s="1"/>
  <c r="Y985" i="1" s="1"/>
  <c r="Z985" i="1" s="1"/>
  <c r="AA985" i="1" s="1"/>
  <c r="AB985" i="1" s="1"/>
  <c r="AC985" i="1" s="1"/>
  <c r="AD985" i="1" s="1"/>
  <c r="AE985" i="1" s="1"/>
  <c r="AF985" i="1" s="1"/>
  <c r="AG985" i="1" s="1"/>
  <c r="AH985" i="1" s="1"/>
  <c r="AI985" i="1" s="1"/>
  <c r="AJ985" i="1" s="1"/>
  <c r="AK985" i="1" s="1"/>
  <c r="AL985" i="1" s="1"/>
  <c r="AM985" i="1" s="1"/>
  <c r="AN985" i="1" s="1"/>
  <c r="AQ985" i="1" s="1"/>
  <c r="T444" i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Q444" i="1" s="1"/>
  <c r="T1303" i="1"/>
  <c r="U1303" i="1" s="1"/>
  <c r="V1303" i="1" s="1"/>
  <c r="W1303" i="1" s="1"/>
  <c r="X1303" i="1" s="1"/>
  <c r="Y1303" i="1" s="1"/>
  <c r="Z1303" i="1" s="1"/>
  <c r="AA1303" i="1" s="1"/>
  <c r="AB1303" i="1" s="1"/>
  <c r="AC1303" i="1" s="1"/>
  <c r="AD1303" i="1" s="1"/>
  <c r="AE1303" i="1" s="1"/>
  <c r="AF1303" i="1" s="1"/>
  <c r="AG1303" i="1" s="1"/>
  <c r="AH1303" i="1" s="1"/>
  <c r="AI1303" i="1" s="1"/>
  <c r="AJ1303" i="1" s="1"/>
  <c r="AK1303" i="1" s="1"/>
  <c r="AL1303" i="1" s="1"/>
  <c r="AM1303" i="1" s="1"/>
  <c r="AN1303" i="1" s="1"/>
  <c r="AQ1303" i="1" s="1"/>
  <c r="T1298" i="1"/>
  <c r="U1298" i="1" s="1"/>
  <c r="V1298" i="1" s="1"/>
  <c r="W1298" i="1" s="1"/>
  <c r="X1298" i="1" s="1"/>
  <c r="Y1298" i="1" s="1"/>
  <c r="Z1298" i="1" s="1"/>
  <c r="AA1298" i="1" s="1"/>
  <c r="AB1298" i="1" s="1"/>
  <c r="AC1298" i="1" s="1"/>
  <c r="AD1298" i="1" s="1"/>
  <c r="AE1298" i="1" s="1"/>
  <c r="AF1298" i="1" s="1"/>
  <c r="AG1298" i="1" s="1"/>
  <c r="AH1298" i="1" s="1"/>
  <c r="AI1298" i="1" s="1"/>
  <c r="AJ1298" i="1" s="1"/>
  <c r="AK1298" i="1" s="1"/>
  <c r="AL1298" i="1" s="1"/>
  <c r="AM1298" i="1" s="1"/>
  <c r="AN1298" i="1" s="1"/>
  <c r="AQ1298" i="1" s="1"/>
  <c r="T845" i="1"/>
  <c r="U845" i="1" s="1"/>
  <c r="V845" i="1" s="1"/>
  <c r="W845" i="1" s="1"/>
  <c r="X845" i="1" s="1"/>
  <c r="Y845" i="1" s="1"/>
  <c r="Z845" i="1" s="1"/>
  <c r="AA845" i="1" s="1"/>
  <c r="AB845" i="1" s="1"/>
  <c r="AC845" i="1" s="1"/>
  <c r="AD845" i="1" s="1"/>
  <c r="AE845" i="1" s="1"/>
  <c r="AF845" i="1" s="1"/>
  <c r="AG845" i="1" s="1"/>
  <c r="AH845" i="1" s="1"/>
  <c r="AI845" i="1" s="1"/>
  <c r="AJ845" i="1" s="1"/>
  <c r="AK845" i="1" s="1"/>
  <c r="AL845" i="1" s="1"/>
  <c r="AM845" i="1" s="1"/>
  <c r="AN845" i="1" s="1"/>
  <c r="AQ845" i="1" s="1"/>
  <c r="T1006" i="1"/>
  <c r="U1006" i="1" s="1"/>
  <c r="V1006" i="1" s="1"/>
  <c r="W1006" i="1" s="1"/>
  <c r="X1006" i="1" s="1"/>
  <c r="Y1006" i="1" s="1"/>
  <c r="Z1006" i="1" s="1"/>
  <c r="AA1006" i="1" s="1"/>
  <c r="AB1006" i="1" s="1"/>
  <c r="AC1006" i="1" s="1"/>
  <c r="AD1006" i="1" s="1"/>
  <c r="AE1006" i="1" s="1"/>
  <c r="AF1006" i="1" s="1"/>
  <c r="AG1006" i="1" s="1"/>
  <c r="AH1006" i="1" s="1"/>
  <c r="AI1006" i="1" s="1"/>
  <c r="AJ1006" i="1" s="1"/>
  <c r="AK1006" i="1" s="1"/>
  <c r="AL1006" i="1" s="1"/>
  <c r="AM1006" i="1" s="1"/>
  <c r="AN1006" i="1" s="1"/>
  <c r="AQ1006" i="1" s="1"/>
  <c r="T1196" i="1"/>
  <c r="U1196" i="1" s="1"/>
  <c r="V1196" i="1" s="1"/>
  <c r="W1196" i="1" s="1"/>
  <c r="X1196" i="1" s="1"/>
  <c r="Y1196" i="1" s="1"/>
  <c r="Z1196" i="1" s="1"/>
  <c r="AA1196" i="1" s="1"/>
  <c r="AB1196" i="1" s="1"/>
  <c r="AC1196" i="1" s="1"/>
  <c r="AD1196" i="1" s="1"/>
  <c r="AE1196" i="1" s="1"/>
  <c r="AF1196" i="1" s="1"/>
  <c r="AG1196" i="1" s="1"/>
  <c r="AH1196" i="1" s="1"/>
  <c r="AI1196" i="1" s="1"/>
  <c r="AJ1196" i="1" s="1"/>
  <c r="AK1196" i="1" s="1"/>
  <c r="AL1196" i="1" s="1"/>
  <c r="AM1196" i="1" s="1"/>
  <c r="AN1196" i="1" s="1"/>
  <c r="AQ1196" i="1" s="1"/>
  <c r="T552" i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Q552" i="1" s="1"/>
  <c r="T563" i="1"/>
  <c r="U563" i="1" s="1"/>
  <c r="V563" i="1" s="1"/>
  <c r="W563" i="1" s="1"/>
  <c r="X563" i="1" s="1"/>
  <c r="Y563" i="1" s="1"/>
  <c r="Z563" i="1" s="1"/>
  <c r="AA563" i="1" s="1"/>
  <c r="AB563" i="1" s="1"/>
  <c r="AC563" i="1" s="1"/>
  <c r="AD563" i="1" s="1"/>
  <c r="AE563" i="1" s="1"/>
  <c r="AF563" i="1" s="1"/>
  <c r="AG563" i="1" s="1"/>
  <c r="AH563" i="1" s="1"/>
  <c r="AI563" i="1" s="1"/>
  <c r="AJ563" i="1" s="1"/>
  <c r="AK563" i="1" s="1"/>
  <c r="AL563" i="1" s="1"/>
  <c r="AM563" i="1" s="1"/>
  <c r="AN563" i="1" s="1"/>
  <c r="AQ563" i="1" s="1"/>
  <c r="T905" i="1"/>
  <c r="U905" i="1" s="1"/>
  <c r="V905" i="1" s="1"/>
  <c r="W905" i="1" s="1"/>
  <c r="X905" i="1" s="1"/>
  <c r="Y905" i="1" s="1"/>
  <c r="Z905" i="1" s="1"/>
  <c r="AA905" i="1" s="1"/>
  <c r="AB905" i="1" s="1"/>
  <c r="AC905" i="1" s="1"/>
  <c r="AD905" i="1" s="1"/>
  <c r="AE905" i="1" s="1"/>
  <c r="AF905" i="1" s="1"/>
  <c r="AG905" i="1" s="1"/>
  <c r="AH905" i="1" s="1"/>
  <c r="AI905" i="1" s="1"/>
  <c r="AJ905" i="1" s="1"/>
  <c r="AK905" i="1" s="1"/>
  <c r="AL905" i="1" s="1"/>
  <c r="AM905" i="1" s="1"/>
  <c r="AN905" i="1" s="1"/>
  <c r="AQ905" i="1" s="1"/>
  <c r="T1457" i="1"/>
  <c r="U1457" i="1" s="1"/>
  <c r="V1457" i="1" s="1"/>
  <c r="W1457" i="1" s="1"/>
  <c r="X1457" i="1" s="1"/>
  <c r="Y1457" i="1" s="1"/>
  <c r="Z1457" i="1" s="1"/>
  <c r="AA1457" i="1" s="1"/>
  <c r="AB1457" i="1" s="1"/>
  <c r="AC1457" i="1" s="1"/>
  <c r="AD1457" i="1" s="1"/>
  <c r="AE1457" i="1" s="1"/>
  <c r="AF1457" i="1" s="1"/>
  <c r="AG1457" i="1" s="1"/>
  <c r="AH1457" i="1" s="1"/>
  <c r="AI1457" i="1" s="1"/>
  <c r="AJ1457" i="1" s="1"/>
  <c r="AK1457" i="1" s="1"/>
  <c r="AL1457" i="1" s="1"/>
  <c r="AM1457" i="1" s="1"/>
  <c r="AN1457" i="1" s="1"/>
  <c r="AQ1457" i="1" s="1"/>
  <c r="T527" i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Q527" i="1" s="1"/>
  <c r="T1256" i="1"/>
  <c r="U1256" i="1" s="1"/>
  <c r="V1256" i="1" s="1"/>
  <c r="W1256" i="1" s="1"/>
  <c r="X1256" i="1" s="1"/>
  <c r="Y1256" i="1" s="1"/>
  <c r="Z1256" i="1" s="1"/>
  <c r="AA1256" i="1" s="1"/>
  <c r="AB1256" i="1" s="1"/>
  <c r="AC1256" i="1" s="1"/>
  <c r="AD1256" i="1" s="1"/>
  <c r="AE1256" i="1" s="1"/>
  <c r="AF1256" i="1" s="1"/>
  <c r="AG1256" i="1" s="1"/>
  <c r="AH1256" i="1" s="1"/>
  <c r="AI1256" i="1" s="1"/>
  <c r="AJ1256" i="1" s="1"/>
  <c r="AK1256" i="1" s="1"/>
  <c r="AL1256" i="1" s="1"/>
  <c r="AM1256" i="1" s="1"/>
  <c r="AN1256" i="1" s="1"/>
  <c r="AQ1256" i="1" s="1"/>
  <c r="T1251" i="1"/>
  <c r="U1251" i="1" s="1"/>
  <c r="V1251" i="1" s="1"/>
  <c r="W1251" i="1" s="1"/>
  <c r="X1251" i="1" s="1"/>
  <c r="Y1251" i="1" s="1"/>
  <c r="Z1251" i="1" s="1"/>
  <c r="AA1251" i="1" s="1"/>
  <c r="AB1251" i="1" s="1"/>
  <c r="AC1251" i="1" s="1"/>
  <c r="AD1251" i="1" s="1"/>
  <c r="AE1251" i="1" s="1"/>
  <c r="AF1251" i="1" s="1"/>
  <c r="AG1251" i="1" s="1"/>
  <c r="AH1251" i="1" s="1"/>
  <c r="AI1251" i="1" s="1"/>
  <c r="AJ1251" i="1" s="1"/>
  <c r="AK1251" i="1" s="1"/>
  <c r="AL1251" i="1" s="1"/>
  <c r="AM1251" i="1" s="1"/>
  <c r="AN1251" i="1" s="1"/>
  <c r="AQ1251" i="1" s="1"/>
  <c r="T1220" i="1"/>
  <c r="U1220" i="1" s="1"/>
  <c r="V1220" i="1" s="1"/>
  <c r="W1220" i="1" s="1"/>
  <c r="X1220" i="1" s="1"/>
  <c r="Y1220" i="1" s="1"/>
  <c r="Z1220" i="1" s="1"/>
  <c r="AA1220" i="1" s="1"/>
  <c r="AB1220" i="1" s="1"/>
  <c r="AC1220" i="1" s="1"/>
  <c r="AD1220" i="1" s="1"/>
  <c r="AE1220" i="1" s="1"/>
  <c r="AF1220" i="1" s="1"/>
  <c r="AG1220" i="1" s="1"/>
  <c r="AH1220" i="1" s="1"/>
  <c r="AI1220" i="1" s="1"/>
  <c r="AJ1220" i="1" s="1"/>
  <c r="AK1220" i="1" s="1"/>
  <c r="AL1220" i="1" s="1"/>
  <c r="AM1220" i="1" s="1"/>
  <c r="AN1220" i="1" s="1"/>
  <c r="AQ1220" i="1" s="1"/>
  <c r="T1215" i="1"/>
  <c r="U1215" i="1" s="1"/>
  <c r="V1215" i="1" s="1"/>
  <c r="W1215" i="1" s="1"/>
  <c r="X1215" i="1" s="1"/>
  <c r="Y1215" i="1" s="1"/>
  <c r="Z1215" i="1" s="1"/>
  <c r="AA1215" i="1" s="1"/>
  <c r="AB1215" i="1" s="1"/>
  <c r="AC1215" i="1" s="1"/>
  <c r="AD1215" i="1" s="1"/>
  <c r="AE1215" i="1" s="1"/>
  <c r="AF1215" i="1" s="1"/>
  <c r="AG1215" i="1" s="1"/>
  <c r="AH1215" i="1" s="1"/>
  <c r="AI1215" i="1" s="1"/>
  <c r="AJ1215" i="1" s="1"/>
  <c r="AK1215" i="1" s="1"/>
  <c r="AL1215" i="1" s="1"/>
  <c r="AM1215" i="1" s="1"/>
  <c r="AN1215" i="1" s="1"/>
  <c r="AQ1215" i="1" s="1"/>
  <c r="T636" i="1"/>
  <c r="U636" i="1" s="1"/>
  <c r="V636" i="1" s="1"/>
  <c r="W636" i="1" s="1"/>
  <c r="X636" i="1" s="1"/>
  <c r="Y636" i="1" s="1"/>
  <c r="Z636" i="1" s="1"/>
  <c r="AA636" i="1" s="1"/>
  <c r="AB636" i="1" s="1"/>
  <c r="AC636" i="1" s="1"/>
  <c r="AD636" i="1" s="1"/>
  <c r="AE636" i="1" s="1"/>
  <c r="AF636" i="1" s="1"/>
  <c r="AG636" i="1" s="1"/>
  <c r="AH636" i="1" s="1"/>
  <c r="AI636" i="1" s="1"/>
  <c r="AJ636" i="1" s="1"/>
  <c r="AK636" i="1" s="1"/>
  <c r="AL636" i="1" s="1"/>
  <c r="AM636" i="1" s="1"/>
  <c r="AN636" i="1" s="1"/>
  <c r="AQ636" i="1" s="1"/>
  <c r="T631" i="1"/>
  <c r="U631" i="1" s="1"/>
  <c r="V631" i="1" s="1"/>
  <c r="W631" i="1" s="1"/>
  <c r="X631" i="1" s="1"/>
  <c r="Y631" i="1" s="1"/>
  <c r="Z631" i="1" s="1"/>
  <c r="AA631" i="1" s="1"/>
  <c r="AB631" i="1" s="1"/>
  <c r="AC631" i="1" s="1"/>
  <c r="AD631" i="1" s="1"/>
  <c r="AE631" i="1" s="1"/>
  <c r="AF631" i="1" s="1"/>
  <c r="AG631" i="1" s="1"/>
  <c r="AH631" i="1" s="1"/>
  <c r="AI631" i="1" s="1"/>
  <c r="AJ631" i="1" s="1"/>
  <c r="AK631" i="1" s="1"/>
  <c r="AL631" i="1" s="1"/>
  <c r="AM631" i="1" s="1"/>
  <c r="AN631" i="1" s="1"/>
  <c r="AQ631" i="1" s="1"/>
  <c r="T490" i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AI490" i="1" s="1"/>
  <c r="AJ490" i="1" s="1"/>
  <c r="AK490" i="1" s="1"/>
  <c r="AL490" i="1" s="1"/>
  <c r="AM490" i="1" s="1"/>
  <c r="AN490" i="1" s="1"/>
  <c r="AQ490" i="1" s="1"/>
  <c r="T551" i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Q551" i="1" s="1"/>
  <c r="T970" i="1"/>
  <c r="U970" i="1" s="1"/>
  <c r="V970" i="1" s="1"/>
  <c r="W970" i="1" s="1"/>
  <c r="X970" i="1" s="1"/>
  <c r="Y970" i="1" s="1"/>
  <c r="Z970" i="1" s="1"/>
  <c r="AA970" i="1" s="1"/>
  <c r="AB970" i="1" s="1"/>
  <c r="AC970" i="1" s="1"/>
  <c r="AD970" i="1" s="1"/>
  <c r="AE970" i="1" s="1"/>
  <c r="AF970" i="1" s="1"/>
  <c r="AG970" i="1" s="1"/>
  <c r="AH970" i="1" s="1"/>
  <c r="AI970" i="1" s="1"/>
  <c r="AJ970" i="1" s="1"/>
  <c r="AK970" i="1" s="1"/>
  <c r="AL970" i="1" s="1"/>
  <c r="AM970" i="1" s="1"/>
  <c r="AN970" i="1" s="1"/>
  <c r="AQ970" i="1" s="1"/>
  <c r="T592" i="1"/>
  <c r="U592" i="1" s="1"/>
  <c r="V592" i="1" s="1"/>
  <c r="W592" i="1" s="1"/>
  <c r="X592" i="1" s="1"/>
  <c r="Y592" i="1" s="1"/>
  <c r="Z592" i="1" s="1"/>
  <c r="AA592" i="1" s="1"/>
  <c r="AB592" i="1" s="1"/>
  <c r="AC592" i="1" s="1"/>
  <c r="AD592" i="1" s="1"/>
  <c r="AE592" i="1" s="1"/>
  <c r="AF592" i="1" s="1"/>
  <c r="AG592" i="1" s="1"/>
  <c r="AH592" i="1" s="1"/>
  <c r="AI592" i="1" s="1"/>
  <c r="AJ592" i="1" s="1"/>
  <c r="AK592" i="1" s="1"/>
  <c r="AL592" i="1" s="1"/>
  <c r="AM592" i="1" s="1"/>
  <c r="AN592" i="1" s="1"/>
  <c r="AQ592" i="1" s="1"/>
  <c r="T587" i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Q587" i="1" s="1"/>
  <c r="T1068" i="1"/>
  <c r="U1068" i="1" s="1"/>
  <c r="V1068" i="1" s="1"/>
  <c r="W1068" i="1" s="1"/>
  <c r="X1068" i="1" s="1"/>
  <c r="Y1068" i="1" s="1"/>
  <c r="Z1068" i="1" s="1"/>
  <c r="AA1068" i="1" s="1"/>
  <c r="AB1068" i="1" s="1"/>
  <c r="AC1068" i="1" s="1"/>
  <c r="AD1068" i="1" s="1"/>
  <c r="AE1068" i="1" s="1"/>
  <c r="AF1068" i="1" s="1"/>
  <c r="AG1068" i="1" s="1"/>
  <c r="AH1068" i="1" s="1"/>
  <c r="AI1068" i="1" s="1"/>
  <c r="AJ1068" i="1" s="1"/>
  <c r="AK1068" i="1" s="1"/>
  <c r="AL1068" i="1" s="1"/>
  <c r="AM1068" i="1" s="1"/>
  <c r="AN1068" i="1" s="1"/>
  <c r="AQ1068" i="1" s="1"/>
  <c r="T1449" i="1"/>
  <c r="U1449" i="1" s="1"/>
  <c r="V1449" i="1" s="1"/>
  <c r="W1449" i="1" s="1"/>
  <c r="X1449" i="1" s="1"/>
  <c r="Y1449" i="1" s="1"/>
  <c r="Z1449" i="1" s="1"/>
  <c r="AA1449" i="1" s="1"/>
  <c r="AB1449" i="1" s="1"/>
  <c r="AC1449" i="1" s="1"/>
  <c r="AD1449" i="1" s="1"/>
  <c r="AE1449" i="1" s="1"/>
  <c r="AF1449" i="1" s="1"/>
  <c r="AG1449" i="1" s="1"/>
  <c r="AH1449" i="1" s="1"/>
  <c r="AI1449" i="1" s="1"/>
  <c r="AJ1449" i="1" s="1"/>
  <c r="AK1449" i="1" s="1"/>
  <c r="AL1449" i="1" s="1"/>
  <c r="AM1449" i="1" s="1"/>
  <c r="AN1449" i="1" s="1"/>
  <c r="T1186" i="1"/>
  <c r="U1186" i="1" s="1"/>
  <c r="V1186" i="1" s="1"/>
  <c r="W1186" i="1" s="1"/>
  <c r="X1186" i="1" s="1"/>
  <c r="Y1186" i="1" s="1"/>
  <c r="Z1186" i="1" s="1"/>
  <c r="AA1186" i="1" s="1"/>
  <c r="AB1186" i="1" s="1"/>
  <c r="AC1186" i="1" s="1"/>
  <c r="AD1186" i="1" s="1"/>
  <c r="AE1186" i="1" s="1"/>
  <c r="AF1186" i="1" s="1"/>
  <c r="AG1186" i="1" s="1"/>
  <c r="AH1186" i="1" s="1"/>
  <c r="AI1186" i="1" s="1"/>
  <c r="AJ1186" i="1" s="1"/>
  <c r="AK1186" i="1" s="1"/>
  <c r="AL1186" i="1" s="1"/>
  <c r="AM1186" i="1" s="1"/>
  <c r="AN1186" i="1" s="1"/>
  <c r="AQ1186" i="1" s="1"/>
  <c r="T658" i="1"/>
  <c r="U658" i="1" s="1"/>
  <c r="V658" i="1" s="1"/>
  <c r="W658" i="1" s="1"/>
  <c r="X658" i="1" s="1"/>
  <c r="Y658" i="1" s="1"/>
  <c r="Z658" i="1" s="1"/>
  <c r="AA658" i="1" s="1"/>
  <c r="AB658" i="1" s="1"/>
  <c r="AC658" i="1" s="1"/>
  <c r="AD658" i="1" s="1"/>
  <c r="AE658" i="1" s="1"/>
  <c r="AF658" i="1" s="1"/>
  <c r="AG658" i="1" s="1"/>
  <c r="AH658" i="1" s="1"/>
  <c r="AI658" i="1" s="1"/>
  <c r="AJ658" i="1" s="1"/>
  <c r="AK658" i="1" s="1"/>
  <c r="AL658" i="1" s="1"/>
  <c r="AM658" i="1" s="1"/>
  <c r="AN658" i="1" s="1"/>
  <c r="AQ658" i="1" s="1"/>
  <c r="T978" i="1"/>
  <c r="U978" i="1" s="1"/>
  <c r="V978" i="1" s="1"/>
  <c r="W978" i="1" s="1"/>
  <c r="X978" i="1" s="1"/>
  <c r="Y978" i="1" s="1"/>
  <c r="Z978" i="1" s="1"/>
  <c r="AA978" i="1" s="1"/>
  <c r="AB978" i="1" s="1"/>
  <c r="AC978" i="1" s="1"/>
  <c r="AD978" i="1" s="1"/>
  <c r="AE978" i="1" s="1"/>
  <c r="AF978" i="1" s="1"/>
  <c r="AG978" i="1" s="1"/>
  <c r="AH978" i="1" s="1"/>
  <c r="AI978" i="1" s="1"/>
  <c r="AJ978" i="1" s="1"/>
  <c r="AK978" i="1" s="1"/>
  <c r="AL978" i="1" s="1"/>
  <c r="AM978" i="1" s="1"/>
  <c r="AN978" i="1" s="1"/>
  <c r="AQ978" i="1" s="1"/>
  <c r="T435" i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AQ435" i="1" s="1"/>
  <c r="T1115" i="1"/>
  <c r="U1115" i="1" s="1"/>
  <c r="V1115" i="1" s="1"/>
  <c r="W1115" i="1" s="1"/>
  <c r="X1115" i="1" s="1"/>
  <c r="Y1115" i="1" s="1"/>
  <c r="Z1115" i="1" s="1"/>
  <c r="AA1115" i="1" s="1"/>
  <c r="AB1115" i="1" s="1"/>
  <c r="AC1115" i="1" s="1"/>
  <c r="AD1115" i="1" s="1"/>
  <c r="AE1115" i="1" s="1"/>
  <c r="AF1115" i="1" s="1"/>
  <c r="AG1115" i="1" s="1"/>
  <c r="AH1115" i="1" s="1"/>
  <c r="AI1115" i="1" s="1"/>
  <c r="AJ1115" i="1" s="1"/>
  <c r="AK1115" i="1" s="1"/>
  <c r="AL1115" i="1" s="1"/>
  <c r="AM1115" i="1" s="1"/>
  <c r="AN1115" i="1" s="1"/>
  <c r="T499" i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T1428" i="1"/>
  <c r="U1428" i="1" s="1"/>
  <c r="V1428" i="1" s="1"/>
  <c r="W1428" i="1" s="1"/>
  <c r="X1428" i="1" s="1"/>
  <c r="Y1428" i="1" s="1"/>
  <c r="Z1428" i="1" s="1"/>
  <c r="AA1428" i="1" s="1"/>
  <c r="AB1428" i="1" s="1"/>
  <c r="AC1428" i="1" s="1"/>
  <c r="AD1428" i="1" s="1"/>
  <c r="AE1428" i="1" s="1"/>
  <c r="AF1428" i="1" s="1"/>
  <c r="AG1428" i="1" s="1"/>
  <c r="AH1428" i="1" s="1"/>
  <c r="AI1428" i="1" s="1"/>
  <c r="AJ1428" i="1" s="1"/>
  <c r="AK1428" i="1" s="1"/>
  <c r="AL1428" i="1" s="1"/>
  <c r="AM1428" i="1" s="1"/>
  <c r="AN1428" i="1" s="1"/>
  <c r="AQ1428" i="1" s="1"/>
  <c r="T1423" i="1"/>
  <c r="U1423" i="1" s="1"/>
  <c r="V1423" i="1" s="1"/>
  <c r="W1423" i="1" s="1"/>
  <c r="X1423" i="1" s="1"/>
  <c r="Y1423" i="1" s="1"/>
  <c r="Z1423" i="1" s="1"/>
  <c r="AA1423" i="1" s="1"/>
  <c r="AB1423" i="1" s="1"/>
  <c r="AC1423" i="1" s="1"/>
  <c r="AD1423" i="1" s="1"/>
  <c r="AE1423" i="1" s="1"/>
  <c r="AF1423" i="1" s="1"/>
  <c r="AG1423" i="1" s="1"/>
  <c r="AH1423" i="1" s="1"/>
  <c r="AI1423" i="1" s="1"/>
  <c r="AJ1423" i="1" s="1"/>
  <c r="AK1423" i="1" s="1"/>
  <c r="AL1423" i="1" s="1"/>
  <c r="AM1423" i="1" s="1"/>
  <c r="AN1423" i="1" s="1"/>
  <c r="AQ1423" i="1" s="1"/>
  <c r="T1263" i="1"/>
  <c r="U1263" i="1" s="1"/>
  <c r="V1263" i="1" s="1"/>
  <c r="W1263" i="1" s="1"/>
  <c r="X1263" i="1" s="1"/>
  <c r="Y1263" i="1" s="1"/>
  <c r="Z1263" i="1" s="1"/>
  <c r="AA1263" i="1" s="1"/>
  <c r="AB1263" i="1" s="1"/>
  <c r="AC1263" i="1" s="1"/>
  <c r="AD1263" i="1" s="1"/>
  <c r="AE1263" i="1" s="1"/>
  <c r="AF1263" i="1" s="1"/>
  <c r="AG1263" i="1" s="1"/>
  <c r="AH1263" i="1" s="1"/>
  <c r="AI1263" i="1" s="1"/>
  <c r="AJ1263" i="1" s="1"/>
  <c r="AK1263" i="1" s="1"/>
  <c r="AL1263" i="1" s="1"/>
  <c r="AM1263" i="1" s="1"/>
  <c r="AN1263" i="1" s="1"/>
  <c r="AQ1263" i="1" s="1"/>
  <c r="T1118" i="1"/>
  <c r="U1118" i="1" s="1"/>
  <c r="V1118" i="1" s="1"/>
  <c r="W1118" i="1" s="1"/>
  <c r="X1118" i="1" s="1"/>
  <c r="Y1118" i="1" s="1"/>
  <c r="Z1118" i="1" s="1"/>
  <c r="AA1118" i="1" s="1"/>
  <c r="AB1118" i="1" s="1"/>
  <c r="AC1118" i="1" s="1"/>
  <c r="AD1118" i="1" s="1"/>
  <c r="AE1118" i="1" s="1"/>
  <c r="AF1118" i="1" s="1"/>
  <c r="AG1118" i="1" s="1"/>
  <c r="AH1118" i="1" s="1"/>
  <c r="AI1118" i="1" s="1"/>
  <c r="AJ1118" i="1" s="1"/>
  <c r="AK1118" i="1" s="1"/>
  <c r="AL1118" i="1" s="1"/>
  <c r="AM1118" i="1" s="1"/>
  <c r="AN1118" i="1" s="1"/>
  <c r="AQ1118" i="1" s="1"/>
  <c r="T816" i="1"/>
  <c r="U816" i="1" s="1"/>
  <c r="V816" i="1" s="1"/>
  <c r="W816" i="1" s="1"/>
  <c r="X816" i="1" s="1"/>
  <c r="Y816" i="1" s="1"/>
  <c r="Z816" i="1" s="1"/>
  <c r="AA816" i="1" s="1"/>
  <c r="AB816" i="1" s="1"/>
  <c r="AC816" i="1" s="1"/>
  <c r="AD816" i="1" s="1"/>
  <c r="AE816" i="1" s="1"/>
  <c r="AF816" i="1" s="1"/>
  <c r="AG816" i="1" s="1"/>
  <c r="AH816" i="1" s="1"/>
  <c r="AI816" i="1" s="1"/>
  <c r="AJ816" i="1" s="1"/>
  <c r="AK816" i="1" s="1"/>
  <c r="AL816" i="1" s="1"/>
  <c r="AM816" i="1" s="1"/>
  <c r="AN816" i="1" s="1"/>
  <c r="AQ816" i="1" s="1"/>
  <c r="T1143" i="1"/>
  <c r="U1143" i="1" s="1"/>
  <c r="V1143" i="1" s="1"/>
  <c r="W1143" i="1" s="1"/>
  <c r="X1143" i="1" s="1"/>
  <c r="Y1143" i="1" s="1"/>
  <c r="Z1143" i="1" s="1"/>
  <c r="AA1143" i="1" s="1"/>
  <c r="AB1143" i="1" s="1"/>
  <c r="AC1143" i="1" s="1"/>
  <c r="AD1143" i="1" s="1"/>
  <c r="AE1143" i="1" s="1"/>
  <c r="AF1143" i="1" s="1"/>
  <c r="AG1143" i="1" s="1"/>
  <c r="AH1143" i="1" s="1"/>
  <c r="AI1143" i="1" s="1"/>
  <c r="AJ1143" i="1" s="1"/>
  <c r="AK1143" i="1" s="1"/>
  <c r="AL1143" i="1" s="1"/>
  <c r="AM1143" i="1" s="1"/>
  <c r="AN1143" i="1" s="1"/>
  <c r="AQ1143" i="1" s="1"/>
  <c r="T758" i="1"/>
  <c r="U758" i="1" s="1"/>
  <c r="V758" i="1" s="1"/>
  <c r="W758" i="1" s="1"/>
  <c r="X758" i="1" s="1"/>
  <c r="Y758" i="1" s="1"/>
  <c r="Z758" i="1" s="1"/>
  <c r="AA758" i="1" s="1"/>
  <c r="AB758" i="1" s="1"/>
  <c r="AC758" i="1" s="1"/>
  <c r="AD758" i="1" s="1"/>
  <c r="AE758" i="1" s="1"/>
  <c r="AF758" i="1" s="1"/>
  <c r="AG758" i="1" s="1"/>
  <c r="AH758" i="1" s="1"/>
  <c r="AI758" i="1" s="1"/>
  <c r="AJ758" i="1" s="1"/>
  <c r="AK758" i="1" s="1"/>
  <c r="AL758" i="1" s="1"/>
  <c r="AM758" i="1" s="1"/>
  <c r="AN758" i="1" s="1"/>
  <c r="AQ758" i="1" s="1"/>
  <c r="T1078" i="1"/>
  <c r="U1078" i="1" s="1"/>
  <c r="V1078" i="1" s="1"/>
  <c r="W1078" i="1" s="1"/>
  <c r="X1078" i="1" s="1"/>
  <c r="Y1078" i="1" s="1"/>
  <c r="Z1078" i="1" s="1"/>
  <c r="AA1078" i="1" s="1"/>
  <c r="AB1078" i="1" s="1"/>
  <c r="AC1078" i="1" s="1"/>
  <c r="AD1078" i="1" s="1"/>
  <c r="AE1078" i="1" s="1"/>
  <c r="AF1078" i="1" s="1"/>
  <c r="AG1078" i="1" s="1"/>
  <c r="AH1078" i="1" s="1"/>
  <c r="AI1078" i="1" s="1"/>
  <c r="AJ1078" i="1" s="1"/>
  <c r="AK1078" i="1" s="1"/>
  <c r="AL1078" i="1" s="1"/>
  <c r="AM1078" i="1" s="1"/>
  <c r="AN1078" i="1" s="1"/>
  <c r="T1184" i="1"/>
  <c r="U1184" i="1" s="1"/>
  <c r="V1184" i="1" s="1"/>
  <c r="W1184" i="1" s="1"/>
  <c r="X1184" i="1" s="1"/>
  <c r="Y1184" i="1" s="1"/>
  <c r="Z1184" i="1" s="1"/>
  <c r="AA1184" i="1" s="1"/>
  <c r="AB1184" i="1" s="1"/>
  <c r="AC1184" i="1" s="1"/>
  <c r="AD1184" i="1" s="1"/>
  <c r="AE1184" i="1" s="1"/>
  <c r="AF1184" i="1" s="1"/>
  <c r="AG1184" i="1" s="1"/>
  <c r="AH1184" i="1" s="1"/>
  <c r="AI1184" i="1" s="1"/>
  <c r="AJ1184" i="1" s="1"/>
  <c r="AK1184" i="1" s="1"/>
  <c r="AL1184" i="1" s="1"/>
  <c r="AM1184" i="1" s="1"/>
  <c r="AN1184" i="1" s="1"/>
  <c r="AQ1184" i="1" s="1"/>
  <c r="T1198" i="1"/>
  <c r="U1198" i="1" s="1"/>
  <c r="V1198" i="1" s="1"/>
  <c r="W1198" i="1" s="1"/>
  <c r="X1198" i="1" s="1"/>
  <c r="Y1198" i="1" s="1"/>
  <c r="Z1198" i="1" s="1"/>
  <c r="AA1198" i="1" s="1"/>
  <c r="AB1198" i="1" s="1"/>
  <c r="AC1198" i="1" s="1"/>
  <c r="AD1198" i="1" s="1"/>
  <c r="AE1198" i="1" s="1"/>
  <c r="AF1198" i="1" s="1"/>
  <c r="AG1198" i="1" s="1"/>
  <c r="AH1198" i="1" s="1"/>
  <c r="AI1198" i="1" s="1"/>
  <c r="AJ1198" i="1" s="1"/>
  <c r="AK1198" i="1" s="1"/>
  <c r="AL1198" i="1" s="1"/>
  <c r="AM1198" i="1" s="1"/>
  <c r="AN1198" i="1" s="1"/>
  <c r="AQ1198" i="1" s="1"/>
  <c r="T1082" i="1"/>
  <c r="U1082" i="1" s="1"/>
  <c r="V1082" i="1" s="1"/>
  <c r="W1082" i="1" s="1"/>
  <c r="X1082" i="1" s="1"/>
  <c r="Y1082" i="1" s="1"/>
  <c r="Z1082" i="1" s="1"/>
  <c r="AA1082" i="1" s="1"/>
  <c r="AB1082" i="1" s="1"/>
  <c r="AC1082" i="1" s="1"/>
  <c r="AD1082" i="1" s="1"/>
  <c r="AE1082" i="1" s="1"/>
  <c r="AF1082" i="1" s="1"/>
  <c r="AG1082" i="1" s="1"/>
  <c r="AH1082" i="1" s="1"/>
  <c r="AI1082" i="1" s="1"/>
  <c r="AJ1082" i="1" s="1"/>
  <c r="AK1082" i="1" s="1"/>
  <c r="AL1082" i="1" s="1"/>
  <c r="AM1082" i="1" s="1"/>
  <c r="AN1082" i="1" s="1"/>
  <c r="AQ1082" i="1" s="1"/>
  <c r="T609" i="1"/>
  <c r="U609" i="1" s="1"/>
  <c r="V609" i="1" s="1"/>
  <c r="W609" i="1" s="1"/>
  <c r="X609" i="1" s="1"/>
  <c r="Y609" i="1" s="1"/>
  <c r="Z609" i="1" s="1"/>
  <c r="AA609" i="1" s="1"/>
  <c r="AB609" i="1" s="1"/>
  <c r="AC609" i="1" s="1"/>
  <c r="AD609" i="1" s="1"/>
  <c r="AE609" i="1" s="1"/>
  <c r="AF609" i="1" s="1"/>
  <c r="AG609" i="1" s="1"/>
  <c r="AH609" i="1" s="1"/>
  <c r="AI609" i="1" s="1"/>
  <c r="AJ609" i="1" s="1"/>
  <c r="AK609" i="1" s="1"/>
  <c r="AL609" i="1" s="1"/>
  <c r="AM609" i="1" s="1"/>
  <c r="AN609" i="1" s="1"/>
  <c r="AQ609" i="1" s="1"/>
  <c r="T1003" i="1"/>
  <c r="U1003" i="1" s="1"/>
  <c r="V1003" i="1" s="1"/>
  <c r="W1003" i="1" s="1"/>
  <c r="X1003" i="1" s="1"/>
  <c r="Y1003" i="1" s="1"/>
  <c r="Z1003" i="1" s="1"/>
  <c r="AA1003" i="1" s="1"/>
  <c r="AB1003" i="1" s="1"/>
  <c r="AC1003" i="1" s="1"/>
  <c r="AD1003" i="1" s="1"/>
  <c r="AE1003" i="1" s="1"/>
  <c r="AF1003" i="1" s="1"/>
  <c r="AG1003" i="1" s="1"/>
  <c r="AH1003" i="1" s="1"/>
  <c r="AI1003" i="1" s="1"/>
  <c r="AJ1003" i="1" s="1"/>
  <c r="AK1003" i="1" s="1"/>
  <c r="AL1003" i="1" s="1"/>
  <c r="AM1003" i="1" s="1"/>
  <c r="AN1003" i="1" s="1"/>
  <c r="AQ1003" i="1" s="1"/>
  <c r="T610" i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AQ610" i="1" s="1"/>
  <c r="T813" i="1"/>
  <c r="U813" i="1" s="1"/>
  <c r="V813" i="1" s="1"/>
  <c r="W813" i="1" s="1"/>
  <c r="X813" i="1" s="1"/>
  <c r="Y813" i="1" s="1"/>
  <c r="Z813" i="1" s="1"/>
  <c r="AA813" i="1" s="1"/>
  <c r="AB813" i="1" s="1"/>
  <c r="AC813" i="1" s="1"/>
  <c r="AD813" i="1" s="1"/>
  <c r="AE813" i="1" s="1"/>
  <c r="AF813" i="1" s="1"/>
  <c r="AG813" i="1" s="1"/>
  <c r="AH813" i="1" s="1"/>
  <c r="AI813" i="1" s="1"/>
  <c r="AJ813" i="1" s="1"/>
  <c r="AK813" i="1" s="1"/>
  <c r="AL813" i="1" s="1"/>
  <c r="AM813" i="1" s="1"/>
  <c r="AN813" i="1" s="1"/>
  <c r="AQ813" i="1" s="1"/>
  <c r="T822" i="1"/>
  <c r="U822" i="1" s="1"/>
  <c r="V822" i="1" s="1"/>
  <c r="W822" i="1" s="1"/>
  <c r="X822" i="1" s="1"/>
  <c r="Y822" i="1" s="1"/>
  <c r="Z822" i="1" s="1"/>
  <c r="AA822" i="1" s="1"/>
  <c r="AB822" i="1" s="1"/>
  <c r="AC822" i="1" s="1"/>
  <c r="AD822" i="1" s="1"/>
  <c r="AE822" i="1" s="1"/>
  <c r="AF822" i="1" s="1"/>
  <c r="AG822" i="1" s="1"/>
  <c r="AH822" i="1" s="1"/>
  <c r="AI822" i="1" s="1"/>
  <c r="AJ822" i="1" s="1"/>
  <c r="AK822" i="1" s="1"/>
  <c r="AL822" i="1" s="1"/>
  <c r="AM822" i="1" s="1"/>
  <c r="AN822" i="1" s="1"/>
  <c r="AQ822" i="1" s="1"/>
  <c r="T984" i="1"/>
  <c r="U984" i="1" s="1"/>
  <c r="V984" i="1" s="1"/>
  <c r="W984" i="1" s="1"/>
  <c r="X984" i="1" s="1"/>
  <c r="Y984" i="1" s="1"/>
  <c r="Z984" i="1" s="1"/>
  <c r="AA984" i="1" s="1"/>
  <c r="AB984" i="1" s="1"/>
  <c r="AC984" i="1" s="1"/>
  <c r="AD984" i="1" s="1"/>
  <c r="AE984" i="1" s="1"/>
  <c r="AF984" i="1" s="1"/>
  <c r="AG984" i="1" s="1"/>
  <c r="AH984" i="1" s="1"/>
  <c r="AI984" i="1" s="1"/>
  <c r="AJ984" i="1" s="1"/>
  <c r="AK984" i="1" s="1"/>
  <c r="AL984" i="1" s="1"/>
  <c r="AM984" i="1" s="1"/>
  <c r="AN984" i="1" s="1"/>
  <c r="T1147" i="1"/>
  <c r="U1147" i="1" s="1"/>
  <c r="V1147" i="1" s="1"/>
  <c r="W1147" i="1" s="1"/>
  <c r="X1147" i="1" s="1"/>
  <c r="Y1147" i="1" s="1"/>
  <c r="Z1147" i="1" s="1"/>
  <c r="AA1147" i="1" s="1"/>
  <c r="AB1147" i="1" s="1"/>
  <c r="AC1147" i="1" s="1"/>
  <c r="AD1147" i="1" s="1"/>
  <c r="AE1147" i="1" s="1"/>
  <c r="AF1147" i="1" s="1"/>
  <c r="AG1147" i="1" s="1"/>
  <c r="AH1147" i="1" s="1"/>
  <c r="AI1147" i="1" s="1"/>
  <c r="AJ1147" i="1" s="1"/>
  <c r="AK1147" i="1" s="1"/>
  <c r="AL1147" i="1" s="1"/>
  <c r="AM1147" i="1" s="1"/>
  <c r="AN1147" i="1" s="1"/>
  <c r="AQ1147" i="1" s="1"/>
  <c r="T431" i="1"/>
  <c r="U431" i="1" s="1"/>
  <c r="V431" i="1" s="1"/>
  <c r="W431" i="1" s="1"/>
  <c r="X431" i="1" s="1"/>
  <c r="Y431" i="1" s="1"/>
  <c r="Z431" i="1" s="1"/>
  <c r="AA431" i="1" s="1"/>
  <c r="AB431" i="1" s="1"/>
  <c r="AC431" i="1" s="1"/>
  <c r="AD431" i="1" s="1"/>
  <c r="AE431" i="1" s="1"/>
  <c r="AF431" i="1" s="1"/>
  <c r="AG431" i="1" s="1"/>
  <c r="AH431" i="1" s="1"/>
  <c r="AI431" i="1" s="1"/>
  <c r="AJ431" i="1" s="1"/>
  <c r="AK431" i="1" s="1"/>
  <c r="AL431" i="1" s="1"/>
  <c r="AM431" i="1" s="1"/>
  <c r="AN431" i="1" s="1"/>
  <c r="AQ431" i="1" s="1"/>
  <c r="T1415" i="1"/>
  <c r="U1415" i="1" s="1"/>
  <c r="V1415" i="1" s="1"/>
  <c r="W1415" i="1" s="1"/>
  <c r="X1415" i="1" s="1"/>
  <c r="Y1415" i="1" s="1"/>
  <c r="Z1415" i="1" s="1"/>
  <c r="AA1415" i="1" s="1"/>
  <c r="AB1415" i="1" s="1"/>
  <c r="AC1415" i="1" s="1"/>
  <c r="AD1415" i="1" s="1"/>
  <c r="AE1415" i="1" s="1"/>
  <c r="AF1415" i="1" s="1"/>
  <c r="AG1415" i="1" s="1"/>
  <c r="AH1415" i="1" s="1"/>
  <c r="AI1415" i="1" s="1"/>
  <c r="AJ1415" i="1" s="1"/>
  <c r="AK1415" i="1" s="1"/>
  <c r="AL1415" i="1" s="1"/>
  <c r="AM1415" i="1" s="1"/>
  <c r="AN1415" i="1" s="1"/>
  <c r="AQ1415" i="1" s="1"/>
  <c r="T1214" i="1"/>
  <c r="U1214" i="1" s="1"/>
  <c r="V1214" i="1" s="1"/>
  <c r="W1214" i="1" s="1"/>
  <c r="X1214" i="1" s="1"/>
  <c r="Y1214" i="1" s="1"/>
  <c r="Z1214" i="1" s="1"/>
  <c r="AA1214" i="1" s="1"/>
  <c r="AB1214" i="1" s="1"/>
  <c r="AC1214" i="1" s="1"/>
  <c r="AD1214" i="1" s="1"/>
  <c r="AE1214" i="1" s="1"/>
  <c r="AF1214" i="1" s="1"/>
  <c r="AG1214" i="1" s="1"/>
  <c r="AH1214" i="1" s="1"/>
  <c r="AI1214" i="1" s="1"/>
  <c r="AJ1214" i="1" s="1"/>
  <c r="AK1214" i="1" s="1"/>
  <c r="AL1214" i="1" s="1"/>
  <c r="AM1214" i="1" s="1"/>
  <c r="AN1214" i="1" s="1"/>
  <c r="AQ1214" i="1" s="1"/>
  <c r="T603" i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AQ603" i="1" s="1"/>
  <c r="T644" i="1"/>
  <c r="U644" i="1" s="1"/>
  <c r="V644" i="1" s="1"/>
  <c r="W644" i="1" s="1"/>
  <c r="X644" i="1" s="1"/>
  <c r="Y644" i="1" s="1"/>
  <c r="Z644" i="1" s="1"/>
  <c r="AA644" i="1" s="1"/>
  <c r="AB644" i="1" s="1"/>
  <c r="AC644" i="1" s="1"/>
  <c r="AD644" i="1" s="1"/>
  <c r="AE644" i="1" s="1"/>
  <c r="AF644" i="1" s="1"/>
  <c r="AG644" i="1" s="1"/>
  <c r="AH644" i="1" s="1"/>
  <c r="AI644" i="1" s="1"/>
  <c r="AJ644" i="1" s="1"/>
  <c r="AK644" i="1" s="1"/>
  <c r="AL644" i="1" s="1"/>
  <c r="AM644" i="1" s="1"/>
  <c r="AN644" i="1" s="1"/>
  <c r="AQ644" i="1" s="1"/>
  <c r="T1481" i="1"/>
  <c r="U1481" i="1" s="1"/>
  <c r="V1481" i="1" s="1"/>
  <c r="W1481" i="1" s="1"/>
  <c r="X1481" i="1" s="1"/>
  <c r="Y1481" i="1" s="1"/>
  <c r="Z1481" i="1" s="1"/>
  <c r="AA1481" i="1" s="1"/>
  <c r="AB1481" i="1" s="1"/>
  <c r="AC1481" i="1" s="1"/>
  <c r="AD1481" i="1" s="1"/>
  <c r="AE1481" i="1" s="1"/>
  <c r="AF1481" i="1" s="1"/>
  <c r="AG1481" i="1" s="1"/>
  <c r="AH1481" i="1" s="1"/>
  <c r="AI1481" i="1" s="1"/>
  <c r="AJ1481" i="1" s="1"/>
  <c r="AK1481" i="1" s="1"/>
  <c r="AL1481" i="1" s="1"/>
  <c r="AM1481" i="1" s="1"/>
  <c r="AN1481" i="1" s="1"/>
  <c r="T1476" i="1"/>
  <c r="U1476" i="1" s="1"/>
  <c r="V1476" i="1" s="1"/>
  <c r="W1476" i="1" s="1"/>
  <c r="X1476" i="1" s="1"/>
  <c r="Y1476" i="1" s="1"/>
  <c r="Z1476" i="1" s="1"/>
  <c r="AA1476" i="1" s="1"/>
  <c r="AB1476" i="1" s="1"/>
  <c r="AC1476" i="1" s="1"/>
  <c r="AD1476" i="1" s="1"/>
  <c r="AE1476" i="1" s="1"/>
  <c r="AF1476" i="1" s="1"/>
  <c r="AG1476" i="1" s="1"/>
  <c r="AH1476" i="1" s="1"/>
  <c r="AI1476" i="1" s="1"/>
  <c r="AJ1476" i="1" s="1"/>
  <c r="AK1476" i="1" s="1"/>
  <c r="AL1476" i="1" s="1"/>
  <c r="AM1476" i="1" s="1"/>
  <c r="AN1476" i="1" s="1"/>
  <c r="AQ1476" i="1" s="1"/>
  <c r="T723" i="1"/>
  <c r="U723" i="1" s="1"/>
  <c r="V723" i="1" s="1"/>
  <c r="W723" i="1" s="1"/>
  <c r="X723" i="1" s="1"/>
  <c r="Y723" i="1" s="1"/>
  <c r="Z723" i="1" s="1"/>
  <c r="AA723" i="1" s="1"/>
  <c r="AB723" i="1" s="1"/>
  <c r="AC723" i="1" s="1"/>
  <c r="AD723" i="1" s="1"/>
  <c r="AE723" i="1" s="1"/>
  <c r="AF723" i="1" s="1"/>
  <c r="AG723" i="1" s="1"/>
  <c r="AH723" i="1" s="1"/>
  <c r="AI723" i="1" s="1"/>
  <c r="AJ723" i="1" s="1"/>
  <c r="AK723" i="1" s="1"/>
  <c r="AL723" i="1" s="1"/>
  <c r="AM723" i="1" s="1"/>
  <c r="AN723" i="1" s="1"/>
  <c r="T1058" i="1"/>
  <c r="U1058" i="1" s="1"/>
  <c r="V1058" i="1" s="1"/>
  <c r="W1058" i="1" s="1"/>
  <c r="X1058" i="1" s="1"/>
  <c r="Y1058" i="1" s="1"/>
  <c r="Z1058" i="1" s="1"/>
  <c r="AA1058" i="1" s="1"/>
  <c r="AB1058" i="1" s="1"/>
  <c r="AC1058" i="1" s="1"/>
  <c r="AD1058" i="1" s="1"/>
  <c r="AE1058" i="1" s="1"/>
  <c r="AF1058" i="1" s="1"/>
  <c r="AG1058" i="1" s="1"/>
  <c r="AH1058" i="1" s="1"/>
  <c r="AI1058" i="1" s="1"/>
  <c r="AJ1058" i="1" s="1"/>
  <c r="AK1058" i="1" s="1"/>
  <c r="AL1058" i="1" s="1"/>
  <c r="AM1058" i="1" s="1"/>
  <c r="AN1058" i="1" s="1"/>
  <c r="AQ1058" i="1" s="1"/>
  <c r="T837" i="1"/>
  <c r="U837" i="1" s="1"/>
  <c r="V837" i="1" s="1"/>
  <c r="W837" i="1" s="1"/>
  <c r="X837" i="1" s="1"/>
  <c r="Y837" i="1" s="1"/>
  <c r="Z837" i="1" s="1"/>
  <c r="AA837" i="1" s="1"/>
  <c r="AB837" i="1" s="1"/>
  <c r="AC837" i="1" s="1"/>
  <c r="AD837" i="1" s="1"/>
  <c r="AE837" i="1" s="1"/>
  <c r="AF837" i="1" s="1"/>
  <c r="AG837" i="1" s="1"/>
  <c r="AH837" i="1" s="1"/>
  <c r="AI837" i="1" s="1"/>
  <c r="AJ837" i="1" s="1"/>
  <c r="AK837" i="1" s="1"/>
  <c r="AL837" i="1" s="1"/>
  <c r="AM837" i="1" s="1"/>
  <c r="AN837" i="1" s="1"/>
  <c r="AQ837" i="1" s="1"/>
  <c r="T832" i="1"/>
  <c r="U832" i="1" s="1"/>
  <c r="V832" i="1" s="1"/>
  <c r="W832" i="1" s="1"/>
  <c r="X832" i="1" s="1"/>
  <c r="Y832" i="1" s="1"/>
  <c r="Z832" i="1" s="1"/>
  <c r="AA832" i="1" s="1"/>
  <c r="AB832" i="1" s="1"/>
  <c r="AC832" i="1" s="1"/>
  <c r="AD832" i="1" s="1"/>
  <c r="AE832" i="1" s="1"/>
  <c r="AF832" i="1" s="1"/>
  <c r="AG832" i="1" s="1"/>
  <c r="AH832" i="1" s="1"/>
  <c r="AI832" i="1" s="1"/>
  <c r="AJ832" i="1" s="1"/>
  <c r="AK832" i="1" s="1"/>
  <c r="AL832" i="1" s="1"/>
  <c r="AM832" i="1" s="1"/>
  <c r="AN832" i="1" s="1"/>
  <c r="AQ832" i="1" s="1"/>
  <c r="T413" i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Q413" i="1" s="1"/>
  <c r="T893" i="1"/>
  <c r="U893" i="1" s="1"/>
  <c r="V893" i="1" s="1"/>
  <c r="W893" i="1" s="1"/>
  <c r="X893" i="1" s="1"/>
  <c r="Y893" i="1" s="1"/>
  <c r="Z893" i="1" s="1"/>
  <c r="AA893" i="1" s="1"/>
  <c r="AB893" i="1" s="1"/>
  <c r="AC893" i="1" s="1"/>
  <c r="AD893" i="1" s="1"/>
  <c r="AE893" i="1" s="1"/>
  <c r="AF893" i="1" s="1"/>
  <c r="AG893" i="1" s="1"/>
  <c r="AH893" i="1" s="1"/>
  <c r="AI893" i="1" s="1"/>
  <c r="AJ893" i="1" s="1"/>
  <c r="AK893" i="1" s="1"/>
  <c r="AL893" i="1" s="1"/>
  <c r="AM893" i="1" s="1"/>
  <c r="AN893" i="1" s="1"/>
  <c r="AQ893" i="1" s="1"/>
  <c r="T568" i="1"/>
  <c r="U568" i="1" s="1"/>
  <c r="V568" i="1" s="1"/>
  <c r="W568" i="1" s="1"/>
  <c r="X568" i="1" s="1"/>
  <c r="Y568" i="1" s="1"/>
  <c r="Z568" i="1" s="1"/>
  <c r="AA568" i="1" s="1"/>
  <c r="AB568" i="1" s="1"/>
  <c r="AC568" i="1" s="1"/>
  <c r="AD568" i="1" s="1"/>
  <c r="AE568" i="1" s="1"/>
  <c r="AF568" i="1" s="1"/>
  <c r="AG568" i="1" s="1"/>
  <c r="AH568" i="1" s="1"/>
  <c r="AI568" i="1" s="1"/>
  <c r="AJ568" i="1" s="1"/>
  <c r="AK568" i="1" s="1"/>
  <c r="AL568" i="1" s="1"/>
  <c r="AM568" i="1" s="1"/>
  <c r="AN568" i="1" s="1"/>
  <c r="AQ568" i="1" s="1"/>
  <c r="T865" i="1"/>
  <c r="U865" i="1" s="1"/>
  <c r="V865" i="1" s="1"/>
  <c r="W865" i="1" s="1"/>
  <c r="X865" i="1" s="1"/>
  <c r="Y865" i="1" s="1"/>
  <c r="Z865" i="1" s="1"/>
  <c r="AA865" i="1" s="1"/>
  <c r="AB865" i="1" s="1"/>
  <c r="AC865" i="1" s="1"/>
  <c r="AD865" i="1" s="1"/>
  <c r="AE865" i="1" s="1"/>
  <c r="AF865" i="1" s="1"/>
  <c r="AG865" i="1" s="1"/>
  <c r="AH865" i="1" s="1"/>
  <c r="AI865" i="1" s="1"/>
  <c r="AJ865" i="1" s="1"/>
  <c r="AK865" i="1" s="1"/>
  <c r="AL865" i="1" s="1"/>
  <c r="AM865" i="1" s="1"/>
  <c r="AN865" i="1" s="1"/>
  <c r="AQ865" i="1" s="1"/>
  <c r="T643" i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AQ643" i="1" s="1"/>
  <c r="T638" i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AQ638" i="1" s="1"/>
  <c r="T1237" i="1"/>
  <c r="U1237" i="1" s="1"/>
  <c r="V1237" i="1" s="1"/>
  <c r="W1237" i="1" s="1"/>
  <c r="X1237" i="1" s="1"/>
  <c r="Y1237" i="1" s="1"/>
  <c r="Z1237" i="1" s="1"/>
  <c r="AA1237" i="1" s="1"/>
  <c r="AB1237" i="1" s="1"/>
  <c r="AC1237" i="1" s="1"/>
  <c r="AD1237" i="1" s="1"/>
  <c r="AE1237" i="1" s="1"/>
  <c r="AF1237" i="1" s="1"/>
  <c r="AG1237" i="1" s="1"/>
  <c r="AH1237" i="1" s="1"/>
  <c r="AI1237" i="1" s="1"/>
  <c r="AJ1237" i="1" s="1"/>
  <c r="AK1237" i="1" s="1"/>
  <c r="AL1237" i="1" s="1"/>
  <c r="AM1237" i="1" s="1"/>
  <c r="AN1237" i="1" s="1"/>
  <c r="AQ1237" i="1" s="1"/>
  <c r="T419" i="1"/>
  <c r="U419" i="1" s="1"/>
  <c r="V419" i="1" s="1"/>
  <c r="W419" i="1" s="1"/>
  <c r="X419" i="1" s="1"/>
  <c r="Y419" i="1" s="1"/>
  <c r="Z419" i="1" s="1"/>
  <c r="AA419" i="1" s="1"/>
  <c r="AB419" i="1" s="1"/>
  <c r="AC419" i="1" s="1"/>
  <c r="AD419" i="1" s="1"/>
  <c r="AE419" i="1" s="1"/>
  <c r="AF419" i="1" s="1"/>
  <c r="AG419" i="1" s="1"/>
  <c r="AH419" i="1" s="1"/>
  <c r="AI419" i="1" s="1"/>
  <c r="AJ419" i="1" s="1"/>
  <c r="AK419" i="1" s="1"/>
  <c r="AL419" i="1" s="1"/>
  <c r="AM419" i="1" s="1"/>
  <c r="AN419" i="1" s="1"/>
  <c r="AQ419" i="1" s="1"/>
  <c r="T801" i="1"/>
  <c r="U801" i="1" s="1"/>
  <c r="V801" i="1" s="1"/>
  <c r="W801" i="1" s="1"/>
  <c r="X801" i="1" s="1"/>
  <c r="Y801" i="1" s="1"/>
  <c r="Z801" i="1" s="1"/>
  <c r="AA801" i="1" s="1"/>
  <c r="AB801" i="1" s="1"/>
  <c r="AC801" i="1" s="1"/>
  <c r="AD801" i="1" s="1"/>
  <c r="AE801" i="1" s="1"/>
  <c r="AF801" i="1" s="1"/>
  <c r="AG801" i="1" s="1"/>
  <c r="AH801" i="1" s="1"/>
  <c r="AI801" i="1" s="1"/>
  <c r="AJ801" i="1" s="1"/>
  <c r="AK801" i="1" s="1"/>
  <c r="AL801" i="1" s="1"/>
  <c r="AM801" i="1" s="1"/>
  <c r="AN801" i="1" s="1"/>
  <c r="AQ801" i="1" s="1"/>
  <c r="T1248" i="1"/>
  <c r="U1248" i="1" s="1"/>
  <c r="V1248" i="1" s="1"/>
  <c r="W1248" i="1" s="1"/>
  <c r="X1248" i="1" s="1"/>
  <c r="Y1248" i="1" s="1"/>
  <c r="Z1248" i="1" s="1"/>
  <c r="AA1248" i="1" s="1"/>
  <c r="AB1248" i="1" s="1"/>
  <c r="AC1248" i="1" s="1"/>
  <c r="AD1248" i="1" s="1"/>
  <c r="AE1248" i="1" s="1"/>
  <c r="AF1248" i="1" s="1"/>
  <c r="AG1248" i="1" s="1"/>
  <c r="AH1248" i="1" s="1"/>
  <c r="AI1248" i="1" s="1"/>
  <c r="AJ1248" i="1" s="1"/>
  <c r="AK1248" i="1" s="1"/>
  <c r="AL1248" i="1" s="1"/>
  <c r="AM1248" i="1" s="1"/>
  <c r="AN1248" i="1" s="1"/>
  <c r="AQ1248" i="1" s="1"/>
  <c r="T1441" i="1"/>
  <c r="U1441" i="1" s="1"/>
  <c r="V1441" i="1" s="1"/>
  <c r="W1441" i="1" s="1"/>
  <c r="X1441" i="1" s="1"/>
  <c r="Y1441" i="1" s="1"/>
  <c r="Z1441" i="1" s="1"/>
  <c r="AA1441" i="1" s="1"/>
  <c r="AB1441" i="1" s="1"/>
  <c r="AC1441" i="1" s="1"/>
  <c r="AD1441" i="1" s="1"/>
  <c r="AE1441" i="1" s="1"/>
  <c r="AF1441" i="1" s="1"/>
  <c r="AG1441" i="1" s="1"/>
  <c r="AH1441" i="1" s="1"/>
  <c r="AI1441" i="1" s="1"/>
  <c r="AJ1441" i="1" s="1"/>
  <c r="AK1441" i="1" s="1"/>
  <c r="AL1441" i="1" s="1"/>
  <c r="AM1441" i="1" s="1"/>
  <c r="AN1441" i="1" s="1"/>
  <c r="AQ1441" i="1" s="1"/>
  <c r="T1288" i="1"/>
  <c r="U1288" i="1" s="1"/>
  <c r="V1288" i="1" s="1"/>
  <c r="W1288" i="1" s="1"/>
  <c r="X1288" i="1" s="1"/>
  <c r="Y1288" i="1" s="1"/>
  <c r="Z1288" i="1" s="1"/>
  <c r="AA1288" i="1" s="1"/>
  <c r="AB1288" i="1" s="1"/>
  <c r="AC1288" i="1" s="1"/>
  <c r="AD1288" i="1" s="1"/>
  <c r="AE1288" i="1" s="1"/>
  <c r="AF1288" i="1" s="1"/>
  <c r="AG1288" i="1" s="1"/>
  <c r="AH1288" i="1" s="1"/>
  <c r="AI1288" i="1" s="1"/>
  <c r="AJ1288" i="1" s="1"/>
  <c r="AK1288" i="1" s="1"/>
  <c r="AL1288" i="1" s="1"/>
  <c r="AM1288" i="1" s="1"/>
  <c r="AN1288" i="1" s="1"/>
  <c r="AQ1288" i="1" s="1"/>
  <c r="T955" i="1"/>
  <c r="U955" i="1" s="1"/>
  <c r="V955" i="1" s="1"/>
  <c r="W955" i="1" s="1"/>
  <c r="X955" i="1" s="1"/>
  <c r="Y955" i="1" s="1"/>
  <c r="Z955" i="1" s="1"/>
  <c r="AA955" i="1" s="1"/>
  <c r="AB955" i="1" s="1"/>
  <c r="AC955" i="1" s="1"/>
  <c r="AD955" i="1" s="1"/>
  <c r="AE955" i="1" s="1"/>
  <c r="AF955" i="1" s="1"/>
  <c r="AG955" i="1" s="1"/>
  <c r="AH955" i="1" s="1"/>
  <c r="AI955" i="1" s="1"/>
  <c r="AJ955" i="1" s="1"/>
  <c r="AK955" i="1" s="1"/>
  <c r="AL955" i="1" s="1"/>
  <c r="AM955" i="1" s="1"/>
  <c r="AN955" i="1" s="1"/>
  <c r="AQ955" i="1" s="1"/>
  <c r="T1107" i="1"/>
  <c r="U1107" i="1" s="1"/>
  <c r="V1107" i="1" s="1"/>
  <c r="W1107" i="1" s="1"/>
  <c r="X1107" i="1" s="1"/>
  <c r="Y1107" i="1" s="1"/>
  <c r="Z1107" i="1" s="1"/>
  <c r="AA1107" i="1" s="1"/>
  <c r="AB1107" i="1" s="1"/>
  <c r="AC1107" i="1" s="1"/>
  <c r="AD1107" i="1" s="1"/>
  <c r="AE1107" i="1" s="1"/>
  <c r="AF1107" i="1" s="1"/>
  <c r="AG1107" i="1" s="1"/>
  <c r="AH1107" i="1" s="1"/>
  <c r="AI1107" i="1" s="1"/>
  <c r="AJ1107" i="1" s="1"/>
  <c r="AK1107" i="1" s="1"/>
  <c r="AL1107" i="1" s="1"/>
  <c r="AM1107" i="1" s="1"/>
  <c r="AN1107" i="1" s="1"/>
  <c r="T374" i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Q374" i="1" s="1"/>
  <c r="T1192" i="1"/>
  <c r="U1192" i="1" s="1"/>
  <c r="V1192" i="1" s="1"/>
  <c r="W1192" i="1" s="1"/>
  <c r="X1192" i="1" s="1"/>
  <c r="Y1192" i="1" s="1"/>
  <c r="Z1192" i="1" s="1"/>
  <c r="AA1192" i="1" s="1"/>
  <c r="AB1192" i="1" s="1"/>
  <c r="AC1192" i="1" s="1"/>
  <c r="AD1192" i="1" s="1"/>
  <c r="AE1192" i="1" s="1"/>
  <c r="AF1192" i="1" s="1"/>
  <c r="AG1192" i="1" s="1"/>
  <c r="AH1192" i="1" s="1"/>
  <c r="AI1192" i="1" s="1"/>
  <c r="AJ1192" i="1" s="1"/>
  <c r="AK1192" i="1" s="1"/>
  <c r="AL1192" i="1" s="1"/>
  <c r="AM1192" i="1" s="1"/>
  <c r="AN1192" i="1" s="1"/>
  <c r="AQ1192" i="1" s="1"/>
  <c r="T992" i="1"/>
  <c r="U992" i="1" s="1"/>
  <c r="V992" i="1" s="1"/>
  <c r="W992" i="1" s="1"/>
  <c r="X992" i="1" s="1"/>
  <c r="Y992" i="1" s="1"/>
  <c r="Z992" i="1" s="1"/>
  <c r="AA992" i="1" s="1"/>
  <c r="AB992" i="1" s="1"/>
  <c r="AC992" i="1" s="1"/>
  <c r="AD992" i="1" s="1"/>
  <c r="AE992" i="1" s="1"/>
  <c r="AF992" i="1" s="1"/>
  <c r="AG992" i="1" s="1"/>
  <c r="AH992" i="1" s="1"/>
  <c r="AI992" i="1" s="1"/>
  <c r="AJ992" i="1" s="1"/>
  <c r="AK992" i="1" s="1"/>
  <c r="AL992" i="1" s="1"/>
  <c r="AM992" i="1" s="1"/>
  <c r="AN992" i="1" s="1"/>
  <c r="AQ992" i="1" s="1"/>
  <c r="T425" i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Q425" i="1" s="1"/>
  <c r="T878" i="1"/>
  <c r="U878" i="1" s="1"/>
  <c r="V878" i="1" s="1"/>
  <c r="W878" i="1" s="1"/>
  <c r="X878" i="1" s="1"/>
  <c r="Y878" i="1" s="1"/>
  <c r="Z878" i="1" s="1"/>
  <c r="AA878" i="1" s="1"/>
  <c r="AB878" i="1" s="1"/>
  <c r="AC878" i="1" s="1"/>
  <c r="AD878" i="1" s="1"/>
  <c r="AE878" i="1" s="1"/>
  <c r="AF878" i="1" s="1"/>
  <c r="AG878" i="1" s="1"/>
  <c r="AH878" i="1" s="1"/>
  <c r="AI878" i="1" s="1"/>
  <c r="AJ878" i="1" s="1"/>
  <c r="AK878" i="1" s="1"/>
  <c r="AL878" i="1" s="1"/>
  <c r="AM878" i="1" s="1"/>
  <c r="AN878" i="1" s="1"/>
  <c r="AQ878" i="1" s="1"/>
  <c r="T578" i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T1200" i="1"/>
  <c r="U1200" i="1" s="1"/>
  <c r="V1200" i="1" s="1"/>
  <c r="W1200" i="1" s="1"/>
  <c r="X1200" i="1" s="1"/>
  <c r="Y1200" i="1" s="1"/>
  <c r="Z1200" i="1" s="1"/>
  <c r="AA1200" i="1" s="1"/>
  <c r="AB1200" i="1" s="1"/>
  <c r="AC1200" i="1" s="1"/>
  <c r="AD1200" i="1" s="1"/>
  <c r="AE1200" i="1" s="1"/>
  <c r="AF1200" i="1" s="1"/>
  <c r="AG1200" i="1" s="1"/>
  <c r="AH1200" i="1" s="1"/>
  <c r="AI1200" i="1" s="1"/>
  <c r="AJ1200" i="1" s="1"/>
  <c r="AK1200" i="1" s="1"/>
  <c r="AL1200" i="1" s="1"/>
  <c r="AM1200" i="1" s="1"/>
  <c r="AN1200" i="1" s="1"/>
  <c r="AQ1200" i="1" s="1"/>
  <c r="T797" i="1"/>
  <c r="U797" i="1" s="1"/>
  <c r="V797" i="1" s="1"/>
  <c r="W797" i="1" s="1"/>
  <c r="X797" i="1" s="1"/>
  <c r="Y797" i="1" s="1"/>
  <c r="Z797" i="1" s="1"/>
  <c r="AA797" i="1" s="1"/>
  <c r="AB797" i="1" s="1"/>
  <c r="AC797" i="1" s="1"/>
  <c r="AD797" i="1" s="1"/>
  <c r="AE797" i="1" s="1"/>
  <c r="AF797" i="1" s="1"/>
  <c r="AG797" i="1" s="1"/>
  <c r="AH797" i="1" s="1"/>
  <c r="AI797" i="1" s="1"/>
  <c r="AJ797" i="1" s="1"/>
  <c r="AK797" i="1" s="1"/>
  <c r="AL797" i="1" s="1"/>
  <c r="AM797" i="1" s="1"/>
  <c r="AN797" i="1" s="1"/>
  <c r="AQ797" i="1" s="1"/>
  <c r="T1119" i="1"/>
  <c r="U1119" i="1" s="1"/>
  <c r="V1119" i="1" s="1"/>
  <c r="W1119" i="1" s="1"/>
  <c r="X1119" i="1" s="1"/>
  <c r="Y1119" i="1" s="1"/>
  <c r="Z1119" i="1" s="1"/>
  <c r="AA1119" i="1" s="1"/>
  <c r="AB1119" i="1" s="1"/>
  <c r="AC1119" i="1" s="1"/>
  <c r="AD1119" i="1" s="1"/>
  <c r="AE1119" i="1" s="1"/>
  <c r="AF1119" i="1" s="1"/>
  <c r="AG1119" i="1" s="1"/>
  <c r="AH1119" i="1" s="1"/>
  <c r="AI1119" i="1" s="1"/>
  <c r="AJ1119" i="1" s="1"/>
  <c r="AK1119" i="1" s="1"/>
  <c r="AL1119" i="1" s="1"/>
  <c r="AM1119" i="1" s="1"/>
  <c r="AN1119" i="1" s="1"/>
  <c r="AQ1119" i="1" s="1"/>
  <c r="T384" i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Q384" i="1" s="1"/>
  <c r="T1137" i="1"/>
  <c r="U1137" i="1" s="1"/>
  <c r="V1137" i="1" s="1"/>
  <c r="W1137" i="1" s="1"/>
  <c r="X1137" i="1" s="1"/>
  <c r="Y1137" i="1" s="1"/>
  <c r="Z1137" i="1" s="1"/>
  <c r="AA1137" i="1" s="1"/>
  <c r="AB1137" i="1" s="1"/>
  <c r="AC1137" i="1" s="1"/>
  <c r="AD1137" i="1" s="1"/>
  <c r="AE1137" i="1" s="1"/>
  <c r="AF1137" i="1" s="1"/>
  <c r="AG1137" i="1" s="1"/>
  <c r="AH1137" i="1" s="1"/>
  <c r="AI1137" i="1" s="1"/>
  <c r="AJ1137" i="1" s="1"/>
  <c r="AK1137" i="1" s="1"/>
  <c r="AL1137" i="1" s="1"/>
  <c r="AM1137" i="1" s="1"/>
  <c r="AN1137" i="1" s="1"/>
  <c r="AQ1137" i="1" s="1"/>
  <c r="T1102" i="1"/>
  <c r="U1102" i="1" s="1"/>
  <c r="V1102" i="1" s="1"/>
  <c r="W1102" i="1" s="1"/>
  <c r="X1102" i="1" s="1"/>
  <c r="Y1102" i="1" s="1"/>
  <c r="Z1102" i="1" s="1"/>
  <c r="AA1102" i="1" s="1"/>
  <c r="AB1102" i="1" s="1"/>
  <c r="AC1102" i="1" s="1"/>
  <c r="AD1102" i="1" s="1"/>
  <c r="AE1102" i="1" s="1"/>
  <c r="AF1102" i="1" s="1"/>
  <c r="AG1102" i="1" s="1"/>
  <c r="AH1102" i="1" s="1"/>
  <c r="AI1102" i="1" s="1"/>
  <c r="AJ1102" i="1" s="1"/>
  <c r="AK1102" i="1" s="1"/>
  <c r="AL1102" i="1" s="1"/>
  <c r="AM1102" i="1" s="1"/>
  <c r="AN1102" i="1" s="1"/>
  <c r="AQ1102" i="1" s="1"/>
  <c r="T1111" i="1"/>
  <c r="U1111" i="1" s="1"/>
  <c r="V1111" i="1" s="1"/>
  <c r="W1111" i="1" s="1"/>
  <c r="X1111" i="1" s="1"/>
  <c r="Y1111" i="1" s="1"/>
  <c r="Z1111" i="1" s="1"/>
  <c r="AA1111" i="1" s="1"/>
  <c r="AB1111" i="1" s="1"/>
  <c r="AC1111" i="1" s="1"/>
  <c r="AD1111" i="1" s="1"/>
  <c r="AE1111" i="1" s="1"/>
  <c r="AF1111" i="1" s="1"/>
  <c r="AG1111" i="1" s="1"/>
  <c r="AH1111" i="1" s="1"/>
  <c r="AI1111" i="1" s="1"/>
  <c r="AJ1111" i="1" s="1"/>
  <c r="AK1111" i="1" s="1"/>
  <c r="AL1111" i="1" s="1"/>
  <c r="AM1111" i="1" s="1"/>
  <c r="AN1111" i="1" s="1"/>
  <c r="T772" i="1"/>
  <c r="U772" i="1" s="1"/>
  <c r="V772" i="1" s="1"/>
  <c r="W772" i="1" s="1"/>
  <c r="X772" i="1" s="1"/>
  <c r="Y772" i="1" s="1"/>
  <c r="Z772" i="1" s="1"/>
  <c r="AA772" i="1" s="1"/>
  <c r="AB772" i="1" s="1"/>
  <c r="AC772" i="1" s="1"/>
  <c r="AD772" i="1" s="1"/>
  <c r="AE772" i="1" s="1"/>
  <c r="AF772" i="1" s="1"/>
  <c r="AG772" i="1" s="1"/>
  <c r="AH772" i="1" s="1"/>
  <c r="AI772" i="1" s="1"/>
  <c r="AJ772" i="1" s="1"/>
  <c r="AK772" i="1" s="1"/>
  <c r="AL772" i="1" s="1"/>
  <c r="AM772" i="1" s="1"/>
  <c r="AN772" i="1" s="1"/>
  <c r="AQ772" i="1" s="1"/>
  <c r="T1433" i="1"/>
  <c r="U1433" i="1" s="1"/>
  <c r="V1433" i="1" s="1"/>
  <c r="W1433" i="1" s="1"/>
  <c r="X1433" i="1" s="1"/>
  <c r="Y1433" i="1" s="1"/>
  <c r="Z1433" i="1" s="1"/>
  <c r="AA1433" i="1" s="1"/>
  <c r="AB1433" i="1" s="1"/>
  <c r="AC1433" i="1" s="1"/>
  <c r="AD1433" i="1" s="1"/>
  <c r="AE1433" i="1" s="1"/>
  <c r="AF1433" i="1" s="1"/>
  <c r="AG1433" i="1" s="1"/>
  <c r="AH1433" i="1" s="1"/>
  <c r="AI1433" i="1" s="1"/>
  <c r="AJ1433" i="1" s="1"/>
  <c r="AK1433" i="1" s="1"/>
  <c r="AL1433" i="1" s="1"/>
  <c r="AM1433" i="1" s="1"/>
  <c r="AN1433" i="1" s="1"/>
  <c r="AQ1433" i="1" s="1"/>
  <c r="T382" i="1"/>
  <c r="U382" i="1" s="1"/>
  <c r="V382" i="1" s="1"/>
  <c r="W382" i="1" s="1"/>
  <c r="X382" i="1" s="1"/>
  <c r="Y382" i="1" s="1"/>
  <c r="Z382" i="1" s="1"/>
  <c r="AA382" i="1" s="1"/>
  <c r="AB382" i="1" s="1"/>
  <c r="AC382" i="1" s="1"/>
  <c r="AD382" i="1" s="1"/>
  <c r="AE382" i="1" s="1"/>
  <c r="AF382" i="1" s="1"/>
  <c r="AG382" i="1" s="1"/>
  <c r="AH382" i="1" s="1"/>
  <c r="AI382" i="1" s="1"/>
  <c r="AJ382" i="1" s="1"/>
  <c r="AK382" i="1" s="1"/>
  <c r="AL382" i="1" s="1"/>
  <c r="AM382" i="1" s="1"/>
  <c r="AN382" i="1" s="1"/>
  <c r="AQ382" i="1" s="1"/>
  <c r="T1163" i="1"/>
  <c r="U1163" i="1" s="1"/>
  <c r="V1163" i="1" s="1"/>
  <c r="W1163" i="1" s="1"/>
  <c r="X1163" i="1" s="1"/>
  <c r="Y1163" i="1" s="1"/>
  <c r="Z1163" i="1" s="1"/>
  <c r="AA1163" i="1" s="1"/>
  <c r="AB1163" i="1" s="1"/>
  <c r="AC1163" i="1" s="1"/>
  <c r="AD1163" i="1" s="1"/>
  <c r="AE1163" i="1" s="1"/>
  <c r="AF1163" i="1" s="1"/>
  <c r="AG1163" i="1" s="1"/>
  <c r="AH1163" i="1" s="1"/>
  <c r="AI1163" i="1" s="1"/>
  <c r="AJ1163" i="1" s="1"/>
  <c r="AK1163" i="1" s="1"/>
  <c r="AL1163" i="1" s="1"/>
  <c r="AM1163" i="1" s="1"/>
  <c r="AN1163" i="1" s="1"/>
  <c r="AQ1163" i="1" s="1"/>
  <c r="T1431" i="1"/>
  <c r="U1431" i="1" s="1"/>
  <c r="V1431" i="1" s="1"/>
  <c r="W1431" i="1" s="1"/>
  <c r="X1431" i="1" s="1"/>
  <c r="Y1431" i="1" s="1"/>
  <c r="Z1431" i="1" s="1"/>
  <c r="AA1431" i="1" s="1"/>
  <c r="AB1431" i="1" s="1"/>
  <c r="AC1431" i="1" s="1"/>
  <c r="AD1431" i="1" s="1"/>
  <c r="AE1431" i="1" s="1"/>
  <c r="AF1431" i="1" s="1"/>
  <c r="AG1431" i="1" s="1"/>
  <c r="AH1431" i="1" s="1"/>
  <c r="AI1431" i="1" s="1"/>
  <c r="AJ1431" i="1" s="1"/>
  <c r="AK1431" i="1" s="1"/>
  <c r="AL1431" i="1" s="1"/>
  <c r="AM1431" i="1" s="1"/>
  <c r="AN1431" i="1" s="1"/>
  <c r="AQ1431" i="1" s="1"/>
  <c r="T1354" i="1"/>
  <c r="U1354" i="1" s="1"/>
  <c r="V1354" i="1" s="1"/>
  <c r="W1354" i="1" s="1"/>
  <c r="X1354" i="1" s="1"/>
  <c r="Y1354" i="1" s="1"/>
  <c r="Z1354" i="1" s="1"/>
  <c r="AA1354" i="1" s="1"/>
  <c r="AB1354" i="1" s="1"/>
  <c r="AC1354" i="1" s="1"/>
  <c r="AD1354" i="1" s="1"/>
  <c r="AE1354" i="1" s="1"/>
  <c r="AF1354" i="1" s="1"/>
  <c r="AG1354" i="1" s="1"/>
  <c r="AH1354" i="1" s="1"/>
  <c r="AI1354" i="1" s="1"/>
  <c r="AJ1354" i="1" s="1"/>
  <c r="AK1354" i="1" s="1"/>
  <c r="AL1354" i="1" s="1"/>
  <c r="AM1354" i="1" s="1"/>
  <c r="AN1354" i="1" s="1"/>
  <c r="AQ1354" i="1" s="1"/>
  <c r="T572" i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Q572" i="1" s="1"/>
  <c r="T765" i="1"/>
  <c r="U765" i="1" s="1"/>
  <c r="V765" i="1" s="1"/>
  <c r="W765" i="1" s="1"/>
  <c r="X765" i="1" s="1"/>
  <c r="Y765" i="1" s="1"/>
  <c r="Z765" i="1" s="1"/>
  <c r="AA765" i="1" s="1"/>
  <c r="AB765" i="1" s="1"/>
  <c r="AC765" i="1" s="1"/>
  <c r="AD765" i="1" s="1"/>
  <c r="AE765" i="1" s="1"/>
  <c r="AF765" i="1" s="1"/>
  <c r="AG765" i="1" s="1"/>
  <c r="AH765" i="1" s="1"/>
  <c r="AI765" i="1" s="1"/>
  <c r="AJ765" i="1" s="1"/>
  <c r="AK765" i="1" s="1"/>
  <c r="AL765" i="1" s="1"/>
  <c r="AM765" i="1" s="1"/>
  <c r="AN765" i="1" s="1"/>
  <c r="AQ765" i="1" s="1"/>
  <c r="T953" i="1"/>
  <c r="U953" i="1" s="1"/>
  <c r="V953" i="1" s="1"/>
  <c r="W953" i="1" s="1"/>
  <c r="X953" i="1" s="1"/>
  <c r="Y953" i="1" s="1"/>
  <c r="Z953" i="1" s="1"/>
  <c r="AA953" i="1" s="1"/>
  <c r="AB953" i="1" s="1"/>
  <c r="AC953" i="1" s="1"/>
  <c r="AD953" i="1" s="1"/>
  <c r="AE953" i="1" s="1"/>
  <c r="AF953" i="1" s="1"/>
  <c r="AG953" i="1" s="1"/>
  <c r="AH953" i="1" s="1"/>
  <c r="AI953" i="1" s="1"/>
  <c r="AJ953" i="1" s="1"/>
  <c r="AK953" i="1" s="1"/>
  <c r="AL953" i="1" s="1"/>
  <c r="AM953" i="1" s="1"/>
  <c r="AN953" i="1" s="1"/>
  <c r="AQ953" i="1" s="1"/>
  <c r="T408" i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Q408" i="1" s="1"/>
  <c r="T755" i="1"/>
  <c r="U755" i="1" s="1"/>
  <c r="V755" i="1" s="1"/>
  <c r="W755" i="1" s="1"/>
  <c r="X755" i="1" s="1"/>
  <c r="Y755" i="1" s="1"/>
  <c r="Z755" i="1" s="1"/>
  <c r="AA755" i="1" s="1"/>
  <c r="AB755" i="1" s="1"/>
  <c r="AC755" i="1" s="1"/>
  <c r="AD755" i="1" s="1"/>
  <c r="AE755" i="1" s="1"/>
  <c r="AF755" i="1" s="1"/>
  <c r="AG755" i="1" s="1"/>
  <c r="AH755" i="1" s="1"/>
  <c r="AI755" i="1" s="1"/>
  <c r="AJ755" i="1" s="1"/>
  <c r="AK755" i="1" s="1"/>
  <c r="AL755" i="1" s="1"/>
  <c r="AM755" i="1" s="1"/>
  <c r="AN755" i="1" s="1"/>
  <c r="AQ755" i="1" s="1"/>
  <c r="T1371" i="1"/>
  <c r="U1371" i="1" s="1"/>
  <c r="V1371" i="1" s="1"/>
  <c r="W1371" i="1" s="1"/>
  <c r="X1371" i="1" s="1"/>
  <c r="Y1371" i="1" s="1"/>
  <c r="Z1371" i="1" s="1"/>
  <c r="AA1371" i="1" s="1"/>
  <c r="AB1371" i="1" s="1"/>
  <c r="AC1371" i="1" s="1"/>
  <c r="AD1371" i="1" s="1"/>
  <c r="AE1371" i="1" s="1"/>
  <c r="AF1371" i="1" s="1"/>
  <c r="AG1371" i="1" s="1"/>
  <c r="AH1371" i="1" s="1"/>
  <c r="AI1371" i="1" s="1"/>
  <c r="AJ1371" i="1" s="1"/>
  <c r="AK1371" i="1" s="1"/>
  <c r="AL1371" i="1" s="1"/>
  <c r="AM1371" i="1" s="1"/>
  <c r="AN1371" i="1" s="1"/>
  <c r="AQ1371" i="1" s="1"/>
  <c r="T1366" i="1"/>
  <c r="U1366" i="1" s="1"/>
  <c r="V1366" i="1" s="1"/>
  <c r="W1366" i="1" s="1"/>
  <c r="X1366" i="1" s="1"/>
  <c r="Y1366" i="1" s="1"/>
  <c r="Z1366" i="1" s="1"/>
  <c r="AA1366" i="1" s="1"/>
  <c r="AB1366" i="1" s="1"/>
  <c r="AC1366" i="1" s="1"/>
  <c r="AD1366" i="1" s="1"/>
  <c r="AE1366" i="1" s="1"/>
  <c r="AF1366" i="1" s="1"/>
  <c r="AG1366" i="1" s="1"/>
  <c r="AH1366" i="1" s="1"/>
  <c r="AI1366" i="1" s="1"/>
  <c r="AJ1366" i="1" s="1"/>
  <c r="AK1366" i="1" s="1"/>
  <c r="AL1366" i="1" s="1"/>
  <c r="AM1366" i="1" s="1"/>
  <c r="AN1366" i="1" s="1"/>
  <c r="AQ1366" i="1" s="1"/>
  <c r="T968" i="1"/>
  <c r="U968" i="1" s="1"/>
  <c r="V968" i="1" s="1"/>
  <c r="W968" i="1" s="1"/>
  <c r="X968" i="1" s="1"/>
  <c r="Y968" i="1" s="1"/>
  <c r="Z968" i="1" s="1"/>
  <c r="AA968" i="1" s="1"/>
  <c r="AB968" i="1" s="1"/>
  <c r="AC968" i="1" s="1"/>
  <c r="AD968" i="1" s="1"/>
  <c r="AE968" i="1" s="1"/>
  <c r="AF968" i="1" s="1"/>
  <c r="AG968" i="1" s="1"/>
  <c r="AH968" i="1" s="1"/>
  <c r="AI968" i="1" s="1"/>
  <c r="AJ968" i="1" s="1"/>
  <c r="AK968" i="1" s="1"/>
  <c r="AL968" i="1" s="1"/>
  <c r="AM968" i="1" s="1"/>
  <c r="AN968" i="1" s="1"/>
  <c r="AQ968" i="1" s="1"/>
  <c r="T1427" i="1"/>
  <c r="U1427" i="1" s="1"/>
  <c r="V1427" i="1" s="1"/>
  <c r="W1427" i="1" s="1"/>
  <c r="X1427" i="1" s="1"/>
  <c r="Y1427" i="1" s="1"/>
  <c r="Z1427" i="1" s="1"/>
  <c r="AA1427" i="1" s="1"/>
  <c r="AB1427" i="1" s="1"/>
  <c r="AC1427" i="1" s="1"/>
  <c r="AD1427" i="1" s="1"/>
  <c r="AE1427" i="1" s="1"/>
  <c r="AF1427" i="1" s="1"/>
  <c r="AG1427" i="1" s="1"/>
  <c r="AH1427" i="1" s="1"/>
  <c r="AI1427" i="1" s="1"/>
  <c r="AJ1427" i="1" s="1"/>
  <c r="AK1427" i="1" s="1"/>
  <c r="AL1427" i="1" s="1"/>
  <c r="AM1427" i="1" s="1"/>
  <c r="AN1427" i="1" s="1"/>
  <c r="AQ1427" i="1" s="1"/>
  <c r="T1422" i="1"/>
  <c r="U1422" i="1" s="1"/>
  <c r="V1422" i="1" s="1"/>
  <c r="W1422" i="1" s="1"/>
  <c r="X1422" i="1" s="1"/>
  <c r="Y1422" i="1" s="1"/>
  <c r="Z1422" i="1" s="1"/>
  <c r="AA1422" i="1" s="1"/>
  <c r="AB1422" i="1" s="1"/>
  <c r="AC1422" i="1" s="1"/>
  <c r="AD1422" i="1" s="1"/>
  <c r="AE1422" i="1" s="1"/>
  <c r="AF1422" i="1" s="1"/>
  <c r="AG1422" i="1" s="1"/>
  <c r="AH1422" i="1" s="1"/>
  <c r="AI1422" i="1" s="1"/>
  <c r="AJ1422" i="1" s="1"/>
  <c r="AK1422" i="1" s="1"/>
  <c r="AL1422" i="1" s="1"/>
  <c r="AM1422" i="1" s="1"/>
  <c r="AN1422" i="1" s="1"/>
  <c r="T1331" i="1"/>
  <c r="U1331" i="1" s="1"/>
  <c r="V1331" i="1" s="1"/>
  <c r="W1331" i="1" s="1"/>
  <c r="X1331" i="1" s="1"/>
  <c r="Y1331" i="1" s="1"/>
  <c r="Z1331" i="1" s="1"/>
  <c r="AA1331" i="1" s="1"/>
  <c r="AB1331" i="1" s="1"/>
  <c r="AC1331" i="1" s="1"/>
  <c r="AD1331" i="1" s="1"/>
  <c r="AE1331" i="1" s="1"/>
  <c r="AF1331" i="1" s="1"/>
  <c r="AG1331" i="1" s="1"/>
  <c r="AH1331" i="1" s="1"/>
  <c r="AI1331" i="1" s="1"/>
  <c r="AJ1331" i="1" s="1"/>
  <c r="AK1331" i="1" s="1"/>
  <c r="AL1331" i="1" s="1"/>
  <c r="AM1331" i="1" s="1"/>
  <c r="AN1331" i="1" s="1"/>
  <c r="AQ1331" i="1" s="1"/>
  <c r="T1326" i="1"/>
  <c r="U1326" i="1" s="1"/>
  <c r="V1326" i="1" s="1"/>
  <c r="W1326" i="1" s="1"/>
  <c r="X1326" i="1" s="1"/>
  <c r="Y1326" i="1" s="1"/>
  <c r="Z1326" i="1" s="1"/>
  <c r="AA1326" i="1" s="1"/>
  <c r="AB1326" i="1" s="1"/>
  <c r="AC1326" i="1" s="1"/>
  <c r="AD1326" i="1" s="1"/>
  <c r="AE1326" i="1" s="1"/>
  <c r="AF1326" i="1" s="1"/>
  <c r="AG1326" i="1" s="1"/>
  <c r="AH1326" i="1" s="1"/>
  <c r="AI1326" i="1" s="1"/>
  <c r="AJ1326" i="1" s="1"/>
  <c r="AK1326" i="1" s="1"/>
  <c r="AL1326" i="1" s="1"/>
  <c r="AM1326" i="1" s="1"/>
  <c r="AN1326" i="1" s="1"/>
  <c r="AQ1326" i="1" s="1"/>
  <c r="T1386" i="1"/>
  <c r="U1386" i="1" s="1"/>
  <c r="V1386" i="1" s="1"/>
  <c r="W1386" i="1" s="1"/>
  <c r="X1386" i="1" s="1"/>
  <c r="Y1386" i="1" s="1"/>
  <c r="Z1386" i="1" s="1"/>
  <c r="AA1386" i="1" s="1"/>
  <c r="AB1386" i="1" s="1"/>
  <c r="AC1386" i="1" s="1"/>
  <c r="AD1386" i="1" s="1"/>
  <c r="AE1386" i="1" s="1"/>
  <c r="AF1386" i="1" s="1"/>
  <c r="AG1386" i="1" s="1"/>
  <c r="AH1386" i="1" s="1"/>
  <c r="AI1386" i="1" s="1"/>
  <c r="AJ1386" i="1" s="1"/>
  <c r="AK1386" i="1" s="1"/>
  <c r="AL1386" i="1" s="1"/>
  <c r="AM1386" i="1" s="1"/>
  <c r="AN1386" i="1" s="1"/>
  <c r="AQ1386" i="1" s="1"/>
  <c r="T1426" i="1"/>
  <c r="U1426" i="1" s="1"/>
  <c r="V1426" i="1" s="1"/>
  <c r="W1426" i="1" s="1"/>
  <c r="X1426" i="1" s="1"/>
  <c r="Y1426" i="1" s="1"/>
  <c r="Z1426" i="1" s="1"/>
  <c r="AA1426" i="1" s="1"/>
  <c r="AB1426" i="1" s="1"/>
  <c r="AC1426" i="1" s="1"/>
  <c r="AD1426" i="1" s="1"/>
  <c r="AE1426" i="1" s="1"/>
  <c r="AF1426" i="1" s="1"/>
  <c r="AG1426" i="1" s="1"/>
  <c r="AH1426" i="1" s="1"/>
  <c r="AI1426" i="1" s="1"/>
  <c r="AJ1426" i="1" s="1"/>
  <c r="AK1426" i="1" s="1"/>
  <c r="AL1426" i="1" s="1"/>
  <c r="AM1426" i="1" s="1"/>
  <c r="AN1426" i="1" s="1"/>
  <c r="AQ1426" i="1" s="1"/>
  <c r="T1421" i="1"/>
  <c r="U1421" i="1" s="1"/>
  <c r="V1421" i="1" s="1"/>
  <c r="W1421" i="1" s="1"/>
  <c r="X1421" i="1" s="1"/>
  <c r="Y1421" i="1" s="1"/>
  <c r="Z1421" i="1" s="1"/>
  <c r="AA1421" i="1" s="1"/>
  <c r="AB1421" i="1" s="1"/>
  <c r="AC1421" i="1" s="1"/>
  <c r="AD1421" i="1" s="1"/>
  <c r="AE1421" i="1" s="1"/>
  <c r="AF1421" i="1" s="1"/>
  <c r="AG1421" i="1" s="1"/>
  <c r="AH1421" i="1" s="1"/>
  <c r="AI1421" i="1" s="1"/>
  <c r="AJ1421" i="1" s="1"/>
  <c r="AK1421" i="1" s="1"/>
  <c r="AL1421" i="1" s="1"/>
  <c r="AM1421" i="1" s="1"/>
  <c r="AN1421" i="1" s="1"/>
  <c r="AQ1421" i="1" s="1"/>
  <c r="T559" i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Q559" i="1" s="1"/>
  <c r="T811" i="1"/>
  <c r="U811" i="1" s="1"/>
  <c r="V811" i="1" s="1"/>
  <c r="W811" i="1" s="1"/>
  <c r="X811" i="1" s="1"/>
  <c r="Y811" i="1" s="1"/>
  <c r="Z811" i="1" s="1"/>
  <c r="AA811" i="1" s="1"/>
  <c r="AB811" i="1" s="1"/>
  <c r="AC811" i="1" s="1"/>
  <c r="AD811" i="1" s="1"/>
  <c r="AE811" i="1" s="1"/>
  <c r="AF811" i="1" s="1"/>
  <c r="AG811" i="1" s="1"/>
  <c r="AH811" i="1" s="1"/>
  <c r="AI811" i="1" s="1"/>
  <c r="AJ811" i="1" s="1"/>
  <c r="AK811" i="1" s="1"/>
  <c r="AL811" i="1" s="1"/>
  <c r="AM811" i="1" s="1"/>
  <c r="AN811" i="1" s="1"/>
  <c r="AQ811" i="1" s="1"/>
  <c r="T539" i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Q539" i="1" s="1"/>
  <c r="T1076" i="1"/>
  <c r="U1076" i="1" s="1"/>
  <c r="V1076" i="1" s="1"/>
  <c r="W1076" i="1" s="1"/>
  <c r="X1076" i="1" s="1"/>
  <c r="Y1076" i="1" s="1"/>
  <c r="Z1076" i="1" s="1"/>
  <c r="AA1076" i="1" s="1"/>
  <c r="AB1076" i="1" s="1"/>
  <c r="AC1076" i="1" s="1"/>
  <c r="AD1076" i="1" s="1"/>
  <c r="AE1076" i="1" s="1"/>
  <c r="AF1076" i="1" s="1"/>
  <c r="AG1076" i="1" s="1"/>
  <c r="AH1076" i="1" s="1"/>
  <c r="AI1076" i="1" s="1"/>
  <c r="AJ1076" i="1" s="1"/>
  <c r="AK1076" i="1" s="1"/>
  <c r="AL1076" i="1" s="1"/>
  <c r="AM1076" i="1" s="1"/>
  <c r="AN1076" i="1" s="1"/>
  <c r="AQ1076" i="1" s="1"/>
  <c r="T986" i="1"/>
  <c r="U986" i="1" s="1"/>
  <c r="V986" i="1" s="1"/>
  <c r="W986" i="1" s="1"/>
  <c r="X986" i="1" s="1"/>
  <c r="Y986" i="1" s="1"/>
  <c r="Z986" i="1" s="1"/>
  <c r="AA986" i="1" s="1"/>
  <c r="AB986" i="1" s="1"/>
  <c r="AC986" i="1" s="1"/>
  <c r="AD986" i="1" s="1"/>
  <c r="AE986" i="1" s="1"/>
  <c r="AF986" i="1" s="1"/>
  <c r="AG986" i="1" s="1"/>
  <c r="AH986" i="1" s="1"/>
  <c r="AI986" i="1" s="1"/>
  <c r="AJ986" i="1" s="1"/>
  <c r="AK986" i="1" s="1"/>
  <c r="AL986" i="1" s="1"/>
  <c r="AM986" i="1" s="1"/>
  <c r="AN986" i="1" s="1"/>
  <c r="AQ986" i="1" s="1"/>
  <c r="T1110" i="1"/>
  <c r="U1110" i="1" s="1"/>
  <c r="V1110" i="1" s="1"/>
  <c r="W1110" i="1" s="1"/>
  <c r="X1110" i="1" s="1"/>
  <c r="Y1110" i="1" s="1"/>
  <c r="Z1110" i="1" s="1"/>
  <c r="AA1110" i="1" s="1"/>
  <c r="AB1110" i="1" s="1"/>
  <c r="AC1110" i="1" s="1"/>
  <c r="AD1110" i="1" s="1"/>
  <c r="AE1110" i="1" s="1"/>
  <c r="AF1110" i="1" s="1"/>
  <c r="AG1110" i="1" s="1"/>
  <c r="AH1110" i="1" s="1"/>
  <c r="AI1110" i="1" s="1"/>
  <c r="AJ1110" i="1" s="1"/>
  <c r="AK1110" i="1" s="1"/>
  <c r="AL1110" i="1" s="1"/>
  <c r="AM1110" i="1" s="1"/>
  <c r="AN1110" i="1" s="1"/>
  <c r="AQ1110" i="1" s="1"/>
  <c r="T894" i="1"/>
  <c r="U894" i="1" s="1"/>
  <c r="V894" i="1" s="1"/>
  <c r="W894" i="1" s="1"/>
  <c r="X894" i="1" s="1"/>
  <c r="Y894" i="1" s="1"/>
  <c r="Z894" i="1" s="1"/>
  <c r="AA894" i="1" s="1"/>
  <c r="AB894" i="1" s="1"/>
  <c r="AC894" i="1" s="1"/>
  <c r="AD894" i="1" s="1"/>
  <c r="AE894" i="1" s="1"/>
  <c r="AF894" i="1" s="1"/>
  <c r="AG894" i="1" s="1"/>
  <c r="AH894" i="1" s="1"/>
  <c r="AI894" i="1" s="1"/>
  <c r="AJ894" i="1" s="1"/>
  <c r="AK894" i="1" s="1"/>
  <c r="AL894" i="1" s="1"/>
  <c r="AM894" i="1" s="1"/>
  <c r="AN894" i="1" s="1"/>
  <c r="AQ894" i="1" s="1"/>
  <c r="T977" i="1"/>
  <c r="U977" i="1" s="1"/>
  <c r="V977" i="1" s="1"/>
  <c r="W977" i="1" s="1"/>
  <c r="X977" i="1" s="1"/>
  <c r="Y977" i="1" s="1"/>
  <c r="Z977" i="1" s="1"/>
  <c r="AA977" i="1" s="1"/>
  <c r="AB977" i="1" s="1"/>
  <c r="AC977" i="1" s="1"/>
  <c r="AD977" i="1" s="1"/>
  <c r="AE977" i="1" s="1"/>
  <c r="AF977" i="1" s="1"/>
  <c r="AG977" i="1" s="1"/>
  <c r="AH977" i="1" s="1"/>
  <c r="AI977" i="1" s="1"/>
  <c r="AJ977" i="1" s="1"/>
  <c r="AK977" i="1" s="1"/>
  <c r="AL977" i="1" s="1"/>
  <c r="AM977" i="1" s="1"/>
  <c r="AN977" i="1" s="1"/>
  <c r="AQ977" i="1" s="1"/>
  <c r="T792" i="1"/>
  <c r="U792" i="1" s="1"/>
  <c r="V792" i="1" s="1"/>
  <c r="W792" i="1" s="1"/>
  <c r="X792" i="1" s="1"/>
  <c r="Y792" i="1" s="1"/>
  <c r="Z792" i="1" s="1"/>
  <c r="AA792" i="1" s="1"/>
  <c r="AB792" i="1" s="1"/>
  <c r="AC792" i="1" s="1"/>
  <c r="AD792" i="1" s="1"/>
  <c r="AE792" i="1" s="1"/>
  <c r="AF792" i="1" s="1"/>
  <c r="AG792" i="1" s="1"/>
  <c r="AH792" i="1" s="1"/>
  <c r="AI792" i="1" s="1"/>
  <c r="AJ792" i="1" s="1"/>
  <c r="AK792" i="1" s="1"/>
  <c r="AL792" i="1" s="1"/>
  <c r="AM792" i="1" s="1"/>
  <c r="AN792" i="1" s="1"/>
  <c r="AQ792" i="1" s="1"/>
  <c r="T630" i="1"/>
  <c r="U630" i="1" s="1"/>
  <c r="V630" i="1" s="1"/>
  <c r="W630" i="1" s="1"/>
  <c r="X630" i="1" s="1"/>
  <c r="Y630" i="1" s="1"/>
  <c r="Z630" i="1" s="1"/>
  <c r="AA630" i="1" s="1"/>
  <c r="AB630" i="1" s="1"/>
  <c r="AC630" i="1" s="1"/>
  <c r="AD630" i="1" s="1"/>
  <c r="AE630" i="1" s="1"/>
  <c r="AF630" i="1" s="1"/>
  <c r="AG630" i="1" s="1"/>
  <c r="AH630" i="1" s="1"/>
  <c r="AI630" i="1" s="1"/>
  <c r="AJ630" i="1" s="1"/>
  <c r="AK630" i="1" s="1"/>
  <c r="AL630" i="1" s="1"/>
  <c r="AM630" i="1" s="1"/>
  <c r="AN630" i="1" s="1"/>
  <c r="AQ630" i="1" s="1"/>
  <c r="T1278" i="1"/>
  <c r="U1278" i="1" s="1"/>
  <c r="V1278" i="1" s="1"/>
  <c r="W1278" i="1" s="1"/>
  <c r="X1278" i="1" s="1"/>
  <c r="Y1278" i="1" s="1"/>
  <c r="Z1278" i="1" s="1"/>
  <c r="AA1278" i="1" s="1"/>
  <c r="AB1278" i="1" s="1"/>
  <c r="AC1278" i="1" s="1"/>
  <c r="AD1278" i="1" s="1"/>
  <c r="AE1278" i="1" s="1"/>
  <c r="AF1278" i="1" s="1"/>
  <c r="AG1278" i="1" s="1"/>
  <c r="AH1278" i="1" s="1"/>
  <c r="AI1278" i="1" s="1"/>
  <c r="AJ1278" i="1" s="1"/>
  <c r="AK1278" i="1" s="1"/>
  <c r="AL1278" i="1" s="1"/>
  <c r="AM1278" i="1" s="1"/>
  <c r="AN1278" i="1" s="1"/>
  <c r="T1380" i="1"/>
  <c r="U1380" i="1" s="1"/>
  <c r="V1380" i="1" s="1"/>
  <c r="W1380" i="1" s="1"/>
  <c r="X1380" i="1" s="1"/>
  <c r="Y1380" i="1" s="1"/>
  <c r="Z1380" i="1" s="1"/>
  <c r="AA1380" i="1" s="1"/>
  <c r="AB1380" i="1" s="1"/>
  <c r="AC1380" i="1" s="1"/>
  <c r="AD1380" i="1" s="1"/>
  <c r="AE1380" i="1" s="1"/>
  <c r="AF1380" i="1" s="1"/>
  <c r="AG1380" i="1" s="1"/>
  <c r="AH1380" i="1" s="1"/>
  <c r="AI1380" i="1" s="1"/>
  <c r="AJ1380" i="1" s="1"/>
  <c r="AK1380" i="1" s="1"/>
  <c r="AL1380" i="1" s="1"/>
  <c r="AM1380" i="1" s="1"/>
  <c r="AN1380" i="1" s="1"/>
  <c r="AQ1380" i="1" s="1"/>
  <c r="T1187" i="1"/>
  <c r="U1187" i="1" s="1"/>
  <c r="V1187" i="1" s="1"/>
  <c r="W1187" i="1" s="1"/>
  <c r="X1187" i="1" s="1"/>
  <c r="Y1187" i="1" s="1"/>
  <c r="Z1187" i="1" s="1"/>
  <c r="AA1187" i="1" s="1"/>
  <c r="AB1187" i="1" s="1"/>
  <c r="AC1187" i="1" s="1"/>
  <c r="AD1187" i="1" s="1"/>
  <c r="AE1187" i="1" s="1"/>
  <c r="AF1187" i="1" s="1"/>
  <c r="AG1187" i="1" s="1"/>
  <c r="AH1187" i="1" s="1"/>
  <c r="AI1187" i="1" s="1"/>
  <c r="AJ1187" i="1" s="1"/>
  <c r="AK1187" i="1" s="1"/>
  <c r="AL1187" i="1" s="1"/>
  <c r="AM1187" i="1" s="1"/>
  <c r="AN1187" i="1" s="1"/>
  <c r="AQ1187" i="1" s="1"/>
  <c r="T1043" i="1"/>
  <c r="U1043" i="1" s="1"/>
  <c r="V1043" i="1" s="1"/>
  <c r="W1043" i="1" s="1"/>
  <c r="X1043" i="1" s="1"/>
  <c r="Y1043" i="1" s="1"/>
  <c r="Z1043" i="1" s="1"/>
  <c r="AA1043" i="1" s="1"/>
  <c r="AB1043" i="1" s="1"/>
  <c r="AC1043" i="1" s="1"/>
  <c r="AD1043" i="1" s="1"/>
  <c r="AE1043" i="1" s="1"/>
  <c r="AF1043" i="1" s="1"/>
  <c r="AG1043" i="1" s="1"/>
  <c r="AH1043" i="1" s="1"/>
  <c r="AI1043" i="1" s="1"/>
  <c r="AJ1043" i="1" s="1"/>
  <c r="AK1043" i="1" s="1"/>
  <c r="AL1043" i="1" s="1"/>
  <c r="AM1043" i="1" s="1"/>
  <c r="AN1043" i="1" s="1"/>
  <c r="AQ1043" i="1" s="1"/>
  <c r="T912" i="1"/>
  <c r="U912" i="1" s="1"/>
  <c r="V912" i="1" s="1"/>
  <c r="W912" i="1" s="1"/>
  <c r="X912" i="1" s="1"/>
  <c r="Y912" i="1" s="1"/>
  <c r="Z912" i="1" s="1"/>
  <c r="AA912" i="1" s="1"/>
  <c r="AB912" i="1" s="1"/>
  <c r="AC912" i="1" s="1"/>
  <c r="AD912" i="1" s="1"/>
  <c r="AE912" i="1" s="1"/>
  <c r="AF912" i="1" s="1"/>
  <c r="AG912" i="1" s="1"/>
  <c r="AH912" i="1" s="1"/>
  <c r="AI912" i="1" s="1"/>
  <c r="AJ912" i="1" s="1"/>
  <c r="AK912" i="1" s="1"/>
  <c r="AL912" i="1" s="1"/>
  <c r="AM912" i="1" s="1"/>
  <c r="AN912" i="1" s="1"/>
  <c r="AQ912" i="1" s="1"/>
  <c r="T1145" i="1"/>
  <c r="U1145" i="1" s="1"/>
  <c r="V1145" i="1" s="1"/>
  <c r="W1145" i="1" s="1"/>
  <c r="X1145" i="1" s="1"/>
  <c r="Y1145" i="1" s="1"/>
  <c r="Z1145" i="1" s="1"/>
  <c r="AA1145" i="1" s="1"/>
  <c r="AB1145" i="1" s="1"/>
  <c r="AC1145" i="1" s="1"/>
  <c r="AD1145" i="1" s="1"/>
  <c r="AE1145" i="1" s="1"/>
  <c r="AF1145" i="1" s="1"/>
  <c r="AG1145" i="1" s="1"/>
  <c r="AH1145" i="1" s="1"/>
  <c r="AI1145" i="1" s="1"/>
  <c r="AJ1145" i="1" s="1"/>
  <c r="AK1145" i="1" s="1"/>
  <c r="AL1145" i="1" s="1"/>
  <c r="AM1145" i="1" s="1"/>
  <c r="AN1145" i="1" s="1"/>
  <c r="T378" i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Q378" i="1" s="1"/>
  <c r="T1093" i="1"/>
  <c r="U1093" i="1" s="1"/>
  <c r="V1093" i="1" s="1"/>
  <c r="W1093" i="1" s="1"/>
  <c r="X1093" i="1" s="1"/>
  <c r="Y1093" i="1" s="1"/>
  <c r="Z1093" i="1" s="1"/>
  <c r="AA1093" i="1" s="1"/>
  <c r="AB1093" i="1" s="1"/>
  <c r="AC1093" i="1" s="1"/>
  <c r="AD1093" i="1" s="1"/>
  <c r="AE1093" i="1" s="1"/>
  <c r="AF1093" i="1" s="1"/>
  <c r="AG1093" i="1" s="1"/>
  <c r="AH1093" i="1" s="1"/>
  <c r="AI1093" i="1" s="1"/>
  <c r="AJ1093" i="1" s="1"/>
  <c r="AK1093" i="1" s="1"/>
  <c r="AL1093" i="1" s="1"/>
  <c r="AM1093" i="1" s="1"/>
  <c r="AN1093" i="1" s="1"/>
  <c r="AQ1093" i="1" s="1"/>
  <c r="T526" i="1"/>
  <c r="U526" i="1" s="1"/>
  <c r="V526" i="1" s="1"/>
  <c r="W526" i="1" s="1"/>
  <c r="X526" i="1" s="1"/>
  <c r="Y526" i="1" s="1"/>
  <c r="Z526" i="1" s="1"/>
  <c r="AA526" i="1" s="1"/>
  <c r="AB526" i="1" s="1"/>
  <c r="AC526" i="1" s="1"/>
  <c r="AD526" i="1" s="1"/>
  <c r="AE526" i="1" s="1"/>
  <c r="AF526" i="1" s="1"/>
  <c r="AG526" i="1" s="1"/>
  <c r="AH526" i="1" s="1"/>
  <c r="AI526" i="1" s="1"/>
  <c r="AJ526" i="1" s="1"/>
  <c r="AK526" i="1" s="1"/>
  <c r="AL526" i="1" s="1"/>
  <c r="AM526" i="1" s="1"/>
  <c r="AN526" i="1" s="1"/>
  <c r="AQ526" i="1" s="1"/>
  <c r="T1021" i="1"/>
  <c r="U1021" i="1" s="1"/>
  <c r="V1021" i="1" s="1"/>
  <c r="W1021" i="1" s="1"/>
  <c r="X1021" i="1" s="1"/>
  <c r="Y1021" i="1" s="1"/>
  <c r="Z1021" i="1" s="1"/>
  <c r="AA1021" i="1" s="1"/>
  <c r="AB1021" i="1" s="1"/>
  <c r="AC1021" i="1" s="1"/>
  <c r="AD1021" i="1" s="1"/>
  <c r="AE1021" i="1" s="1"/>
  <c r="AF1021" i="1" s="1"/>
  <c r="AG1021" i="1" s="1"/>
  <c r="AH1021" i="1" s="1"/>
  <c r="AI1021" i="1" s="1"/>
  <c r="AJ1021" i="1" s="1"/>
  <c r="AK1021" i="1" s="1"/>
  <c r="AL1021" i="1" s="1"/>
  <c r="AM1021" i="1" s="1"/>
  <c r="AN1021" i="1" s="1"/>
  <c r="AQ1021" i="1" s="1"/>
  <c r="T929" i="1"/>
  <c r="U929" i="1" s="1"/>
  <c r="V929" i="1" s="1"/>
  <c r="W929" i="1" s="1"/>
  <c r="X929" i="1" s="1"/>
  <c r="Y929" i="1" s="1"/>
  <c r="Z929" i="1" s="1"/>
  <c r="AA929" i="1" s="1"/>
  <c r="AB929" i="1" s="1"/>
  <c r="AC929" i="1" s="1"/>
  <c r="AD929" i="1" s="1"/>
  <c r="AE929" i="1" s="1"/>
  <c r="AF929" i="1" s="1"/>
  <c r="AG929" i="1" s="1"/>
  <c r="AH929" i="1" s="1"/>
  <c r="AI929" i="1" s="1"/>
  <c r="AJ929" i="1" s="1"/>
  <c r="AK929" i="1" s="1"/>
  <c r="AL929" i="1" s="1"/>
  <c r="AM929" i="1" s="1"/>
  <c r="AN929" i="1" s="1"/>
  <c r="AQ929" i="1" s="1"/>
  <c r="T800" i="1"/>
  <c r="U800" i="1" s="1"/>
  <c r="V800" i="1" s="1"/>
  <c r="W800" i="1" s="1"/>
  <c r="X800" i="1" s="1"/>
  <c r="Y800" i="1" s="1"/>
  <c r="Z800" i="1" s="1"/>
  <c r="AA800" i="1" s="1"/>
  <c r="AB800" i="1" s="1"/>
  <c r="AC800" i="1" s="1"/>
  <c r="AD800" i="1" s="1"/>
  <c r="AE800" i="1" s="1"/>
  <c r="AF800" i="1" s="1"/>
  <c r="AG800" i="1" s="1"/>
  <c r="AH800" i="1" s="1"/>
  <c r="AI800" i="1" s="1"/>
  <c r="AJ800" i="1" s="1"/>
  <c r="AK800" i="1" s="1"/>
  <c r="AL800" i="1" s="1"/>
  <c r="AM800" i="1" s="1"/>
  <c r="AN800" i="1" s="1"/>
  <c r="AQ800" i="1" s="1"/>
  <c r="T569" i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Q569" i="1" s="1"/>
  <c r="T1232" i="1"/>
  <c r="U1232" i="1" s="1"/>
  <c r="V1232" i="1" s="1"/>
  <c r="W1232" i="1" s="1"/>
  <c r="X1232" i="1" s="1"/>
  <c r="Y1232" i="1" s="1"/>
  <c r="Z1232" i="1" s="1"/>
  <c r="AA1232" i="1" s="1"/>
  <c r="AB1232" i="1" s="1"/>
  <c r="AC1232" i="1" s="1"/>
  <c r="AD1232" i="1" s="1"/>
  <c r="AE1232" i="1" s="1"/>
  <c r="AF1232" i="1" s="1"/>
  <c r="AG1232" i="1" s="1"/>
  <c r="AH1232" i="1" s="1"/>
  <c r="AI1232" i="1" s="1"/>
  <c r="AJ1232" i="1" s="1"/>
  <c r="AK1232" i="1" s="1"/>
  <c r="AL1232" i="1" s="1"/>
  <c r="AM1232" i="1" s="1"/>
  <c r="AN1232" i="1" s="1"/>
  <c r="AQ1232" i="1" s="1"/>
  <c r="T1069" i="1"/>
  <c r="U1069" i="1" s="1"/>
  <c r="V1069" i="1" s="1"/>
  <c r="W1069" i="1" s="1"/>
  <c r="X1069" i="1" s="1"/>
  <c r="Y1069" i="1" s="1"/>
  <c r="Z1069" i="1" s="1"/>
  <c r="AA1069" i="1" s="1"/>
  <c r="AB1069" i="1" s="1"/>
  <c r="AC1069" i="1" s="1"/>
  <c r="AD1069" i="1" s="1"/>
  <c r="AE1069" i="1" s="1"/>
  <c r="AF1069" i="1" s="1"/>
  <c r="AG1069" i="1" s="1"/>
  <c r="AH1069" i="1" s="1"/>
  <c r="AI1069" i="1" s="1"/>
  <c r="AJ1069" i="1" s="1"/>
  <c r="AK1069" i="1" s="1"/>
  <c r="AL1069" i="1" s="1"/>
  <c r="AM1069" i="1" s="1"/>
  <c r="AN1069" i="1" s="1"/>
  <c r="T860" i="1"/>
  <c r="U860" i="1" s="1"/>
  <c r="V860" i="1" s="1"/>
  <c r="W860" i="1" s="1"/>
  <c r="X860" i="1" s="1"/>
  <c r="Y860" i="1" s="1"/>
  <c r="Z860" i="1" s="1"/>
  <c r="AA860" i="1" s="1"/>
  <c r="AB860" i="1" s="1"/>
  <c r="AC860" i="1" s="1"/>
  <c r="AD860" i="1" s="1"/>
  <c r="AE860" i="1" s="1"/>
  <c r="AF860" i="1" s="1"/>
  <c r="AG860" i="1" s="1"/>
  <c r="AH860" i="1" s="1"/>
  <c r="AI860" i="1" s="1"/>
  <c r="AJ860" i="1" s="1"/>
  <c r="AK860" i="1" s="1"/>
  <c r="AL860" i="1" s="1"/>
  <c r="AM860" i="1" s="1"/>
  <c r="AN860" i="1" s="1"/>
  <c r="AQ860" i="1" s="1"/>
  <c r="T518" i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Q518" i="1" s="1"/>
  <c r="T595" i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Q595" i="1" s="1"/>
  <c r="T993" i="1"/>
  <c r="U993" i="1" s="1"/>
  <c r="V993" i="1" s="1"/>
  <c r="W993" i="1" s="1"/>
  <c r="X993" i="1" s="1"/>
  <c r="Y993" i="1" s="1"/>
  <c r="Z993" i="1" s="1"/>
  <c r="AA993" i="1" s="1"/>
  <c r="AB993" i="1" s="1"/>
  <c r="AC993" i="1" s="1"/>
  <c r="AD993" i="1" s="1"/>
  <c r="AE993" i="1" s="1"/>
  <c r="AF993" i="1" s="1"/>
  <c r="AG993" i="1" s="1"/>
  <c r="AH993" i="1" s="1"/>
  <c r="AI993" i="1" s="1"/>
  <c r="AJ993" i="1" s="1"/>
  <c r="AK993" i="1" s="1"/>
  <c r="AL993" i="1" s="1"/>
  <c r="AM993" i="1" s="1"/>
  <c r="AN993" i="1" s="1"/>
  <c r="T629" i="1"/>
  <c r="U629" i="1" s="1"/>
  <c r="V629" i="1" s="1"/>
  <c r="W629" i="1" s="1"/>
  <c r="X629" i="1" s="1"/>
  <c r="Y629" i="1" s="1"/>
  <c r="Z629" i="1" s="1"/>
  <c r="AA629" i="1" s="1"/>
  <c r="AB629" i="1" s="1"/>
  <c r="AC629" i="1" s="1"/>
  <c r="AD629" i="1" s="1"/>
  <c r="AE629" i="1" s="1"/>
  <c r="AF629" i="1" s="1"/>
  <c r="AG629" i="1" s="1"/>
  <c r="AH629" i="1" s="1"/>
  <c r="AI629" i="1" s="1"/>
  <c r="AJ629" i="1" s="1"/>
  <c r="AK629" i="1" s="1"/>
  <c r="AL629" i="1" s="1"/>
  <c r="AM629" i="1" s="1"/>
  <c r="AN629" i="1" s="1"/>
  <c r="AQ629" i="1" s="1"/>
  <c r="T601" i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Q601" i="1" s="1"/>
  <c r="T429" i="1"/>
  <c r="U429" i="1" s="1"/>
  <c r="V429" i="1" s="1"/>
  <c r="W429" i="1" s="1"/>
  <c r="X429" i="1" s="1"/>
  <c r="Y429" i="1" s="1"/>
  <c r="Z429" i="1" s="1"/>
  <c r="AA429" i="1" s="1"/>
  <c r="AB429" i="1" s="1"/>
  <c r="AC429" i="1" s="1"/>
  <c r="AD429" i="1" s="1"/>
  <c r="AE429" i="1" s="1"/>
  <c r="AF429" i="1" s="1"/>
  <c r="AG429" i="1" s="1"/>
  <c r="AH429" i="1" s="1"/>
  <c r="AI429" i="1" s="1"/>
  <c r="AJ429" i="1" s="1"/>
  <c r="AK429" i="1" s="1"/>
  <c r="AL429" i="1" s="1"/>
  <c r="AM429" i="1" s="1"/>
  <c r="AN429" i="1" s="1"/>
  <c r="AQ429" i="1" s="1"/>
  <c r="T753" i="1"/>
  <c r="U753" i="1" s="1"/>
  <c r="V753" i="1" s="1"/>
  <c r="W753" i="1" s="1"/>
  <c r="X753" i="1" s="1"/>
  <c r="Y753" i="1" s="1"/>
  <c r="Z753" i="1" s="1"/>
  <c r="AA753" i="1" s="1"/>
  <c r="AB753" i="1" s="1"/>
  <c r="AC753" i="1" s="1"/>
  <c r="AD753" i="1" s="1"/>
  <c r="AE753" i="1" s="1"/>
  <c r="AF753" i="1" s="1"/>
  <c r="AG753" i="1" s="1"/>
  <c r="AH753" i="1" s="1"/>
  <c r="AI753" i="1" s="1"/>
  <c r="AJ753" i="1" s="1"/>
  <c r="AK753" i="1" s="1"/>
  <c r="AL753" i="1" s="1"/>
  <c r="AM753" i="1" s="1"/>
  <c r="AN753" i="1" s="1"/>
  <c r="AQ753" i="1" s="1"/>
  <c r="T388" i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AQ388" i="1" s="1"/>
  <c r="T453" i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AQ453" i="1" s="1"/>
  <c r="T1088" i="1"/>
  <c r="U1088" i="1" s="1"/>
  <c r="V1088" i="1" s="1"/>
  <c r="W1088" i="1" s="1"/>
  <c r="X1088" i="1" s="1"/>
  <c r="Y1088" i="1" s="1"/>
  <c r="Z1088" i="1" s="1"/>
  <c r="AA1088" i="1" s="1"/>
  <c r="AB1088" i="1" s="1"/>
  <c r="AC1088" i="1" s="1"/>
  <c r="AD1088" i="1" s="1"/>
  <c r="AE1088" i="1" s="1"/>
  <c r="AF1088" i="1" s="1"/>
  <c r="AG1088" i="1" s="1"/>
  <c r="AH1088" i="1" s="1"/>
  <c r="AI1088" i="1" s="1"/>
  <c r="AJ1088" i="1" s="1"/>
  <c r="AK1088" i="1" s="1"/>
  <c r="AL1088" i="1" s="1"/>
  <c r="AM1088" i="1" s="1"/>
  <c r="AN1088" i="1" s="1"/>
  <c r="AQ1088" i="1" s="1"/>
  <c r="T887" i="1"/>
  <c r="U887" i="1" s="1"/>
  <c r="V887" i="1" s="1"/>
  <c r="W887" i="1" s="1"/>
  <c r="X887" i="1" s="1"/>
  <c r="Y887" i="1" s="1"/>
  <c r="Z887" i="1" s="1"/>
  <c r="AA887" i="1" s="1"/>
  <c r="AB887" i="1" s="1"/>
  <c r="AC887" i="1" s="1"/>
  <c r="AD887" i="1" s="1"/>
  <c r="AE887" i="1" s="1"/>
  <c r="AF887" i="1" s="1"/>
  <c r="AG887" i="1" s="1"/>
  <c r="AH887" i="1" s="1"/>
  <c r="AI887" i="1" s="1"/>
  <c r="AJ887" i="1" s="1"/>
  <c r="AK887" i="1" s="1"/>
  <c r="AL887" i="1" s="1"/>
  <c r="AM887" i="1" s="1"/>
  <c r="AN887" i="1" s="1"/>
  <c r="AQ887" i="1" s="1"/>
  <c r="T1466" i="1"/>
  <c r="U1466" i="1" s="1"/>
  <c r="V1466" i="1" s="1"/>
  <c r="W1466" i="1" s="1"/>
  <c r="X1466" i="1" s="1"/>
  <c r="Y1466" i="1" s="1"/>
  <c r="Z1466" i="1" s="1"/>
  <c r="AA1466" i="1" s="1"/>
  <c r="AB1466" i="1" s="1"/>
  <c r="AC1466" i="1" s="1"/>
  <c r="AD1466" i="1" s="1"/>
  <c r="AE1466" i="1" s="1"/>
  <c r="AF1466" i="1" s="1"/>
  <c r="AG1466" i="1" s="1"/>
  <c r="AH1466" i="1" s="1"/>
  <c r="AI1466" i="1" s="1"/>
  <c r="AJ1466" i="1" s="1"/>
  <c r="AK1466" i="1" s="1"/>
  <c r="AL1466" i="1" s="1"/>
  <c r="AM1466" i="1" s="1"/>
  <c r="AN1466" i="1" s="1"/>
  <c r="AQ1466" i="1" s="1"/>
  <c r="T607" i="1"/>
  <c r="U607" i="1" s="1"/>
  <c r="V607" i="1" s="1"/>
  <c r="W607" i="1" s="1"/>
  <c r="X607" i="1" s="1"/>
  <c r="Y607" i="1" s="1"/>
  <c r="Z607" i="1" s="1"/>
  <c r="AA607" i="1" s="1"/>
  <c r="AB607" i="1" s="1"/>
  <c r="AC607" i="1" s="1"/>
  <c r="AD607" i="1" s="1"/>
  <c r="AE607" i="1" s="1"/>
  <c r="AF607" i="1" s="1"/>
  <c r="AG607" i="1" s="1"/>
  <c r="AH607" i="1" s="1"/>
  <c r="AI607" i="1" s="1"/>
  <c r="AJ607" i="1" s="1"/>
  <c r="AK607" i="1" s="1"/>
  <c r="AL607" i="1" s="1"/>
  <c r="AM607" i="1" s="1"/>
  <c r="AN607" i="1" s="1"/>
  <c r="AQ607" i="1" s="1"/>
  <c r="T1258" i="1"/>
  <c r="U1258" i="1" s="1"/>
  <c r="V1258" i="1" s="1"/>
  <c r="W1258" i="1" s="1"/>
  <c r="X1258" i="1" s="1"/>
  <c r="Y1258" i="1" s="1"/>
  <c r="Z1258" i="1" s="1"/>
  <c r="AA1258" i="1" s="1"/>
  <c r="AB1258" i="1" s="1"/>
  <c r="AC1258" i="1" s="1"/>
  <c r="AD1258" i="1" s="1"/>
  <c r="AE1258" i="1" s="1"/>
  <c r="AF1258" i="1" s="1"/>
  <c r="AG1258" i="1" s="1"/>
  <c r="AH1258" i="1" s="1"/>
  <c r="AI1258" i="1" s="1"/>
  <c r="AJ1258" i="1" s="1"/>
  <c r="AK1258" i="1" s="1"/>
  <c r="AL1258" i="1" s="1"/>
  <c r="AM1258" i="1" s="1"/>
  <c r="AN1258" i="1" s="1"/>
  <c r="AQ1258" i="1" s="1"/>
  <c r="T1180" i="1"/>
  <c r="U1180" i="1" s="1"/>
  <c r="V1180" i="1" s="1"/>
  <c r="W1180" i="1" s="1"/>
  <c r="X1180" i="1" s="1"/>
  <c r="Y1180" i="1" s="1"/>
  <c r="Z1180" i="1" s="1"/>
  <c r="AA1180" i="1" s="1"/>
  <c r="AB1180" i="1" s="1"/>
  <c r="AC1180" i="1" s="1"/>
  <c r="AD1180" i="1" s="1"/>
  <c r="AE1180" i="1" s="1"/>
  <c r="AF1180" i="1" s="1"/>
  <c r="AG1180" i="1" s="1"/>
  <c r="AH1180" i="1" s="1"/>
  <c r="AI1180" i="1" s="1"/>
  <c r="AJ1180" i="1" s="1"/>
  <c r="AK1180" i="1" s="1"/>
  <c r="AL1180" i="1" s="1"/>
  <c r="AM1180" i="1" s="1"/>
  <c r="AN1180" i="1" s="1"/>
  <c r="AQ1180" i="1" s="1"/>
  <c r="T812" i="1"/>
  <c r="U812" i="1" s="1"/>
  <c r="V812" i="1" s="1"/>
  <c r="W812" i="1" s="1"/>
  <c r="X812" i="1" s="1"/>
  <c r="Y812" i="1" s="1"/>
  <c r="Z812" i="1" s="1"/>
  <c r="AA812" i="1" s="1"/>
  <c r="AB812" i="1" s="1"/>
  <c r="AC812" i="1" s="1"/>
  <c r="AD812" i="1" s="1"/>
  <c r="AE812" i="1" s="1"/>
  <c r="AF812" i="1" s="1"/>
  <c r="AG812" i="1" s="1"/>
  <c r="AH812" i="1" s="1"/>
  <c r="AI812" i="1" s="1"/>
  <c r="AJ812" i="1" s="1"/>
  <c r="AK812" i="1" s="1"/>
  <c r="AL812" i="1" s="1"/>
  <c r="AM812" i="1" s="1"/>
  <c r="AN812" i="1" s="1"/>
  <c r="T1036" i="1"/>
  <c r="U1036" i="1" s="1"/>
  <c r="V1036" i="1" s="1"/>
  <c r="W1036" i="1" s="1"/>
  <c r="X1036" i="1" s="1"/>
  <c r="Y1036" i="1" s="1"/>
  <c r="Z1036" i="1" s="1"/>
  <c r="AA1036" i="1" s="1"/>
  <c r="AB1036" i="1" s="1"/>
  <c r="AC1036" i="1" s="1"/>
  <c r="AD1036" i="1" s="1"/>
  <c r="AE1036" i="1" s="1"/>
  <c r="AF1036" i="1" s="1"/>
  <c r="AG1036" i="1" s="1"/>
  <c r="AH1036" i="1" s="1"/>
  <c r="AI1036" i="1" s="1"/>
  <c r="AJ1036" i="1" s="1"/>
  <c r="AK1036" i="1" s="1"/>
  <c r="AL1036" i="1" s="1"/>
  <c r="AM1036" i="1" s="1"/>
  <c r="AN1036" i="1" s="1"/>
  <c r="AQ1036" i="1" s="1"/>
  <c r="T404" i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Q404" i="1" s="1"/>
  <c r="T941" i="1"/>
  <c r="U941" i="1" s="1"/>
  <c r="V941" i="1" s="1"/>
  <c r="W941" i="1" s="1"/>
  <c r="X941" i="1" s="1"/>
  <c r="Y941" i="1" s="1"/>
  <c r="Z941" i="1" s="1"/>
  <c r="AA941" i="1" s="1"/>
  <c r="AB941" i="1" s="1"/>
  <c r="AC941" i="1" s="1"/>
  <c r="AD941" i="1" s="1"/>
  <c r="AE941" i="1" s="1"/>
  <c r="AF941" i="1" s="1"/>
  <c r="AG941" i="1" s="1"/>
  <c r="AH941" i="1" s="1"/>
  <c r="AI941" i="1" s="1"/>
  <c r="AJ941" i="1" s="1"/>
  <c r="AK941" i="1" s="1"/>
  <c r="AL941" i="1" s="1"/>
  <c r="AM941" i="1" s="1"/>
  <c r="AN941" i="1" s="1"/>
  <c r="AQ941" i="1" s="1"/>
  <c r="T1175" i="1"/>
  <c r="U1175" i="1" s="1"/>
  <c r="V1175" i="1" s="1"/>
  <c r="W1175" i="1" s="1"/>
  <c r="X1175" i="1" s="1"/>
  <c r="Y1175" i="1" s="1"/>
  <c r="Z1175" i="1" s="1"/>
  <c r="AA1175" i="1" s="1"/>
  <c r="AB1175" i="1" s="1"/>
  <c r="AC1175" i="1" s="1"/>
  <c r="AD1175" i="1" s="1"/>
  <c r="AE1175" i="1" s="1"/>
  <c r="AF1175" i="1" s="1"/>
  <c r="AG1175" i="1" s="1"/>
  <c r="AH1175" i="1" s="1"/>
  <c r="AI1175" i="1" s="1"/>
  <c r="AJ1175" i="1" s="1"/>
  <c r="AK1175" i="1" s="1"/>
  <c r="AL1175" i="1" s="1"/>
  <c r="AM1175" i="1" s="1"/>
  <c r="AN1175" i="1" s="1"/>
  <c r="AQ1175" i="1" s="1"/>
  <c r="T696" i="1"/>
  <c r="U696" i="1" s="1"/>
  <c r="V696" i="1" s="1"/>
  <c r="W696" i="1" s="1"/>
  <c r="X696" i="1" s="1"/>
  <c r="Y696" i="1" s="1"/>
  <c r="Z696" i="1" s="1"/>
  <c r="AA696" i="1" s="1"/>
  <c r="AB696" i="1" s="1"/>
  <c r="AC696" i="1" s="1"/>
  <c r="AD696" i="1" s="1"/>
  <c r="AE696" i="1" s="1"/>
  <c r="AF696" i="1" s="1"/>
  <c r="AG696" i="1" s="1"/>
  <c r="AH696" i="1" s="1"/>
  <c r="AI696" i="1" s="1"/>
  <c r="AJ696" i="1" s="1"/>
  <c r="AK696" i="1" s="1"/>
  <c r="AL696" i="1" s="1"/>
  <c r="AM696" i="1" s="1"/>
  <c r="AN696" i="1" s="1"/>
  <c r="AQ696" i="1" s="1"/>
  <c r="T654" i="1"/>
  <c r="U654" i="1" s="1"/>
  <c r="V654" i="1" s="1"/>
  <c r="W654" i="1" s="1"/>
  <c r="X654" i="1" s="1"/>
  <c r="Y654" i="1" s="1"/>
  <c r="Z654" i="1" s="1"/>
  <c r="AA654" i="1" s="1"/>
  <c r="AB654" i="1" s="1"/>
  <c r="AC654" i="1" s="1"/>
  <c r="AD654" i="1" s="1"/>
  <c r="AE654" i="1" s="1"/>
  <c r="AF654" i="1" s="1"/>
  <c r="AG654" i="1" s="1"/>
  <c r="AH654" i="1" s="1"/>
  <c r="AI654" i="1" s="1"/>
  <c r="AJ654" i="1" s="1"/>
  <c r="AK654" i="1" s="1"/>
  <c r="AL654" i="1" s="1"/>
  <c r="AM654" i="1" s="1"/>
  <c r="AN654" i="1" s="1"/>
  <c r="AQ654" i="1" s="1"/>
  <c r="T1002" i="1"/>
  <c r="U1002" i="1" s="1"/>
  <c r="V1002" i="1" s="1"/>
  <c r="W1002" i="1" s="1"/>
  <c r="X1002" i="1" s="1"/>
  <c r="Y1002" i="1" s="1"/>
  <c r="Z1002" i="1" s="1"/>
  <c r="AA1002" i="1" s="1"/>
  <c r="AB1002" i="1" s="1"/>
  <c r="AC1002" i="1" s="1"/>
  <c r="AD1002" i="1" s="1"/>
  <c r="AE1002" i="1" s="1"/>
  <c r="AF1002" i="1" s="1"/>
  <c r="AG1002" i="1" s="1"/>
  <c r="AH1002" i="1" s="1"/>
  <c r="AI1002" i="1" s="1"/>
  <c r="AJ1002" i="1" s="1"/>
  <c r="AK1002" i="1" s="1"/>
  <c r="AL1002" i="1" s="1"/>
  <c r="AM1002" i="1" s="1"/>
  <c r="AN1002" i="1" s="1"/>
  <c r="AQ1002" i="1" s="1"/>
  <c r="T1141" i="1"/>
  <c r="U1141" i="1" s="1"/>
  <c r="V1141" i="1" s="1"/>
  <c r="W1141" i="1" s="1"/>
  <c r="X1141" i="1" s="1"/>
  <c r="Y1141" i="1" s="1"/>
  <c r="Z1141" i="1" s="1"/>
  <c r="AA1141" i="1" s="1"/>
  <c r="AB1141" i="1" s="1"/>
  <c r="AC1141" i="1" s="1"/>
  <c r="AD1141" i="1" s="1"/>
  <c r="AE1141" i="1" s="1"/>
  <c r="AF1141" i="1" s="1"/>
  <c r="AG1141" i="1" s="1"/>
  <c r="AH1141" i="1" s="1"/>
  <c r="AI1141" i="1" s="1"/>
  <c r="AJ1141" i="1" s="1"/>
  <c r="AK1141" i="1" s="1"/>
  <c r="AL1141" i="1" s="1"/>
  <c r="AM1141" i="1" s="1"/>
  <c r="AN1141" i="1" s="1"/>
  <c r="T1024" i="1"/>
  <c r="U1024" i="1" s="1"/>
  <c r="V1024" i="1" s="1"/>
  <c r="W1024" i="1" s="1"/>
  <c r="X1024" i="1" s="1"/>
  <c r="Y1024" i="1" s="1"/>
  <c r="Z1024" i="1" s="1"/>
  <c r="AA1024" i="1" s="1"/>
  <c r="AB1024" i="1" s="1"/>
  <c r="AC1024" i="1" s="1"/>
  <c r="AD1024" i="1" s="1"/>
  <c r="AE1024" i="1" s="1"/>
  <c r="AF1024" i="1" s="1"/>
  <c r="AG1024" i="1" s="1"/>
  <c r="AH1024" i="1" s="1"/>
  <c r="AI1024" i="1" s="1"/>
  <c r="AJ1024" i="1" s="1"/>
  <c r="AK1024" i="1" s="1"/>
  <c r="AL1024" i="1" s="1"/>
  <c r="AM1024" i="1" s="1"/>
  <c r="AN1024" i="1" s="1"/>
  <c r="AQ1024" i="1" s="1"/>
  <c r="T937" i="1"/>
  <c r="U937" i="1" s="1"/>
  <c r="V937" i="1" s="1"/>
  <c r="W937" i="1" s="1"/>
  <c r="X937" i="1" s="1"/>
  <c r="Y937" i="1" s="1"/>
  <c r="Z937" i="1" s="1"/>
  <c r="AA937" i="1" s="1"/>
  <c r="AB937" i="1" s="1"/>
  <c r="AC937" i="1" s="1"/>
  <c r="AD937" i="1" s="1"/>
  <c r="AE937" i="1" s="1"/>
  <c r="AF937" i="1" s="1"/>
  <c r="AG937" i="1" s="1"/>
  <c r="AH937" i="1" s="1"/>
  <c r="AI937" i="1" s="1"/>
  <c r="AJ937" i="1" s="1"/>
  <c r="AK937" i="1" s="1"/>
  <c r="AL937" i="1" s="1"/>
  <c r="AM937" i="1" s="1"/>
  <c r="AN937" i="1" s="1"/>
  <c r="AQ937" i="1" s="1"/>
  <c r="T796" i="1"/>
  <c r="U796" i="1" s="1"/>
  <c r="V796" i="1" s="1"/>
  <c r="W796" i="1" s="1"/>
  <c r="X796" i="1" s="1"/>
  <c r="Y796" i="1" s="1"/>
  <c r="Z796" i="1" s="1"/>
  <c r="AA796" i="1" s="1"/>
  <c r="AB796" i="1" s="1"/>
  <c r="AC796" i="1" s="1"/>
  <c r="AD796" i="1" s="1"/>
  <c r="AE796" i="1" s="1"/>
  <c r="AF796" i="1" s="1"/>
  <c r="AG796" i="1" s="1"/>
  <c r="AH796" i="1" s="1"/>
  <c r="AI796" i="1" s="1"/>
  <c r="AJ796" i="1" s="1"/>
  <c r="AK796" i="1" s="1"/>
  <c r="AL796" i="1" s="1"/>
  <c r="AM796" i="1" s="1"/>
  <c r="AN796" i="1" s="1"/>
  <c r="AQ796" i="1" s="1"/>
  <c r="T400" i="1"/>
  <c r="U400" i="1" s="1"/>
  <c r="V400" i="1" s="1"/>
  <c r="W400" i="1" s="1"/>
  <c r="X400" i="1" s="1"/>
  <c r="Y400" i="1" s="1"/>
  <c r="Z400" i="1" s="1"/>
  <c r="AA400" i="1" s="1"/>
  <c r="AB400" i="1" s="1"/>
  <c r="AC400" i="1" s="1"/>
  <c r="AD400" i="1" s="1"/>
  <c r="AE400" i="1" s="1"/>
  <c r="AF400" i="1" s="1"/>
  <c r="AG400" i="1" s="1"/>
  <c r="AH400" i="1" s="1"/>
  <c r="AI400" i="1" s="1"/>
  <c r="AJ400" i="1" s="1"/>
  <c r="AK400" i="1" s="1"/>
  <c r="AL400" i="1" s="1"/>
  <c r="AM400" i="1" s="1"/>
  <c r="AN400" i="1" s="1"/>
  <c r="AQ400" i="1" s="1"/>
  <c r="T1313" i="1"/>
  <c r="U1313" i="1" s="1"/>
  <c r="V1313" i="1" s="1"/>
  <c r="W1313" i="1" s="1"/>
  <c r="X1313" i="1" s="1"/>
  <c r="Y1313" i="1" s="1"/>
  <c r="Z1313" i="1" s="1"/>
  <c r="AA1313" i="1" s="1"/>
  <c r="AB1313" i="1" s="1"/>
  <c r="AC1313" i="1" s="1"/>
  <c r="AD1313" i="1" s="1"/>
  <c r="AE1313" i="1" s="1"/>
  <c r="AF1313" i="1" s="1"/>
  <c r="AG1313" i="1" s="1"/>
  <c r="AH1313" i="1" s="1"/>
  <c r="AI1313" i="1" s="1"/>
  <c r="AJ1313" i="1" s="1"/>
  <c r="AK1313" i="1" s="1"/>
  <c r="AL1313" i="1" s="1"/>
  <c r="AM1313" i="1" s="1"/>
  <c r="AN1313" i="1" s="1"/>
  <c r="AQ1313" i="1" s="1"/>
  <c r="T778" i="1"/>
  <c r="U778" i="1" s="1"/>
  <c r="V778" i="1" s="1"/>
  <c r="W778" i="1" s="1"/>
  <c r="X778" i="1" s="1"/>
  <c r="Y778" i="1" s="1"/>
  <c r="Z778" i="1" s="1"/>
  <c r="AA778" i="1" s="1"/>
  <c r="AB778" i="1" s="1"/>
  <c r="AC778" i="1" s="1"/>
  <c r="AD778" i="1" s="1"/>
  <c r="AE778" i="1" s="1"/>
  <c r="AF778" i="1" s="1"/>
  <c r="AG778" i="1" s="1"/>
  <c r="AH778" i="1" s="1"/>
  <c r="AI778" i="1" s="1"/>
  <c r="AJ778" i="1" s="1"/>
  <c r="AK778" i="1" s="1"/>
  <c r="AL778" i="1" s="1"/>
  <c r="AM778" i="1" s="1"/>
  <c r="AN778" i="1" s="1"/>
  <c r="AQ778" i="1" s="1"/>
  <c r="T1067" i="1"/>
  <c r="U1067" i="1" s="1"/>
  <c r="V1067" i="1" s="1"/>
  <c r="W1067" i="1" s="1"/>
  <c r="X1067" i="1" s="1"/>
  <c r="Y1067" i="1" s="1"/>
  <c r="Z1067" i="1" s="1"/>
  <c r="AA1067" i="1" s="1"/>
  <c r="AB1067" i="1" s="1"/>
  <c r="AC1067" i="1" s="1"/>
  <c r="AD1067" i="1" s="1"/>
  <c r="AE1067" i="1" s="1"/>
  <c r="AF1067" i="1" s="1"/>
  <c r="AG1067" i="1" s="1"/>
  <c r="AH1067" i="1" s="1"/>
  <c r="AI1067" i="1" s="1"/>
  <c r="AJ1067" i="1" s="1"/>
  <c r="AK1067" i="1" s="1"/>
  <c r="AL1067" i="1" s="1"/>
  <c r="AM1067" i="1" s="1"/>
  <c r="AN1067" i="1" s="1"/>
  <c r="AQ1067" i="1" s="1"/>
  <c r="T815" i="1"/>
  <c r="U815" i="1" s="1"/>
  <c r="V815" i="1" s="1"/>
  <c r="W815" i="1" s="1"/>
  <c r="X815" i="1" s="1"/>
  <c r="Y815" i="1" s="1"/>
  <c r="Z815" i="1" s="1"/>
  <c r="AA815" i="1" s="1"/>
  <c r="AB815" i="1" s="1"/>
  <c r="AC815" i="1" s="1"/>
  <c r="AD815" i="1" s="1"/>
  <c r="AE815" i="1" s="1"/>
  <c r="AF815" i="1" s="1"/>
  <c r="AG815" i="1" s="1"/>
  <c r="AH815" i="1" s="1"/>
  <c r="AI815" i="1" s="1"/>
  <c r="AJ815" i="1" s="1"/>
  <c r="AK815" i="1" s="1"/>
  <c r="AL815" i="1" s="1"/>
  <c r="AM815" i="1" s="1"/>
  <c r="AN815" i="1" s="1"/>
  <c r="AQ815" i="1" s="1"/>
  <c r="T428" i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Q428" i="1" s="1"/>
  <c r="T653" i="1"/>
  <c r="U653" i="1" s="1"/>
  <c r="V653" i="1" s="1"/>
  <c r="W653" i="1" s="1"/>
  <c r="X653" i="1" s="1"/>
  <c r="Y653" i="1" s="1"/>
  <c r="Z653" i="1" s="1"/>
  <c r="AA653" i="1" s="1"/>
  <c r="AB653" i="1" s="1"/>
  <c r="AC653" i="1" s="1"/>
  <c r="AD653" i="1" s="1"/>
  <c r="AE653" i="1" s="1"/>
  <c r="AF653" i="1" s="1"/>
  <c r="AG653" i="1" s="1"/>
  <c r="AH653" i="1" s="1"/>
  <c r="AI653" i="1" s="1"/>
  <c r="AJ653" i="1" s="1"/>
  <c r="AK653" i="1" s="1"/>
  <c r="AL653" i="1" s="1"/>
  <c r="AM653" i="1" s="1"/>
  <c r="AN653" i="1" s="1"/>
  <c r="AQ653" i="1" s="1"/>
  <c r="T1108" i="1"/>
  <c r="U1108" i="1" s="1"/>
  <c r="V1108" i="1" s="1"/>
  <c r="W1108" i="1" s="1"/>
  <c r="X1108" i="1" s="1"/>
  <c r="Y1108" i="1" s="1"/>
  <c r="Z1108" i="1" s="1"/>
  <c r="AA1108" i="1" s="1"/>
  <c r="AB1108" i="1" s="1"/>
  <c r="AC1108" i="1" s="1"/>
  <c r="AD1108" i="1" s="1"/>
  <c r="AE1108" i="1" s="1"/>
  <c r="AF1108" i="1" s="1"/>
  <c r="AG1108" i="1" s="1"/>
  <c r="AH1108" i="1" s="1"/>
  <c r="AI1108" i="1" s="1"/>
  <c r="AJ1108" i="1" s="1"/>
  <c r="AK1108" i="1" s="1"/>
  <c r="AL1108" i="1" s="1"/>
  <c r="AM1108" i="1" s="1"/>
  <c r="AN1108" i="1" s="1"/>
  <c r="AQ1108" i="1" s="1"/>
  <c r="T1419" i="1"/>
  <c r="U1419" i="1" s="1"/>
  <c r="V1419" i="1" s="1"/>
  <c r="W1419" i="1" s="1"/>
  <c r="X1419" i="1" s="1"/>
  <c r="Y1419" i="1" s="1"/>
  <c r="Z1419" i="1" s="1"/>
  <c r="AA1419" i="1" s="1"/>
  <c r="AB1419" i="1" s="1"/>
  <c r="AC1419" i="1" s="1"/>
  <c r="AD1419" i="1" s="1"/>
  <c r="AE1419" i="1" s="1"/>
  <c r="AF1419" i="1" s="1"/>
  <c r="AG1419" i="1" s="1"/>
  <c r="AH1419" i="1" s="1"/>
  <c r="AI1419" i="1" s="1"/>
  <c r="AJ1419" i="1" s="1"/>
  <c r="AK1419" i="1" s="1"/>
  <c r="AL1419" i="1" s="1"/>
  <c r="AM1419" i="1" s="1"/>
  <c r="AN1419" i="1" s="1"/>
  <c r="AQ1419" i="1" s="1"/>
  <c r="T683" i="1"/>
  <c r="U683" i="1" s="1"/>
  <c r="V683" i="1" s="1"/>
  <c r="W683" i="1" s="1"/>
  <c r="X683" i="1" s="1"/>
  <c r="Y683" i="1" s="1"/>
  <c r="Z683" i="1" s="1"/>
  <c r="AA683" i="1" s="1"/>
  <c r="AB683" i="1" s="1"/>
  <c r="AC683" i="1" s="1"/>
  <c r="AD683" i="1" s="1"/>
  <c r="AE683" i="1" s="1"/>
  <c r="AF683" i="1" s="1"/>
  <c r="AG683" i="1" s="1"/>
  <c r="AH683" i="1" s="1"/>
  <c r="AI683" i="1" s="1"/>
  <c r="AJ683" i="1" s="1"/>
  <c r="AK683" i="1" s="1"/>
  <c r="AL683" i="1" s="1"/>
  <c r="AM683" i="1" s="1"/>
  <c r="AN683" i="1" s="1"/>
  <c r="AQ683" i="1" s="1"/>
  <c r="T1167" i="1"/>
  <c r="U1167" i="1" s="1"/>
  <c r="V1167" i="1" s="1"/>
  <c r="W1167" i="1" s="1"/>
  <c r="X1167" i="1" s="1"/>
  <c r="Y1167" i="1" s="1"/>
  <c r="Z1167" i="1" s="1"/>
  <c r="AA1167" i="1" s="1"/>
  <c r="AB1167" i="1" s="1"/>
  <c r="AC1167" i="1" s="1"/>
  <c r="AD1167" i="1" s="1"/>
  <c r="AE1167" i="1" s="1"/>
  <c r="AF1167" i="1" s="1"/>
  <c r="AG1167" i="1" s="1"/>
  <c r="AH1167" i="1" s="1"/>
  <c r="AI1167" i="1" s="1"/>
  <c r="AJ1167" i="1" s="1"/>
  <c r="AK1167" i="1" s="1"/>
  <c r="AL1167" i="1" s="1"/>
  <c r="AM1167" i="1" s="1"/>
  <c r="AN1167" i="1" s="1"/>
  <c r="AQ1167" i="1" s="1"/>
  <c r="T1337" i="1"/>
  <c r="U1337" i="1" s="1"/>
  <c r="V1337" i="1" s="1"/>
  <c r="W1337" i="1" s="1"/>
  <c r="X1337" i="1" s="1"/>
  <c r="Y1337" i="1" s="1"/>
  <c r="Z1337" i="1" s="1"/>
  <c r="AA1337" i="1" s="1"/>
  <c r="AB1337" i="1" s="1"/>
  <c r="AC1337" i="1" s="1"/>
  <c r="AD1337" i="1" s="1"/>
  <c r="AE1337" i="1" s="1"/>
  <c r="AF1337" i="1" s="1"/>
  <c r="AG1337" i="1" s="1"/>
  <c r="AH1337" i="1" s="1"/>
  <c r="AI1337" i="1" s="1"/>
  <c r="AJ1337" i="1" s="1"/>
  <c r="AK1337" i="1" s="1"/>
  <c r="AL1337" i="1" s="1"/>
  <c r="AM1337" i="1" s="1"/>
  <c r="AN1337" i="1" s="1"/>
  <c r="AQ1337" i="1" s="1"/>
  <c r="T1272" i="1"/>
  <c r="U1272" i="1" s="1"/>
  <c r="V1272" i="1" s="1"/>
  <c r="W1272" i="1" s="1"/>
  <c r="X1272" i="1" s="1"/>
  <c r="Y1272" i="1" s="1"/>
  <c r="Z1272" i="1" s="1"/>
  <c r="AA1272" i="1" s="1"/>
  <c r="AB1272" i="1" s="1"/>
  <c r="AC1272" i="1" s="1"/>
  <c r="AD1272" i="1" s="1"/>
  <c r="AE1272" i="1" s="1"/>
  <c r="AF1272" i="1" s="1"/>
  <c r="AG1272" i="1" s="1"/>
  <c r="AH1272" i="1" s="1"/>
  <c r="AI1272" i="1" s="1"/>
  <c r="AJ1272" i="1" s="1"/>
  <c r="AK1272" i="1" s="1"/>
  <c r="AL1272" i="1" s="1"/>
  <c r="AM1272" i="1" s="1"/>
  <c r="AN1272" i="1" s="1"/>
  <c r="T903" i="1"/>
  <c r="U903" i="1" s="1"/>
  <c r="V903" i="1" s="1"/>
  <c r="W903" i="1" s="1"/>
  <c r="X903" i="1" s="1"/>
  <c r="Y903" i="1" s="1"/>
  <c r="Z903" i="1" s="1"/>
  <c r="AA903" i="1" s="1"/>
  <c r="AB903" i="1" s="1"/>
  <c r="AC903" i="1" s="1"/>
  <c r="AD903" i="1" s="1"/>
  <c r="AE903" i="1" s="1"/>
  <c r="AF903" i="1" s="1"/>
  <c r="AG903" i="1" s="1"/>
  <c r="AH903" i="1" s="1"/>
  <c r="AI903" i="1" s="1"/>
  <c r="AJ903" i="1" s="1"/>
  <c r="AK903" i="1" s="1"/>
  <c r="AL903" i="1" s="1"/>
  <c r="AM903" i="1" s="1"/>
  <c r="AN903" i="1" s="1"/>
  <c r="T1173" i="1"/>
  <c r="U1173" i="1" s="1"/>
  <c r="V1173" i="1" s="1"/>
  <c r="W1173" i="1" s="1"/>
  <c r="X1173" i="1" s="1"/>
  <c r="Y1173" i="1" s="1"/>
  <c r="Z1173" i="1" s="1"/>
  <c r="AA1173" i="1" s="1"/>
  <c r="AB1173" i="1" s="1"/>
  <c r="AC1173" i="1" s="1"/>
  <c r="AD1173" i="1" s="1"/>
  <c r="AE1173" i="1" s="1"/>
  <c r="AF1173" i="1" s="1"/>
  <c r="AG1173" i="1" s="1"/>
  <c r="AH1173" i="1" s="1"/>
  <c r="AI1173" i="1" s="1"/>
  <c r="AJ1173" i="1" s="1"/>
  <c r="AK1173" i="1" s="1"/>
  <c r="AL1173" i="1" s="1"/>
  <c r="AM1173" i="1" s="1"/>
  <c r="AN1173" i="1" s="1"/>
  <c r="AQ1173" i="1" s="1"/>
  <c r="T1128" i="1"/>
  <c r="U1128" i="1" s="1"/>
  <c r="V1128" i="1" s="1"/>
  <c r="W1128" i="1" s="1"/>
  <c r="X1128" i="1" s="1"/>
  <c r="Y1128" i="1" s="1"/>
  <c r="Z1128" i="1" s="1"/>
  <c r="AA1128" i="1" s="1"/>
  <c r="AB1128" i="1" s="1"/>
  <c r="AC1128" i="1" s="1"/>
  <c r="AD1128" i="1" s="1"/>
  <c r="AE1128" i="1" s="1"/>
  <c r="AF1128" i="1" s="1"/>
  <c r="AG1128" i="1" s="1"/>
  <c r="AH1128" i="1" s="1"/>
  <c r="AI1128" i="1" s="1"/>
  <c r="AJ1128" i="1" s="1"/>
  <c r="AK1128" i="1" s="1"/>
  <c r="AL1128" i="1" s="1"/>
  <c r="AM1128" i="1" s="1"/>
  <c r="AN1128" i="1" s="1"/>
  <c r="T600" i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Q600" i="1" s="1"/>
  <c r="T943" i="1"/>
  <c r="U943" i="1" s="1"/>
  <c r="V943" i="1" s="1"/>
  <c r="W943" i="1" s="1"/>
  <c r="X943" i="1" s="1"/>
  <c r="Y943" i="1" s="1"/>
  <c r="Z943" i="1" s="1"/>
  <c r="AA943" i="1" s="1"/>
  <c r="AB943" i="1" s="1"/>
  <c r="AC943" i="1" s="1"/>
  <c r="AD943" i="1" s="1"/>
  <c r="AE943" i="1" s="1"/>
  <c r="AF943" i="1" s="1"/>
  <c r="AG943" i="1" s="1"/>
  <c r="AH943" i="1" s="1"/>
  <c r="AI943" i="1" s="1"/>
  <c r="AJ943" i="1" s="1"/>
  <c r="AK943" i="1" s="1"/>
  <c r="AL943" i="1" s="1"/>
  <c r="AM943" i="1" s="1"/>
  <c r="AN943" i="1" s="1"/>
  <c r="AQ943" i="1" s="1"/>
  <c r="T907" i="1"/>
  <c r="U907" i="1" s="1"/>
  <c r="V907" i="1" s="1"/>
  <c r="W907" i="1" s="1"/>
  <c r="X907" i="1" s="1"/>
  <c r="Y907" i="1" s="1"/>
  <c r="Z907" i="1" s="1"/>
  <c r="AA907" i="1" s="1"/>
  <c r="AB907" i="1" s="1"/>
  <c r="AC907" i="1" s="1"/>
  <c r="AD907" i="1" s="1"/>
  <c r="AE907" i="1" s="1"/>
  <c r="AF907" i="1" s="1"/>
  <c r="AG907" i="1" s="1"/>
  <c r="AH907" i="1" s="1"/>
  <c r="AI907" i="1" s="1"/>
  <c r="AJ907" i="1" s="1"/>
  <c r="AK907" i="1" s="1"/>
  <c r="AL907" i="1" s="1"/>
  <c r="AM907" i="1" s="1"/>
  <c r="AN907" i="1" s="1"/>
  <c r="AQ907" i="1" s="1"/>
  <c r="T1199" i="1"/>
  <c r="U1199" i="1" s="1"/>
  <c r="V1199" i="1" s="1"/>
  <c r="W1199" i="1" s="1"/>
  <c r="X1199" i="1" s="1"/>
  <c r="Y1199" i="1" s="1"/>
  <c r="Z1199" i="1" s="1"/>
  <c r="AA1199" i="1" s="1"/>
  <c r="AB1199" i="1" s="1"/>
  <c r="AC1199" i="1" s="1"/>
  <c r="AD1199" i="1" s="1"/>
  <c r="AE1199" i="1" s="1"/>
  <c r="AF1199" i="1" s="1"/>
  <c r="AG1199" i="1" s="1"/>
  <c r="AH1199" i="1" s="1"/>
  <c r="AI1199" i="1" s="1"/>
  <c r="AJ1199" i="1" s="1"/>
  <c r="AK1199" i="1" s="1"/>
  <c r="AL1199" i="1" s="1"/>
  <c r="AM1199" i="1" s="1"/>
  <c r="AN1199" i="1" s="1"/>
  <c r="AQ1199" i="1" s="1"/>
  <c r="T900" i="1"/>
  <c r="U900" i="1" s="1"/>
  <c r="V900" i="1" s="1"/>
  <c r="W900" i="1" s="1"/>
  <c r="X900" i="1" s="1"/>
  <c r="Y900" i="1" s="1"/>
  <c r="Z900" i="1" s="1"/>
  <c r="AA900" i="1" s="1"/>
  <c r="AB900" i="1" s="1"/>
  <c r="AC900" i="1" s="1"/>
  <c r="AD900" i="1" s="1"/>
  <c r="AE900" i="1" s="1"/>
  <c r="AF900" i="1" s="1"/>
  <c r="AG900" i="1" s="1"/>
  <c r="AH900" i="1" s="1"/>
  <c r="AI900" i="1" s="1"/>
  <c r="AJ900" i="1" s="1"/>
  <c r="AK900" i="1" s="1"/>
  <c r="AL900" i="1" s="1"/>
  <c r="AM900" i="1" s="1"/>
  <c r="AN900" i="1" s="1"/>
  <c r="AQ900" i="1" s="1"/>
  <c r="T1161" i="1"/>
  <c r="U1161" i="1" s="1"/>
  <c r="V1161" i="1" s="1"/>
  <c r="W1161" i="1" s="1"/>
  <c r="X1161" i="1" s="1"/>
  <c r="Y1161" i="1" s="1"/>
  <c r="Z1161" i="1" s="1"/>
  <c r="AA1161" i="1" s="1"/>
  <c r="AB1161" i="1" s="1"/>
  <c r="AC1161" i="1" s="1"/>
  <c r="AD1161" i="1" s="1"/>
  <c r="AE1161" i="1" s="1"/>
  <c r="AF1161" i="1" s="1"/>
  <c r="AG1161" i="1" s="1"/>
  <c r="AH1161" i="1" s="1"/>
  <c r="AI1161" i="1" s="1"/>
  <c r="AJ1161" i="1" s="1"/>
  <c r="AK1161" i="1" s="1"/>
  <c r="AL1161" i="1" s="1"/>
  <c r="AM1161" i="1" s="1"/>
  <c r="AN1161" i="1" s="1"/>
  <c r="AQ1161" i="1" s="1"/>
  <c r="T896" i="1"/>
  <c r="U896" i="1" s="1"/>
  <c r="V896" i="1" s="1"/>
  <c r="W896" i="1" s="1"/>
  <c r="X896" i="1" s="1"/>
  <c r="Y896" i="1" s="1"/>
  <c r="Z896" i="1" s="1"/>
  <c r="AA896" i="1" s="1"/>
  <c r="AB896" i="1" s="1"/>
  <c r="AC896" i="1" s="1"/>
  <c r="AD896" i="1" s="1"/>
  <c r="AE896" i="1" s="1"/>
  <c r="AF896" i="1" s="1"/>
  <c r="AG896" i="1" s="1"/>
  <c r="AH896" i="1" s="1"/>
  <c r="AI896" i="1" s="1"/>
  <c r="AJ896" i="1" s="1"/>
  <c r="AK896" i="1" s="1"/>
  <c r="AL896" i="1" s="1"/>
  <c r="AM896" i="1" s="1"/>
  <c r="AN896" i="1" s="1"/>
  <c r="AQ896" i="1" s="1"/>
  <c r="T657" i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AQ657" i="1" s="1"/>
  <c r="T843" i="1"/>
  <c r="U843" i="1" s="1"/>
  <c r="V843" i="1" s="1"/>
  <c r="W843" i="1" s="1"/>
  <c r="X843" i="1" s="1"/>
  <c r="Y843" i="1" s="1"/>
  <c r="Z843" i="1" s="1"/>
  <c r="AA843" i="1" s="1"/>
  <c r="AB843" i="1" s="1"/>
  <c r="AC843" i="1" s="1"/>
  <c r="AD843" i="1" s="1"/>
  <c r="AE843" i="1" s="1"/>
  <c r="AF843" i="1" s="1"/>
  <c r="AG843" i="1" s="1"/>
  <c r="AH843" i="1" s="1"/>
  <c r="AI843" i="1" s="1"/>
  <c r="AJ843" i="1" s="1"/>
  <c r="AK843" i="1" s="1"/>
  <c r="AL843" i="1" s="1"/>
  <c r="AM843" i="1" s="1"/>
  <c r="AN843" i="1" s="1"/>
  <c r="AQ843" i="1" s="1"/>
  <c r="T1129" i="1"/>
  <c r="U1129" i="1" s="1"/>
  <c r="V1129" i="1" s="1"/>
  <c r="W1129" i="1" s="1"/>
  <c r="X1129" i="1" s="1"/>
  <c r="Y1129" i="1" s="1"/>
  <c r="Z1129" i="1" s="1"/>
  <c r="AA1129" i="1" s="1"/>
  <c r="AB1129" i="1" s="1"/>
  <c r="AC1129" i="1" s="1"/>
  <c r="AD1129" i="1" s="1"/>
  <c r="AE1129" i="1" s="1"/>
  <c r="AF1129" i="1" s="1"/>
  <c r="AG1129" i="1" s="1"/>
  <c r="AH1129" i="1" s="1"/>
  <c r="AI1129" i="1" s="1"/>
  <c r="AJ1129" i="1" s="1"/>
  <c r="AK1129" i="1" s="1"/>
  <c r="AL1129" i="1" s="1"/>
  <c r="AM1129" i="1" s="1"/>
  <c r="AN1129" i="1" s="1"/>
  <c r="T625" i="1"/>
  <c r="U625" i="1" s="1"/>
  <c r="V625" i="1" s="1"/>
  <c r="W625" i="1" s="1"/>
  <c r="X625" i="1" s="1"/>
  <c r="Y625" i="1" s="1"/>
  <c r="Z625" i="1" s="1"/>
  <c r="AA625" i="1" s="1"/>
  <c r="AB625" i="1" s="1"/>
  <c r="AC625" i="1" s="1"/>
  <c r="AD625" i="1" s="1"/>
  <c r="AE625" i="1" s="1"/>
  <c r="AF625" i="1" s="1"/>
  <c r="AG625" i="1" s="1"/>
  <c r="AH625" i="1" s="1"/>
  <c r="AI625" i="1" s="1"/>
  <c r="AJ625" i="1" s="1"/>
  <c r="AK625" i="1" s="1"/>
  <c r="AL625" i="1" s="1"/>
  <c r="AM625" i="1" s="1"/>
  <c r="AN625" i="1" s="1"/>
  <c r="AQ625" i="1" s="1"/>
  <c r="T1375" i="1"/>
  <c r="U1375" i="1" s="1"/>
  <c r="V1375" i="1" s="1"/>
  <c r="W1375" i="1" s="1"/>
  <c r="X1375" i="1" s="1"/>
  <c r="Y1375" i="1" s="1"/>
  <c r="Z1375" i="1" s="1"/>
  <c r="AA1375" i="1" s="1"/>
  <c r="AB1375" i="1" s="1"/>
  <c r="AC1375" i="1" s="1"/>
  <c r="AD1375" i="1" s="1"/>
  <c r="AE1375" i="1" s="1"/>
  <c r="AF1375" i="1" s="1"/>
  <c r="AG1375" i="1" s="1"/>
  <c r="AH1375" i="1" s="1"/>
  <c r="AI1375" i="1" s="1"/>
  <c r="AJ1375" i="1" s="1"/>
  <c r="AK1375" i="1" s="1"/>
  <c r="AL1375" i="1" s="1"/>
  <c r="AM1375" i="1" s="1"/>
  <c r="AN1375" i="1" s="1"/>
  <c r="AQ1375" i="1" s="1"/>
  <c r="T1411" i="1"/>
  <c r="U1411" i="1" s="1"/>
  <c r="V1411" i="1" s="1"/>
  <c r="W1411" i="1" s="1"/>
  <c r="X1411" i="1" s="1"/>
  <c r="Y1411" i="1" s="1"/>
  <c r="Z1411" i="1" s="1"/>
  <c r="AA1411" i="1" s="1"/>
  <c r="AB1411" i="1" s="1"/>
  <c r="AC1411" i="1" s="1"/>
  <c r="AD1411" i="1" s="1"/>
  <c r="AE1411" i="1" s="1"/>
  <c r="AF1411" i="1" s="1"/>
  <c r="AG1411" i="1" s="1"/>
  <c r="AH1411" i="1" s="1"/>
  <c r="AI1411" i="1" s="1"/>
  <c r="AJ1411" i="1" s="1"/>
  <c r="AK1411" i="1" s="1"/>
  <c r="AL1411" i="1" s="1"/>
  <c r="AM1411" i="1" s="1"/>
  <c r="AN1411" i="1" s="1"/>
  <c r="AQ1411" i="1" s="1"/>
  <c r="T445" i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Q445" i="1" s="1"/>
  <c r="T1464" i="1"/>
  <c r="U1464" i="1" s="1"/>
  <c r="V1464" i="1" s="1"/>
  <c r="W1464" i="1" s="1"/>
  <c r="X1464" i="1" s="1"/>
  <c r="Y1464" i="1" s="1"/>
  <c r="Z1464" i="1" s="1"/>
  <c r="AA1464" i="1" s="1"/>
  <c r="AB1464" i="1" s="1"/>
  <c r="AC1464" i="1" s="1"/>
  <c r="AD1464" i="1" s="1"/>
  <c r="AE1464" i="1" s="1"/>
  <c r="AF1464" i="1" s="1"/>
  <c r="AG1464" i="1" s="1"/>
  <c r="AH1464" i="1" s="1"/>
  <c r="AI1464" i="1" s="1"/>
  <c r="AJ1464" i="1" s="1"/>
  <c r="AK1464" i="1" s="1"/>
  <c r="AL1464" i="1" s="1"/>
  <c r="AM1464" i="1" s="1"/>
  <c r="AN1464" i="1" s="1"/>
  <c r="AQ1464" i="1" s="1"/>
  <c r="T808" i="1"/>
  <c r="U808" i="1" s="1"/>
  <c r="V808" i="1" s="1"/>
  <c r="W808" i="1" s="1"/>
  <c r="X808" i="1" s="1"/>
  <c r="Y808" i="1" s="1"/>
  <c r="Z808" i="1" s="1"/>
  <c r="AA808" i="1" s="1"/>
  <c r="AB808" i="1" s="1"/>
  <c r="AC808" i="1" s="1"/>
  <c r="AD808" i="1" s="1"/>
  <c r="AE808" i="1" s="1"/>
  <c r="AF808" i="1" s="1"/>
  <c r="AG808" i="1" s="1"/>
  <c r="AH808" i="1" s="1"/>
  <c r="AI808" i="1" s="1"/>
  <c r="AJ808" i="1" s="1"/>
  <c r="AK808" i="1" s="1"/>
  <c r="AL808" i="1" s="1"/>
  <c r="AM808" i="1" s="1"/>
  <c r="AN808" i="1" s="1"/>
  <c r="AQ808" i="1" s="1"/>
  <c r="T503" i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Q503" i="1" s="1"/>
  <c r="T1125" i="1"/>
  <c r="U1125" i="1" s="1"/>
  <c r="V1125" i="1" s="1"/>
  <c r="W1125" i="1" s="1"/>
  <c r="X1125" i="1" s="1"/>
  <c r="Y1125" i="1" s="1"/>
  <c r="Z1125" i="1" s="1"/>
  <c r="AA1125" i="1" s="1"/>
  <c r="AB1125" i="1" s="1"/>
  <c r="AC1125" i="1" s="1"/>
  <c r="AD1125" i="1" s="1"/>
  <c r="AE1125" i="1" s="1"/>
  <c r="AF1125" i="1" s="1"/>
  <c r="AG1125" i="1" s="1"/>
  <c r="AH1125" i="1" s="1"/>
  <c r="AI1125" i="1" s="1"/>
  <c r="AJ1125" i="1" s="1"/>
  <c r="AK1125" i="1" s="1"/>
  <c r="AL1125" i="1" s="1"/>
  <c r="AM1125" i="1" s="1"/>
  <c r="AN1125" i="1" s="1"/>
  <c r="AQ1125" i="1" s="1"/>
  <c r="T617" i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AQ617" i="1" s="1"/>
  <c r="T1165" i="1"/>
  <c r="U1165" i="1" s="1"/>
  <c r="V1165" i="1" s="1"/>
  <c r="W1165" i="1" s="1"/>
  <c r="X1165" i="1" s="1"/>
  <c r="Y1165" i="1" s="1"/>
  <c r="Z1165" i="1" s="1"/>
  <c r="AA1165" i="1" s="1"/>
  <c r="AB1165" i="1" s="1"/>
  <c r="AC1165" i="1" s="1"/>
  <c r="AD1165" i="1" s="1"/>
  <c r="AE1165" i="1" s="1"/>
  <c r="AF1165" i="1" s="1"/>
  <c r="AG1165" i="1" s="1"/>
  <c r="AH1165" i="1" s="1"/>
  <c r="AI1165" i="1" s="1"/>
  <c r="AJ1165" i="1" s="1"/>
  <c r="AK1165" i="1" s="1"/>
  <c r="AL1165" i="1" s="1"/>
  <c r="AM1165" i="1" s="1"/>
  <c r="AN1165" i="1" s="1"/>
  <c r="AQ1165" i="1" s="1"/>
  <c r="T1324" i="1"/>
  <c r="U1324" i="1" s="1"/>
  <c r="V1324" i="1" s="1"/>
  <c r="W1324" i="1" s="1"/>
  <c r="X1324" i="1" s="1"/>
  <c r="Y1324" i="1" s="1"/>
  <c r="Z1324" i="1" s="1"/>
  <c r="AA1324" i="1" s="1"/>
  <c r="AB1324" i="1" s="1"/>
  <c r="AC1324" i="1" s="1"/>
  <c r="AD1324" i="1" s="1"/>
  <c r="AE1324" i="1" s="1"/>
  <c r="AF1324" i="1" s="1"/>
  <c r="AG1324" i="1" s="1"/>
  <c r="AH1324" i="1" s="1"/>
  <c r="AI1324" i="1" s="1"/>
  <c r="AJ1324" i="1" s="1"/>
  <c r="AK1324" i="1" s="1"/>
  <c r="AL1324" i="1" s="1"/>
  <c r="AM1324" i="1" s="1"/>
  <c r="AN1324" i="1" s="1"/>
  <c r="AQ1324" i="1" s="1"/>
  <c r="T1445" i="1"/>
  <c r="U1445" i="1" s="1"/>
  <c r="V1445" i="1" s="1"/>
  <c r="W1445" i="1" s="1"/>
  <c r="X1445" i="1" s="1"/>
  <c r="Y1445" i="1" s="1"/>
  <c r="Z1445" i="1" s="1"/>
  <c r="AA1445" i="1" s="1"/>
  <c r="AB1445" i="1" s="1"/>
  <c r="AC1445" i="1" s="1"/>
  <c r="AD1445" i="1" s="1"/>
  <c r="AE1445" i="1" s="1"/>
  <c r="AF1445" i="1" s="1"/>
  <c r="AG1445" i="1" s="1"/>
  <c r="AH1445" i="1" s="1"/>
  <c r="AI1445" i="1" s="1"/>
  <c r="AJ1445" i="1" s="1"/>
  <c r="AK1445" i="1" s="1"/>
  <c r="AL1445" i="1" s="1"/>
  <c r="AM1445" i="1" s="1"/>
  <c r="AN1445" i="1" s="1"/>
  <c r="AQ1445" i="1" s="1"/>
  <c r="T1250" i="1"/>
  <c r="U1250" i="1" s="1"/>
  <c r="V1250" i="1" s="1"/>
  <c r="W1250" i="1" s="1"/>
  <c r="X1250" i="1" s="1"/>
  <c r="Y1250" i="1" s="1"/>
  <c r="Z1250" i="1" s="1"/>
  <c r="AA1250" i="1" s="1"/>
  <c r="AB1250" i="1" s="1"/>
  <c r="AC1250" i="1" s="1"/>
  <c r="AD1250" i="1" s="1"/>
  <c r="AE1250" i="1" s="1"/>
  <c r="AF1250" i="1" s="1"/>
  <c r="AG1250" i="1" s="1"/>
  <c r="AH1250" i="1" s="1"/>
  <c r="AI1250" i="1" s="1"/>
  <c r="AJ1250" i="1" s="1"/>
  <c r="AK1250" i="1" s="1"/>
  <c r="AL1250" i="1" s="1"/>
  <c r="AM1250" i="1" s="1"/>
  <c r="AN1250" i="1" s="1"/>
  <c r="AQ1250" i="1" s="1"/>
  <c r="T1257" i="1"/>
  <c r="U1257" i="1" s="1"/>
  <c r="V1257" i="1" s="1"/>
  <c r="W1257" i="1" s="1"/>
  <c r="X1257" i="1" s="1"/>
  <c r="Y1257" i="1" s="1"/>
  <c r="Z1257" i="1" s="1"/>
  <c r="AA1257" i="1" s="1"/>
  <c r="AB1257" i="1" s="1"/>
  <c r="AC1257" i="1" s="1"/>
  <c r="AD1257" i="1" s="1"/>
  <c r="AE1257" i="1" s="1"/>
  <c r="AF1257" i="1" s="1"/>
  <c r="AG1257" i="1" s="1"/>
  <c r="AH1257" i="1" s="1"/>
  <c r="AI1257" i="1" s="1"/>
  <c r="AJ1257" i="1" s="1"/>
  <c r="AK1257" i="1" s="1"/>
  <c r="AL1257" i="1" s="1"/>
  <c r="AM1257" i="1" s="1"/>
  <c r="AN1257" i="1" s="1"/>
  <c r="AQ1257" i="1" s="1"/>
  <c r="T1005" i="1"/>
  <c r="U1005" i="1" s="1"/>
  <c r="V1005" i="1" s="1"/>
  <c r="W1005" i="1" s="1"/>
  <c r="X1005" i="1" s="1"/>
  <c r="Y1005" i="1" s="1"/>
  <c r="Z1005" i="1" s="1"/>
  <c r="AA1005" i="1" s="1"/>
  <c r="AB1005" i="1" s="1"/>
  <c r="AC1005" i="1" s="1"/>
  <c r="AD1005" i="1" s="1"/>
  <c r="AE1005" i="1" s="1"/>
  <c r="AF1005" i="1" s="1"/>
  <c r="AG1005" i="1" s="1"/>
  <c r="AH1005" i="1" s="1"/>
  <c r="AI1005" i="1" s="1"/>
  <c r="AJ1005" i="1" s="1"/>
  <c r="AK1005" i="1" s="1"/>
  <c r="AL1005" i="1" s="1"/>
  <c r="AM1005" i="1" s="1"/>
  <c r="AN1005" i="1" s="1"/>
  <c r="AQ1005" i="1" s="1"/>
  <c r="T718" i="1"/>
  <c r="U718" i="1" s="1"/>
  <c r="V718" i="1" s="1"/>
  <c r="W718" i="1" s="1"/>
  <c r="X718" i="1" s="1"/>
  <c r="Y718" i="1" s="1"/>
  <c r="Z718" i="1" s="1"/>
  <c r="AA718" i="1" s="1"/>
  <c r="AB718" i="1" s="1"/>
  <c r="AC718" i="1" s="1"/>
  <c r="AD718" i="1" s="1"/>
  <c r="AE718" i="1" s="1"/>
  <c r="AF718" i="1" s="1"/>
  <c r="AG718" i="1" s="1"/>
  <c r="AH718" i="1" s="1"/>
  <c r="AI718" i="1" s="1"/>
  <c r="AJ718" i="1" s="1"/>
  <c r="AK718" i="1" s="1"/>
  <c r="AL718" i="1" s="1"/>
  <c r="AM718" i="1" s="1"/>
  <c r="AN718" i="1" s="1"/>
  <c r="AQ718" i="1" s="1"/>
  <c r="T656" i="1"/>
  <c r="U656" i="1" s="1"/>
  <c r="V656" i="1" s="1"/>
  <c r="W656" i="1" s="1"/>
  <c r="X656" i="1" s="1"/>
  <c r="Y656" i="1" s="1"/>
  <c r="Z656" i="1" s="1"/>
  <c r="AA656" i="1" s="1"/>
  <c r="AB656" i="1" s="1"/>
  <c r="AC656" i="1" s="1"/>
  <c r="AD656" i="1" s="1"/>
  <c r="AE656" i="1" s="1"/>
  <c r="AF656" i="1" s="1"/>
  <c r="AG656" i="1" s="1"/>
  <c r="AH656" i="1" s="1"/>
  <c r="AI656" i="1" s="1"/>
  <c r="AJ656" i="1" s="1"/>
  <c r="AK656" i="1" s="1"/>
  <c r="AL656" i="1" s="1"/>
  <c r="AM656" i="1" s="1"/>
  <c r="AN656" i="1" s="1"/>
  <c r="AQ656" i="1" s="1"/>
  <c r="T713" i="1"/>
  <c r="U713" i="1" s="1"/>
  <c r="V713" i="1" s="1"/>
  <c r="W713" i="1" s="1"/>
  <c r="X713" i="1" s="1"/>
  <c r="Y713" i="1" s="1"/>
  <c r="Z713" i="1" s="1"/>
  <c r="AA713" i="1" s="1"/>
  <c r="AB713" i="1" s="1"/>
  <c r="AC713" i="1" s="1"/>
  <c r="AD713" i="1" s="1"/>
  <c r="AE713" i="1" s="1"/>
  <c r="AF713" i="1" s="1"/>
  <c r="AG713" i="1" s="1"/>
  <c r="AH713" i="1" s="1"/>
  <c r="AI713" i="1" s="1"/>
  <c r="AJ713" i="1" s="1"/>
  <c r="AK713" i="1" s="1"/>
  <c r="AL713" i="1" s="1"/>
  <c r="AM713" i="1" s="1"/>
  <c r="AN713" i="1" s="1"/>
  <c r="AQ713" i="1" s="1"/>
  <c r="T1206" i="1"/>
  <c r="U1206" i="1" s="1"/>
  <c r="V1206" i="1" s="1"/>
  <c r="W1206" i="1" s="1"/>
  <c r="X1206" i="1" s="1"/>
  <c r="Y1206" i="1" s="1"/>
  <c r="Z1206" i="1" s="1"/>
  <c r="AA1206" i="1" s="1"/>
  <c r="AB1206" i="1" s="1"/>
  <c r="AC1206" i="1" s="1"/>
  <c r="AD1206" i="1" s="1"/>
  <c r="AE1206" i="1" s="1"/>
  <c r="AF1206" i="1" s="1"/>
  <c r="AG1206" i="1" s="1"/>
  <c r="AH1206" i="1" s="1"/>
  <c r="AI1206" i="1" s="1"/>
  <c r="AJ1206" i="1" s="1"/>
  <c r="AK1206" i="1" s="1"/>
  <c r="AL1206" i="1" s="1"/>
  <c r="AM1206" i="1" s="1"/>
  <c r="AN1206" i="1" s="1"/>
  <c r="AQ1206" i="1" s="1"/>
  <c r="T375" i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AQ375" i="1" s="1"/>
  <c r="T717" i="1"/>
  <c r="U717" i="1" s="1"/>
  <c r="V717" i="1" s="1"/>
  <c r="W717" i="1" s="1"/>
  <c r="X717" i="1" s="1"/>
  <c r="Y717" i="1" s="1"/>
  <c r="Z717" i="1" s="1"/>
  <c r="AA717" i="1" s="1"/>
  <c r="AB717" i="1" s="1"/>
  <c r="AC717" i="1" s="1"/>
  <c r="AD717" i="1" s="1"/>
  <c r="AE717" i="1" s="1"/>
  <c r="AF717" i="1" s="1"/>
  <c r="AG717" i="1" s="1"/>
  <c r="AH717" i="1" s="1"/>
  <c r="AI717" i="1" s="1"/>
  <c r="AJ717" i="1" s="1"/>
  <c r="AK717" i="1" s="1"/>
  <c r="AL717" i="1" s="1"/>
  <c r="AM717" i="1" s="1"/>
  <c r="AN717" i="1" s="1"/>
  <c r="AQ717" i="1" s="1"/>
  <c r="T628" i="1"/>
  <c r="U628" i="1" s="1"/>
  <c r="V628" i="1" s="1"/>
  <c r="W628" i="1" s="1"/>
  <c r="X628" i="1" s="1"/>
  <c r="Y628" i="1" s="1"/>
  <c r="Z628" i="1" s="1"/>
  <c r="AA628" i="1" s="1"/>
  <c r="AB628" i="1" s="1"/>
  <c r="AC628" i="1" s="1"/>
  <c r="AD628" i="1" s="1"/>
  <c r="AE628" i="1" s="1"/>
  <c r="AF628" i="1" s="1"/>
  <c r="AG628" i="1" s="1"/>
  <c r="AH628" i="1" s="1"/>
  <c r="AI628" i="1" s="1"/>
  <c r="AJ628" i="1" s="1"/>
  <c r="AK628" i="1" s="1"/>
  <c r="AL628" i="1" s="1"/>
  <c r="AM628" i="1" s="1"/>
  <c r="AN628" i="1" s="1"/>
  <c r="AQ628" i="1" s="1"/>
  <c r="T1226" i="1"/>
  <c r="U1226" i="1" s="1"/>
  <c r="V1226" i="1" s="1"/>
  <c r="W1226" i="1" s="1"/>
  <c r="X1226" i="1" s="1"/>
  <c r="Y1226" i="1" s="1"/>
  <c r="Z1226" i="1" s="1"/>
  <c r="AA1226" i="1" s="1"/>
  <c r="AB1226" i="1" s="1"/>
  <c r="AC1226" i="1" s="1"/>
  <c r="AD1226" i="1" s="1"/>
  <c r="AE1226" i="1" s="1"/>
  <c r="AF1226" i="1" s="1"/>
  <c r="AG1226" i="1" s="1"/>
  <c r="AH1226" i="1" s="1"/>
  <c r="AI1226" i="1" s="1"/>
  <c r="AJ1226" i="1" s="1"/>
  <c r="AK1226" i="1" s="1"/>
  <c r="AL1226" i="1" s="1"/>
  <c r="AM1226" i="1" s="1"/>
  <c r="AN1226" i="1" s="1"/>
  <c r="AQ1226" i="1" s="1"/>
  <c r="T1443" i="1"/>
  <c r="U1443" i="1" s="1"/>
  <c r="V1443" i="1" s="1"/>
  <c r="W1443" i="1" s="1"/>
  <c r="X1443" i="1" s="1"/>
  <c r="Y1443" i="1" s="1"/>
  <c r="Z1443" i="1" s="1"/>
  <c r="AA1443" i="1" s="1"/>
  <c r="AB1443" i="1" s="1"/>
  <c r="AC1443" i="1" s="1"/>
  <c r="AD1443" i="1" s="1"/>
  <c r="AE1443" i="1" s="1"/>
  <c r="AF1443" i="1" s="1"/>
  <c r="AG1443" i="1" s="1"/>
  <c r="AH1443" i="1" s="1"/>
  <c r="AI1443" i="1" s="1"/>
  <c r="AJ1443" i="1" s="1"/>
  <c r="AK1443" i="1" s="1"/>
  <c r="AL1443" i="1" s="1"/>
  <c r="AM1443" i="1" s="1"/>
  <c r="AN1443" i="1" s="1"/>
  <c r="AQ1443" i="1" s="1"/>
  <c r="T807" i="1"/>
  <c r="U807" i="1" s="1"/>
  <c r="V807" i="1" s="1"/>
  <c r="W807" i="1" s="1"/>
  <c r="X807" i="1" s="1"/>
  <c r="Y807" i="1" s="1"/>
  <c r="Z807" i="1" s="1"/>
  <c r="AA807" i="1" s="1"/>
  <c r="AB807" i="1" s="1"/>
  <c r="AC807" i="1" s="1"/>
  <c r="AD807" i="1" s="1"/>
  <c r="AE807" i="1" s="1"/>
  <c r="AF807" i="1" s="1"/>
  <c r="AG807" i="1" s="1"/>
  <c r="AH807" i="1" s="1"/>
  <c r="AI807" i="1" s="1"/>
  <c r="AJ807" i="1" s="1"/>
  <c r="AK807" i="1" s="1"/>
  <c r="AL807" i="1" s="1"/>
  <c r="AM807" i="1" s="1"/>
  <c r="AN807" i="1" s="1"/>
  <c r="AQ807" i="1" s="1"/>
  <c r="T971" i="1"/>
  <c r="U971" i="1" s="1"/>
  <c r="V971" i="1" s="1"/>
  <c r="W971" i="1" s="1"/>
  <c r="X971" i="1" s="1"/>
  <c r="Y971" i="1" s="1"/>
  <c r="Z971" i="1" s="1"/>
  <c r="AA971" i="1" s="1"/>
  <c r="AB971" i="1" s="1"/>
  <c r="AC971" i="1" s="1"/>
  <c r="AD971" i="1" s="1"/>
  <c r="AE971" i="1" s="1"/>
  <c r="AF971" i="1" s="1"/>
  <c r="AG971" i="1" s="1"/>
  <c r="AH971" i="1" s="1"/>
  <c r="AI971" i="1" s="1"/>
  <c r="AJ971" i="1" s="1"/>
  <c r="AK971" i="1" s="1"/>
  <c r="AL971" i="1" s="1"/>
  <c r="AM971" i="1" s="1"/>
  <c r="AN971" i="1" s="1"/>
  <c r="AQ971" i="1" s="1"/>
  <c r="T810" i="1"/>
  <c r="U810" i="1" s="1"/>
  <c r="V810" i="1" s="1"/>
  <c r="W810" i="1" s="1"/>
  <c r="X810" i="1" s="1"/>
  <c r="Y810" i="1" s="1"/>
  <c r="Z810" i="1" s="1"/>
  <c r="AA810" i="1" s="1"/>
  <c r="AB810" i="1" s="1"/>
  <c r="AC810" i="1" s="1"/>
  <c r="AD810" i="1" s="1"/>
  <c r="AE810" i="1" s="1"/>
  <c r="AF810" i="1" s="1"/>
  <c r="AG810" i="1" s="1"/>
  <c r="AH810" i="1" s="1"/>
  <c r="AI810" i="1" s="1"/>
  <c r="AJ810" i="1" s="1"/>
  <c r="AK810" i="1" s="1"/>
  <c r="AL810" i="1" s="1"/>
  <c r="AM810" i="1" s="1"/>
  <c r="AN810" i="1" s="1"/>
  <c r="AQ810" i="1" s="1"/>
  <c r="T1240" i="1"/>
  <c r="U1240" i="1" s="1"/>
  <c r="V1240" i="1" s="1"/>
  <c r="W1240" i="1" s="1"/>
  <c r="X1240" i="1" s="1"/>
  <c r="Y1240" i="1" s="1"/>
  <c r="Z1240" i="1" s="1"/>
  <c r="AA1240" i="1" s="1"/>
  <c r="AB1240" i="1" s="1"/>
  <c r="AC1240" i="1" s="1"/>
  <c r="AD1240" i="1" s="1"/>
  <c r="AE1240" i="1" s="1"/>
  <c r="AF1240" i="1" s="1"/>
  <c r="AG1240" i="1" s="1"/>
  <c r="AH1240" i="1" s="1"/>
  <c r="AI1240" i="1" s="1"/>
  <c r="AJ1240" i="1" s="1"/>
  <c r="AK1240" i="1" s="1"/>
  <c r="AL1240" i="1" s="1"/>
  <c r="AM1240" i="1" s="1"/>
  <c r="AN1240" i="1" s="1"/>
  <c r="AQ1240" i="1" s="1"/>
  <c r="T565" i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Q565" i="1" s="1"/>
  <c r="T879" i="1"/>
  <c r="U879" i="1" s="1"/>
  <c r="V879" i="1" s="1"/>
  <c r="W879" i="1" s="1"/>
  <c r="X879" i="1" s="1"/>
  <c r="Y879" i="1" s="1"/>
  <c r="Z879" i="1" s="1"/>
  <c r="AA879" i="1" s="1"/>
  <c r="AB879" i="1" s="1"/>
  <c r="AC879" i="1" s="1"/>
  <c r="AD879" i="1" s="1"/>
  <c r="AE879" i="1" s="1"/>
  <c r="AF879" i="1" s="1"/>
  <c r="AG879" i="1" s="1"/>
  <c r="AH879" i="1" s="1"/>
  <c r="AI879" i="1" s="1"/>
  <c r="AJ879" i="1" s="1"/>
  <c r="AK879" i="1" s="1"/>
  <c r="AL879" i="1" s="1"/>
  <c r="AM879" i="1" s="1"/>
  <c r="AN879" i="1" s="1"/>
  <c r="AQ879" i="1" s="1"/>
  <c r="T42" i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Q42" i="1" s="1"/>
  <c r="T249" i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Q249" i="1" s="1"/>
  <c r="T671" i="1"/>
  <c r="U671" i="1" s="1"/>
  <c r="V671" i="1" s="1"/>
  <c r="W671" i="1" s="1"/>
  <c r="X671" i="1" s="1"/>
  <c r="Y671" i="1" s="1"/>
  <c r="Z671" i="1" s="1"/>
  <c r="AA671" i="1" s="1"/>
  <c r="AB671" i="1" s="1"/>
  <c r="AC671" i="1" s="1"/>
  <c r="AD671" i="1" s="1"/>
  <c r="AE671" i="1" s="1"/>
  <c r="AF671" i="1" s="1"/>
  <c r="AG671" i="1" s="1"/>
  <c r="AH671" i="1" s="1"/>
  <c r="AI671" i="1" s="1"/>
  <c r="AJ671" i="1" s="1"/>
  <c r="AK671" i="1" s="1"/>
  <c r="AL671" i="1" s="1"/>
  <c r="AM671" i="1" s="1"/>
  <c r="AN671" i="1" s="1"/>
  <c r="AQ671" i="1" s="1"/>
  <c r="T223" i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Q223" i="1" s="1"/>
  <c r="T750" i="1"/>
  <c r="U750" i="1" s="1"/>
  <c r="V750" i="1" s="1"/>
  <c r="W750" i="1" s="1"/>
  <c r="X750" i="1" s="1"/>
  <c r="Y750" i="1" s="1"/>
  <c r="Z750" i="1" s="1"/>
  <c r="AA750" i="1" s="1"/>
  <c r="AB750" i="1" s="1"/>
  <c r="AC750" i="1" s="1"/>
  <c r="AD750" i="1" s="1"/>
  <c r="AE750" i="1" s="1"/>
  <c r="AF750" i="1" s="1"/>
  <c r="AG750" i="1" s="1"/>
  <c r="AH750" i="1" s="1"/>
  <c r="AI750" i="1" s="1"/>
  <c r="AJ750" i="1" s="1"/>
  <c r="AK750" i="1" s="1"/>
  <c r="AL750" i="1" s="1"/>
  <c r="AM750" i="1" s="1"/>
  <c r="AN750" i="1" s="1"/>
  <c r="AQ750" i="1" s="1"/>
  <c r="T752" i="1"/>
  <c r="U752" i="1" s="1"/>
  <c r="V752" i="1" s="1"/>
  <c r="W752" i="1" s="1"/>
  <c r="X752" i="1" s="1"/>
  <c r="Y752" i="1" s="1"/>
  <c r="Z752" i="1" s="1"/>
  <c r="AA752" i="1" s="1"/>
  <c r="AB752" i="1" s="1"/>
  <c r="AC752" i="1" s="1"/>
  <c r="AD752" i="1" s="1"/>
  <c r="AE752" i="1" s="1"/>
  <c r="AF752" i="1" s="1"/>
  <c r="AG752" i="1" s="1"/>
  <c r="AH752" i="1" s="1"/>
  <c r="AI752" i="1" s="1"/>
  <c r="AJ752" i="1" s="1"/>
  <c r="AK752" i="1" s="1"/>
  <c r="AL752" i="1" s="1"/>
  <c r="AM752" i="1" s="1"/>
  <c r="AN752" i="1" s="1"/>
  <c r="AQ752" i="1" s="1"/>
  <c r="T30" i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Q30" i="1" s="1"/>
  <c r="T1234" i="1"/>
  <c r="U1234" i="1" s="1"/>
  <c r="V1234" i="1" s="1"/>
  <c r="W1234" i="1" s="1"/>
  <c r="X1234" i="1" s="1"/>
  <c r="Y1234" i="1" s="1"/>
  <c r="Z1234" i="1" s="1"/>
  <c r="AA1234" i="1" s="1"/>
  <c r="AB1234" i="1" s="1"/>
  <c r="AC1234" i="1" s="1"/>
  <c r="AD1234" i="1" s="1"/>
  <c r="AE1234" i="1" s="1"/>
  <c r="AF1234" i="1" s="1"/>
  <c r="AG1234" i="1" s="1"/>
  <c r="AH1234" i="1" s="1"/>
  <c r="AI1234" i="1" s="1"/>
  <c r="AJ1234" i="1" s="1"/>
  <c r="AK1234" i="1" s="1"/>
  <c r="AL1234" i="1" s="1"/>
  <c r="AM1234" i="1" s="1"/>
  <c r="AN1234" i="1" s="1"/>
  <c r="AQ1234" i="1" s="1"/>
  <c r="T85" i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Q85" i="1" s="1"/>
  <c r="T14" i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Q14" i="1" s="1"/>
  <c r="T787" i="1"/>
  <c r="U787" i="1" s="1"/>
  <c r="V787" i="1" s="1"/>
  <c r="W787" i="1" s="1"/>
  <c r="X787" i="1" s="1"/>
  <c r="Y787" i="1" s="1"/>
  <c r="Z787" i="1" s="1"/>
  <c r="AA787" i="1" s="1"/>
  <c r="AB787" i="1" s="1"/>
  <c r="AC787" i="1" s="1"/>
  <c r="AD787" i="1" s="1"/>
  <c r="AE787" i="1" s="1"/>
  <c r="AF787" i="1" s="1"/>
  <c r="AG787" i="1" s="1"/>
  <c r="AH787" i="1" s="1"/>
  <c r="AI787" i="1" s="1"/>
  <c r="AJ787" i="1" s="1"/>
  <c r="AK787" i="1" s="1"/>
  <c r="AL787" i="1" s="1"/>
  <c r="AM787" i="1" s="1"/>
  <c r="AN787" i="1" s="1"/>
  <c r="AQ787" i="1" s="1"/>
  <c r="T1289" i="1"/>
  <c r="U1289" i="1" s="1"/>
  <c r="V1289" i="1" s="1"/>
  <c r="W1289" i="1" s="1"/>
  <c r="X1289" i="1" s="1"/>
  <c r="Y1289" i="1" s="1"/>
  <c r="Z1289" i="1" s="1"/>
  <c r="AA1289" i="1" s="1"/>
  <c r="AB1289" i="1" s="1"/>
  <c r="AC1289" i="1" s="1"/>
  <c r="AD1289" i="1" s="1"/>
  <c r="AE1289" i="1" s="1"/>
  <c r="AF1289" i="1" s="1"/>
  <c r="AG1289" i="1" s="1"/>
  <c r="AH1289" i="1" s="1"/>
  <c r="AI1289" i="1" s="1"/>
  <c r="AJ1289" i="1" s="1"/>
  <c r="AK1289" i="1" s="1"/>
  <c r="AL1289" i="1" s="1"/>
  <c r="AM1289" i="1" s="1"/>
  <c r="AN1289" i="1" s="1"/>
  <c r="AQ1289" i="1" s="1"/>
  <c r="T180" i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Q180" i="1" s="1"/>
  <c r="T230" i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Q230" i="1" s="1"/>
  <c r="T1334" i="1"/>
  <c r="U1334" i="1" s="1"/>
  <c r="V1334" i="1" s="1"/>
  <c r="W1334" i="1" s="1"/>
  <c r="X1334" i="1" s="1"/>
  <c r="Y1334" i="1" s="1"/>
  <c r="Z1334" i="1" s="1"/>
  <c r="AA1334" i="1" s="1"/>
  <c r="AB1334" i="1" s="1"/>
  <c r="AC1334" i="1" s="1"/>
  <c r="AD1334" i="1" s="1"/>
  <c r="AE1334" i="1" s="1"/>
  <c r="AF1334" i="1" s="1"/>
  <c r="AG1334" i="1" s="1"/>
  <c r="AH1334" i="1" s="1"/>
  <c r="AI1334" i="1" s="1"/>
  <c r="AJ1334" i="1" s="1"/>
  <c r="AK1334" i="1" s="1"/>
  <c r="AL1334" i="1" s="1"/>
  <c r="AM1334" i="1" s="1"/>
  <c r="AN1334" i="1" s="1"/>
  <c r="AQ1334" i="1" s="1"/>
  <c r="T28" i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Q28" i="1" s="1"/>
  <c r="T669" i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E669" i="1" s="1"/>
  <c r="AF669" i="1" s="1"/>
  <c r="AG669" i="1" s="1"/>
  <c r="AH669" i="1" s="1"/>
  <c r="AI669" i="1" s="1"/>
  <c r="AJ669" i="1" s="1"/>
  <c r="AK669" i="1" s="1"/>
  <c r="AL669" i="1" s="1"/>
  <c r="AM669" i="1" s="1"/>
  <c r="AN669" i="1" s="1"/>
  <c r="AQ669" i="1" s="1"/>
  <c r="T235" i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Q235" i="1" s="1"/>
  <c r="T1246" i="1"/>
  <c r="U1246" i="1" s="1"/>
  <c r="V1246" i="1" s="1"/>
  <c r="W1246" i="1" s="1"/>
  <c r="X1246" i="1" s="1"/>
  <c r="Y1246" i="1" s="1"/>
  <c r="Z1246" i="1" s="1"/>
  <c r="AA1246" i="1" s="1"/>
  <c r="AB1246" i="1" s="1"/>
  <c r="AC1246" i="1" s="1"/>
  <c r="AD1246" i="1" s="1"/>
  <c r="AE1246" i="1" s="1"/>
  <c r="AF1246" i="1" s="1"/>
  <c r="AG1246" i="1" s="1"/>
  <c r="AH1246" i="1" s="1"/>
  <c r="AI1246" i="1" s="1"/>
  <c r="AJ1246" i="1" s="1"/>
  <c r="AK1246" i="1" s="1"/>
  <c r="AL1246" i="1" s="1"/>
  <c r="AM1246" i="1" s="1"/>
  <c r="AN1246" i="1" s="1"/>
  <c r="AQ1246" i="1" s="1"/>
  <c r="T49" i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Q49" i="1" s="1"/>
  <c r="T950" i="1"/>
  <c r="U950" i="1" s="1"/>
  <c r="V950" i="1" s="1"/>
  <c r="W950" i="1" s="1"/>
  <c r="X950" i="1" s="1"/>
  <c r="Y950" i="1" s="1"/>
  <c r="Z950" i="1" s="1"/>
  <c r="AA950" i="1" s="1"/>
  <c r="AB950" i="1" s="1"/>
  <c r="AC950" i="1" s="1"/>
  <c r="AD950" i="1" s="1"/>
  <c r="AE950" i="1" s="1"/>
  <c r="AF950" i="1" s="1"/>
  <c r="AG950" i="1" s="1"/>
  <c r="AH950" i="1" s="1"/>
  <c r="AI950" i="1" s="1"/>
  <c r="AJ950" i="1" s="1"/>
  <c r="AK950" i="1" s="1"/>
  <c r="AL950" i="1" s="1"/>
  <c r="AM950" i="1" s="1"/>
  <c r="AN950" i="1" s="1"/>
  <c r="AQ950" i="1" s="1"/>
  <c r="T668" i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AQ668" i="1" s="1"/>
  <c r="T238" i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Q238" i="1" s="1"/>
  <c r="T747" i="1"/>
  <c r="U747" i="1" s="1"/>
  <c r="V747" i="1" s="1"/>
  <c r="W747" i="1" s="1"/>
  <c r="X747" i="1" s="1"/>
  <c r="Y747" i="1" s="1"/>
  <c r="Z747" i="1" s="1"/>
  <c r="AA747" i="1" s="1"/>
  <c r="AB747" i="1" s="1"/>
  <c r="AC747" i="1" s="1"/>
  <c r="AD747" i="1" s="1"/>
  <c r="AE747" i="1" s="1"/>
  <c r="AF747" i="1" s="1"/>
  <c r="AG747" i="1" s="1"/>
  <c r="AH747" i="1" s="1"/>
  <c r="AI747" i="1" s="1"/>
  <c r="AJ747" i="1" s="1"/>
  <c r="AK747" i="1" s="1"/>
  <c r="AL747" i="1" s="1"/>
  <c r="AM747" i="1" s="1"/>
  <c r="AN747" i="1" s="1"/>
  <c r="AQ747" i="1" s="1"/>
  <c r="T65" i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Q65" i="1" s="1"/>
  <c r="T684" i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AQ684" i="1" s="1"/>
  <c r="T1285" i="1"/>
  <c r="U1285" i="1" s="1"/>
  <c r="V1285" i="1" s="1"/>
  <c r="W1285" i="1" s="1"/>
  <c r="X1285" i="1" s="1"/>
  <c r="Y1285" i="1" s="1"/>
  <c r="Z1285" i="1" s="1"/>
  <c r="AA1285" i="1" s="1"/>
  <c r="AB1285" i="1" s="1"/>
  <c r="AC1285" i="1" s="1"/>
  <c r="AD1285" i="1" s="1"/>
  <c r="AE1285" i="1" s="1"/>
  <c r="AF1285" i="1" s="1"/>
  <c r="AG1285" i="1" s="1"/>
  <c r="AH1285" i="1" s="1"/>
  <c r="AI1285" i="1" s="1"/>
  <c r="AJ1285" i="1" s="1"/>
  <c r="AK1285" i="1" s="1"/>
  <c r="AL1285" i="1" s="1"/>
  <c r="AM1285" i="1" s="1"/>
  <c r="AN1285" i="1" s="1"/>
  <c r="AQ1285" i="1" s="1"/>
  <c r="T167" i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Q167" i="1" s="1"/>
  <c r="T278" i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Q278" i="1" s="1"/>
  <c r="AF769" i="1"/>
  <c r="AG769" i="1" s="1"/>
  <c r="AH769" i="1" s="1"/>
  <c r="AI769" i="1" s="1"/>
  <c r="AJ769" i="1" s="1"/>
  <c r="AK769" i="1" s="1"/>
  <c r="AL769" i="1" s="1"/>
  <c r="AM769" i="1" s="1"/>
  <c r="AN769" i="1" s="1"/>
  <c r="AQ769" i="1" s="1"/>
  <c r="V3" i="1" l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Q3" i="1" s="1"/>
</calcChain>
</file>

<file path=xl/sharedStrings.xml><?xml version="1.0" encoding="utf-8"?>
<sst xmlns="http://schemas.openxmlformats.org/spreadsheetml/2006/main" count="54484" uniqueCount="8254">
  <si>
    <t>AAN</t>
  </si>
  <si>
    <t>Company-operated stores</t>
  </si>
  <si>
    <t>Units</t>
  </si>
  <si>
    <t>Number of Company-operated stores</t>
  </si>
  <si>
    <t>units</t>
  </si>
  <si>
    <t>Number of franchised stores</t>
  </si>
  <si>
    <t>Same Store Revenues</t>
  </si>
  <si>
    <t>%</t>
  </si>
  <si>
    <t>Segment revenues</t>
  </si>
  <si>
    <t>Franchise Royalties and Fees</t>
  </si>
  <si>
    <t>$M</t>
  </si>
  <si>
    <t>Lease and Retail Revenues</t>
  </si>
  <si>
    <t>Non-Retail Sales</t>
  </si>
  <si>
    <t>Other</t>
  </si>
  <si>
    <t>Retail Sales</t>
  </si>
  <si>
    <t>AAP</t>
  </si>
  <si>
    <t>Segment Net Sales</t>
  </si>
  <si>
    <t>Accessories and chemicals Sales</t>
  </si>
  <si>
    <t>% of Net sales</t>
  </si>
  <si>
    <t>Accessories Sales</t>
  </si>
  <si>
    <t>Chemicals Sales</t>
  </si>
  <si>
    <t>Eliminations</t>
  </si>
  <si>
    <t>Engine maintenance Sales</t>
  </si>
  <si>
    <t>Guarantor Subsidiaries</t>
  </si>
  <si>
    <t>Non-Guarantor Subsidiaries</t>
  </si>
  <si>
    <t>Oil Sales</t>
  </si>
  <si>
    <t>Other Sales</t>
  </si>
  <si>
    <t>Parts and batteries Sales</t>
  </si>
  <si>
    <t>Stores and Branches</t>
  </si>
  <si>
    <t>Closures or Consolidations</t>
  </si>
  <si>
    <t>New Openings</t>
  </si>
  <si>
    <t>Total Number</t>
  </si>
  <si>
    <t>ABG</t>
  </si>
  <si>
    <t>Average selling price</t>
  </si>
  <si>
    <t>New vehicle Average selling price</t>
  </si>
  <si>
    <t>$</t>
  </si>
  <si>
    <t>Same store New vehicle Average selling price</t>
  </si>
  <si>
    <t>Same store Used vehicle retail Average selling price</t>
  </si>
  <si>
    <t>Used vehicle retail Average selling price</t>
  </si>
  <si>
    <t>No. of New vehicle sold</t>
  </si>
  <si>
    <t>Same store</t>
  </si>
  <si>
    <t>Total Company</t>
  </si>
  <si>
    <t>No. of Used vehicle retail sold</t>
  </si>
  <si>
    <t>Number of Franchises</t>
  </si>
  <si>
    <t>Segment Revenue</t>
  </si>
  <si>
    <t>Finance and insurance</t>
  </si>
  <si>
    <t>New vehicle</t>
  </si>
  <si>
    <t>Parts and service</t>
  </si>
  <si>
    <t>Used Vehicle</t>
  </si>
  <si>
    <t>Sub Segment Revenue</t>
  </si>
  <si>
    <t>Luxury - New vehicle</t>
  </si>
  <si>
    <t>Retail - Used Vehicle</t>
  </si>
  <si>
    <t>Wholesale - Used Vehicle</t>
  </si>
  <si>
    <t>% increase</t>
  </si>
  <si>
    <t>ACI</t>
  </si>
  <si>
    <t>Customer reach with Drive Up &amp; Go and Home Delivery</t>
  </si>
  <si>
    <t>Digital sales growth</t>
  </si>
  <si>
    <t>Identical sales growth</t>
  </si>
  <si>
    <t>Loyalty Memberships</t>
  </si>
  <si>
    <t>MMemberships</t>
  </si>
  <si>
    <t>New Items launched</t>
  </si>
  <si>
    <t>Nos</t>
  </si>
  <si>
    <t>Retention rate with actively engaged members</t>
  </si>
  <si>
    <t>Revenue by type</t>
  </si>
  <si>
    <t>Fuel revenue</t>
  </si>
  <si>
    <t>Non-perishables revenue</t>
  </si>
  <si>
    <t>Other revenue</t>
  </si>
  <si>
    <t>Perishables revenue</t>
  </si>
  <si>
    <t>Pharmacy revenue</t>
  </si>
  <si>
    <t>ACVA</t>
  </si>
  <si>
    <t>Marketplace GMV</t>
  </si>
  <si>
    <t>Marketplace Units</t>
  </si>
  <si>
    <t>Customer assurance revenue</t>
  </si>
  <si>
    <t>Marketplace and service revenue</t>
  </si>
  <si>
    <t>AEO</t>
  </si>
  <si>
    <t>Geographic Revenue</t>
  </si>
  <si>
    <t>Revenue from Foreign</t>
  </si>
  <si>
    <t>Revenue from United States</t>
  </si>
  <si>
    <t>Inventory</t>
  </si>
  <si>
    <t>Total Consolidated-ending Inventory at Cost</t>
  </si>
  <si>
    <t>New Stores Openings</t>
  </si>
  <si>
    <t xml:space="preserve">AE77 Store </t>
  </si>
  <si>
    <t xml:space="preserve">Aerie Side-by-side Store </t>
  </si>
  <si>
    <t xml:space="preserve">Aerie stand-alone Store </t>
  </si>
  <si>
    <t xml:space="preserve">Todd Snyder Store </t>
  </si>
  <si>
    <t>Unsubscribed Store</t>
  </si>
  <si>
    <t>Aerie Revenue</t>
  </si>
  <si>
    <t>American Eagle Revenue</t>
  </si>
  <si>
    <t>Corporate Revenue</t>
  </si>
  <si>
    <t>Store Closures</t>
  </si>
  <si>
    <t>Aerie Stand-alone Store</t>
  </si>
  <si>
    <t>American Eagle Brand Store</t>
  </si>
  <si>
    <t>International Licensed/Franchised Stores</t>
  </si>
  <si>
    <t>International Third-Party Operated Stores, non-Inclusive in the Consolidated Store Data</t>
  </si>
  <si>
    <t>Total Stores</t>
  </si>
  <si>
    <t>Total Consolidated Stores, Inclusive of New Openings</t>
  </si>
  <si>
    <t>Total Stores Area</t>
  </si>
  <si>
    <t>Total Gross Square Footage</t>
  </si>
  <si>
    <t>M Square Feet</t>
  </si>
  <si>
    <t>AMZN</t>
  </si>
  <si>
    <t>Amazon Web Services</t>
  </si>
  <si>
    <t>AWS Availability Zones</t>
  </si>
  <si>
    <t>No</t>
  </si>
  <si>
    <t>M</t>
  </si>
  <si>
    <t>Holiday Season Sales</t>
  </si>
  <si>
    <t>Prime Day Sales</t>
  </si>
  <si>
    <t>Product Net Sales</t>
  </si>
  <si>
    <t>AWS</t>
  </si>
  <si>
    <t>Online stores</t>
  </si>
  <si>
    <t>Physical stores</t>
  </si>
  <si>
    <t>Retail products</t>
  </si>
  <si>
    <t>Retail subscription services</t>
  </si>
  <si>
    <t>Retail third-party seller services</t>
  </si>
  <si>
    <t>Subscription services</t>
  </si>
  <si>
    <t>Third-party seller services</t>
  </si>
  <si>
    <t>Seasonal</t>
  </si>
  <si>
    <t>Grocery Delivery</t>
  </si>
  <si>
    <t>% Increase of capacity</t>
  </si>
  <si>
    <t>Incremental COVID-19 Costs</t>
  </si>
  <si>
    <t>$B</t>
  </si>
  <si>
    <t>Shipment Zero</t>
  </si>
  <si>
    <t>AWS Segment</t>
  </si>
  <si>
    <t>International Segment</t>
  </si>
  <si>
    <t>North America Segment</t>
  </si>
  <si>
    <t>AN</t>
  </si>
  <si>
    <t>Revenue</t>
  </si>
  <si>
    <t>Finance and insurance, net</t>
  </si>
  <si>
    <t>Used vehicle</t>
  </si>
  <si>
    <t>Sales by Type</t>
  </si>
  <si>
    <t>Finance and insurance, net Sales</t>
  </si>
  <si>
    <t>New vehicle Sales</t>
  </si>
  <si>
    <t>Parts and service Sales</t>
  </si>
  <si>
    <t>Used vehicle Sales</t>
  </si>
  <si>
    <t>Segment Revenues</t>
  </si>
  <si>
    <t>Corporate and other</t>
  </si>
  <si>
    <t>Corporate and other Revenue</t>
  </si>
  <si>
    <t>Domestic</t>
  </si>
  <si>
    <t>Domestic Revenue</t>
  </si>
  <si>
    <t>Import</t>
  </si>
  <si>
    <t>Import Revenue</t>
  </si>
  <si>
    <t>Premium Luxury</t>
  </si>
  <si>
    <t>Premium Luxury Revenue</t>
  </si>
  <si>
    <t>Total Vehicles sold</t>
  </si>
  <si>
    <t>Vehicles sold</t>
  </si>
  <si>
    <t>ANF</t>
  </si>
  <si>
    <t>Net Sales by Brand</t>
  </si>
  <si>
    <t>Abercrombie</t>
  </si>
  <si>
    <t>Hollister</t>
  </si>
  <si>
    <t>Net Sales by Region</t>
  </si>
  <si>
    <t>APAC</t>
  </si>
  <si>
    <t>EMEA</t>
  </si>
  <si>
    <t>United States</t>
  </si>
  <si>
    <t>ASO</t>
  </si>
  <si>
    <t>No. of Stores</t>
  </si>
  <si>
    <t>Stores</t>
  </si>
  <si>
    <t>Revenue by Category</t>
  </si>
  <si>
    <t>Apparel Revenue</t>
  </si>
  <si>
    <t>Footwear Revenue</t>
  </si>
  <si>
    <t>Other Sales Revenue</t>
  </si>
  <si>
    <t>Outdoors Revenue</t>
  </si>
  <si>
    <t>Sports and Recreation Revenue</t>
  </si>
  <si>
    <t>AZO</t>
  </si>
  <si>
    <t>Domestic Commercial Sales</t>
  </si>
  <si>
    <t>Total Domestic Commercial Sales</t>
  </si>
  <si>
    <t xml:space="preserve">Sales per average store </t>
  </si>
  <si>
    <t>Segment Sales</t>
  </si>
  <si>
    <t>Auto Parts Locations</t>
  </si>
  <si>
    <t>Net Sales</t>
  </si>
  <si>
    <t xml:space="preserve">Segment Sales </t>
  </si>
  <si>
    <t>Total auto parts sales</t>
  </si>
  <si>
    <t>Total domestic commercial sales</t>
  </si>
  <si>
    <t>Segment Stores</t>
  </si>
  <si>
    <t>Ending Brazil stores</t>
  </si>
  <si>
    <t>Ending Domestic Stores</t>
  </si>
  <si>
    <t>Ending Mexico stores</t>
  </si>
  <si>
    <t>New Stores</t>
  </si>
  <si>
    <t>BARK</t>
  </si>
  <si>
    <t>Active Subscriptions</t>
  </si>
  <si>
    <t>MUnits</t>
  </si>
  <si>
    <t>Average Monthly Subscription Shipment Churn</t>
  </si>
  <si>
    <t>Average Order Value</t>
  </si>
  <si>
    <t xml:space="preserve">New Subscriptions </t>
  </si>
  <si>
    <t>Commerce</t>
  </si>
  <si>
    <t>Direct to Consumer</t>
  </si>
  <si>
    <t>BBBY</t>
  </si>
  <si>
    <t>Digital Sales Penetration</t>
  </si>
  <si>
    <t>Fleet Optimization</t>
  </si>
  <si>
    <t>Stores Closed</t>
  </si>
  <si>
    <t>Non Core Banner Net Sales</t>
  </si>
  <si>
    <t>Others</t>
  </si>
  <si>
    <t>Visits to Website</t>
  </si>
  <si>
    <t>MUsers</t>
  </si>
  <si>
    <t>BBWI</t>
  </si>
  <si>
    <t>Company Operated Stores</t>
  </si>
  <si>
    <t>Canada</t>
  </si>
  <si>
    <t>Company Operated stores</t>
  </si>
  <si>
    <t>New Store Count</t>
  </si>
  <si>
    <t>Partner operated stores</t>
  </si>
  <si>
    <t xml:space="preserve">Company-Operated Stores </t>
  </si>
  <si>
    <t>Partner-Operated Stores</t>
  </si>
  <si>
    <t>Partner Operated Stores</t>
  </si>
  <si>
    <t>International</t>
  </si>
  <si>
    <t>International- Travel Retail</t>
  </si>
  <si>
    <t>Bath &amp; Body Works Direct</t>
  </si>
  <si>
    <t>Bath &amp; Body Works International</t>
  </si>
  <si>
    <t>BBY</t>
  </si>
  <si>
    <t>Domestic comparable online sales</t>
  </si>
  <si>
    <t>Domestic comparable sales</t>
  </si>
  <si>
    <t>Enterprise comparable sales</t>
  </si>
  <si>
    <t>International Revenue</t>
  </si>
  <si>
    <t>Geographic Segment Revenue</t>
  </si>
  <si>
    <t>Domestic Revenue from Appliances</t>
  </si>
  <si>
    <t>Domestic Revenue from Computing and  Phones</t>
  </si>
  <si>
    <t>Domestic Revenue from Computing and Mobile Phones</t>
  </si>
  <si>
    <t>Domestic Revenue from Consumer Electronics</t>
  </si>
  <si>
    <t>Domestic Revenue from Entertainment</t>
  </si>
  <si>
    <t>Domestic Revenue from Other</t>
  </si>
  <si>
    <t>Domestic Revenue from Services</t>
  </si>
  <si>
    <t>International Revenue from Appliances</t>
  </si>
  <si>
    <t>International Revenue from Computing and  Phones</t>
  </si>
  <si>
    <t>International Revenue from Computing and Mobile Phones</t>
  </si>
  <si>
    <t>International Revenue from Consumer Electronics</t>
  </si>
  <si>
    <t>International Revenue from Entertainment</t>
  </si>
  <si>
    <t>International Revenue from Other</t>
  </si>
  <si>
    <t>International Revenue from Services</t>
  </si>
  <si>
    <t>International comparable sales</t>
  </si>
  <si>
    <t>Revenue by Product</t>
  </si>
  <si>
    <t>Appliances</t>
  </si>
  <si>
    <t>Computing and Mobile Phones</t>
  </si>
  <si>
    <t>Consumer Electronics</t>
  </si>
  <si>
    <t>Entertainment</t>
  </si>
  <si>
    <t>Services</t>
  </si>
  <si>
    <t>BIG</t>
  </si>
  <si>
    <t xml:space="preserve">Ecommerce </t>
  </si>
  <si>
    <t>Merchandise Sales</t>
  </si>
  <si>
    <t>Apparel, Electronics, &amp; Other</t>
  </si>
  <si>
    <t>Consumables</t>
  </si>
  <si>
    <t>Food</t>
  </si>
  <si>
    <t>Furniture</t>
  </si>
  <si>
    <t>Hard Home</t>
  </si>
  <si>
    <t>Soft Home</t>
  </si>
  <si>
    <t>Revenues by merchandise category</t>
  </si>
  <si>
    <t>Electronics, Toys, &amp; Accessories</t>
  </si>
  <si>
    <t>BJ</t>
  </si>
  <si>
    <t>Membership fee income</t>
  </si>
  <si>
    <t>Gasoline and Other</t>
  </si>
  <si>
    <t>General Merchandise &amp; Services</t>
  </si>
  <si>
    <t>Grocery</t>
  </si>
  <si>
    <t>Total operating clubs</t>
  </si>
  <si>
    <t>clubs</t>
  </si>
  <si>
    <t>BLDR</t>
  </si>
  <si>
    <t>Sales Revenue</t>
  </si>
  <si>
    <t>Gypsum, roofing &amp; insulation</t>
  </si>
  <si>
    <t>Lumber &amp; lumber sheet goods</t>
  </si>
  <si>
    <t>Manufactured products</t>
  </si>
  <si>
    <t>Other building products &amp; services</t>
  </si>
  <si>
    <t>Siding, metal &amp; concrete products</t>
  </si>
  <si>
    <t>Windows, doors &amp; millwork</t>
  </si>
  <si>
    <t>BOOT</t>
  </si>
  <si>
    <t>Net Sales by Major Merchandise Categories</t>
  </si>
  <si>
    <t>Apparel</t>
  </si>
  <si>
    <t>Footwear</t>
  </si>
  <si>
    <t>Hats, accessories and other</t>
  </si>
  <si>
    <t>new stores</t>
  </si>
  <si>
    <t>number</t>
  </si>
  <si>
    <t>E-commerce</t>
  </si>
  <si>
    <t>E-commerce Revenue</t>
  </si>
  <si>
    <t>Retail Stores Revenue</t>
  </si>
  <si>
    <t>store closed</t>
  </si>
  <si>
    <t>BURL</t>
  </si>
  <si>
    <t>Lease Payments</t>
  </si>
  <si>
    <t>Total Long Term Lease Liabilities</t>
  </si>
  <si>
    <t>New store count potential</t>
  </si>
  <si>
    <t>stores</t>
  </si>
  <si>
    <t>Other Revenue</t>
  </si>
  <si>
    <t>Sales</t>
  </si>
  <si>
    <t>Total Closed or Relocated Stores</t>
  </si>
  <si>
    <t>Total New Stores</t>
  </si>
  <si>
    <t>Total operating stores</t>
  </si>
  <si>
    <t>CARG</t>
  </si>
  <si>
    <t>Average monthly unique users</t>
  </si>
  <si>
    <t>U.S.</t>
  </si>
  <si>
    <t>Revenue by geography</t>
  </si>
  <si>
    <t>Revenue by Source</t>
  </si>
  <si>
    <t>Marketplace subscription revenue</t>
  </si>
  <si>
    <t>Total paying dealers</t>
  </si>
  <si>
    <t>CARS</t>
  </si>
  <si>
    <t>Average Monthly Unique Visitors</t>
  </si>
  <si>
    <t>Dealer Customers</t>
  </si>
  <si>
    <t>Growth in website customers</t>
  </si>
  <si>
    <t>Revenues by Major products and services</t>
  </si>
  <si>
    <t>Display advertising</t>
  </si>
  <si>
    <t>Pay per lead</t>
  </si>
  <si>
    <t>Subscription advertising and digital solutions</t>
  </si>
  <si>
    <t>Dealer</t>
  </si>
  <si>
    <t>OEM and National</t>
  </si>
  <si>
    <t>CASY</t>
  </si>
  <si>
    <t>Fuel gallons on a same-store basis</t>
  </si>
  <si>
    <t>Acquisitions</t>
  </si>
  <si>
    <t>New stores</t>
  </si>
  <si>
    <t>No. Of Stores</t>
  </si>
  <si>
    <t>Sales by Category</t>
  </si>
  <si>
    <t>Fuel Sales</t>
  </si>
  <si>
    <t>Grocery &amp; Other Merchandise Sales</t>
  </si>
  <si>
    <t>Prepared Food &amp; Fountain Sales</t>
  </si>
  <si>
    <t>CHS</t>
  </si>
  <si>
    <t>Franchised Stores</t>
  </si>
  <si>
    <t>Comparable Sales</t>
  </si>
  <si>
    <t>Chico's Revenue</t>
  </si>
  <si>
    <t>Soma Revenue</t>
  </si>
  <si>
    <t>White House Black Market Revenue</t>
  </si>
  <si>
    <t>Selling Square Footage</t>
  </si>
  <si>
    <t>Net Selling Square Footage (SSF)</t>
  </si>
  <si>
    <t>Store Count</t>
  </si>
  <si>
    <t xml:space="preserve">Chico's Frontline Boutiques </t>
  </si>
  <si>
    <t xml:space="preserve">Chico's Outlets </t>
  </si>
  <si>
    <t xml:space="preserve">Soma Frontline Boutiques </t>
  </si>
  <si>
    <t xml:space="preserve">Soma Outlets </t>
  </si>
  <si>
    <t xml:space="preserve">WHBM Frontline Boutiques </t>
  </si>
  <si>
    <t xml:space="preserve">WHBM Outlets </t>
  </si>
  <si>
    <t>CHWY</t>
  </si>
  <si>
    <t>Active customers</t>
  </si>
  <si>
    <t>Customers</t>
  </si>
  <si>
    <t xml:space="preserve">Autoship customer sales	</t>
  </si>
  <si>
    <t>Autoship customer sales</t>
  </si>
  <si>
    <t>Autoship customer sales as a percentage of net sales</t>
  </si>
  <si>
    <t>Net sales per active customer</t>
  </si>
  <si>
    <t>Consumables Revenue</t>
  </si>
  <si>
    <t>Hardgoods Revenue</t>
  </si>
  <si>
    <t>CONN</t>
  </si>
  <si>
    <t>Finance charges and other</t>
  </si>
  <si>
    <t>Product sales</t>
  </si>
  <si>
    <t>Repair service agreement commissions</t>
  </si>
  <si>
    <t>Service revenues</t>
  </si>
  <si>
    <t>Sub-Segment Revenue</t>
  </si>
  <si>
    <t>Consumer electronics - Product sales</t>
  </si>
  <si>
    <t>Furniture and mattress - Product sales</t>
  </si>
  <si>
    <t>Home appliance - Product sales</t>
  </si>
  <si>
    <t>Home office - Product sales</t>
  </si>
  <si>
    <t>Other - Product sales</t>
  </si>
  <si>
    <t>COST</t>
  </si>
  <si>
    <t>Revenue from Canadian Operations</t>
  </si>
  <si>
    <t>Revenue from Other International Operations</t>
  </si>
  <si>
    <t>Revenue from United States Operations</t>
  </si>
  <si>
    <t>Household Members</t>
  </si>
  <si>
    <t>Membership Fee Income</t>
  </si>
  <si>
    <t>No. of Warehouses</t>
  </si>
  <si>
    <t xml:space="preserve">units </t>
  </si>
  <si>
    <t>Renewal Rate</t>
  </si>
  <si>
    <t>Membership fees revenue</t>
  </si>
  <si>
    <t>Net sales</t>
  </si>
  <si>
    <t>Sub-segment Revenue</t>
  </si>
  <si>
    <t>Net sales from Ancillary</t>
  </si>
  <si>
    <t>Net sales from Ancillary and other</t>
  </si>
  <si>
    <t>Net sales from Food and Sundries</t>
  </si>
  <si>
    <t>Net sales from Fresh Foods</t>
  </si>
  <si>
    <t>Net sales from Hardlines</t>
  </si>
  <si>
    <t>Net sales from Softlines</t>
  </si>
  <si>
    <t>Total Cardholders</t>
  </si>
  <si>
    <t>CPRT</t>
  </si>
  <si>
    <t>Service revenues from International</t>
  </si>
  <si>
    <t>Service revenues from United States</t>
  </si>
  <si>
    <t>Vehicle sales from International</t>
  </si>
  <si>
    <t>Vehicle sales from United States</t>
  </si>
  <si>
    <t>Revenue by Type</t>
  </si>
  <si>
    <t>Vehicle sales</t>
  </si>
  <si>
    <t>United States Revenue</t>
  </si>
  <si>
    <t>CRI</t>
  </si>
  <si>
    <t>Geographic Net Sales</t>
  </si>
  <si>
    <t>U.S. Retail</t>
  </si>
  <si>
    <t>U.S. Wholesale</t>
  </si>
  <si>
    <t>Direct-to-consumer</t>
  </si>
  <si>
    <t>Wholesale channel</t>
  </si>
  <si>
    <t>CRMT</t>
  </si>
  <si>
    <t xml:space="preserve">Average Retail Sales Price </t>
  </si>
  <si>
    <t xml:space="preserve">Retail units sold </t>
  </si>
  <si>
    <t>Interest income Revenue</t>
  </si>
  <si>
    <t>Accident protection plan revenue</t>
  </si>
  <si>
    <t>Sales Ã¢â‚¬â€œ used autos</t>
  </si>
  <si>
    <t>Service contract sales</t>
  </si>
  <si>
    <t>Total gross profit per retail unit sold</t>
  </si>
  <si>
    <t>Unit Sales Volume</t>
  </si>
  <si>
    <t>CURV</t>
  </si>
  <si>
    <t>Revenue by Product Category</t>
  </si>
  <si>
    <t>Apparel Net Sales</t>
  </si>
  <si>
    <t>Non-Apparel Net Sales</t>
  </si>
  <si>
    <t>CVNA</t>
  </si>
  <si>
    <t>Retail Units Sold</t>
  </si>
  <si>
    <t>% Increase YoY</t>
  </si>
  <si>
    <t>Cars</t>
  </si>
  <si>
    <t>Other sales and revenues</t>
  </si>
  <si>
    <t>Used vehicle sales, net</t>
  </si>
  <si>
    <t>Wholesale vehicle sales</t>
  </si>
  <si>
    <t>Vehicles Purchased</t>
  </si>
  <si>
    <t>% Increase Customers</t>
  </si>
  <si>
    <t>CWH</t>
  </si>
  <si>
    <t>Active Customers</t>
  </si>
  <si>
    <t>Average gross profit per unit</t>
  </si>
  <si>
    <t>New vehicles</t>
  </si>
  <si>
    <t>Used vehicles</t>
  </si>
  <si>
    <t>Good Sam Club members</t>
  </si>
  <si>
    <t>Number of store locations</t>
  </si>
  <si>
    <t>Retail locations</t>
  </si>
  <si>
    <t>Other retail stores</t>
  </si>
  <si>
    <t>RV dealerships</t>
  </si>
  <si>
    <t>RV service &amp; retail centers</t>
  </si>
  <si>
    <t>Same store locations</t>
  </si>
  <si>
    <t>Same store unit sales</t>
  </si>
  <si>
    <t>Good Sam Services and Plans Revenue</t>
  </si>
  <si>
    <t>RV and Outdoor Retail Revenue</t>
  </si>
  <si>
    <t>Unit sales</t>
  </si>
  <si>
    <t>New vehicles sales</t>
  </si>
  <si>
    <t>Used vehicles	sales</t>
  </si>
  <si>
    <t>Vehicle inventory per location</t>
  </si>
  <si>
    <t>New vehicle inventory per dealer location</t>
  </si>
  <si>
    <t>Used vehicle inventory per dealer location</t>
  </si>
  <si>
    <t>DBI</t>
  </si>
  <si>
    <t>External Customer Sales</t>
  </si>
  <si>
    <t>Intersegment Sales</t>
  </si>
  <si>
    <t>Brand Portfolio</t>
  </si>
  <si>
    <t>Canada Retail</t>
  </si>
  <si>
    <t>Elimination of intersegment net Revenue</t>
  </si>
  <si>
    <t>U.S. Retail Revenue</t>
  </si>
  <si>
    <t>Total number of stores</t>
  </si>
  <si>
    <t>DDS</t>
  </si>
  <si>
    <t>Net Sales by Segment</t>
  </si>
  <si>
    <t>Construction</t>
  </si>
  <si>
    <t>Retail Operations</t>
  </si>
  <si>
    <t>Retail operations</t>
  </si>
  <si>
    <t>Retail sales per square foot</t>
  </si>
  <si>
    <t>Total retail store count at end of period</t>
  </si>
  <si>
    <t>nos</t>
  </si>
  <si>
    <t>DG</t>
  </si>
  <si>
    <t>Apparel Sales</t>
  </si>
  <si>
    <t>Consumables Sales</t>
  </si>
  <si>
    <t>Home products Sales</t>
  </si>
  <si>
    <t>Seasonal Sales</t>
  </si>
  <si>
    <t>Store count</t>
  </si>
  <si>
    <t>Ending Store count</t>
  </si>
  <si>
    <t>NOS</t>
  </si>
  <si>
    <t>New store openings</t>
  </si>
  <si>
    <t>Total selling square footage</t>
  </si>
  <si>
    <t>million</t>
  </si>
  <si>
    <t>DIBS</t>
  </si>
  <si>
    <t>Active Buyers</t>
  </si>
  <si>
    <t>Gross merchandise value</t>
  </si>
  <si>
    <t>Number of Orders</t>
  </si>
  <si>
    <t>Orders</t>
  </si>
  <si>
    <t>Revenue by Segment</t>
  </si>
  <si>
    <t>Other services</t>
  </si>
  <si>
    <t>Seller marketplace services</t>
  </si>
  <si>
    <t>DKS</t>
  </si>
  <si>
    <t>E- Commerce Sales</t>
  </si>
  <si>
    <t>% Decrease</t>
  </si>
  <si>
    <t>% Increase</t>
  </si>
  <si>
    <t>Same Store Sales</t>
  </si>
  <si>
    <t>Relocated stores</t>
  </si>
  <si>
    <t>DICK'S Sporting Goods</t>
  </si>
  <si>
    <t>Specialty Concept Stores</t>
  </si>
  <si>
    <t>Revenue by Net Sales</t>
  </si>
  <si>
    <t>Square Footage</t>
  </si>
  <si>
    <t>DLTH</t>
  </si>
  <si>
    <t>DLTR</t>
  </si>
  <si>
    <t>Change in Average Ticket</t>
  </si>
  <si>
    <t>Dollar Tree</t>
  </si>
  <si>
    <t xml:space="preserve">Family Dollar </t>
  </si>
  <si>
    <t>Change in Customer Traffic</t>
  </si>
  <si>
    <t>Closed Stores</t>
  </si>
  <si>
    <t xml:space="preserve">Stores </t>
  </si>
  <si>
    <t>Expanded or Relocated Stores</t>
  </si>
  <si>
    <t xml:space="preserve">Growth Rate (Square Footage) </t>
  </si>
  <si>
    <t>Retail Selling Square Footage</t>
  </si>
  <si>
    <t>Re-bannered Stores</t>
  </si>
  <si>
    <t>Renovated Stores</t>
  </si>
  <si>
    <t>Completed Renovations</t>
  </si>
  <si>
    <t>Same-Store Sales by Segment</t>
  </si>
  <si>
    <t>Dollar Tree Same Store Sales</t>
  </si>
  <si>
    <t>Family Dollar Same Store Sales</t>
  </si>
  <si>
    <t>Corporate, support and Other Sales</t>
  </si>
  <si>
    <t>Dollar Tree Sales</t>
  </si>
  <si>
    <t>Family Dollar Sales</t>
  </si>
  <si>
    <t>Total Segment Sales</t>
  </si>
  <si>
    <t xml:space="preserve">Selling Square Footage </t>
  </si>
  <si>
    <t>DRVN</t>
  </si>
  <si>
    <t>Same-Store Sales</t>
  </si>
  <si>
    <t>Car Wash</t>
  </si>
  <si>
    <t>Maintenance</t>
  </si>
  <si>
    <t>Paint, Collision &amp; Glass</t>
  </si>
  <si>
    <t>Platform Services</t>
  </si>
  <si>
    <t>EBAY</t>
  </si>
  <si>
    <t>Annual active buyers</t>
  </si>
  <si>
    <t>Million</t>
  </si>
  <si>
    <t>Annual active sellers</t>
  </si>
  <si>
    <t>Geographic Revenues</t>
  </si>
  <si>
    <t>Germany Revenues</t>
  </si>
  <si>
    <t>Rest of world Revenues</t>
  </si>
  <si>
    <t>South Korea Revenues</t>
  </si>
  <si>
    <t>Total Geographic Revenues</t>
  </si>
  <si>
    <t>U.S. Revenues</t>
  </si>
  <si>
    <t>United Kingdom Revenues</t>
  </si>
  <si>
    <t>GMV</t>
  </si>
  <si>
    <t>Gross Merchandise Volume</t>
  </si>
  <si>
    <t>Classifieds / Other Revenues</t>
  </si>
  <si>
    <t>Elimination of inter-segment net Revenues</t>
  </si>
  <si>
    <t>Marketing services and other revenues</t>
  </si>
  <si>
    <t>Marketing services and other revenues Classifieds</t>
  </si>
  <si>
    <t>Marketing services and other revenues from Marketplace</t>
  </si>
  <si>
    <t>Marketing services and other revenues StubHub, Corporate and other</t>
  </si>
  <si>
    <t>Marketplace Revenues</t>
  </si>
  <si>
    <t>Net transaction revenues</t>
  </si>
  <si>
    <t>Net transaction revenues from Marketplace</t>
  </si>
  <si>
    <t>Net transaction revenues from StubHub</t>
  </si>
  <si>
    <t>Total net revenues</t>
  </si>
  <si>
    <t>Total Segment Revenues</t>
  </si>
  <si>
    <t>Take rate</t>
  </si>
  <si>
    <t>ETSY</t>
  </si>
  <si>
    <t>Active Sellers</t>
  </si>
  <si>
    <t>Gross Merchandise Sales</t>
  </si>
  <si>
    <t>Gross merchandise sales</t>
  </si>
  <si>
    <t>International Gross Merchandise Sales</t>
  </si>
  <si>
    <t>Mobile Gross Merchandise Sales</t>
  </si>
  <si>
    <t>Marketplace revenue</t>
  </si>
  <si>
    <t>Marketplace Rvenue</t>
  </si>
  <si>
    <t>Services Revenue</t>
  </si>
  <si>
    <t>EWCZ</t>
  </si>
  <si>
    <t>Marketing Fees</t>
  </si>
  <si>
    <t>Product Sales</t>
  </si>
  <si>
    <t>Royalty Fees</t>
  </si>
  <si>
    <t>EXPR</t>
  </si>
  <si>
    <t>No. of Company-Operated Stores</t>
  </si>
  <si>
    <t>Closed</t>
  </si>
  <si>
    <t>Express Edit Concept Stores</t>
  </si>
  <si>
    <t>Opened</t>
  </si>
  <si>
    <t>Outlet Stores</t>
  </si>
  <si>
    <t>Retail Stores</t>
  </si>
  <si>
    <t>UpWest Stores</t>
  </si>
  <si>
    <t>Accessories and other Revenue</t>
  </si>
  <si>
    <t>Outlet Revenue</t>
  </si>
  <si>
    <t>Retail Revenue</t>
  </si>
  <si>
    <t>Other Channel revenue</t>
  </si>
  <si>
    <t>Segment Revenue by Product</t>
  </si>
  <si>
    <t>Other Product revenue</t>
  </si>
  <si>
    <t>EYE</t>
  </si>
  <si>
    <t>Comparable store sales growth</t>
  </si>
  <si>
    <t>Eyeglass World Stores</t>
  </si>
  <si>
    <t>Vision Centers - Walmart</t>
  </si>
  <si>
    <t>Vista Optical Stores - Fred Meyer</t>
  </si>
  <si>
    <t>Vista Optical Stores - Military</t>
  </si>
  <si>
    <t>No of stores open at the end</t>
  </si>
  <si>
    <t>Corporate/Other</t>
  </si>
  <si>
    <t>Legacy segment</t>
  </si>
  <si>
    <t>Owned &amp; Host segment</t>
  </si>
  <si>
    <t>Number of Stores</t>
  </si>
  <si>
    <t>Revenue From Contracts With Customers</t>
  </si>
  <si>
    <t>Revenues recognized at a point in time</t>
  </si>
  <si>
    <t>Revenues recognized over time</t>
  </si>
  <si>
    <t>Corporate/Other Revenue</t>
  </si>
  <si>
    <t>Legacy Revenue</t>
  </si>
  <si>
    <t>Owned &amp; Host Revenue</t>
  </si>
  <si>
    <t>Reconciliations</t>
  </si>
  <si>
    <t>Store Sale Growth</t>
  </si>
  <si>
    <t>Eyeglass World</t>
  </si>
  <si>
    <t>Fred Meyer</t>
  </si>
  <si>
    <t>Military</t>
  </si>
  <si>
    <t>FIGS</t>
  </si>
  <si>
    <t>Mcustomers</t>
  </si>
  <si>
    <t>Average order value</t>
  </si>
  <si>
    <t>Geographical Revenue</t>
  </si>
  <si>
    <t>Rest of the world</t>
  </si>
  <si>
    <t>Revenue Segment</t>
  </si>
  <si>
    <t>Non-scrubs</t>
  </si>
  <si>
    <t>Scrubs</t>
  </si>
  <si>
    <t>FIVE</t>
  </si>
  <si>
    <t>Product Revenue</t>
  </si>
  <si>
    <t>Fashion and home</t>
  </si>
  <si>
    <t>Leisure</t>
  </si>
  <si>
    <t>Party and snack</t>
  </si>
  <si>
    <t>FL</t>
  </si>
  <si>
    <t>Channel Sales</t>
  </si>
  <si>
    <t>Direct to Customers Sales</t>
  </si>
  <si>
    <t>Stores Sales</t>
  </si>
  <si>
    <t>Franchise Operations</t>
  </si>
  <si>
    <t>Geographic Sales</t>
  </si>
  <si>
    <t>International Sales</t>
  </si>
  <si>
    <t>United States Sales</t>
  </si>
  <si>
    <t>Total Store Count</t>
  </si>
  <si>
    <t>FLWS</t>
  </si>
  <si>
    <t>Revenues by Channel</t>
  </si>
  <si>
    <t xml:space="preserve">E-commerce Revenue (combined online and telephonic) </t>
  </si>
  <si>
    <t>1-800-Flowers.com Consumer Floral Revenue</t>
  </si>
  <si>
    <t>BloomNet Revenue</t>
  </si>
  <si>
    <t>BloomNet Wire Service Revenue</t>
  </si>
  <si>
    <t>Consumer Floral &amp; Gifts Revenue</t>
  </si>
  <si>
    <t>Gourmet Food &amp; Gift Baskets Revenue</t>
  </si>
  <si>
    <t>Intercompany eliminations</t>
  </si>
  <si>
    <t>FND</t>
  </si>
  <si>
    <t>Design studios</t>
  </si>
  <si>
    <t>Revenue By Type</t>
  </si>
  <si>
    <t>Adjacent categories</t>
  </si>
  <si>
    <t>Decorative accessories / wall tile</t>
  </si>
  <si>
    <t>Installation materials and tools</t>
  </si>
  <si>
    <t>Laminate / luxury vinyl plank</t>
  </si>
  <si>
    <t>Natural stone</t>
  </si>
  <si>
    <t>Tile</t>
  </si>
  <si>
    <t>Wood</t>
  </si>
  <si>
    <t>new warehouse-format stores</t>
  </si>
  <si>
    <t>warehouse stores operating</t>
  </si>
  <si>
    <t>GCO</t>
  </si>
  <si>
    <t>Corporate and Other Revenue</t>
  </si>
  <si>
    <t>Johnston &amp; Murphy Group Revenue</t>
  </si>
  <si>
    <t>Journeys Group Revenue</t>
  </si>
  <si>
    <t>Licensed Brands Revenue</t>
  </si>
  <si>
    <t>Schuh Group Revenue</t>
  </si>
  <si>
    <t>GES</t>
  </si>
  <si>
    <t>Revenue by Geographic area</t>
  </si>
  <si>
    <t>Germany</t>
  </si>
  <si>
    <t>Italy</t>
  </si>
  <si>
    <t>Other foreign countries</t>
  </si>
  <si>
    <t>South Korea</t>
  </si>
  <si>
    <t>Spain</t>
  </si>
  <si>
    <t xml:space="preserve">Net royalties </t>
  </si>
  <si>
    <t>Americas Retail</t>
  </si>
  <si>
    <t>Americas Retail comp sales</t>
  </si>
  <si>
    <t>% Decrease YOY</t>
  </si>
  <si>
    <t>% Increase YOY</t>
  </si>
  <si>
    <t>Americas Wholesale</t>
  </si>
  <si>
    <t>Asia</t>
  </si>
  <si>
    <t>Asia Retail comp sales</t>
  </si>
  <si>
    <t>Europe</t>
  </si>
  <si>
    <t>Europe Retail comp sales</t>
  </si>
  <si>
    <t>Licensing</t>
  </si>
  <si>
    <t>GME</t>
  </si>
  <si>
    <t>Revenue by product sales</t>
  </si>
  <si>
    <t>Collectibles Sales</t>
  </si>
  <si>
    <t>Hardware and accessories Sales</t>
  </si>
  <si>
    <t>Software Sales</t>
  </si>
  <si>
    <t>Sales by Geography</t>
  </si>
  <si>
    <t>Australia</t>
  </si>
  <si>
    <t>GO</t>
  </si>
  <si>
    <t>Comparable store sales</t>
  </si>
  <si>
    <t>New stores opened</t>
  </si>
  <si>
    <t>Non-perishable</t>
  </si>
  <si>
    <t>Perishable</t>
  </si>
  <si>
    <t>GPI</t>
  </si>
  <si>
    <t>Average sales price per unit sold</t>
  </si>
  <si>
    <t>New vehicle retail</t>
  </si>
  <si>
    <t>Used vehicle retail</t>
  </si>
  <si>
    <t>Gross profit per unit sold</t>
  </si>
  <si>
    <t>New vehicle retail sales</t>
  </si>
  <si>
    <t>Total used</t>
  </si>
  <si>
    <t>Used vehicle retail sales</t>
  </si>
  <si>
    <t>Used vehicle wholesale sales</t>
  </si>
  <si>
    <t>Revenue by geographic area</t>
  </si>
  <si>
    <t>Brazil Revenue</t>
  </si>
  <si>
    <t>U.K. Revenue</t>
  </si>
  <si>
    <t>U.S. Revenue</t>
  </si>
  <si>
    <t>Finance, insurance and other, net</t>
  </si>
  <si>
    <t>Parts and service sales</t>
  </si>
  <si>
    <t>Units sold</t>
  </si>
  <si>
    <t>Retail new vehicles sold</t>
  </si>
  <si>
    <t>Retail used vehicles sold</t>
  </si>
  <si>
    <t>Wholesale used vehicles sold</t>
  </si>
  <si>
    <t>GPS</t>
  </si>
  <si>
    <t>Sales by Brand</t>
  </si>
  <si>
    <t>Athleta Sales</t>
  </si>
  <si>
    <t>Banana Republic Global Sales</t>
  </si>
  <si>
    <t>Gap Global</t>
  </si>
  <si>
    <t>Gap Global Sales</t>
  </si>
  <si>
    <t>Old Navy Global</t>
  </si>
  <si>
    <t>Old Navy Global Sales</t>
  </si>
  <si>
    <t>Total net sales</t>
  </si>
  <si>
    <t>Sales by Geographic Region</t>
  </si>
  <si>
    <t>Asia Sales</t>
  </si>
  <si>
    <t>Canada Sales</t>
  </si>
  <si>
    <t>Europe Sales</t>
  </si>
  <si>
    <t>Other Regions Sales</t>
  </si>
  <si>
    <t xml:space="preserve">total sales </t>
  </si>
  <si>
    <t>U.S. Sales</t>
  </si>
  <si>
    <t>Online sales</t>
  </si>
  <si>
    <t>Store sales</t>
  </si>
  <si>
    <t>GRPN</t>
  </si>
  <si>
    <t>active customers for the trailing twelve months</t>
  </si>
  <si>
    <t>Gross billings</t>
  </si>
  <si>
    <t>Product</t>
  </si>
  <si>
    <t>Service</t>
  </si>
  <si>
    <t>Total units of International</t>
  </si>
  <si>
    <t>Total units of North America</t>
  </si>
  <si>
    <t>TTM Active customers</t>
  </si>
  <si>
    <t>TTM Active customers of International</t>
  </si>
  <si>
    <t>TTM Active customers of North America</t>
  </si>
  <si>
    <t>GRWG</t>
  </si>
  <si>
    <t>News Store Openings</t>
  </si>
  <si>
    <t>Distribution</t>
  </si>
  <si>
    <t>E-commerce sales</t>
  </si>
  <si>
    <t>Sales at company owned stores</t>
  </si>
  <si>
    <t>Square Feet</t>
  </si>
  <si>
    <t>Retail and Warehouse Space</t>
  </si>
  <si>
    <t xml:space="preserve">M </t>
  </si>
  <si>
    <t>No of Hydroponic garden centers to reach</t>
  </si>
  <si>
    <t>No. of retail hydroponic/gardening stores</t>
  </si>
  <si>
    <t>Total Number of Stores</t>
  </si>
  <si>
    <t>HD</t>
  </si>
  <si>
    <t>(ROIC) Return on Invested Capital</t>
  </si>
  <si>
    <t>Average ticket</t>
  </si>
  <si>
    <t>Average Ticket</t>
  </si>
  <si>
    <t>Big Ticket Sales</t>
  </si>
  <si>
    <t>Comparable Average Ticket</t>
  </si>
  <si>
    <t>Change in Comparable Sales</t>
  </si>
  <si>
    <t>Comparable Store Sales</t>
  </si>
  <si>
    <t>Comparable Transactions</t>
  </si>
  <si>
    <t>% Decrease YoY</t>
  </si>
  <si>
    <t>Customer Transactions</t>
  </si>
  <si>
    <t>Comparable Customer Transactions</t>
  </si>
  <si>
    <t>Customer transactions</t>
  </si>
  <si>
    <t>Customer transactions (in millions)</t>
  </si>
  <si>
    <t>Outside the U.S. Net Sales</t>
  </si>
  <si>
    <t>U.S. Net Sales</t>
  </si>
  <si>
    <t>Net sales by major product lines</t>
  </si>
  <si>
    <t>Building Materials Net Sales</t>
  </si>
  <si>
    <t>Decor Net Sales</t>
  </si>
  <si>
    <t>Hardlines Net Sales</t>
  </si>
  <si>
    <t>Net sales by products</t>
  </si>
  <si>
    <t>Products Net Sales</t>
  </si>
  <si>
    <t>Net sales by Services</t>
  </si>
  <si>
    <t>Services Net Sales</t>
  </si>
  <si>
    <t>Online Sales</t>
  </si>
  <si>
    <t>Sales per square foot</t>
  </si>
  <si>
    <t>Total comparable sales</t>
  </si>
  <si>
    <t>HIBB</t>
  </si>
  <si>
    <t>Revenue by major products category</t>
  </si>
  <si>
    <t>Equipment</t>
  </si>
  <si>
    <t>End of period</t>
  </si>
  <si>
    <t>Stores closed</t>
  </si>
  <si>
    <t>HOME</t>
  </si>
  <si>
    <t>Home furnishings</t>
  </si>
  <si>
    <t>Total stores</t>
  </si>
  <si>
    <t>IAA</t>
  </si>
  <si>
    <t>JOAN</t>
  </si>
  <si>
    <t>Sales by Product Category</t>
  </si>
  <si>
    <t>Sewing Sales</t>
  </si>
  <si>
    <t>JWN</t>
  </si>
  <si>
    <t>Anniversary Event Sales</t>
  </si>
  <si>
    <t>Digital Sales</t>
  </si>
  <si>
    <t>Revenues by Category</t>
  </si>
  <si>
    <t>Credit card revenues</t>
  </si>
  <si>
    <t>Nordstrom Rack Sales</t>
  </si>
  <si>
    <t>Nordstrom Sales</t>
  </si>
  <si>
    <t>KAR</t>
  </si>
  <si>
    <t>acres</t>
  </si>
  <si>
    <t>Active dealers</t>
  </si>
  <si>
    <t>Number of locations</t>
  </si>
  <si>
    <t>Private label websites</t>
  </si>
  <si>
    <t>Sale of used vehicles</t>
  </si>
  <si>
    <t>Auction fees</t>
  </si>
  <si>
    <t>Finance-related revenue</t>
  </si>
  <si>
    <t>Purchased vehicle sales</t>
  </si>
  <si>
    <t>Service revenue</t>
  </si>
  <si>
    <t>Vehicles floorplanned by AFC</t>
  </si>
  <si>
    <t>KMX</t>
  </si>
  <si>
    <t>Interest and fee income</t>
  </si>
  <si>
    <t>Average Selling Price</t>
  </si>
  <si>
    <t>$ Per Unit</t>
  </si>
  <si>
    <t>Wholesale vehicles</t>
  </si>
  <si>
    <t>Average Selling Price for Used Behicles</t>
  </si>
  <si>
    <t>Used Vehicles</t>
  </si>
  <si>
    <t>Average Selling Price for Wholesale Vehicles</t>
  </si>
  <si>
    <t>Wholesale Vehicles</t>
  </si>
  <si>
    <t>CarMax Auto Finance Interest and Fee Income</t>
  </si>
  <si>
    <t>New vehicle sales</t>
  </si>
  <si>
    <t>Used vehicle sales</t>
  </si>
  <si>
    <t>Segment Vehicle Unit Sales</t>
  </si>
  <si>
    <t>Total new vehicle unit sales</t>
  </si>
  <si>
    <t>Total used vehicle unit sales</t>
  </si>
  <si>
    <t>Total wholesale vehicle unit sales</t>
  </si>
  <si>
    <t>Vehicle Sales Changes</t>
  </si>
  <si>
    <t>Used vehicle revenues</t>
  </si>
  <si>
    <t>Used vehicle units</t>
  </si>
  <si>
    <t>Wholesale vehicle revenues</t>
  </si>
  <si>
    <t>Wholesale vehicle units</t>
  </si>
  <si>
    <t>KR</t>
  </si>
  <si>
    <t>COVID-19 vaccine doses administrated</t>
  </si>
  <si>
    <t>million units</t>
  </si>
  <si>
    <t>Delivery locations</t>
  </si>
  <si>
    <t>locations</t>
  </si>
  <si>
    <t>Kroger households covered</t>
  </si>
  <si>
    <t>new items launched</t>
  </si>
  <si>
    <t>items</t>
  </si>
  <si>
    <t>Pickup locations</t>
  </si>
  <si>
    <t>Convenience stores</t>
  </si>
  <si>
    <t>Supermarket Fuel Sales</t>
  </si>
  <si>
    <t xml:space="preserve">Total sales </t>
  </si>
  <si>
    <t>Total sales to retail customers without fuel</t>
  </si>
  <si>
    <t>Total Sales to Retail Customers without Fuel Sales</t>
  </si>
  <si>
    <t>Total Sales to Retail Customers without Fuel, Supermarket Fuel and Other _x000D_
Sales</t>
  </si>
  <si>
    <t>unlimited delivery price per customer</t>
  </si>
  <si>
    <t>KSS</t>
  </si>
  <si>
    <t>Million units</t>
  </si>
  <si>
    <t>Planning Underway</t>
  </si>
  <si>
    <t>Sephora customers new to Kohl's</t>
  </si>
  <si>
    <t>Kohl's shops and comprehensive digital experience</t>
  </si>
  <si>
    <t>Sephora</t>
  </si>
  <si>
    <t>Loyalty Members</t>
  </si>
  <si>
    <t>Accessories</t>
  </si>
  <si>
    <t>Children's</t>
  </si>
  <si>
    <t>Home</t>
  </si>
  <si>
    <t>Men's</t>
  </si>
  <si>
    <t>MenÃ¢â‚¬â„¢s</t>
  </si>
  <si>
    <t>Women's</t>
  </si>
  <si>
    <t>Website visits</t>
  </si>
  <si>
    <t>Billion units</t>
  </si>
  <si>
    <t>LAD</t>
  </si>
  <si>
    <t>Finance and insurance gross profit per unit</t>
  </si>
  <si>
    <t>New vehicle retail gross profit per unit</t>
  </si>
  <si>
    <t>Total vehicle gross profit per unit</t>
  </si>
  <si>
    <t>Used vehicle retail gross profit per unit</t>
  </si>
  <si>
    <t>Driveway Shop units</t>
  </si>
  <si>
    <t>E-commerce platform Unit Sales</t>
  </si>
  <si>
    <t>Retail units sold</t>
  </si>
  <si>
    <t>New vehicle retail unit sales</t>
  </si>
  <si>
    <t>Used vehicle retail unit sales</t>
  </si>
  <si>
    <t>Finance and insurance revenue</t>
  </si>
  <si>
    <t>Fleet and other revenue</t>
  </si>
  <si>
    <t>New vehicle retail revenue</t>
  </si>
  <si>
    <t>Service, body and parts revenue</t>
  </si>
  <si>
    <t>Used vehicle retail revenue</t>
  </si>
  <si>
    <t>Used vehicle wholesale revenue</t>
  </si>
  <si>
    <t>Unit Sales</t>
  </si>
  <si>
    <t>LESL</t>
  </si>
  <si>
    <t>Net Income</t>
  </si>
  <si>
    <t>LEVI</t>
  </si>
  <si>
    <t>Geographic revenues</t>
  </si>
  <si>
    <t>Americas</t>
  </si>
  <si>
    <t>Segment Revenue by Channel</t>
  </si>
  <si>
    <t>Direct-to-consumer from Americas</t>
  </si>
  <si>
    <t>Direct-to-consumer from Asia</t>
  </si>
  <si>
    <t>Direct-to-consumer from Europe</t>
  </si>
  <si>
    <t>Wholesale revenue from Americas</t>
  </si>
  <si>
    <t>Wholesale revenue from Asia</t>
  </si>
  <si>
    <t>Wholesale revenue from Europe</t>
  </si>
  <si>
    <t>LL</t>
  </si>
  <si>
    <t>Average Retail Price per Unit Sold Increase</t>
  </si>
  <si>
    <t>Number of new stores</t>
  </si>
  <si>
    <t>Number of stores closed</t>
  </si>
  <si>
    <t>Number of Stores Open</t>
  </si>
  <si>
    <t>Net Merchandise Sales</t>
  </si>
  <si>
    <t>Net Services Sales</t>
  </si>
  <si>
    <t>Revenues by major product category</t>
  </si>
  <si>
    <t>Installation and Delivery Services</t>
  </si>
  <si>
    <t>Manufactured Products</t>
  </si>
  <si>
    <t>Moldings and Accessories and Other</t>
  </si>
  <si>
    <t>Solid and Engineered Hardwood</t>
  </si>
  <si>
    <t>LOVE</t>
  </si>
  <si>
    <t>Net Sales by Channel</t>
  </si>
  <si>
    <t>Internet Net Sales</t>
  </si>
  <si>
    <t>Other Net Sales</t>
  </si>
  <si>
    <t>Showrooms Net Sales</t>
  </si>
  <si>
    <t>Net Sales by Product</t>
  </si>
  <si>
    <t>Accessories Net Sales</t>
  </si>
  <si>
    <t>Sacs Net Sales</t>
  </si>
  <si>
    <t>Sactionals Net Sales</t>
  </si>
  <si>
    <t>Showroom Count</t>
  </si>
  <si>
    <t>Ending Showroom Count</t>
  </si>
  <si>
    <t>LOW</t>
  </si>
  <si>
    <t>Total Customer Transactions</t>
  </si>
  <si>
    <t>Geographical Sales</t>
  </si>
  <si>
    <t xml:space="preserve">United States	</t>
  </si>
  <si>
    <t>Building Products Sales</t>
  </si>
  <si>
    <t>Hardlines Sales</t>
  </si>
  <si>
    <t>Home Decor Sales</t>
  </si>
  <si>
    <t>Products</t>
  </si>
  <si>
    <t>Company-Operated Stores</t>
  </si>
  <si>
    <t>Dealer-Operated Stores</t>
  </si>
  <si>
    <t>Operations</t>
  </si>
  <si>
    <t>Home improved in number</t>
  </si>
  <si>
    <t>Home improved in square feet</t>
  </si>
  <si>
    <t>Million Sq. Ft.</t>
  </si>
  <si>
    <t>Sales Floor Square Feet</t>
  </si>
  <si>
    <t>Segment sales</t>
  </si>
  <si>
    <t>Products Sales</t>
  </si>
  <si>
    <t>Services Sales</t>
  </si>
  <si>
    <t xml:space="preserve">Average Store Size Selling Square Feet </t>
  </si>
  <si>
    <t>new customers</t>
  </si>
  <si>
    <t>New customers  through Digital Channel</t>
  </si>
  <si>
    <t>Number of New Customers</t>
  </si>
  <si>
    <t>Revenue by Business type</t>
  </si>
  <si>
    <t>Home/Other</t>
  </si>
  <si>
    <t>Men's and Kids'</t>
  </si>
  <si>
    <t>Women's Accessories, Intimate Apparel, Shoes, Cosmetics and Fragrances</t>
  </si>
  <si>
    <t>Women's Apparel</t>
  </si>
  <si>
    <t>Credit card revenues, net</t>
  </si>
  <si>
    <t>MNRO</t>
  </si>
  <si>
    <t>comparable store sales</t>
  </si>
  <si>
    <t xml:space="preserve">comparable store sales </t>
  </si>
  <si>
    <t>Revenue by product group</t>
  </si>
  <si>
    <t>Brakes</t>
  </si>
  <si>
    <t>Exhaust</t>
  </si>
  <si>
    <t>Steering</t>
  </si>
  <si>
    <t>Tires</t>
  </si>
  <si>
    <t>Segment - comparable store sales</t>
  </si>
  <si>
    <t>alignments - Comparable Store Sales</t>
  </si>
  <si>
    <t xml:space="preserve">Segment - comparable store sales </t>
  </si>
  <si>
    <t>brakes - comparable store sales</t>
  </si>
  <si>
    <t xml:space="preserve">brakes - comparable store sales </t>
  </si>
  <si>
    <t>exhaust -comparable store sales</t>
  </si>
  <si>
    <t>Exhaust-comparable store sales</t>
  </si>
  <si>
    <t>front end/shocks - comparable store sales</t>
  </si>
  <si>
    <t xml:space="preserve">front end/shocks - comparable store sales </t>
  </si>
  <si>
    <t>maintenance services - comparable store sales</t>
  </si>
  <si>
    <t xml:space="preserve">maintenance services - comparable store sales </t>
  </si>
  <si>
    <t>Tires - comparable store sales</t>
  </si>
  <si>
    <t xml:space="preserve">Tires - comparable store sales </t>
  </si>
  <si>
    <t>NGVC</t>
  </si>
  <si>
    <t>Number of new stores opened</t>
  </si>
  <si>
    <t>Number of relocated/remodeled</t>
  </si>
  <si>
    <t>Number of stores relocated/remodeled</t>
  </si>
  <si>
    <t>Number of relocations/remodels</t>
  </si>
  <si>
    <t>Revenue by product category</t>
  </si>
  <si>
    <t>Dietary supplements revenue</t>
  </si>
  <si>
    <t>Grocery revenue</t>
  </si>
  <si>
    <t>Total store count</t>
  </si>
  <si>
    <t>NLS</t>
  </si>
  <si>
    <t>Backlog</t>
  </si>
  <si>
    <t>Direct orders</t>
  </si>
  <si>
    <t>Retail orders</t>
  </si>
  <si>
    <t>Europe, the Middle East and Africa</t>
  </si>
  <si>
    <t xml:space="preserve">United States </t>
  </si>
  <si>
    <t>Extended warranties and services</t>
  </si>
  <si>
    <t>Sales order backlog</t>
  </si>
  <si>
    <t>Direct sales</t>
  </si>
  <si>
    <t>Retail sales</t>
  </si>
  <si>
    <t>Royalty</t>
  </si>
  <si>
    <t>ODP</t>
  </si>
  <si>
    <t>Average square footage per store</t>
  </si>
  <si>
    <t>Retail Division</t>
  </si>
  <si>
    <t>Square foot</t>
  </si>
  <si>
    <t>Products Revenue</t>
  </si>
  <si>
    <t>Business Solutions Division</t>
  </si>
  <si>
    <t>CompuCom Division</t>
  </si>
  <si>
    <t>Stores count</t>
  </si>
  <si>
    <t>Total retail stores</t>
  </si>
  <si>
    <t>Total square footage</t>
  </si>
  <si>
    <t>M Square foot</t>
  </si>
  <si>
    <t>OLLI</t>
  </si>
  <si>
    <t>Average Net Sales Per Store</t>
  </si>
  <si>
    <t>Comparable Store Count</t>
  </si>
  <si>
    <t>Number of Closed Stores</t>
  </si>
  <si>
    <t>Number of New Stores</t>
  </si>
  <si>
    <t>Number of Stores Open at Beginning of Quarter</t>
  </si>
  <si>
    <t>Number of Stores Re-Opened</t>
  </si>
  <si>
    <t>ORLY</t>
  </si>
  <si>
    <t>Other sales and sales adjustments</t>
  </si>
  <si>
    <t>Sales per weighted-average square foot</t>
  </si>
  <si>
    <t>Sales per weighted-average store</t>
  </si>
  <si>
    <t>Sales to do-it-yourself customers</t>
  </si>
  <si>
    <t>Sales to professional service provider customers</t>
  </si>
  <si>
    <t>Store and Team Member Information</t>
  </si>
  <si>
    <t>Square footage (in thousands)</t>
  </si>
  <si>
    <t>Ending total store count</t>
  </si>
  <si>
    <t>OSTK</t>
  </si>
  <si>
    <t>M units</t>
  </si>
  <si>
    <t>Mobile Device</t>
  </si>
  <si>
    <t>Orders delivered</t>
  </si>
  <si>
    <t>Orders per active customer</t>
  </si>
  <si>
    <t>PAG</t>
  </si>
  <si>
    <t>Average gross profit per new truck retailed</t>
  </si>
  <si>
    <t>Average gross profit per new vehicle retailed</t>
  </si>
  <si>
    <t>Average gross profit per used truck retailed</t>
  </si>
  <si>
    <t>Average gross profit per used vehicle retailed</t>
  </si>
  <si>
    <t>North America</t>
  </si>
  <si>
    <t>Other International</t>
  </si>
  <si>
    <t>U.K.</t>
  </si>
  <si>
    <t>New retail sales revenue per unit</t>
  </si>
  <si>
    <t>New retail unit sales</t>
  </si>
  <si>
    <t>Commercial Vehicles Australia/Power Systems</t>
  </si>
  <si>
    <t>Retail Automotive</t>
  </si>
  <si>
    <t>Retail Commercial Trucks</t>
  </si>
  <si>
    <t>Same-store average gross profit per new truck retailed</t>
  </si>
  <si>
    <t>Same-store average gross profit per new vehicle retailed</t>
  </si>
  <si>
    <t>Same-store average gross profit per used truck retailed</t>
  </si>
  <si>
    <t>Same-store average gross profit per used vehicle retailed</t>
  </si>
  <si>
    <t>Same-store new retail sales revenue per unit</t>
  </si>
  <si>
    <t>Same-store new retail unit sales</t>
  </si>
  <si>
    <t>Same-store used retail sales revenue per unit</t>
  </si>
  <si>
    <t>Same-store used retail unit sales</t>
  </si>
  <si>
    <t>Used retail sales revenue per unit</t>
  </si>
  <si>
    <t>Used retail unit sales</t>
  </si>
  <si>
    <t>PLBY</t>
  </si>
  <si>
    <t>Digital Subscription and Content</t>
  </si>
  <si>
    <t>Direct-to-Consumer</t>
  </si>
  <si>
    <t>Consumer Products</t>
  </si>
  <si>
    <t>Magazine and Digital Subscriptions</t>
  </si>
  <si>
    <t>Trademark Licensing</t>
  </si>
  <si>
    <t>TV and Cable Programming</t>
  </si>
  <si>
    <t>PLCE</t>
  </si>
  <si>
    <t>Closed store count</t>
  </si>
  <si>
    <t>International &amp; Other Sales</t>
  </si>
  <si>
    <t>Mid-West Sales</t>
  </si>
  <si>
    <t>North East Sales</t>
  </si>
  <si>
    <t>South Sales</t>
  </si>
  <si>
    <t>West Sales</t>
  </si>
  <si>
    <t>POSH</t>
  </si>
  <si>
    <t>Gross Merchandise Value (GMV)</t>
  </si>
  <si>
    <t>PRTS</t>
  </si>
  <si>
    <t>Branded Performance</t>
  </si>
  <si>
    <t>Branded Hard Parts</t>
  </si>
  <si>
    <t>Branded Replacement Parts</t>
  </si>
  <si>
    <t>House Brands Hard Parts</t>
  </si>
  <si>
    <t>House Brands Performance</t>
  </si>
  <si>
    <t>House Brands Replacement Parts</t>
  </si>
  <si>
    <t>Revenue by Product type</t>
  </si>
  <si>
    <t>PRTY</t>
  </si>
  <si>
    <t>Brand comparable sales</t>
  </si>
  <si>
    <t>Corporate Stores</t>
  </si>
  <si>
    <t>Franchise Stores</t>
  </si>
  <si>
    <t>Number of Franchise Stores</t>
  </si>
  <si>
    <t>Halloween City Stores</t>
  </si>
  <si>
    <t>Net Wholesale</t>
  </si>
  <si>
    <t>Retail</t>
  </si>
  <si>
    <t>Wholesale</t>
  </si>
  <si>
    <t>Share of Shelf</t>
  </si>
  <si>
    <t>Manufacturing Share of Shelf</t>
  </si>
  <si>
    <t>Wholesale Share of Shelf</t>
  </si>
  <si>
    <t>Store Acquisitions</t>
  </si>
  <si>
    <t>Grand Total</t>
  </si>
  <si>
    <t>Store Sales</t>
  </si>
  <si>
    <t>Franchise Stores Sold to Party City</t>
  </si>
  <si>
    <t>The total number of corporate Party City stores</t>
  </si>
  <si>
    <t>QRTEA</t>
  </si>
  <si>
    <t>Annual Purchases</t>
  </si>
  <si>
    <t>Existing Customers</t>
  </si>
  <si>
    <t>items purchased</t>
  </si>
  <si>
    <t>Money Spent</t>
  </si>
  <si>
    <t>$K</t>
  </si>
  <si>
    <t>Number of Customers</t>
  </si>
  <si>
    <t>Beauty</t>
  </si>
  <si>
    <t>Electronics</t>
  </si>
  <si>
    <t>Jewelry</t>
  </si>
  <si>
    <t>Corp and other</t>
  </si>
  <si>
    <t>QVC Int'l</t>
  </si>
  <si>
    <t>QxH</t>
  </si>
  <si>
    <t>Zulily</t>
  </si>
  <si>
    <t>RCII</t>
  </si>
  <si>
    <t>Mexico Segment</t>
  </si>
  <si>
    <t>Rent-A-Center Business segmen</t>
  </si>
  <si>
    <t>Franchising Segment</t>
  </si>
  <si>
    <t>%increase</t>
  </si>
  <si>
    <t>Revenues by type</t>
  </si>
  <si>
    <t>Acima</t>
  </si>
  <si>
    <t>Franchising</t>
  </si>
  <si>
    <t>Mexico</t>
  </si>
  <si>
    <t>Rent-A-Center Business</t>
  </si>
  <si>
    <t>Franchise-Merchandise sales</t>
  </si>
  <si>
    <t>Franchise-Royalty income and fees</t>
  </si>
  <si>
    <t>Store-Installment sales</t>
  </si>
  <si>
    <t>Store-Merchandise sales</t>
  </si>
  <si>
    <t>Store-Other</t>
  </si>
  <si>
    <t>Store-Rentals and fees</t>
  </si>
  <si>
    <t>REAL</t>
  </si>
  <si>
    <t>AOV</t>
  </si>
  <si>
    <t>Gross Merchandise Value</t>
  </si>
  <si>
    <t>Orders reached</t>
  </si>
  <si>
    <t>Consignment and service revenue</t>
  </si>
  <si>
    <t>Direct revenue</t>
  </si>
  <si>
    <t>RH</t>
  </si>
  <si>
    <t>Total Galleries</t>
  </si>
  <si>
    <t>Waterworks Showrooms</t>
  </si>
  <si>
    <t>Furniture Revenue</t>
  </si>
  <si>
    <t>Non-Furniture Revenue</t>
  </si>
  <si>
    <t>RH Segment Revenue</t>
  </si>
  <si>
    <t>Waterworks Revenue</t>
  </si>
  <si>
    <t>ROST</t>
  </si>
  <si>
    <t>sales mix</t>
  </si>
  <si>
    <t>Accessories, Lingerie, Fine Jewelry, and Fragrances</t>
  </si>
  <si>
    <t>Home Accents and Bed and Bath</t>
  </si>
  <si>
    <t>Ladies</t>
  </si>
  <si>
    <t>Shoes</t>
  </si>
  <si>
    <t>Beginning of the period</t>
  </si>
  <si>
    <t>Closed in the period</t>
  </si>
  <si>
    <t>End of the period</t>
  </si>
  <si>
    <t>Opened in the period</t>
  </si>
  <si>
    <t>Store count at end of period</t>
  </si>
  <si>
    <t>ROVR</t>
  </si>
  <si>
    <t>Gross bookings value</t>
  </si>
  <si>
    <t>New bookings</t>
  </si>
  <si>
    <t>bookings</t>
  </si>
  <si>
    <t>Repeat bookings</t>
  </si>
  <si>
    <t>MBookings</t>
  </si>
  <si>
    <t>New bookings Revenue</t>
  </si>
  <si>
    <t>Repeat Bookings Revenue</t>
  </si>
  <si>
    <t xml:space="preserve">Total Bookings </t>
  </si>
  <si>
    <t>Total Bookings</t>
  </si>
  <si>
    <t>RUSHA</t>
  </si>
  <si>
    <t>Absorption ratio</t>
  </si>
  <si>
    <t>Finance and insurance Sales</t>
  </si>
  <si>
    <t>Lease and rental Sales</t>
  </si>
  <si>
    <t>New and used commercial vehicle sales</t>
  </si>
  <si>
    <t>sold  commercial trucks</t>
  </si>
  <si>
    <t>sold commercial trucks</t>
  </si>
  <si>
    <t>New heavy-duty vehicles - New and used commercial vehicle sales</t>
  </si>
  <si>
    <t>New light-duty vehicles - New and used commercial vehicle sales</t>
  </si>
  <si>
    <t>New medium-duty vehicles (including bus sales revenue) - New and used commercial vehicle sales</t>
  </si>
  <si>
    <t>Other vehicles - New and used commercial vehicle sales</t>
  </si>
  <si>
    <t>Used vehicles - New and used commercial vehicle sales</t>
  </si>
  <si>
    <t>RVLV</t>
  </si>
  <si>
    <t>Revenue from Rest of the world</t>
  </si>
  <si>
    <t>Revenue by by Product Category</t>
  </si>
  <si>
    <t>Beauty Product Revenue</t>
  </si>
  <si>
    <t>Dresses Revenue</t>
  </si>
  <si>
    <t>Fashion Apparel Product Revenue</t>
  </si>
  <si>
    <t>Handbags, Shoes and Accessories Revenue</t>
  </si>
  <si>
    <t>Other Product Revenue</t>
  </si>
  <si>
    <t>FORWARD Revenue</t>
  </si>
  <si>
    <t>REVOLVE Revenue</t>
  </si>
  <si>
    <t>Total orders placed</t>
  </si>
  <si>
    <t>SAH</t>
  </si>
  <si>
    <t>Gross Profit Per Unit by segment</t>
  </si>
  <si>
    <t>EchoPark Same Market-Total used vehicle and F&amp;I</t>
  </si>
  <si>
    <t>EchoPark-Total used vehicle and F&amp;I</t>
  </si>
  <si>
    <t>Franchised Dealerships Same Store - Used vehicles</t>
  </si>
  <si>
    <t>Franchised Dealerships Same Store -New vehicles</t>
  </si>
  <si>
    <t>Franchised Dealerships-New vehicles</t>
  </si>
  <si>
    <t>Franchised Dealerships-Used vehicles</t>
  </si>
  <si>
    <t>Number of Franchised Dealerships</t>
  </si>
  <si>
    <t>EchoPark Segment revenues</t>
  </si>
  <si>
    <t>Franchised Dealerships Segment revenues</t>
  </si>
  <si>
    <t>Finance, insurance and other Revenue</t>
  </si>
  <si>
    <t>Parts, service and collision repair Revenue</t>
  </si>
  <si>
    <t>Vehicles Revenue</t>
  </si>
  <si>
    <t>Revenue per unit by segment</t>
  </si>
  <si>
    <t>EchoPark -Wholesale vehicles</t>
  </si>
  <si>
    <t>EchoPark Same Market-Wholesale vehicles</t>
  </si>
  <si>
    <t>EchoPark Segment same store-Used vehicle</t>
  </si>
  <si>
    <t>EchoPark Segment-Used vehicle</t>
  </si>
  <si>
    <t>Franchised Dealerships Same Store -Wholesale vehicles</t>
  </si>
  <si>
    <t>Franchised Dealerships same store-new vehicles</t>
  </si>
  <si>
    <t>Franchised Dealerships same store-used vehicles</t>
  </si>
  <si>
    <t>Franchised Dealerships Segment reported- used vehicles</t>
  </si>
  <si>
    <t>Franchised Dealerships Segment reported-new vehicles</t>
  </si>
  <si>
    <t>Franchised Dealerships Segment reported-wholesale vehicles</t>
  </si>
  <si>
    <t>Unit Sales Volume by segment</t>
  </si>
  <si>
    <t>EchoPark Same Market-Used vehicles</t>
  </si>
  <si>
    <t>EchoPark-New vehicles</t>
  </si>
  <si>
    <t>EchoPark-Used vehicles</t>
  </si>
  <si>
    <t>Franchised Dealerships -  Retail new &amp; used vehicles</t>
  </si>
  <si>
    <t>Franchised Dealerships -  Used-to-New Ratio</t>
  </si>
  <si>
    <t>ratio</t>
  </si>
  <si>
    <t>Franchised Dealerships - New vehicles</t>
  </si>
  <si>
    <t>Franchised Dealerships - Used vehicles</t>
  </si>
  <si>
    <t>Franchised Dealerships - Wholesale vehicles</t>
  </si>
  <si>
    <t>Franchised Dealerships Same Store - Retail new &amp; used vehicles</t>
  </si>
  <si>
    <t>Franchised Dealerships Same Store - Used-to-New Ratio</t>
  </si>
  <si>
    <t>SBH</t>
  </si>
  <si>
    <t>Number of BSG distributor sales consultants</t>
  </si>
  <si>
    <t>Number of stores BSG</t>
  </si>
  <si>
    <t>Franchise stores</t>
  </si>
  <si>
    <t>Number of stores SBS</t>
  </si>
  <si>
    <t>Same store sales growth</t>
  </si>
  <si>
    <t>BSG</t>
  </si>
  <si>
    <t>SBS</t>
  </si>
  <si>
    <t>Beauty Systems Group ("BSG")</t>
  </si>
  <si>
    <t>Sally Beauty Supply ("SBS")</t>
  </si>
  <si>
    <t>SCVL</t>
  </si>
  <si>
    <t>New opened store</t>
  </si>
  <si>
    <t>Accessories and Other</t>
  </si>
  <si>
    <t>Athletics Children's</t>
  </si>
  <si>
    <t>Athletics Men's</t>
  </si>
  <si>
    <t>Athletics Women's</t>
  </si>
  <si>
    <t>Non-Athletics Children's</t>
  </si>
  <si>
    <t>Non-Athletics Men's</t>
  </si>
  <si>
    <t>Non-Athletics Women's</t>
  </si>
  <si>
    <t>Shoe Perks customer loyalty program</t>
  </si>
  <si>
    <t>Store Updates</t>
  </si>
  <si>
    <t>Total Members</t>
  </si>
  <si>
    <t>Shoe Perks customer loyalty program membership</t>
  </si>
  <si>
    <t>SFIX</t>
  </si>
  <si>
    <t>Active clients</t>
  </si>
  <si>
    <t>Net revenue per active client</t>
  </si>
  <si>
    <t>Key metrics</t>
  </si>
  <si>
    <t>Net revenue</t>
  </si>
  <si>
    <t>SFM</t>
  </si>
  <si>
    <t>Average store size</t>
  </si>
  <si>
    <t>Sq. Ft.</t>
  </si>
  <si>
    <t>Comparable Store Sales Growth</t>
  </si>
  <si>
    <t>New Store Openings</t>
  </si>
  <si>
    <t>Annual Unit Growth</t>
  </si>
  <si>
    <t>Unit Growth</t>
  </si>
  <si>
    <t>Non-Perishables</t>
  </si>
  <si>
    <t>Perishables</t>
  </si>
  <si>
    <t>Store Relocations</t>
  </si>
  <si>
    <t>Unit growth</t>
  </si>
  <si>
    <t>SFT</t>
  </si>
  <si>
    <t>Average days to sale</t>
  </si>
  <si>
    <t>days</t>
  </si>
  <si>
    <t>Average monthly unique visitors</t>
  </si>
  <si>
    <t>Mvisitor</t>
  </si>
  <si>
    <t>Average selling price- By segment</t>
  </si>
  <si>
    <t>Ecommerce</t>
  </si>
  <si>
    <t>Ecommerce ASP</t>
  </si>
  <si>
    <t>Ecommerce Units</t>
  </si>
  <si>
    <t>Ecommerce vehicles available for sale</t>
  </si>
  <si>
    <t>Gross Profit per Unit by segment</t>
  </si>
  <si>
    <t>Ecommerce Gross Profit per Unit</t>
  </si>
  <si>
    <t>Other Gross Profit per Unit</t>
  </si>
  <si>
    <t>Wholesale Gross Profit per Unit</t>
  </si>
  <si>
    <t>Number of regional hubs</t>
  </si>
  <si>
    <t>Ecommerce revenue, net</t>
  </si>
  <si>
    <t>Wholesale vehicle revenue</t>
  </si>
  <si>
    <t>Total units sold</t>
  </si>
  <si>
    <t>Units sold by segment</t>
  </si>
  <si>
    <t>Ecommerce units</t>
  </si>
  <si>
    <t>Wholesale units</t>
  </si>
  <si>
    <t>Units sold- By segment</t>
  </si>
  <si>
    <t>Wholesale ASP</t>
  </si>
  <si>
    <t>SPTN</t>
  </si>
  <si>
    <t>Food Distribution Revenue</t>
  </si>
  <si>
    <t>Military Revenue</t>
  </si>
  <si>
    <t>Sub Segment Revenue by Category</t>
  </si>
  <si>
    <t>Center store Revenue</t>
  </si>
  <si>
    <t>Fresh Revenue</t>
  </si>
  <si>
    <t>Fuel Revenue</t>
  </si>
  <si>
    <t>Individuals Revenue</t>
  </si>
  <si>
    <t>Manufacturers, brokers and distributors Revenue</t>
  </si>
  <si>
    <t>Non-food Revenue</t>
  </si>
  <si>
    <t>Other Revenue from products</t>
  </si>
  <si>
    <t>Retailers Revenue</t>
  </si>
  <si>
    <t>SPWH</t>
  </si>
  <si>
    <t>Camping</t>
  </si>
  <si>
    <t>Camping Revenue</t>
  </si>
  <si>
    <t>Fishing</t>
  </si>
  <si>
    <t>Fishing Revenue</t>
  </si>
  <si>
    <t>Hunting and Shooting</t>
  </si>
  <si>
    <t>Hunting and Shooting Revenue</t>
  </si>
  <si>
    <t>Optics, Electronics, Accessories, and Other</t>
  </si>
  <si>
    <t>Optics, Electronics, Accessories, and Other Revenue</t>
  </si>
  <si>
    <t>TCS</t>
  </si>
  <si>
    <t>Elfa third-party</t>
  </si>
  <si>
    <t>TDUP</t>
  </si>
  <si>
    <t>Active orders</t>
  </si>
  <si>
    <t>Consignment</t>
  </si>
  <si>
    <t>TGT</t>
  </si>
  <si>
    <t>Digital Comparable Sales</t>
  </si>
  <si>
    <t>Target Credit Card</t>
  </si>
  <si>
    <t>% of Revenue</t>
  </si>
  <si>
    <t>Target Debit Card</t>
  </si>
  <si>
    <t>Revenue from other sources</t>
  </si>
  <si>
    <t>Apparel and accessories</t>
  </si>
  <si>
    <t>Beauty and household essentials</t>
  </si>
  <si>
    <t>Credit card profit sharing</t>
  </si>
  <si>
    <t>Food and beverage</t>
  </si>
  <si>
    <t>Hardlines</t>
  </si>
  <si>
    <t>Home furnishings and decor</t>
  </si>
  <si>
    <t>Same-day services</t>
  </si>
  <si>
    <t>Comparable sales growth in Signature Categories</t>
  </si>
  <si>
    <t>Digital comparable sales</t>
  </si>
  <si>
    <t>Digitally originated comparable sales change</t>
  </si>
  <si>
    <t>Sales by Digitally originated</t>
  </si>
  <si>
    <t>Sales by Stores Originated</t>
  </si>
  <si>
    <t>Same-day services (Order Pick Up, Drive Up and Shipt)</t>
  </si>
  <si>
    <t>% of Digital Sales</t>
  </si>
  <si>
    <t>Stores originated channel comparable sales</t>
  </si>
  <si>
    <t>Stores originated channel comparable sales change</t>
  </si>
  <si>
    <t>Store Comparable Sales</t>
  </si>
  <si>
    <t>TJX</t>
  </si>
  <si>
    <t>HomeGoods Sales From US</t>
  </si>
  <si>
    <t>Marmaxx Sales From US</t>
  </si>
  <si>
    <t xml:space="preserve">Geographic Sales </t>
  </si>
  <si>
    <t xml:space="preserve">TJX Canada Sales 	</t>
  </si>
  <si>
    <t>TJX Canada Sales</t>
  </si>
  <si>
    <t>TJX Europe</t>
  </si>
  <si>
    <t xml:space="preserve">TJX International (Europe &amp; Australia) Sales 	</t>
  </si>
  <si>
    <t>TJX International (Europe &amp; Australia) Sales</t>
  </si>
  <si>
    <t>TJX International Sales</t>
  </si>
  <si>
    <t xml:space="preserve">Geographic Segment Sales </t>
  </si>
  <si>
    <t>HomeGoods (U.S.) Sales</t>
  </si>
  <si>
    <t>Marmaxx (U.S.) Sales</t>
  </si>
  <si>
    <t>Newly Opened Stores</t>
  </si>
  <si>
    <t>TLYS</t>
  </si>
  <si>
    <t>New Stores Opened During Quarter</t>
  </si>
  <si>
    <t>Proprietary</t>
  </si>
  <si>
    <t>Retail stores</t>
  </si>
  <si>
    <t>Third-party</t>
  </si>
  <si>
    <t>Stores Permanently Closed During Quarter</t>
  </si>
  <si>
    <t>Boys</t>
  </si>
  <si>
    <t>Girls</t>
  </si>
  <si>
    <t>Mens</t>
  </si>
  <si>
    <t>Outdoor</t>
  </si>
  <si>
    <t>Women</t>
  </si>
  <si>
    <t>Womens</t>
  </si>
  <si>
    <t>Total Gross Square Footage at End of Quarter</t>
  </si>
  <si>
    <t>Msft</t>
  </si>
  <si>
    <t>Total Stores at End of Quarter</t>
  </si>
  <si>
    <t>TPR</t>
  </si>
  <si>
    <t>Greater China Revenues</t>
  </si>
  <si>
    <t>North America Revenues</t>
  </si>
  <si>
    <t>Other Asia Revenues</t>
  </si>
  <si>
    <t>Other Revenues</t>
  </si>
  <si>
    <t>Total</t>
  </si>
  <si>
    <t>Coach Revenues</t>
  </si>
  <si>
    <t>Kate Spade Revenues</t>
  </si>
  <si>
    <t>Stuart Weitzman Revenues</t>
  </si>
  <si>
    <t>TSCO</t>
  </si>
  <si>
    <t>Average inventory per store</t>
  </si>
  <si>
    <t>Average transaction value</t>
  </si>
  <si>
    <t>Inventory turns</t>
  </si>
  <si>
    <t>New Petsense stores</t>
  </si>
  <si>
    <t>New Tractor Supply stores</t>
  </si>
  <si>
    <t>Petsense</t>
  </si>
  <si>
    <t>Tractor Supply</t>
  </si>
  <si>
    <t>Agriculture</t>
  </si>
  <si>
    <t>Clothing and Footwear</t>
  </si>
  <si>
    <t>Hardware, Tools and Truck</t>
  </si>
  <si>
    <t>Livestock and Pet</t>
  </si>
  <si>
    <t>Seasonal, Gift and Toy Products</t>
  </si>
  <si>
    <t>ULTA</t>
  </si>
  <si>
    <t>E-commerce Percentage of net sales</t>
  </si>
  <si>
    <t>% of Net Sales</t>
  </si>
  <si>
    <t>Net sales percentage</t>
  </si>
  <si>
    <t>Salon sales Percentage of net sales</t>
  </si>
  <si>
    <t>Net Sales by primary category</t>
  </si>
  <si>
    <t>Cosmetics Percentage of net sales</t>
  </si>
  <si>
    <t>Haircare Products &amp; Styling Tools Percentage of net sales</t>
  </si>
  <si>
    <t>Other Percentage of net sales</t>
  </si>
  <si>
    <t>Salon Services Percentage of net sales</t>
  </si>
  <si>
    <t>Skincare, Bath &amp; Fragrance Percentage of net sales</t>
  </si>
  <si>
    <t>New stores, net</t>
  </si>
  <si>
    <t>Number</t>
  </si>
  <si>
    <t>Percentage of net sales by primary category</t>
  </si>
  <si>
    <t>Bath, and fragrance</t>
  </si>
  <si>
    <t>Cosmetics</t>
  </si>
  <si>
    <t>Haircare products and styling tools</t>
  </si>
  <si>
    <t>Other (nail products, accessories, and other)</t>
  </si>
  <si>
    <t>Skincare</t>
  </si>
  <si>
    <t>Skincare, bath, and fragrance</t>
  </si>
  <si>
    <t>Remodel and relocation projects</t>
  </si>
  <si>
    <t>Revenue by Distribution Channel</t>
  </si>
  <si>
    <t>Salon services</t>
  </si>
  <si>
    <t xml:space="preserve">E-commerce </t>
  </si>
  <si>
    <t>Retail stores and salon Percentage of net sales</t>
  </si>
  <si>
    <t xml:space="preserve">Salon </t>
  </si>
  <si>
    <t>Store Expansion</t>
  </si>
  <si>
    <t>Number of stores closed during the quarter</t>
  </si>
  <si>
    <t>Number of stores opened during the quarter</t>
  </si>
  <si>
    <t>Total stores open at beginning of the quarter</t>
  </si>
  <si>
    <t>total gross square feet at the end of the quater</t>
  </si>
  <si>
    <t>Total Revenue</t>
  </si>
  <si>
    <t>Net sales revenue</t>
  </si>
  <si>
    <t>URBN</t>
  </si>
  <si>
    <t>Closed franchisee-owned stores</t>
  </si>
  <si>
    <t>Net sales by brand</t>
  </si>
  <si>
    <t>Anthropologie Group</t>
  </si>
  <si>
    <t>Free People Group</t>
  </si>
  <si>
    <t>Menus &amp; Venues</t>
  </si>
  <si>
    <t>Nuuly</t>
  </si>
  <si>
    <t>Urban Outfitters</t>
  </si>
  <si>
    <t>Net sales by segment</t>
  </si>
  <si>
    <t>Retail Segment</t>
  </si>
  <si>
    <t>Subscription Segment</t>
  </si>
  <si>
    <t>Wholesale Segment</t>
  </si>
  <si>
    <t>No. of New Stores Opened</t>
  </si>
  <si>
    <t>New retail locations</t>
  </si>
  <si>
    <t>Total closed retail stores</t>
  </si>
  <si>
    <t>Total new retail location stores</t>
  </si>
  <si>
    <t>VRA</t>
  </si>
  <si>
    <t>Accessories Revenue</t>
  </si>
  <si>
    <t>Apparel/Footwear Revenue</t>
  </si>
  <si>
    <t>Bags Revenue</t>
  </si>
  <si>
    <t>Home Revenue</t>
  </si>
  <si>
    <t>Travel Revenue</t>
  </si>
  <si>
    <t>Pura Vida Segment Revenue</t>
  </si>
  <si>
    <t>VB Direct Segment Revenue</t>
  </si>
  <si>
    <t>VB Indirect Segment Revenue</t>
  </si>
  <si>
    <t>VRM</t>
  </si>
  <si>
    <t>All Other</t>
  </si>
  <si>
    <t>TDA</t>
  </si>
  <si>
    <t>Units Sold</t>
  </si>
  <si>
    <t>VSCO</t>
  </si>
  <si>
    <t>Greater China - Beauty &amp; Accessories</t>
  </si>
  <si>
    <t>Greater China - Full Assortment</t>
  </si>
  <si>
    <t>Stores in Canada</t>
  </si>
  <si>
    <t>Stores in U.S</t>
  </si>
  <si>
    <t xml:space="preserve">Company-Operated Stores in  Greater China - Beauty &amp; Accessories_x000D_
</t>
  </si>
  <si>
    <t xml:space="preserve">Company-Operated Stores in Canada </t>
  </si>
  <si>
    <t xml:space="preserve">Company-Operated Stores in Greater China - Full Assortment </t>
  </si>
  <si>
    <t>Company-Operated Stores in U.S.</t>
  </si>
  <si>
    <t>Partner-Operated Stores - Beauty &amp; Accessories</t>
  </si>
  <si>
    <t>Partner-Operated Stores - Full Assortment</t>
  </si>
  <si>
    <t xml:space="preserve">Company-Operated Stores in  Greater China - Beauty &amp; Accessories </t>
  </si>
  <si>
    <t xml:space="preserve">Beauty &amp; Accessories </t>
  </si>
  <si>
    <t>Full Assortment</t>
  </si>
  <si>
    <t>Sales per Average Selling Square Foot</t>
  </si>
  <si>
    <t>Company-Operated Stores- Sales per Average Selling Square Foot</t>
  </si>
  <si>
    <t>Sales per Average Store</t>
  </si>
  <si>
    <t>Company-Operated Stores - Sales per Average Store</t>
  </si>
  <si>
    <t>Direct Revenue</t>
  </si>
  <si>
    <t>Revenue from Stores of North America</t>
  </si>
  <si>
    <t>Company-Operated Stores in  Greater China - Beauty &amp; Accessories</t>
  </si>
  <si>
    <t>W</t>
  </si>
  <si>
    <t xml:space="preserve">Average order value </t>
  </si>
  <si>
    <t>LTM Net Revenue Per Active Customer</t>
  </si>
  <si>
    <t xml:space="preserve">Orders delivered </t>
  </si>
  <si>
    <t>Million orders</t>
  </si>
  <si>
    <t>orders delivered via a mobile device</t>
  </si>
  <si>
    <t>Orders per customer</t>
  </si>
  <si>
    <t>Orders placed by repeat customers</t>
  </si>
  <si>
    <t>Orders placed via a mobile device</t>
  </si>
  <si>
    <t>Repeat customers</t>
  </si>
  <si>
    <t>% of toal Orders</t>
  </si>
  <si>
    <t>Repeat customers orders</t>
  </si>
  <si>
    <t>International net revenue</t>
  </si>
  <si>
    <t>U.S. net revenue</t>
  </si>
  <si>
    <t>WISH</t>
  </si>
  <si>
    <t>monthly active users</t>
  </si>
  <si>
    <t>number of countries</t>
  </si>
  <si>
    <t>Logistics Revenue</t>
  </si>
  <si>
    <t>Marketplace Revenue</t>
  </si>
  <si>
    <t>Revenue Per Active Buyer</t>
  </si>
  <si>
    <t>WMT</t>
  </si>
  <si>
    <t>Global Segment Sales</t>
  </si>
  <si>
    <t>Global eCommerce sales</t>
  </si>
  <si>
    <t>Member Subscription</t>
  </si>
  <si>
    <t>Sam's Club Member Count</t>
  </si>
  <si>
    <t>Membership and other income</t>
  </si>
  <si>
    <t>Sam's Club eCommerce sales</t>
  </si>
  <si>
    <t xml:space="preserve">% </t>
  </si>
  <si>
    <t>Walmart International Sales</t>
  </si>
  <si>
    <t>Walmart International Sales, Excluding currency</t>
  </si>
  <si>
    <t>Walmart U.S Sales</t>
  </si>
  <si>
    <t>Walmart U.S. comp sales with fuel</t>
  </si>
  <si>
    <t>Walmart U.S. comp sales without fuel</t>
  </si>
  <si>
    <t>Walmart U.S. eCommerce sales</t>
  </si>
  <si>
    <t>WOOF</t>
  </si>
  <si>
    <t xml:space="preserve">comparable sales </t>
  </si>
  <si>
    <t>Grooming &amp; Nutrition Perk Members</t>
  </si>
  <si>
    <t>Mmembers</t>
  </si>
  <si>
    <t>Net New Customers</t>
  </si>
  <si>
    <t xml:space="preserve">Revenue by Product </t>
  </si>
  <si>
    <t>Dog and cat food</t>
  </si>
  <si>
    <t>Services and other</t>
  </si>
  <si>
    <t>Supplies and companion animals</t>
  </si>
  <si>
    <t>Total Active Customers</t>
  </si>
  <si>
    <t>Vital Care Subscription</t>
  </si>
  <si>
    <t>Msubscription</t>
  </si>
  <si>
    <t>WSM</t>
  </si>
  <si>
    <t>Average Leased Square_x000D_
Footage Per Store</t>
  </si>
  <si>
    <t>Square Foot</t>
  </si>
  <si>
    <t>Closings Store Count</t>
  </si>
  <si>
    <t>Openings Store Count</t>
  </si>
  <si>
    <t>Revenue by Brand</t>
  </si>
  <si>
    <t>Pottery Barn</t>
  </si>
  <si>
    <t>Pottery Barn Kids and Teen</t>
  </si>
  <si>
    <t>West Elm</t>
  </si>
  <si>
    <t>Williams Sonoma</t>
  </si>
  <si>
    <t>ZUMZ</t>
  </si>
  <si>
    <t>Revenue by geographic region</t>
  </si>
  <si>
    <t>Ticker</t>
  </si>
  <si>
    <t>KPI Units</t>
  </si>
  <si>
    <t>Number stores</t>
  </si>
  <si>
    <t>Volume</t>
  </si>
  <si>
    <t>Customer reach</t>
  </si>
  <si>
    <t>Sales growth</t>
  </si>
  <si>
    <t>Memberships</t>
  </si>
  <si>
    <t>Retention rate</t>
  </si>
  <si>
    <t>Marketplace</t>
  </si>
  <si>
    <t>Geographic Regions</t>
  </si>
  <si>
    <t>Contact center interactions</t>
  </si>
  <si>
    <t>Contact center</t>
  </si>
  <si>
    <t>Subscriptions</t>
  </si>
  <si>
    <t>Order Value</t>
  </si>
  <si>
    <t xml:space="preserve">Subscriptions </t>
  </si>
  <si>
    <t>Sales Penetration</t>
  </si>
  <si>
    <t>No of Stores</t>
  </si>
  <si>
    <t>Website</t>
  </si>
  <si>
    <t>Bath &amp; Body Works Stores - U.S. and Canada</t>
  </si>
  <si>
    <t>Victoria's Secret Direct</t>
  </si>
  <si>
    <t>Victoria's Secret International</t>
  </si>
  <si>
    <t>Victoria's Secret Stores - U.S. and Canada</t>
  </si>
  <si>
    <t>Comparable sales</t>
  </si>
  <si>
    <t>Operating clubs</t>
  </si>
  <si>
    <t>Unique Visitors</t>
  </si>
  <si>
    <t>Website customers</t>
  </si>
  <si>
    <t>Fuel</t>
  </si>
  <si>
    <t xml:space="preserve">Sales	</t>
  </si>
  <si>
    <t>Members</t>
  </si>
  <si>
    <t>Warehouses</t>
  </si>
  <si>
    <t>Cardholders</t>
  </si>
  <si>
    <t>Price</t>
  </si>
  <si>
    <t>Gross profit</t>
  </si>
  <si>
    <t>KPI Category</t>
  </si>
  <si>
    <t>Advertising contributions</t>
  </si>
  <si>
    <t>Company-operated store sales</t>
  </si>
  <si>
    <t>Franchise royalties and fees</t>
  </si>
  <si>
    <t>Independently-operated store sales</t>
  </si>
  <si>
    <t>Supply and other revenue</t>
  </si>
  <si>
    <t>Corporate / Other</t>
  </si>
  <si>
    <t>Net new center openings</t>
  </si>
  <si>
    <t>Net new centers</t>
  </si>
  <si>
    <t>Network of locations</t>
  </si>
  <si>
    <t>Centers</t>
  </si>
  <si>
    <t>America's Best Contacts and Eyeglasses Stores</t>
  </si>
  <si>
    <t>America's Best</t>
  </si>
  <si>
    <t xml:space="preserve">Franchise stores </t>
  </si>
  <si>
    <t>New warehouse stores</t>
  </si>
  <si>
    <t>Studios</t>
  </si>
  <si>
    <t>Store Closed</t>
  </si>
  <si>
    <t>Active customers for the trailing twelve months</t>
  </si>
  <si>
    <t>Total units</t>
  </si>
  <si>
    <t>ROIC</t>
  </si>
  <si>
    <t>Accent decor</t>
  </si>
  <si>
    <t>Arts and Crafts and Home Decor Sales</t>
  </si>
  <si>
    <t>Acres of land per site</t>
  </si>
  <si>
    <t>Land</t>
  </si>
  <si>
    <t>Vehicles</t>
  </si>
  <si>
    <t>CarMax Auto Finance</t>
  </si>
  <si>
    <t>Average hourly wage</t>
  </si>
  <si>
    <t>Hourly wage</t>
  </si>
  <si>
    <t>COVID-19 vaccins</t>
  </si>
  <si>
    <t>Delivery price per customer</t>
  </si>
  <si>
    <t>Additional shops</t>
  </si>
  <si>
    <t>Customer acquisition</t>
  </si>
  <si>
    <t>Kohl's App user growth</t>
  </si>
  <si>
    <t>Kohl's Charge card holders</t>
  </si>
  <si>
    <t>User growth</t>
  </si>
  <si>
    <t>Card holders</t>
  </si>
  <si>
    <t>Store visits</t>
  </si>
  <si>
    <t>Locations and platforms</t>
  </si>
  <si>
    <t>Physical locations and multiple digital platforms</t>
  </si>
  <si>
    <t>Average Retail Price</t>
  </si>
  <si>
    <t>Store Size</t>
  </si>
  <si>
    <t>New customers</t>
  </si>
  <si>
    <t>Through the digital channel</t>
  </si>
  <si>
    <t>Average gross profit</t>
  </si>
  <si>
    <t>Same-store average gross profit</t>
  </si>
  <si>
    <t>Same-store new retail sales</t>
  </si>
  <si>
    <t>The Children's Place International</t>
  </si>
  <si>
    <t>The Children's Place U.S.</t>
  </si>
  <si>
    <t>Millions</t>
  </si>
  <si>
    <t>Company-operated locations</t>
  </si>
  <si>
    <t>Franchise-operated locations</t>
  </si>
  <si>
    <t>Active buyers</t>
  </si>
  <si>
    <t>Sales consultants</t>
  </si>
  <si>
    <t>New Stores Opened</t>
  </si>
  <si>
    <t>Gross square feet</t>
  </si>
  <si>
    <t>Unique visitors</t>
  </si>
  <si>
    <t>LTM Net Revenue</t>
  </si>
  <si>
    <t>Active users</t>
  </si>
  <si>
    <t>Countries</t>
  </si>
  <si>
    <t>Sam's Club comp sales with fuel</t>
  </si>
  <si>
    <t>Sam's Club comp sales without fuel</t>
  </si>
  <si>
    <t>Sam's Club Sales</t>
  </si>
  <si>
    <t xml:space="preserve">Comparable sales </t>
  </si>
  <si>
    <t>Company Name</t>
  </si>
  <si>
    <t>Industry</t>
  </si>
  <si>
    <t>Chico's FAS, Inc.</t>
  </si>
  <si>
    <t>Apparel Retailers</t>
  </si>
  <si>
    <t>ABERCROMBIE &amp; FITCH CO.</t>
  </si>
  <si>
    <t>The TJX Companies, Inc.</t>
  </si>
  <si>
    <t>THE GAP, INC.</t>
  </si>
  <si>
    <t>TAPESTRY, INC.</t>
  </si>
  <si>
    <t>EXPRESS, INC.</t>
  </si>
  <si>
    <t>NORDSTROM, INC.</t>
  </si>
  <si>
    <t>PLBY Group Inc</t>
  </si>
  <si>
    <t>THE CHILDREN'S PLACE, INC.</t>
  </si>
  <si>
    <t>GENESCO INC</t>
  </si>
  <si>
    <t>TILLY'S, INC.</t>
  </si>
  <si>
    <t>Torrid Holdings Inc</t>
  </si>
  <si>
    <t>URBAN OUTFITTERS, INC.</t>
  </si>
  <si>
    <t>American Eagle Outfitters, Inc.</t>
  </si>
  <si>
    <t>GUESS INC</t>
  </si>
  <si>
    <t>Carter's Inc.</t>
  </si>
  <si>
    <t>Victoria`s Secret &amp; Co</t>
  </si>
  <si>
    <t>Levi Strauss &amp; Co.</t>
  </si>
  <si>
    <t>Duluth Holdings Inc</t>
  </si>
  <si>
    <t>Ross Stores Inc</t>
  </si>
  <si>
    <t>Bath &amp; Body Works Inc</t>
  </si>
  <si>
    <t>Zumiez Inc</t>
  </si>
  <si>
    <t>RUSH ENTERPRISES INC</t>
  </si>
  <si>
    <t>Automotive Retailers</t>
  </si>
  <si>
    <t>Shift Technologies, Inc.</t>
  </si>
  <si>
    <t>Lithia Motors, Inc.</t>
  </si>
  <si>
    <t>AMERICA'S CAR-MART INC</t>
  </si>
  <si>
    <t>CARMAX, INC.</t>
  </si>
  <si>
    <t>Group 1 Automotive, Inc.</t>
  </si>
  <si>
    <t>SONIC AUTOMOTIVE, INC.</t>
  </si>
  <si>
    <t>Carvana Co</t>
  </si>
  <si>
    <t>AutoNation, Inc.</t>
  </si>
  <si>
    <t>ASBURY AUTOMOTIVE GROUP INC</t>
  </si>
  <si>
    <t>O'REILLY AUTOMOTIVE, INC.</t>
  </si>
  <si>
    <t>KAR Auction Services, Inc.</t>
  </si>
  <si>
    <t>COPART INC</t>
  </si>
  <si>
    <t>Camping World Holdings Inc</t>
  </si>
  <si>
    <t>Insurance Auto Auctions Inc.</t>
  </si>
  <si>
    <t>Vroom Inc.</t>
  </si>
  <si>
    <t>Driven Brands Holdings Inc</t>
  </si>
  <si>
    <t>Penske Automotive Group, Inc.</t>
  </si>
  <si>
    <t>ADVANCE AUTO PARTS, INC.</t>
  </si>
  <si>
    <t>AUTOZONE, INC.</t>
  </si>
  <si>
    <t>MONRO MUFFLER BRAKE INC</t>
  </si>
  <si>
    <t>PARTY CITY HOLDCO INC</t>
  </si>
  <si>
    <t>Department Stores</t>
  </si>
  <si>
    <t>Vera Bradley</t>
  </si>
  <si>
    <t>DILLARDS INC</t>
  </si>
  <si>
    <t>Ollie's Bargain Outlet Holdings Inc</t>
  </si>
  <si>
    <t>BURLINGTON STORES INC</t>
  </si>
  <si>
    <t>MACY'S, INC.</t>
  </si>
  <si>
    <t>KOHL'S CORPORATION</t>
  </si>
  <si>
    <t>Grocery Outlet Holding Corp</t>
  </si>
  <si>
    <t>BIG LOTS INC</t>
  </si>
  <si>
    <t>RESTORATION HARDWARE HOLDINGS INC</t>
  </si>
  <si>
    <t>Natural Grocers by Vitamin Cottage, Inc.</t>
  </si>
  <si>
    <t>Food Retailers</t>
  </si>
  <si>
    <t>SpartanNash Co</t>
  </si>
  <si>
    <t>Albertsons Companies Inc</t>
  </si>
  <si>
    <t>THE KROGER CO.</t>
  </si>
  <si>
    <t>Sprouts Farmers Market, Inc.</t>
  </si>
  <si>
    <t>WILLIAMS-SONOMA, INC</t>
  </si>
  <si>
    <t>Home Furnishings Retailers</t>
  </si>
  <si>
    <t>Lovesac Co</t>
  </si>
  <si>
    <t>At Home Group Inc.</t>
  </si>
  <si>
    <t>BED BATH &amp; BEYOND INC.</t>
  </si>
  <si>
    <t>THE HOME DEPOT, INC.</t>
  </si>
  <si>
    <t>Home Improvement Retailers</t>
  </si>
  <si>
    <t>LOWE'S COMPANIES, INC.</t>
  </si>
  <si>
    <t>BUILDERS FIRSTSOURCE INC</t>
  </si>
  <si>
    <t>Floor &amp; Decor Holdings, Inc.</t>
  </si>
  <si>
    <t>Costco Wholesale Corporation</t>
  </si>
  <si>
    <t>Hypermarkets &amp; Supercenters</t>
  </si>
  <si>
    <t>CASEYS GENERAL STORES INC</t>
  </si>
  <si>
    <t>BJ's Wholesale Club Holdings Inc</t>
  </si>
  <si>
    <t>Walmart Inc.</t>
  </si>
  <si>
    <t>TARGET CORP</t>
  </si>
  <si>
    <t>CarParts.com Inc</t>
  </si>
  <si>
    <t>Internet Retailers</t>
  </si>
  <si>
    <t>Poshmark Inc</t>
  </si>
  <si>
    <t>Revolve Group Inc</t>
  </si>
  <si>
    <t>Chewy Inc</t>
  </si>
  <si>
    <t>ETSY INC</t>
  </si>
  <si>
    <t>eBay Inc.</t>
  </si>
  <si>
    <t>Cars.com Inc</t>
  </si>
  <si>
    <t>Qurate Retail, Inc.</t>
  </si>
  <si>
    <t>The Original BARK Company</t>
  </si>
  <si>
    <t>CarGurus Inc</t>
  </si>
  <si>
    <t>The Realreal Inc</t>
  </si>
  <si>
    <t>1stdibs.com, Inc.</t>
  </si>
  <si>
    <t>Rover Group, Inc</t>
  </si>
  <si>
    <t>1-800-Flowers.com Inc</t>
  </si>
  <si>
    <t>ContextLogic Inc</t>
  </si>
  <si>
    <t>Groupon, Inc.</t>
  </si>
  <si>
    <t>AMAZON.COM, INC.</t>
  </si>
  <si>
    <t>Figs Inc</t>
  </si>
  <si>
    <t>ACV Auctions Inc</t>
  </si>
  <si>
    <t>ThredUp Inc</t>
  </si>
  <si>
    <t>Stitch Fix Inc</t>
  </si>
  <si>
    <t>Overstock.com Inc.</t>
  </si>
  <si>
    <t>WAYFAIR INC</t>
  </si>
  <si>
    <t>GAMESTOP CORP</t>
  </si>
  <si>
    <t>Specialty Stores and Retailers</t>
  </si>
  <si>
    <t>GrowGeneration Corp</t>
  </si>
  <si>
    <t>Leslie's Inc</t>
  </si>
  <si>
    <t>THE CONTAINER STORE GROUP, INC.</t>
  </si>
  <si>
    <t>SALLY BEAUTY HOLDINGS, INC.</t>
  </si>
  <si>
    <t>HIBBETT SPORTS, INC.</t>
  </si>
  <si>
    <t>DOLLAR GENERAL CORPORATION</t>
  </si>
  <si>
    <t>The ODP Corporation</t>
  </si>
  <si>
    <t>Lumber Liquidators Holdings, Inc.</t>
  </si>
  <si>
    <t>Academy Sports &amp; Outdoors, Inc.</t>
  </si>
  <si>
    <t>National Vision Holdings Inc</t>
  </si>
  <si>
    <t>DICK'S SPORTING GOODS, INC.</t>
  </si>
  <si>
    <t>Petco Health and Wellness Co Inc</t>
  </si>
  <si>
    <t>ULTA BEAUTY, INC.</t>
  </si>
  <si>
    <t>Sportsman's Warehouse Holdings Inc</t>
  </si>
  <si>
    <t>Nautilus Inc.</t>
  </si>
  <si>
    <t>JOANN Inc</t>
  </si>
  <si>
    <t>European Wax Center Inc</t>
  </si>
  <si>
    <t>Foot Locker, Inc.</t>
  </si>
  <si>
    <t>Rent-A-Center Inc</t>
  </si>
  <si>
    <t>Five Below, Inc.</t>
  </si>
  <si>
    <t>TRACTOR SUPPLY COMPANY</t>
  </si>
  <si>
    <t>Designer Brands Inc</t>
  </si>
  <si>
    <t>Conn's Inc</t>
  </si>
  <si>
    <t>Boot Barn Holdings, Inc.</t>
  </si>
  <si>
    <t>Shoe Carnival, Inc.</t>
  </si>
  <si>
    <t>The Aaron’s Company, Inc</t>
  </si>
  <si>
    <t>BEST BUY CO., INC.</t>
  </si>
  <si>
    <t>DOLLAR TREE INC</t>
  </si>
  <si>
    <t>KPI Name</t>
  </si>
  <si>
    <t>#</t>
  </si>
  <si>
    <t>R</t>
  </si>
  <si>
    <t/>
  </si>
  <si>
    <t>T</t>
  </si>
  <si>
    <t>Output Type</t>
  </si>
  <si>
    <t>True/False</t>
  </si>
  <si>
    <t>%_decrease_yoy</t>
  </si>
  <si>
    <t>%_increase_yoy</t>
  </si>
  <si>
    <t>no</t>
  </si>
  <si>
    <t>m</t>
  </si>
  <si>
    <t>%_of_net_sales</t>
  </si>
  <si>
    <t>%_increase</t>
  </si>
  <si>
    <t>$_per_unit</t>
  </si>
  <si>
    <t>%_decrease</t>
  </si>
  <si>
    <t>square_foot</t>
  </si>
  <si>
    <t>%_of_revenue</t>
  </si>
  <si>
    <t>%_of_digital_sales</t>
  </si>
  <si>
    <t>%_increase_of_capacity</t>
  </si>
  <si>
    <t>true/false</t>
  </si>
  <si>
    <t>millions</t>
  </si>
  <si>
    <t>%_of_toal_orders</t>
  </si>
  <si>
    <t>k</t>
  </si>
  <si>
    <t>b</t>
  </si>
  <si>
    <t>Override</t>
  </si>
  <si>
    <t>customers</t>
  </si>
  <si>
    <t>billions</t>
  </si>
  <si>
    <t>billion</t>
  </si>
  <si>
    <t>square feet</t>
  </si>
  <si>
    <t>sqf</t>
  </si>
  <si>
    <t>% Increase YOY%</t>
  </si>
  <si>
    <t>sq. ft.</t>
  </si>
  <si>
    <t>Shops</t>
  </si>
  <si>
    <t>customer</t>
  </si>
  <si>
    <t>cust</t>
  </si>
  <si>
    <t>Mtransactions</t>
  </si>
  <si>
    <t>Locations</t>
  </si>
  <si>
    <t>Prescreen</t>
  </si>
  <si>
    <t>lowercase</t>
  </si>
  <si>
    <t>replace space w underscore</t>
  </si>
  <si>
    <t>check for "Store"</t>
  </si>
  <si>
    <t>prefinal</t>
  </si>
  <si>
    <t>Check for "Unit" and not "Store"</t>
  </si>
  <si>
    <t>Wholesales third party</t>
  </si>
  <si>
    <t>Dealers</t>
  </si>
  <si>
    <t>Websites</t>
  </si>
  <si>
    <t>Trucks</t>
  </si>
  <si>
    <t>Dealerships</t>
  </si>
  <si>
    <t>Visitiors</t>
  </si>
  <si>
    <t>Buyers</t>
  </si>
  <si>
    <t>Orders/Customer</t>
  </si>
  <si>
    <t>Users</t>
  </si>
  <si>
    <t>Platforms</t>
  </si>
  <si>
    <t>sft</t>
  </si>
  <si>
    <t>Projects</t>
  </si>
  <si>
    <t>Check for "vehicles"</t>
  </si>
  <si>
    <t>memberships</t>
  </si>
  <si>
    <t>homes</t>
  </si>
  <si>
    <t>cardholders</t>
  </si>
  <si>
    <t>users</t>
  </si>
  <si>
    <t>buyers</t>
  </si>
  <si>
    <t>sellers</t>
  </si>
  <si>
    <t>clients</t>
  </si>
  <si>
    <t>orders</t>
  </si>
  <si>
    <t>check for "per"</t>
  </si>
  <si>
    <t>$/Unit</t>
  </si>
  <si>
    <t>$/sqf</t>
  </si>
  <si>
    <t>$/store</t>
  </si>
  <si>
    <t>$/truck</t>
  </si>
  <si>
    <t>$/vehicle</t>
  </si>
  <si>
    <t>$/unit</t>
  </si>
  <si>
    <t>$/customer</t>
  </si>
  <si>
    <t>sqf/store</t>
  </si>
  <si>
    <t>$/lead</t>
  </si>
  <si>
    <t>orders/customer</t>
  </si>
  <si>
    <t>$/client</t>
  </si>
  <si>
    <t>$/buyer</t>
  </si>
  <si>
    <t>inventory/store</t>
  </si>
  <si>
    <t>inventory</t>
  </si>
  <si>
    <t>store_closures</t>
  </si>
  <si>
    <t>abercrombie</t>
  </si>
  <si>
    <t>hollister</t>
  </si>
  <si>
    <t>apac</t>
  </si>
  <si>
    <t>emea</t>
  </si>
  <si>
    <t>other</t>
  </si>
  <si>
    <t>united_states</t>
  </si>
  <si>
    <t>canada</t>
  </si>
  <si>
    <t>international</t>
  </si>
  <si>
    <t>sales</t>
  </si>
  <si>
    <t>comparable_sales</t>
  </si>
  <si>
    <t>franchised_stores</t>
  </si>
  <si>
    <t>wholesale_channel</t>
  </si>
  <si>
    <t>closed</t>
  </si>
  <si>
    <t>opened</t>
  </si>
  <si>
    <t>outlet_stores</t>
  </si>
  <si>
    <t>retail_stores</t>
  </si>
  <si>
    <t>germany</t>
  </si>
  <si>
    <t>italy</t>
  </si>
  <si>
    <t>other_foreign_countries</t>
  </si>
  <si>
    <t>south_korea</t>
  </si>
  <si>
    <t>spain</t>
  </si>
  <si>
    <t>product_sales</t>
  </si>
  <si>
    <t>americas_retail</t>
  </si>
  <si>
    <t>asia</t>
  </si>
  <si>
    <t>europe</t>
  </si>
  <si>
    <t>licensing</t>
  </si>
  <si>
    <t>gap_global</t>
  </si>
  <si>
    <t>old_navy_global</t>
  </si>
  <si>
    <t>other_sales</t>
  </si>
  <si>
    <t>asia_sales</t>
  </si>
  <si>
    <t>canada_sales</t>
  </si>
  <si>
    <t>europe_sales</t>
  </si>
  <si>
    <t>other_regions_sales</t>
  </si>
  <si>
    <t>segment_sales</t>
  </si>
  <si>
    <t>online_sales</t>
  </si>
  <si>
    <t>anniversary_event_sales</t>
  </si>
  <si>
    <t>digital_sales</t>
  </si>
  <si>
    <t>nordstrom_rack_sales</t>
  </si>
  <si>
    <t>nordstrom_sales</t>
  </si>
  <si>
    <t>americas</t>
  </si>
  <si>
    <t>consumer_products</t>
  </si>
  <si>
    <t>trademark_licensing</t>
  </si>
  <si>
    <t>north_east_sales</t>
  </si>
  <si>
    <t>south_sales</t>
  </si>
  <si>
    <t>west_sales</t>
  </si>
  <si>
    <t>sales_mix</t>
  </si>
  <si>
    <t>ladies</t>
  </si>
  <si>
    <t>shoes</t>
  </si>
  <si>
    <t>tjx_canada_sales</t>
  </si>
  <si>
    <t>tjx_europe</t>
  </si>
  <si>
    <t>tjx_international_sales</t>
  </si>
  <si>
    <t xml:space="preserve">tjx_canada_sales_	</t>
  </si>
  <si>
    <t>proprietary</t>
  </si>
  <si>
    <t>accessories</t>
  </si>
  <si>
    <t>boys</t>
  </si>
  <si>
    <t>footwear</t>
  </si>
  <si>
    <t>girls</t>
  </si>
  <si>
    <t>mens</t>
  </si>
  <si>
    <t>outdoor</t>
  </si>
  <si>
    <t>women</t>
  </si>
  <si>
    <t>womens</t>
  </si>
  <si>
    <t>new_customers</t>
  </si>
  <si>
    <t>total</t>
  </si>
  <si>
    <t>anthropologie_group</t>
  </si>
  <si>
    <t>free_people_group</t>
  </si>
  <si>
    <t>nuuly</t>
  </si>
  <si>
    <t>urban_outfitters</t>
  </si>
  <si>
    <t>retail_segment</t>
  </si>
  <si>
    <t>subscription_segment</t>
  </si>
  <si>
    <t>wholesale_segment</t>
  </si>
  <si>
    <t>new_retail_locations</t>
  </si>
  <si>
    <t>full_assortment</t>
  </si>
  <si>
    <t>direct_revenue</t>
  </si>
  <si>
    <t>australia</t>
  </si>
  <si>
    <t>accessories_sales</t>
  </si>
  <si>
    <t>chemicals_sales</t>
  </si>
  <si>
    <t>eliminations</t>
  </si>
  <si>
    <t>engine_maintenance_sales</t>
  </si>
  <si>
    <t>guarantor_subsidiaries</t>
  </si>
  <si>
    <t>oil_sales</t>
  </si>
  <si>
    <t>closures_or_consolidations</t>
  </si>
  <si>
    <t>total_number</t>
  </si>
  <si>
    <t>same_store</t>
  </si>
  <si>
    <t>total_company</t>
  </si>
  <si>
    <t>new_vehicle</t>
  </si>
  <si>
    <t>used_vehicle</t>
  </si>
  <si>
    <t>volume</t>
  </si>
  <si>
    <t>used_vehicle_retail</t>
  </si>
  <si>
    <t>revenue</t>
  </si>
  <si>
    <t>used_vehicle_sales</t>
  </si>
  <si>
    <t>domestic</t>
  </si>
  <si>
    <t>domestic_revenue</t>
  </si>
  <si>
    <t>import</t>
  </si>
  <si>
    <t>premium_luxury</t>
  </si>
  <si>
    <t>vehicles_sold</t>
  </si>
  <si>
    <t>auto_parts_locations</t>
  </si>
  <si>
    <t>net_sales</t>
  </si>
  <si>
    <t>total_auto_parts_sales</t>
  </si>
  <si>
    <t>new_stores</t>
  </si>
  <si>
    <t>vehicle_sales</t>
  </si>
  <si>
    <t>gross_profit</t>
  </si>
  <si>
    <t>price</t>
  </si>
  <si>
    <t>unit_sales_volume</t>
  </si>
  <si>
    <t>sales_ã¢â‚¬â€œ_used_autos</t>
  </si>
  <si>
    <t>service_contract_sales</t>
  </si>
  <si>
    <t>wholesales_third_party</t>
  </si>
  <si>
    <t>retail_units_sold</t>
  </si>
  <si>
    <t>cars</t>
  </si>
  <si>
    <t>wholesale_vehicle_sales</t>
  </si>
  <si>
    <t>%_increase_customers</t>
  </si>
  <si>
    <t>new_vehicles</t>
  </si>
  <si>
    <t>used_vehicles</t>
  </si>
  <si>
    <t>active_customers</t>
  </si>
  <si>
    <t>rv_dealerships</t>
  </si>
  <si>
    <t>unit_sales</t>
  </si>
  <si>
    <t>new_vehicles_sales</t>
  </si>
  <si>
    <t>used_vehicles	sales</t>
  </si>
  <si>
    <t>advertising_contributions</t>
  </si>
  <si>
    <t>car_wash</t>
  </si>
  <si>
    <t>maintenance</t>
  </si>
  <si>
    <t>platform_services</t>
  </si>
  <si>
    <t>total_used</t>
  </si>
  <si>
    <t>used_vehicle_retail_sales</t>
  </si>
  <si>
    <t>used_vehicle_wholesale_sales</t>
  </si>
  <si>
    <t>units_sold</t>
  </si>
  <si>
    <t>active_dealers</t>
  </si>
  <si>
    <t>private_label_websites</t>
  </si>
  <si>
    <t>auction_fees</t>
  </si>
  <si>
    <t>purchased_vehicle_sales</t>
  </si>
  <si>
    <t>vehicles</t>
  </si>
  <si>
    <t>vehicles_floorplanned_by_afc</t>
  </si>
  <si>
    <t>wholesale_vehicles</t>
  </si>
  <si>
    <t>wholesale_vehicle_units</t>
  </si>
  <si>
    <t>driveway_shop_units</t>
  </si>
  <si>
    <t>brakes</t>
  </si>
  <si>
    <t>exhaust</t>
  </si>
  <si>
    <t>steering</t>
  </si>
  <si>
    <t>tires</t>
  </si>
  <si>
    <t>north_america</t>
  </si>
  <si>
    <t>other_international</t>
  </si>
  <si>
    <t>u.k.</t>
  </si>
  <si>
    <t>retail_automotive</t>
  </si>
  <si>
    <t>retail_commercial_trucks</t>
  </si>
  <si>
    <t>absorption_ratio</t>
  </si>
  <si>
    <t>sold_commercial_trucks</t>
  </si>
  <si>
    <t>ecommerce</t>
  </si>
  <si>
    <t>wholesale</t>
  </si>
  <si>
    <t>ecommerce_asp</t>
  </si>
  <si>
    <t>ecommerce_units</t>
  </si>
  <si>
    <t>total_units_sold</t>
  </si>
  <si>
    <t>wholesale_units</t>
  </si>
  <si>
    <t>wholesale_asp</t>
  </si>
  <si>
    <t>all_other</t>
  </si>
  <si>
    <t>tda</t>
  </si>
  <si>
    <t>unique_visitors</t>
  </si>
  <si>
    <t>consumables</t>
  </si>
  <si>
    <t>food</t>
  </si>
  <si>
    <t>furniture</t>
  </si>
  <si>
    <t>hard_home</t>
  </si>
  <si>
    <t>seasonal</t>
  </si>
  <si>
    <t>soft_home</t>
  </si>
  <si>
    <t>ecommerce_</t>
  </si>
  <si>
    <t>lease_payments</t>
  </si>
  <si>
    <t>total_long_term_lease_liabilities</t>
  </si>
  <si>
    <t>construction</t>
  </si>
  <si>
    <t>retail_operations</t>
  </si>
  <si>
    <t>perishable</t>
  </si>
  <si>
    <t>planning_underway</t>
  </si>
  <si>
    <t>card_holders</t>
  </si>
  <si>
    <t>sephora</t>
  </si>
  <si>
    <t>home</t>
  </si>
  <si>
    <t>menã¢â‚¬â„¢s</t>
  </si>
  <si>
    <t>user_growth</t>
  </si>
  <si>
    <t>website_visits</t>
  </si>
  <si>
    <t>through_the_digital_channel</t>
  </si>
  <si>
    <t>net_wholesale</t>
  </si>
  <si>
    <t>retail</t>
  </si>
  <si>
    <t>total_galleries</t>
  </si>
  <si>
    <t>waterworks_showrooms</t>
  </si>
  <si>
    <t>customer_reach</t>
  </si>
  <si>
    <t>new_items_launched</t>
  </si>
  <si>
    <t>retention_rate</t>
  </si>
  <si>
    <t>sales_growth</t>
  </si>
  <si>
    <t>identical_sales_growth</t>
  </si>
  <si>
    <t>delivery_locations</t>
  </si>
  <si>
    <t>hourly_wage</t>
  </si>
  <si>
    <t>pickup_locations</t>
  </si>
  <si>
    <t>supermarket_fuel_sales</t>
  </si>
  <si>
    <t>annual_unit_growth</t>
  </si>
  <si>
    <t>unit_growth</t>
  </si>
  <si>
    <t>perishables</t>
  </si>
  <si>
    <t>fleet_optimization</t>
  </si>
  <si>
    <t>website</t>
  </si>
  <si>
    <t>accent_decor</t>
  </si>
  <si>
    <t>home_furnishings</t>
  </si>
  <si>
    <t>showroom_count</t>
  </si>
  <si>
    <t>ending_showroom_count</t>
  </si>
  <si>
    <t>pottery_barn</t>
  </si>
  <si>
    <t>west_elm</t>
  </si>
  <si>
    <t>williams_sonoma</t>
  </si>
  <si>
    <t>manufactured_products</t>
  </si>
  <si>
    <t>adjacent_categories</t>
  </si>
  <si>
    <t>natural_stone</t>
  </si>
  <si>
    <t>tile</t>
  </si>
  <si>
    <t>wood</t>
  </si>
  <si>
    <t>studios</t>
  </si>
  <si>
    <t>design_studios</t>
  </si>
  <si>
    <t>big_ticket_sales</t>
  </si>
  <si>
    <t>comparable_transactions</t>
  </si>
  <si>
    <t>customer_transactions</t>
  </si>
  <si>
    <t>comparable_customer_transactions</t>
  </si>
  <si>
    <t>roic</t>
  </si>
  <si>
    <t>(roic)_return_on_invested_capital</t>
  </si>
  <si>
    <t>total_customer_transactions</t>
  </si>
  <si>
    <t>international_sales</t>
  </si>
  <si>
    <t xml:space="preserve">united_states	</t>
  </si>
  <si>
    <t>building_products_sales</t>
  </si>
  <si>
    <t>hardlines_sales</t>
  </si>
  <si>
    <t>home_decor_sales</t>
  </si>
  <si>
    <t>products</t>
  </si>
  <si>
    <t>services</t>
  </si>
  <si>
    <t>operations</t>
  </si>
  <si>
    <t>sales_floor_square_feet</t>
  </si>
  <si>
    <t>products_sales</t>
  </si>
  <si>
    <t>services_sales</t>
  </si>
  <si>
    <t>operating_clubs</t>
  </si>
  <si>
    <t>total_operating_clubs</t>
  </si>
  <si>
    <t>grocery</t>
  </si>
  <si>
    <t>membership_fee_income</t>
  </si>
  <si>
    <t>fuel</t>
  </si>
  <si>
    <t>acquisitions</t>
  </si>
  <si>
    <t>fuel_sales</t>
  </si>
  <si>
    <t>total_cardholders</t>
  </si>
  <si>
    <t>members</t>
  </si>
  <si>
    <t>renewal_rate</t>
  </si>
  <si>
    <t>warehouses</t>
  </si>
  <si>
    <t>target_credit_card</t>
  </si>
  <si>
    <t>target_debit_card</t>
  </si>
  <si>
    <t>credit_card_profit_sharing</t>
  </si>
  <si>
    <t>hardlines</t>
  </si>
  <si>
    <t>others</t>
  </si>
  <si>
    <t>sales_by_digitally_originated</t>
  </si>
  <si>
    <t>global_ecommerce_sales</t>
  </si>
  <si>
    <t>walmart_international_sales</t>
  </si>
  <si>
    <t>marketplace</t>
  </si>
  <si>
    <t>marketplace_gmv</t>
  </si>
  <si>
    <t>marketplace_units</t>
  </si>
  <si>
    <t>aws_availability_zones</t>
  </si>
  <si>
    <t>geographic_regions</t>
  </si>
  <si>
    <t>contact_center</t>
  </si>
  <si>
    <t>contact_center_interactions</t>
  </si>
  <si>
    <t>holiday_season_sales</t>
  </si>
  <si>
    <t>prime_day_sales</t>
  </si>
  <si>
    <t>aws</t>
  </si>
  <si>
    <t>retail_products</t>
  </si>
  <si>
    <t>retail_subscription_services</t>
  </si>
  <si>
    <t>subscription_services</t>
  </si>
  <si>
    <t>grocery_delivery</t>
  </si>
  <si>
    <t>shipment_zero</t>
  </si>
  <si>
    <t>aws_segment</t>
  </si>
  <si>
    <t>international_segment</t>
  </si>
  <si>
    <t>north_america_segment</t>
  </si>
  <si>
    <t>order_value</t>
  </si>
  <si>
    <t>commerce</t>
  </si>
  <si>
    <t>subscriptions</t>
  </si>
  <si>
    <t>active_subscriptions</t>
  </si>
  <si>
    <t>total_paying_dealers</t>
  </si>
  <si>
    <t>dealer_customers</t>
  </si>
  <si>
    <t>display_advertising</t>
  </si>
  <si>
    <t>dealer</t>
  </si>
  <si>
    <t>website_customers</t>
  </si>
  <si>
    <t xml:space="preserve">sales	</t>
  </si>
  <si>
    <t xml:space="preserve">autoship_customer_sales	</t>
  </si>
  <si>
    <t>autoship_customer_sales</t>
  </si>
  <si>
    <t>active_buyers</t>
  </si>
  <si>
    <t>other_services</t>
  </si>
  <si>
    <t>seller_marketplace_services</t>
  </si>
  <si>
    <t>annual_active_buyers</t>
  </si>
  <si>
    <t>annual_active_sellers</t>
  </si>
  <si>
    <t>gmv</t>
  </si>
  <si>
    <t>take_rate</t>
  </si>
  <si>
    <t>active_sellers</t>
  </si>
  <si>
    <t>marketplace_rvenue</t>
  </si>
  <si>
    <t>revenue_segment</t>
  </si>
  <si>
    <t>scrubs</t>
  </si>
  <si>
    <t>intercompany_eliminations</t>
  </si>
  <si>
    <t>gross_billings</t>
  </si>
  <si>
    <t>product</t>
  </si>
  <si>
    <t>service</t>
  </si>
  <si>
    <t>total_units</t>
  </si>
  <si>
    <t>mobile_device</t>
  </si>
  <si>
    <t>orders_delivered</t>
  </si>
  <si>
    <t>existing_customers</t>
  </si>
  <si>
    <t>money_spent</t>
  </si>
  <si>
    <t>apparel</t>
  </si>
  <si>
    <t>beauty</t>
  </si>
  <si>
    <t>electronics</t>
  </si>
  <si>
    <t>jewelry</t>
  </si>
  <si>
    <t>qxh</t>
  </si>
  <si>
    <t>zulily</t>
  </si>
  <si>
    <t>orders_reached</t>
  </si>
  <si>
    <t>gross_bookings_value</t>
  </si>
  <si>
    <t>new_bookings</t>
  </si>
  <si>
    <t>repeat_bookings</t>
  </si>
  <si>
    <t>total_bookings</t>
  </si>
  <si>
    <t>total_orders_placed</t>
  </si>
  <si>
    <t>active_clients</t>
  </si>
  <si>
    <t>key_metrics</t>
  </si>
  <si>
    <t>active_orders</t>
  </si>
  <si>
    <t>consignment</t>
  </si>
  <si>
    <t>orders_delivered_via_a_mobile_device</t>
  </si>
  <si>
    <t>orders_placed_by_repeat_customers</t>
  </si>
  <si>
    <t>orders_placed_via_a_mobile_device</t>
  </si>
  <si>
    <t>repeat_customers</t>
  </si>
  <si>
    <t>repeat_customers_orders</t>
  </si>
  <si>
    <t>active_users</t>
  </si>
  <si>
    <t>monthly_active_users</t>
  </si>
  <si>
    <t>countries</t>
  </si>
  <si>
    <t>retail_sales</t>
  </si>
  <si>
    <t>domestic_comparable_online_sales</t>
  </si>
  <si>
    <t>appliances</t>
  </si>
  <si>
    <t>consumer_electronics</t>
  </si>
  <si>
    <t>entertainment</t>
  </si>
  <si>
    <t>repair_service_agreement_commissions</t>
  </si>
  <si>
    <t>external_customer_sales</t>
  </si>
  <si>
    <t>intersegment_sales</t>
  </si>
  <si>
    <t>canada_retail</t>
  </si>
  <si>
    <t>apparel_sales</t>
  </si>
  <si>
    <t>consumables_sales</t>
  </si>
  <si>
    <t>home_products_sales</t>
  </si>
  <si>
    <t>seasonal_sales</t>
  </si>
  <si>
    <t>square_footage</t>
  </si>
  <si>
    <t>dollar_tree</t>
  </si>
  <si>
    <t>completed_renovations</t>
  </si>
  <si>
    <t>dollar_tree_sales</t>
  </si>
  <si>
    <t>family_dollar_sales</t>
  </si>
  <si>
    <t>total_segment_sales</t>
  </si>
  <si>
    <t>centers</t>
  </si>
  <si>
    <t>net_new_centers</t>
  </si>
  <si>
    <t>marketing_fees</t>
  </si>
  <si>
    <t>royalty_fees</t>
  </si>
  <si>
    <t>legacy_segment</t>
  </si>
  <si>
    <t>revenues_recognized_over_time</t>
  </si>
  <si>
    <t>reconciliations</t>
  </si>
  <si>
    <t>eyeglass_world</t>
  </si>
  <si>
    <t>fred_meyer</t>
  </si>
  <si>
    <t>military</t>
  </si>
  <si>
    <t>leisure</t>
  </si>
  <si>
    <t>channel_sales</t>
  </si>
  <si>
    <t>united_states_sales</t>
  </si>
  <si>
    <t>collectibles_sales</t>
  </si>
  <si>
    <t>software_sales</t>
  </si>
  <si>
    <t>distribution</t>
  </si>
  <si>
    <t>square_feet</t>
  </si>
  <si>
    <t>equipment</t>
  </si>
  <si>
    <t>sewing_sales</t>
  </si>
  <si>
    <t>net_income</t>
  </si>
  <si>
    <t>net_services_sales</t>
  </si>
  <si>
    <t>backlog</t>
  </si>
  <si>
    <t>direct_orders</t>
  </si>
  <si>
    <t>retail_orders</t>
  </si>
  <si>
    <t>sales_order_backlog</t>
  </si>
  <si>
    <t>direct_sales</t>
  </si>
  <si>
    <t>royalty</t>
  </si>
  <si>
    <t>retail_division</t>
  </si>
  <si>
    <t>business_solutions_division</t>
  </si>
  <si>
    <t>compucom_division</t>
  </si>
  <si>
    <t>mexico_segment</t>
  </si>
  <si>
    <t>franchising_segment</t>
  </si>
  <si>
    <t>acima</t>
  </si>
  <si>
    <t>franchising</t>
  </si>
  <si>
    <t>mexico</t>
  </si>
  <si>
    <t>bsg</t>
  </si>
  <si>
    <t>sbs</t>
  </si>
  <si>
    <t>beauty_systems_group_("bsg")</t>
  </si>
  <si>
    <t>sally_beauty_supply_("sbs")</t>
  </si>
  <si>
    <t>shoe_perks_customer_loyalty_program</t>
  </si>
  <si>
    <t>camping</t>
  </si>
  <si>
    <t>fishing</t>
  </si>
  <si>
    <t>tcs</t>
  </si>
  <si>
    <t>inventory_turns</t>
  </si>
  <si>
    <t>petsense</t>
  </si>
  <si>
    <t>tractor_supply</t>
  </si>
  <si>
    <t>agriculture</t>
  </si>
  <si>
    <t>net_sales_percentage</t>
  </si>
  <si>
    <t>cosmetics</t>
  </si>
  <si>
    <t>skincare</t>
  </si>
  <si>
    <t>salon_services</t>
  </si>
  <si>
    <t>net_new_customers</t>
  </si>
  <si>
    <t>vital_care_subscription</t>
  </si>
  <si>
    <t>american_eagle</t>
  </si>
  <si>
    <t>salon</t>
  </si>
  <si>
    <t>total_consolidated_ending_inventory_at_cost</t>
  </si>
  <si>
    <t>soma_frontline_boutiques</t>
  </si>
  <si>
    <t>soma_outlets</t>
  </si>
  <si>
    <t>whbm_frontline_boutiques</t>
  </si>
  <si>
    <t>whbm_outlets</t>
  </si>
  <si>
    <t>net_royalties</t>
  </si>
  <si>
    <t>total_sales</t>
  </si>
  <si>
    <t>mid_west_sales</t>
  </si>
  <si>
    <t>e_commerce</t>
  </si>
  <si>
    <t>third_party</t>
  </si>
  <si>
    <t>non_guarantor_subsidiaries</t>
  </si>
  <si>
    <t>franchised_dealerships_new_vehicles</t>
  </si>
  <si>
    <t>franchised_dealerships_used_vehicles</t>
  </si>
  <si>
    <t>echopark_same_market_wholesale_vehicles</t>
  </si>
  <si>
    <t>echopark_segment_used_vehicle</t>
  </si>
  <si>
    <t>franchised_dealerships_segment_reported_new_vehicles</t>
  </si>
  <si>
    <t>franchised_dealerships_segment_reported_wholesale_vehicles</t>
  </si>
  <si>
    <t>echopark_same_market_used_vehicles</t>
  </si>
  <si>
    <t>echopark_new_vehicles</t>
  </si>
  <si>
    <t>echopark_used_vehicles</t>
  </si>
  <si>
    <t>non_perishable</t>
  </si>
  <si>
    <t>new_customers_through_digital_channel</t>
  </si>
  <si>
    <t>non_perishables</t>
  </si>
  <si>
    <t>same_day_services</t>
  </si>
  <si>
    <t>retail_third_party_seller_services</t>
  </si>
  <si>
    <t>third_party_seller_services</t>
  </si>
  <si>
    <t>new_subscriptions</t>
  </si>
  <si>
    <t>non_scrubs</t>
  </si>
  <si>
    <t>non_retail_sales</t>
  </si>
  <si>
    <t>family_dollar</t>
  </si>
  <si>
    <t>e_commerce_sales</t>
  </si>
  <si>
    <t>rent_a_center_business_segmen</t>
  </si>
  <si>
    <t>rent_a_center_business</t>
  </si>
  <si>
    <t>elfa_third_party</t>
  </si>
  <si>
    <t>new_store</t>
  </si>
  <si>
    <t>total_new_store</t>
  </si>
  <si>
    <t>franchises</t>
  </si>
  <si>
    <t xml:space="preserve"> locations</t>
  </si>
  <si>
    <t xml:space="preserve"> franchised_dealerships</t>
  </si>
  <si>
    <t xml:space="preserve"> regional_hubs</t>
  </si>
  <si>
    <t xml:space="preserve"> new_customers</t>
  </si>
  <si>
    <t xml:space="preserve"> orders</t>
  </si>
  <si>
    <t xml:space="preserve"> customers</t>
  </si>
  <si>
    <t xml:space="preserve"> countries</t>
  </si>
  <si>
    <t xml:space="preserve"> franchised_stores</t>
  </si>
  <si>
    <t xml:space="preserve"> stores</t>
  </si>
  <si>
    <t xml:space="preserve"> selling_price</t>
  </si>
  <si>
    <t xml:space="preserve"> retail_sales_price</t>
  </si>
  <si>
    <t xml:space="preserve"> hourly_wage</t>
  </si>
  <si>
    <t xml:space="preserve"> ticket</t>
  </si>
  <si>
    <t xml:space="preserve"> order_value</t>
  </si>
  <si>
    <t xml:space="preserve"> retail_price</t>
  </si>
  <si>
    <t xml:space="preserve"> new_store</t>
  </si>
  <si>
    <t>victorias_secret_direct</t>
  </si>
  <si>
    <t>victorias_secret_international</t>
  </si>
  <si>
    <t>chicos_frontline_boutiques</t>
  </si>
  <si>
    <t>chicos_outlets</t>
  </si>
  <si>
    <t>the_childrens_place_international</t>
  </si>
  <si>
    <t>childrens</t>
  </si>
  <si>
    <t>kohls_charge_card_holders</t>
  </si>
  <si>
    <t>kohls_app_user_growth</t>
  </si>
  <si>
    <t>womens_apparel</t>
  </si>
  <si>
    <t>sams_club_member_count</t>
  </si>
  <si>
    <t>sams_club_ecommerce_sales</t>
  </si>
  <si>
    <t>sams_club_sales</t>
  </si>
  <si>
    <t>qvc_intl</t>
  </si>
  <si>
    <t>dicks_sporting_goods</t>
  </si>
  <si>
    <t>americas_best</t>
  </si>
  <si>
    <t>athletics_childrens</t>
  </si>
  <si>
    <t>athletics_mens</t>
  </si>
  <si>
    <t>athletics_womens</t>
  </si>
  <si>
    <t>non_athletics_childrens</t>
  </si>
  <si>
    <t>non_athletics_mens</t>
  </si>
  <si>
    <t>non_athletics_womens</t>
  </si>
  <si>
    <t>geographic</t>
  </si>
  <si>
    <t>new</t>
  </si>
  <si>
    <t>segment</t>
  </si>
  <si>
    <t>company_operated</t>
  </si>
  <si>
    <t>store</t>
  </si>
  <si>
    <t>count</t>
  </si>
  <si>
    <t>partner_operated</t>
  </si>
  <si>
    <t>revenues</t>
  </si>
  <si>
    <t>newly</t>
  </si>
  <si>
    <t>permanently_closed_during_quarter</t>
  </si>
  <si>
    <t>sub_segment</t>
  </si>
  <si>
    <t>total_gross</t>
  </si>
  <si>
    <t>selling_price</t>
  </si>
  <si>
    <t>segment_vehicle</t>
  </si>
  <si>
    <t>e_commerce_platform</t>
  </si>
  <si>
    <t>average</t>
  </si>
  <si>
    <t>new_retail_sales</t>
  </si>
  <si>
    <t>new_retail</t>
  </si>
  <si>
    <t>used_retail_sales</t>
  </si>
  <si>
    <t>used_retail</t>
  </si>
  <si>
    <t>franchised_dealerships</t>
  </si>
  <si>
    <t>monthly</t>
  </si>
  <si>
    <t>ecommerce_vehicles</t>
  </si>
  <si>
    <t>available_for_sale</t>
  </si>
  <si>
    <t>regional_hubs</t>
  </si>
  <si>
    <t>net_sales_per</t>
  </si>
  <si>
    <t>comparable</t>
  </si>
  <si>
    <t>franchise</t>
  </si>
  <si>
    <t>covid_19</t>
  </si>
  <si>
    <t>kroger</t>
  </si>
  <si>
    <t>households</t>
  </si>
  <si>
    <t>total_</t>
  </si>
  <si>
    <t>no_of</t>
  </si>
  <si>
    <t>leased_square</t>
  </si>
  <si>
    <t>closings</t>
  </si>
  <si>
    <t>openings</t>
  </si>
  <si>
    <t>ticket</t>
  </si>
  <si>
    <t>comparable_</t>
  </si>
  <si>
    <t>digital</t>
  </si>
  <si>
    <t>geographical</t>
  </si>
  <si>
    <t>net</t>
  </si>
  <si>
    <t>ltm_net</t>
  </si>
  <si>
    <t>relocated</t>
  </si>
  <si>
    <t>revenue_by</t>
  </si>
  <si>
    <t>change_</t>
  </si>
  <si>
    <t>re_bannered</t>
  </si>
  <si>
    <t>renovated</t>
  </si>
  <si>
    <t>retail_price</t>
  </si>
  <si>
    <t>total_retail</t>
  </si>
  <si>
    <t>inventory_per</t>
  </si>
  <si>
    <t>transaction_value</t>
  </si>
  <si>
    <t>new_petsense</t>
  </si>
  <si>
    <t>new_tractor_supply</t>
  </si>
  <si>
    <t xml:space="preserve"> warehouses</t>
  </si>
  <si>
    <t xml:space="preserve"> new_stores</t>
  </si>
  <si>
    <t xml:space="preserve"> storesales</t>
  </si>
  <si>
    <t xml:space="preserve"> storevisits</t>
  </si>
  <si>
    <t xml:space="preserve"> storesize</t>
  </si>
  <si>
    <t xml:space="preserve"> storeinstallment_sales</t>
  </si>
  <si>
    <t xml:space="preserve"> storeother</t>
  </si>
  <si>
    <t>selling</t>
  </si>
  <si>
    <t>domestic_sales</t>
  </si>
  <si>
    <t>good_sam_club</t>
  </si>
  <si>
    <t>storelocations</t>
  </si>
  <si>
    <t>same_</t>
  </si>
  <si>
    <t>vehicle</t>
  </si>
  <si>
    <t>storesales</t>
  </si>
  <si>
    <t>sales_price</t>
  </si>
  <si>
    <t>unit</t>
  </si>
  <si>
    <t>storenew_retail_sales</t>
  </si>
  <si>
    <t>storenew_retail</t>
  </si>
  <si>
    <t>storeused_retail_sales</t>
  </si>
  <si>
    <t>storeused_retail</t>
  </si>
  <si>
    <t>loyalty</t>
  </si>
  <si>
    <t>storevisits</t>
  </si>
  <si>
    <t>delivery_price</t>
  </si>
  <si>
    <t>storesize</t>
  </si>
  <si>
    <t>storesales_growth</t>
  </si>
  <si>
    <t>storerelocations</t>
  </si>
  <si>
    <t>for_the_trailing_twelve_months</t>
  </si>
  <si>
    <t>ttm</t>
  </si>
  <si>
    <t>orders_placed</t>
  </si>
  <si>
    <t>active_buyer</t>
  </si>
  <si>
    <t>storeupdates</t>
  </si>
  <si>
    <t>storeexpansion</t>
  </si>
  <si>
    <t xml:space="preserve"> store_closures</t>
  </si>
  <si>
    <t>geographic, revenue</t>
  </si>
  <si>
    <t>new_store, openings</t>
  </si>
  <si>
    <t>segment, revenue</t>
  </si>
  <si>
    <t>total, stores</t>
  </si>
  <si>
    <t>net_sales, region</t>
  </si>
  <si>
    <t>new_store, count</t>
  </si>
  <si>
    <t>selling, square_footage</t>
  </si>
  <si>
    <t>geographic, net_sales</t>
  </si>
  <si>
    <t>revenue, source</t>
  </si>
  <si>
    <t>segment, revenue, channel</t>
  </si>
  <si>
    <t>segment, revenue, product</t>
  </si>
  <si>
    <t>revenue, geographic_area</t>
  </si>
  <si>
    <t>revenue, product</t>
  </si>
  <si>
    <t>revenues, category</t>
  </si>
  <si>
    <t>geographic, revenues</t>
  </si>
  <si>
    <t>revenue, segment</t>
  </si>
  <si>
    <t>store, count</t>
  </si>
  <si>
    <t>newly, opened, stores</t>
  </si>
  <si>
    <t>new_store, opened</t>
  </si>
  <si>
    <t>segment, revenues</t>
  </si>
  <si>
    <t>sub_segment, revenue, category</t>
  </si>
  <si>
    <t>net_sales, segment</t>
  </si>
  <si>
    <t>new_stores, opened</t>
  </si>
  <si>
    <t>sales, selling, square_foot</t>
  </si>
  <si>
    <t>sales, average, store</t>
  </si>
  <si>
    <t>segment, net_sales</t>
  </si>
  <si>
    <t>used_vehicles, retail_sold</t>
  </si>
  <si>
    <t>sub_segment, revenue</t>
  </si>
  <si>
    <t>segment, stores</t>
  </si>
  <si>
    <t>good_sam_club, members</t>
  </si>
  <si>
    <t>same_, storelocations</t>
  </si>
  <si>
    <t>same_store, unit_sales</t>
  </si>
  <si>
    <t>vehicle, inventory, per_location</t>
  </si>
  <si>
    <t>same_, storesales</t>
  </si>
  <si>
    <t>sales_price, unit_sold</t>
  </si>
  <si>
    <t>segment_vehicle, unit_sales</t>
  </si>
  <si>
    <t>vehicle, sales_changes</t>
  </si>
  <si>
    <t>comparable_, storesales</t>
  </si>
  <si>
    <t>revenue, product_group</t>
  </si>
  <si>
    <t>segment, comparable_, storesales</t>
  </si>
  <si>
    <t>average, gross_profit</t>
  </si>
  <si>
    <t>new_retail, unit_sales</t>
  </si>
  <si>
    <t>same_store, gross_profit</t>
  </si>
  <si>
    <t>same_, storenew_retail, unit_sales</t>
  </si>
  <si>
    <t>same_revenue</t>
  </si>
  <si>
    <t>same_unit_sales</t>
  </si>
  <si>
    <t>used_retail, unit_sales</t>
  </si>
  <si>
    <t>gross_profit, by_segment</t>
  </si>
  <si>
    <t>revenuesegment</t>
  </si>
  <si>
    <t>average, monthly, unique_visitors</t>
  </si>
  <si>
    <t>selling_price, by_segment</t>
  </si>
  <si>
    <t>units_sold, segment</t>
  </si>
  <si>
    <t>units_sold, by_segment</t>
  </si>
  <si>
    <t>loyalty, members</t>
  </si>
  <si>
    <t>revenue, business_type</t>
  </si>
  <si>
    <t>average, net_sales_per, store</t>
  </si>
  <si>
    <t>comparable, store, count</t>
  </si>
  <si>
    <t>franchise, stores</t>
  </si>
  <si>
    <t>revenue, category</t>
  </si>
  <si>
    <t>covid_19, vaccins</t>
  </si>
  <si>
    <t>delivery_price, customer</t>
  </si>
  <si>
    <t>kroger, households, covered</t>
  </si>
  <si>
    <t>average, storesize</t>
  </si>
  <si>
    <t>total_, stores</t>
  </si>
  <si>
    <t>no_of, stores</t>
  </si>
  <si>
    <t>net_sales, channel</t>
  </si>
  <si>
    <t>net_sales, product</t>
  </si>
  <si>
    <t>closings, store, count</t>
  </si>
  <si>
    <t>openings, store, count</t>
  </si>
  <si>
    <t>total, store, count</t>
  </si>
  <si>
    <t>comparable_, ticket</t>
  </si>
  <si>
    <t>net_sales, products</t>
  </si>
  <si>
    <t>net_sales, services</t>
  </si>
  <si>
    <t>sales, square_foot</t>
  </si>
  <si>
    <t>sales, category</t>
  </si>
  <si>
    <t>product, net_sales</t>
  </si>
  <si>
    <t>revenue, other_sources</t>
  </si>
  <si>
    <t>revenue, geography</t>
  </si>
  <si>
    <t>geographical, revenue</t>
  </si>
  <si>
    <t>revenues, channel</t>
  </si>
  <si>
    <t>revenue, product_type</t>
  </si>
  <si>
    <t>product, revenue</t>
  </si>
  <si>
    <t>revenue, active_client</t>
  </si>
  <si>
    <t>ltm_net, revenue</t>
  </si>
  <si>
    <t>orders, customer</t>
  </si>
  <si>
    <t>revenue, active_buyer</t>
  </si>
  <si>
    <t>number, stores</t>
  </si>
  <si>
    <t>same_store, revenues</t>
  </si>
  <si>
    <t>relocated, stores</t>
  </si>
  <si>
    <t>revenue_by, net_sales</t>
  </si>
  <si>
    <t>change_, ticket</t>
  </si>
  <si>
    <t>re_bannered, stores</t>
  </si>
  <si>
    <t>renovated, stores</t>
  </si>
  <si>
    <t>same_, storesales, segment</t>
  </si>
  <si>
    <t>no_of, stores, open_at_the_end</t>
  </si>
  <si>
    <t>revenue, contracts, customers</t>
  </si>
  <si>
    <t>revenue, product_sales</t>
  </si>
  <si>
    <t>sales, geography</t>
  </si>
  <si>
    <t>store, openings</t>
  </si>
  <si>
    <t>stores, closed</t>
  </si>
  <si>
    <t>stores, count</t>
  </si>
  <si>
    <t>total_retail, stores</t>
  </si>
  <si>
    <t>total, square_footage</t>
  </si>
  <si>
    <t>opened, store</t>
  </si>
  <si>
    <t>total, members</t>
  </si>
  <si>
    <t>inventorystore</t>
  </si>
  <si>
    <t>inventory, turns</t>
  </si>
  <si>
    <t>new_petsense, stores</t>
  </si>
  <si>
    <t>total, revenue</t>
  </si>
  <si>
    <t>total, active_customers</t>
  </si>
  <si>
    <t>foreign</t>
  </si>
  <si>
    <t>ae77</t>
  </si>
  <si>
    <t>aerie_side_by_side</t>
  </si>
  <si>
    <t>todd_snyder</t>
  </si>
  <si>
    <t>unsubscribed</t>
  </si>
  <si>
    <t>aerie</t>
  </si>
  <si>
    <t>corporate</t>
  </si>
  <si>
    <t>total_consolidated</t>
  </si>
  <si>
    <t>travel_retail</t>
  </si>
  <si>
    <t>victorias_secret</t>
  </si>
  <si>
    <t>chicos</t>
  </si>
  <si>
    <t>soma</t>
  </si>
  <si>
    <t>white_house_black_market</t>
  </si>
  <si>
    <t>net_selling</t>
  </si>
  <si>
    <t>direct</t>
  </si>
  <si>
    <t>consumer</t>
  </si>
  <si>
    <t>non_apparel</t>
  </si>
  <si>
    <t>express_edit_concept</t>
  </si>
  <si>
    <t>upwest</t>
  </si>
  <si>
    <t>other_channel</t>
  </si>
  <si>
    <t>outlet</t>
  </si>
  <si>
    <t>other_product</t>
  </si>
  <si>
    <t>journeys</t>
  </si>
  <si>
    <t>schuh</t>
  </si>
  <si>
    <t>group_revenue</t>
  </si>
  <si>
    <t>comp_sales</t>
  </si>
  <si>
    <t>europe_retail</t>
  </si>
  <si>
    <t>athleta</t>
  </si>
  <si>
    <t>banana_republic</t>
  </si>
  <si>
    <t>global_sales</t>
  </si>
  <si>
    <t>gap</t>
  </si>
  <si>
    <t>old_navy</t>
  </si>
  <si>
    <t>credit_card</t>
  </si>
  <si>
    <t>the_childrens_place</t>
  </si>
  <si>
    <t>US</t>
  </si>
  <si>
    <t>lingerie</t>
  </si>
  <si>
    <t>closed_</t>
  </si>
  <si>
    <t>the_period</t>
  </si>
  <si>
    <t>opened_</t>
  </si>
  <si>
    <t>count_at</t>
  </si>
  <si>
    <t>homegoods_sales</t>
  </si>
  <si>
    <t>us</t>
  </si>
  <si>
    <t>marmaxx_sales</t>
  </si>
  <si>
    <t>opened_during_quarter</t>
  </si>
  <si>
    <t>other_asia</t>
  </si>
  <si>
    <t>coach</t>
  </si>
  <si>
    <t>kate_spade</t>
  </si>
  <si>
    <t>stuart_weitzman</t>
  </si>
  <si>
    <t>closed_franchisee_owned</t>
  </si>
  <si>
    <t>total_closed_retail</t>
  </si>
  <si>
    <t>total_new_retail_location</t>
  </si>
  <si>
    <t>_full_assortment</t>
  </si>
  <si>
    <t>u.s</t>
  </si>
  <si>
    <t>revenue_from</t>
  </si>
  <si>
    <t>storenew_vehicle</t>
  </si>
  <si>
    <t>same_storeused_vehicles</t>
  </si>
  <si>
    <t>retail_</t>
  </si>
  <si>
    <t>used_vehicle_retail_</t>
  </si>
  <si>
    <t>finance</t>
  </si>
  <si>
    <t>insurance</t>
  </si>
  <si>
    <t>luxury</t>
  </si>
  <si>
    <t>insurance_</t>
  </si>
  <si>
    <t>ending_brazil</t>
  </si>
  <si>
    <t>ending_domestic</t>
  </si>
  <si>
    <t>ending_mexico</t>
  </si>
  <si>
    <t>retail_sales_price</t>
  </si>
  <si>
    <t>interest_income</t>
  </si>
  <si>
    <t>accident_protection_plan</t>
  </si>
  <si>
    <t>other_retail</t>
  </si>
  <si>
    <t>dealer_location</t>
  </si>
  <si>
    <t>used_vehicle_inventory</t>
  </si>
  <si>
    <t>independently_operated</t>
  </si>
  <si>
    <t>paint</t>
  </si>
  <si>
    <t>corporate_</t>
  </si>
  <si>
    <t>_other</t>
  </si>
  <si>
    <t>brazil</t>
  </si>
  <si>
    <t>retail_new</t>
  </si>
  <si>
    <t>site</t>
  </si>
  <si>
    <t>finance_related</t>
  </si>
  <si>
    <t>total_wholesale_vehicle</t>
  </si>
  <si>
    <t>wholesale_vehicle</t>
  </si>
  <si>
    <t>total_vehicle_</t>
  </si>
  <si>
    <t>fleet</t>
  </si>
  <si>
    <t>used_vehicle_wholesale</t>
  </si>
  <si>
    <t>alignments</t>
  </si>
  <si>
    <t>exhaust_comparable_</t>
  </si>
  <si>
    <t>front_end</t>
  </si>
  <si>
    <t>shocks</t>
  </si>
  <si>
    <t>maintenance_services</t>
  </si>
  <si>
    <t>weighted_</t>
  </si>
  <si>
    <t>weighted_average</t>
  </si>
  <si>
    <t>do_it_yourself_customers</t>
  </si>
  <si>
    <t>professional_service_provider_customers</t>
  </si>
  <si>
    <t>ending_total</t>
  </si>
  <si>
    <t>commercial_vehicles_australia</t>
  </si>
  <si>
    <t>power_systems</t>
  </si>
  <si>
    <t>insurance_sales</t>
  </si>
  <si>
    <t>new_heavy_duty_vehicles</t>
  </si>
  <si>
    <t>new_light_duty_vehicles</t>
  </si>
  <si>
    <t>new_medium_duty_vehicles_(including_bus_sales</t>
  </si>
  <si>
    <t>revenue)</t>
  </si>
  <si>
    <t>other_vehicles</t>
  </si>
  <si>
    <t>echopark_same_market_totalused_vehicles</t>
  </si>
  <si>
    <t>echopark_totalused_vehicles</t>
  </si>
  <si>
    <t>franchised_dealerships_same_store</t>
  </si>
  <si>
    <t>echopark_segment</t>
  </si>
  <si>
    <t>franchised_dealerships_segment</t>
  </si>
  <si>
    <t>parts</t>
  </si>
  <si>
    <t>echopark</t>
  </si>
  <si>
    <t>echopark_segment_same_</t>
  </si>
  <si>
    <t>storeused_vehicle</t>
  </si>
  <si>
    <t>franchised_dealerships_same_</t>
  </si>
  <si>
    <t>storenew_vehicles</t>
  </si>
  <si>
    <t>storeused_vehicles</t>
  </si>
  <si>
    <t>franchised_dealerships_segment_reported</t>
  </si>
  <si>
    <t>_used</t>
  </si>
  <si>
    <t>new_ratio</t>
  </si>
  <si>
    <t>_wholesale_vehicles</t>
  </si>
  <si>
    <t>wholesale_</t>
  </si>
  <si>
    <t>toys</t>
  </si>
  <si>
    <t>count_potential</t>
  </si>
  <si>
    <t>total_closed_or_relocated</t>
  </si>
  <si>
    <t>total_operating</t>
  </si>
  <si>
    <t>sephora_customers_new</t>
  </si>
  <si>
    <t>kohls</t>
  </si>
  <si>
    <t>womens_accessories</t>
  </si>
  <si>
    <t>intimate_apparel</t>
  </si>
  <si>
    <t>halloween_city</t>
  </si>
  <si>
    <t>party_city</t>
  </si>
  <si>
    <t>the_total_</t>
  </si>
  <si>
    <t>corporate_party_city</t>
  </si>
  <si>
    <t>non_furniture</t>
  </si>
  <si>
    <t>rh_segment</t>
  </si>
  <si>
    <t>waterworks</t>
  </si>
  <si>
    <t>bags</t>
  </si>
  <si>
    <t>travel</t>
  </si>
  <si>
    <t>pura_vida_segment</t>
  </si>
  <si>
    <t>vb</t>
  </si>
  <si>
    <t>indirect</t>
  </si>
  <si>
    <t>drive_up</t>
  </si>
  <si>
    <t>actively_engaged</t>
  </si>
  <si>
    <t>pharmacy</t>
  </si>
  <si>
    <t>growth</t>
  </si>
  <si>
    <t>unlimited_delivery_price</t>
  </si>
  <si>
    <t>convenience</t>
  </si>
  <si>
    <t>retail_customers</t>
  </si>
  <si>
    <t>out_fuel</t>
  </si>
  <si>
    <t>dietary_supplements</t>
  </si>
  <si>
    <t>remodeled</t>
  </si>
  <si>
    <t>relocations</t>
  </si>
  <si>
    <t>food_distribution</t>
  </si>
  <si>
    <t>center</t>
  </si>
  <si>
    <t>fresh</t>
  </si>
  <si>
    <t>individuals</t>
  </si>
  <si>
    <t>manufacturers</t>
  </si>
  <si>
    <t>non_food</t>
  </si>
  <si>
    <t>retailers</t>
  </si>
  <si>
    <t>non_core_banner</t>
  </si>
  <si>
    <t>penetration</t>
  </si>
  <si>
    <t>visits</t>
  </si>
  <si>
    <t>internet</t>
  </si>
  <si>
    <t>showrooms</t>
  </si>
  <si>
    <t>sacs</t>
  </si>
  <si>
    <t>sactionals</t>
  </si>
  <si>
    <t>gypsum</t>
  </si>
  <si>
    <t>siding</t>
  </si>
  <si>
    <t>windows</t>
  </si>
  <si>
    <t>decorative_accessories_</t>
  </si>
  <si>
    <t>_wall_tile</t>
  </si>
  <si>
    <t>laminate_</t>
  </si>
  <si>
    <t>_luxury_vinyl_plank</t>
  </si>
  <si>
    <t>new_warehouse</t>
  </si>
  <si>
    <t>new_warehouse_format</t>
  </si>
  <si>
    <t>warehouse</t>
  </si>
  <si>
    <t>customer_transactions_(</t>
  </si>
  <si>
    <t>millions)</t>
  </si>
  <si>
    <t>outside_the</t>
  </si>
  <si>
    <t>building_materials</t>
  </si>
  <si>
    <t>decor</t>
  </si>
  <si>
    <t>dealer_operated</t>
  </si>
  <si>
    <t>home_improved_</t>
  </si>
  <si>
    <t>storesize_selling_square_feet</t>
  </si>
  <si>
    <t>fuel_gallons_on_a_same_</t>
  </si>
  <si>
    <t>storebasis</t>
  </si>
  <si>
    <t>canadian_operations</t>
  </si>
  <si>
    <t>other_international_operations</t>
  </si>
  <si>
    <t>united_states_operations</t>
  </si>
  <si>
    <t>household</t>
  </si>
  <si>
    <t>membership_fees</t>
  </si>
  <si>
    <t>ancillary</t>
  </si>
  <si>
    <t>fresh_foods</t>
  </si>
  <si>
    <t>softlines</t>
  </si>
  <si>
    <t>comparable_sales_growth_</t>
  </si>
  <si>
    <t>signature_categories</t>
  </si>
  <si>
    <t>digitally_originated</t>
  </si>
  <si>
    <t>comparable_sales_change</t>
  </si>
  <si>
    <t>sales_by</t>
  </si>
  <si>
    <t>same_day_services_(order_pick_up</t>
  </si>
  <si>
    <t>originated_channel</t>
  </si>
  <si>
    <t>sams_club</t>
  </si>
  <si>
    <t>excluding_currency</t>
  </si>
  <si>
    <t>walmart</t>
  </si>
  <si>
    <t>customer_assurance</t>
  </si>
  <si>
    <t>online</t>
  </si>
  <si>
    <t>physical</t>
  </si>
  <si>
    <t>incremental_</t>
  </si>
  <si>
    <t>monthly_subscription_shipment_churn</t>
  </si>
  <si>
    <t>marketplace_subscription</t>
  </si>
  <si>
    <t>pay</t>
  </si>
  <si>
    <t>lead</t>
  </si>
  <si>
    <t>growth_</t>
  </si>
  <si>
    <t>autoship_customer_sales_as_a_</t>
  </si>
  <si>
    <t>active_customer</t>
  </si>
  <si>
    <t>hardgoods</t>
  </si>
  <si>
    <t>total_geographic</t>
  </si>
  <si>
    <t>united_kingdom</t>
  </si>
  <si>
    <t>classifieds_</t>
  </si>
  <si>
    <t>net_transaction</t>
  </si>
  <si>
    <t>total_net</t>
  </si>
  <si>
    <t>total_segment</t>
  </si>
  <si>
    <t>1_800_flowers.com_consumer_floral</t>
  </si>
  <si>
    <t>bloomnet</t>
  </si>
  <si>
    <t>bloomnet_wire_service</t>
  </si>
  <si>
    <t>beauty_product</t>
  </si>
  <si>
    <t>dresses</t>
  </si>
  <si>
    <t>fashion_apparel_product</t>
  </si>
  <si>
    <t>forward</t>
  </si>
  <si>
    <t>revolve</t>
  </si>
  <si>
    <t>international_net</t>
  </si>
  <si>
    <t>logistics</t>
  </si>
  <si>
    <t>outdoors</t>
  </si>
  <si>
    <t>enterprise</t>
  </si>
  <si>
    <t>hats</t>
  </si>
  <si>
    <t>_product_sales</t>
  </si>
  <si>
    <t>home_appliance</t>
  </si>
  <si>
    <t>home_office</t>
  </si>
  <si>
    <t>ending</t>
  </si>
  <si>
    <t>total_selling</t>
  </si>
  <si>
    <t>e</t>
  </si>
  <si>
    <t>commerce_sales</t>
  </si>
  <si>
    <t>specialty_concept</t>
  </si>
  <si>
    <t>retail_selling</t>
  </si>
  <si>
    <t>dollar_tree_same_</t>
  </si>
  <si>
    <t>family_dollar_same_</t>
  </si>
  <si>
    <t>net_new_center</t>
  </si>
  <si>
    <t>vision_centers</t>
  </si>
  <si>
    <t>_walmart</t>
  </si>
  <si>
    <t>vista_optical</t>
  </si>
  <si>
    <t>revenues_recognized_at_a_point_</t>
  </si>
  <si>
    <t>time</t>
  </si>
  <si>
    <t>legacy</t>
  </si>
  <si>
    <t>customers_sales</t>
  </si>
  <si>
    <t>sales_at_company_owned</t>
  </si>
  <si>
    <t>reach</t>
  </si>
  <si>
    <t>retail_hydroponic</t>
  </si>
  <si>
    <t>storeinstallment_sales</t>
  </si>
  <si>
    <t>storeother</t>
  </si>
  <si>
    <t>bsg_distributor_sales_consultants</t>
  </si>
  <si>
    <t>membership</t>
  </si>
  <si>
    <t>optics</t>
  </si>
  <si>
    <t>hardware</t>
  </si>
  <si>
    <t>total_gross_square_feet_at_the</t>
  </si>
  <si>
    <t>e_commerce_</t>
  </si>
  <si>
    <t>salon_sales_</t>
  </si>
  <si>
    <t>cosmetics_</t>
  </si>
  <si>
    <t>other_</t>
  </si>
  <si>
    <t>salon_services_</t>
  </si>
  <si>
    <t>bath</t>
  </si>
  <si>
    <t>other_(nail_products</t>
  </si>
  <si>
    <t>china</t>
  </si>
  <si>
    <t>us_retail</t>
  </si>
  <si>
    <t>us_wholesale</t>
  </si>
  <si>
    <t>us_sales</t>
  </si>
  <si>
    <t>homegoods_(us)_sales</t>
  </si>
  <si>
    <t>marmaxx_(us)_sales</t>
  </si>
  <si>
    <t>us_net</t>
  </si>
  <si>
    <t>stores,  _branches</t>
  </si>
  <si>
    <t>merch ise_sales</t>
  </si>
  <si>
    <t xml:space="preserve"> _fragrances</t>
  </si>
  <si>
    <t xml:space="preserve"> _other</t>
  </si>
  <si>
    <t xml:space="preserve"> _accessories</t>
  </si>
  <si>
    <t xml:space="preserve"> _fragrance</t>
  </si>
  <si>
    <t xml:space="preserve"> _other)</t>
  </si>
  <si>
    <t xml:space="preserve"> _salon_</t>
  </si>
  <si>
    <t>aerie_st</t>
  </si>
  <si>
    <t>_alone</t>
  </si>
  <si>
    <t>american_eagle_br</t>
  </si>
  <si>
    <t>body_works_direct</t>
  </si>
  <si>
    <t>body_works_international</t>
  </si>
  <si>
    <t>body_works</t>
  </si>
  <si>
    <t>johnston</t>
  </si>
  <si>
    <t>murphy</t>
  </si>
  <si>
    <t>licensed_br</t>
  </si>
  <si>
    <t>s</t>
  </si>
  <si>
    <t>digital_subscription</t>
  </si>
  <si>
    <t>content</t>
  </si>
  <si>
    <t>magazine</t>
  </si>
  <si>
    <t>digital_subscriptions</t>
  </si>
  <si>
    <t>tv</t>
  </si>
  <si>
    <t>cable_programming</t>
  </si>
  <si>
    <t>_fragrances</t>
  </si>
  <si>
    <t>home_accents</t>
  </si>
  <si>
    <t>bed</t>
  </si>
  <si>
    <t>tjx_international_(europe</t>
  </si>
  <si>
    <t xml:space="preserve">australia)_sales_	</t>
  </si>
  <si>
    <t>australia)_sales</t>
  </si>
  <si>
    <t>menus</t>
  </si>
  <si>
    <t>venues</t>
  </si>
  <si>
    <t>_beauty</t>
  </si>
  <si>
    <t>batteries_sales</t>
  </si>
  <si>
    <t>service_sales</t>
  </si>
  <si>
    <t>other_sales_</t>
  </si>
  <si>
    <t>rv_service</t>
  </si>
  <si>
    <t>retail_centers</t>
  </si>
  <si>
    <t>good_sam_services</t>
  </si>
  <si>
    <t>plans</t>
  </si>
  <si>
    <t>rv</t>
  </si>
  <si>
    <t>outdoor_retail</t>
  </si>
  <si>
    <t>franchise_royalties</t>
  </si>
  <si>
    <t>fees</t>
  </si>
  <si>
    <t>supply</t>
  </si>
  <si>
    <t>collision</t>
  </si>
  <si>
    <t>interest</t>
  </si>
  <si>
    <t>fee_income</t>
  </si>
  <si>
    <t>body</t>
  </si>
  <si>
    <t>sales_adjustments</t>
  </si>
  <si>
    <t>thous</t>
  </si>
  <si>
    <t>lease</t>
  </si>
  <si>
    <t>rental_sales</t>
  </si>
  <si>
    <t>used_commercial_vehicle_sales</t>
  </si>
  <si>
    <t>_new</t>
  </si>
  <si>
    <t>_retail_new</t>
  </si>
  <si>
    <t>kids</t>
  </si>
  <si>
    <t>fragrances</t>
  </si>
  <si>
    <t>br</t>
  </si>
  <si>
    <t>gr</t>
  </si>
  <si>
    <t>_total</t>
  </si>
  <si>
    <t>supermarket_fuel</t>
  </si>
  <si>
    <t>brokers</t>
  </si>
  <si>
    <t>pottery_barn_kids</t>
  </si>
  <si>
    <t>teen</t>
  </si>
  <si>
    <t>roofing</t>
  </si>
  <si>
    <t>lumber</t>
  </si>
  <si>
    <t>lumber_sheet_goods</t>
  </si>
  <si>
    <t>other_building_products</t>
  </si>
  <si>
    <t>metal</t>
  </si>
  <si>
    <t>doors</t>
  </si>
  <si>
    <t>installation_materials</t>
  </si>
  <si>
    <t>tools</t>
  </si>
  <si>
    <t>gasoline</t>
  </si>
  <si>
    <t>general_merch</t>
  </si>
  <si>
    <t>ise</t>
  </si>
  <si>
    <t>other_merch</t>
  </si>
  <si>
    <t>ise_sales</t>
  </si>
  <si>
    <t>prepared_food</t>
  </si>
  <si>
    <t>founta</t>
  </si>
  <si>
    <t>household_essentials</t>
  </si>
  <si>
    <t>beverage</t>
  </si>
  <si>
    <t>other_income</t>
  </si>
  <si>
    <t>subscription_advertising</t>
  </si>
  <si>
    <t>digital_solutions</t>
  </si>
  <si>
    <t>oem</t>
  </si>
  <si>
    <t>national</t>
  </si>
  <si>
    <t>gross_merch</t>
  </si>
  <si>
    <t>ise_value</t>
  </si>
  <si>
    <t>ise_volume</t>
  </si>
  <si>
    <t>marketing_services</t>
  </si>
  <si>
    <t>international_gross_merch</t>
  </si>
  <si>
    <t>mobile_gross_merch</t>
  </si>
  <si>
    <t>revenue_(combined_online</t>
  </si>
  <si>
    <t>consumer_floral</t>
  </si>
  <si>
    <t>gifts</t>
  </si>
  <si>
    <t>gourmet_food</t>
  </si>
  <si>
    <t>gift_baskets</t>
  </si>
  <si>
    <t>corp</t>
  </si>
  <si>
    <t>h</t>
  </si>
  <si>
    <t>sports</t>
  </si>
  <si>
    <t>recreation</t>
  </si>
  <si>
    <t>computing</t>
  </si>
  <si>
    <t>phones</t>
  </si>
  <si>
    <t>mobile_phones</t>
  </si>
  <si>
    <t>finance_charges</t>
  </si>
  <si>
    <t>mattress</t>
  </si>
  <si>
    <t>_portfolio</t>
  </si>
  <si>
    <t>support</t>
  </si>
  <si>
    <t>exp</t>
  </si>
  <si>
    <t>ed_or_relocated</t>
  </si>
  <si>
    <t>americas_best_contacts</t>
  </si>
  <si>
    <t>eyeglasses</t>
  </si>
  <si>
    <t>owned</t>
  </si>
  <si>
    <t>host_segment</t>
  </si>
  <si>
    <t>host</t>
  </si>
  <si>
    <t>fashion</t>
  </si>
  <si>
    <t>party</t>
  </si>
  <si>
    <t>snack</t>
  </si>
  <si>
    <t>warehouse_space</t>
  </si>
  <si>
    <t>arts</t>
  </si>
  <si>
    <t>crafts</t>
  </si>
  <si>
    <t>physical_locations</t>
  </si>
  <si>
    <t>multiple_digital_platforms</t>
  </si>
  <si>
    <t>net_merch</t>
  </si>
  <si>
    <t>installation</t>
  </si>
  <si>
    <t>delivery_services</t>
  </si>
  <si>
    <t>moldings</t>
  </si>
  <si>
    <t>solid</t>
  </si>
  <si>
    <t>engineered_hardwood</t>
  </si>
  <si>
    <t>the_middle_east</t>
  </si>
  <si>
    <t>extended_warranties</t>
  </si>
  <si>
    <t>franchise_merch</t>
  </si>
  <si>
    <t>franchise_royalty_income</t>
  </si>
  <si>
    <t>storemerch</t>
  </si>
  <si>
    <t>storerentals</t>
  </si>
  <si>
    <t>hunting</t>
  </si>
  <si>
    <t>shooting</t>
  </si>
  <si>
    <t>clothing</t>
  </si>
  <si>
    <t>livestock</t>
  </si>
  <si>
    <t>pet</t>
  </si>
  <si>
    <t>gift</t>
  </si>
  <si>
    <t>haircare_products</t>
  </si>
  <si>
    <t>styling_tools_</t>
  </si>
  <si>
    <t>_fragrance</t>
  </si>
  <si>
    <t>styling_tools</t>
  </si>
  <si>
    <t>remodel</t>
  </si>
  <si>
    <t>relocation_projects</t>
  </si>
  <si>
    <t>grooming</t>
  </si>
  <si>
    <t>nutrition_perk</t>
  </si>
  <si>
    <t>dog</t>
  </si>
  <si>
    <t>cat_food</t>
  </si>
  <si>
    <t>supplies</t>
  </si>
  <si>
    <t>companion_animals</t>
  </si>
  <si>
    <t>DIY</t>
  </si>
  <si>
    <t>professional_service_provider</t>
  </si>
  <si>
    <t>lease_liabilities</t>
  </si>
  <si>
    <t>closed_or_relocated</t>
  </si>
  <si>
    <t>digital_channel</t>
  </si>
  <si>
    <t>hard_parts</t>
  </si>
  <si>
    <t>performance</t>
  </si>
  <si>
    <t>replacement_parts</t>
  </si>
  <si>
    <t>doog_food</t>
  </si>
  <si>
    <t>revenue, foreign</t>
  </si>
  <si>
    <t>revenue, united_states</t>
  </si>
  <si>
    <t>ae77, store</t>
  </si>
  <si>
    <t>aerie_side_by_side, store</t>
  </si>
  <si>
    <t>aerie_st, _alone, store</t>
  </si>
  <si>
    <t>todd_snyder, store</t>
  </si>
  <si>
    <t>unsubscribed, store</t>
  </si>
  <si>
    <t>aerie, revenue</t>
  </si>
  <si>
    <t>american_eagle, revenue</t>
  </si>
  <si>
    <t>corporate, revenue</t>
  </si>
  <si>
    <t>american_eagle_br, store</t>
  </si>
  <si>
    <t>total_gross, square_footage</t>
  </si>
  <si>
    <t>company_operated, stores</t>
  </si>
  <si>
    <t>partner_operated, stores</t>
  </si>
  <si>
    <t>international, travel_retail</t>
  </si>
  <si>
    <t>bath, body_works_direct</t>
  </si>
  <si>
    <t>bath, body_works_international</t>
  </si>
  <si>
    <t>bath, body_works, stores, us, canada</t>
  </si>
  <si>
    <t>victorias_secret, stores, us, canada</t>
  </si>
  <si>
    <t>chicos, revenue</t>
  </si>
  <si>
    <t>soma, revenue</t>
  </si>
  <si>
    <t>white_house_black_market, revenue</t>
  </si>
  <si>
    <t>net_selling, square_footage, (ssf)</t>
  </si>
  <si>
    <t>direct, consumer</t>
  </si>
  <si>
    <t>apparel, net_sales</t>
  </si>
  <si>
    <t>non_apparel, net_sales</t>
  </si>
  <si>
    <t>express_edit_concept, stores</t>
  </si>
  <si>
    <t>retail, stores</t>
  </si>
  <si>
    <t>upwest, stores</t>
  </si>
  <si>
    <t>other_channel, revenue</t>
  </si>
  <si>
    <t>outlet, revenue</t>
  </si>
  <si>
    <t>retail, revenue</t>
  </si>
  <si>
    <t>accessories, other, revenue</t>
  </si>
  <si>
    <t>apparel, revenue</t>
  </si>
  <si>
    <t>other_product, revenue</t>
  </si>
  <si>
    <t>corporate, other, revenue</t>
  </si>
  <si>
    <t>johnston, murphy, revenue</t>
  </si>
  <si>
    <t>journeys, revenue</t>
  </si>
  <si>
    <t>licensed_br, s, revenue</t>
  </si>
  <si>
    <t>schuh, group_revenue</t>
  </si>
  <si>
    <t>americas_retail, comp_sales</t>
  </si>
  <si>
    <t>americas, wholesale</t>
  </si>
  <si>
    <t>asia, retail, comp_sales</t>
  </si>
  <si>
    <t>europe_retail, comp_sales</t>
  </si>
  <si>
    <t>athleta, sales</t>
  </si>
  <si>
    <t>banana_republic, global_sales</t>
  </si>
  <si>
    <t>gap, global_sales</t>
  </si>
  <si>
    <t>old_navy, global_sales</t>
  </si>
  <si>
    <t>total, net_sales</t>
  </si>
  <si>
    <t>credit_card, revenues</t>
  </si>
  <si>
    <t>direct, consumer, americas</t>
  </si>
  <si>
    <t>direct, consumer, asia</t>
  </si>
  <si>
    <t>direct, consumer, europe</t>
  </si>
  <si>
    <t>wholesale, revenue, americas</t>
  </si>
  <si>
    <t>wholesale, revenue, asia</t>
  </si>
  <si>
    <t>wholesale, revenue, europe</t>
  </si>
  <si>
    <t>digital_subscription, content</t>
  </si>
  <si>
    <t>magazine, digital_subscriptions</t>
  </si>
  <si>
    <t>tv, cable_programming</t>
  </si>
  <si>
    <t>international, other_sales</t>
  </si>
  <si>
    <t>the_childrens_place, US</t>
  </si>
  <si>
    <t>closed, store, count</t>
  </si>
  <si>
    <t>accessories, lingerie, fine_jewelry, _fragrances</t>
  </si>
  <si>
    <t>home_accents, bed, bath</t>
  </si>
  <si>
    <t>closed_, the_period</t>
  </si>
  <si>
    <t>opened_, the_period</t>
  </si>
  <si>
    <t>homegoods_sales, us</t>
  </si>
  <si>
    <t>marmaxx_sales, us</t>
  </si>
  <si>
    <t xml:space="preserve">tjx_international_(europe, australia)_sales_	</t>
  </si>
  <si>
    <t>tjx_international_(europe, australia)_sales</t>
  </si>
  <si>
    <t>new_store, opened_during_quarter</t>
  </si>
  <si>
    <t>stores, permanently_closed_during_quarter</t>
  </si>
  <si>
    <t>china, revenues</t>
  </si>
  <si>
    <t>north_america, revenues</t>
  </si>
  <si>
    <t>other_asia, revenues</t>
  </si>
  <si>
    <t>other, revenues</t>
  </si>
  <si>
    <t>coach, revenues</t>
  </si>
  <si>
    <t>kate_spade, revenues</t>
  </si>
  <si>
    <t>stuart_weitzman, revenues</t>
  </si>
  <si>
    <t>menus, venues</t>
  </si>
  <si>
    <t>closed_franchisee_owned, stores</t>
  </si>
  <si>
    <t>total_closed_retail, stores</t>
  </si>
  <si>
    <t>total_new_retail_location, stores</t>
  </si>
  <si>
    <t>china, _beauty, accessories</t>
  </si>
  <si>
    <t>china, _full_assortment</t>
  </si>
  <si>
    <t>stores, canada</t>
  </si>
  <si>
    <t>stores, u.s</t>
  </si>
  <si>
    <t>company_operated, stores, china, _beauty, accessories</t>
  </si>
  <si>
    <t>company_operated, stores, canada</t>
  </si>
  <si>
    <t>company_operated, stores, china, _full_assortment</t>
  </si>
  <si>
    <t>company_operated, stores, us</t>
  </si>
  <si>
    <t>partner_operated, stores, beauty, accessories</t>
  </si>
  <si>
    <t>partner_operated, stores, full_assortment</t>
  </si>
  <si>
    <t>beauty, accessories</t>
  </si>
  <si>
    <t>company_operated, stores, sales, selling, square_foot</t>
  </si>
  <si>
    <t>company_operated, stores, sales, average, store</t>
  </si>
  <si>
    <t>international, revenue</t>
  </si>
  <si>
    <t>accessories, chemicals_sales</t>
  </si>
  <si>
    <t>parts, batteries_sales</t>
  </si>
  <si>
    <t>new, openings</t>
  </si>
  <si>
    <t>new_vehicle, selling_price</t>
  </si>
  <si>
    <t>same_, storenew_vehicle, selling_price</t>
  </si>
  <si>
    <t>same_storeused_vehicles, retail_, selling_price</t>
  </si>
  <si>
    <t>used_vehicle_retail_, selling_price</t>
  </si>
  <si>
    <t>finance, insurance</t>
  </si>
  <si>
    <t>parts, service</t>
  </si>
  <si>
    <t>luxury, new_vehicle</t>
  </si>
  <si>
    <t>retail, used_vehicle</t>
  </si>
  <si>
    <t>wholesale, used_vehicle</t>
  </si>
  <si>
    <t>finance, insurance, net</t>
  </si>
  <si>
    <t>finance, insurance_, net_sales</t>
  </si>
  <si>
    <t>new_vehicle, sales</t>
  </si>
  <si>
    <t>parts, service_sales</t>
  </si>
  <si>
    <t>corporate, other</t>
  </si>
  <si>
    <t>import, revenue</t>
  </si>
  <si>
    <t>premium_luxury, revenue</t>
  </si>
  <si>
    <t>total, vehicles_sold</t>
  </si>
  <si>
    <t>total_, domestic_sales, commercial_sales</t>
  </si>
  <si>
    <t>ending_brazil, stores</t>
  </si>
  <si>
    <t>ending_domestic, stores</t>
  </si>
  <si>
    <t>ending_mexico, stores</t>
  </si>
  <si>
    <t>service, revenues, international</t>
  </si>
  <si>
    <t>service, revenues, united_states</t>
  </si>
  <si>
    <t>vehicle_sales, international</t>
  </si>
  <si>
    <t>vehicle_sales, united_states</t>
  </si>
  <si>
    <t>service, revenues</t>
  </si>
  <si>
    <t>united_states, revenue</t>
  </si>
  <si>
    <t>total, gross_profit, per_retail_unit_sold</t>
  </si>
  <si>
    <t>interest_income, revenue</t>
  </si>
  <si>
    <t>sales, revenue</t>
  </si>
  <si>
    <t>accident_protection_plan, revenue</t>
  </si>
  <si>
    <t>other_sales_, revenues</t>
  </si>
  <si>
    <t>used_vehicle_sales, net</t>
  </si>
  <si>
    <t>other_retail, stores</t>
  </si>
  <si>
    <t>rv_service, retail_centers</t>
  </si>
  <si>
    <t>good_sam_services, plans, revenue</t>
  </si>
  <si>
    <t>rv, outdoor_retail, revenue</t>
  </si>
  <si>
    <t>new_vehicle, inventory, dealer_location</t>
  </si>
  <si>
    <t>used_vehicle_inventory, dealer_location</t>
  </si>
  <si>
    <t>company_operated, storesales</t>
  </si>
  <si>
    <t>franchise_royalties, fees</t>
  </si>
  <si>
    <t>independently_operated, storesales</t>
  </si>
  <si>
    <t>supply, other, revenue</t>
  </si>
  <si>
    <t>paint, collision, glass</t>
  </si>
  <si>
    <t>corporate_, _other</t>
  </si>
  <si>
    <t>new_vehicle, retail</t>
  </si>
  <si>
    <t>new_vehicle, retail_sales</t>
  </si>
  <si>
    <t>brazil, revenue</t>
  </si>
  <si>
    <t>u.k., revenue</t>
  </si>
  <si>
    <t>us, revenue</t>
  </si>
  <si>
    <t>finance, insurance, other, net</t>
  </si>
  <si>
    <t>retail_new, vehicles_sold</t>
  </si>
  <si>
    <t>retail, used_vehicles</t>
  </si>
  <si>
    <t>wholesale, used_vehicles</t>
  </si>
  <si>
    <t>finance_related, revenue</t>
  </si>
  <si>
    <t>service, revenue</t>
  </si>
  <si>
    <t>interest, fee_income</t>
  </si>
  <si>
    <t>total_sales, new_vehicles</t>
  </si>
  <si>
    <t>total_sales, used_vehicles</t>
  </si>
  <si>
    <t>total_wholesale_vehicle, unit_sales</t>
  </si>
  <si>
    <t>used_vehicle, revenues</t>
  </si>
  <si>
    <t>wholesale_vehicle, revenues</t>
  </si>
  <si>
    <t>finance, insurance_, gross_profit</t>
  </si>
  <si>
    <t>new_vehicle, retail_, gross_profit</t>
  </si>
  <si>
    <t>total_vehicle_, gross_profit</t>
  </si>
  <si>
    <t>used_vehicle_retail_, gross_profit</t>
  </si>
  <si>
    <t>e_commerce_platform, unit_sales</t>
  </si>
  <si>
    <t>new_vehicle, retail, unit_sales</t>
  </si>
  <si>
    <t>used_vehicle_retail, unit_sales</t>
  </si>
  <si>
    <t>finance, insurance, revenue</t>
  </si>
  <si>
    <t>fleet, revenue</t>
  </si>
  <si>
    <t>new_vehicle, retail, revenue</t>
  </si>
  <si>
    <t>service, body, parts, revenue</t>
  </si>
  <si>
    <t>used_vehicle_retail, revenue</t>
  </si>
  <si>
    <t>used_vehicle_wholesale, revenue</t>
  </si>
  <si>
    <t>alignments, comparable_, storesales</t>
  </si>
  <si>
    <t>brakes, comparable_, storesales</t>
  </si>
  <si>
    <t>exhaust, comparable_, storesales</t>
  </si>
  <si>
    <t>exhaust_comparable_, storesales</t>
  </si>
  <si>
    <t>front_end, shocks, comparable_, storesales</t>
  </si>
  <si>
    <t>maintenance_services, comparable_, storesales</t>
  </si>
  <si>
    <t>tires, comparable_, storesales</t>
  </si>
  <si>
    <t>sales, weighted_, square_foot</t>
  </si>
  <si>
    <t>sales, weighted_average, store</t>
  </si>
  <si>
    <t>other_sales, sales_adjustments</t>
  </si>
  <si>
    <t>sales, DIY, customers</t>
  </si>
  <si>
    <t>sales, professional_service_provider, customers</t>
  </si>
  <si>
    <t>ending_total, store, count</t>
  </si>
  <si>
    <t>average, gross_profit, per_new_truck_retail</t>
  </si>
  <si>
    <t>average, gross_profit, per_new_vehicle, retail</t>
  </si>
  <si>
    <t>average, gross_profit, per_used_truck_retail</t>
  </si>
  <si>
    <t>average, gross_profit, perused_vehicles, retail</t>
  </si>
  <si>
    <t>new_retail_sales, revenue, unit</t>
  </si>
  <si>
    <t>commercial_vehicles_australia, power_systems</t>
  </si>
  <si>
    <t>same_store, gross_profit, per_new_truck_retail</t>
  </si>
  <si>
    <t>same_store, gross_profit, per_new_vehicle, retail</t>
  </si>
  <si>
    <t>same_store, gross_profit, per_used_truck_retail</t>
  </si>
  <si>
    <t>same_store, gross_profit, perused_vehicles, retail</t>
  </si>
  <si>
    <t>same_, storenew_retail_sales, revenue, unit</t>
  </si>
  <si>
    <t>same_, storeused_retail_sales, revenue, unit</t>
  </si>
  <si>
    <t>same_, storeused_retail, unit_sales</t>
  </si>
  <si>
    <t>used_retail_sales, revenue, unit</t>
  </si>
  <si>
    <t>finance, insurance_sales</t>
  </si>
  <si>
    <t>lease, rental_sales</t>
  </si>
  <si>
    <t>new, used_commercial_vehicle_sales</t>
  </si>
  <si>
    <t>new_heavy_duty_vehicles, _new, used_commercial_vehicle_sales</t>
  </si>
  <si>
    <t>new_light_duty_vehicles, _new, used_commercial_vehicle_sales</t>
  </si>
  <si>
    <t>new_medium_duty_vehicles_(including_bus_sales, revenue), _new, used_commercial_vehicle_sales</t>
  </si>
  <si>
    <t>other_vehicles, _new, used_commercial_vehicle_sales</t>
  </si>
  <si>
    <t>used_vehicles, _new, used_commercial_vehicle_sales</t>
  </si>
  <si>
    <t>echopark_same_market_totalused_vehiclesi</t>
  </si>
  <si>
    <t>echopark_totalused_vehiclesi</t>
  </si>
  <si>
    <t>franchised_dealerships_same_store, used_vehicles</t>
  </si>
  <si>
    <t>franchised_dealerships_same_store, new_vehicles</t>
  </si>
  <si>
    <t>echopark_segment, revenues</t>
  </si>
  <si>
    <t>franchised_dealerships_segment, revenues</t>
  </si>
  <si>
    <t>finance, insurance, other, revenue</t>
  </si>
  <si>
    <t>parts, service, collision_repair, revenue</t>
  </si>
  <si>
    <t>vehicles, revenue</t>
  </si>
  <si>
    <t>echopark, wholesale_vehicles</t>
  </si>
  <si>
    <t>echopark_segment_same_, storeused_vehicle</t>
  </si>
  <si>
    <t>echopark_segment, used_vehicle</t>
  </si>
  <si>
    <t>franchised_dealerships, same_store, wholesale_vehicles</t>
  </si>
  <si>
    <t>franchised_dealerships, same_store, new_vehicles</t>
  </si>
  <si>
    <t>franchised_dealerships, same_store, used_vehicles</t>
  </si>
  <si>
    <t>franchised_dealerships, used_vehicles</t>
  </si>
  <si>
    <t>franchised_dealerships, new_vehicles</t>
  </si>
  <si>
    <t>franchised_dealerships, wholesale_vehicles</t>
  </si>
  <si>
    <t>franchised_dealerships, _retail_new, used_vehicles</t>
  </si>
  <si>
    <t>franchised_dealerships, _used, new_ratio</t>
  </si>
  <si>
    <t>franchised_dealerships, _wholesale_vehicles</t>
  </si>
  <si>
    <t>franchised_dealerships, same_store, retail_new, used_vehicles</t>
  </si>
  <si>
    <t>franchised_dealerships, same_store, used, new_ratio</t>
  </si>
  <si>
    <t>days, sale</t>
  </si>
  <si>
    <t>ecommerce_vehicles, available_for_sale</t>
  </si>
  <si>
    <t>ecommerce_, gross_profit</t>
  </si>
  <si>
    <t>wholesale_, gross_profit</t>
  </si>
  <si>
    <t>ecommerce, revenue, net</t>
  </si>
  <si>
    <t>other, revenue</t>
  </si>
  <si>
    <t>wholesale_vehicle, revenue</t>
  </si>
  <si>
    <t>apparel, electronics, _other</t>
  </si>
  <si>
    <t>electronics, toys, _accessories</t>
  </si>
  <si>
    <t>new_store, count_potential</t>
  </si>
  <si>
    <t>closed_or_relocated, stores</t>
  </si>
  <si>
    <t>total_operating, stores</t>
  </si>
  <si>
    <t>retail_sales, square_foot</t>
  </si>
  <si>
    <t>sephora_customers_new, kohls</t>
  </si>
  <si>
    <t>digital_channel, new_customers</t>
  </si>
  <si>
    <t>home, other</t>
  </si>
  <si>
    <t>mens, kids</t>
  </si>
  <si>
    <t>womens_accessories, intimate_apparel, shoes, cosmetics, fragrances</t>
  </si>
  <si>
    <t>credit_card, revenues, net</t>
  </si>
  <si>
    <t>closed, stores</t>
  </si>
  <si>
    <t>stores, re, opened</t>
  </si>
  <si>
    <t>br, comparable_sales</t>
  </si>
  <si>
    <t>corporate, stores</t>
  </si>
  <si>
    <t>halloween_city, stores</t>
  </si>
  <si>
    <t>gr, _total</t>
  </si>
  <si>
    <t>franchise, stores, sold, party_city</t>
  </si>
  <si>
    <t>the_total_, corporate_party_city, stores</t>
  </si>
  <si>
    <t>furniture, revenue</t>
  </si>
  <si>
    <t>non_furniture, revenue</t>
  </si>
  <si>
    <t>rh_segment, revenue</t>
  </si>
  <si>
    <t>waterworks, revenue</t>
  </si>
  <si>
    <t>accessories, revenue</t>
  </si>
  <si>
    <t>apparel, footwear, revenue</t>
  </si>
  <si>
    <t>bags, revenue</t>
  </si>
  <si>
    <t>home, revenue</t>
  </si>
  <si>
    <t>travel, revenue</t>
  </si>
  <si>
    <t>pura_vida_segment, revenue</t>
  </si>
  <si>
    <t>vb, direct, segment, revenue</t>
  </si>
  <si>
    <t>vb, indirect, segment, revenue</t>
  </si>
  <si>
    <t>customer_reach, drive_up, home_delivery</t>
  </si>
  <si>
    <t>loyalty, memberships</t>
  </si>
  <si>
    <t>retention_rate, actively_engaged, members</t>
  </si>
  <si>
    <t>fuel, revenue</t>
  </si>
  <si>
    <t>non_perishables, revenue</t>
  </si>
  <si>
    <t>perishables, revenue</t>
  </si>
  <si>
    <t>pharmacy, revenue</t>
  </si>
  <si>
    <t>digital_sales, growth</t>
  </si>
  <si>
    <t>covid_19, vaccine_doses_administrated</t>
  </si>
  <si>
    <t>unlimited_delivery_price, customer</t>
  </si>
  <si>
    <t>convenience, stores</t>
  </si>
  <si>
    <t>total_sales, retail_customers, out_fuel</t>
  </si>
  <si>
    <t>total_sales, retail_customers, out_fuel_sales</t>
  </si>
  <si>
    <t>total_sales, retail_customers, out_fuel, supermarket_fuel, other_</t>
  </si>
  <si>
    <t>dietary_supplements, revenue</t>
  </si>
  <si>
    <t>grocery, revenue</t>
  </si>
  <si>
    <t>relocated, remodeled</t>
  </si>
  <si>
    <t>stores, relocated, remodeled</t>
  </si>
  <si>
    <t>relocations, remodels</t>
  </si>
  <si>
    <t>comparable_, storesales_growth</t>
  </si>
  <si>
    <t>food_distribution, revenue</t>
  </si>
  <si>
    <t>military, revenue</t>
  </si>
  <si>
    <t>center, store, revenue</t>
  </si>
  <si>
    <t>fresh, revenue</t>
  </si>
  <si>
    <t>individuals, revenue</t>
  </si>
  <si>
    <t>manufacturers, brokers, distributors, revenue</t>
  </si>
  <si>
    <t>non_food, revenue</t>
  </si>
  <si>
    <t>other, revenue, products</t>
  </si>
  <si>
    <t>retailers, revenue</t>
  </si>
  <si>
    <t>non_core_banner, net_sales</t>
  </si>
  <si>
    <t>digital_sales, penetration</t>
  </si>
  <si>
    <t>visits, website</t>
  </si>
  <si>
    <t>internet, net_sales</t>
  </si>
  <si>
    <t>other, net_sales</t>
  </si>
  <si>
    <t>showrooms, net_sales</t>
  </si>
  <si>
    <t>accessories, net_sales</t>
  </si>
  <si>
    <t>sacs, net_sales</t>
  </si>
  <si>
    <t>sactionals, net_sales</t>
  </si>
  <si>
    <t>pottery_barn_kids, teen</t>
  </si>
  <si>
    <t>gypsum, roofing, insulation</t>
  </si>
  <si>
    <t>lumber, lumber_sheet_goods</t>
  </si>
  <si>
    <t>other_building_products, services</t>
  </si>
  <si>
    <t>siding, metal, concrete_products</t>
  </si>
  <si>
    <t>windows, doors, millwork</t>
  </si>
  <si>
    <t>decorative_accessories_, _wall_tile</t>
  </si>
  <si>
    <t>installation_materials, tools</t>
  </si>
  <si>
    <t>laminate_, _luxury_vinyl_plank</t>
  </si>
  <si>
    <t>new_warehouse, stores</t>
  </si>
  <si>
    <t>new_warehouse_format, stores</t>
  </si>
  <si>
    <t>warehouse, stores, operating</t>
  </si>
  <si>
    <t>change_, comparable_sales</t>
  </si>
  <si>
    <t>total, comparable_sales</t>
  </si>
  <si>
    <t>customer_transactions_(, millions)</t>
  </si>
  <si>
    <t>outside_the, US, net_sales</t>
  </si>
  <si>
    <t>us, net_sales</t>
  </si>
  <si>
    <t>building_materials, net_sales</t>
  </si>
  <si>
    <t>decor, net_sales</t>
  </si>
  <si>
    <t>hardlines, net_sales</t>
  </si>
  <si>
    <t>products, net_sales</t>
  </si>
  <si>
    <t>services, net_sales</t>
  </si>
  <si>
    <t>dealer_operated, stores</t>
  </si>
  <si>
    <t>home_improved_, number</t>
  </si>
  <si>
    <t>home_improved_, square_feet</t>
  </si>
  <si>
    <t>average, storesize_selling_square_feet</t>
  </si>
  <si>
    <t>gasoline, other</t>
  </si>
  <si>
    <t>general_merch, ise, services</t>
  </si>
  <si>
    <t>fuel_gallons_on_a_same_, storebasis</t>
  </si>
  <si>
    <t>grocery, other_merch, ise_sales</t>
  </si>
  <si>
    <t>prepared_food, founta, sales</t>
  </si>
  <si>
    <t>revenue, canadian_operations</t>
  </si>
  <si>
    <t>revenue, other_international_operations</t>
  </si>
  <si>
    <t>revenue, united_states_operations</t>
  </si>
  <si>
    <t>household, members</t>
  </si>
  <si>
    <t>membership_fees, revenue</t>
  </si>
  <si>
    <t>net_sales, ancillary</t>
  </si>
  <si>
    <t>net_sales, ancillary, other</t>
  </si>
  <si>
    <t>net_sales, food, sundries</t>
  </si>
  <si>
    <t>net_sales, fresh_foods</t>
  </si>
  <si>
    <t>net_sales, hardlines</t>
  </si>
  <si>
    <t>net_sales, softlines</t>
  </si>
  <si>
    <t>digital, comparable_sales</t>
  </si>
  <si>
    <t>apparel, accessories</t>
  </si>
  <si>
    <t>beauty, household_essentials</t>
  </si>
  <si>
    <t>food, beverage</t>
  </si>
  <si>
    <t>home_furnishings, decor</t>
  </si>
  <si>
    <t>comparable_sales_growth_, signature_categories</t>
  </si>
  <si>
    <t>digitally_originated, comparable_sales_change</t>
  </si>
  <si>
    <t>sales_by, stores, originated</t>
  </si>
  <si>
    <t>same_day_services_(order_pick_up, drive_up, shipt)</t>
  </si>
  <si>
    <t>stores, originated_channel, comparable_sales</t>
  </si>
  <si>
    <t>stores, originated_channel, comparable_sales_change</t>
  </si>
  <si>
    <t>store, comparable_sales</t>
  </si>
  <si>
    <t>membership, other_income</t>
  </si>
  <si>
    <t>sams_club, comp_sales, fuel</t>
  </si>
  <si>
    <t>sams_club, comp_sales, out_fuel</t>
  </si>
  <si>
    <t>walmart_international_sales, excluding_currency</t>
  </si>
  <si>
    <t>walmart, US, sales</t>
  </si>
  <si>
    <t>walmart, US, comp_sales, fuel</t>
  </si>
  <si>
    <t>walmart, US, comp_sales, out_fuel</t>
  </si>
  <si>
    <t>walmart, US, _ecommerce_sales</t>
  </si>
  <si>
    <t>customer_assurance, revenue</t>
  </si>
  <si>
    <t>marketplace, service, revenue</t>
  </si>
  <si>
    <t>online, stores</t>
  </si>
  <si>
    <t>physical, stores</t>
  </si>
  <si>
    <t>incremental_, covid_19, costs</t>
  </si>
  <si>
    <t>average, monthly_subscription_shipment_churn</t>
  </si>
  <si>
    <t>marketplace_subscription, revenue</t>
  </si>
  <si>
    <t>pay, lead</t>
  </si>
  <si>
    <t>subscription_advertising, digital_solutions</t>
  </si>
  <si>
    <t>oem, national</t>
  </si>
  <si>
    <t>growth_, website_customers</t>
  </si>
  <si>
    <t>autoship_customer_sales_as_a_, net_sales</t>
  </si>
  <si>
    <t>net_sales, active_customer</t>
  </si>
  <si>
    <t>consumables, revenue</t>
  </si>
  <si>
    <t>hardgoods, revenue</t>
  </si>
  <si>
    <t>gross_merch, ise_value</t>
  </si>
  <si>
    <t>germany, revenues</t>
  </si>
  <si>
    <t>south_korea, revenues</t>
  </si>
  <si>
    <t>total_geographic, revenues</t>
  </si>
  <si>
    <t>us, revenues</t>
  </si>
  <si>
    <t>united_kingdom, revenues</t>
  </si>
  <si>
    <t>gross_merch, ise_volume</t>
  </si>
  <si>
    <t>classifieds_, _other, revenues</t>
  </si>
  <si>
    <t>marketing_services, other, revenues</t>
  </si>
  <si>
    <t>marketing_services, other, revenues_classifieds</t>
  </si>
  <si>
    <t>marketing_services, other, revenues, marketplace</t>
  </si>
  <si>
    <t>marketing_services, other, revenues_stubhub, corporate, other</t>
  </si>
  <si>
    <t>marketplace, revenues</t>
  </si>
  <si>
    <t>net_transaction, revenues</t>
  </si>
  <si>
    <t>net_transaction, revenues, marketplace</t>
  </si>
  <si>
    <t>net_transaction, revenues, stubhub</t>
  </si>
  <si>
    <t>total_net, revenues</t>
  </si>
  <si>
    <t>total_segment, revenues</t>
  </si>
  <si>
    <t>gross_merch, ise_sales</t>
  </si>
  <si>
    <t>international_gross_merch, ise_sales</t>
  </si>
  <si>
    <t>mobile_gross_merch, ise_sales</t>
  </si>
  <si>
    <t>marketplace, revenue</t>
  </si>
  <si>
    <t>services, revenue</t>
  </si>
  <si>
    <t>e_commerce, revenue</t>
  </si>
  <si>
    <t>e_commerce, revenue_(combined_online, telephonic)</t>
  </si>
  <si>
    <t>1_800_flowers.com_consumer_floral, revenue</t>
  </si>
  <si>
    <t>bloomnet, revenue</t>
  </si>
  <si>
    <t>bloomnet_wire_service, revenue</t>
  </si>
  <si>
    <t>consumer_floral, gifts, revenue</t>
  </si>
  <si>
    <t>gourmet_food, gift_baskets, revenue</t>
  </si>
  <si>
    <t>active_customers, for_the_trailing_twelve_months</t>
  </si>
  <si>
    <t>ttm, active_customers</t>
  </si>
  <si>
    <t>orders, active_customer</t>
  </si>
  <si>
    <t>hard_parts, hard_parts</t>
  </si>
  <si>
    <t>performance, performance</t>
  </si>
  <si>
    <t>replacement_parts, replacement_parts</t>
  </si>
  <si>
    <t>corp, other</t>
  </si>
  <si>
    <t>consignment, service, revenue</t>
  </si>
  <si>
    <t>new_bookings, revenue</t>
  </si>
  <si>
    <t>repeat_bookings, revenue</t>
  </si>
  <si>
    <t>beauty_product, revenue</t>
  </si>
  <si>
    <t>dresses, revenue</t>
  </si>
  <si>
    <t>fashion_apparel_product, revenue</t>
  </si>
  <si>
    <t>h, bags, shoes, accessories, revenue</t>
  </si>
  <si>
    <t>forward, revenue</t>
  </si>
  <si>
    <t>revolve, revenue</t>
  </si>
  <si>
    <t>net, revenue, active_client</t>
  </si>
  <si>
    <t>net, revenue</t>
  </si>
  <si>
    <t>ltm_net, revenue, active_customer</t>
  </si>
  <si>
    <t>international_net, revenue</t>
  </si>
  <si>
    <t>us_net, revenue</t>
  </si>
  <si>
    <t>logistics, revenue</t>
  </si>
  <si>
    <t>lease, retail, revenues</t>
  </si>
  <si>
    <t>footwear, revenue</t>
  </si>
  <si>
    <t>other_sales, revenue</t>
  </si>
  <si>
    <t>outdoors, revenue</t>
  </si>
  <si>
    <t>sports, recreation, revenue</t>
  </si>
  <si>
    <t>domestic, comparable_sales</t>
  </si>
  <si>
    <t>enterprise, comparable_sales</t>
  </si>
  <si>
    <t>international, comparable_sales</t>
  </si>
  <si>
    <t>domestic_revenue, appliances</t>
  </si>
  <si>
    <t>domestic_revenue, computing, phones</t>
  </si>
  <si>
    <t>domestic_revenue, computing, mobile_phones</t>
  </si>
  <si>
    <t>domestic_revenue, consumer_electronics</t>
  </si>
  <si>
    <t>domestic_revenue, entertainment</t>
  </si>
  <si>
    <t>domestic_revenue, other</t>
  </si>
  <si>
    <t>domestic_revenue, services</t>
  </si>
  <si>
    <t>international, revenue, appliances</t>
  </si>
  <si>
    <t>international, revenue, computing, phones</t>
  </si>
  <si>
    <t>international, revenue, computing, mobile_phones</t>
  </si>
  <si>
    <t>international, revenue, consumer_electronics</t>
  </si>
  <si>
    <t>international, revenue, entertainment</t>
  </si>
  <si>
    <t>international, revenue, other</t>
  </si>
  <si>
    <t>international, revenue, services</t>
  </si>
  <si>
    <t>computing, mobile_phones</t>
  </si>
  <si>
    <t>hats, accessories, other</t>
  </si>
  <si>
    <t>retail, stores, revenue</t>
  </si>
  <si>
    <t>finance_charges, other</t>
  </si>
  <si>
    <t>consumer_electronics, _product_sales</t>
  </si>
  <si>
    <t>furniture, mattress, _product_sales</t>
  </si>
  <si>
    <t>home_appliance, _product_sales</t>
  </si>
  <si>
    <t>home_office, _product_sales</t>
  </si>
  <si>
    <t>other, _product_sales</t>
  </si>
  <si>
    <t>br, _portfolio</t>
  </si>
  <si>
    <t>us_retail, revenue</t>
  </si>
  <si>
    <t>ending, store, count</t>
  </si>
  <si>
    <t>total_selling, square_footage</t>
  </si>
  <si>
    <t>e, commerce_sales</t>
  </si>
  <si>
    <t>specialty_concept, stores</t>
  </si>
  <si>
    <t>retail_selling, square_footage</t>
  </si>
  <si>
    <t>dollar_tree_same_, storesales</t>
  </si>
  <si>
    <t>family_dollar_same_, storesales</t>
  </si>
  <si>
    <t>corporate, support, other_sales</t>
  </si>
  <si>
    <t>exp, ed_or_relocated, stores</t>
  </si>
  <si>
    <t>net_new_center, openings</t>
  </si>
  <si>
    <t>americas_best_contacts, eyeglasses, stores</t>
  </si>
  <si>
    <t>eyeglass_world, stores</t>
  </si>
  <si>
    <t>vision_centers, _walmart</t>
  </si>
  <si>
    <t>vista_optical, stores, fred_meyer</t>
  </si>
  <si>
    <t>vista_optical, stores, military</t>
  </si>
  <si>
    <t>owned, host_segment</t>
  </si>
  <si>
    <t>revenues_recognized_at_a_point_, time</t>
  </si>
  <si>
    <t>legacy, revenue</t>
  </si>
  <si>
    <t>owned, host, revenue</t>
  </si>
  <si>
    <t>fashion, home</t>
  </si>
  <si>
    <t>party, snack</t>
  </si>
  <si>
    <t>direct, customers_sales</t>
  </si>
  <si>
    <t>stores, sales</t>
  </si>
  <si>
    <t>hardware, accessories_sales</t>
  </si>
  <si>
    <t>sales_at_company_owned, stores</t>
  </si>
  <si>
    <t>retail, warehouse_space</t>
  </si>
  <si>
    <t>retail_hydroponic, gardening, stores</t>
  </si>
  <si>
    <t>arts, crafts, home_decor_sales</t>
  </si>
  <si>
    <t>physical_locations, multiple_digital_platforms</t>
  </si>
  <si>
    <t>retail_price, unit_sold_increase</t>
  </si>
  <si>
    <t>net_merch, ise_sales</t>
  </si>
  <si>
    <t>installation, delivery_services</t>
  </si>
  <si>
    <t>moldings, accessories, other</t>
  </si>
  <si>
    <t>solid, engineered_hardwood</t>
  </si>
  <si>
    <t>europe, the_middle_east, africa</t>
  </si>
  <si>
    <t>extended_warranties, services</t>
  </si>
  <si>
    <t>products, revenue</t>
  </si>
  <si>
    <t>franchise_merch, ise_sales</t>
  </si>
  <si>
    <t>franchise_royalty_income, fees</t>
  </si>
  <si>
    <t>storemerch, ise_sales</t>
  </si>
  <si>
    <t>storerentals, fees</t>
  </si>
  <si>
    <t>new, opened, store</t>
  </si>
  <si>
    <t>accessories, other</t>
  </si>
  <si>
    <t>shoe_perks_customer_loyalty_program, membership</t>
  </si>
  <si>
    <t>camping, revenue</t>
  </si>
  <si>
    <t>fishing, revenue</t>
  </si>
  <si>
    <t>hunting, shooting</t>
  </si>
  <si>
    <t>hunting, shooting, revenue</t>
  </si>
  <si>
    <t>optics, electronics, accessories, _other</t>
  </si>
  <si>
    <t>optics, electronics, accessories, _other, revenue</t>
  </si>
  <si>
    <t>inventory_per, store</t>
  </si>
  <si>
    <t>new_tractor_supply, stores</t>
  </si>
  <si>
    <t>clothing, footwear</t>
  </si>
  <si>
    <t>hardware, tools, truck</t>
  </si>
  <si>
    <t>livestock, pet</t>
  </si>
  <si>
    <t>seasonal, gift, toy_products</t>
  </si>
  <si>
    <t>e_commerce_, net_sales</t>
  </si>
  <si>
    <t>salon_sales_, net_sales</t>
  </si>
  <si>
    <t>cosmetics_, net_sales</t>
  </si>
  <si>
    <t>haircare_products, styling_tools_, net_sales</t>
  </si>
  <si>
    <t>other_, net_sales</t>
  </si>
  <si>
    <t>salon_services_, net_sales</t>
  </si>
  <si>
    <t>skincare, bath, fragrance_, net_sales</t>
  </si>
  <si>
    <t>bath, _fragrance</t>
  </si>
  <si>
    <t>haircare_products, styling_tools</t>
  </si>
  <si>
    <t>other_(nail_products, accessories, _other)</t>
  </si>
  <si>
    <t>skincare, bath, _fragrance</t>
  </si>
  <si>
    <t>remodel, relocation_projects</t>
  </si>
  <si>
    <t>retail, stores, _salon_, net_sales</t>
  </si>
  <si>
    <t>stores, during_the_quarter</t>
  </si>
  <si>
    <t>new_store, net</t>
  </si>
  <si>
    <t>net_sales, revenue</t>
  </si>
  <si>
    <t>grooming, nutrition_perk, members</t>
  </si>
  <si>
    <t>doog_food, cat_food</t>
  </si>
  <si>
    <t>services, other</t>
  </si>
  <si>
    <t>supplies, companion_animals</t>
  </si>
  <si>
    <t>tjx_international_</t>
  </si>
  <si>
    <t xml:space="preserve">_sales_	</t>
  </si>
  <si>
    <t>_sales</t>
  </si>
  <si>
    <t>homegoods_</t>
  </si>
  <si>
    <t>marmaxx_</t>
  </si>
  <si>
    <t>square_footage_</t>
  </si>
  <si>
    <t>new_medium_duty_vehicles_</t>
  </si>
  <si>
    <t>including_bus_sales</t>
  </si>
  <si>
    <t>customer_transactions_</t>
  </si>
  <si>
    <t>same_day_services_</t>
  </si>
  <si>
    <t>order_pick_up</t>
  </si>
  <si>
    <t>shipt</t>
  </si>
  <si>
    <t>revenue_</t>
  </si>
  <si>
    <t>telephonic</t>
  </si>
  <si>
    <t>beauty_systems_group_</t>
  </si>
  <si>
    <t>sally_beauty_supply_</t>
  </si>
  <si>
    <t>nail_products</t>
  </si>
  <si>
    <t>total_consolidated, stores, inclusive_new, openings</t>
  </si>
  <si>
    <t>beginning_the_period</t>
  </si>
  <si>
    <t>end_the_period</t>
  </si>
  <si>
    <t>store, count_at, end_period</t>
  </si>
  <si>
    <t>total_gross, square_footageend_quarter</t>
  </si>
  <si>
    <t>total_gross, square_footage, at, end_quarter</t>
  </si>
  <si>
    <t>total, storesend_quarter</t>
  </si>
  <si>
    <t>total, stores, at, end_quarter</t>
  </si>
  <si>
    <t>revenue_from, stores, north_america</t>
  </si>
  <si>
    <t>acres_l, site</t>
  </si>
  <si>
    <t>sale_used_vehicles</t>
  </si>
  <si>
    <t>total, retail_stores, count_at, end_period</t>
  </si>
  <si>
    <t>stores, open_at, beginning_quarter</t>
  </si>
  <si>
    <t>share_shelf</t>
  </si>
  <si>
    <t>manufacturing_share_shelf</t>
  </si>
  <si>
    <t>wholesale_share_shelf</t>
  </si>
  <si>
    <t>rest_world, revenues</t>
  </si>
  <si>
    <t>elimination_inter_segment_net, revenues</t>
  </si>
  <si>
    <t>rest_the_world</t>
  </si>
  <si>
    <t>total_units_international</t>
  </si>
  <si>
    <t>total_units_north_america</t>
  </si>
  <si>
    <t>ttm, active_customers, international</t>
  </si>
  <si>
    <t>ttm, active_customers, north_america</t>
  </si>
  <si>
    <t>revenue, rest_the_world</t>
  </si>
  <si>
    <t>elimination_intersegment_net, revenue</t>
  </si>
  <si>
    <t>network_locations</t>
  </si>
  <si>
    <t>no_hydroponic_garden_centers, reach</t>
  </si>
  <si>
    <t>end_period</t>
  </si>
  <si>
    <t>total_gross_square_feet_at_the, end_the_quater</t>
  </si>
  <si>
    <t>total, stores, open_at, beginning_the_quarter</t>
  </si>
  <si>
    <t>end_quarter</t>
  </si>
  <si>
    <t>acres_l</t>
  </si>
  <si>
    <t>beginning_quarter</t>
  </si>
  <si>
    <t>rest_world</t>
  </si>
  <si>
    <t>elimination_inter_segment_net</t>
  </si>
  <si>
    <t>elimination_intersegment_net</t>
  </si>
  <si>
    <t>no_hydroponic_garden_centers</t>
  </si>
  <si>
    <t>end_the_quater</t>
  </si>
  <si>
    <t>beginning_the_quarter</t>
  </si>
  <si>
    <t xml:space="preserve"> revenue</t>
  </si>
  <si>
    <t xml:space="preserve"> foreign</t>
  </si>
  <si>
    <t xml:space="preserve"> united_states</t>
  </si>
  <si>
    <t xml:space="preserve"> total_consolidated_ending_inventory_at_cost</t>
  </si>
  <si>
    <t xml:space="preserve"> openings</t>
  </si>
  <si>
    <t xml:space="preserve"> ae77</t>
  </si>
  <si>
    <t xml:space="preserve"> store</t>
  </si>
  <si>
    <t xml:space="preserve"> aerie_side_by_side</t>
  </si>
  <si>
    <t xml:space="preserve"> aerie_st</t>
  </si>
  <si>
    <t xml:space="preserve"> _alone</t>
  </si>
  <si>
    <t xml:space="preserve"> todd_snyder</t>
  </si>
  <si>
    <t xml:space="preserve"> unsubscribed</t>
  </si>
  <si>
    <t xml:space="preserve"> aerie</t>
  </si>
  <si>
    <t xml:space="preserve"> american_eagle</t>
  </si>
  <si>
    <t xml:space="preserve"> corporate</t>
  </si>
  <si>
    <t xml:space="preserve"> american_eagle_br</t>
  </si>
  <si>
    <t xml:space="preserve"> total_consolidated</t>
  </si>
  <si>
    <t xml:space="preserve"> inclusive_new</t>
  </si>
  <si>
    <t xml:space="preserve"> total_gross</t>
  </si>
  <si>
    <t xml:space="preserve"> square_footage</t>
  </si>
  <si>
    <t xml:space="preserve"> abercrombie</t>
  </si>
  <si>
    <t xml:space="preserve"> hollister</t>
  </si>
  <si>
    <t xml:space="preserve"> region</t>
  </si>
  <si>
    <t xml:space="preserve"> apac</t>
  </si>
  <si>
    <t xml:space="preserve"> emea</t>
  </si>
  <si>
    <t xml:space="preserve"> other</t>
  </si>
  <si>
    <t xml:space="preserve"> canada</t>
  </si>
  <si>
    <t xml:space="preserve"> count</t>
  </si>
  <si>
    <t xml:space="preserve"> company_operated</t>
  </si>
  <si>
    <t xml:space="preserve"> partner_operated</t>
  </si>
  <si>
    <t xml:space="preserve"> international</t>
  </si>
  <si>
    <t xml:space="preserve"> travel_retail</t>
  </si>
  <si>
    <t xml:space="preserve"> bath</t>
  </si>
  <si>
    <t xml:space="preserve"> body_works_direct</t>
  </si>
  <si>
    <t xml:space="preserve"> body_works_international</t>
  </si>
  <si>
    <t xml:space="preserve"> body_works</t>
  </si>
  <si>
    <t xml:space="preserve"> us</t>
  </si>
  <si>
    <t xml:space="preserve"> victorias_secret_direct</t>
  </si>
  <si>
    <t xml:space="preserve"> victorias_secret_international</t>
  </si>
  <si>
    <t xml:space="preserve"> victorias_secret</t>
  </si>
  <si>
    <t xml:space="preserve"> comparable_sales</t>
  </si>
  <si>
    <t xml:space="preserve"> chicos</t>
  </si>
  <si>
    <t xml:space="preserve"> soma</t>
  </si>
  <si>
    <t xml:space="preserve"> white_house_black_market</t>
  </si>
  <si>
    <t xml:space="preserve"> net_selling</t>
  </si>
  <si>
    <t xml:space="preserve"> (ssf)</t>
  </si>
  <si>
    <t xml:space="preserve"> total</t>
  </si>
  <si>
    <t xml:space="preserve"> chicos_frontline_boutiques</t>
  </si>
  <si>
    <t xml:space="preserve"> chicos_outlets</t>
  </si>
  <si>
    <t xml:space="preserve"> soma_frontline_boutiques</t>
  </si>
  <si>
    <t xml:space="preserve"> soma_outlets</t>
  </si>
  <si>
    <t xml:space="preserve"> whbm_frontline_boutiques</t>
  </si>
  <si>
    <t xml:space="preserve"> whbm_outlets</t>
  </si>
  <si>
    <t xml:space="preserve"> net_sales</t>
  </si>
  <si>
    <t xml:space="preserve"> us_retail</t>
  </si>
  <si>
    <t xml:space="preserve"> us_wholesale</t>
  </si>
  <si>
    <t xml:space="preserve"> source</t>
  </si>
  <si>
    <t xml:space="preserve"> direct</t>
  </si>
  <si>
    <t xml:space="preserve"> consumer</t>
  </si>
  <si>
    <t xml:space="preserve"> wholesale_channel</t>
  </si>
  <si>
    <t xml:space="preserve"> apparel</t>
  </si>
  <si>
    <t xml:space="preserve"> non_apparel</t>
  </si>
  <si>
    <t xml:space="preserve"> channel</t>
  </si>
  <si>
    <t xml:space="preserve"> other_channel</t>
  </si>
  <si>
    <t xml:space="preserve"> outlet</t>
  </si>
  <si>
    <t xml:space="preserve"> retail</t>
  </si>
  <si>
    <t xml:space="preserve"> product</t>
  </si>
  <si>
    <t xml:space="preserve"> accessories</t>
  </si>
  <si>
    <t xml:space="preserve"> other_product</t>
  </si>
  <si>
    <t xml:space="preserve"> johnston</t>
  </si>
  <si>
    <t xml:space="preserve"> murphy</t>
  </si>
  <si>
    <t xml:space="preserve"> journeys</t>
  </si>
  <si>
    <t xml:space="preserve"> licensed_br</t>
  </si>
  <si>
    <t xml:space="preserve"> s</t>
  </si>
  <si>
    <t xml:space="preserve"> schuh</t>
  </si>
  <si>
    <t xml:space="preserve"> group_revenue</t>
  </si>
  <si>
    <t xml:space="preserve"> closed</t>
  </si>
  <si>
    <t xml:space="preserve"> geographic_area</t>
  </si>
  <si>
    <t xml:space="preserve"> germany</t>
  </si>
  <si>
    <t xml:space="preserve"> italy</t>
  </si>
  <si>
    <t xml:space="preserve"> other_foreign_countries</t>
  </si>
  <si>
    <t xml:space="preserve"> south_korea</t>
  </si>
  <si>
    <t xml:space="preserve"> spain</t>
  </si>
  <si>
    <t xml:space="preserve"> net_royalties</t>
  </si>
  <si>
    <t xml:space="preserve"> product_sales</t>
  </si>
  <si>
    <t xml:space="preserve"> americas_retail</t>
  </si>
  <si>
    <t xml:space="preserve"> comp_sales</t>
  </si>
  <si>
    <t xml:space="preserve"> americas</t>
  </si>
  <si>
    <t xml:space="preserve"> wholesale</t>
  </si>
  <si>
    <t xml:space="preserve"> asia</t>
  </si>
  <si>
    <t xml:space="preserve"> europe</t>
  </si>
  <si>
    <t xml:space="preserve"> europe_retail</t>
  </si>
  <si>
    <t xml:space="preserve"> licensing</t>
  </si>
  <si>
    <t xml:space="preserve"> athleta</t>
  </si>
  <si>
    <t xml:space="preserve"> sales</t>
  </si>
  <si>
    <t xml:space="preserve"> banana_republic</t>
  </si>
  <si>
    <t xml:space="preserve"> global_sales</t>
  </si>
  <si>
    <t xml:space="preserve"> gap_global</t>
  </si>
  <si>
    <t xml:space="preserve"> gap</t>
  </si>
  <si>
    <t xml:space="preserve"> old_navy_global</t>
  </si>
  <si>
    <t xml:space="preserve"> old_navy</t>
  </si>
  <si>
    <t xml:space="preserve"> other_sales</t>
  </si>
  <si>
    <t xml:space="preserve"> asia_sales</t>
  </si>
  <si>
    <t xml:space="preserve"> canada_sales</t>
  </si>
  <si>
    <t xml:space="preserve"> europe_sales</t>
  </si>
  <si>
    <t xml:space="preserve"> other_regions_sales</t>
  </si>
  <si>
    <t xml:space="preserve"> total_sales</t>
  </si>
  <si>
    <t xml:space="preserve"> us_sales</t>
  </si>
  <si>
    <t xml:space="preserve"> online_sales</t>
  </si>
  <si>
    <t xml:space="preserve"> category</t>
  </si>
  <si>
    <t xml:space="preserve"> credit_card</t>
  </si>
  <si>
    <t xml:space="preserve"> revenues</t>
  </si>
  <si>
    <t xml:space="preserve"> anniversary_event_sales</t>
  </si>
  <si>
    <t xml:space="preserve"> digital_sales</t>
  </si>
  <si>
    <t xml:space="preserve"> nordstrom_rack_sales</t>
  </si>
  <si>
    <t xml:space="preserve"> nordstrom_sales</t>
  </si>
  <si>
    <t xml:space="preserve"> segment</t>
  </si>
  <si>
    <t xml:space="preserve"> digital_subscription</t>
  </si>
  <si>
    <t xml:space="preserve"> content</t>
  </si>
  <si>
    <t xml:space="preserve"> consumer_products</t>
  </si>
  <si>
    <t xml:space="preserve"> magazine</t>
  </si>
  <si>
    <t xml:space="preserve"> digital_subscriptions</t>
  </si>
  <si>
    <t xml:space="preserve"> trademark_licensing</t>
  </si>
  <si>
    <t xml:space="preserve"> tv</t>
  </si>
  <si>
    <t xml:space="preserve"> cable_programming</t>
  </si>
  <si>
    <t xml:space="preserve"> mid_west_sales</t>
  </si>
  <si>
    <t xml:space="preserve"> north_east_sales</t>
  </si>
  <si>
    <t xml:space="preserve"> south_sales</t>
  </si>
  <si>
    <t xml:space="preserve"> west_sales</t>
  </si>
  <si>
    <t xml:space="preserve"> the_childrens_place_international</t>
  </si>
  <si>
    <t xml:space="preserve"> the_childrens_place</t>
  </si>
  <si>
    <t xml:space="preserve"> US</t>
  </si>
  <si>
    <t xml:space="preserve"> lingerie</t>
  </si>
  <si>
    <t xml:space="preserve"> fine_jewelry</t>
  </si>
  <si>
    <t xml:space="preserve"> childrens</t>
  </si>
  <si>
    <t xml:space="preserve"> home_accents</t>
  </si>
  <si>
    <t xml:space="preserve"> bed</t>
  </si>
  <si>
    <t xml:space="preserve"> ladies</t>
  </si>
  <si>
    <t xml:space="preserve"> mens</t>
  </si>
  <si>
    <t xml:space="preserve"> shoes</t>
  </si>
  <si>
    <t xml:space="preserve"> beginning_the_period</t>
  </si>
  <si>
    <t xml:space="preserve"> closed_</t>
  </si>
  <si>
    <t xml:space="preserve"> the_period</t>
  </si>
  <si>
    <t xml:space="preserve"> end_the_period</t>
  </si>
  <si>
    <t xml:space="preserve"> opened_</t>
  </si>
  <si>
    <t xml:space="preserve"> count_at</t>
  </si>
  <si>
    <t xml:space="preserve"> end_period</t>
  </si>
  <si>
    <t xml:space="preserve"> australia)_sales_	</t>
  </si>
  <si>
    <t xml:space="preserve"> australia)_sales</t>
  </si>
  <si>
    <t xml:space="preserve"> opened</t>
  </si>
  <si>
    <t xml:space="preserve"> newly</t>
  </si>
  <si>
    <t xml:space="preserve"> opened_during_quarter</t>
  </si>
  <si>
    <t xml:space="preserve"> e_commerce</t>
  </si>
  <si>
    <t xml:space="preserve"> proprietary</t>
  </si>
  <si>
    <t xml:space="preserve"> third_party</t>
  </si>
  <si>
    <t xml:space="preserve"> permanently_closed_during_quarter</t>
  </si>
  <si>
    <t xml:space="preserve"> boys</t>
  </si>
  <si>
    <t xml:space="preserve"> footwear</t>
  </si>
  <si>
    <t xml:space="preserve"> girls</t>
  </si>
  <si>
    <t xml:space="preserve"> outdoor</t>
  </si>
  <si>
    <t xml:space="preserve"> women</t>
  </si>
  <si>
    <t xml:space="preserve"> womens</t>
  </si>
  <si>
    <t xml:space="preserve"> square_footageend_quarter</t>
  </si>
  <si>
    <t xml:space="preserve"> at</t>
  </si>
  <si>
    <t xml:space="preserve"> end_quarter</t>
  </si>
  <si>
    <t xml:space="preserve"> storesend_quarter</t>
  </si>
  <si>
    <t xml:space="preserve"> china</t>
  </si>
  <si>
    <t xml:space="preserve"> north_america</t>
  </si>
  <si>
    <t xml:space="preserve"> other_asia</t>
  </si>
  <si>
    <t xml:space="preserve"> coach</t>
  </si>
  <si>
    <t xml:space="preserve"> kate_spade</t>
  </si>
  <si>
    <t xml:space="preserve"> stuart_weitzman</t>
  </si>
  <si>
    <t xml:space="preserve"> anthropologie_group</t>
  </si>
  <si>
    <t xml:space="preserve"> free_people_group</t>
  </si>
  <si>
    <t xml:space="preserve"> menus</t>
  </si>
  <si>
    <t xml:space="preserve"> venues</t>
  </si>
  <si>
    <t xml:space="preserve"> nuuly</t>
  </si>
  <si>
    <t xml:space="preserve"> urban_outfitters</t>
  </si>
  <si>
    <t xml:space="preserve"> retail_segment</t>
  </si>
  <si>
    <t xml:space="preserve"> subscription_segment</t>
  </si>
  <si>
    <t xml:space="preserve"> wholesale_segment</t>
  </si>
  <si>
    <t xml:space="preserve"> new_retail_locations</t>
  </si>
  <si>
    <t xml:space="preserve"> closed_franchisee_owned</t>
  </si>
  <si>
    <t xml:space="preserve"> total_closed_retail</t>
  </si>
  <si>
    <t xml:space="preserve"> total_new_retail_location</t>
  </si>
  <si>
    <t xml:space="preserve"> _beauty</t>
  </si>
  <si>
    <t xml:space="preserve"> _full_assortment</t>
  </si>
  <si>
    <t xml:space="preserve"> u.s</t>
  </si>
  <si>
    <t xml:space="preserve"> beauty</t>
  </si>
  <si>
    <t xml:space="preserve"> full_assortment</t>
  </si>
  <si>
    <t xml:space="preserve"> selling</t>
  </si>
  <si>
    <t xml:space="preserve"> square_foot</t>
  </si>
  <si>
    <t xml:space="preserve"> average</t>
  </si>
  <si>
    <t xml:space="preserve"> direct_revenue</t>
  </si>
  <si>
    <t xml:space="preserve"> revenue_from</t>
  </si>
  <si>
    <t xml:space="preserve"> australia</t>
  </si>
  <si>
    <t xml:space="preserve"> chemicals_sales</t>
  </si>
  <si>
    <t xml:space="preserve"> accessories_sales</t>
  </si>
  <si>
    <t xml:space="preserve"> eliminations</t>
  </si>
  <si>
    <t xml:space="preserve"> engine_maintenance_sales</t>
  </si>
  <si>
    <t xml:space="preserve"> guarantor_subsidiaries</t>
  </si>
  <si>
    <t xml:space="preserve"> non_guarantor_subsidiaries</t>
  </si>
  <si>
    <t xml:space="preserve"> oil_sales</t>
  </si>
  <si>
    <t xml:space="preserve"> parts</t>
  </si>
  <si>
    <t xml:space="preserve"> batteries_sales</t>
  </si>
  <si>
    <t xml:space="preserve"> _branches</t>
  </si>
  <si>
    <t xml:space="preserve"> closures_or_consolidations</t>
  </si>
  <si>
    <t xml:space="preserve"> new</t>
  </si>
  <si>
    <t xml:space="preserve"> total_number</t>
  </si>
  <si>
    <t xml:space="preserve"> new_vehicle</t>
  </si>
  <si>
    <t xml:space="preserve"> same_</t>
  </si>
  <si>
    <t xml:space="preserve"> storenew_vehicle</t>
  </si>
  <si>
    <t xml:space="preserve"> same_storeused_vehicles</t>
  </si>
  <si>
    <t xml:space="preserve"> retail_</t>
  </si>
  <si>
    <t xml:space="preserve"> used_vehicle_retail_</t>
  </si>
  <si>
    <t xml:space="preserve"> same_store</t>
  </si>
  <si>
    <t xml:space="preserve"> total_company</t>
  </si>
  <si>
    <t xml:space="preserve"> retail_sold</t>
  </si>
  <si>
    <t xml:space="preserve"> franchises</t>
  </si>
  <si>
    <t xml:space="preserve"> finance</t>
  </si>
  <si>
    <t xml:space="preserve"> insurance</t>
  </si>
  <si>
    <t xml:space="preserve"> service</t>
  </si>
  <si>
    <t xml:space="preserve"> used_vehicle</t>
  </si>
  <si>
    <t xml:space="preserve"> luxury</t>
  </si>
  <si>
    <t xml:space="preserve"> used_vehicle_retail</t>
  </si>
  <si>
    <t xml:space="preserve"> net</t>
  </si>
  <si>
    <t xml:space="preserve"> insurance_</t>
  </si>
  <si>
    <t xml:space="preserve"> service_sales</t>
  </si>
  <si>
    <t xml:space="preserve"> used_vehicle_sales</t>
  </si>
  <si>
    <t xml:space="preserve"> domestic</t>
  </si>
  <si>
    <t xml:space="preserve"> domestic_revenue</t>
  </si>
  <si>
    <t xml:space="preserve"> import</t>
  </si>
  <si>
    <t xml:space="preserve"> premium_luxury</t>
  </si>
  <si>
    <t xml:space="preserve"> vehicles_sold</t>
  </si>
  <si>
    <t xml:space="preserve"> total_</t>
  </si>
  <si>
    <t xml:space="preserve"> domestic_sales</t>
  </si>
  <si>
    <t xml:space="preserve"> commercial_sales</t>
  </si>
  <si>
    <t xml:space="preserve"> auto_parts_locations</t>
  </si>
  <si>
    <t xml:space="preserve"> total_auto_parts_sales</t>
  </si>
  <si>
    <t xml:space="preserve"> ending_brazil</t>
  </si>
  <si>
    <t xml:space="preserve"> ending_domestic</t>
  </si>
  <si>
    <t xml:space="preserve"> ending_mexico</t>
  </si>
  <si>
    <t xml:space="preserve"> vehicle_sales</t>
  </si>
  <si>
    <t xml:space="preserve"> gross_profit</t>
  </si>
  <si>
    <t xml:space="preserve"> per_retail_unit_sold</t>
  </si>
  <si>
    <t xml:space="preserve"> retail_units_sold</t>
  </si>
  <si>
    <t xml:space="preserve"> unit_sales_volume</t>
  </si>
  <si>
    <t xml:space="preserve"> interest_income</t>
  </si>
  <si>
    <t xml:space="preserve"> accident_protection_plan</t>
  </si>
  <si>
    <t xml:space="preserve"> sales_ã¢â‚¬â€œ_used_autos</t>
  </si>
  <si>
    <t xml:space="preserve"> service_contract_sales</t>
  </si>
  <si>
    <t xml:space="preserve"> wholesales_third_party</t>
  </si>
  <si>
    <t xml:space="preserve"> other_sales_</t>
  </si>
  <si>
    <t xml:space="preserve"> wholesale_vehicle_sales</t>
  </si>
  <si>
    <t xml:space="preserve"> new_vehicles</t>
  </si>
  <si>
    <t xml:space="preserve"> used_vehicles</t>
  </si>
  <si>
    <t xml:space="preserve"> active_customers</t>
  </si>
  <si>
    <t xml:space="preserve"> members</t>
  </si>
  <si>
    <t xml:space="preserve"> good_sam_club</t>
  </si>
  <si>
    <t xml:space="preserve"> storelocations</t>
  </si>
  <si>
    <t xml:space="preserve"> retail_centers</t>
  </si>
  <si>
    <t xml:space="preserve"> unit_sales</t>
  </si>
  <si>
    <t xml:space="preserve"> good_sam_services</t>
  </si>
  <si>
    <t xml:space="preserve"> plans</t>
  </si>
  <si>
    <t xml:space="preserve"> rv</t>
  </si>
  <si>
    <t xml:space="preserve"> outdoor_retail</t>
  </si>
  <si>
    <t xml:space="preserve"> new_vehicles_sales</t>
  </si>
  <si>
    <t xml:space="preserve"> used_vehicles	sales</t>
  </si>
  <si>
    <t xml:space="preserve"> inventory</t>
  </si>
  <si>
    <t xml:space="preserve"> per_location</t>
  </si>
  <si>
    <t xml:space="preserve"> dealer_location</t>
  </si>
  <si>
    <t xml:space="preserve"> used_vehicle_inventory</t>
  </si>
  <si>
    <t xml:space="preserve"> advertising_contributions</t>
  </si>
  <si>
    <t xml:space="preserve"> franchise_royalties</t>
  </si>
  <si>
    <t xml:space="preserve"> fees</t>
  </si>
  <si>
    <t xml:space="preserve"> independently_operated</t>
  </si>
  <si>
    <t xml:space="preserve"> supply</t>
  </si>
  <si>
    <t xml:space="preserve"> car_wash</t>
  </si>
  <si>
    <t xml:space="preserve"> maintenance</t>
  </si>
  <si>
    <t xml:space="preserve"> paint</t>
  </si>
  <si>
    <t xml:space="preserve"> collision</t>
  </si>
  <si>
    <t xml:space="preserve"> glass</t>
  </si>
  <si>
    <t xml:space="preserve"> platform_services</t>
  </si>
  <si>
    <t xml:space="preserve"> corporate_</t>
  </si>
  <si>
    <t xml:space="preserve"> unit_sold</t>
  </si>
  <si>
    <t xml:space="preserve"> retail_sales</t>
  </si>
  <si>
    <t xml:space="preserve"> total_used</t>
  </si>
  <si>
    <t xml:space="preserve"> used_vehicle_retail_sales</t>
  </si>
  <si>
    <t xml:space="preserve"> used_vehicle_wholesale_sales</t>
  </si>
  <si>
    <t xml:space="preserve"> brazil</t>
  </si>
  <si>
    <t xml:space="preserve"> u.k.</t>
  </si>
  <si>
    <t xml:space="preserve"> retail_new</t>
  </si>
  <si>
    <t xml:space="preserve"> active_dealers</t>
  </si>
  <si>
    <t xml:space="preserve"> site</t>
  </si>
  <si>
    <t xml:space="preserve"> auction_fees</t>
  </si>
  <si>
    <t xml:space="preserve"> finance_related</t>
  </si>
  <si>
    <t xml:space="preserve"> purchased_vehicle_sales</t>
  </si>
  <si>
    <t xml:space="preserve"> vehicles_floorplanned_by_afc</t>
  </si>
  <si>
    <t xml:space="preserve"> wholesale_vehicles</t>
  </si>
  <si>
    <t xml:space="preserve"> fee_income</t>
  </si>
  <si>
    <t xml:space="preserve"> total_wholesale_vehicle</t>
  </si>
  <si>
    <t xml:space="preserve"> sales_changes</t>
  </si>
  <si>
    <t xml:space="preserve"> wholesale_vehicle</t>
  </si>
  <si>
    <t xml:space="preserve"> wholesale_vehicle_units</t>
  </si>
  <si>
    <t xml:space="preserve"> total_vehicle_</t>
  </si>
  <si>
    <t xml:space="preserve"> e_commerce_platform</t>
  </si>
  <si>
    <t xml:space="preserve"> fleet</t>
  </si>
  <si>
    <t xml:space="preserve"> body</t>
  </si>
  <si>
    <t xml:space="preserve"> used_vehicle_wholesale</t>
  </si>
  <si>
    <t xml:space="preserve"> comparable_</t>
  </si>
  <si>
    <t xml:space="preserve"> product_group</t>
  </si>
  <si>
    <t xml:space="preserve"> brakes</t>
  </si>
  <si>
    <t xml:space="preserve"> exhaust</t>
  </si>
  <si>
    <t xml:space="preserve"> steering</t>
  </si>
  <si>
    <t xml:space="preserve"> tires</t>
  </si>
  <si>
    <t xml:space="preserve"> alignments</t>
  </si>
  <si>
    <t xml:space="preserve"> exhaust_comparable_</t>
  </si>
  <si>
    <t xml:space="preserve"> front_end</t>
  </si>
  <si>
    <t xml:space="preserve"> shocks</t>
  </si>
  <si>
    <t xml:space="preserve"> maintenance_services</t>
  </si>
  <si>
    <t xml:space="preserve"> weighted_</t>
  </si>
  <si>
    <t xml:space="preserve"> weighted_average</t>
  </si>
  <si>
    <t xml:space="preserve"> sales_adjustments</t>
  </si>
  <si>
    <t xml:space="preserve"> DIY</t>
  </si>
  <si>
    <t xml:space="preserve"> professional_service_provider</t>
  </si>
  <si>
    <t xml:space="preserve"> ending_total</t>
  </si>
  <si>
    <t xml:space="preserve"> per_new_truck_retail</t>
  </si>
  <si>
    <t xml:space="preserve"> per_new_vehicle</t>
  </si>
  <si>
    <t xml:space="preserve"> per_used_truck_retail</t>
  </si>
  <si>
    <t xml:space="preserve"> perused_vehicles</t>
  </si>
  <si>
    <t xml:space="preserve"> other_international</t>
  </si>
  <si>
    <t xml:space="preserve"> new_retail_sales</t>
  </si>
  <si>
    <t xml:space="preserve"> unit</t>
  </si>
  <si>
    <t xml:space="preserve"> new_retail</t>
  </si>
  <si>
    <t xml:space="preserve"> commercial_vehicles_australia</t>
  </si>
  <si>
    <t xml:space="preserve"> power_systems</t>
  </si>
  <si>
    <t xml:space="preserve"> retail_automotive</t>
  </si>
  <si>
    <t xml:space="preserve"> retail_commercial_trucks</t>
  </si>
  <si>
    <t xml:space="preserve"> storenew_retail_sales</t>
  </si>
  <si>
    <t xml:space="preserve"> storenew_retail</t>
  </si>
  <si>
    <t xml:space="preserve"> storeused_retail_sales</t>
  </si>
  <si>
    <t xml:space="preserve"> storeused_retail</t>
  </si>
  <si>
    <t xml:space="preserve"> used_retail_sales</t>
  </si>
  <si>
    <t xml:space="preserve"> used_retail</t>
  </si>
  <si>
    <t xml:space="preserve"> insurance_sales</t>
  </si>
  <si>
    <t xml:space="preserve"> lease</t>
  </si>
  <si>
    <t xml:space="preserve"> rental_sales</t>
  </si>
  <si>
    <t xml:space="preserve"> used_commercial_vehicle_sales</t>
  </si>
  <si>
    <t xml:space="preserve"> new_heavy_duty_vehicles</t>
  </si>
  <si>
    <t xml:space="preserve"> _new</t>
  </si>
  <si>
    <t xml:space="preserve"> new_light_duty_vehicles</t>
  </si>
  <si>
    <t xml:space="preserve"> new_medium_duty_vehicles_(including_bus_sales</t>
  </si>
  <si>
    <t xml:space="preserve"> revenue)</t>
  </si>
  <si>
    <t xml:space="preserve"> other_vehicles</t>
  </si>
  <si>
    <t xml:space="preserve"> by_segment</t>
  </si>
  <si>
    <t xml:space="preserve"> echopark_same_market_totalused_vehiclesi</t>
  </si>
  <si>
    <t xml:space="preserve"> echopark_totalused_vehiclesi</t>
  </si>
  <si>
    <t xml:space="preserve"> franchised_dealerships_same_store</t>
  </si>
  <si>
    <t xml:space="preserve"> franchised_dealerships_new_vehicles</t>
  </si>
  <si>
    <t xml:space="preserve"> franchised_dealerships_used_vehicles</t>
  </si>
  <si>
    <t xml:space="preserve"> echopark_segment</t>
  </si>
  <si>
    <t xml:space="preserve"> franchised_dealerships_segment</t>
  </si>
  <si>
    <t xml:space="preserve"> collision_repair</t>
  </si>
  <si>
    <t xml:space="preserve"> vehicles</t>
  </si>
  <si>
    <t xml:space="preserve"> echopark</t>
  </si>
  <si>
    <t xml:space="preserve"> echopark_segment_same_</t>
  </si>
  <si>
    <t xml:space="preserve"> storeused_vehicle</t>
  </si>
  <si>
    <t xml:space="preserve"> echopark_same_market_used_vehicles</t>
  </si>
  <si>
    <t xml:space="preserve"> echopark_same_market_wholesale_vehicles</t>
  </si>
  <si>
    <t xml:space="preserve"> echopark_new_vehicles</t>
  </si>
  <si>
    <t xml:space="preserve"> echopark_used_vehicles</t>
  </si>
  <si>
    <t xml:space="preserve"> _retail_new</t>
  </si>
  <si>
    <t xml:space="preserve"> _used</t>
  </si>
  <si>
    <t xml:space="preserve"> new_ratio</t>
  </si>
  <si>
    <t xml:space="preserve"> _wholesale_vehicles</t>
  </si>
  <si>
    <t xml:space="preserve"> used</t>
  </si>
  <si>
    <t xml:space="preserve"> sale</t>
  </si>
  <si>
    <t xml:space="preserve"> monthly</t>
  </si>
  <si>
    <t xml:space="preserve"> unique_visitors</t>
  </si>
  <si>
    <t xml:space="preserve"> ecommerce</t>
  </si>
  <si>
    <t xml:space="preserve"> ecommerce_asp</t>
  </si>
  <si>
    <t xml:space="preserve"> ecommerce_units</t>
  </si>
  <si>
    <t xml:space="preserve"> available_for_sale</t>
  </si>
  <si>
    <t xml:space="preserve"> ecommerce_</t>
  </si>
  <si>
    <t xml:space="preserve"> wholesale_</t>
  </si>
  <si>
    <t xml:space="preserve"> wholesale_units</t>
  </si>
  <si>
    <t xml:space="preserve"> wholesale_asp</t>
  </si>
  <si>
    <t xml:space="preserve"> all_other</t>
  </si>
  <si>
    <t xml:space="preserve"> tda</t>
  </si>
  <si>
    <t xml:space="preserve"> electronics</t>
  </si>
  <si>
    <t xml:space="preserve"> consumables</t>
  </si>
  <si>
    <t xml:space="preserve"> food</t>
  </si>
  <si>
    <t xml:space="preserve"> furniture</t>
  </si>
  <si>
    <t xml:space="preserve"> hard_home</t>
  </si>
  <si>
    <t xml:space="preserve"> seasonal</t>
  </si>
  <si>
    <t xml:space="preserve"> soft_home</t>
  </si>
  <si>
    <t xml:space="preserve"> toys</t>
  </si>
  <si>
    <t xml:space="preserve"> lease_liabilities</t>
  </si>
  <si>
    <t xml:space="preserve"> count_potential</t>
  </si>
  <si>
    <t xml:space="preserve"> closed_or_relocated</t>
  </si>
  <si>
    <t xml:space="preserve"> total_new_store</t>
  </si>
  <si>
    <t xml:space="preserve"> total_operating</t>
  </si>
  <si>
    <t xml:space="preserve"> construction</t>
  </si>
  <si>
    <t xml:space="preserve"> retail_operations</t>
  </si>
  <si>
    <t xml:space="preserve"> retail_stores</t>
  </si>
  <si>
    <t xml:space="preserve"> non_perishable</t>
  </si>
  <si>
    <t xml:space="preserve"> perishable</t>
  </si>
  <si>
    <t xml:space="preserve"> kohls_charge_card_holders</t>
  </si>
  <si>
    <t xml:space="preserve"> kohls</t>
  </si>
  <si>
    <t xml:space="preserve"> loyalty</t>
  </si>
  <si>
    <t xml:space="preserve"> home</t>
  </si>
  <si>
    <t xml:space="preserve"> menã¢â‚¬â„¢s</t>
  </si>
  <si>
    <t xml:space="preserve"> kohls_app_user_growth</t>
  </si>
  <si>
    <t xml:space="preserve"> website_visits</t>
  </si>
  <si>
    <t xml:space="preserve"> through_the_digital_channel</t>
  </si>
  <si>
    <t xml:space="preserve"> business_type</t>
  </si>
  <si>
    <t xml:space="preserve"> kids</t>
  </si>
  <si>
    <t xml:space="preserve"> womens_accessories</t>
  </si>
  <si>
    <t xml:space="preserve"> intimate_apparel</t>
  </si>
  <si>
    <t xml:space="preserve"> cosmetics</t>
  </si>
  <si>
    <t xml:space="preserve"> fragrances</t>
  </si>
  <si>
    <t xml:space="preserve"> womens_apparel</t>
  </si>
  <si>
    <t xml:space="preserve"> net_sales_per</t>
  </si>
  <si>
    <t xml:space="preserve"> comparable</t>
  </si>
  <si>
    <t xml:space="preserve"> open_at</t>
  </si>
  <si>
    <t xml:space="preserve"> beginning_quarter</t>
  </si>
  <si>
    <t xml:space="preserve"> re</t>
  </si>
  <si>
    <t xml:space="preserve"> franchise</t>
  </si>
  <si>
    <t xml:space="preserve"> halloween_city</t>
  </si>
  <si>
    <t xml:space="preserve"> net_wholesale</t>
  </si>
  <si>
    <t xml:space="preserve"> manufacturing_share_shelf</t>
  </si>
  <si>
    <t xml:space="preserve"> wholesale_share_shelf</t>
  </si>
  <si>
    <t xml:space="preserve"> gr</t>
  </si>
  <si>
    <t xml:space="preserve"> _total</t>
  </si>
  <si>
    <t xml:space="preserve"> sold</t>
  </si>
  <si>
    <t xml:space="preserve"> party_city</t>
  </si>
  <si>
    <t xml:space="preserve"> the_total_</t>
  </si>
  <si>
    <t xml:space="preserve"> corporate_party_city</t>
  </si>
  <si>
    <t xml:space="preserve"> non_furniture</t>
  </si>
  <si>
    <t xml:space="preserve"> rh_segment</t>
  </si>
  <si>
    <t xml:space="preserve"> waterworks</t>
  </si>
  <si>
    <t xml:space="preserve"> total_galleries</t>
  </si>
  <si>
    <t xml:space="preserve"> waterworks_showrooms</t>
  </si>
  <si>
    <t xml:space="preserve"> bags</t>
  </si>
  <si>
    <t xml:space="preserve"> travel</t>
  </si>
  <si>
    <t xml:space="preserve"> pura_vida_segment</t>
  </si>
  <si>
    <t xml:space="preserve"> vb</t>
  </si>
  <si>
    <t xml:space="preserve"> indirect</t>
  </si>
  <si>
    <t xml:space="preserve"> customer_reach</t>
  </si>
  <si>
    <t xml:space="preserve"> drive_up</t>
  </si>
  <si>
    <t xml:space="preserve"> home_delivery</t>
  </si>
  <si>
    <t xml:space="preserve"> memberships</t>
  </si>
  <si>
    <t xml:space="preserve"> retention_rate</t>
  </si>
  <si>
    <t xml:space="preserve"> actively_engaged</t>
  </si>
  <si>
    <t xml:space="preserve"> fuel</t>
  </si>
  <si>
    <t xml:space="preserve"> non_perishables</t>
  </si>
  <si>
    <t xml:space="preserve"> perishables</t>
  </si>
  <si>
    <t xml:space="preserve"> pharmacy</t>
  </si>
  <si>
    <t xml:space="preserve"> growth</t>
  </si>
  <si>
    <t xml:space="preserve"> identical_sales_growth</t>
  </si>
  <si>
    <t xml:space="preserve"> sales_growth</t>
  </si>
  <si>
    <t xml:space="preserve"> vaccins</t>
  </si>
  <si>
    <t xml:space="preserve"> covid_19</t>
  </si>
  <si>
    <t xml:space="preserve"> vaccine_doses_administrated</t>
  </si>
  <si>
    <t xml:space="preserve"> customer</t>
  </si>
  <si>
    <t xml:space="preserve"> unlimited_delivery_price</t>
  </si>
  <si>
    <t xml:space="preserve"> households</t>
  </si>
  <si>
    <t xml:space="preserve"> covered</t>
  </si>
  <si>
    <t xml:space="preserve"> kroger</t>
  </si>
  <si>
    <t xml:space="preserve"> convenience</t>
  </si>
  <si>
    <t xml:space="preserve"> supermarket_fuel_sales</t>
  </si>
  <si>
    <t xml:space="preserve"> retail_customers</t>
  </si>
  <si>
    <t xml:space="preserve"> out_fuel</t>
  </si>
  <si>
    <t xml:space="preserve"> out_fuel_sales</t>
  </si>
  <si>
    <t xml:space="preserve"> supermarket_fuel</t>
  </si>
  <si>
    <t xml:space="preserve"> other_</t>
  </si>
  <si>
    <t xml:space="preserve"> dietary_supplements</t>
  </si>
  <si>
    <t xml:space="preserve"> grocery</t>
  </si>
  <si>
    <t xml:space="preserve"> relocated</t>
  </si>
  <si>
    <t xml:space="preserve"> remodeled</t>
  </si>
  <si>
    <t xml:space="preserve"> relocations</t>
  </si>
  <si>
    <t xml:space="preserve"> remodels</t>
  </si>
  <si>
    <t xml:space="preserve"> storesales_growth</t>
  </si>
  <si>
    <t xml:space="preserve"> annual_unit_growth</t>
  </si>
  <si>
    <t xml:space="preserve"> unit_growth</t>
  </si>
  <si>
    <t xml:space="preserve"> food_distribution</t>
  </si>
  <si>
    <t xml:space="preserve"> military</t>
  </si>
  <si>
    <t xml:space="preserve"> center</t>
  </si>
  <si>
    <t xml:space="preserve"> fresh</t>
  </si>
  <si>
    <t xml:space="preserve"> individuals</t>
  </si>
  <si>
    <t xml:space="preserve"> manufacturers</t>
  </si>
  <si>
    <t xml:space="preserve"> brokers</t>
  </si>
  <si>
    <t xml:space="preserve"> distributors</t>
  </si>
  <si>
    <t xml:space="preserve"> non_food</t>
  </si>
  <si>
    <t xml:space="preserve"> products</t>
  </si>
  <si>
    <t xml:space="preserve"> retailers</t>
  </si>
  <si>
    <t xml:space="preserve"> non_core_banner</t>
  </si>
  <si>
    <t xml:space="preserve"> penetration</t>
  </si>
  <si>
    <t xml:space="preserve"> visits</t>
  </si>
  <si>
    <t xml:space="preserve"> website</t>
  </si>
  <si>
    <t xml:space="preserve"> accent_decor</t>
  </si>
  <si>
    <t xml:space="preserve"> home_furnishings</t>
  </si>
  <si>
    <t xml:space="preserve"> internet</t>
  </si>
  <si>
    <t xml:space="preserve"> showrooms</t>
  </si>
  <si>
    <t xml:space="preserve"> sacs</t>
  </si>
  <si>
    <t xml:space="preserve"> sactionals</t>
  </si>
  <si>
    <t xml:space="preserve"> ending_showroom_count</t>
  </si>
  <si>
    <t xml:space="preserve"> leased_square</t>
  </si>
  <si>
    <t xml:space="preserve"> closings</t>
  </si>
  <si>
    <t xml:space="preserve"> pottery_barn</t>
  </si>
  <si>
    <t xml:space="preserve"> pottery_barn_kids</t>
  </si>
  <si>
    <t xml:space="preserve"> teen</t>
  </si>
  <si>
    <t xml:space="preserve"> west_elm</t>
  </si>
  <si>
    <t xml:space="preserve"> williams_sonoma</t>
  </si>
  <si>
    <t xml:space="preserve"> gypsum</t>
  </si>
  <si>
    <t xml:space="preserve"> roofing</t>
  </si>
  <si>
    <t xml:space="preserve"> insulation</t>
  </si>
  <si>
    <t xml:space="preserve"> lumber</t>
  </si>
  <si>
    <t xml:space="preserve"> lumber_sheet_goods</t>
  </si>
  <si>
    <t xml:space="preserve"> manufactured_products</t>
  </si>
  <si>
    <t xml:space="preserve"> other_building_products</t>
  </si>
  <si>
    <t xml:space="preserve"> services</t>
  </si>
  <si>
    <t xml:space="preserve"> siding</t>
  </si>
  <si>
    <t xml:space="preserve"> metal</t>
  </si>
  <si>
    <t xml:space="preserve"> concrete_products</t>
  </si>
  <si>
    <t xml:space="preserve"> windows</t>
  </si>
  <si>
    <t xml:space="preserve"> doors</t>
  </si>
  <si>
    <t xml:space="preserve"> millwork</t>
  </si>
  <si>
    <t xml:space="preserve"> adjacent_categories</t>
  </si>
  <si>
    <t xml:space="preserve"> decorative_accessories_</t>
  </si>
  <si>
    <t xml:space="preserve"> _wall_tile</t>
  </si>
  <si>
    <t xml:space="preserve"> installation_materials</t>
  </si>
  <si>
    <t xml:space="preserve"> tools</t>
  </si>
  <si>
    <t xml:space="preserve"> laminate_</t>
  </si>
  <si>
    <t xml:space="preserve"> _luxury_vinyl_plank</t>
  </si>
  <si>
    <t xml:space="preserve"> natural_stone</t>
  </si>
  <si>
    <t xml:space="preserve"> tile</t>
  </si>
  <si>
    <t xml:space="preserve"> wood</t>
  </si>
  <si>
    <t xml:space="preserve"> new_warehouse</t>
  </si>
  <si>
    <t xml:space="preserve"> new_warehouse_format</t>
  </si>
  <si>
    <t xml:space="preserve"> warehouse</t>
  </si>
  <si>
    <t xml:space="preserve"> operating</t>
  </si>
  <si>
    <t xml:space="preserve"> design_studios</t>
  </si>
  <si>
    <t xml:space="preserve"> change_</t>
  </si>
  <si>
    <t xml:space="preserve"> millions)</t>
  </si>
  <si>
    <t xml:space="preserve"> outside_the</t>
  </si>
  <si>
    <t xml:space="preserve"> building_materials</t>
  </si>
  <si>
    <t xml:space="preserve"> decor</t>
  </si>
  <si>
    <t xml:space="preserve"> hardlines</t>
  </si>
  <si>
    <t xml:space="preserve"> building_products_sales</t>
  </si>
  <si>
    <t xml:space="preserve"> hardlines_sales</t>
  </si>
  <si>
    <t xml:space="preserve"> home_decor_sales</t>
  </si>
  <si>
    <t xml:space="preserve"> dealer_operated</t>
  </si>
  <si>
    <t xml:space="preserve"> home_improved_</t>
  </si>
  <si>
    <t xml:space="preserve"> number</t>
  </si>
  <si>
    <t xml:space="preserve"> square_feet</t>
  </si>
  <si>
    <t xml:space="preserve"> products_sales</t>
  </si>
  <si>
    <t xml:space="preserve"> services_sales</t>
  </si>
  <si>
    <t xml:space="preserve"> storesize_selling_square_feet</t>
  </si>
  <si>
    <t xml:space="preserve"> total_operating_clubs</t>
  </si>
  <si>
    <t xml:space="preserve"> gasoline</t>
  </si>
  <si>
    <t xml:space="preserve"> general_merch</t>
  </si>
  <si>
    <t xml:space="preserve"> ise</t>
  </si>
  <si>
    <t xml:space="preserve"> membership_fee_income</t>
  </si>
  <si>
    <t xml:space="preserve"> storebasis</t>
  </si>
  <si>
    <t xml:space="preserve"> acquisitions</t>
  </si>
  <si>
    <t xml:space="preserve"> fuel_sales</t>
  </si>
  <si>
    <t xml:space="preserve"> other_merch</t>
  </si>
  <si>
    <t xml:space="preserve"> ise_sales</t>
  </si>
  <si>
    <t xml:space="preserve"> prepared_food</t>
  </si>
  <si>
    <t xml:space="preserve"> founta</t>
  </si>
  <si>
    <t xml:space="preserve"> total_cardholders</t>
  </si>
  <si>
    <t xml:space="preserve"> canadian_operations</t>
  </si>
  <si>
    <t xml:space="preserve"> other_international_operations</t>
  </si>
  <si>
    <t xml:space="preserve"> united_states_operations</t>
  </si>
  <si>
    <t xml:space="preserve"> household</t>
  </si>
  <si>
    <t xml:space="preserve"> renewal_rate</t>
  </si>
  <si>
    <t xml:space="preserve"> membership_fees</t>
  </si>
  <si>
    <t xml:space="preserve"> ancillary</t>
  </si>
  <si>
    <t xml:space="preserve"> sundries</t>
  </si>
  <si>
    <t xml:space="preserve"> fresh_foods</t>
  </si>
  <si>
    <t xml:space="preserve"> softlines</t>
  </si>
  <si>
    <t xml:space="preserve"> digital</t>
  </si>
  <si>
    <t xml:space="preserve"> target_credit_card</t>
  </si>
  <si>
    <t xml:space="preserve"> target_debit_card</t>
  </si>
  <si>
    <t xml:space="preserve"> other_sources</t>
  </si>
  <si>
    <t xml:space="preserve"> household_essentials</t>
  </si>
  <si>
    <t xml:space="preserve"> credit_card_profit_sharing</t>
  </si>
  <si>
    <t xml:space="preserve"> beverage</t>
  </si>
  <si>
    <t xml:space="preserve"> others</t>
  </si>
  <si>
    <t xml:space="preserve"> comparable_sales_growth_</t>
  </si>
  <si>
    <t xml:space="preserve"> signature_categories</t>
  </si>
  <si>
    <t xml:space="preserve"> digitally_originated</t>
  </si>
  <si>
    <t xml:space="preserve"> comparable_sales_change</t>
  </si>
  <si>
    <t xml:space="preserve"> sales_by_digitally_originated</t>
  </si>
  <si>
    <t xml:space="preserve"> sales_by</t>
  </si>
  <si>
    <t xml:space="preserve"> originated</t>
  </si>
  <si>
    <t xml:space="preserve"> same_day_services_(order_pick_up</t>
  </si>
  <si>
    <t xml:space="preserve"> shipt)</t>
  </si>
  <si>
    <t xml:space="preserve"> originated_channel</t>
  </si>
  <si>
    <t xml:space="preserve"> membership</t>
  </si>
  <si>
    <t xml:space="preserve"> other_income</t>
  </si>
  <si>
    <t xml:space="preserve"> sams_club_ecommerce_sales</t>
  </si>
  <si>
    <t xml:space="preserve"> sams_club</t>
  </si>
  <si>
    <t xml:space="preserve"> sams_club_sales</t>
  </si>
  <si>
    <t xml:space="preserve"> walmart_international_sales</t>
  </si>
  <si>
    <t xml:space="preserve"> excluding_currency</t>
  </si>
  <si>
    <t xml:space="preserve"> walmart</t>
  </si>
  <si>
    <t xml:space="preserve"> _ecommerce_sales</t>
  </si>
  <si>
    <t xml:space="preserve"> marketplace_gmv</t>
  </si>
  <si>
    <t xml:space="preserve"> marketplace_units</t>
  </si>
  <si>
    <t xml:space="preserve"> customer_assurance</t>
  </si>
  <si>
    <t xml:space="preserve"> marketplace</t>
  </si>
  <si>
    <t xml:space="preserve"> contact_center_interactions</t>
  </si>
  <si>
    <t xml:space="preserve"> prime_day_sales</t>
  </si>
  <si>
    <t xml:space="preserve"> aws</t>
  </si>
  <si>
    <t xml:space="preserve"> online</t>
  </si>
  <si>
    <t xml:space="preserve"> physical</t>
  </si>
  <si>
    <t xml:space="preserve"> retail_products</t>
  </si>
  <si>
    <t xml:space="preserve"> retail_subscription_services</t>
  </si>
  <si>
    <t xml:space="preserve"> retail_third_party_seller_services</t>
  </si>
  <si>
    <t xml:space="preserve"> subscription_services</t>
  </si>
  <si>
    <t xml:space="preserve"> third_party_seller_services</t>
  </si>
  <si>
    <t xml:space="preserve"> grocery_delivery</t>
  </si>
  <si>
    <t xml:space="preserve"> incremental_</t>
  </si>
  <si>
    <t xml:space="preserve"> costs</t>
  </si>
  <si>
    <t xml:space="preserve"> shipment_zero</t>
  </si>
  <si>
    <t xml:space="preserve"> aws_segment</t>
  </si>
  <si>
    <t xml:space="preserve"> international_segment</t>
  </si>
  <si>
    <t xml:space="preserve"> north_america_segment</t>
  </si>
  <si>
    <t xml:space="preserve"> commerce</t>
  </si>
  <si>
    <t xml:space="preserve"> active_subscriptions</t>
  </si>
  <si>
    <t xml:space="preserve"> monthly_subscription_shipment_churn</t>
  </si>
  <si>
    <t xml:space="preserve"> new_subscriptions</t>
  </si>
  <si>
    <t xml:space="preserve"> geography</t>
  </si>
  <si>
    <t xml:space="preserve"> marketplace_subscription</t>
  </si>
  <si>
    <t xml:space="preserve"> display_advertising</t>
  </si>
  <si>
    <t xml:space="preserve"> pay</t>
  </si>
  <si>
    <t xml:space="preserve"> lead</t>
  </si>
  <si>
    <t xml:space="preserve"> subscription_advertising</t>
  </si>
  <si>
    <t xml:space="preserve"> digital_solutions</t>
  </si>
  <si>
    <t xml:space="preserve"> dealer</t>
  </si>
  <si>
    <t xml:space="preserve"> oem</t>
  </si>
  <si>
    <t xml:space="preserve"> national</t>
  </si>
  <si>
    <t xml:space="preserve"> website_customers</t>
  </si>
  <si>
    <t xml:space="preserve"> autoship_customer_sales	</t>
  </si>
  <si>
    <t xml:space="preserve"> autoship_customer_sales</t>
  </si>
  <si>
    <t xml:space="preserve"> autoship_customer_sales_as_a_</t>
  </si>
  <si>
    <t xml:space="preserve"> active_customer</t>
  </si>
  <si>
    <t xml:space="preserve"> hardgoods</t>
  </si>
  <si>
    <t xml:space="preserve"> active_buyers</t>
  </si>
  <si>
    <t xml:space="preserve"> ise_value</t>
  </si>
  <si>
    <t xml:space="preserve"> other_services</t>
  </si>
  <si>
    <t xml:space="preserve"> seller_marketplace_services</t>
  </si>
  <si>
    <t xml:space="preserve"> rest_world</t>
  </si>
  <si>
    <t xml:space="preserve"> total_geographic</t>
  </si>
  <si>
    <t xml:space="preserve"> united_kingdom</t>
  </si>
  <si>
    <t xml:space="preserve"> ise_volume</t>
  </si>
  <si>
    <t xml:space="preserve"> classifieds_</t>
  </si>
  <si>
    <t xml:space="preserve"> elimination_inter_segment_net</t>
  </si>
  <si>
    <t xml:space="preserve"> marketing_services</t>
  </si>
  <si>
    <t xml:space="preserve"> revenues_classifieds</t>
  </si>
  <si>
    <t xml:space="preserve"> revenues_stubhub</t>
  </si>
  <si>
    <t xml:space="preserve"> net_transaction</t>
  </si>
  <si>
    <t xml:space="preserve"> stubhub</t>
  </si>
  <si>
    <t xml:space="preserve"> total_net</t>
  </si>
  <si>
    <t xml:space="preserve"> total_segment</t>
  </si>
  <si>
    <t xml:space="preserve"> take_rate</t>
  </si>
  <si>
    <t xml:space="preserve"> active_sellers</t>
  </si>
  <si>
    <t xml:space="preserve"> gross_merch</t>
  </si>
  <si>
    <t xml:space="preserve"> marketplace_rvenue</t>
  </si>
  <si>
    <t xml:space="preserve"> rest_the_world</t>
  </si>
  <si>
    <t xml:space="preserve"> non_scrubs</t>
  </si>
  <si>
    <t xml:space="preserve"> scrubs</t>
  </si>
  <si>
    <t xml:space="preserve"> revenue_(combined_online</t>
  </si>
  <si>
    <t xml:space="preserve"> telephonic)</t>
  </si>
  <si>
    <t xml:space="preserve"> 1_800_flowers.com_consumer_floral</t>
  </si>
  <si>
    <t xml:space="preserve"> bloomnet</t>
  </si>
  <si>
    <t xml:space="preserve"> bloomnet_wire_service</t>
  </si>
  <si>
    <t xml:space="preserve"> consumer_floral</t>
  </si>
  <si>
    <t xml:space="preserve"> gifts</t>
  </si>
  <si>
    <t xml:space="preserve"> gourmet_food</t>
  </si>
  <si>
    <t xml:space="preserve"> gift_baskets</t>
  </si>
  <si>
    <t xml:space="preserve"> intercompany_eliminations</t>
  </si>
  <si>
    <t xml:space="preserve"> for_the_trailing_twelve_months</t>
  </si>
  <si>
    <t xml:space="preserve"> gross_billings</t>
  </si>
  <si>
    <t xml:space="preserve"> total_units_international</t>
  </si>
  <si>
    <t xml:space="preserve"> total_units_north_america</t>
  </si>
  <si>
    <t xml:space="preserve"> mobile_device</t>
  </si>
  <si>
    <t xml:space="preserve"> orders_delivered</t>
  </si>
  <si>
    <t xml:space="preserve"> product_type</t>
  </si>
  <si>
    <t xml:space="preserve"> hard_parts</t>
  </si>
  <si>
    <t xml:space="preserve"> performance</t>
  </si>
  <si>
    <t xml:space="preserve"> replacement_parts</t>
  </si>
  <si>
    <t xml:space="preserve"> existing_customers</t>
  </si>
  <si>
    <t xml:space="preserve"> jewelry</t>
  </si>
  <si>
    <t xml:space="preserve"> corp</t>
  </si>
  <si>
    <t xml:space="preserve"> qvc_intl</t>
  </si>
  <si>
    <t xml:space="preserve"> qxh</t>
  </si>
  <si>
    <t xml:space="preserve"> zulily</t>
  </si>
  <si>
    <t xml:space="preserve"> orders_reached</t>
  </si>
  <si>
    <t xml:space="preserve"> consignment</t>
  </si>
  <si>
    <t xml:space="preserve"> new_bookings</t>
  </si>
  <si>
    <t xml:space="preserve"> repeat_bookings</t>
  </si>
  <si>
    <t xml:space="preserve"> total_bookings</t>
  </si>
  <si>
    <t xml:space="preserve"> beauty_product</t>
  </si>
  <si>
    <t xml:space="preserve"> dresses</t>
  </si>
  <si>
    <t xml:space="preserve"> fashion_apparel_product</t>
  </si>
  <si>
    <t xml:space="preserve"> h</t>
  </si>
  <si>
    <t xml:space="preserve"> forward</t>
  </si>
  <si>
    <t xml:space="preserve"> revolve</t>
  </si>
  <si>
    <t xml:space="preserve"> active_clients</t>
  </si>
  <si>
    <t xml:space="preserve"> active_client</t>
  </si>
  <si>
    <t xml:space="preserve"> active_orders</t>
  </si>
  <si>
    <t xml:space="preserve"> ltm_net</t>
  </si>
  <si>
    <t xml:space="preserve"> orders_placed_by_repeat_customers</t>
  </si>
  <si>
    <t xml:space="preserve"> international_net</t>
  </si>
  <si>
    <t xml:space="preserve"> us_net</t>
  </si>
  <si>
    <t xml:space="preserve"> monthly_active_users</t>
  </si>
  <si>
    <t xml:space="preserve"> logistics</t>
  </si>
  <si>
    <t xml:space="preserve"> active_buyer</t>
  </si>
  <si>
    <t xml:space="preserve"> non_retail_sales</t>
  </si>
  <si>
    <t xml:space="preserve"> outdoors</t>
  </si>
  <si>
    <t xml:space="preserve"> sports</t>
  </si>
  <si>
    <t xml:space="preserve"> recreation</t>
  </si>
  <si>
    <t xml:space="preserve"> appliances</t>
  </si>
  <si>
    <t xml:space="preserve"> computing</t>
  </si>
  <si>
    <t xml:space="preserve"> phones</t>
  </si>
  <si>
    <t xml:space="preserve"> mobile_phones</t>
  </si>
  <si>
    <t xml:space="preserve"> consumer_electronics</t>
  </si>
  <si>
    <t xml:space="preserve"> entertainment</t>
  </si>
  <si>
    <t xml:space="preserve"> hats</t>
  </si>
  <si>
    <t xml:space="preserve"> finance_charges</t>
  </si>
  <si>
    <t xml:space="preserve"> repair_service_agreement_commissions</t>
  </si>
  <si>
    <t xml:space="preserve"> _product_sales</t>
  </si>
  <si>
    <t xml:space="preserve"> mattress</t>
  </si>
  <si>
    <t xml:space="preserve"> home_appliance</t>
  </si>
  <si>
    <t xml:space="preserve"> home_office</t>
  </si>
  <si>
    <t xml:space="preserve"> external_customer_sales</t>
  </si>
  <si>
    <t xml:space="preserve"> intersegment_sales</t>
  </si>
  <si>
    <t xml:space="preserve"> br</t>
  </si>
  <si>
    <t xml:space="preserve"> _portfolio</t>
  </si>
  <si>
    <t xml:space="preserve"> canada_retail</t>
  </si>
  <si>
    <t xml:space="preserve"> elimination_intersegment_net</t>
  </si>
  <si>
    <t xml:space="preserve"> apparel_sales</t>
  </si>
  <si>
    <t xml:space="preserve"> consumables_sales</t>
  </si>
  <si>
    <t xml:space="preserve"> home_products_sales</t>
  </si>
  <si>
    <t xml:space="preserve"> seasonal_sales</t>
  </si>
  <si>
    <t xml:space="preserve"> ending</t>
  </si>
  <si>
    <t xml:space="preserve"> total_selling</t>
  </si>
  <si>
    <t xml:space="preserve"> e</t>
  </si>
  <si>
    <t xml:space="preserve"> commerce_sales</t>
  </si>
  <si>
    <t xml:space="preserve"> dicks_sporting_goods</t>
  </si>
  <si>
    <t xml:space="preserve"> specialty_concept</t>
  </si>
  <si>
    <t xml:space="preserve"> dollar_tree</t>
  </si>
  <si>
    <t xml:space="preserve"> family_dollar</t>
  </si>
  <si>
    <t xml:space="preserve"> completed_renovations</t>
  </si>
  <si>
    <t xml:space="preserve"> dollar_tree_same_</t>
  </si>
  <si>
    <t xml:space="preserve"> family_dollar_same_</t>
  </si>
  <si>
    <t xml:space="preserve"> support</t>
  </si>
  <si>
    <t xml:space="preserve"> dollar_tree_sales</t>
  </si>
  <si>
    <t xml:space="preserve"> family_dollar_sales</t>
  </si>
  <si>
    <t xml:space="preserve"> total_segment_sales</t>
  </si>
  <si>
    <t xml:space="preserve"> exp</t>
  </si>
  <si>
    <t xml:space="preserve"> ed_or_relocated</t>
  </si>
  <si>
    <t xml:space="preserve"> net_new_center</t>
  </si>
  <si>
    <t xml:space="preserve"> net_new_centers</t>
  </si>
  <si>
    <t xml:space="preserve"> network_locations</t>
  </si>
  <si>
    <t xml:space="preserve"> marketing_fees</t>
  </si>
  <si>
    <t xml:space="preserve"> royalty_fees</t>
  </si>
  <si>
    <t xml:space="preserve"> americas_best_contacts</t>
  </si>
  <si>
    <t xml:space="preserve"> eyeglasses</t>
  </si>
  <si>
    <t xml:space="preserve"> eyeglass_world</t>
  </si>
  <si>
    <t xml:space="preserve"> vision_centers</t>
  </si>
  <si>
    <t xml:space="preserve"> _walmart</t>
  </si>
  <si>
    <t xml:space="preserve"> vista_optical</t>
  </si>
  <si>
    <t xml:space="preserve"> fred_meyer</t>
  </si>
  <si>
    <t xml:space="preserve"> open_at_the_end</t>
  </si>
  <si>
    <t xml:space="preserve"> legacy_segment</t>
  </si>
  <si>
    <t xml:space="preserve"> owned</t>
  </si>
  <si>
    <t xml:space="preserve"> host_segment</t>
  </si>
  <si>
    <t xml:space="preserve"> contracts</t>
  </si>
  <si>
    <t xml:space="preserve"> revenues_recognized_at_a_point_</t>
  </si>
  <si>
    <t xml:space="preserve"> time</t>
  </si>
  <si>
    <t xml:space="preserve"> revenues_recognized_over_time</t>
  </si>
  <si>
    <t xml:space="preserve"> legacy</t>
  </si>
  <si>
    <t xml:space="preserve"> host</t>
  </si>
  <si>
    <t xml:space="preserve"> reconciliations</t>
  </si>
  <si>
    <t xml:space="preserve"> fashion</t>
  </si>
  <si>
    <t xml:space="preserve"> leisure</t>
  </si>
  <si>
    <t xml:space="preserve"> party</t>
  </si>
  <si>
    <t xml:space="preserve"> snack</t>
  </si>
  <si>
    <t xml:space="preserve"> customers_sales</t>
  </si>
  <si>
    <t xml:space="preserve"> collectibles_sales</t>
  </si>
  <si>
    <t xml:space="preserve"> hardware</t>
  </si>
  <si>
    <t xml:space="preserve"> software_sales</t>
  </si>
  <si>
    <t xml:space="preserve"> distribution</t>
  </si>
  <si>
    <t xml:space="preserve"> e_commerce_sales</t>
  </si>
  <si>
    <t xml:space="preserve"> sales_at_company_owned</t>
  </si>
  <si>
    <t xml:space="preserve"> warehouse_space</t>
  </si>
  <si>
    <t xml:space="preserve"> no_hydroponic_garden_centers</t>
  </si>
  <si>
    <t xml:space="preserve"> reach</t>
  </si>
  <si>
    <t xml:space="preserve"> retail_hydroponic</t>
  </si>
  <si>
    <t xml:space="preserve"> gardening</t>
  </si>
  <si>
    <t xml:space="preserve"> equipment</t>
  </si>
  <si>
    <t xml:space="preserve"> arts</t>
  </si>
  <si>
    <t xml:space="preserve"> crafts</t>
  </si>
  <si>
    <t xml:space="preserve"> sewing_sales</t>
  </si>
  <si>
    <t xml:space="preserve"> multiple_digital_platforms</t>
  </si>
  <si>
    <t xml:space="preserve"> net_income</t>
  </si>
  <si>
    <t xml:space="preserve"> unit_sold_increase</t>
  </si>
  <si>
    <t xml:space="preserve"> net_merch</t>
  </si>
  <si>
    <t xml:space="preserve"> net_services_sales</t>
  </si>
  <si>
    <t xml:space="preserve"> installation</t>
  </si>
  <si>
    <t xml:space="preserve"> delivery_services</t>
  </si>
  <si>
    <t xml:space="preserve"> moldings</t>
  </si>
  <si>
    <t xml:space="preserve"> solid</t>
  </si>
  <si>
    <t xml:space="preserve"> engineered_hardwood</t>
  </si>
  <si>
    <t xml:space="preserve"> direct_orders</t>
  </si>
  <si>
    <t xml:space="preserve"> retail_orders</t>
  </si>
  <si>
    <t xml:space="preserve"> the_middle_east</t>
  </si>
  <si>
    <t xml:space="preserve"> africa</t>
  </si>
  <si>
    <t xml:space="preserve"> extended_warranties</t>
  </si>
  <si>
    <t xml:space="preserve"> direct_sales</t>
  </si>
  <si>
    <t xml:space="preserve"> royalty</t>
  </si>
  <si>
    <t xml:space="preserve"> retail_division</t>
  </si>
  <si>
    <t xml:space="preserve"> business_solutions_division</t>
  </si>
  <si>
    <t xml:space="preserve"> compucom_division</t>
  </si>
  <si>
    <t xml:space="preserve"> total_retail</t>
  </si>
  <si>
    <t xml:space="preserve"> acima</t>
  </si>
  <si>
    <t xml:space="preserve"> franchising</t>
  </si>
  <si>
    <t xml:space="preserve"> mexico</t>
  </si>
  <si>
    <t xml:space="preserve"> rent_a_center_business</t>
  </si>
  <si>
    <t xml:space="preserve"> franchise_merch</t>
  </si>
  <si>
    <t xml:space="preserve"> franchise_royalty_income</t>
  </si>
  <si>
    <t xml:space="preserve"> storemerch</t>
  </si>
  <si>
    <t xml:space="preserve"> storerentals</t>
  </si>
  <si>
    <t xml:space="preserve"> bsg</t>
  </si>
  <si>
    <t xml:space="preserve"> sbs</t>
  </si>
  <si>
    <t xml:space="preserve"> beauty_systems_group_("bsg")</t>
  </si>
  <si>
    <t xml:space="preserve"> sally_beauty_supply_("sbs")</t>
  </si>
  <si>
    <t xml:space="preserve"> athletics_childrens</t>
  </si>
  <si>
    <t xml:space="preserve"> athletics_mens</t>
  </si>
  <si>
    <t xml:space="preserve"> athletics_womens</t>
  </si>
  <si>
    <t xml:space="preserve"> non_athletics_childrens</t>
  </si>
  <si>
    <t xml:space="preserve"> non_athletics_mens</t>
  </si>
  <si>
    <t xml:space="preserve"> non_athletics_womens</t>
  </si>
  <si>
    <t xml:space="preserve"> shoe_perks_customer_loyalty_program</t>
  </si>
  <si>
    <t xml:space="preserve"> camping</t>
  </si>
  <si>
    <t xml:space="preserve"> fishing</t>
  </si>
  <si>
    <t xml:space="preserve"> hunting</t>
  </si>
  <si>
    <t xml:space="preserve"> shooting</t>
  </si>
  <si>
    <t xml:space="preserve"> optics</t>
  </si>
  <si>
    <t xml:space="preserve"> elfa_third_party</t>
  </si>
  <si>
    <t xml:space="preserve"> tcs</t>
  </si>
  <si>
    <t xml:space="preserve"> inventory_per</t>
  </si>
  <si>
    <t xml:space="preserve"> turns</t>
  </si>
  <si>
    <t xml:space="preserve"> inventory_turns</t>
  </si>
  <si>
    <t xml:space="preserve"> new_petsense</t>
  </si>
  <si>
    <t xml:space="preserve"> new_tractor_supply</t>
  </si>
  <si>
    <t xml:space="preserve"> petsense</t>
  </si>
  <si>
    <t xml:space="preserve"> tractor_supply</t>
  </si>
  <si>
    <t xml:space="preserve"> agriculture</t>
  </si>
  <si>
    <t xml:space="preserve"> clothing</t>
  </si>
  <si>
    <t xml:space="preserve"> truck</t>
  </si>
  <si>
    <t xml:space="preserve"> livestock</t>
  </si>
  <si>
    <t xml:space="preserve"> pet</t>
  </si>
  <si>
    <t xml:space="preserve"> gift</t>
  </si>
  <si>
    <t xml:space="preserve"> toy_products</t>
  </si>
  <si>
    <t xml:space="preserve"> end_the_quater</t>
  </si>
  <si>
    <t xml:space="preserve"> e_commerce_</t>
  </si>
  <si>
    <t xml:space="preserve"> net_sales_percentage</t>
  </si>
  <si>
    <t xml:space="preserve"> salon_sales_</t>
  </si>
  <si>
    <t xml:space="preserve"> cosmetics_</t>
  </si>
  <si>
    <t xml:space="preserve"> haircare_products</t>
  </si>
  <si>
    <t xml:space="preserve"> styling_tools_</t>
  </si>
  <si>
    <t xml:space="preserve"> salon_services_</t>
  </si>
  <si>
    <t xml:space="preserve"> skincare</t>
  </si>
  <si>
    <t xml:space="preserve"> fragrance_</t>
  </si>
  <si>
    <t xml:space="preserve"> styling_tools</t>
  </si>
  <si>
    <t xml:space="preserve"> other_(nail_products</t>
  </si>
  <si>
    <t xml:space="preserve"> relocation_projects</t>
  </si>
  <si>
    <t xml:space="preserve"> salon_services</t>
  </si>
  <si>
    <t xml:space="preserve"> salon</t>
  </si>
  <si>
    <t xml:space="preserve"> during_the_quarter</t>
  </si>
  <si>
    <t xml:space="preserve"> beginning_the_quarter</t>
  </si>
  <si>
    <t xml:space="preserve"> grooming</t>
  </si>
  <si>
    <t xml:space="preserve"> nutrition_perk</t>
  </si>
  <si>
    <t xml:space="preserve"> doog_food</t>
  </si>
  <si>
    <t xml:space="preserve"> cat_food</t>
  </si>
  <si>
    <t xml:space="preserve"> supplies</t>
  </si>
  <si>
    <t xml:space="preserve"> companion_animals</t>
  </si>
  <si>
    <t xml:space="preserve"> vital_care_subscription</t>
  </si>
  <si>
    <t>Tags</t>
  </si>
  <si>
    <t>Grocery &amp; Other Merchandmerchandise sales</t>
  </si>
  <si>
    <t>Gross merchandmerchandise sales</t>
  </si>
  <si>
    <t>International Gross Merchandmerchandise sales</t>
  </si>
  <si>
    <t>Mobile Gross Merchandmerchandise sales</t>
  </si>
  <si>
    <t>Net Merchandmerchandise sales</t>
  </si>
  <si>
    <t>Franchise-Merchandmerchandise sales</t>
  </si>
  <si>
    <t>Store-Merchandmerchandise sales</t>
  </si>
  <si>
    <t>geographic,  revenue,  revenue,  foreign</t>
  </si>
  <si>
    <t>geographic,  revenue,  revenue,  united_states</t>
  </si>
  <si>
    <t>inventory,  total_consolidated_ending_inventory_at_cost</t>
  </si>
  <si>
    <t>new_store,  openings,  ae77,  store</t>
  </si>
  <si>
    <t>new_store,  openings,  aerie_side_by_side,  store</t>
  </si>
  <si>
    <t>new_store,  openings,  aerie_st,  _alone,  store</t>
  </si>
  <si>
    <t>new_store,  openings,  todd_snyder,  store</t>
  </si>
  <si>
    <t>new_store,  openings,  unsubscribed,  store</t>
  </si>
  <si>
    <t>segment,  revenue,  aerie,  revenue</t>
  </si>
  <si>
    <t>segment,  revenue,  american_eagle,  revenue</t>
  </si>
  <si>
    <t>segment,  revenue,  corporate,  revenue</t>
  </si>
  <si>
    <t>store_closures,  aerie_st,  _alone,  store</t>
  </si>
  <si>
    <t>store_closures,  american_eagle_br,  store</t>
  </si>
  <si>
    <t>total,  stores</t>
  </si>
  <si>
    <t>total,  stores,  total_consolidated,  stores,  inclusive_new,  openings</t>
  </si>
  <si>
    <t>total,  stores,  total_gross,  square_footage</t>
  </si>
  <si>
    <t>net_sales,  abercrombie</t>
  </si>
  <si>
    <t>net_sales,  hollister</t>
  </si>
  <si>
    <t>net_sales,  region,  apac</t>
  </si>
  <si>
    <t>net_sales,  region,  emea</t>
  </si>
  <si>
    <t>net_sales,  region,  other</t>
  </si>
  <si>
    <t>net_sales,  region,  united_states</t>
  </si>
  <si>
    <t>stores,  canada</t>
  </si>
  <si>
    <t>stores,  united_states</t>
  </si>
  <si>
    <t>new_store,  count,  company_operated,  stores</t>
  </si>
  <si>
    <t>new_store,  count,  partner_operated,  stores</t>
  </si>
  <si>
    <t>new_store,  openings,  company_operated,  stores</t>
  </si>
  <si>
    <t>new_store,  openings,  partner_operated,  stores</t>
  </si>
  <si>
    <t>stores,  international</t>
  </si>
  <si>
    <t>stores,  international,  travel_retail</t>
  </si>
  <si>
    <t>stores,  partner_operated,  stores</t>
  </si>
  <si>
    <t>segment,  revenue,  bath,  body_works_direct</t>
  </si>
  <si>
    <t>segment,  revenue,  bath,  body_works_international</t>
  </si>
  <si>
    <t>segment,  revenue,  bath,  body_works,  stores,  us,  canada</t>
  </si>
  <si>
    <t>segment,  revenue,  victorias_secret_direct</t>
  </si>
  <si>
    <t>segment,  revenue,  victorias_secret_international</t>
  </si>
  <si>
    <t>segment,  revenue,  victorias_secret,  stores,  us,  canada</t>
  </si>
  <si>
    <t>store_closures,  company_operated,  stores</t>
  </si>
  <si>
    <t>store_closures,  partner_operated,  stores</t>
  </si>
  <si>
    <t>sales,  comparable_sales</t>
  </si>
  <si>
    <t>segment,  revenue,  chicos,  revenue</t>
  </si>
  <si>
    <t>segment,  revenue,  soma,  revenue</t>
  </si>
  <si>
    <t>segment,  revenue,  white_house_black_market,  revenue</t>
  </si>
  <si>
    <t>stores,  franchised_stores</t>
  </si>
  <si>
    <t>stores,  total,  stores</t>
  </si>
  <si>
    <t>stores,  chicos_frontline_boutiques</t>
  </si>
  <si>
    <t>stores,  chicos_outlets</t>
  </si>
  <si>
    <t>stores,  soma_frontline_boutiques</t>
  </si>
  <si>
    <t>stores,  soma_outlets</t>
  </si>
  <si>
    <t>stores,  whbm_frontline_boutiques</t>
  </si>
  <si>
    <t>stores,  whbm_outlets</t>
  </si>
  <si>
    <t>stores,  store_closures</t>
  </si>
  <si>
    <t>geographic,  net_sales,  international</t>
  </si>
  <si>
    <t>geographic,  net_sales,  us_retail</t>
  </si>
  <si>
    <t>geographic,  net_sales,  us_wholesale</t>
  </si>
  <si>
    <t>revenue,  source,  direct,  consumer</t>
  </si>
  <si>
    <t>revenue,  source,  wholesale_channel</t>
  </si>
  <si>
    <t>revenue,  apparel,  net_sales</t>
  </si>
  <si>
    <t>revenue,  non_apparel,  net_sales</t>
  </si>
  <si>
    <t>segment,  revenue,  direct,  consumer</t>
  </si>
  <si>
    <t>segment,  revenue,  stores</t>
  </si>
  <si>
    <t>express_edit_concept,  stores</t>
  </si>
  <si>
    <t>retail,  stores</t>
  </si>
  <si>
    <t>store,  count</t>
  </si>
  <si>
    <t>upwest,  stores</t>
  </si>
  <si>
    <t>segment,  revenue,  channel,  other_channel,  revenue</t>
  </si>
  <si>
    <t>segment,  revenue,  channel,  outlet,  revenue</t>
  </si>
  <si>
    <t>segment,  revenue,  channel,  retail,  revenue</t>
  </si>
  <si>
    <t>segment,  revenue,  product,  accessories,  other,  revenue</t>
  </si>
  <si>
    <t>segment,  revenue,  product,  apparel,  revenue</t>
  </si>
  <si>
    <t>segment,  revenue,  product,  other_product,  revenue</t>
  </si>
  <si>
    <t>segment,  revenue,  corporate,  other,  revenue</t>
  </si>
  <si>
    <t>segment,  revenue,  johnston,  murphy,  revenue</t>
  </si>
  <si>
    <t>segment,  revenue,  journeys,  revenue</t>
  </si>
  <si>
    <t>segment,  revenue,  schuh,  group_revenue</t>
  </si>
  <si>
    <t>stores,  stores,  closed</t>
  </si>
  <si>
    <t>revenue,  geographic_area,  canada</t>
  </si>
  <si>
    <t>revenue,  geographic_area,  germany</t>
  </si>
  <si>
    <t>revenue,  geographic_area,  italy</t>
  </si>
  <si>
    <t>revenue,  geographic_area,  other_foreign_countries</t>
  </si>
  <si>
    <t>revenue,  geographic_area,  south_korea</t>
  </si>
  <si>
    <t>revenue,  geographic_area,  spain</t>
  </si>
  <si>
    <t>revenue,  geographic_area,  us</t>
  </si>
  <si>
    <t>revenue,  product,  net_royalties</t>
  </si>
  <si>
    <t>revenue,  product,  product_sales</t>
  </si>
  <si>
    <t>segment,  revenue,  americas_retail</t>
  </si>
  <si>
    <t>segment,  revenue,  americas_retail,  comp_sales</t>
  </si>
  <si>
    <t>segment,  revenue,  americas,  wholesale</t>
  </si>
  <si>
    <t>segment,  revenue,  asia</t>
  </si>
  <si>
    <t>segment,  revenue,  asia,  retail,  comp_sales</t>
  </si>
  <si>
    <t>segment,  revenue,  europe</t>
  </si>
  <si>
    <t>segment,  revenue,  europe_retail,  comp_sales</t>
  </si>
  <si>
    <t>segment,  revenue,  licensing</t>
  </si>
  <si>
    <t>sales,  athleta,  sales</t>
  </si>
  <si>
    <t>sales,  banana_republic,  global_sales</t>
  </si>
  <si>
    <t>sales,  gap_global</t>
  </si>
  <si>
    <t>sales,  gap,  global_sales</t>
  </si>
  <si>
    <t>sales,  old_navy_global</t>
  </si>
  <si>
    <t>sales,  old_navy,  global_sales</t>
  </si>
  <si>
    <t>sales,  other_sales</t>
  </si>
  <si>
    <t>sales,  total,  net_sales</t>
  </si>
  <si>
    <t>sales,  asia_sales</t>
  </si>
  <si>
    <t>sales,  canada_sales</t>
  </si>
  <si>
    <t>sales,  europe_sales</t>
  </si>
  <si>
    <t>sales,  other_regions_sales</t>
  </si>
  <si>
    <t>sales,  total_sales</t>
  </si>
  <si>
    <t>sales,  us_sales</t>
  </si>
  <si>
    <t>segment_sales,  online_sales</t>
  </si>
  <si>
    <t>segment_sales,  storesales</t>
  </si>
  <si>
    <t>segment_sales,  total,  net_sales</t>
  </si>
  <si>
    <t>revenues,  category,  credit_card,  revenues</t>
  </si>
  <si>
    <t>sales,  anniversary_event_sales</t>
  </si>
  <si>
    <t>sales,  digital_sales</t>
  </si>
  <si>
    <t>segment,  revenue,  nordstrom_rack_sales</t>
  </si>
  <si>
    <t>segment,  revenue,  nordstrom_sales</t>
  </si>
  <si>
    <t>geographic,  revenues,  americas</t>
  </si>
  <si>
    <t>geographic,  revenues,  asia</t>
  </si>
  <si>
    <t>geographic,  revenues,  europe</t>
  </si>
  <si>
    <t>segment,  revenue,  channel,  direct,  consumer,  americas</t>
  </si>
  <si>
    <t>segment,  revenue,  channel,  direct,  consumer,  asia</t>
  </si>
  <si>
    <t>segment,  revenue,  channel,  direct,  consumer,  europe</t>
  </si>
  <si>
    <t>segment,  revenue,  channel,  wholesale,  revenue,  americas</t>
  </si>
  <si>
    <t>segment,  revenue,  channel,  wholesale,  revenue,  asia</t>
  </si>
  <si>
    <t>segment,  revenue,  channel,  wholesale,  revenue,  europe</t>
  </si>
  <si>
    <t>revenue,  segment,  digital_subscription,  content</t>
  </si>
  <si>
    <t>revenue,  segment,  direct,  consumer</t>
  </si>
  <si>
    <t>revenue,  segment,  licensing</t>
  </si>
  <si>
    <t>revenue,  segment,  other</t>
  </si>
  <si>
    <t>revenue,  consumer_products</t>
  </si>
  <si>
    <t>revenue,  magazine,  digital_subscriptions</t>
  </si>
  <si>
    <t>revenue,  trademark_licensing</t>
  </si>
  <si>
    <t>revenue,  tv,  cable_programming</t>
  </si>
  <si>
    <t>geographic,  revenue,  international,  other_sales</t>
  </si>
  <si>
    <t>geographic,  revenue,  mid_west_sales</t>
  </si>
  <si>
    <t>geographic,  revenue,  north_east_sales</t>
  </si>
  <si>
    <t>geographic,  revenue,  south_sales</t>
  </si>
  <si>
    <t>geographic,  revenue,  west_sales</t>
  </si>
  <si>
    <t>segment,  revenue,  the_childrens_place_international</t>
  </si>
  <si>
    <t>segment,  revenue,  the_childrens_place,  US</t>
  </si>
  <si>
    <t>stores,  closed,  store,  count</t>
  </si>
  <si>
    <t>stores,  total,  store,  count</t>
  </si>
  <si>
    <t>sales_mix,  accessories,  lingerie,  fine_jewelry,  _fragrances</t>
  </si>
  <si>
    <t>sales_mix,  childrens</t>
  </si>
  <si>
    <t>sales_mix,  home_accents,  bed,  bath</t>
  </si>
  <si>
    <t>sales_mix,  ladies</t>
  </si>
  <si>
    <t>sales_mix,  mens</t>
  </si>
  <si>
    <t>sales_mix,  shoes</t>
  </si>
  <si>
    <t>store,  count,  beginning_the_period</t>
  </si>
  <si>
    <t>store,  count,  closed_,  the_period</t>
  </si>
  <si>
    <t>store,  count,  end_the_period</t>
  </si>
  <si>
    <t>store,  count,  opened_,  the_period</t>
  </si>
  <si>
    <t>store,  count,  store,  count_at,  end_period</t>
  </si>
  <si>
    <t>homegoods_sales,  us</t>
  </si>
  <si>
    <t>marmaxx_sales,  us</t>
  </si>
  <si>
    <t xml:space="preserve">tjx_international_(europe,  australia)_sales_	</t>
  </si>
  <si>
    <t>tjx_international_(europe,  australia)_sales</t>
  </si>
  <si>
    <t>newly,  opened,  stores,  newly,  opened,  stores</t>
  </si>
  <si>
    <t>store,  count,  total,  store,  count</t>
  </si>
  <si>
    <t>new_store,  opened,  new_store,  opened_during_quarter</t>
  </si>
  <si>
    <t>segment,  revenues,  e_commerce</t>
  </si>
  <si>
    <t>segment,  revenues,  proprietary</t>
  </si>
  <si>
    <t>segment,  revenues,  retail,  stores</t>
  </si>
  <si>
    <t>segment,  revenues,  third_party</t>
  </si>
  <si>
    <t>stores,  stores,  permanently_closed_during_quarter</t>
  </si>
  <si>
    <t>sub_segment,  revenue,  category,  accessories</t>
  </si>
  <si>
    <t>sub_segment,  revenue,  category,  boys</t>
  </si>
  <si>
    <t>sub_segment,  revenue,  category,  footwear</t>
  </si>
  <si>
    <t>sub_segment,  revenue,  category,  girls</t>
  </si>
  <si>
    <t>sub_segment,  revenue,  category,  mens</t>
  </si>
  <si>
    <t>sub_segment,  revenue,  category,  outdoor</t>
  </si>
  <si>
    <t>sub_segment,  revenue,  category,  women</t>
  </si>
  <si>
    <t>sub_segment,  revenue,  category,  womens</t>
  </si>
  <si>
    <t>total_gross,  square_footageend_quarter,  total_gross,  square_footage,  at,  end_quarter</t>
  </si>
  <si>
    <t>total,  storesend_quarter,  total,  stores,  at,  end_quarter</t>
  </si>
  <si>
    <t>customers,  new_customers</t>
  </si>
  <si>
    <t>geographic,  revenues,  china,  revenues</t>
  </si>
  <si>
    <t>geographic,  revenues,  north_america,  revenues</t>
  </si>
  <si>
    <t>geographic,  revenues,  other_asia,  revenues</t>
  </si>
  <si>
    <t>geographic,  revenues,  other,  revenues</t>
  </si>
  <si>
    <t>geographic,  revenues,  total</t>
  </si>
  <si>
    <t>segment,  revenues,  coach,  revenues</t>
  </si>
  <si>
    <t>segment,  revenues,  kate_spade,  revenues</t>
  </si>
  <si>
    <t>segment,  revenues,  stuart_weitzman,  revenues</t>
  </si>
  <si>
    <t>segment,  revenues,  total</t>
  </si>
  <si>
    <t>net_sales,  anthropologie_group</t>
  </si>
  <si>
    <t>net_sales,  free_people_group</t>
  </si>
  <si>
    <t>net_sales,  menus,  venues</t>
  </si>
  <si>
    <t>net_sales,  nuuly</t>
  </si>
  <si>
    <t>net_sales,  urban_outfitters</t>
  </si>
  <si>
    <t>net_sales,  segment,  retail_segment</t>
  </si>
  <si>
    <t>net_sales,  segment,  subscription_segment</t>
  </si>
  <si>
    <t>net_sales,  segment,  wholesale_segment</t>
  </si>
  <si>
    <t>new_stores,  opened,  new_retail_locations</t>
  </si>
  <si>
    <t>stores,  closed_franchisee_owned,  stores</t>
  </si>
  <si>
    <t>stores,  total_closed_retail,  stores</t>
  </si>
  <si>
    <t>stores,  total_new_retail_location,  stores</t>
  </si>
  <si>
    <t>stores,  china,  _beauty,  accessories</t>
  </si>
  <si>
    <t>stores,  china,  _full_assortment</t>
  </si>
  <si>
    <t>stores,  stores,  canada</t>
  </si>
  <si>
    <t>stores,  stores,  u.s</t>
  </si>
  <si>
    <t>new_store,  openings,  company_operated,  stores,  china,  _beauty,  accessories</t>
  </si>
  <si>
    <t>new_store,  openings,  company_operated,  stores,  canada</t>
  </si>
  <si>
    <t>new_store,  openings,  company_operated,  stores,  china,  _full_assortment</t>
  </si>
  <si>
    <t>new_store,  openings,  company_operated,  stores,  us</t>
  </si>
  <si>
    <t>new_store,  openings,  partner_operated,  stores,  beauty,  accessories</t>
  </si>
  <si>
    <t>new_store,  openings,  partner_operated,  stores,  full_assortment</t>
  </si>
  <si>
    <t>stores,  company_operated,  stores,  china,  _beauty,  accessories</t>
  </si>
  <si>
    <t>stores,  company_operated,  stores,  canada</t>
  </si>
  <si>
    <t>stores,  company_operated,  stores,  china,  _full_assortment</t>
  </si>
  <si>
    <t>stores,  company_operated,  stores,  us</t>
  </si>
  <si>
    <t>stores,  partner_operated,  stores,  beauty,  accessories</t>
  </si>
  <si>
    <t>stores,  partner_operated,  stores,  full_assortment</t>
  </si>
  <si>
    <t>stores,  beauty,  accessories</t>
  </si>
  <si>
    <t>stores,  full_assortment</t>
  </si>
  <si>
    <t xml:space="preserve">sales,  selling,  square_foot,  company_operated,  stores,  sales,  selling, </t>
  </si>
  <si>
    <t xml:space="preserve">sales,  average,  store,  company_operated,  stores,  sales,  average, </t>
  </si>
  <si>
    <t>segment,  revenue,  direct_revenue</t>
  </si>
  <si>
    <t>segment,  revenue,  international,  revenue</t>
  </si>
  <si>
    <t>segment,  revenue,  revenue_from,  stores,  north_america</t>
  </si>
  <si>
    <t>store_closures,  company_operated,  stores,  china,  _beauty,  accessories</t>
  </si>
  <si>
    <t>store_closures,  company_operated,  stores,  canada</t>
  </si>
  <si>
    <t>store_closures,  company_operated,  stores,  china,  _full_assortment</t>
  </si>
  <si>
    <t>store_closures,  company_operated,  stores,  us</t>
  </si>
  <si>
    <t>store_closures,  partner_operated,  stores,  beauty,  accessories</t>
  </si>
  <si>
    <t>store_closures,  partner_operated,  stores,  full_assortment</t>
  </si>
  <si>
    <t>revenue,  australia</t>
  </si>
  <si>
    <t>revenue,  canada</t>
  </si>
  <si>
    <t>revenue,  europe</t>
  </si>
  <si>
    <t>revenue,  united_states</t>
  </si>
  <si>
    <t>segment,  net_sales,  accessories,  chemicals_sales</t>
  </si>
  <si>
    <t>segment,  net_sales,  accessories_sales</t>
  </si>
  <si>
    <t>segment,  net_sales,  chemicals_sales</t>
  </si>
  <si>
    <t>segment,  net_sales,  eliminations</t>
  </si>
  <si>
    <t>segment,  net_sales,  engine_maintenance_sales</t>
  </si>
  <si>
    <t>segment,  net_sales,  guarantor_subsidiaries</t>
  </si>
  <si>
    <t>segment,  net_sales,  non_guarantor_subsidiaries</t>
  </si>
  <si>
    <t>segment,  net_sales,  oil_sales</t>
  </si>
  <si>
    <t>segment,  net_sales,  other_sales</t>
  </si>
  <si>
    <t>segment,  net_sales,  parts,  batteries_sales</t>
  </si>
  <si>
    <t>stores,  _branches,  closures_or_consolidations</t>
  </si>
  <si>
    <t>stores,  _branches,  new,  openings</t>
  </si>
  <si>
    <t>stores,  _branches,  total_number</t>
  </si>
  <si>
    <t>selling_price,  new_vehicle,  selling_price</t>
  </si>
  <si>
    <t>selling_price,  same_,  storenew_vehicle,  selling_price</t>
  </si>
  <si>
    <t>selling_price,  same_storeused_vehicles,  retail_,  selling_price</t>
  </si>
  <si>
    <t>selling_price,  used_vehicle_retail_,  selling_price</t>
  </si>
  <si>
    <t>new_vehicle,  same_store</t>
  </si>
  <si>
    <t>new_vehicle,  total_company</t>
  </si>
  <si>
    <t>used_vehicles,  retail_sold,  same_store</t>
  </si>
  <si>
    <t>used_vehicles,  retail_sold,  total_company</t>
  </si>
  <si>
    <t>franchises,  franchises</t>
  </si>
  <si>
    <t>segment,  revenue,  finance,  insurance</t>
  </si>
  <si>
    <t>segment,  revenue,  new_vehicle</t>
  </si>
  <si>
    <t>segment,  revenue,  parts,  service</t>
  </si>
  <si>
    <t>segment,  revenue,  used_vehicle</t>
  </si>
  <si>
    <t>sub_segment,  revenue,  luxury,  new_vehicle</t>
  </si>
  <si>
    <t>sub_segment,  revenue,  retail,  used_vehicle</t>
  </si>
  <si>
    <t>sub_segment,  revenue,  wholesale,  used_vehicle</t>
  </si>
  <si>
    <t>volume,  new_vehicle</t>
  </si>
  <si>
    <t>volume,  used_vehicle_retail</t>
  </si>
  <si>
    <t>revenue,  finance,  insurance,  net</t>
  </si>
  <si>
    <t>revenue,  new_vehicle</t>
  </si>
  <si>
    <t>revenue,  other</t>
  </si>
  <si>
    <t>revenue,  parts,  service</t>
  </si>
  <si>
    <t>revenue,  used_vehicle</t>
  </si>
  <si>
    <t>sales,  finance,  insurance_,  net_sales</t>
  </si>
  <si>
    <t>sales,  new_vehicle,  sales</t>
  </si>
  <si>
    <t>sales,  parts,  service_sales</t>
  </si>
  <si>
    <t>sales,  used_vehicle_sales</t>
  </si>
  <si>
    <t>segment,  revenues,  corporate,  other</t>
  </si>
  <si>
    <t>segment,  revenues,  corporate,  other,  revenue</t>
  </si>
  <si>
    <t>segment,  revenues,  domestic</t>
  </si>
  <si>
    <t>segment,  revenues,  domestic_revenue</t>
  </si>
  <si>
    <t>segment,  revenues,  import</t>
  </si>
  <si>
    <t>segment,  revenues,  import,  revenue</t>
  </si>
  <si>
    <t>segment,  revenues,  premium_luxury</t>
  </si>
  <si>
    <t>segment,  revenues,  premium_luxury,  revenue</t>
  </si>
  <si>
    <t>vehicles_sold,  total,  vehicles_sold</t>
  </si>
  <si>
    <t>vehicles_sold,  new_vehicle</t>
  </si>
  <si>
    <t>vehicles_sold,  used_vehicle</t>
  </si>
  <si>
    <t>domestic_sales,  total_,  domestic_sales,  commercial_sales</t>
  </si>
  <si>
    <t>sales,  average,  store,  sales,  average,  store</t>
  </si>
  <si>
    <t>segment_sales,  auto_parts_locations</t>
  </si>
  <si>
    <t>segment_sales,  net_sales</t>
  </si>
  <si>
    <t>segment_sales,  other</t>
  </si>
  <si>
    <t>segment_sales,  total_,  domestic_sales,  commercial_sales</t>
  </si>
  <si>
    <t>segment_sales,  total_auto_parts_sales</t>
  </si>
  <si>
    <t>segment,  stores,  ending_brazil,  stores</t>
  </si>
  <si>
    <t>segment,  stores,  ending_domestic,  stores</t>
  </si>
  <si>
    <t>segment,  stores,  ending_mexico,  stores</t>
  </si>
  <si>
    <t>segment,  stores,  new_store</t>
  </si>
  <si>
    <t>segment,  stores,  total,  stores</t>
  </si>
  <si>
    <t>revenue,  service,  revenues,  international</t>
  </si>
  <si>
    <t>revenue,  service,  revenues,  united_states</t>
  </si>
  <si>
    <t>revenue,  vehicle_sales,  international</t>
  </si>
  <si>
    <t>revenue,  vehicle_sales,  united_states</t>
  </si>
  <si>
    <t>revenue,  service,  revenues</t>
  </si>
  <si>
    <t>revenue,  vehicle_sales</t>
  </si>
  <si>
    <t>segment,  revenue,  service,  revenues</t>
  </si>
  <si>
    <t>segment,  revenue,  united_states,  revenue</t>
  </si>
  <si>
    <t>segment,  revenue,  vehicle_sales</t>
  </si>
  <si>
    <t>gross_profit,  total,  gross_profit,  per_retail_unit_sold</t>
  </si>
  <si>
    <t>price,  retail_sales_price</t>
  </si>
  <si>
    <t>sales,  retail_units_sold</t>
  </si>
  <si>
    <t>sales,  unit_sales_volume</t>
  </si>
  <si>
    <t>segment,  revenue,  interest_income,  revenue</t>
  </si>
  <si>
    <t>segment,  revenue,  sales,  revenue</t>
  </si>
  <si>
    <t>sub_segment,  revenue,  accident_protection_plan,  revenue</t>
  </si>
  <si>
    <t>sub_segment,  revenue,  sales_ã¢â‚¬â€œ_used_autos</t>
  </si>
  <si>
    <t>sub_segment,  revenue,  service_contract_sales</t>
  </si>
  <si>
    <t>sub_segment,  revenue,  wholesales_third_party</t>
  </si>
  <si>
    <t>segment,  revenue,  other_sales_,  revenues</t>
  </si>
  <si>
    <t>segment,  revenue,  used_vehicle_sales,  net</t>
  </si>
  <si>
    <t>segment,  revenue,  wholesale_vehicle_sales</t>
  </si>
  <si>
    <t>gross_profit,  new_vehicles</t>
  </si>
  <si>
    <t>gross_profit,  used_vehicles</t>
  </si>
  <si>
    <t>selling_price,  new_vehicles</t>
  </si>
  <si>
    <t>selling_price,  used_vehicles</t>
  </si>
  <si>
    <t>customers,  active_customers</t>
  </si>
  <si>
    <t>good_sam_club,  members,  good_sam_club,  members</t>
  </si>
  <si>
    <t>storelocations,  storelocations</t>
  </si>
  <si>
    <t>other_retail,  stores</t>
  </si>
  <si>
    <t>rv_service,  retail_centers</t>
  </si>
  <si>
    <t>same_,  storelocations,  same_,  storelocations</t>
  </si>
  <si>
    <t>same_store,  unit_sales,  new_vehicles</t>
  </si>
  <si>
    <t>same_store,  unit_sales,  used_vehicles</t>
  </si>
  <si>
    <t>segment,  revenue,  good_sam_services,  plans,  revenue</t>
  </si>
  <si>
    <t>segment,  revenue,  rv,  outdoor_retail,  revenue</t>
  </si>
  <si>
    <t>unit_sales,  new_vehicles</t>
  </si>
  <si>
    <t>unit_sales,  new_vehicles_sales</t>
  </si>
  <si>
    <t>unit_sales,  used_vehicles	sales</t>
  </si>
  <si>
    <t>unit_sales,  used_vehicles</t>
  </si>
  <si>
    <t>vehicle,  inventory,  per_location,  new_vehicle,  inventory,  dealer_location</t>
  </si>
  <si>
    <t>vehicle,  inventory,  per_location,  used_vehicle_inventory,  dealer_location</t>
  </si>
  <si>
    <t>revenue,  advertising_contributions</t>
  </si>
  <si>
    <t>revenue,  company_operated,  storesales</t>
  </si>
  <si>
    <t>revenue,  franchise_royalties,  fees</t>
  </si>
  <si>
    <t>revenue,  independently_operated,  storesales</t>
  </si>
  <si>
    <t>revenue,  supply,  other,  revenue</t>
  </si>
  <si>
    <t>same_,  storesales,  car_wash</t>
  </si>
  <si>
    <t>same_,  storesales,  maintenance</t>
  </si>
  <si>
    <t>same_,  storesales,  paint,  collision,  glass</t>
  </si>
  <si>
    <t>same_,  storesales,  platform_services</t>
  </si>
  <si>
    <t>segment,  revenue,  car_wash</t>
  </si>
  <si>
    <t>segment,  revenue,  corporate_,  _other</t>
  </si>
  <si>
    <t>segment,  revenue,  maintenance</t>
  </si>
  <si>
    <t>segment,  revenue,  paint,  collision,  glass</t>
  </si>
  <si>
    <t>segment,  revenue,  platform_services</t>
  </si>
  <si>
    <t>store,  count,  car_wash</t>
  </si>
  <si>
    <t>store,  count,  maintenance</t>
  </si>
  <si>
    <t>store,  count,  paint,  collision,  glass</t>
  </si>
  <si>
    <t>store,  count,  platform_services</t>
  </si>
  <si>
    <t>sales_price,  unit_sold,  new_vehicle,  retail</t>
  </si>
  <si>
    <t>sales_price,  unit_sold,  used_vehicle_retail</t>
  </si>
  <si>
    <t>gross_profit,  new_vehicle,  retail_sales</t>
  </si>
  <si>
    <t>gross_profit,  total_used</t>
  </si>
  <si>
    <t>gross_profit,  used_vehicle_retail_sales</t>
  </si>
  <si>
    <t>gross_profit,  used_vehicle_wholesale_sales</t>
  </si>
  <si>
    <t>revenue,  geographic_area,  brazil,  revenue</t>
  </si>
  <si>
    <t>revenue,  geographic_area,  u.k.,  revenue</t>
  </si>
  <si>
    <t>revenue,  geographic_area,  us,  revenue</t>
  </si>
  <si>
    <t>segment,  revenue,  finance,  insurance,  other,  net</t>
  </si>
  <si>
    <t>segment,  revenue,  new_vehicle,  retail_sales</t>
  </si>
  <si>
    <t>segment,  revenue,  parts,  service_sales</t>
  </si>
  <si>
    <t>segment,  revenue,  used_vehicle_retail_sales</t>
  </si>
  <si>
    <t>segment,  revenue,  used_vehicle_wholesale_sales</t>
  </si>
  <si>
    <t>units_sold,  retail_new,  vehicles_sold</t>
  </si>
  <si>
    <t>units_sold,  retail,  used_vehicles</t>
  </si>
  <si>
    <t>units_sold,  wholesale,  used_vehicles</t>
  </si>
  <si>
    <t>revenue,  geographic_area,  international,  revenue</t>
  </si>
  <si>
    <t>revenue,  geographic_area,  united_states,  revenue</t>
  </si>
  <si>
    <t>revenue,  segment,  service,  revenues</t>
  </si>
  <si>
    <t>revenue,  segment,  vehicle_sales</t>
  </si>
  <si>
    <t>active_dealers,  active_dealers</t>
  </si>
  <si>
    <t>acres_l,  site</t>
  </si>
  <si>
    <t>locations,  locations</t>
  </si>
  <si>
    <t>segment,  revenue,  auction_fees</t>
  </si>
  <si>
    <t>segment,  revenue,  finance_related,  revenue</t>
  </si>
  <si>
    <t>segment,  revenue,  purchased_vehicle_sales</t>
  </si>
  <si>
    <t>segment,  revenue,  service,  revenue</t>
  </si>
  <si>
    <t>vehicles,  vehicles_floorplanned_by_afc</t>
  </si>
  <si>
    <t>selling_price,  wholesale_vehicles</t>
  </si>
  <si>
    <t>interest,  fee_income</t>
  </si>
  <si>
    <t>segment,  revenue,  new_vehicle,  sales</t>
  </si>
  <si>
    <t>segment,  revenue,  used_vehicle_sales</t>
  </si>
  <si>
    <t>segment_vehicle,  unit_sales,  total_sales,  new_vehicles</t>
  </si>
  <si>
    <t>segment_vehicle,  unit_sales,  total_sales,  used_vehicles</t>
  </si>
  <si>
    <t>segment_vehicle,  unit_sales,  total_wholesale_vehicle,  unit_sales</t>
  </si>
  <si>
    <t>vehicle,  sales_changes,  used_vehicle,  revenues</t>
  </si>
  <si>
    <t>vehicle,  sales_changes,  used_vehicles</t>
  </si>
  <si>
    <t>vehicle,  sales_changes,  wholesale_vehicle,  revenues</t>
  </si>
  <si>
    <t>vehicle,  sales_changes,  wholesale_vehicle_units</t>
  </si>
  <si>
    <t>gross_profit,  finance,  insurance_,  gross_profit</t>
  </si>
  <si>
    <t>gross_profit,  new_vehicle,  retail_,  gross_profit</t>
  </si>
  <si>
    <t>gross_profit,  total_vehicle_,  gross_profit</t>
  </si>
  <si>
    <t>gross_profit,  used_vehicle_retail_,  gross_profit</t>
  </si>
  <si>
    <t>unit_sales,  e_commerce_platform,  unit_sales</t>
  </si>
  <si>
    <t>new_vehicle,  retail,  unit_sales</t>
  </si>
  <si>
    <t>used_vehicle_retail,  unit_sales</t>
  </si>
  <si>
    <t>segment,  revenue,  finance,  insurance,  revenue</t>
  </si>
  <si>
    <t>segment,  revenue,  fleet,  revenue</t>
  </si>
  <si>
    <t>segment,  revenue,  new_vehicle,  retail,  revenue</t>
  </si>
  <si>
    <t>segment,  revenue,  service,  body,  parts,  revenue</t>
  </si>
  <si>
    <t>segment,  revenue,  used_vehicle_retail,  revenue</t>
  </si>
  <si>
    <t>segment,  revenue,  used_vehicle_wholesale,  revenue</t>
  </si>
  <si>
    <t>unit_sales,  new_vehicle,  retail,  unit_sales</t>
  </si>
  <si>
    <t>unit_sales,  used_vehicle_retail,  unit_sales</t>
  </si>
  <si>
    <t>comparable_,  storesales,  comparable_,  storesales</t>
  </si>
  <si>
    <t>revenue,  product_group,  brakes</t>
  </si>
  <si>
    <t>revenue,  product_group,  exhaust</t>
  </si>
  <si>
    <t>revenue,  product_group,  maintenance</t>
  </si>
  <si>
    <t>revenue,  product_group,  other</t>
  </si>
  <si>
    <t>revenue,  product_group,  steering</t>
  </si>
  <si>
    <t>revenue,  product_group,  tires</t>
  </si>
  <si>
    <t>segment,  comparable_,  storesales,  alignments,  comparable_,  storesales</t>
  </si>
  <si>
    <t>segment,  comparable_,  storesales,  brakes,  comparable_,  storesales</t>
  </si>
  <si>
    <t>segment,  comparable_,  storesales,  exhaust,  comparable_,  storesales</t>
  </si>
  <si>
    <t>segment,  comparable_,  storesales,  exhaust_comparable_,  storesales</t>
  </si>
  <si>
    <t>segment,  comparable_,  storesales,  front_end,  shocks,  comparable_,  storesales</t>
  </si>
  <si>
    <t>segment,  comparable_,  storesales,  maintenance_services,  comparable_,  storesales</t>
  </si>
  <si>
    <t>segment,  comparable_,  storesales,  tires,  comparable_,  storesales</t>
  </si>
  <si>
    <t>store,  count,  store,  count</t>
  </si>
  <si>
    <t>segment_sales,  sales</t>
  </si>
  <si>
    <t>segment_sales,  sales,  weighted_,  square_foot</t>
  </si>
  <si>
    <t>segment_sales,  sales,  weighted_average,  store</t>
  </si>
  <si>
    <t>segment_sales,  other_sales,  sales_adjustments</t>
  </si>
  <si>
    <t>segment_sales,  sales,  DIY,  customers</t>
  </si>
  <si>
    <t>segment_sales,  sales,  professional_service_provider,  customers</t>
  </si>
  <si>
    <t>sales,  weighted_,  square_foot</t>
  </si>
  <si>
    <t>sales,  weighted_average,  store</t>
  </si>
  <si>
    <t>store,  count,  ending_total,  store,  count</t>
  </si>
  <si>
    <t>average,  gross_profit,  average,  gross_profit,  per_new_truck_retail</t>
  </si>
  <si>
    <t>average,  gross_profit,  average,  gross_profit,  per_new_vehicle,  retail</t>
  </si>
  <si>
    <t>average,  gross_profit,  average,  gross_profit,  per_used_truck_retail</t>
  </si>
  <si>
    <t>average,  gross_profit,  average,  gross_profit,  perused_vehicles,  retail</t>
  </si>
  <si>
    <t>geographic,  revenue,  north_america</t>
  </si>
  <si>
    <t>geographic,  revenue,  other_international</t>
  </si>
  <si>
    <t>geographic,  revenue,  u.k.</t>
  </si>
  <si>
    <t>revenue,  new_retail_sales,  revenue,  unit</t>
  </si>
  <si>
    <t>new_retail,  unit_sales,  new_retail,  unit_sales</t>
  </si>
  <si>
    <t>revenue,  segment,  commercial_vehicles_australia,  power_systems</t>
  </si>
  <si>
    <t>revenue,  segment,  retail_automotive</t>
  </si>
  <si>
    <t>revenue,  segment,  retail_commercial_trucks</t>
  </si>
  <si>
    <t>same_store,  gross_profit,  same_store,  gross_profit,  per_new_truck_retail</t>
  </si>
  <si>
    <t>same_store,  gross_profit,  same_store,  gross_profit,  per_new_vehicle,  retail</t>
  </si>
  <si>
    <t>same_store,  gross_profit,  same_store,  gross_profit,  per_used_truck_retail</t>
  </si>
  <si>
    <t>same_store,  gross_profit,  same_store,  gross_profit,  perused_vehicles,  retail</t>
  </si>
  <si>
    <t>same_,  same_,  storenew_retail_sales,  revenue,  unit</t>
  </si>
  <si>
    <t>same_,  storenew_retail,  unit_sales,  same_,  storenew_retail,  unit_sales</t>
  </si>
  <si>
    <t>same_revenue,  same_,  storeused_retail_sales,  revenue,  unit</t>
  </si>
  <si>
    <t>same_unit_sales,  same_,  storeused_retail,  unit_sales</t>
  </si>
  <si>
    <t>revenue,  used_retail_sales,  revenue,  unit</t>
  </si>
  <si>
    <t>used_retail,  unit_sales,  used_retail,  unit_sales</t>
  </si>
  <si>
    <t>segment,  revenue,  finance,  insurance_sales</t>
  </si>
  <si>
    <t>segment,  revenue,  lease,  rental_sales</t>
  </si>
  <si>
    <t>segment,  revenue,  new,  used_commercial_vehicle_sales</t>
  </si>
  <si>
    <t>segment,  revenue,  other_sales</t>
  </si>
  <si>
    <t>sub_segment,  revenue,  new_heavy_duty_vehicles,  _new,  used_commercial_vehicle_sales</t>
  </si>
  <si>
    <t>sub_segment,  revenue,  new_light_duty_vehicles,  _new,  used_commercial_vehicle_sales</t>
  </si>
  <si>
    <t>sub_segment,  revenue,  new_medium_duty_vehicles_(including_bus_sales,  revenue),  _new,  used_commercial_vehicle_sales</t>
  </si>
  <si>
    <t>sub_segment,  revenue,  other_vehicles,  _new,  used_commercial_vehicle_sales</t>
  </si>
  <si>
    <t>sub_segment,  revenue,  used_vehicles,  _new,  used_commercial_vehicle_sales</t>
  </si>
  <si>
    <t>gross_profit,  by_segment,  echopark_same_market_totalused_vehiclesi</t>
  </si>
  <si>
    <t>gross_profit,  by_segment,  echopark_totalused_vehiclesi</t>
  </si>
  <si>
    <t>gross_profit,  by_segment,  franchised_dealerships_same_store,  used_vehicles</t>
  </si>
  <si>
    <t>gross_profit,  by_segment,  franchised_dealerships_same_store,  new_vehicles</t>
  </si>
  <si>
    <t>gross_profit,  by_segment,  franchised_dealerships_new_vehicles</t>
  </si>
  <si>
    <t>gross_profit,  by_segment,  franchised_dealerships_used_vehicles</t>
  </si>
  <si>
    <t>revenue,  segment,  echopark_segment,  revenues</t>
  </si>
  <si>
    <t>revenue,  segment,  franchised_dealerships_segment,  revenues</t>
  </si>
  <si>
    <t>revenue,  finance,  insurance,  other,  revenue</t>
  </si>
  <si>
    <t>revenue,  parts,  service,  collision_repair,  revenue</t>
  </si>
  <si>
    <t>revenue,  vehicles,  revenue</t>
  </si>
  <si>
    <t>revenuesegment,  echopark,  wholesale_vehicles</t>
  </si>
  <si>
    <t>revenuesegment,  wholesale_vehicles</t>
  </si>
  <si>
    <t>revenuesegment,  echopark_segment_same_,  storeused_vehicle</t>
  </si>
  <si>
    <t>revenuesegment,  echopark_segment,  used_vehicle</t>
  </si>
  <si>
    <t>revenuesegment,  franchised_dealerships,  same_store,  wholesale_vehicles</t>
  </si>
  <si>
    <t>revenuesegment,  franchised_dealerships,  same_store,  new_vehicles</t>
  </si>
  <si>
    <t>revenuesegment,  franchised_dealerships,  same_store,  used_vehicles</t>
  </si>
  <si>
    <t>revenuesegment,  franchised_dealerships,  used_vehicles</t>
  </si>
  <si>
    <t>revenuesegment,  franchised_dealerships,  new_vehicles</t>
  </si>
  <si>
    <t>revenuesegment,  franchised_dealerships,  wholesale_vehicles</t>
  </si>
  <si>
    <t>segment,  echopark,  wholesale_vehicles</t>
  </si>
  <si>
    <t>segment,  echopark_same_market_used_vehicles</t>
  </si>
  <si>
    <t>segment,  echopark_same_market_wholesale_vehicles</t>
  </si>
  <si>
    <t>segment,  echopark_new_vehicles</t>
  </si>
  <si>
    <t>segment,  echopark_used_vehicles</t>
  </si>
  <si>
    <t>segment,  franchised_dealerships,  _retail_new,  used_vehicles</t>
  </si>
  <si>
    <t>segment,  franchised_dealerships,  _used,  new_ratio</t>
  </si>
  <si>
    <t>segment,  franchised_dealerships,  new_vehicles</t>
  </si>
  <si>
    <t>segment,  franchised_dealerships,  used_vehicles</t>
  </si>
  <si>
    <t>segment,  franchised_dealerships,  _wholesale_vehicles</t>
  </si>
  <si>
    <t>segment,  franchised_dealerships,  same_store,  retail_new,  used_vehicles</t>
  </si>
  <si>
    <t>segment,  franchised_dealerships,  same_store,  used_vehicles</t>
  </si>
  <si>
    <t>segment,  franchised_dealerships,  same_store,  used,  new_ratio</t>
  </si>
  <si>
    <t>segment,  franchised_dealerships,  same_store,  new_vehicles</t>
  </si>
  <si>
    <t>segment,  franchised_dealerships,  same_store,  wholesale_vehicles</t>
  </si>
  <si>
    <t>days,  sale</t>
  </si>
  <si>
    <t>average,  monthly,  unique_visitors,  average,  monthly,  unique_visitors</t>
  </si>
  <si>
    <t>selling_price,  by_segment,  ecommerce</t>
  </si>
  <si>
    <t>selling_price,  by_segment,  wholesale</t>
  </si>
  <si>
    <t>ecommerce_asp,  ecommerce_asp</t>
  </si>
  <si>
    <t>ecommerce_units,  ecommerce_units</t>
  </si>
  <si>
    <t>ecommerce_vehicles,  available_for_sale</t>
  </si>
  <si>
    <t>gross_profit,  by_segment,  ecommerce_,  gross_profit</t>
  </si>
  <si>
    <t>gross_profit,  by_segment,  gross_profit</t>
  </si>
  <si>
    <t>gross_profit,  by_segment,  wholesale_,  gross_profit</t>
  </si>
  <si>
    <t>regional_hubs,  regional_hubs</t>
  </si>
  <si>
    <t>segment,  revenue,  ecommerce,  revenue,  net</t>
  </si>
  <si>
    <t>segment,  revenue,  other,  revenue</t>
  </si>
  <si>
    <t>segment,  revenue,  wholesale_vehicle,  revenue</t>
  </si>
  <si>
    <t>units_sold,  segment,  ecommerce_units</t>
  </si>
  <si>
    <t>units_sold,  segment,  wholesale_units</t>
  </si>
  <si>
    <t>units_sold,  by_segment,  ecommerce</t>
  </si>
  <si>
    <t>units_sold,  by_segment,  wholesale</t>
  </si>
  <si>
    <t>wholesale_asp,  wholesale_asp</t>
  </si>
  <si>
    <t>segment,  revenue,  all_other</t>
  </si>
  <si>
    <t>segment,  revenue,  ecommerce</t>
  </si>
  <si>
    <t>segment,  revenue,  tda</t>
  </si>
  <si>
    <t>segment,  revenue,  wholesale</t>
  </si>
  <si>
    <t>unique_visitors,  average,  monthly,  unique_visitors</t>
  </si>
  <si>
    <t>units_sold,  e_commerce</t>
  </si>
  <si>
    <t>units_sold,  tda</t>
  </si>
  <si>
    <t>units_sold,  wholesale</t>
  </si>
  <si>
    <t>merch ise_sales,  apparel,  electronics,  _other</t>
  </si>
  <si>
    <t>merch ise_sales,  consumables</t>
  </si>
  <si>
    <t>merch ise_sales,  food</t>
  </si>
  <si>
    <t>merch ise_sales,  furniture</t>
  </si>
  <si>
    <t>merch ise_sales,  hard_home</t>
  </si>
  <si>
    <t>merch ise_sales,  seasonal</t>
  </si>
  <si>
    <t>merch ise_sales,  soft_home</t>
  </si>
  <si>
    <t>revenue,  ecommerce</t>
  </si>
  <si>
    <t>revenue,  revenue</t>
  </si>
  <si>
    <t>revenues,  consumables</t>
  </si>
  <si>
    <t>revenues,  electronics,  toys,  _accessories</t>
  </si>
  <si>
    <t>revenues,  food</t>
  </si>
  <si>
    <t>revenues,  furniture</t>
  </si>
  <si>
    <t>revenues,  hard_home</t>
  </si>
  <si>
    <t>revenues,  seasonal</t>
  </si>
  <si>
    <t>revenues,  soft_home</t>
  </si>
  <si>
    <t>lease_payments,  lease_liabilities</t>
  </si>
  <si>
    <t>sales,  other,  revenue</t>
  </si>
  <si>
    <t>sales,  sales</t>
  </si>
  <si>
    <t>stores,  new_store,  count_potential</t>
  </si>
  <si>
    <t>stores,  closed_or_relocated,  stores</t>
  </si>
  <si>
    <t>stores,  total_new_store</t>
  </si>
  <si>
    <t>stores,  total_operating,  stores</t>
  </si>
  <si>
    <t>net_sales,  segment,  construction</t>
  </si>
  <si>
    <t>net_sales,  segment,  retail_operations</t>
  </si>
  <si>
    <t>sales,  retail_sales,  square_foot</t>
  </si>
  <si>
    <t>stores,  total,  retail_stores,  count_at,  end_period</t>
  </si>
  <si>
    <t>new_store,  opened,  new_store,  opened</t>
  </si>
  <si>
    <t>revenue,  non_perishable</t>
  </si>
  <si>
    <t>revenue,  perishable</t>
  </si>
  <si>
    <t>stores,  stores,  count</t>
  </si>
  <si>
    <t>card_holders,  kohls_charge_card_holders</t>
  </si>
  <si>
    <t>sephora_customers_new,  kohls</t>
  </si>
  <si>
    <t>loyalty,  members,  loyalty,  members</t>
  </si>
  <si>
    <t>segment,  revenue,  accessories</t>
  </si>
  <si>
    <t>segment,  revenue,  childrens</t>
  </si>
  <si>
    <t>segment,  revenue,  footwear</t>
  </si>
  <si>
    <t>segment,  revenue,  home</t>
  </si>
  <si>
    <t>segment,  revenue,  mens</t>
  </si>
  <si>
    <t>segment,  revenue,  menã¢â‚¬â„¢s</t>
  </si>
  <si>
    <t>segment,  revenue,  womens</t>
  </si>
  <si>
    <t>storevisits,  storevisits</t>
  </si>
  <si>
    <t>total,  stores,  total,  stores</t>
  </si>
  <si>
    <t>user_growth,  kohls_app_user_growth</t>
  </si>
  <si>
    <t>website_visits,  website_visits</t>
  </si>
  <si>
    <t>new_customers,  new_customers</t>
  </si>
  <si>
    <t>new_customers,  through_the_digital_channel</t>
  </si>
  <si>
    <t>digital_channel,  new_customers</t>
  </si>
  <si>
    <t>revenue,  business_type,  home,  other</t>
  </si>
  <si>
    <t>revenue,  business_type,  mens,  kids</t>
  </si>
  <si>
    <t>revenue,  business_type,  womens_accessories,  intimate_apparel,  shoes,  cosmetics,  fragrances</t>
  </si>
  <si>
    <t>revenue,  business_type,  womens_apparel</t>
  </si>
  <si>
    <t>segment,  revenue,  credit_card,  revenues,  net</t>
  </si>
  <si>
    <t>segment,  revenue,  home,  other</t>
  </si>
  <si>
    <t>segment,  revenue,  mens,  kids</t>
  </si>
  <si>
    <t>segment,  revenue,  net_sales</t>
  </si>
  <si>
    <t>segment,  revenue,  womens_accessories,  intimate_apparel,  shoes,  cosmetics,  fragrances</t>
  </si>
  <si>
    <t>segment,  revenue,  womens_apparel</t>
  </si>
  <si>
    <t>average,  net_sales_per,  store,  average,  net_sales_per,  store</t>
  </si>
  <si>
    <t>comparable,  store,  count,  comparable,  store,  count</t>
  </si>
  <si>
    <t>net_sales,  net_sales</t>
  </si>
  <si>
    <t>stores,  closed,  stores</t>
  </si>
  <si>
    <t>stores,  new_stores</t>
  </si>
  <si>
    <t>stores,  stores</t>
  </si>
  <si>
    <t>stores,  stores,  open_at,  beginning_quarter</t>
  </si>
  <si>
    <t>stores,  stores,  re,  opened</t>
  </si>
  <si>
    <t>br,  comparable_sales</t>
  </si>
  <si>
    <t>new_store,  openings,  corporate,  stores</t>
  </si>
  <si>
    <t>new_store,  openings,  franchise,  stores</t>
  </si>
  <si>
    <t>franchise,  stores,  franchise,  stores</t>
  </si>
  <si>
    <t>stores,  corporate,  stores</t>
  </si>
  <si>
    <t>stores,  franchise,  stores</t>
  </si>
  <si>
    <t>stores,  halloween_city,  stores</t>
  </si>
  <si>
    <t>segment_sales,  net_wholesale</t>
  </si>
  <si>
    <t>segment_sales,  retail</t>
  </si>
  <si>
    <t>segment_sales,  wholesale</t>
  </si>
  <si>
    <t>share_shelf,  manufacturing_share_shelf</t>
  </si>
  <si>
    <t>share_shelf,  wholesale_share_shelf</t>
  </si>
  <si>
    <t>corporate,  stores</t>
  </si>
  <si>
    <t>store_closures,  corporate,  stores</t>
  </si>
  <si>
    <t>store_closures,  franchise,  stores</t>
  </si>
  <si>
    <t>store,  count,  gr,  _total</t>
  </si>
  <si>
    <t>storesales,  franchise,  stores,  sold,  party_city</t>
  </si>
  <si>
    <t>stores,  the_total_,  corporate_party_city,  stores</t>
  </si>
  <si>
    <t>revenue,  category,  furniture,  revenue</t>
  </si>
  <si>
    <t>revenue,  category,  non_furniture,  revenue</t>
  </si>
  <si>
    <t>segment,  revenue,  rh_segment,  revenue</t>
  </si>
  <si>
    <t>segment,  revenue,  waterworks,  revenue</t>
  </si>
  <si>
    <t>stores,  total_galleries</t>
  </si>
  <si>
    <t>stores,  waterworks_showrooms</t>
  </si>
  <si>
    <t>revenue,  accessories,  revenue</t>
  </si>
  <si>
    <t>revenue,  apparel,  footwear,  revenue</t>
  </si>
  <si>
    <t>revenue,  bags,  revenue</t>
  </si>
  <si>
    <t>revenue,  home,  revenue</t>
  </si>
  <si>
    <t>revenue,  other,  revenue</t>
  </si>
  <si>
    <t>revenue,  travel,  revenue</t>
  </si>
  <si>
    <t>segment,  revenue,  pura_vida_segment,  revenue</t>
  </si>
  <si>
    <t>segment,  revenue,  vb,  direct,  segment,  revenue</t>
  </si>
  <si>
    <t>segment,  revenue,  vb,  indirect,  segment,  revenue</t>
  </si>
  <si>
    <t>customer_reach,  customer_reach,  drive_up,  home_delivery</t>
  </si>
  <si>
    <t>memberships,  loyalty,  memberships</t>
  </si>
  <si>
    <t>retention_rate,  retention_rate,  actively_engaged,  members</t>
  </si>
  <si>
    <t>revenue,  fuel,  revenue</t>
  </si>
  <si>
    <t>revenue,  non_perishables,  revenue</t>
  </si>
  <si>
    <t>revenue,  perishables,  revenue</t>
  </si>
  <si>
    <t>revenue,  pharmacy,  revenue</t>
  </si>
  <si>
    <t>sales_growth,  digital_sales,  growth</t>
  </si>
  <si>
    <t>sales_growth,  identical_sales_growth</t>
  </si>
  <si>
    <t>sales_growth,  sales_growth</t>
  </si>
  <si>
    <t>covid_19,  vaccins,  covid_19,  vaccine_doses_administrated</t>
  </si>
  <si>
    <t>delivery_price,  customer,  unlimited_delivery_price,  customer</t>
  </si>
  <si>
    <t>hourly_wage,  hourly_wage</t>
  </si>
  <si>
    <t>kroger,  households,  covered,  kroger,  households,  covered</t>
  </si>
  <si>
    <t>segment_sales,  convenience,  stores</t>
  </si>
  <si>
    <t>segment_sales,  other_sales</t>
  </si>
  <si>
    <t>segment_sales,  supermarket_fuel_sales</t>
  </si>
  <si>
    <t>segment_sales,  total_sales</t>
  </si>
  <si>
    <t>segment_sales,  total_sales,  retail_customers,  out_fuel</t>
  </si>
  <si>
    <t>segment_sales,  total_sales,  retail_customers,  out_fuel_sales</t>
  </si>
  <si>
    <t>segment_sales,  total_sales,  retail_customers,  out_fuel,  supermarket_fuel,  other_</t>
  </si>
  <si>
    <t>revenue,  dietary_supplements,  revenue</t>
  </si>
  <si>
    <t>revenue,  grocery,  revenue</t>
  </si>
  <si>
    <t>stores,  new_stores,  opened</t>
  </si>
  <si>
    <t>stores,  relocated,  remodeled</t>
  </si>
  <si>
    <t>stores,  stores,  relocated,  remodeled</t>
  </si>
  <si>
    <t>stores,  relocations,  remodels</t>
  </si>
  <si>
    <t>average,  storesize,  average,  storesize</t>
  </si>
  <si>
    <t>comparable_,  comparable_,  storesales_growth</t>
  </si>
  <si>
    <t>new_store,  openings,  annual_unit_growth</t>
  </si>
  <si>
    <t>new_store,  openings,  unit_growth</t>
  </si>
  <si>
    <t>revenue,  non_perishables</t>
  </si>
  <si>
    <t>revenue,  perishables</t>
  </si>
  <si>
    <t>store_closures,  store_closures</t>
  </si>
  <si>
    <t>total_,  stores,  total_,  stores</t>
  </si>
  <si>
    <t>unit_growth,  unit_growth</t>
  </si>
  <si>
    <t>segment,  revenues,  food_distribution,  revenue</t>
  </si>
  <si>
    <t>segment,  revenues,  military,  revenue</t>
  </si>
  <si>
    <t>segment,  revenues,  retail,  revenue</t>
  </si>
  <si>
    <t>sub_segment,  revenue,  category,  center,  store,  revenue</t>
  </si>
  <si>
    <t>sub_segment,  revenue,  category,  fresh,  revenue</t>
  </si>
  <si>
    <t>sub_segment,  revenue,  category,  fuel,  revenue</t>
  </si>
  <si>
    <t>sub_segment,  revenue,  category,  individuals,  revenue</t>
  </si>
  <si>
    <t>sub_segment,  revenue,  category,  manufacturers,  brokers,  distributors,  revenue</t>
  </si>
  <si>
    <t>sub_segment,  revenue,  category,  non_food,  revenue</t>
  </si>
  <si>
    <t>sub_segment,  revenue,  category,  other,  revenue</t>
  </si>
  <si>
    <t>sub_segment,  revenue,  category,  other,  revenue,  products</t>
  </si>
  <si>
    <t>sub_segment,  revenue,  category,  retailers,  revenue</t>
  </si>
  <si>
    <t>net_sales,  non_core_banner,  net_sales</t>
  </si>
  <si>
    <t>no_of,  stores,  stores,  closed</t>
  </si>
  <si>
    <t>digital_sales,  penetration</t>
  </si>
  <si>
    <t>website,  visits,  website</t>
  </si>
  <si>
    <t>net_sales,  accent_decor</t>
  </si>
  <si>
    <t>net_sales,  home_furnishings</t>
  </si>
  <si>
    <t>net_sales,  other</t>
  </si>
  <si>
    <t>net_sales,  channel,  internet,  net_sales</t>
  </si>
  <si>
    <t>net_sales,  channel,  other,  net_sales</t>
  </si>
  <si>
    <t>net_sales,  channel,  showrooms,  net_sales</t>
  </si>
  <si>
    <t>net_sales,  product,  accessories,  net_sales</t>
  </si>
  <si>
    <t>net_sales,  product,  other,  net_sales</t>
  </si>
  <si>
    <t>net_sales,  product,  sacs,  net_sales</t>
  </si>
  <si>
    <t>net_sales,  product,  sactionals,  net_sales</t>
  </si>
  <si>
    <t>showroom_count,  ending_showroom_count</t>
  </si>
  <si>
    <t>leased_square,  leased_square</t>
  </si>
  <si>
    <t>closings,  store,  count,  closings,  store,  count</t>
  </si>
  <si>
    <t>openings,  store,  count,  openings,  store,  count</t>
  </si>
  <si>
    <t>revenue,  pottery_barn</t>
  </si>
  <si>
    <t>revenue,  pottery_barn_kids,  teen</t>
  </si>
  <si>
    <t>revenue,  west_elm</t>
  </si>
  <si>
    <t>revenue,  williams_sonoma</t>
  </si>
  <si>
    <t>total,  store,  count,  total,  store,  count</t>
  </si>
  <si>
    <t>revenue,  category,  gypsum,  roofing,  insulation</t>
  </si>
  <si>
    <t>revenue,  category,  lumber,  lumber_sheet_goods</t>
  </si>
  <si>
    <t>revenue,  category,  manufactured_products</t>
  </si>
  <si>
    <t>revenue,  category,  other_building_products,  services</t>
  </si>
  <si>
    <t>revenue,  category,  siding,  metal,  concrete_products</t>
  </si>
  <si>
    <t>revenue,  category,  windows,  doors,  millwork</t>
  </si>
  <si>
    <t>revenue,  adjacent_categories</t>
  </si>
  <si>
    <t>revenue,  decorative_accessories_,  _wall_tile</t>
  </si>
  <si>
    <t>revenue,  installation_materials,  tools</t>
  </si>
  <si>
    <t>revenue,  laminate_,  _luxury_vinyl_plank</t>
  </si>
  <si>
    <t>revenue,  natural_stone</t>
  </si>
  <si>
    <t>revenue,  tile</t>
  </si>
  <si>
    <t>revenue,  wood</t>
  </si>
  <si>
    <t>stores,  new_warehouse,  stores</t>
  </si>
  <si>
    <t>stores,  new_warehouse_format,  stores</t>
  </si>
  <si>
    <t>stores,  warehouse,  stores,  operating</t>
  </si>
  <si>
    <t>studios,  design_studios</t>
  </si>
  <si>
    <t>ticket,  ticket</t>
  </si>
  <si>
    <t>ticket,  change_,  ticket</t>
  </si>
  <si>
    <t>comparable_,  ticket,  comparable_,  ticket</t>
  </si>
  <si>
    <t>change_,  comparable_sales</t>
  </si>
  <si>
    <t>total,  comparable_sales</t>
  </si>
  <si>
    <t>customer_transactions_(,  millions)</t>
  </si>
  <si>
    <t>geographic,  net_sales,  outside_the,  US,  net_sales</t>
  </si>
  <si>
    <t>geographic,  net_sales,  us,  net_sales</t>
  </si>
  <si>
    <t>outside_the,  US,  net_sales</t>
  </si>
  <si>
    <t>us,  net_sales</t>
  </si>
  <si>
    <t>net_sales,  building_materials,  net_sales</t>
  </si>
  <si>
    <t>net_sales,  decor,  net_sales</t>
  </si>
  <si>
    <t>net_sales,  hardlines,  net_sales</t>
  </si>
  <si>
    <t>net_sales,  products,  products,  net_sales</t>
  </si>
  <si>
    <t>net_sales,  services,  services,  net_sales</t>
  </si>
  <si>
    <t>online_sales,  online_sales</t>
  </si>
  <si>
    <t>sales,  square_foot,  sales,  square_foot</t>
  </si>
  <si>
    <t>segment_sales,  building_materials,  net_sales</t>
  </si>
  <si>
    <t>segment_sales,  decor,  net_sales</t>
  </si>
  <si>
    <t>segment_sales,  hardlines,  net_sales</t>
  </si>
  <si>
    <t>segment_sales,  products,  net_sales</t>
  </si>
  <si>
    <t>segment_sales,  services,  net_sales</t>
  </si>
  <si>
    <t>merch ise_sales,  building_products_sales</t>
  </si>
  <si>
    <t>merch ise_sales,  hardlines_sales</t>
  </si>
  <si>
    <t>merch ise_sales,  home_decor_sales</t>
  </si>
  <si>
    <t>merch ise_sales,  other_sales</t>
  </si>
  <si>
    <t>net_sales,  products</t>
  </si>
  <si>
    <t>net_sales,  services</t>
  </si>
  <si>
    <t>stores,  company_operated,  stores</t>
  </si>
  <si>
    <t>stores,  dealer_operated,  stores</t>
  </si>
  <si>
    <t>operations,  home_improved_,  number</t>
  </si>
  <si>
    <t>operations,  home_improved_,  square_feet</t>
  </si>
  <si>
    <t>segment_sales,  products_sales</t>
  </si>
  <si>
    <t>segment_sales,  services_sales</t>
  </si>
  <si>
    <t>storesize,  average,  storesize_selling_square_feet</t>
  </si>
  <si>
    <t>operating_clubs,  total_operating_clubs</t>
  </si>
  <si>
    <t>segment,  revenue,  gasoline,  other</t>
  </si>
  <si>
    <t>segment,  revenue,  general_merch,  ise,  services</t>
  </si>
  <si>
    <t>segment,  revenue,  grocery</t>
  </si>
  <si>
    <t>segment,  revenue,  membership_fee_income</t>
  </si>
  <si>
    <t>fuel_gallons_on_a_same_,  storebasis</t>
  </si>
  <si>
    <t>new_store,  acquisitions</t>
  </si>
  <si>
    <t>new_store,  construction</t>
  </si>
  <si>
    <t>sales,  category,  fuel_sales</t>
  </si>
  <si>
    <t>sales,  category,  grocery,  other_merch,  ise_sales</t>
  </si>
  <si>
    <t>sales,  category,  other_sales</t>
  </si>
  <si>
    <t>sales,  category,  prepared_food,  founta,  sales</t>
  </si>
  <si>
    <t>segment_sales,  fuel_sales</t>
  </si>
  <si>
    <t>segment_sales,  grocery,  other_merch,  ise_sales</t>
  </si>
  <si>
    <t>segment_sales,  prepared_food,  founta,  sales</t>
  </si>
  <si>
    <t>cardholders,  total_cardholders</t>
  </si>
  <si>
    <t>geographic,  revenue,  revenue,  canadian_operations</t>
  </si>
  <si>
    <t>geographic,  revenue,  revenue,  other_international_operations</t>
  </si>
  <si>
    <t>geographic,  revenue,  revenue,  united_states_operations</t>
  </si>
  <si>
    <t>members,  household,  members</t>
  </si>
  <si>
    <t>renewal_rate,  renewal_rate</t>
  </si>
  <si>
    <t>segment,  revenue,  membership_fees,  revenue</t>
  </si>
  <si>
    <t>sub_segment,  revenue,  net_sales,  ancillary</t>
  </si>
  <si>
    <t>sub_segment,  revenue,  net_sales,  ancillary,  other</t>
  </si>
  <si>
    <t>sub_segment,  revenue,  net_sales,  food,  sundries</t>
  </si>
  <si>
    <t>sub_segment,  revenue,  net_sales,  fresh_foods</t>
  </si>
  <si>
    <t>sub_segment,  revenue,  net_sales,  hardlines</t>
  </si>
  <si>
    <t>sub_segment,  revenue,  net_sales,  softlines</t>
  </si>
  <si>
    <t>warehouses,  warehouses</t>
  </si>
  <si>
    <t>digital,  digital,  comparable_sales</t>
  </si>
  <si>
    <t>other,  other,  revenue</t>
  </si>
  <si>
    <t>product,  net_sales,  target_credit_card</t>
  </si>
  <si>
    <t>product,  net_sales,  target_debit_card</t>
  </si>
  <si>
    <t>revenue,  other_sources,  apparel,  accessories</t>
  </si>
  <si>
    <t>revenue,  other_sources,  beauty,  household_essentials</t>
  </si>
  <si>
    <t>revenue,  other_sources,  credit_card_profit_sharing</t>
  </si>
  <si>
    <t>revenue,  other_sources,  food,  beverage</t>
  </si>
  <si>
    <t>revenue,  other_sources,  hardlines</t>
  </si>
  <si>
    <t>revenue,  other_sources,  home_furnishings,  decor</t>
  </si>
  <si>
    <t>revenue,  other_sources,  other,  revenue</t>
  </si>
  <si>
    <t>revenue,  other_sources,  others</t>
  </si>
  <si>
    <t>segment,  net_sales,  comparable_sales_growth_,  signature_categories</t>
  </si>
  <si>
    <t>segment,  net_sales,  digital,  comparable_sales</t>
  </si>
  <si>
    <t>segment,  net_sales,  digitally_originated,  comparable_sales_change</t>
  </si>
  <si>
    <t>segment,  net_sales,  sales_by_digitally_originated</t>
  </si>
  <si>
    <t>segment,  net_sales,  sales_by,  stores,  originated</t>
  </si>
  <si>
    <t>segment,  net_sales,  same_day_services_(order_pick_up,  drive_up,  shipt)</t>
  </si>
  <si>
    <t>segment,  net_sales,  stores,  originated_channel,  comparable_sales</t>
  </si>
  <si>
    <t>segment,  net_sales,  stores,  originated_channel,  comparable_sales_change</t>
  </si>
  <si>
    <t>store,  store,  comparable_sales</t>
  </si>
  <si>
    <t>other,  membership,  other_income</t>
  </si>
  <si>
    <t>segment_sales,  sams_club_ecommerce_sales</t>
  </si>
  <si>
    <t>segment_sales,  sams_club,  comp_sales,  fuel</t>
  </si>
  <si>
    <t>segment_sales,  sams_club,  comp_sales,  out_fuel</t>
  </si>
  <si>
    <t>segment_sales,  sams_club_sales</t>
  </si>
  <si>
    <t>segment_sales,  walmart_international_sales</t>
  </si>
  <si>
    <t>segment_sales,  walmart_international_sales,  excluding_currency</t>
  </si>
  <si>
    <t>segment_sales,  walmart,  US,  sales</t>
  </si>
  <si>
    <t>segment_sales,  walmart,  US,  comp_sales,  fuel</t>
  </si>
  <si>
    <t>segment_sales,  walmart,  US,  comp_sales,  out_fuel</t>
  </si>
  <si>
    <t>segment_sales,  walmart,  US,  _ecommerce_sales</t>
  </si>
  <si>
    <t>stores,  new_store,  count</t>
  </si>
  <si>
    <t>marketplace,  marketplace_gmv</t>
  </si>
  <si>
    <t>marketplace,  marketplace_units</t>
  </si>
  <si>
    <t>segment,  revenue,  customer_assurance,  revenue</t>
  </si>
  <si>
    <t>segment,  revenue,  marketplace,  service,  revenue</t>
  </si>
  <si>
    <t>contact_center,  contact_center_interactions</t>
  </si>
  <si>
    <t>prime_day_sales,  prime_day_sales</t>
  </si>
  <si>
    <t>product,  net_sales,  aws</t>
  </si>
  <si>
    <t>product,  net_sales,  online,  stores</t>
  </si>
  <si>
    <t>product,  net_sales,  other</t>
  </si>
  <si>
    <t>product,  net_sales,  physical,  stores</t>
  </si>
  <si>
    <t>product,  net_sales,  retail_products</t>
  </si>
  <si>
    <t>product,  net_sales,  retail_subscription_services</t>
  </si>
  <si>
    <t>product,  net_sales,  retail_third_party_seller_services</t>
  </si>
  <si>
    <t>product,  net_sales,  subscription_services</t>
  </si>
  <si>
    <t>product,  net_sales,  third_party_seller_services</t>
  </si>
  <si>
    <t>seasonal,  grocery_delivery</t>
  </si>
  <si>
    <t>seasonal,  incremental_,  covid_19,  costs</t>
  </si>
  <si>
    <t>seasonal,  shipment_zero</t>
  </si>
  <si>
    <t>segment,  net_sales,  aws_segment</t>
  </si>
  <si>
    <t>segment,  net_sales,  international_segment</t>
  </si>
  <si>
    <t>segment,  net_sales,  north_america_segment</t>
  </si>
  <si>
    <t>order_value,  order_value</t>
  </si>
  <si>
    <t>revenue,  category,  commerce</t>
  </si>
  <si>
    <t>revenue,  category,  direct,  consumer</t>
  </si>
  <si>
    <t>revenue,  category,  other</t>
  </si>
  <si>
    <t>subscriptions,  active_subscriptions</t>
  </si>
  <si>
    <t>subscriptions,  average,  monthly_subscription_shipment_churn</t>
  </si>
  <si>
    <t>subscriptions,  new_subscriptions</t>
  </si>
  <si>
    <t>average,  international</t>
  </si>
  <si>
    <t>average,  us</t>
  </si>
  <si>
    <t>revenue,  geography,  international</t>
  </si>
  <si>
    <t>revenue,  geography,  united_states</t>
  </si>
  <si>
    <t>revenue,  source,  marketplace_subscription,  revenue</t>
  </si>
  <si>
    <t>revenue,  source,  other,  revenue</t>
  </si>
  <si>
    <t>revenues,  display_advertising</t>
  </si>
  <si>
    <t>revenues,  other</t>
  </si>
  <si>
    <t>revenues,  pay,  lead</t>
  </si>
  <si>
    <t>revenues,  subscription_advertising,  digital_solutions</t>
  </si>
  <si>
    <t>segment,  revenues,  dealer</t>
  </si>
  <si>
    <t>segment,  revenues,  oem,  national</t>
  </si>
  <si>
    <t>segment,  revenues,  other</t>
  </si>
  <si>
    <t>growth_,  website_customers</t>
  </si>
  <si>
    <t xml:space="preserve">sales	,  autoship_customer_sales	</t>
  </si>
  <si>
    <t>sales	,  autoship_customer_sales</t>
  </si>
  <si>
    <t>sales	,  autoship_customer_sales_as_a_,  net_sales</t>
  </si>
  <si>
    <t>sales	,  net_sales,  active_customer</t>
  </si>
  <si>
    <t>segment,  revenue,  consumables,  revenue</t>
  </si>
  <si>
    <t>segment,  revenue,  hardgoods,  revenue</t>
  </si>
  <si>
    <t>active_buyers,  active_buyers</t>
  </si>
  <si>
    <t>gross_merch,  ise_value</t>
  </si>
  <si>
    <t>orders,  orders</t>
  </si>
  <si>
    <t>revenue,  segment,  other_services</t>
  </si>
  <si>
    <t>revenue,  segment,  seller_marketplace_services</t>
  </si>
  <si>
    <t>geographic,  revenues,  germany,  revenues</t>
  </si>
  <si>
    <t>geographic,  revenues,  rest_world,  revenues</t>
  </si>
  <si>
    <t>geographic,  revenues,  south_korea,  revenues</t>
  </si>
  <si>
    <t>geographic,  revenues,  total_geographic,  revenues</t>
  </si>
  <si>
    <t>geographic,  revenues,  us,  revenues</t>
  </si>
  <si>
    <t>geographic,  revenues,  united_kingdom,  revenues</t>
  </si>
  <si>
    <t>gross_merch,  ise_volume</t>
  </si>
  <si>
    <t>segment,  revenues,  classifieds_,  _other,  revenues</t>
  </si>
  <si>
    <t>segment,  revenues,  elimination_inter_segment_net,  revenues</t>
  </si>
  <si>
    <t>segment,  revenues,  marketing_services,  other,  revenues</t>
  </si>
  <si>
    <t>segment,  revenues,  marketing_services,  other,  revenues_classifieds</t>
  </si>
  <si>
    <t>segment,  revenues,  marketing_services,  other,  revenues,  marketplace</t>
  </si>
  <si>
    <t>segment,  revenues,  marketing_services,  other,  revenues_stubhub,  corporate,  other</t>
  </si>
  <si>
    <t>segment,  revenues,  marketplace,  revenues</t>
  </si>
  <si>
    <t>segment,  revenues,  net_transaction,  revenues</t>
  </si>
  <si>
    <t>segment,  revenues,  net_transaction,  revenues,  marketplace</t>
  </si>
  <si>
    <t>segment,  revenues,  net_transaction,  revenues,  stubhub</t>
  </si>
  <si>
    <t>segment,  revenues,  total_net,  revenues</t>
  </si>
  <si>
    <t>segment,  revenues,  total_segment,  revenues</t>
  </si>
  <si>
    <t>take_rate,  take_rate</t>
  </si>
  <si>
    <t>active_sellers,  active_sellers</t>
  </si>
  <si>
    <t>gross_merch,  ise_sales</t>
  </si>
  <si>
    <t>international_gross_merch,  ise_sales</t>
  </si>
  <si>
    <t>mobile_gross_merch,  ise_sales</t>
  </si>
  <si>
    <t>segment,  revenue,  gross_merch,  ise_sales</t>
  </si>
  <si>
    <t>segment,  revenue,  marketplace,  revenue</t>
  </si>
  <si>
    <t>segment,  revenue,  marketplace_rvenue</t>
  </si>
  <si>
    <t>segment,  revenue,  services,  revenue</t>
  </si>
  <si>
    <t>geographical,  revenue,  rest_the_world</t>
  </si>
  <si>
    <t>geographical,  revenue,  united_states</t>
  </si>
  <si>
    <t>revenue_segment,  non_scrubs</t>
  </si>
  <si>
    <t>revenue_segment,  scrubs</t>
  </si>
  <si>
    <t>revenues,  channel,  e_commerce,  revenue</t>
  </si>
  <si>
    <t>revenues,  channel,  e_commerce,  revenue_(combined_online,  telephonic)</t>
  </si>
  <si>
    <t>revenues,  channel,  other,  revenue</t>
  </si>
  <si>
    <t>segment,  revenue,  1_800_flowers.com_consumer_floral,  revenue</t>
  </si>
  <si>
    <t>segment,  revenue,  bloomnet,  revenue</t>
  </si>
  <si>
    <t>segment,  revenue,  bloomnet_wire_service,  revenue</t>
  </si>
  <si>
    <t>segment,  revenue,  consumer_floral,  gifts,  revenue</t>
  </si>
  <si>
    <t>segment,  revenue,  gourmet_food,  gift_baskets,  revenue</t>
  </si>
  <si>
    <t>segment,  revenue,  intercompany_eliminations</t>
  </si>
  <si>
    <t>active_customers,  for_the_trailing_twelve_months</t>
  </si>
  <si>
    <t>gross_billings,  gross_billings</t>
  </si>
  <si>
    <t>revenue,  product</t>
  </si>
  <si>
    <t>revenue,  service</t>
  </si>
  <si>
    <t>total_units,  total_units_international</t>
  </si>
  <si>
    <t>total_units,  total_units_north_america</t>
  </si>
  <si>
    <t>ttm,  active_customers</t>
  </si>
  <si>
    <t>ttm,  active_customers,  international</t>
  </si>
  <si>
    <t>ttm,  active_customers,  north_america</t>
  </si>
  <si>
    <t>orders,  order_value</t>
  </si>
  <si>
    <t>orders,  active_customers</t>
  </si>
  <si>
    <t>orders,  mobile_device</t>
  </si>
  <si>
    <t>orders,  orders_delivered</t>
  </si>
  <si>
    <t>orders,  orders,  active_customer</t>
  </si>
  <si>
    <t>revenue,  product_type,  hard_parts</t>
  </si>
  <si>
    <t>revenue,  product_type,  performance</t>
  </si>
  <si>
    <t>revenue,  product_type,  replacement_parts</t>
  </si>
  <si>
    <t>revenue,  product_type,  hard_parts,  hard_parts</t>
  </si>
  <si>
    <t>revenue,  product_type,  performance,  performance</t>
  </si>
  <si>
    <t>revenue,  product_type,  replacement_parts,  replacement_parts</t>
  </si>
  <si>
    <t>money_spent,  existing_customers</t>
  </si>
  <si>
    <t>customers,  customers</t>
  </si>
  <si>
    <t>product,  revenue,  accessories</t>
  </si>
  <si>
    <t>product,  revenue,  apparel</t>
  </si>
  <si>
    <t>product,  revenue,  beauty</t>
  </si>
  <si>
    <t>product,  revenue,  electronics</t>
  </si>
  <si>
    <t>product,  revenue,  home</t>
  </si>
  <si>
    <t>product,  revenue,  jewelry</t>
  </si>
  <si>
    <t>product,  revenue,  other,  revenue</t>
  </si>
  <si>
    <t>segment,  revenue,  corp,  other</t>
  </si>
  <si>
    <t>segment,  revenue,  qvc_intl</t>
  </si>
  <si>
    <t>segment,  revenue,  qxh</t>
  </si>
  <si>
    <t>segment,  revenue,  zulily</t>
  </si>
  <si>
    <t>orders_reached,  orders_reached</t>
  </si>
  <si>
    <t>revenue,  consignment,  service,  revenue</t>
  </si>
  <si>
    <t>revenue,  direct_revenue</t>
  </si>
  <si>
    <t>new_bookings,  new_bookings</t>
  </si>
  <si>
    <t>repeat_bookings,  repeat_bookings</t>
  </si>
  <si>
    <t>segment,  revenue,  new_bookings,  revenue</t>
  </si>
  <si>
    <t>segment,  revenue,  repeat_bookings,  revenue</t>
  </si>
  <si>
    <t>total_bookings,  total_bookings</t>
  </si>
  <si>
    <t>geographic,  revenue,  revenue,  rest_the_world</t>
  </si>
  <si>
    <t>revenue,  beauty_product,  revenue</t>
  </si>
  <si>
    <t>revenue,  dresses,  revenue</t>
  </si>
  <si>
    <t>revenue,  fashion_apparel_product,  revenue</t>
  </si>
  <si>
    <t>revenue,  h,  bags,  shoes,  accessories,  revenue</t>
  </si>
  <si>
    <t>revenue,  other_product,  revenue</t>
  </si>
  <si>
    <t>segment,  revenue,  forward,  revenue</t>
  </si>
  <si>
    <t>segment,  revenue,  revolve,  revenue</t>
  </si>
  <si>
    <t>active_clients,  active_clients</t>
  </si>
  <si>
    <t>active_clients,  net,  revenue,  active_client</t>
  </si>
  <si>
    <t>key_metrics,  net,  revenue</t>
  </si>
  <si>
    <t>revenue,  active_client,  net,  revenue,  active_client</t>
  </si>
  <si>
    <t>active_orders,  active_orders</t>
  </si>
  <si>
    <t>segment,  revenue,  consignment</t>
  </si>
  <si>
    <t>segment,  revenue,  product</t>
  </si>
  <si>
    <t>ltm_net,  revenue,  ltm_net,  revenue,  active_customer</t>
  </si>
  <si>
    <t>orders,  customer,  orders,  customer</t>
  </si>
  <si>
    <t>orders_placed,  orders_placed_by_repeat_customers</t>
  </si>
  <si>
    <t>revenue,  international_net,  revenue</t>
  </si>
  <si>
    <t>revenue,  us_net,  revenue</t>
  </si>
  <si>
    <t>active_users,  monthly_active_users</t>
  </si>
  <si>
    <t>countries,  countries</t>
  </si>
  <si>
    <t>revenue,  logistics,  revenue</t>
  </si>
  <si>
    <t>revenue,  marketplace,  revenue</t>
  </si>
  <si>
    <t>revenue,  active_buyer,  revenue,  active_buyer</t>
  </si>
  <si>
    <t>number,  stores,  company_operated,  stores</t>
  </si>
  <si>
    <t>number,  stores,  franchised_stores</t>
  </si>
  <si>
    <t>same_store,  revenues,  same_store,  revenues</t>
  </si>
  <si>
    <t>segment,  revenues,  franchise_royalties,  fees</t>
  </si>
  <si>
    <t>segment,  revenues,  lease,  retail,  revenues</t>
  </si>
  <si>
    <t>segment,  revenues,  non_retail_sales</t>
  </si>
  <si>
    <t>segment,  revenues,  retail_sales</t>
  </si>
  <si>
    <t>revenue,  category,  apparel,  revenue</t>
  </si>
  <si>
    <t>revenue,  category,  footwear,  revenue</t>
  </si>
  <si>
    <t>revenue,  category,  other_sales,  revenue</t>
  </si>
  <si>
    <t>revenue,  category,  outdoors,  revenue</t>
  </si>
  <si>
    <t>revenue,  category,  sports,  recreation,  revenue</t>
  </si>
  <si>
    <t>domestic,  comparable_sales</t>
  </si>
  <si>
    <t>enterprise,  comparable_sales</t>
  </si>
  <si>
    <t>international,  comparable_sales</t>
  </si>
  <si>
    <t>geographic,  revenue,  domestic_revenue</t>
  </si>
  <si>
    <t>geographic,  revenue,  international,  revenue</t>
  </si>
  <si>
    <t>revenue,  domestic_revenue,  appliances</t>
  </si>
  <si>
    <t>revenue,  domestic_revenue,  computing,  phones</t>
  </si>
  <si>
    <t>revenue,  domestic_revenue,  computing,  mobile_phones</t>
  </si>
  <si>
    <t>revenue,  domestic_revenue,  consumer_electronics</t>
  </si>
  <si>
    <t>revenue,  domestic_revenue,  entertainment</t>
  </si>
  <si>
    <t>revenue,  domestic_revenue,  other</t>
  </si>
  <si>
    <t>revenue,  domestic_revenue,  services</t>
  </si>
  <si>
    <t>revenue,  international,  revenue,  appliances</t>
  </si>
  <si>
    <t>revenue,  international,  revenue,  computing,  phones</t>
  </si>
  <si>
    <t>revenue,  international,  revenue,  computing,  mobile_phones</t>
  </si>
  <si>
    <t>revenue,  international,  revenue,  consumer_electronics</t>
  </si>
  <si>
    <t>revenue,  international,  revenue,  entertainment</t>
  </si>
  <si>
    <t>revenue,  international,  revenue,  other</t>
  </si>
  <si>
    <t>revenue,  international,  revenue,  services</t>
  </si>
  <si>
    <t>revenue,  product,  appliances</t>
  </si>
  <si>
    <t>revenue,  product,  computing,  mobile_phones</t>
  </si>
  <si>
    <t>revenue,  product,  consumer_electronics</t>
  </si>
  <si>
    <t>revenue,  product,  entertainment</t>
  </si>
  <si>
    <t>revenue,  product,  other</t>
  </si>
  <si>
    <t>revenue,  product,  services</t>
  </si>
  <si>
    <t>segment,  revenue,  domestic_revenue</t>
  </si>
  <si>
    <t>net_sales,  apparel</t>
  </si>
  <si>
    <t>net_sales,  footwear</t>
  </si>
  <si>
    <t>net_sales,  hats,  accessories,  other</t>
  </si>
  <si>
    <t>segment,  net_sales,  e_commerce</t>
  </si>
  <si>
    <t>segment,  net_sales,  e_commerce,  revenue</t>
  </si>
  <si>
    <t>segment,  net_sales,  retail,  stores,  revenue</t>
  </si>
  <si>
    <t>segment,  net_sales,  stores</t>
  </si>
  <si>
    <t>stores,  new_store</t>
  </si>
  <si>
    <t>segment,  revenue,  finance_charges,  other</t>
  </si>
  <si>
    <t>segment,  revenue,  product_sales</t>
  </si>
  <si>
    <t>segment,  revenue,  repair_service_agreement_commissions</t>
  </si>
  <si>
    <t>sub_segment,  revenue,  consumer_electronics,  _product_sales</t>
  </si>
  <si>
    <t>sub_segment,  revenue,  furniture,  mattress,  _product_sales</t>
  </si>
  <si>
    <t>sub_segment,  revenue,  home_appliance,  _product_sales</t>
  </si>
  <si>
    <t>sub_segment,  revenue,  home_office,  _product_sales</t>
  </si>
  <si>
    <t>sub_segment,  revenue,  other,  _product_sales</t>
  </si>
  <si>
    <t>revenue,  external_customer_sales</t>
  </si>
  <si>
    <t>revenue,  intersegment_sales</t>
  </si>
  <si>
    <t>segment,  revenue,  br,  _portfolio</t>
  </si>
  <si>
    <t>segment,  revenue,  canada_retail</t>
  </si>
  <si>
    <t>segment,  revenue,  elimination_intersegment_net,  revenue</t>
  </si>
  <si>
    <t>segment,  revenue,  us_retail,  revenue</t>
  </si>
  <si>
    <t>stores,  total_,  stores</t>
  </si>
  <si>
    <t>segment,  net_sales,  apparel_sales</t>
  </si>
  <si>
    <t>segment,  net_sales,  consumables_sales</t>
  </si>
  <si>
    <t>segment,  net_sales,  home_products_sales</t>
  </si>
  <si>
    <t>segment,  net_sales,  seasonal_sales</t>
  </si>
  <si>
    <t>store,  count,  ending,  store,  count</t>
  </si>
  <si>
    <t>store,  count,  new_store,  openings</t>
  </si>
  <si>
    <t>store,  count,  total_selling,  square_footage</t>
  </si>
  <si>
    <t>net_sales,  e,  commerce_sales</t>
  </si>
  <si>
    <t>net_sales,  same_,  storesales</t>
  </si>
  <si>
    <t>relocated,  stores,  dicks_sporting_goods</t>
  </si>
  <si>
    <t>relocated,  stores,  specialty_concept,  stores</t>
  </si>
  <si>
    <t>revenue_by,  net_sales,  sales</t>
  </si>
  <si>
    <t>square_footage,  dicks_sporting_goods</t>
  </si>
  <si>
    <t>square_footage,  specialty_concept,  stores</t>
  </si>
  <si>
    <t>stores,  dicks_sporting_goods</t>
  </si>
  <si>
    <t>stores,  specialty_concept,  stores</t>
  </si>
  <si>
    <t>change_,  ticket,  dollar_tree</t>
  </si>
  <si>
    <t>change_,  ticket,  family_dollar</t>
  </si>
  <si>
    <t>change_,  dollar_tree</t>
  </si>
  <si>
    <t>change_,  family_dollar</t>
  </si>
  <si>
    <t>retail_selling,  square_footage</t>
  </si>
  <si>
    <t>new_store,  openings,  dollar_tree</t>
  </si>
  <si>
    <t>new_store,  openings,  family_dollar</t>
  </si>
  <si>
    <t>re_bannered,  stores,  dollar_tree</t>
  </si>
  <si>
    <t>re_bannered,  stores,  family_dollar</t>
  </si>
  <si>
    <t>renovated,  stores,  completed_renovations</t>
  </si>
  <si>
    <t>same_,  storesales,  same_,  storesales</t>
  </si>
  <si>
    <t>same_,  storesales,  segment,  dollar_tree_same_,  storesales</t>
  </si>
  <si>
    <t>same_,  storesales,  segment,  family_dollar_same_,  storesales</t>
  </si>
  <si>
    <t>segment_sales,  corporate,  support,  other_sales</t>
  </si>
  <si>
    <t>segment_sales,  dollar_tree_sales</t>
  </si>
  <si>
    <t>segment_sales,  family_dollar_sales</t>
  </si>
  <si>
    <t>segment_sales,  total_segment_sales</t>
  </si>
  <si>
    <t>selling,  square_footage,  dollar_tree</t>
  </si>
  <si>
    <t>selling,  square_footage,  family_dollar</t>
  </si>
  <si>
    <t>store_closures,  dollar_tree</t>
  </si>
  <si>
    <t>store_closures,  family_dollar</t>
  </si>
  <si>
    <t>stores,  exp,  ed_or_relocated,  stores</t>
  </si>
  <si>
    <t>centers,  net_new_center,  openings</t>
  </si>
  <si>
    <t>centers,  net_new_centers</t>
  </si>
  <si>
    <t>centers,  network_locations</t>
  </si>
  <si>
    <t>segment,  revenue,  marketing_fees</t>
  </si>
  <si>
    <t>segment,  revenue,  royalty_fees</t>
  </si>
  <si>
    <t>comparable_,  storesales,  comparable_,  storesales_growth</t>
  </si>
  <si>
    <t>new_store,  openings,  americas_best_contacts,  eyeglasses,  stores</t>
  </si>
  <si>
    <t>new_store,  openings,  eyeglass_world,  stores</t>
  </si>
  <si>
    <t>new_store,  openings,  total,  stores</t>
  </si>
  <si>
    <t>new_store,  openings,  vision_centers,  _walmart</t>
  </si>
  <si>
    <t>new_store,  openings,  vista_optical,  stores,  fred_meyer</t>
  </si>
  <si>
    <t>new_store,  openings,  vista_optical,  stores,  military</t>
  </si>
  <si>
    <t>no_of,  stores,  open_at_the_end,  corporate,  other</t>
  </si>
  <si>
    <t>no_of,  stores,  open_at_the_end,  legacy_segment</t>
  </si>
  <si>
    <t>no_of,  stores,  open_at_the_end,  owned,  host_segment</t>
  </si>
  <si>
    <t>stores,  americas_best_contacts,  eyeglasses,  stores</t>
  </si>
  <si>
    <t>stores,  eyeglass_world,  stores</t>
  </si>
  <si>
    <t>stores,  vision_centers,  _walmart</t>
  </si>
  <si>
    <t>stores,  vista_optical,  stores,  fred_meyer</t>
  </si>
  <si>
    <t>stores,  vista_optical,  stores,  military</t>
  </si>
  <si>
    <t>revenue,  contracts,  customers,  revenues_recognized_at_a_point_,  time</t>
  </si>
  <si>
    <t>revenue,  contracts,  customers,  revenues_recognized_over_time</t>
  </si>
  <si>
    <t>segment,  revenue,  legacy,  revenue</t>
  </si>
  <si>
    <t>segment,  revenue,  owned,  host,  revenue</t>
  </si>
  <si>
    <t>segment,  revenue,  reconciliations</t>
  </si>
  <si>
    <t>store_closures,  americas_best_contacts,  eyeglasses,  stores</t>
  </si>
  <si>
    <t>store_closures,  eyeglass_world,  stores</t>
  </si>
  <si>
    <t>store_closures,  vision_centers,  _walmart</t>
  </si>
  <si>
    <t>store_closures,  vista_optical,  stores,  fred_meyer</t>
  </si>
  <si>
    <t>store_closures,  vista_optical,  stores,  military</t>
  </si>
  <si>
    <t>corporate,  other</t>
  </si>
  <si>
    <t>product,  revenue,  fashion,  home</t>
  </si>
  <si>
    <t>product,  revenue,  leisure</t>
  </si>
  <si>
    <t>product,  revenue,  party,  snack</t>
  </si>
  <si>
    <t>channel_sales,  direct,  customers_sales</t>
  </si>
  <si>
    <t>channel_sales,  stores,  sales</t>
  </si>
  <si>
    <t>franchise,  stores</t>
  </si>
  <si>
    <t>revenue,  product_sales,  collectibles_sales</t>
  </si>
  <si>
    <t>revenue,  product_sales,  hardware,  accessories_sales</t>
  </si>
  <si>
    <t>revenue,  product_sales,  software_sales</t>
  </si>
  <si>
    <t>sales,  geography,  australia</t>
  </si>
  <si>
    <t>sales,  geography,  canada</t>
  </si>
  <si>
    <t>sales,  geography,  europe</t>
  </si>
  <si>
    <t>sales,  geography,  united_states</t>
  </si>
  <si>
    <t>store,  openings,  stores</t>
  </si>
  <si>
    <t>segment,  revenue,  distribution</t>
  </si>
  <si>
    <t>segment,  revenue,  e_commerce_sales</t>
  </si>
  <si>
    <t>segment,  revenue,  sales_at_company_owned,  stores</t>
  </si>
  <si>
    <t>square_feet,  retail,  warehouse_space</t>
  </si>
  <si>
    <t>store,  count,  no_hydroponic_garden_centers,  reach</t>
  </si>
  <si>
    <t>store,  count,  retail_hydroponic,  gardening,  stores</t>
  </si>
  <si>
    <t>store,  count,  stores</t>
  </si>
  <si>
    <t>revenue,  apparel</t>
  </si>
  <si>
    <t>revenue,  equipment</t>
  </si>
  <si>
    <t>revenue,  footwear</t>
  </si>
  <si>
    <t>store,  count,  end_period</t>
  </si>
  <si>
    <t>store,  count,  new_store,  opened</t>
  </si>
  <si>
    <t>store,  count,  stores,  closed</t>
  </si>
  <si>
    <t>sales,  arts,  crafts,  home_decor_sales</t>
  </si>
  <si>
    <t>sales,  sewing_sales</t>
  </si>
  <si>
    <t>physical_locations,  multiple_digital_platforms</t>
  </si>
  <si>
    <t>net_income,  net_income</t>
  </si>
  <si>
    <t>retail_price,  retail_price,  unit_sold_increase</t>
  </si>
  <si>
    <t>new_stores,  new_stores</t>
  </si>
  <si>
    <t>stores,  closed,  stores,  closed</t>
  </si>
  <si>
    <t>revenue,  net_merch,  ise_sales</t>
  </si>
  <si>
    <t>revenue,  net_services_sales</t>
  </si>
  <si>
    <t>revenues,  installation,  delivery_services</t>
  </si>
  <si>
    <t>revenues,  manufactured_products</t>
  </si>
  <si>
    <t>revenues,  moldings,  accessories,  other</t>
  </si>
  <si>
    <t>revenues,  solid,  engineered_hardwood</t>
  </si>
  <si>
    <t>backlog,  direct_orders</t>
  </si>
  <si>
    <t>backlog,  retail_orders</t>
  </si>
  <si>
    <t>direct_orders,  direct_orders</t>
  </si>
  <si>
    <t>revenue,  geography,  canada</t>
  </si>
  <si>
    <t>revenue,  geography,  europe,  the_middle_east,  africa</t>
  </si>
  <si>
    <t>revenue,  geography,  others</t>
  </si>
  <si>
    <t>revenue,  extended_warranties,  services</t>
  </si>
  <si>
    <t>revenue,  others</t>
  </si>
  <si>
    <t>revenue,  product_sales</t>
  </si>
  <si>
    <t>segment_sales,  direct_sales</t>
  </si>
  <si>
    <t>segment_sales,  retail_sales</t>
  </si>
  <si>
    <t>segment_sales,  royalty</t>
  </si>
  <si>
    <t>store,  retail_division</t>
  </si>
  <si>
    <t>revenue,  products,  revenue</t>
  </si>
  <si>
    <t>revenue,  services,  revenue</t>
  </si>
  <si>
    <t>segment,  revenue,  business_solutions_division</t>
  </si>
  <si>
    <t>segment,  revenue,  compucom_division</t>
  </si>
  <si>
    <t>segment,  revenue,  other</t>
  </si>
  <si>
    <t>segment,  revenue,  retail_division</t>
  </si>
  <si>
    <t>stores,  closed,  retail_division</t>
  </si>
  <si>
    <t>stores,  count,  retail_division</t>
  </si>
  <si>
    <t>total_retail,  stores,  total_retail,  stores</t>
  </si>
  <si>
    <t>total,  square_footage,  retail_division</t>
  </si>
  <si>
    <t>revenues,  acima</t>
  </si>
  <si>
    <t>revenues,  franchising</t>
  </si>
  <si>
    <t>revenues,  mexico</t>
  </si>
  <si>
    <t>revenues,  rent_a_center_business</t>
  </si>
  <si>
    <t>segment,  revenues,  franchise_merch,  ise_sales</t>
  </si>
  <si>
    <t>segment,  revenues,  franchise_royalty_income,  fees</t>
  </si>
  <si>
    <t>segment,  revenues,  storeinstallment_sales</t>
  </si>
  <si>
    <t>segment,  revenues,  storemerch,  ise_sales</t>
  </si>
  <si>
    <t>segment,  revenues,  storeother</t>
  </si>
  <si>
    <t>segment,  revenues,  storerentals,  fees</t>
  </si>
  <si>
    <t>same_,  bsg</t>
  </si>
  <si>
    <t>same_,  sbs</t>
  </si>
  <si>
    <t>segment,  revenue,  beauty_systems_group_("bsg")</t>
  </si>
  <si>
    <t>segment,  revenue,  sally_beauty_supply_("sbs")</t>
  </si>
  <si>
    <t>opened,  store,  new,  opened,  store</t>
  </si>
  <si>
    <t>revenue,  accessories,  other</t>
  </si>
  <si>
    <t>revenue,  athletics_childrens</t>
  </si>
  <si>
    <t>revenue,  athletics_mens</t>
  </si>
  <si>
    <t>revenue,  athletics_womens</t>
  </si>
  <si>
    <t>revenue,  non_athletics_childrens</t>
  </si>
  <si>
    <t>revenue,  non_athletics_mens</t>
  </si>
  <si>
    <t>revenue,  non_athletics_womens</t>
  </si>
  <si>
    <t>storeupdates,  stores,  closed</t>
  </si>
  <si>
    <t>total,  members,  shoe_perks_customer_loyalty_program,  membership</t>
  </si>
  <si>
    <t>revenue,  apparel,  revenue</t>
  </si>
  <si>
    <t>revenue,  camping</t>
  </si>
  <si>
    <t>revenue,  camping,  revenue</t>
  </si>
  <si>
    <t>revenue,  fishing</t>
  </si>
  <si>
    <t>revenue,  fishing,  revenue</t>
  </si>
  <si>
    <t>revenue,  footwear,  revenue</t>
  </si>
  <si>
    <t>revenue,  hunting,  shooting</t>
  </si>
  <si>
    <t>revenue,  hunting,  shooting,  revenue</t>
  </si>
  <si>
    <t>revenue,  optics,  electronics,  accessories,  _other</t>
  </si>
  <si>
    <t>revenue,  optics,  electronics,  accessories,  _other,  revenue</t>
  </si>
  <si>
    <t>net_sales,  elfa_third_party</t>
  </si>
  <si>
    <t>net_sales,  tcs</t>
  </si>
  <si>
    <t>inventorystore,  inventory_per,  store</t>
  </si>
  <si>
    <t>inventory,  turns,  inventory_turns</t>
  </si>
  <si>
    <t>new_petsense,  stores,  new_petsense,  stores</t>
  </si>
  <si>
    <t>stores,  new_tractor_supply,  stores</t>
  </si>
  <si>
    <t>stores,  petsense</t>
  </si>
  <si>
    <t>stores,  tractor_supply</t>
  </si>
  <si>
    <t>revenue,  product,  agriculture</t>
  </si>
  <si>
    <t>revenue,  product,  clothing,  footwear</t>
  </si>
  <si>
    <t>revenue,  product,  hardware,  tools,  truck</t>
  </si>
  <si>
    <t>revenue,  product,  livestock,  pet</t>
  </si>
  <si>
    <t>revenue,  product,  seasonal,  gift,  toy_products</t>
  </si>
  <si>
    <t>total_gross_square_feet_at_the,  end_the_quater</t>
  </si>
  <si>
    <t>net_sales,  e_commerce_,  net_sales</t>
  </si>
  <si>
    <t>net_sales,  net_sales_percentage</t>
  </si>
  <si>
    <t>net_sales,  salon_sales_,  net_sales</t>
  </si>
  <si>
    <t>net_sales,  cosmetics_,  net_sales</t>
  </si>
  <si>
    <t>net_sales,  haircare_products,  styling_tools_,  net_sales</t>
  </si>
  <si>
    <t>net_sales,  other_,  net_sales</t>
  </si>
  <si>
    <t>net_sales,  salon_services_,  net_sales</t>
  </si>
  <si>
    <t>net_sales,  skincare,  bath,  fragrance_,  net_sales</t>
  </si>
  <si>
    <t>net_sales,  bath,  _fragrance</t>
  </si>
  <si>
    <t>net_sales,  cosmetics</t>
  </si>
  <si>
    <t>net_sales,  haircare_products,  styling_tools</t>
  </si>
  <si>
    <t>net_sales,  other_(nail_products,  accessories,  _other)</t>
  </si>
  <si>
    <t>net_sales,  skincare</t>
  </si>
  <si>
    <t>net_sales,  skincare,  bath,  _fragrance</t>
  </si>
  <si>
    <t>remodel,  relocation_projects</t>
  </si>
  <si>
    <t>revenue,  e_commerce</t>
  </si>
  <si>
    <t>revenue,  retail,  stores</t>
  </si>
  <si>
    <t>revenue,  salon_services</t>
  </si>
  <si>
    <t>segment,  revenue,  e_commerce</t>
  </si>
  <si>
    <t>segment,  revenue,  e_commerce_,  net_sales</t>
  </si>
  <si>
    <t>segment,  revenue,  retail,  stores,  _salon_,  net_sales</t>
  </si>
  <si>
    <t>segment,  revenue,  salon</t>
  </si>
  <si>
    <t>storeexpansion,  stores,  during_the_quarter</t>
  </si>
  <si>
    <t>storeexpansion,  total,  stores,  open_at,  beginning_the_quarter</t>
  </si>
  <si>
    <t>stores,  new_store,  net</t>
  </si>
  <si>
    <t>total,  revenue,  net_sales,  revenue</t>
  </si>
  <si>
    <t>members,  grooming,  nutrition_perk,  members</t>
  </si>
  <si>
    <t>revenue,  product,  consumables</t>
  </si>
  <si>
    <t>revenue,  product,  doog_food,  cat_food</t>
  </si>
  <si>
    <t>revenue,  product,  services,  other</t>
  </si>
  <si>
    <t>revenue,  product,  supplies,  companion_animals</t>
  </si>
  <si>
    <t>total,  active_customers,  total,  active_customers</t>
  </si>
  <si>
    <t>vital_care_subscription,  vital_care_subscription</t>
  </si>
  <si>
    <t>selling,  square_footage,  net_selling,  square_footage</t>
  </si>
  <si>
    <t>segment,  revenue,  licensed_br,  revenue</t>
  </si>
  <si>
    <t>geographic,  revenue,  revenue,  foreign, aeo, american eagle outfitters, inc., apparel retailers</t>
  </si>
  <si>
    <t>geographic,  revenue,  revenue,  united_states, aeo, american eagle outfitters, inc., apparel retailers</t>
  </si>
  <si>
    <t>inventory,  total_consolidated_ending_inventory_at_cost, aeo, american eagle outfitters, inc., apparel retailers</t>
  </si>
  <si>
    <t>new_store,  openings,  ae77,  store, aeo, american eagle outfitters, inc., apparel retailers</t>
  </si>
  <si>
    <t>new_store,  openings,  aerie_side_by_side,  store, aeo, american eagle outfitters, inc., apparel retailers</t>
  </si>
  <si>
    <t>new_store,  openings,  aerie_st,  _alone,  store, aeo, american eagle outfitters, inc., apparel retailers</t>
  </si>
  <si>
    <t>new_store,  openings,  todd_snyder,  store, aeo, american eagle outfitters, inc., apparel retailers</t>
  </si>
  <si>
    <t>new_store,  openings,  unsubscribed,  store, aeo, american eagle outfitters, inc., apparel retailers</t>
  </si>
  <si>
    <t>segment,  revenue,  aerie,  revenue, aeo, american eagle outfitters, inc., apparel retailers</t>
  </si>
  <si>
    <t>segment,  revenue,  american_eagle,  revenue, aeo, american eagle outfitters, inc., apparel retailers</t>
  </si>
  <si>
    <t>segment,  revenue,  corporate,  revenue, aeo, american eagle outfitters, inc., apparel retailers</t>
  </si>
  <si>
    <t>store_closures,  aerie_st,  _alone,  store, aeo, american eagle outfitters, inc., apparel retailers</t>
  </si>
  <si>
    <t>store_closures,  american_eagle_br,  store, aeo, american eagle outfitters, inc., apparel retailers</t>
  </si>
  <si>
    <t>total,  stores, aeo, american eagle outfitters, inc., apparel retailers</t>
  </si>
  <si>
    <t>total,  stores,  total_consolidated,  stores,  inclusive_new,  openings, aeo, american eagle outfitters, inc., apparel retailers</t>
  </si>
  <si>
    <t>total,  stores,  total_gross,  square_footage, aeo, american eagle outfitters, inc., apparel retailers</t>
  </si>
  <si>
    <t>net_sales,  abercrombie, anf, abercrombie &amp; fitch co., apparel retailers</t>
  </si>
  <si>
    <t>net_sales,  hollister, anf, abercrombie &amp; fitch co., apparel retailers</t>
  </si>
  <si>
    <t>net_sales,  region,  apac, anf, abercrombie &amp; fitch co., apparel retailers</t>
  </si>
  <si>
    <t>net_sales,  region,  emea, anf, abercrombie &amp; fitch co., apparel retailers</t>
  </si>
  <si>
    <t>net_sales,  region,  other, anf, abercrombie &amp; fitch co., apparel retailers</t>
  </si>
  <si>
    <t>net_sales,  region,  united_states, anf, abercrombie &amp; fitch co., apparel retailers</t>
  </si>
  <si>
    <t>stores,  canada, bbwi, bath &amp; body works inc, apparel retailers</t>
  </si>
  <si>
    <t>stores,  united_states, bbwi, bath &amp; body works inc, apparel retailers</t>
  </si>
  <si>
    <t>new_store,  count,  company_operated,  stores, bbwi, bath &amp; body works inc, apparel retailers</t>
  </si>
  <si>
    <t>new_store,  count,  partner_operated,  stores, bbwi, bath &amp; body works inc, apparel retailers</t>
  </si>
  <si>
    <t>new_store,  openings,  company_operated,  stores, bbwi, bath &amp; body works inc, apparel retailers</t>
  </si>
  <si>
    <t>new_store,  openings,  partner_operated,  stores, bbwi, bath &amp; body works inc, apparel retailers</t>
  </si>
  <si>
    <t>stores,  international, bbwi, bath &amp; body works inc, apparel retailers</t>
  </si>
  <si>
    <t>stores,  international,  travel_retail, bbwi, bath &amp; body works inc, apparel retailers</t>
  </si>
  <si>
    <t>stores,  partner_operated,  stores, bbwi, bath &amp; body works inc, apparel retailers</t>
  </si>
  <si>
    <t>segment,  revenue,  bath,  body_works_direct, bbwi, bath &amp; body works inc, apparel retailers</t>
  </si>
  <si>
    <t>segment,  revenue,  bath,  body_works_international, bbwi, bath &amp; body works inc, apparel retailers</t>
  </si>
  <si>
    <t>segment,  revenue,  bath,  body_works,  stores,  us,  canada, bbwi, bath &amp; body works inc, apparel retailers</t>
  </si>
  <si>
    <t>segment,  revenue,  victorias_secret_direct, bbwi, bath &amp; body works inc, apparel retailers</t>
  </si>
  <si>
    <t>segment,  revenue,  victorias_secret_international, bbwi, bath &amp; body works inc, apparel retailers</t>
  </si>
  <si>
    <t>segment,  revenue,  victorias_secret,  stores,  us,  canada, bbwi, bath &amp; body works inc, apparel retailers</t>
  </si>
  <si>
    <t>store_closures,  company_operated,  stores, bbwi, bath &amp; body works inc, apparel retailers</t>
  </si>
  <si>
    <t>store_closures,  partner_operated,  stores, bbwi, bath &amp; body works inc, apparel retailers</t>
  </si>
  <si>
    <t>sales,  comparable_sales, chs, chico's fas, inc., apparel retailers</t>
  </si>
  <si>
    <t>segment,  revenue,  chicos,  revenue, chs, chico's fas, inc., apparel retailers</t>
  </si>
  <si>
    <t>segment,  revenue,  soma,  revenue, chs, chico's fas, inc., apparel retailers</t>
  </si>
  <si>
    <t>segment,  revenue,  white_house_black_market,  revenue, chs, chico's fas, inc., apparel retailers</t>
  </si>
  <si>
    <t>selling,  square_footage,  net_selling,  square_footage, chs, chico's fas, inc., apparel retailers</t>
  </si>
  <si>
    <t>stores,  franchised_stores, chs, chico's fas, inc., apparel retailers</t>
  </si>
  <si>
    <t>stores,  total,  stores, chs, chico's fas, inc., apparel retailers</t>
  </si>
  <si>
    <t>stores,  chicos_frontline_boutiques, chs, chico's fas, inc., apparel retailers</t>
  </si>
  <si>
    <t>stores,  chicos_outlets, chs, chico's fas, inc., apparel retailers</t>
  </si>
  <si>
    <t>stores,  soma_frontline_boutiques, chs, chico's fas, inc., apparel retailers</t>
  </si>
  <si>
    <t>stores,  soma_outlets, chs, chico's fas, inc., apparel retailers</t>
  </si>
  <si>
    <t>stores,  whbm_frontline_boutiques, chs, chico's fas, inc., apparel retailers</t>
  </si>
  <si>
    <t>stores,  whbm_outlets, chs, chico's fas, inc., apparel retailers</t>
  </si>
  <si>
    <t>stores,  store_closures, chs, chico's fas, inc., apparel retailers</t>
  </si>
  <si>
    <t>geographic,  net_sales,  international, cri, carter's inc., apparel retailers</t>
  </si>
  <si>
    <t>geographic,  net_sales,  us_retail, cri, carter's inc., apparel retailers</t>
  </si>
  <si>
    <t>geographic,  net_sales,  us_wholesale, cri, carter's inc., apparel retailers</t>
  </si>
  <si>
    <t>revenue,  source,  direct,  consumer, cri, carter's inc., apparel retailers</t>
  </si>
  <si>
    <t>revenue,  source,  wholesale_channel, cri, carter's inc., apparel retailers</t>
  </si>
  <si>
    <t>revenue,  apparel,  net_sales, curv, torrid holdings inc, apparel retailers</t>
  </si>
  <si>
    <t>revenue,  non_apparel,  net_sales, curv, torrid holdings inc, apparel retailers</t>
  </si>
  <si>
    <t>segment,  revenue,  direct,  consumer, dlth, duluth holdings inc, apparel retailers</t>
  </si>
  <si>
    <t>segment,  revenue,  stores, dlth, duluth holdings inc, apparel retailers</t>
  </si>
  <si>
    <t>closed, expr, express, inc., apparel retailers</t>
  </si>
  <si>
    <t>express_edit_concept,  stores, expr, express, inc., apparel retailers</t>
  </si>
  <si>
    <t>opened, expr, express, inc., apparel retailers</t>
  </si>
  <si>
    <t>outlet_stores, expr, express, inc., apparel retailers</t>
  </si>
  <si>
    <t>retail,  stores, expr, express, inc., apparel retailers</t>
  </si>
  <si>
    <t>store,  count, expr, express, inc., apparel retailers</t>
  </si>
  <si>
    <t>upwest,  stores, expr, express, inc., apparel retailers</t>
  </si>
  <si>
    <t>segment,  revenue,  channel,  other_channel,  revenue, expr, express, inc., apparel retailers</t>
  </si>
  <si>
    <t>segment,  revenue,  channel,  outlet,  revenue, expr, express, inc., apparel retailers</t>
  </si>
  <si>
    <t>segment,  revenue,  channel,  retail,  revenue, expr, express, inc., apparel retailers</t>
  </si>
  <si>
    <t>segment,  revenue,  product,  accessories,  other,  revenue, expr, express, inc., apparel retailers</t>
  </si>
  <si>
    <t>segment,  revenue,  product,  apparel,  revenue, expr, express, inc., apparel retailers</t>
  </si>
  <si>
    <t>segment,  revenue,  product,  other_product,  revenue, expr, express, inc., apparel retailers</t>
  </si>
  <si>
    <t>segment,  revenue,  corporate,  other,  revenue, gco, genesco inc, apparel retailers</t>
  </si>
  <si>
    <t>segment,  revenue,  johnston,  murphy,  revenue, gco, genesco inc, apparel retailers</t>
  </si>
  <si>
    <t>segment,  revenue,  journeys,  revenue, gco, genesco inc, apparel retailers</t>
  </si>
  <si>
    <t>segment,  revenue,  licensed_br,  revenue, gco, genesco inc, apparel retailers</t>
  </si>
  <si>
    <t>segment,  revenue,  schuh,  group_revenue, gco, genesco inc, apparel retailers</t>
  </si>
  <si>
    <t>stores,  stores,  closed, gco, genesco inc, apparel retailers</t>
  </si>
  <si>
    <t>stores,  total,  stores, gco, genesco inc, apparel retailers</t>
  </si>
  <si>
    <t>revenue,  geographic_area,  canada, ges, guess inc, apparel retailers</t>
  </si>
  <si>
    <t>revenue,  geographic_area,  germany, ges, guess inc, apparel retailers</t>
  </si>
  <si>
    <t>revenue,  geographic_area,  italy, ges, guess inc, apparel retailers</t>
  </si>
  <si>
    <t>revenue,  geographic_area,  other_foreign_countries, ges, guess inc, apparel retailers</t>
  </si>
  <si>
    <t>revenue,  geographic_area,  south_korea, ges, guess inc, apparel retailers</t>
  </si>
  <si>
    <t>revenue,  geographic_area,  spain, ges, guess inc, apparel retailers</t>
  </si>
  <si>
    <t>revenue,  geographic_area,  us, ges, guess inc, apparel retailers</t>
  </si>
  <si>
    <t>revenue,  product,  net_royalties, ges, guess inc, apparel retailers</t>
  </si>
  <si>
    <t>revenue,  product,  product_sales, ges, guess inc, apparel retailers</t>
  </si>
  <si>
    <t>segment,  revenue,  americas_retail, ges, guess inc, apparel retailers</t>
  </si>
  <si>
    <t>segment,  revenue,  americas_retail,  comp_sales, ges, guess inc, apparel retailers</t>
  </si>
  <si>
    <t>segment,  revenue,  americas,  wholesale, ges, guess inc, apparel retailers</t>
  </si>
  <si>
    <t>segment,  revenue,  asia, ges, guess inc, apparel retailers</t>
  </si>
  <si>
    <t>segment,  revenue,  asia,  retail,  comp_sales, ges, guess inc, apparel retailers</t>
  </si>
  <si>
    <t>segment,  revenue,  europe, ges, guess inc, apparel retailers</t>
  </si>
  <si>
    <t>segment,  revenue,  europe_retail,  comp_sales, ges, guess inc, apparel retailers</t>
  </si>
  <si>
    <t>segment,  revenue,  licensing, ges, guess inc, apparel retailers</t>
  </si>
  <si>
    <t>sales,  athleta,  sales, gps, the gap, inc., apparel retailers</t>
  </si>
  <si>
    <t>sales,  banana_republic,  global_sales, gps, the gap, inc., apparel retailers</t>
  </si>
  <si>
    <t>sales,  gap_global, gps, the gap, inc., apparel retailers</t>
  </si>
  <si>
    <t>sales,  gap,  global_sales, gps, the gap, inc., apparel retailers</t>
  </si>
  <si>
    <t>sales,  old_navy_global, gps, the gap, inc., apparel retailers</t>
  </si>
  <si>
    <t>sales,  old_navy,  global_sales, gps, the gap, inc., apparel retailers</t>
  </si>
  <si>
    <t>sales,  other_sales, gps, the gap, inc., apparel retailers</t>
  </si>
  <si>
    <t>sales,  total,  net_sales, gps, the gap, inc., apparel retailers</t>
  </si>
  <si>
    <t>sales,  asia_sales, gps, the gap, inc., apparel retailers</t>
  </si>
  <si>
    <t>sales,  canada_sales, gps, the gap, inc., apparel retailers</t>
  </si>
  <si>
    <t>sales,  europe_sales, gps, the gap, inc., apparel retailers</t>
  </si>
  <si>
    <t>sales,  other_regions_sales, gps, the gap, inc., apparel retailers</t>
  </si>
  <si>
    <t>sales,  total_sales, gps, the gap, inc., apparel retailers</t>
  </si>
  <si>
    <t>sales,  us_sales, gps, the gap, inc., apparel retailers</t>
  </si>
  <si>
    <t>segment_sales,  online_sales, gps, the gap, inc., apparel retailers</t>
  </si>
  <si>
    <t>segment_sales,  storesales, gps, the gap, inc., apparel retailers</t>
  </si>
  <si>
    <t>segment_sales,  total,  net_sales, gps, the gap, inc., apparel retailers</t>
  </si>
  <si>
    <t>revenues,  category,  credit_card,  revenues, jwn, nordstrom, inc., apparel retailers</t>
  </si>
  <si>
    <t>sales,  anniversary_event_sales, jwn, nordstrom, inc., apparel retailers</t>
  </si>
  <si>
    <t>sales,  digital_sales, jwn, nordstrom, inc., apparel retailers</t>
  </si>
  <si>
    <t>segment,  revenue,  nordstrom_rack_sales, jwn, nordstrom, inc., apparel retailers</t>
  </si>
  <si>
    <t>segment,  revenue,  nordstrom_sales, jwn, nordstrom, inc., apparel retailers</t>
  </si>
  <si>
    <t>geographic,  revenues,  americas, levi, levi strauss &amp; co., apparel retailers</t>
  </si>
  <si>
    <t>geographic,  revenues,  asia, levi, levi strauss &amp; co., apparel retailers</t>
  </si>
  <si>
    <t>geographic,  revenues,  europe, levi, levi strauss &amp; co., apparel retailers</t>
  </si>
  <si>
    <t>segment,  revenue,  channel,  direct,  consumer,  americas, levi, levi strauss &amp; co., apparel retailers</t>
  </si>
  <si>
    <t>segment,  revenue,  channel,  direct,  consumer,  asia, levi, levi strauss &amp; co., apparel retailers</t>
  </si>
  <si>
    <t>segment,  revenue,  channel,  direct,  consumer,  europe, levi, levi strauss &amp; co., apparel retailers</t>
  </si>
  <si>
    <t>segment,  revenue,  channel,  wholesale,  revenue,  americas, levi, levi strauss &amp; co., apparel retailers</t>
  </si>
  <si>
    <t>segment,  revenue,  channel,  wholesale,  revenue,  asia, levi, levi strauss &amp; co., apparel retailers</t>
  </si>
  <si>
    <t>segment,  revenue,  channel,  wholesale,  revenue,  europe, levi, levi strauss &amp; co., apparel retailers</t>
  </si>
  <si>
    <t>revenue,  segment,  digital_subscription,  content, plby, plby group inc, apparel retailers</t>
  </si>
  <si>
    <t>revenue,  segment,  direct,  consumer, plby, plby group inc, apparel retailers</t>
  </si>
  <si>
    <t>revenue,  segment,  licensing, plby, plby group inc, apparel retailers</t>
  </si>
  <si>
    <t>revenue,  segment,  other, plby, plby group inc, apparel retailers</t>
  </si>
  <si>
    <t>revenue,  consumer_products, plby, plby group inc, apparel retailers</t>
  </si>
  <si>
    <t>revenue,  magazine,  digital_subscriptions, plby, plby group inc, apparel retailers</t>
  </si>
  <si>
    <t>revenue,  trademark_licensing, plby, plby group inc, apparel retailers</t>
  </si>
  <si>
    <t>revenue,  tv,  cable_programming, plby, plby group inc, apparel retailers</t>
  </si>
  <si>
    <t>geographic,  revenue,  international,  other_sales, plce, the children's place, inc., apparel retailers</t>
  </si>
  <si>
    <t>geographic,  revenue,  mid_west_sales, plce, the children's place, inc., apparel retailers</t>
  </si>
  <si>
    <t>geographic,  revenue,  north_east_sales, plce, the children's place, inc., apparel retailers</t>
  </si>
  <si>
    <t>geographic,  revenue,  south_sales, plce, the children's place, inc., apparel retailers</t>
  </si>
  <si>
    <t>geographic,  revenue,  west_sales, plce, the children's place, inc., apparel retailers</t>
  </si>
  <si>
    <t>segment,  revenue,  the_childrens_place_international, plce, the children's place, inc., apparel retailers</t>
  </si>
  <si>
    <t>segment,  revenue,  the_childrens_place,  US, plce, the children's place, inc., apparel retailers</t>
  </si>
  <si>
    <t>stores,  closed,  store,  count, plce, the children's place, inc., apparel retailers</t>
  </si>
  <si>
    <t>stores,  total,  store,  count, plce, the children's place, inc., apparel retailers</t>
  </si>
  <si>
    <t>sales_mix,  accessories,  lingerie,  fine_jewelry,  _fragrances, rost, ross stores inc, apparel retailers</t>
  </si>
  <si>
    <t>sales_mix,  childrens, rost, ross stores inc, apparel retailers</t>
  </si>
  <si>
    <t>sales_mix,  home_accents,  bed,  bath, rost, ross stores inc, apparel retailers</t>
  </si>
  <si>
    <t>sales_mix,  ladies, rost, ross stores inc, apparel retailers</t>
  </si>
  <si>
    <t>sales_mix,  mens, rost, ross stores inc, apparel retailers</t>
  </si>
  <si>
    <t>sales_mix,  shoes, rost, ross stores inc, apparel retailers</t>
  </si>
  <si>
    <t>store,  count,  beginning_the_period, rost, ross stores inc, apparel retailers</t>
  </si>
  <si>
    <t>store,  count,  closed_,  the_period, rost, ross stores inc, apparel retailers</t>
  </si>
  <si>
    <t>store,  count,  end_the_period, rost, ross stores inc, apparel retailers</t>
  </si>
  <si>
    <t>store,  count,  opened_,  the_period, rost, ross stores inc, apparel retailers</t>
  </si>
  <si>
    <t>store,  count,  store,  count_at,  end_period, rost, ross stores inc, apparel retailers</t>
  </si>
  <si>
    <t>homegoods_sales,  us, tjx, the tjx companies, inc., apparel retailers</t>
  </si>
  <si>
    <t>marmaxx_sales,  us, tjx, the tjx companies, inc., apparel retailers</t>
  </si>
  <si>
    <t>tjx_canada_sales, tjx, the tjx companies, inc., apparel retailers</t>
  </si>
  <si>
    <t>tjx_europe, tjx, the tjx companies, inc., apparel retailers</t>
  </si>
  <si>
    <t>tjx_international_sales, tjx, the tjx companies, inc., apparel retailers</t>
  </si>
  <si>
    <t>tjx_canada_sales_	, tjx, the tjx companies, inc., apparel retailers</t>
  </si>
  <si>
    <t>tjx_international_(europe,  australia)_sales_	, tjx, the tjx companies, inc., apparel retailers</t>
  </si>
  <si>
    <t>tjx_international_(europe,  australia)_sales, tjx, the tjx companies, inc., apparel retailers</t>
  </si>
  <si>
    <t>homegoods_(us)_sales, tjx, the tjx companies, inc., apparel retailers</t>
  </si>
  <si>
    <t>marmaxx_(us)_sales, tjx, the tjx companies, inc., apparel retailers</t>
  </si>
  <si>
    <t>newly,  opened,  stores,  newly,  opened,  stores, tjx, the tjx companies, inc., apparel retailers</t>
  </si>
  <si>
    <t>store,  count,  total,  store,  count, tjx, the tjx companies, inc., apparel retailers</t>
  </si>
  <si>
    <t>new_store,  opened,  new_store,  opened_during_quarter, tlys, tilly's, inc., apparel retailers</t>
  </si>
  <si>
    <t>segment,  revenues,  e_commerce, tlys, tilly's, inc., apparel retailers</t>
  </si>
  <si>
    <t>segment,  revenues,  proprietary, tlys, tilly's, inc., apparel retailers</t>
  </si>
  <si>
    <t>segment,  revenues,  retail,  stores, tlys, tilly's, inc., apparel retailers</t>
  </si>
  <si>
    <t>segment,  revenues,  third_party, tlys, tilly's, inc., apparel retailers</t>
  </si>
  <si>
    <t>stores,  stores,  permanently_closed_during_quarter, tlys, tilly's, inc., apparel retailers</t>
  </si>
  <si>
    <t>sub_segment,  revenue,  category,  accessories, tlys, tilly's, inc., apparel retailers</t>
  </si>
  <si>
    <t>sub_segment,  revenue,  category,  boys, tlys, tilly's, inc., apparel retailers</t>
  </si>
  <si>
    <t>sub_segment,  revenue,  category,  footwear, tlys, tilly's, inc., apparel retailers</t>
  </si>
  <si>
    <t>sub_segment,  revenue,  category,  girls, tlys, tilly's, inc., apparel retailers</t>
  </si>
  <si>
    <t>sub_segment,  revenue,  category,  mens, tlys, tilly's, inc., apparel retailers</t>
  </si>
  <si>
    <t>sub_segment,  revenue,  category,  outdoor, tlys, tilly's, inc., apparel retailers</t>
  </si>
  <si>
    <t>sub_segment,  revenue,  category,  women, tlys, tilly's, inc., apparel retailers</t>
  </si>
  <si>
    <t>sub_segment,  revenue,  category,  womens, tlys, tilly's, inc., apparel retailers</t>
  </si>
  <si>
    <t>total_gross,  square_footageend_quarter,  total_gross,  square_footage,  at,  end_quarter, tlys, tilly's, inc., apparel retailers</t>
  </si>
  <si>
    <t>total,  storesend_quarter,  total,  stores,  at,  end_quarter, tlys, tilly's, inc., apparel retailers</t>
  </si>
  <si>
    <t>customers,  new_customers, tpr, tapestry, inc., apparel retailers</t>
  </si>
  <si>
    <t>geographic,  revenues,  china,  revenues, tpr, tapestry, inc., apparel retailers</t>
  </si>
  <si>
    <t>geographic,  revenues,  north_america,  revenues, tpr, tapestry, inc., apparel retailers</t>
  </si>
  <si>
    <t>geographic,  revenues,  other_asia,  revenues, tpr, tapestry, inc., apparel retailers</t>
  </si>
  <si>
    <t>geographic,  revenues,  other,  revenues, tpr, tapestry, inc., apparel retailers</t>
  </si>
  <si>
    <t>geographic,  revenues,  total, tpr, tapestry, inc., apparel retailers</t>
  </si>
  <si>
    <t>segment,  revenues,  coach,  revenues, tpr, tapestry, inc., apparel retailers</t>
  </si>
  <si>
    <t>segment,  revenues,  kate_spade,  revenues, tpr, tapestry, inc., apparel retailers</t>
  </si>
  <si>
    <t>segment,  revenues,  stuart_weitzman,  revenues, tpr, tapestry, inc., apparel retailers</t>
  </si>
  <si>
    <t>segment,  revenues,  total, tpr, tapestry, inc., apparel retailers</t>
  </si>
  <si>
    <t>net_sales,  anthropologie_group, urbn, urban outfitters, inc., apparel retailers</t>
  </si>
  <si>
    <t>net_sales,  free_people_group, urbn, urban outfitters, inc., apparel retailers</t>
  </si>
  <si>
    <t>net_sales,  menus,  venues, urbn, urban outfitters, inc., apparel retailers</t>
  </si>
  <si>
    <t>net_sales,  nuuly, urbn, urban outfitters, inc., apparel retailers</t>
  </si>
  <si>
    <t>net_sales,  urban_outfitters, urbn, urban outfitters, inc., apparel retailers</t>
  </si>
  <si>
    <t>net_sales,  segment,  retail_segment, urbn, urban outfitters, inc., apparel retailers</t>
  </si>
  <si>
    <t>net_sales,  segment,  subscription_segment, urbn, urban outfitters, inc., apparel retailers</t>
  </si>
  <si>
    <t>net_sales,  segment,  wholesale_segment, urbn, urban outfitters, inc., apparel retailers</t>
  </si>
  <si>
    <t>new_stores,  opened,  new_retail_locations, urbn, urban outfitters, inc., apparel retailers</t>
  </si>
  <si>
    <t>stores,  closed_franchisee_owned,  stores, urbn, urban outfitters, inc., apparel retailers</t>
  </si>
  <si>
    <t>stores,  total_closed_retail,  stores, urbn, urban outfitters, inc., apparel retailers</t>
  </si>
  <si>
    <t>stores,  total_new_retail_location,  stores, urbn, urban outfitters, inc., apparel retailers</t>
  </si>
  <si>
    <t>stores,  china,  _beauty,  accessories, vsco, victoria`s secret &amp; co, apparel retailers</t>
  </si>
  <si>
    <t>stores,  china,  _full_assortment, vsco, victoria`s secret &amp; co, apparel retailers</t>
  </si>
  <si>
    <t>stores,  stores,  canada, vsco, victoria`s secret &amp; co, apparel retailers</t>
  </si>
  <si>
    <t>stores,  stores,  u.s, vsco, victoria`s secret &amp; co, apparel retailers</t>
  </si>
  <si>
    <t>new_store,  openings,  company_operated,  stores,  china,  _beauty,  accessories, vsco, victoria`s secret &amp; co, apparel retailers</t>
  </si>
  <si>
    <t>new_store,  openings,  company_operated,  stores,  canada, vsco, victoria`s secret &amp; co, apparel retailers</t>
  </si>
  <si>
    <t>new_store,  openings,  company_operated,  stores,  china,  _full_assortment, vsco, victoria`s secret &amp; co, apparel retailers</t>
  </si>
  <si>
    <t>new_store,  openings,  company_operated,  stores,  us, vsco, victoria`s secret &amp; co, apparel retailers</t>
  </si>
  <si>
    <t>new_store,  openings,  partner_operated,  stores,  beauty,  accessories, vsco, victoria`s secret &amp; co, apparel retailers</t>
  </si>
  <si>
    <t>new_store,  openings,  partner_operated,  stores,  full_assortment, vsco, victoria`s secret &amp; co, apparel retailers</t>
  </si>
  <si>
    <t>stores,  company_operated,  stores,  china,  _beauty,  accessories, vsco, victoria`s secret &amp; co, apparel retailers</t>
  </si>
  <si>
    <t>stores,  company_operated,  stores,  canada, vsco, victoria`s secret &amp; co, apparel retailers</t>
  </si>
  <si>
    <t>stores,  company_operated,  stores,  china,  _full_assortment, vsco, victoria`s secret &amp; co, apparel retailers</t>
  </si>
  <si>
    <t>stores,  company_operated,  stores,  us, vsco, victoria`s secret &amp; co, apparel retailers</t>
  </si>
  <si>
    <t>stores,  partner_operated,  stores,  beauty,  accessories, vsco, victoria`s secret &amp; co, apparel retailers</t>
  </si>
  <si>
    <t>stores,  partner_operated,  stores,  full_assortment, vsco, victoria`s secret &amp; co, apparel retailers</t>
  </si>
  <si>
    <t>stores,  beauty,  accessories, vsco, victoria`s secret &amp; co, apparel retailers</t>
  </si>
  <si>
    <t>stores,  full_assortment, vsco, victoria`s secret &amp; co, apparel retailers</t>
  </si>
  <si>
    <t>sales,  selling,  square_foot,  company_operated,  stores,  sales,  selling, , vsco, victoria`s secret &amp; co, apparel retailers</t>
  </si>
  <si>
    <t>sales,  average,  store,  company_operated,  stores,  sales,  average, , vsco, victoria`s secret &amp; co, apparel retailers</t>
  </si>
  <si>
    <t>segment,  revenue,  direct_revenue, vsco, victoria`s secret &amp; co, apparel retailers</t>
  </si>
  <si>
    <t>segment,  revenue,  international,  revenue, vsco, victoria`s secret &amp; co, apparel retailers</t>
  </si>
  <si>
    <t>segment,  revenue,  revenue_from,  stores,  north_america, vsco, victoria`s secret &amp; co, apparel retailers</t>
  </si>
  <si>
    <t>store_closures,  company_operated,  stores,  china,  _beauty,  accessories, vsco, victoria`s secret &amp; co, apparel retailers</t>
  </si>
  <si>
    <t>store_closures,  company_operated,  stores,  canada, vsco, victoria`s secret &amp; co, apparel retailers</t>
  </si>
  <si>
    <t>store_closures,  company_operated,  stores,  china,  _full_assortment, vsco, victoria`s secret &amp; co, apparel retailers</t>
  </si>
  <si>
    <t>store_closures,  company_operated,  stores,  us, vsco, victoria`s secret &amp; co, apparel retailers</t>
  </si>
  <si>
    <t>store_closures,  partner_operated,  stores,  beauty,  accessories, vsco, victoria`s secret &amp; co, apparel retailers</t>
  </si>
  <si>
    <t>store_closures,  partner_operated,  stores,  full_assortment, vsco, victoria`s secret &amp; co, apparel retailers</t>
  </si>
  <si>
    <t>revenue,  australia, zumz, zumiez inc, apparel retailers</t>
  </si>
  <si>
    <t>revenue,  canada, zumz, zumiez inc, apparel retailers</t>
  </si>
  <si>
    <t>revenue,  europe, zumz, zumiez inc, apparel retailers</t>
  </si>
  <si>
    <t>revenue,  united_states, zumz, zumiez inc, apparel retailers</t>
  </si>
  <si>
    <t>segment,  net_sales,  accessories,  chemicals_sales, aap, advance auto parts, inc., automotive retailers</t>
  </si>
  <si>
    <t>segment,  net_sales,  accessories_sales, aap, advance auto parts, inc., automotive retailers</t>
  </si>
  <si>
    <t>segment,  net_sales,  chemicals_sales, aap, advance auto parts, inc., automotive retailers</t>
  </si>
  <si>
    <t>segment,  net_sales,  eliminations, aap, advance auto parts, inc., automotive retailers</t>
  </si>
  <si>
    <t>segment,  net_sales,  engine_maintenance_sales, aap, advance auto parts, inc., automotive retailers</t>
  </si>
  <si>
    <t>segment,  net_sales,  guarantor_subsidiaries, aap, advance auto parts, inc., automotive retailers</t>
  </si>
  <si>
    <t>segment,  net_sales,  non_guarantor_subsidiaries, aap, advance auto parts, inc., automotive retailers</t>
  </si>
  <si>
    <t>segment,  net_sales,  oil_sales, aap, advance auto parts, inc., automotive retailers</t>
  </si>
  <si>
    <t>segment,  net_sales,  other_sales, aap, advance auto parts, inc., automotive retailers</t>
  </si>
  <si>
    <t>segment,  net_sales,  parts,  batteries_sales, aap, advance auto parts, inc., automotive retailers</t>
  </si>
  <si>
    <t>stores,  _branches,  closures_or_consolidations, aap, advance auto parts, inc., automotive retailers</t>
  </si>
  <si>
    <t>stores,  _branches,  new,  openings, aap, advance auto parts, inc., automotive retailers</t>
  </si>
  <si>
    <t>stores,  _branches,  total_number, aap, advance auto parts, inc., automotive retailers</t>
  </si>
  <si>
    <t>selling_price,  new_vehicle,  selling_price, abg, asbury automotive group inc, automotive retailers</t>
  </si>
  <si>
    <t>selling_price,  same_,  storenew_vehicle,  selling_price, abg, asbury automotive group inc, automotive retailers</t>
  </si>
  <si>
    <t>selling_price,  same_storeused_vehicles,  retail_,  selling_price, abg, asbury automotive group inc, automotive retailers</t>
  </si>
  <si>
    <t>selling_price,  used_vehicle_retail_,  selling_price, abg, asbury automotive group inc, automotive retailers</t>
  </si>
  <si>
    <t>new_vehicle,  same_store, abg, asbury automotive group inc, automotive retailers</t>
  </si>
  <si>
    <t>new_vehicle,  total_company, abg, asbury automotive group inc, automotive retailers</t>
  </si>
  <si>
    <t>used_vehicles,  retail_sold,  same_store, abg, asbury automotive group inc, automotive retailers</t>
  </si>
  <si>
    <t>used_vehicles,  retail_sold,  total_company, abg, asbury automotive group inc, automotive retailers</t>
  </si>
  <si>
    <t>franchises,  franchises, abg, asbury automotive group inc, automotive retailers</t>
  </si>
  <si>
    <t>segment,  revenue,  finance,  insurance, abg, asbury automotive group inc, automotive retailers</t>
  </si>
  <si>
    <t>segment,  revenue,  new_vehicle, abg, asbury automotive group inc, automotive retailers</t>
  </si>
  <si>
    <t>segment,  revenue,  parts,  service, abg, asbury automotive group inc, automotive retailers</t>
  </si>
  <si>
    <t>segment,  revenue,  used_vehicle, abg, asbury automotive group inc, automotive retailers</t>
  </si>
  <si>
    <t>sub_segment,  revenue,  luxury,  new_vehicle, abg, asbury automotive group inc, automotive retailers</t>
  </si>
  <si>
    <t>sub_segment,  revenue,  retail,  used_vehicle, abg, asbury automotive group inc, automotive retailers</t>
  </si>
  <si>
    <t>sub_segment,  revenue,  wholesale,  used_vehicle, abg, asbury automotive group inc, automotive retailers</t>
  </si>
  <si>
    <t>volume,  new_vehicle, abg, asbury automotive group inc, automotive retailers</t>
  </si>
  <si>
    <t>volume,  used_vehicle_retail, abg, asbury automotive group inc, automotive retailers</t>
  </si>
  <si>
    <t>revenue,  finance,  insurance,  net, an, autonation, inc., automotive retailers</t>
  </si>
  <si>
    <t>revenue,  new_vehicle, an, autonation, inc., automotive retailers</t>
  </si>
  <si>
    <t>revenue,  other, an, autonation, inc., automotive retailers</t>
  </si>
  <si>
    <t>revenue,  parts,  service, an, autonation, inc., automotive retailers</t>
  </si>
  <si>
    <t>revenue,  used_vehicle, an, autonation, inc., automotive retailers</t>
  </si>
  <si>
    <t>sales,  finance,  insurance_,  net_sales, an, autonation, inc., automotive retailers</t>
  </si>
  <si>
    <t>sales,  new_vehicle,  sales, an, autonation, inc., automotive retailers</t>
  </si>
  <si>
    <t>sales,  other_sales, an, autonation, inc., automotive retailers</t>
  </si>
  <si>
    <t>sales,  parts,  service_sales, an, autonation, inc., automotive retailers</t>
  </si>
  <si>
    <t>sales,  used_vehicle_sales, an, autonation, inc., automotive retailers</t>
  </si>
  <si>
    <t>segment,  revenues,  corporate,  other, an, autonation, inc., automotive retailers</t>
  </si>
  <si>
    <t>segment,  revenues,  corporate,  other,  revenue, an, autonation, inc., automotive retailers</t>
  </si>
  <si>
    <t>segment,  revenues,  domestic, an, autonation, inc., automotive retailers</t>
  </si>
  <si>
    <t>segment,  revenues,  domestic_revenue, an, autonation, inc., automotive retailers</t>
  </si>
  <si>
    <t>segment,  revenues,  import, an, autonation, inc., automotive retailers</t>
  </si>
  <si>
    <t>segment,  revenues,  import,  revenue, an, autonation, inc., automotive retailers</t>
  </si>
  <si>
    <t>segment,  revenues,  premium_luxury, an, autonation, inc., automotive retailers</t>
  </si>
  <si>
    <t>segment,  revenues,  premium_luxury,  revenue, an, autonation, inc., automotive retailers</t>
  </si>
  <si>
    <t>vehicles_sold,  total,  vehicles_sold, an, autonation, inc., automotive retailers</t>
  </si>
  <si>
    <t>vehicles_sold,  new_vehicle, an, autonation, inc., automotive retailers</t>
  </si>
  <si>
    <t>vehicles_sold,  used_vehicle, an, autonation, inc., automotive retailers</t>
  </si>
  <si>
    <t>domestic_sales,  total_,  domestic_sales,  commercial_sales, azo, autozone, inc., automotive retailers</t>
  </si>
  <si>
    <t>sales,  average,  store,  sales,  average,  store, azo, autozone, inc., automotive retailers</t>
  </si>
  <si>
    <t>segment_sales,  auto_parts_locations, azo, autozone, inc., automotive retailers</t>
  </si>
  <si>
    <t>segment_sales,  net_sales, azo, autozone, inc., automotive retailers</t>
  </si>
  <si>
    <t>segment_sales,  other, azo, autozone, inc., automotive retailers</t>
  </si>
  <si>
    <t>segment_sales,  total_,  domestic_sales,  commercial_sales, azo, autozone, inc., automotive retailers</t>
  </si>
  <si>
    <t>segment_sales,  total_auto_parts_sales, azo, autozone, inc., automotive retailers</t>
  </si>
  <si>
    <t>segment,  stores,  ending_brazil,  stores, azo, autozone, inc., automotive retailers</t>
  </si>
  <si>
    <t>segment,  stores,  ending_domestic,  stores, azo, autozone, inc., automotive retailers</t>
  </si>
  <si>
    <t>segment,  stores,  ending_mexico,  stores, azo, autozone, inc., automotive retailers</t>
  </si>
  <si>
    <t>segment,  stores,  new_store, azo, autozone, inc., automotive retailers</t>
  </si>
  <si>
    <t>segment,  stores,  total,  stores, azo, autozone, inc., automotive retailers</t>
  </si>
  <si>
    <t>revenue,  service,  revenues,  international, cprt, copart inc, automotive retailers</t>
  </si>
  <si>
    <t>revenue,  service,  revenues,  united_states, cprt, copart inc, automotive retailers</t>
  </si>
  <si>
    <t>revenue,  vehicle_sales,  international, cprt, copart inc, automotive retailers</t>
  </si>
  <si>
    <t>revenue,  vehicle_sales,  united_states, cprt, copart inc, automotive retailers</t>
  </si>
  <si>
    <t>revenue,  service,  revenues, cprt, copart inc, automotive retailers</t>
  </si>
  <si>
    <t>revenue,  vehicle_sales, cprt, copart inc, automotive retailers</t>
  </si>
  <si>
    <t>segment,  revenue,  international,  revenue, cprt, copart inc, automotive retailers</t>
  </si>
  <si>
    <t>segment,  revenue,  service,  revenues, cprt, copart inc, automotive retailers</t>
  </si>
  <si>
    <t>segment,  revenue,  united_states,  revenue, cprt, copart inc, automotive retailers</t>
  </si>
  <si>
    <t>segment,  revenue,  vehicle_sales, cprt, copart inc, automotive retailers</t>
  </si>
  <si>
    <t>gross_profit,  total,  gross_profit,  per_retail_unit_sold, crmt, america's car-mart inc, automotive retailers</t>
  </si>
  <si>
    <t>price,  retail_sales_price, crmt, america's car-mart inc, automotive retailers</t>
  </si>
  <si>
    <t>sales,  retail_units_sold, crmt, america's car-mart inc, automotive retailers</t>
  </si>
  <si>
    <t>sales,  unit_sales_volume, crmt, america's car-mart inc, automotive retailers</t>
  </si>
  <si>
    <t>segment,  revenue,  interest_income,  revenue, crmt, america's car-mart inc, automotive retailers</t>
  </si>
  <si>
    <t>segment,  revenue,  sales,  revenue, crmt, america's car-mart inc, automotive retailers</t>
  </si>
  <si>
    <t>sub_segment,  revenue,  accident_protection_plan,  revenue, crmt, america's car-mart inc, automotive retailers</t>
  </si>
  <si>
    <t>sub_segment,  revenue,  sales_ã¢â‚¬â€œ_used_autos, crmt, america's car-mart inc, automotive retailers</t>
  </si>
  <si>
    <t>sub_segment,  revenue,  service_contract_sales, crmt, america's car-mart inc, automotive retailers</t>
  </si>
  <si>
    <t>sub_segment,  revenue,  wholesales_third_party, crmt, america's car-mart inc, automotive retailers</t>
  </si>
  <si>
    <t>cars, cvna, carvana co, automotive retailers</t>
  </si>
  <si>
    <t>segment,  revenue,  other_sales_,  revenues, cvna, carvana co, automotive retailers</t>
  </si>
  <si>
    <t>segment,  revenue,  used_vehicle_sales,  net, cvna, carvana co, automotive retailers</t>
  </si>
  <si>
    <t>segment,  revenue,  wholesale_vehicle_sales, cvna, carvana co, automotive retailers</t>
  </si>
  <si>
    <t>%_increase_customers, cvna, carvana co, automotive retailers</t>
  </si>
  <si>
    <t>gross_profit,  new_vehicles, cwh, camping world holdings inc, automotive retailers</t>
  </si>
  <si>
    <t>gross_profit,  used_vehicles, cwh, camping world holdings inc, automotive retailers</t>
  </si>
  <si>
    <t>selling_price,  new_vehicles, cwh, camping world holdings inc, automotive retailers</t>
  </si>
  <si>
    <t>selling_price,  used_vehicles, cwh, camping world holdings inc, automotive retailers</t>
  </si>
  <si>
    <t>customers,  active_customers, cwh, camping world holdings inc, automotive retailers</t>
  </si>
  <si>
    <t>good_sam_club,  members,  good_sam_club,  members, cwh, camping world holdings inc, automotive retailers</t>
  </si>
  <si>
    <t>storelocations,  storelocations, cwh, camping world holdings inc, automotive retailers</t>
  </si>
  <si>
    <t>other_retail,  stores, cwh, camping world holdings inc, automotive retailers</t>
  </si>
  <si>
    <t>rv_dealerships, cwh, camping world holdings inc, automotive retailers</t>
  </si>
  <si>
    <t>rv_service,  retail_centers, cwh, camping world holdings inc, automotive retailers</t>
  </si>
  <si>
    <t>same_,  storelocations,  same_,  storelocations, cwh, camping world holdings inc, automotive retailers</t>
  </si>
  <si>
    <t>same_store,  unit_sales,  new_vehicles, cwh, camping world holdings inc, automotive retailers</t>
  </si>
  <si>
    <t>same_store,  unit_sales,  used_vehicles, cwh, camping world holdings inc, automotive retailers</t>
  </si>
  <si>
    <t>segment,  revenue,  good_sam_services,  plans,  revenue, cwh, camping world holdings inc, automotive retailers</t>
  </si>
  <si>
    <t>segment,  revenue,  rv,  outdoor_retail,  revenue, cwh, camping world holdings inc, automotive retailers</t>
  </si>
  <si>
    <t>unit_sales,  new_vehicles, cwh, camping world holdings inc, automotive retailers</t>
  </si>
  <si>
    <t>unit_sales,  new_vehicles_sales, cwh, camping world holdings inc, automotive retailers</t>
  </si>
  <si>
    <t>unit_sales,  used_vehicles	sales, cwh, camping world holdings inc, automotive retailers</t>
  </si>
  <si>
    <t>unit_sales,  used_vehicles, cwh, camping world holdings inc, automotive retailers</t>
  </si>
  <si>
    <t>vehicle,  inventory,  per_location,  new_vehicle,  inventory,  dealer_location, cwh, camping world holdings inc, automotive retailers</t>
  </si>
  <si>
    <t>vehicle,  inventory,  per_location,  used_vehicle_inventory,  dealer_location, cwh, camping world holdings inc, automotive retailers</t>
  </si>
  <si>
    <t>revenue,  advertising_contributions, drvn, driven brands holdings inc, automotive retailers</t>
  </si>
  <si>
    <t>revenue,  company_operated,  storesales, drvn, driven brands holdings inc, automotive retailers</t>
  </si>
  <si>
    <t>revenue,  franchise_royalties,  fees, drvn, driven brands holdings inc, automotive retailers</t>
  </si>
  <si>
    <t>revenue,  independently_operated,  storesales, drvn, driven brands holdings inc, automotive retailers</t>
  </si>
  <si>
    <t>revenue,  supply,  other,  revenue, drvn, driven brands holdings inc, automotive retailers</t>
  </si>
  <si>
    <t>same_,  storesales,  car_wash, drvn, driven brands holdings inc, automotive retailers</t>
  </si>
  <si>
    <t>same_,  storesales,  maintenance, drvn, driven brands holdings inc, automotive retailers</t>
  </si>
  <si>
    <t>same_,  storesales,  paint,  collision,  glass, drvn, driven brands holdings inc, automotive retailers</t>
  </si>
  <si>
    <t>same_,  storesales,  platform_services, drvn, driven brands holdings inc, automotive retailers</t>
  </si>
  <si>
    <t>segment,  revenue,  car_wash, drvn, driven brands holdings inc, automotive retailers</t>
  </si>
  <si>
    <t>segment,  revenue,  corporate_,  _other, drvn, driven brands holdings inc, automotive retailers</t>
  </si>
  <si>
    <t>segment,  revenue,  maintenance, drvn, driven brands holdings inc, automotive retailers</t>
  </si>
  <si>
    <t>segment,  revenue,  paint,  collision,  glass, drvn, driven brands holdings inc, automotive retailers</t>
  </si>
  <si>
    <t>segment,  revenue,  platform_services, drvn, driven brands holdings inc, automotive retailers</t>
  </si>
  <si>
    <t>store,  count,  car_wash, drvn, driven brands holdings inc, automotive retailers</t>
  </si>
  <si>
    <t>store,  count,  maintenance, drvn, driven brands holdings inc, automotive retailers</t>
  </si>
  <si>
    <t>store,  count,  paint,  collision,  glass, drvn, driven brands holdings inc, automotive retailers</t>
  </si>
  <si>
    <t>store,  count,  platform_services, drvn, driven brands holdings inc, automotive retailers</t>
  </si>
  <si>
    <t>sales_price,  unit_sold,  new_vehicle,  retail, gpi, group 1 automotive, inc., automotive retailers</t>
  </si>
  <si>
    <t>sales_price,  unit_sold,  used_vehicle_retail, gpi, group 1 automotive, inc., automotive retailers</t>
  </si>
  <si>
    <t>gross_profit,  new_vehicle,  retail_sales, gpi, group 1 automotive, inc., automotive retailers</t>
  </si>
  <si>
    <t>gross_profit,  total_used, gpi, group 1 automotive, inc., automotive retailers</t>
  </si>
  <si>
    <t>gross_profit,  used_vehicle_retail_sales, gpi, group 1 automotive, inc., automotive retailers</t>
  </si>
  <si>
    <t>gross_profit,  used_vehicle_wholesale_sales, gpi, group 1 automotive, inc., automotive retailers</t>
  </si>
  <si>
    <t>revenue,  geographic_area,  brazil,  revenue, gpi, group 1 automotive, inc., automotive retailers</t>
  </si>
  <si>
    <t>revenue,  geographic_area,  u.k.,  revenue, gpi, group 1 automotive, inc., automotive retailers</t>
  </si>
  <si>
    <t>revenue,  geographic_area,  us,  revenue, gpi, group 1 automotive, inc., automotive retailers</t>
  </si>
  <si>
    <t>segment,  revenue,  finance,  insurance,  other,  net, gpi, group 1 automotive, inc., automotive retailers</t>
  </si>
  <si>
    <t>segment,  revenue,  new_vehicle,  retail_sales, gpi, group 1 automotive, inc., automotive retailers</t>
  </si>
  <si>
    <t>segment,  revenue,  parts,  service_sales, gpi, group 1 automotive, inc., automotive retailers</t>
  </si>
  <si>
    <t>segment,  revenue,  used_vehicle_retail_sales, gpi, group 1 automotive, inc., automotive retailers</t>
  </si>
  <si>
    <t>segment,  revenue,  used_vehicle_wholesale_sales, gpi, group 1 automotive, inc., automotive retailers</t>
  </si>
  <si>
    <t>units_sold,  retail_new,  vehicles_sold, gpi, group 1 automotive, inc., automotive retailers</t>
  </si>
  <si>
    <t>units_sold,  retail,  used_vehicles, gpi, group 1 automotive, inc., automotive retailers</t>
  </si>
  <si>
    <t>units_sold,  wholesale,  used_vehicles, gpi, group 1 automotive, inc., automotive retailers</t>
  </si>
  <si>
    <t>revenue,  geographic_area,  international,  revenue, iaa, insurance auto auctions inc., automotive retailers</t>
  </si>
  <si>
    <t>revenue,  geographic_area,  united_states,  revenue, iaa, insurance auto auctions inc., automotive retailers</t>
  </si>
  <si>
    <t>revenue,  segment,  service,  revenues, iaa, insurance auto auctions inc., automotive retailers</t>
  </si>
  <si>
    <t>revenue,  segment,  vehicle_sales, iaa, insurance auto auctions inc., automotive retailers</t>
  </si>
  <si>
    <t>active_dealers,  active_dealers, kar, kar auction services, inc., automotive retailers</t>
  </si>
  <si>
    <t>acres_l,  site, kar, kar auction services, inc., automotive retailers</t>
  </si>
  <si>
    <t>locations,  locations, kar, kar auction services, inc., automotive retailers</t>
  </si>
  <si>
    <t>private_label_websites, kar, kar auction services, inc., automotive retailers</t>
  </si>
  <si>
    <t>sale_used_vehicles, kar, kar auction services, inc., automotive retailers</t>
  </si>
  <si>
    <t>segment,  revenue,  auction_fees, kar, kar auction services, inc., automotive retailers</t>
  </si>
  <si>
    <t>segment,  revenue,  finance_related,  revenue, kar, kar auction services, inc., automotive retailers</t>
  </si>
  <si>
    <t>segment,  revenue,  purchased_vehicle_sales, kar, kar auction services, inc., automotive retailers</t>
  </si>
  <si>
    <t>segment,  revenue,  service,  revenue, kar, kar auction services, inc., automotive retailers</t>
  </si>
  <si>
    <t>vehicles,  vehicles_floorplanned_by_afc, kar, kar auction services, inc., automotive retailers</t>
  </si>
  <si>
    <t>selling_price,  used_vehicles, kmx, carmax, inc., automotive retailers</t>
  </si>
  <si>
    <t>selling_price,  wholesale_vehicles, kmx, carmax, inc., automotive retailers</t>
  </si>
  <si>
    <t>used_vehicles, kmx, carmax, inc., automotive retailers</t>
  </si>
  <si>
    <t>wholesale_vehicles, kmx, carmax, inc., automotive retailers</t>
  </si>
  <si>
    <t>interest,  fee_income, kmx, carmax, inc., automotive retailers</t>
  </si>
  <si>
    <t>segment,  revenue,  new_vehicle,  sales, kmx, carmax, inc., automotive retailers</t>
  </si>
  <si>
    <t>segment,  revenue,  other_sales_,  revenues, kmx, carmax, inc., automotive retailers</t>
  </si>
  <si>
    <t>segment,  revenue,  used_vehicle_sales, kmx, carmax, inc., automotive retailers</t>
  </si>
  <si>
    <t>segment,  revenue,  wholesale_vehicle_sales, kmx, carmax, inc., automotive retailers</t>
  </si>
  <si>
    <t>segment_vehicle,  unit_sales,  total_sales,  new_vehicles, kmx, carmax, inc., automotive retailers</t>
  </si>
  <si>
    <t>segment_vehicle,  unit_sales,  total_sales,  used_vehicles, kmx, carmax, inc., automotive retailers</t>
  </si>
  <si>
    <t>segment_vehicle,  unit_sales,  total_wholesale_vehicle,  unit_sales, kmx, carmax, inc., automotive retailers</t>
  </si>
  <si>
    <t>vehicle,  sales_changes,  used_vehicle,  revenues, kmx, carmax, inc., automotive retailers</t>
  </si>
  <si>
    <t>vehicle,  sales_changes,  used_vehicles, kmx, carmax, inc., automotive retailers</t>
  </si>
  <si>
    <t>vehicle,  sales_changes,  wholesale_vehicle,  revenues, kmx, carmax, inc., automotive retailers</t>
  </si>
  <si>
    <t>vehicle,  sales_changes,  wholesale_vehicle_units, kmx, carmax, inc., automotive retailers</t>
  </si>
  <si>
    <t>gross_profit,  finance,  insurance_,  gross_profit, lad, lithia motors, inc., automotive retailers</t>
  </si>
  <si>
    <t>gross_profit,  new_vehicle,  retail_,  gross_profit, lad, lithia motors, inc., automotive retailers</t>
  </si>
  <si>
    <t>gross_profit,  total_vehicle_,  gross_profit, lad, lithia motors, inc., automotive retailers</t>
  </si>
  <si>
    <t>gross_profit,  used_vehicle_retail_,  gross_profit, lad, lithia motors, inc., automotive retailers</t>
  </si>
  <si>
    <t>driveway_shop_units, lad, lithia motors, inc., automotive retailers</t>
  </si>
  <si>
    <t>unit_sales,  e_commerce_platform,  unit_sales, lad, lithia motors, inc., automotive retailers</t>
  </si>
  <si>
    <t>new_vehicle,  retail,  unit_sales, lad, lithia motors, inc., automotive retailers</t>
  </si>
  <si>
    <t>used_vehicle_retail,  unit_sales, lad, lithia motors, inc., automotive retailers</t>
  </si>
  <si>
    <t>segment,  revenue,  finance,  insurance,  revenue, lad, lithia motors, inc., automotive retailers</t>
  </si>
  <si>
    <t>segment,  revenue,  fleet,  revenue, lad, lithia motors, inc., automotive retailers</t>
  </si>
  <si>
    <t>segment,  revenue,  new_vehicle,  retail,  revenue, lad, lithia motors, inc., automotive retailers</t>
  </si>
  <si>
    <t>segment,  revenue,  service,  body,  parts,  revenue, lad, lithia motors, inc., automotive retailers</t>
  </si>
  <si>
    <t>segment,  revenue,  used_vehicle_retail,  revenue, lad, lithia motors, inc., automotive retailers</t>
  </si>
  <si>
    <t>segment,  revenue,  used_vehicle_wholesale,  revenue, lad, lithia motors, inc., automotive retailers</t>
  </si>
  <si>
    <t>unit_sales,  new_vehicle,  retail,  unit_sales, lad, lithia motors, inc., automotive retailers</t>
  </si>
  <si>
    <t>unit_sales,  used_vehicle_retail,  unit_sales, lad, lithia motors, inc., automotive retailers</t>
  </si>
  <si>
    <t>comparable_,  storesales,  comparable_,  storesales, mnro, monro muffler brake inc, automotive retailers</t>
  </si>
  <si>
    <t>revenue,  product_group,  brakes, mnro, monro muffler brake inc, automotive retailers</t>
  </si>
  <si>
    <t>revenue,  product_group,  exhaust, mnro, monro muffler brake inc, automotive retailers</t>
  </si>
  <si>
    <t>revenue,  product_group,  maintenance, mnro, monro muffler brake inc, automotive retailers</t>
  </si>
  <si>
    <t>revenue,  product_group,  other, mnro, monro muffler brake inc, automotive retailers</t>
  </si>
  <si>
    <t>revenue,  product_group,  steering, mnro, monro muffler brake inc, automotive retailers</t>
  </si>
  <si>
    <t>revenue,  product_group,  tires, mnro, monro muffler brake inc, automotive retailers</t>
  </si>
  <si>
    <t>segment,  comparable_,  storesales,  alignments,  comparable_,  storesales, mnro, monro muffler brake inc, automotive retailers</t>
  </si>
  <si>
    <t>segment,  comparable_,  storesales,  brakes,  comparable_,  storesales, mnro, monro muffler brake inc, automotive retailers</t>
  </si>
  <si>
    <t>segment,  comparable_,  storesales,  exhaust,  comparable_,  storesales, mnro, monro muffler brake inc, automotive retailers</t>
  </si>
  <si>
    <t>segment,  comparable_,  storesales,  exhaust_comparable_,  storesales, mnro, monro muffler brake inc, automotive retailers</t>
  </si>
  <si>
    <t>segment,  comparable_,  storesales,  front_end,  shocks,  comparable_,  storesales, mnro, monro muffler brake inc, automotive retailers</t>
  </si>
  <si>
    <t>segment,  comparable_,  storesales,  maintenance_services,  comparable_,  storesales, mnro, monro muffler brake inc, automotive retailers</t>
  </si>
  <si>
    <t>segment,  comparable_,  storesales,  tires,  comparable_,  storesales, mnro, monro muffler brake inc, automotive retailers</t>
  </si>
  <si>
    <t>store,  count,  store,  count, mnro, monro muffler brake inc, automotive retailers</t>
  </si>
  <si>
    <t>segment_sales,  sales, orly, o'reilly automotive, inc., automotive retailers</t>
  </si>
  <si>
    <t>segment_sales,  sales,  weighted_,  square_foot, orly, o'reilly automotive, inc., automotive retailers</t>
  </si>
  <si>
    <t>segment_sales,  sales,  weighted_average,  store, orly, o'reilly automotive, inc., automotive retailers</t>
  </si>
  <si>
    <t>segment_sales,  other_sales,  sales_adjustments, orly, o'reilly automotive, inc., automotive retailers</t>
  </si>
  <si>
    <t>segment_sales,  sales,  DIY,  customers, orly, o'reilly automotive, inc., automotive retailers</t>
  </si>
  <si>
    <t>segment_sales,  sales,  professional_service_provider,  customers, orly, o'reilly automotive, inc., automotive retailers</t>
  </si>
  <si>
    <t>sales,  weighted_,  square_foot, orly, o'reilly automotive, inc., automotive retailers</t>
  </si>
  <si>
    <t>sales,  weighted_average,  store, orly, o'reilly automotive, inc., automotive retailers</t>
  </si>
  <si>
    <t>square_footage, orly, o'reilly automotive, inc., automotive retailers</t>
  </si>
  <si>
    <t>store,  count,  ending_total,  store,  count, orly, o'reilly automotive, inc., automotive retailers</t>
  </si>
  <si>
    <t>average,  gross_profit,  average,  gross_profit,  per_new_truck_retail, pag, penske automotive group, inc., automotive retailers</t>
  </si>
  <si>
    <t>average,  gross_profit,  average,  gross_profit,  per_new_vehicle,  retail, pag, penske automotive group, inc., automotive retailers</t>
  </si>
  <si>
    <t>average,  gross_profit,  average,  gross_profit,  per_used_truck_retail, pag, penske automotive group, inc., automotive retailers</t>
  </si>
  <si>
    <t>average,  gross_profit,  average,  gross_profit,  perused_vehicles,  retail, pag, penske automotive group, inc., automotive retailers</t>
  </si>
  <si>
    <t>geographic,  revenue,  north_america, pag, penske automotive group, inc., automotive retailers</t>
  </si>
  <si>
    <t>geographic,  revenue,  other_international, pag, penske automotive group, inc., automotive retailers</t>
  </si>
  <si>
    <t>geographic,  revenue,  u.k., pag, penske automotive group, inc., automotive retailers</t>
  </si>
  <si>
    <t>revenue,  new_retail_sales,  revenue,  unit, pag, penske automotive group, inc., automotive retailers</t>
  </si>
  <si>
    <t>new_retail,  unit_sales,  new_retail,  unit_sales, pag, penske automotive group, inc., automotive retailers</t>
  </si>
  <si>
    <t>revenue,  segment,  commercial_vehicles_australia,  power_systems, pag, penske automotive group, inc., automotive retailers</t>
  </si>
  <si>
    <t>revenue,  segment,  retail_automotive, pag, penske automotive group, inc., automotive retailers</t>
  </si>
  <si>
    <t>revenue,  segment,  retail_commercial_trucks, pag, penske automotive group, inc., automotive retailers</t>
  </si>
  <si>
    <t>same_store,  gross_profit,  same_store,  gross_profit,  per_new_truck_retail, pag, penske automotive group, inc., automotive retailers</t>
  </si>
  <si>
    <t>same_store,  gross_profit,  same_store,  gross_profit,  per_new_vehicle,  retail, pag, penske automotive group, inc., automotive retailers</t>
  </si>
  <si>
    <t>same_store,  gross_profit,  same_store,  gross_profit,  per_used_truck_retail, pag, penske automotive group, inc., automotive retailers</t>
  </si>
  <si>
    <t>same_store,  gross_profit,  same_store,  gross_profit,  perused_vehicles,  retail, pag, penske automotive group, inc., automotive retailers</t>
  </si>
  <si>
    <t>same_,  same_,  storenew_retail_sales,  revenue,  unit, pag, penske automotive group, inc., automotive retailers</t>
  </si>
  <si>
    <t>same_,  storenew_retail,  unit_sales,  same_,  storenew_retail,  unit_sales, pag, penske automotive group, inc., automotive retailers</t>
  </si>
  <si>
    <t>same_revenue,  same_,  storeused_retail_sales,  revenue,  unit, pag, penske automotive group, inc., automotive retailers</t>
  </si>
  <si>
    <t>same_unit_sales,  same_,  storeused_retail,  unit_sales, pag, penske automotive group, inc., automotive retailers</t>
  </si>
  <si>
    <t>revenue,  used_retail_sales,  revenue,  unit, pag, penske automotive group, inc., automotive retailers</t>
  </si>
  <si>
    <t>used_retail,  unit_sales,  used_retail,  unit_sales, pag, penske automotive group, inc., automotive retailers</t>
  </si>
  <si>
    <t>absorption_ratio, rusha, rush enterprises inc, automotive retailers</t>
  </si>
  <si>
    <t>segment,  revenue,  finance,  insurance_sales, rusha, rush enterprises inc, automotive retailers</t>
  </si>
  <si>
    <t>segment,  revenue,  lease,  rental_sales, rusha, rush enterprises inc, automotive retailers</t>
  </si>
  <si>
    <t>segment,  revenue,  new,  used_commercial_vehicle_sales, rusha, rush enterprises inc, automotive retailers</t>
  </si>
  <si>
    <t>segment,  revenue,  other_sales, rusha, rush enterprises inc, automotive retailers</t>
  </si>
  <si>
    <t>segment,  revenue,  parts,  service_sales, rusha, rush enterprises inc, automotive retailers</t>
  </si>
  <si>
    <t>sold_commercial_trucks, rusha, rush enterprises inc, automotive retailers</t>
  </si>
  <si>
    <t>sub_segment,  revenue,  new_heavy_duty_vehicles,  _new,  used_commercial_vehicle_sales, rusha, rush enterprises inc, automotive retailers</t>
  </si>
  <si>
    <t>sub_segment,  revenue,  new_light_duty_vehicles,  _new,  used_commercial_vehicle_sales, rusha, rush enterprises inc, automotive retailers</t>
  </si>
  <si>
    <t>sub_segment,  revenue,  new_medium_duty_vehicles_(including_bus_sales,  revenue),  _new,  used_commercial_vehicle_sales, rusha, rush enterprises inc, automotive retailers</t>
  </si>
  <si>
    <t>sub_segment,  revenue,  other_vehicles,  _new,  used_commercial_vehicle_sales, rusha, rush enterprises inc, automotive retailers</t>
  </si>
  <si>
    <t>sub_segment,  revenue,  used_vehicles,  _new,  used_commercial_vehicle_sales, rusha, rush enterprises inc, automotive retailers</t>
  </si>
  <si>
    <t>gross_profit,  by_segment,  echopark_same_market_totalused_vehiclesi, sah, sonic automotive, inc., automotive retailers</t>
  </si>
  <si>
    <t>gross_profit,  by_segment,  echopark_totalused_vehiclesi, sah, sonic automotive, inc., automotive retailers</t>
  </si>
  <si>
    <t>gross_profit,  by_segment,  franchised_dealerships_same_store,  used_vehicles, sah, sonic automotive, inc., automotive retailers</t>
  </si>
  <si>
    <t>gross_profit,  by_segment,  franchised_dealerships_same_store,  new_vehicles, sah, sonic automotive, inc., automotive retailers</t>
  </si>
  <si>
    <t>gross_profit,  by_segment,  franchised_dealerships_new_vehicles, sah, sonic automotive, inc., automotive retailers</t>
  </si>
  <si>
    <t>gross_profit,  by_segment,  franchised_dealerships_used_vehicles, sah, sonic automotive, inc., automotive retailers</t>
  </si>
  <si>
    <t>franchised_dealerships, sah, sonic automotive, inc., automotive retailers</t>
  </si>
  <si>
    <t>revenue,  segment,  echopark_segment,  revenues, sah, sonic automotive, inc., automotive retailers</t>
  </si>
  <si>
    <t>revenue,  segment,  franchised_dealerships_segment,  revenues, sah, sonic automotive, inc., automotive retailers</t>
  </si>
  <si>
    <t>revenue,  finance,  insurance,  other,  revenue, sah, sonic automotive, inc., automotive retailers</t>
  </si>
  <si>
    <t>revenue,  parts,  service,  collision_repair,  revenue, sah, sonic automotive, inc., automotive retailers</t>
  </si>
  <si>
    <t>revenue,  vehicles,  revenue, sah, sonic automotive, inc., automotive retailers</t>
  </si>
  <si>
    <t>revenuesegment,  echopark,  wholesale_vehicles, sah, sonic automotive, inc., automotive retailers</t>
  </si>
  <si>
    <t>revenuesegment,  wholesale_vehicles, sah, sonic automotive, inc., automotive retailers</t>
  </si>
  <si>
    <t>revenuesegment,  echopark_segment_same_,  storeused_vehicle, sah, sonic automotive, inc., automotive retailers</t>
  </si>
  <si>
    <t>revenuesegment,  echopark_segment,  used_vehicle, sah, sonic automotive, inc., automotive retailers</t>
  </si>
  <si>
    <t>revenuesegment,  franchised_dealerships,  same_store,  wholesale_vehicles, sah, sonic automotive, inc., automotive retailers</t>
  </si>
  <si>
    <t>revenuesegment,  franchised_dealerships,  same_store,  new_vehicles, sah, sonic automotive, inc., automotive retailers</t>
  </si>
  <si>
    <t>revenuesegment,  franchised_dealerships,  same_store,  used_vehicles, sah, sonic automotive, inc., automotive retailers</t>
  </si>
  <si>
    <t>revenuesegment,  franchised_dealerships,  used_vehicles, sah, sonic automotive, inc., automotive retailers</t>
  </si>
  <si>
    <t>revenuesegment,  franchised_dealerships,  new_vehicles, sah, sonic automotive, inc., automotive retailers</t>
  </si>
  <si>
    <t>revenuesegment,  franchised_dealerships,  wholesale_vehicles, sah, sonic automotive, inc., automotive retailers</t>
  </si>
  <si>
    <t>segment,  echopark,  wholesale_vehicles, sah, sonic automotive, inc., automotive retailers</t>
  </si>
  <si>
    <t>segment,  echopark_same_market_used_vehicles, sah, sonic automotive, inc., automotive retailers</t>
  </si>
  <si>
    <t>segment,  echopark_same_market_wholesale_vehicles, sah, sonic automotive, inc., automotive retailers</t>
  </si>
  <si>
    <t>segment,  echopark_new_vehicles, sah, sonic automotive, inc., automotive retailers</t>
  </si>
  <si>
    <t>segment,  echopark_used_vehicles, sah, sonic automotive, inc., automotive retailers</t>
  </si>
  <si>
    <t>segment,  franchised_dealerships,  _retail_new,  used_vehicles, sah, sonic automotive, inc., automotive retailers</t>
  </si>
  <si>
    <t>segment,  franchised_dealerships,  _used,  new_ratio, sah, sonic automotive, inc., automotive retailers</t>
  </si>
  <si>
    <t>segment,  franchised_dealerships,  new_vehicles, sah, sonic automotive, inc., automotive retailers</t>
  </si>
  <si>
    <t>segment,  franchised_dealerships,  used_vehicles, sah, sonic automotive, inc., automotive retailers</t>
  </si>
  <si>
    <t>segment,  franchised_dealerships,  _wholesale_vehicles, sah, sonic automotive, inc., automotive retailers</t>
  </si>
  <si>
    <t>segment,  franchised_dealerships,  same_store,  retail_new,  used_vehicles, sah, sonic automotive, inc., automotive retailers</t>
  </si>
  <si>
    <t>segment,  franchised_dealerships,  same_store,  used_vehicles, sah, sonic automotive, inc., automotive retailers</t>
  </si>
  <si>
    <t>segment,  franchised_dealerships,  same_store,  used,  new_ratio, sah, sonic automotive, inc., automotive retailers</t>
  </si>
  <si>
    <t>segment,  franchised_dealerships,  same_store,  new_vehicles, sah, sonic automotive, inc., automotive retailers</t>
  </si>
  <si>
    <t>segment,  franchised_dealerships,  same_store,  wholesale_vehicles, sah, sonic automotive, inc., automotive retailers</t>
  </si>
  <si>
    <t>days,  sale, sft, shift technologies, inc., automotive retailers</t>
  </si>
  <si>
    <t>average,  monthly,  unique_visitors,  average,  monthly,  unique_visitors, sft, shift technologies, inc., automotive retailers</t>
  </si>
  <si>
    <t>selling_price,  by_segment,  ecommerce, sft, shift technologies, inc., automotive retailers</t>
  </si>
  <si>
    <t>selling_price,  by_segment,  wholesale, sft, shift technologies, inc., automotive retailers</t>
  </si>
  <si>
    <t>ecommerce_asp,  ecommerce_asp, sft, shift technologies, inc., automotive retailers</t>
  </si>
  <si>
    <t>ecommerce_units,  ecommerce_units, sft, shift technologies, inc., automotive retailers</t>
  </si>
  <si>
    <t>ecommerce_vehicles,  available_for_sale, sft, shift technologies, inc., automotive retailers</t>
  </si>
  <si>
    <t>gross_profit,  by_segment,  ecommerce_,  gross_profit, sft, shift technologies, inc., automotive retailers</t>
  </si>
  <si>
    <t>gross_profit,  by_segment,  gross_profit, sft, shift technologies, inc., automotive retailers</t>
  </si>
  <si>
    <t>gross_profit,  by_segment,  wholesale_,  gross_profit, sft, shift technologies, inc., automotive retailers</t>
  </si>
  <si>
    <t>regional_hubs,  regional_hubs, sft, shift technologies, inc., automotive retailers</t>
  </si>
  <si>
    <t>segment,  revenue,  ecommerce,  revenue,  net, sft, shift technologies, inc., automotive retailers</t>
  </si>
  <si>
    <t>segment,  revenue,  other,  revenue, sft, shift technologies, inc., automotive retailers</t>
  </si>
  <si>
    <t>segment,  revenue,  wholesale_vehicle,  revenue, sft, shift technologies, inc., automotive retailers</t>
  </si>
  <si>
    <t>total_units_sold, sft, shift technologies, inc., automotive retailers</t>
  </si>
  <si>
    <t>units_sold,  segment,  ecommerce_units, sft, shift technologies, inc., automotive retailers</t>
  </si>
  <si>
    <t>units_sold,  segment,  wholesale_units, sft, shift technologies, inc., automotive retailers</t>
  </si>
  <si>
    <t>units_sold,  by_segment,  ecommerce, sft, shift technologies, inc., automotive retailers</t>
  </si>
  <si>
    <t>units_sold,  by_segment,  wholesale, sft, shift technologies, inc., automotive retailers</t>
  </si>
  <si>
    <t>wholesale_asp,  wholesale_asp, sft, shift technologies, inc., automotive retailers</t>
  </si>
  <si>
    <t>segment,  revenue,  all_other, vrm, vroom inc., automotive retailers</t>
  </si>
  <si>
    <t>segment,  revenue,  ecommerce, vrm, vroom inc., automotive retailers</t>
  </si>
  <si>
    <t>segment,  revenue,  tda, vrm, vroom inc., automotive retailers</t>
  </si>
  <si>
    <t>segment,  revenue,  wholesale, vrm, vroom inc., automotive retailers</t>
  </si>
  <si>
    <t>unique_visitors,  average,  monthly,  unique_visitors, vrm, vroom inc., automotive retailers</t>
  </si>
  <si>
    <t>units_sold,  e_commerce, vrm, vroom inc., automotive retailers</t>
  </si>
  <si>
    <t>units_sold,  tda, vrm, vroom inc., automotive retailers</t>
  </si>
  <si>
    <t>units_sold,  wholesale, vrm, vroom inc., automotive retailers</t>
  </si>
  <si>
    <t>merch ise_sales,  apparel,  electronics,  _other, big, big lots inc, department stores</t>
  </si>
  <si>
    <t>merch ise_sales,  consumables, big, big lots inc, department stores</t>
  </si>
  <si>
    <t>merch ise_sales,  food, big, big lots inc, department stores</t>
  </si>
  <si>
    <t>merch ise_sales,  furniture, big, big lots inc, department stores</t>
  </si>
  <si>
    <t>merch ise_sales,  hard_home, big, big lots inc, department stores</t>
  </si>
  <si>
    <t>merch ise_sales,  seasonal, big, big lots inc, department stores</t>
  </si>
  <si>
    <t>merch ise_sales,  soft_home, big, big lots inc, department stores</t>
  </si>
  <si>
    <t>revenue,  ecommerce, big, big lots inc, department stores</t>
  </si>
  <si>
    <t>revenue,  revenue, big, big lots inc, department stores</t>
  </si>
  <si>
    <t>revenues,  consumables, big, big lots inc, department stores</t>
  </si>
  <si>
    <t>revenues,  electronics,  toys,  _accessories, big, big lots inc, department stores</t>
  </si>
  <si>
    <t>revenues,  food, big, big lots inc, department stores</t>
  </si>
  <si>
    <t>revenues,  furniture, big, big lots inc, department stores</t>
  </si>
  <si>
    <t>revenues,  hard_home, big, big lots inc, department stores</t>
  </si>
  <si>
    <t>revenues,  seasonal, big, big lots inc, department stores</t>
  </si>
  <si>
    <t>revenues,  soft_home, big, big lots inc, department stores</t>
  </si>
  <si>
    <t>lease_payments,  lease_liabilities, burl, burlington stores inc, department stores</t>
  </si>
  <si>
    <t>sales,  other,  revenue, burl, burlington stores inc, department stores</t>
  </si>
  <si>
    <t>sales,  sales, burl, burlington stores inc, department stores</t>
  </si>
  <si>
    <t>stores,  new_store,  count_potential, burl, burlington stores inc, department stores</t>
  </si>
  <si>
    <t>stores,  closed_or_relocated,  stores, burl, burlington stores inc, department stores</t>
  </si>
  <si>
    <t>stores,  total_new_store, burl, burlington stores inc, department stores</t>
  </si>
  <si>
    <t>stores,  total_operating,  stores, burl, burlington stores inc, department stores</t>
  </si>
  <si>
    <t>net_sales,  segment,  construction, dds, dillards inc, department stores</t>
  </si>
  <si>
    <t>net_sales,  segment,  retail_operations, dds, dillards inc, department stores</t>
  </si>
  <si>
    <t>sales,  retail_sales,  square_foot, dds, dillards inc, department stores</t>
  </si>
  <si>
    <t>stores,  total,  retail_stores,  count_at,  end_period, dds, dillards inc, department stores</t>
  </si>
  <si>
    <t>comparable_,  storesales,  comparable_,  storesales, go, grocery outlet holding corp, department stores</t>
  </si>
  <si>
    <t>new_store,  opened,  new_store,  opened, go, grocery outlet holding corp, department stores</t>
  </si>
  <si>
    <t>revenue,  non_perishable, go, grocery outlet holding corp, department stores</t>
  </si>
  <si>
    <t>revenue,  perishable, go, grocery outlet holding corp, department stores</t>
  </si>
  <si>
    <t>stores,  stores,  count, go, grocery outlet holding corp, department stores</t>
  </si>
  <si>
    <t>planning_underway, kss, kohl's corporation, department stores</t>
  </si>
  <si>
    <t>card_holders,  kohls_charge_card_holders, kss, kohl's corporation, department stores</t>
  </si>
  <si>
    <t>sephora_customers_new,  kohls, kss, kohl's corporation, department stores</t>
  </si>
  <si>
    <t>customers,  active_customers, kss, kohl's corporation, department stores</t>
  </si>
  <si>
    <t>sephora, kss, kohl's corporation, department stores</t>
  </si>
  <si>
    <t>loyalty,  members,  loyalty,  members, kss, kohl's corporation, department stores</t>
  </si>
  <si>
    <t>segment,  revenue,  accessories, kss, kohl's corporation, department stores</t>
  </si>
  <si>
    <t>segment,  revenue,  childrens, kss, kohl's corporation, department stores</t>
  </si>
  <si>
    <t>segment,  revenue,  footwear, kss, kohl's corporation, department stores</t>
  </si>
  <si>
    <t>segment,  revenue,  home, kss, kohl's corporation, department stores</t>
  </si>
  <si>
    <t>segment,  revenue,  mens, kss, kohl's corporation, department stores</t>
  </si>
  <si>
    <t>segment,  revenue,  menã¢â‚¬â„¢s, kss, kohl's corporation, department stores</t>
  </si>
  <si>
    <t>segment,  revenue,  other,  revenue, kss, kohl's corporation, department stores</t>
  </si>
  <si>
    <t>segment,  revenue,  womens, kss, kohl's corporation, department stores</t>
  </si>
  <si>
    <t>storevisits,  storevisits, kss, kohl's corporation, department stores</t>
  </si>
  <si>
    <t>total,  stores,  total,  stores, kss, kohl's corporation, department stores</t>
  </si>
  <si>
    <t>user_growth,  kohls_app_user_growth, kss, kohl's corporation, department stores</t>
  </si>
  <si>
    <t>website_visits,  website_visits, kss, kohl's corporation, department stores</t>
  </si>
  <si>
    <t>new_customers,  new_customers, m, macy's, inc., department stores</t>
  </si>
  <si>
    <t>new_customers,  through_the_digital_channel, m, macy's, inc., department stores</t>
  </si>
  <si>
    <t>digital_channel,  new_customers, m, macy's, inc., department stores</t>
  </si>
  <si>
    <t>revenue,  business_type,  home,  other, m, macy's, inc., department stores</t>
  </si>
  <si>
    <t>revenue,  business_type,  mens,  kids, m, macy's, inc., department stores</t>
  </si>
  <si>
    <t>revenue,  business_type,  womens_accessories,  intimate_apparel,  shoes,  cosmetics,  fragrances, m, macy's, inc., department stores</t>
  </si>
  <si>
    <t>revenue,  business_type,  womens_apparel, m, macy's, inc., department stores</t>
  </si>
  <si>
    <t>segment,  revenue,  credit_card,  revenues,  net, m, macy's, inc., department stores</t>
  </si>
  <si>
    <t>segment,  revenue,  home,  other, m, macy's, inc., department stores</t>
  </si>
  <si>
    <t>segment,  revenue,  mens,  kids, m, macy's, inc., department stores</t>
  </si>
  <si>
    <t>segment,  revenue,  net_sales, m, macy's, inc., department stores</t>
  </si>
  <si>
    <t>segment,  revenue,  womens_accessories,  intimate_apparel,  shoes,  cosmetics,  fragrances, m, macy's, inc., department stores</t>
  </si>
  <si>
    <t>segment,  revenue,  womens_apparel, m, macy's, inc., department stores</t>
  </si>
  <si>
    <t>average,  net_sales_per,  store,  average,  net_sales_per,  store, olli, ollie's bargain outlet holdings inc, department stores</t>
  </si>
  <si>
    <t>comparable,  store,  count,  comparable,  store,  count, olli, ollie's bargain outlet holdings inc, department stores</t>
  </si>
  <si>
    <t>net_sales,  net_sales, olli, ollie's bargain outlet holdings inc, department stores</t>
  </si>
  <si>
    <t>stores,  closed,  stores, olli, ollie's bargain outlet holdings inc, department stores</t>
  </si>
  <si>
    <t>stores,  new_stores, olli, ollie's bargain outlet holdings inc, department stores</t>
  </si>
  <si>
    <t>stores,  stores, olli, ollie's bargain outlet holdings inc, department stores</t>
  </si>
  <si>
    <t>stores,  stores,  open_at,  beginning_quarter, olli, ollie's bargain outlet holdings inc, department stores</t>
  </si>
  <si>
    <t>stores,  stores,  re,  opened, olli, ollie's bargain outlet holdings inc, department stores</t>
  </si>
  <si>
    <t>br,  comparable_sales, prty, party city holdco inc, department stores</t>
  </si>
  <si>
    <t>new_store,  openings,  corporate,  stores, prty, party city holdco inc, department stores</t>
  </si>
  <si>
    <t>new_store,  openings,  franchise,  stores, prty, party city holdco inc, department stores</t>
  </si>
  <si>
    <t>franchise,  stores,  franchise,  stores, prty, party city holdco inc, department stores</t>
  </si>
  <si>
    <t>stores,  corporate,  stores, prty, party city holdco inc, department stores</t>
  </si>
  <si>
    <t>stores,  franchise,  stores, prty, party city holdco inc, department stores</t>
  </si>
  <si>
    <t>stores,  halloween_city,  stores, prty, party city holdco inc, department stores</t>
  </si>
  <si>
    <t>segment_sales,  net_wholesale, prty, party city holdco inc, department stores</t>
  </si>
  <si>
    <t>segment_sales,  retail, prty, party city holdco inc, department stores</t>
  </si>
  <si>
    <t>segment_sales,  wholesale, prty, party city holdco inc, department stores</t>
  </si>
  <si>
    <t>share_shelf,  manufacturing_share_shelf, prty, party city holdco inc, department stores</t>
  </si>
  <si>
    <t>share_shelf,  wholesale_share_shelf, prty, party city holdco inc, department stores</t>
  </si>
  <si>
    <t>corporate,  stores, prty, party city holdco inc, department stores</t>
  </si>
  <si>
    <t>store_closures,  corporate,  stores, prty, party city holdco inc, department stores</t>
  </si>
  <si>
    <t>store_closures,  franchise,  stores, prty, party city holdco inc, department stores</t>
  </si>
  <si>
    <t>store,  count,  gr,  _total, prty, party city holdco inc, department stores</t>
  </si>
  <si>
    <t>storesales,  franchise,  stores,  sold,  party_city, prty, party city holdco inc, department stores</t>
  </si>
  <si>
    <t>stores,  the_total_,  corporate_party_city,  stores, prty, party city holdco inc, department stores</t>
  </si>
  <si>
    <t>revenue,  category,  furniture,  revenue, rh, restoration hardware holdings inc, department stores</t>
  </si>
  <si>
    <t>revenue,  category,  non_furniture,  revenue, rh, restoration hardware holdings inc, department stores</t>
  </si>
  <si>
    <t>segment,  revenue,  rh_segment,  revenue, rh, restoration hardware holdings inc, department stores</t>
  </si>
  <si>
    <t>segment,  revenue,  waterworks,  revenue, rh, restoration hardware holdings inc, department stores</t>
  </si>
  <si>
    <t>stores,  total_galleries, rh, restoration hardware holdings inc, department stores</t>
  </si>
  <si>
    <t>stores,  waterworks_showrooms, rh, restoration hardware holdings inc, department stores</t>
  </si>
  <si>
    <t>revenue,  accessories,  revenue, vra, vera bradley, department stores</t>
  </si>
  <si>
    <t>revenue,  apparel,  footwear,  revenue, vra, vera bradley, department stores</t>
  </si>
  <si>
    <t>revenue,  bags,  revenue, vra, vera bradley, department stores</t>
  </si>
  <si>
    <t>revenue,  home,  revenue, vra, vera bradley, department stores</t>
  </si>
  <si>
    <t>revenue,  other,  revenue, vra, vera bradley, department stores</t>
  </si>
  <si>
    <t>revenue,  travel,  revenue, vra, vera bradley, department stores</t>
  </si>
  <si>
    <t>segment,  revenue,  pura_vida_segment,  revenue, vra, vera bradley, department stores</t>
  </si>
  <si>
    <t>segment,  revenue,  vb,  direct,  segment,  revenue, vra, vera bradley, department stores</t>
  </si>
  <si>
    <t>segment,  revenue,  vb,  indirect,  segment,  revenue, vra, vera bradley, department stores</t>
  </si>
  <si>
    <t>stores,  total,  stores, vra, vera bradley, department stores</t>
  </si>
  <si>
    <t>customer_reach,  customer_reach,  drive_up,  home_delivery, aci, albertsons companies inc, food retailers</t>
  </si>
  <si>
    <t>memberships,  loyalty,  memberships, aci, albertsons companies inc, food retailers</t>
  </si>
  <si>
    <t>new_items_launched, aci, albertsons companies inc, food retailers</t>
  </si>
  <si>
    <t>retention_rate,  retention_rate,  actively_engaged,  members, aci, albertsons companies inc, food retailers</t>
  </si>
  <si>
    <t>revenue,  fuel,  revenue, aci, albertsons companies inc, food retailers</t>
  </si>
  <si>
    <t>revenue,  non_perishables,  revenue, aci, albertsons companies inc, food retailers</t>
  </si>
  <si>
    <t>revenue,  other,  revenue, aci, albertsons companies inc, food retailers</t>
  </si>
  <si>
    <t>revenue,  perishables,  revenue, aci, albertsons companies inc, food retailers</t>
  </si>
  <si>
    <t>revenue,  pharmacy,  revenue, aci, albertsons companies inc, food retailers</t>
  </si>
  <si>
    <t>sales_growth,  digital_sales,  growth, aci, albertsons companies inc, food retailers</t>
  </si>
  <si>
    <t>sales_growth,  identical_sales_growth, aci, albertsons companies inc, food retailers</t>
  </si>
  <si>
    <t>sales_growth,  sales_growth, aci, albertsons companies inc, food retailers</t>
  </si>
  <si>
    <t>covid_19,  vaccins,  covid_19,  vaccine_doses_administrated, kr, the kroger co., food retailers</t>
  </si>
  <si>
    <t>delivery_locations, kr, the kroger co., food retailers</t>
  </si>
  <si>
    <t>delivery_price,  customer,  unlimited_delivery_price,  customer, kr, the kroger co., food retailers</t>
  </si>
  <si>
    <t>hourly_wage,  hourly_wage, kr, the kroger co., food retailers</t>
  </si>
  <si>
    <t>kroger,  households,  covered,  kroger,  households,  covered, kr, the kroger co., food retailers</t>
  </si>
  <si>
    <t>new_items_launched, kr, the kroger co., food retailers</t>
  </si>
  <si>
    <t>pickup_locations, kr, the kroger co., food retailers</t>
  </si>
  <si>
    <t>segment_sales,  convenience,  stores, kr, the kroger co., food retailers</t>
  </si>
  <si>
    <t>segment_sales,  other_sales, kr, the kroger co., food retailers</t>
  </si>
  <si>
    <t>segment_sales,  supermarket_fuel_sales, kr, the kroger co., food retailers</t>
  </si>
  <si>
    <t>segment_sales,  total_sales, kr, the kroger co., food retailers</t>
  </si>
  <si>
    <t>segment_sales,  total_sales,  retail_customers,  out_fuel, kr, the kroger co., food retailers</t>
  </si>
  <si>
    <t>segment_sales,  total_sales,  retail_customers,  out_fuel_sales, kr, the kroger co., food retailers</t>
  </si>
  <si>
    <t>segment_sales,  total_sales,  retail_customers,  out_fuel,  supermarket_fuel,  other_, kr, the kroger co., food retailers</t>
  </si>
  <si>
    <t>revenue,  dietary_supplements,  revenue, ngvc, natural grocers by vitamin cottage, inc., food retailers</t>
  </si>
  <si>
    <t>revenue,  grocery,  revenue, ngvc, natural grocers by vitamin cottage, inc., food retailers</t>
  </si>
  <si>
    <t>revenue,  other,  revenue, ngvc, natural grocers by vitamin cottage, inc., food retailers</t>
  </si>
  <si>
    <t>stores,  new_stores, ngvc, natural grocers by vitamin cottage, inc., food retailers</t>
  </si>
  <si>
    <t>stores,  new_stores,  opened, ngvc, natural grocers by vitamin cottage, inc., food retailers</t>
  </si>
  <si>
    <t>stores,  relocated,  remodeled, ngvc, natural grocers by vitamin cottage, inc., food retailers</t>
  </si>
  <si>
    <t>stores,  stores,  relocated,  remodeled, ngvc, natural grocers by vitamin cottage, inc., food retailers</t>
  </si>
  <si>
    <t>stores,  relocations,  remodels, ngvc, natural grocers by vitamin cottage, inc., food retailers</t>
  </si>
  <si>
    <t>stores,  total,  store,  count, ngvc, natural grocers by vitamin cottage, inc., food retailers</t>
  </si>
  <si>
    <t>average,  storesize,  average,  storesize, sfm, sprouts farmers market, inc., food retailers</t>
  </si>
  <si>
    <t>comparable_,  comparable_,  storesales_growth, sfm, sprouts farmers market, inc., food retailers</t>
  </si>
  <si>
    <t>new_store,  openings,  annual_unit_growth, sfm, sprouts farmers market, inc., food retailers</t>
  </si>
  <si>
    <t>new_store,  openings,  unit_growth, sfm, sprouts farmers market, inc., food retailers</t>
  </si>
  <si>
    <t>stores,  stores, sfm, sprouts farmers market, inc., food retailers</t>
  </si>
  <si>
    <t>revenue,  non_perishables, sfm, sprouts farmers market, inc., food retailers</t>
  </si>
  <si>
    <t>revenue,  perishables, sfm, sprouts farmers market, inc., food retailers</t>
  </si>
  <si>
    <t>store_closures,  store_closures, sfm, sprouts farmers market, inc., food retailers</t>
  </si>
  <si>
    <t>storerelocations, sfm, sprouts farmers market, inc., food retailers</t>
  </si>
  <si>
    <t>total_,  stores,  total_,  stores, sfm, sprouts farmers market, inc., food retailers</t>
  </si>
  <si>
    <t>unit_growth,  unit_growth, sfm, sprouts farmers market, inc., food retailers</t>
  </si>
  <si>
    <t>segment,  revenues,  food_distribution,  revenue, sptn, spartannash co, food retailers</t>
  </si>
  <si>
    <t>segment,  revenues,  military,  revenue, sptn, spartannash co, food retailers</t>
  </si>
  <si>
    <t>segment,  revenues,  retail,  revenue, sptn, spartannash co, food retailers</t>
  </si>
  <si>
    <t>sub_segment,  revenue,  category,  center,  store,  revenue, sptn, spartannash co, food retailers</t>
  </si>
  <si>
    <t>sub_segment,  revenue,  category,  fresh,  revenue, sptn, spartannash co, food retailers</t>
  </si>
  <si>
    <t>sub_segment,  revenue,  category,  fuel,  revenue, sptn, spartannash co, food retailers</t>
  </si>
  <si>
    <t>sub_segment,  revenue,  category,  individuals,  revenue, sptn, spartannash co, food retailers</t>
  </si>
  <si>
    <t>sub_segment,  revenue,  category,  manufacturers,  brokers,  distributors,  revenue, sptn, spartannash co, food retailers</t>
  </si>
  <si>
    <t>sub_segment,  revenue,  category,  non_food,  revenue, sptn, spartannash co, food retailers</t>
  </si>
  <si>
    <t>sub_segment,  revenue,  category,  other,  revenue, sptn, spartannash co, food retailers</t>
  </si>
  <si>
    <t>sub_segment,  revenue,  category,  other,  revenue,  products, sptn, spartannash co, food retailers</t>
  </si>
  <si>
    <t>sub_segment,  revenue,  category,  retailers,  revenue, sptn, spartannash co, food retailers</t>
  </si>
  <si>
    <t>fleet_optimization, bbby, bed bath &amp; beyond inc., home furnishings retailers</t>
  </si>
  <si>
    <t>net_sales,  non_core_banner,  net_sales, bbby, bed bath &amp; beyond inc., home furnishings retailers</t>
  </si>
  <si>
    <t>no_of,  stores,  stores,  closed, bbby, bed bath &amp; beyond inc., home furnishings retailers</t>
  </si>
  <si>
    <t>digital_sales,  penetration, bbby, bed bath &amp; beyond inc., home furnishings retailers</t>
  </si>
  <si>
    <t>website,  visits,  website, bbby, bed bath &amp; beyond inc., home furnishings retailers</t>
  </si>
  <si>
    <t>net_sales,  accent_decor, home, at home group inc., home furnishings retailers</t>
  </si>
  <si>
    <t>net_sales,  home_furnishings, home, at home group inc., home furnishings retailers</t>
  </si>
  <si>
    <t>net_sales,  other, home, at home group inc., home furnishings retailers</t>
  </si>
  <si>
    <t>stores,  total,  stores, home, at home group inc., home furnishings retailers</t>
  </si>
  <si>
    <t>net_sales,  channel,  internet,  net_sales, love, lovesac co, home furnishings retailers</t>
  </si>
  <si>
    <t>net_sales,  channel,  other,  net_sales, love, lovesac co, home furnishings retailers</t>
  </si>
  <si>
    <t>net_sales,  channel,  showrooms,  net_sales, love, lovesac co, home furnishings retailers</t>
  </si>
  <si>
    <t>net_sales,  product,  accessories,  net_sales, love, lovesac co, home furnishings retailers</t>
  </si>
  <si>
    <t>net_sales,  product,  other,  net_sales, love, lovesac co, home furnishings retailers</t>
  </si>
  <si>
    <t>net_sales,  product,  sacs,  net_sales, love, lovesac co, home furnishings retailers</t>
  </si>
  <si>
    <t>net_sales,  product,  sactionals,  net_sales, love, lovesac co, home furnishings retailers</t>
  </si>
  <si>
    <t>showroom_count,  ending_showroom_count, love, lovesac co, home furnishings retailers</t>
  </si>
  <si>
    <t>leased_square,  leased_square, wsm, williams-sonoma, inc, home furnishings retailers</t>
  </si>
  <si>
    <t>closings,  store,  count,  closings,  store,  count, wsm, williams-sonoma, inc, home furnishings retailers</t>
  </si>
  <si>
    <t>openings,  store,  count,  openings,  store,  count, wsm, williams-sonoma, inc, home furnishings retailers</t>
  </si>
  <si>
    <t>revenue,  other, wsm, williams-sonoma, inc, home furnishings retailers</t>
  </si>
  <si>
    <t>revenue,  pottery_barn, wsm, williams-sonoma, inc, home furnishings retailers</t>
  </si>
  <si>
    <t>revenue,  pottery_barn_kids,  teen, wsm, williams-sonoma, inc, home furnishings retailers</t>
  </si>
  <si>
    <t>revenue,  west_elm, wsm, williams-sonoma, inc, home furnishings retailers</t>
  </si>
  <si>
    <t>revenue,  williams_sonoma, wsm, williams-sonoma, inc, home furnishings retailers</t>
  </si>
  <si>
    <t>total,  store,  count,  total,  store,  count, wsm, williams-sonoma, inc, home furnishings retailers</t>
  </si>
  <si>
    <t>revenue,  category,  gypsum,  roofing,  insulation, bldr, builders firstsource inc, home improvement retailers</t>
  </si>
  <si>
    <t>revenue,  category,  lumber,  lumber_sheet_goods, bldr, builders firstsource inc, home improvement retailers</t>
  </si>
  <si>
    <t>revenue,  category,  manufactured_products, bldr, builders firstsource inc, home improvement retailers</t>
  </si>
  <si>
    <t>revenue,  category,  other_building_products,  services, bldr, builders firstsource inc, home improvement retailers</t>
  </si>
  <si>
    <t>revenue,  category,  siding,  metal,  concrete_products, bldr, builders firstsource inc, home improvement retailers</t>
  </si>
  <si>
    <t>revenue,  category,  windows,  doors,  millwork, bldr, builders firstsource inc, home improvement retailers</t>
  </si>
  <si>
    <t>revenue,  adjacent_categories, fnd, floor &amp; decor holdings, inc., home improvement retailers</t>
  </si>
  <si>
    <t>revenue,  decorative_accessories_,  _wall_tile, fnd, floor &amp; decor holdings, inc., home improvement retailers</t>
  </si>
  <si>
    <t>revenue,  installation_materials,  tools, fnd, floor &amp; decor holdings, inc., home improvement retailers</t>
  </si>
  <si>
    <t>revenue,  laminate_,  _luxury_vinyl_plank, fnd, floor &amp; decor holdings, inc., home improvement retailers</t>
  </si>
  <si>
    <t>revenue,  natural_stone, fnd, floor &amp; decor holdings, inc., home improvement retailers</t>
  </si>
  <si>
    <t>revenue,  other, fnd, floor &amp; decor holdings, inc., home improvement retailers</t>
  </si>
  <si>
    <t>revenue,  tile, fnd, floor &amp; decor holdings, inc., home improvement retailers</t>
  </si>
  <si>
    <t>revenue,  wood, fnd, floor &amp; decor holdings, inc., home improvement retailers</t>
  </si>
  <si>
    <t>stores,  new_warehouse,  stores, fnd, floor &amp; decor holdings, inc., home improvement retailers</t>
  </si>
  <si>
    <t>stores,  new_warehouse_format,  stores, fnd, floor &amp; decor holdings, inc., home improvement retailers</t>
  </si>
  <si>
    <t>stores,  warehouse,  stores,  operating, fnd, floor &amp; decor holdings, inc., home improvement retailers</t>
  </si>
  <si>
    <t>studios,  design_studios, fnd, floor &amp; decor holdings, inc., home improvement retailers</t>
  </si>
  <si>
    <t>ticket,  ticket, hd, the home depot, inc., home improvement retailers</t>
  </si>
  <si>
    <t>ticket,  change_,  ticket, hd, the home depot, inc., home improvement retailers</t>
  </si>
  <si>
    <t>big_ticket_sales, hd, the home depot, inc., home improvement retailers</t>
  </si>
  <si>
    <t>comparable_,  ticket,  comparable_,  ticket, hd, the home depot, inc., home improvement retailers</t>
  </si>
  <si>
    <t>change_,  comparable_sales, hd, the home depot, inc., home improvement retailers</t>
  </si>
  <si>
    <t>total,  comparable_sales, hd, the home depot, inc., home improvement retailers</t>
  </si>
  <si>
    <t>comparable_,  storesales,  comparable_,  storesales, hd, the home depot, inc., home improvement retailers</t>
  </si>
  <si>
    <t>comparable_transactions, hd, the home depot, inc., home improvement retailers</t>
  </si>
  <si>
    <t>comparable_customer_transactions, hd, the home depot, inc., home improvement retailers</t>
  </si>
  <si>
    <t>customer_transactions, hd, the home depot, inc., home improvement retailers</t>
  </si>
  <si>
    <t>customer_transactions_(,  millions), hd, the home depot, inc., home improvement retailers</t>
  </si>
  <si>
    <t>geographic,  net_sales,  outside_the,  US,  net_sales, hd, the home depot, inc., home improvement retailers</t>
  </si>
  <si>
    <t>geographic,  net_sales,  us,  net_sales, hd, the home depot, inc., home improvement retailers</t>
  </si>
  <si>
    <t>outside_the,  US,  net_sales, hd, the home depot, inc., home improvement retailers</t>
  </si>
  <si>
    <t>us,  net_sales, hd, the home depot, inc., home improvement retailers</t>
  </si>
  <si>
    <t>net_sales,  building_materials,  net_sales, hd, the home depot, inc., home improvement retailers</t>
  </si>
  <si>
    <t>net_sales,  decor,  net_sales, hd, the home depot, inc., home improvement retailers</t>
  </si>
  <si>
    <t>net_sales,  hardlines,  net_sales, hd, the home depot, inc., home improvement retailers</t>
  </si>
  <si>
    <t>net_sales,  products,  products,  net_sales, hd, the home depot, inc., home improvement retailers</t>
  </si>
  <si>
    <t>net_sales,  services,  services,  net_sales, hd, the home depot, inc., home improvement retailers</t>
  </si>
  <si>
    <t>stores,  stores, hd, the home depot, inc., home improvement retailers</t>
  </si>
  <si>
    <t>online_sales,  online_sales, hd, the home depot, inc., home improvement retailers</t>
  </si>
  <si>
    <t>(roic)_return_on_invested_capital, hd, the home depot, inc., home improvement retailers</t>
  </si>
  <si>
    <t>sales,  square_foot,  sales,  square_foot, hd, the home depot, inc., home improvement retailers</t>
  </si>
  <si>
    <t>segment_sales,  building_materials,  net_sales, hd, the home depot, inc., home improvement retailers</t>
  </si>
  <si>
    <t>segment_sales,  decor,  net_sales, hd, the home depot, inc., home improvement retailers</t>
  </si>
  <si>
    <t>segment_sales,  hardlines,  net_sales, hd, the home depot, inc., home improvement retailers</t>
  </si>
  <si>
    <t>segment_sales,  online_sales, hd, the home depot, inc., home improvement retailers</t>
  </si>
  <si>
    <t>segment_sales,  products,  net_sales, hd, the home depot, inc., home improvement retailers</t>
  </si>
  <si>
    <t>segment_sales,  services,  net_sales, hd, the home depot, inc., home improvement retailers</t>
  </si>
  <si>
    <t>ticket,  change_,  ticket, low, lowe's companies, inc., home improvement retailers</t>
  </si>
  <si>
    <t>change_,  comparable_sales, low, lowe's companies, inc., home improvement retailers</t>
  </si>
  <si>
    <t>total_customer_transactions, low, lowe's companies, inc., home improvement retailers</t>
  </si>
  <si>
    <t>canada_sales, low, lowe's companies, inc., home improvement retailers</t>
  </si>
  <si>
    <t>international_sales, low, lowe's companies, inc., home improvement retailers</t>
  </si>
  <si>
    <t>united_states	, low, lowe's companies, inc., home improvement retailers</t>
  </si>
  <si>
    <t>merch ise_sales,  building_products_sales, low, lowe's companies, inc., home improvement retailers</t>
  </si>
  <si>
    <t>merch ise_sales,  hardlines_sales, low, lowe's companies, inc., home improvement retailers</t>
  </si>
  <si>
    <t>merch ise_sales,  home_decor_sales, low, lowe's companies, inc., home improvement retailers</t>
  </si>
  <si>
    <t>merch ise_sales,  other_sales, low, lowe's companies, inc., home improvement retailers</t>
  </si>
  <si>
    <t>net_sales,  net_sales, low, lowe's companies, inc., home improvement retailers</t>
  </si>
  <si>
    <t>net_sales,  other, low, lowe's companies, inc., home improvement retailers</t>
  </si>
  <si>
    <t>net_sales,  products, low, lowe's companies, inc., home improvement retailers</t>
  </si>
  <si>
    <t>net_sales,  services, low, lowe's companies, inc., home improvement retailers</t>
  </si>
  <si>
    <t>stores,  company_operated,  stores, low, lowe's companies, inc., home improvement retailers</t>
  </si>
  <si>
    <t>stores,  dealer_operated,  stores, low, lowe's companies, inc., home improvement retailers</t>
  </si>
  <si>
    <t>operations,  home_improved_,  number, low, lowe's companies, inc., home improvement retailers</t>
  </si>
  <si>
    <t>operations,  home_improved_,  square_feet, low, lowe's companies, inc., home improvement retailers</t>
  </si>
  <si>
    <t>sales_floor_square_feet, low, lowe's companies, inc., home improvement retailers</t>
  </si>
  <si>
    <t>segment_sales,  other_sales, low, lowe's companies, inc., home improvement retailers</t>
  </si>
  <si>
    <t>segment_sales,  products_sales, low, lowe's companies, inc., home improvement retailers</t>
  </si>
  <si>
    <t>segment_sales,  services_sales, low, lowe's companies, inc., home improvement retailers</t>
  </si>
  <si>
    <t>storesize,  average,  storesize_selling_square_feet, low, lowe's companies, inc., home improvement retailers</t>
  </si>
  <si>
    <t>operating_clubs,  total_operating_clubs, bj, bj's wholesale club holdings inc, hypermarkets &amp; supercenters</t>
  </si>
  <si>
    <t>segment,  revenue,  gasoline,  other, bj, bj's wholesale club holdings inc, hypermarkets &amp; supercenters</t>
  </si>
  <si>
    <t>segment,  revenue,  general_merch,  ise,  services, bj, bj's wholesale club holdings inc, hypermarkets &amp; supercenters</t>
  </si>
  <si>
    <t>segment,  revenue,  grocery, bj, bj's wholesale club holdings inc, hypermarkets &amp; supercenters</t>
  </si>
  <si>
    <t>segment,  revenue,  membership_fee_income, bj, bj's wholesale club holdings inc, hypermarkets &amp; supercenters</t>
  </si>
  <si>
    <t>segment,  revenue,  net_sales, bj, bj's wholesale club holdings inc, hypermarkets &amp; supercenters</t>
  </si>
  <si>
    <t>fuel_gallons_on_a_same_,  storebasis, casy, caseys general stores inc, hypermarkets &amp; supercenters</t>
  </si>
  <si>
    <t>new_store,  acquisitions, casy, caseys general stores inc, hypermarkets &amp; supercenters</t>
  </si>
  <si>
    <t>new_store,  construction, casy, caseys general stores inc, hypermarkets &amp; supercenters</t>
  </si>
  <si>
    <t>stores,  stores, casy, caseys general stores inc, hypermarkets &amp; supercenters</t>
  </si>
  <si>
    <t>sales,  category,  fuel_sales, casy, caseys general stores inc, hypermarkets &amp; supercenters</t>
  </si>
  <si>
    <t>sales,  category,  grocery,  other_merch,  ise_sales, casy, caseys general stores inc, hypermarkets &amp; supercenters</t>
  </si>
  <si>
    <t>sales,  category,  other_sales, casy, caseys general stores inc, hypermarkets &amp; supercenters</t>
  </si>
  <si>
    <t>sales,  category,  prepared_food,  founta,  sales, casy, caseys general stores inc, hypermarkets &amp; supercenters</t>
  </si>
  <si>
    <t>segment_sales,  fuel_sales, casy, caseys general stores inc, hypermarkets &amp; supercenters</t>
  </si>
  <si>
    <t>segment_sales,  grocery,  other_merch,  ise_sales, casy, caseys general stores inc, hypermarkets &amp; supercenters</t>
  </si>
  <si>
    <t>segment_sales,  other_sales, casy, caseys general stores inc, hypermarkets &amp; supercenters</t>
  </si>
  <si>
    <t>segment_sales,  prepared_food,  founta,  sales, casy, caseys general stores inc, hypermarkets &amp; supercenters</t>
  </si>
  <si>
    <t>cardholders,  total_cardholders, cost, costco wholesale corporation, hypermarkets &amp; supercenters</t>
  </si>
  <si>
    <t>geographic,  revenue,  revenue,  canadian_operations, cost, costco wholesale corporation, hypermarkets &amp; supercenters</t>
  </si>
  <si>
    <t>geographic,  revenue,  revenue,  other_international_operations, cost, costco wholesale corporation, hypermarkets &amp; supercenters</t>
  </si>
  <si>
    <t>geographic,  revenue,  revenue,  united_states_operations, cost, costco wholesale corporation, hypermarkets &amp; supercenters</t>
  </si>
  <si>
    <t>members,  household,  members, cost, costco wholesale corporation, hypermarkets &amp; supercenters</t>
  </si>
  <si>
    <t>membership_fee_income, cost, costco wholesale corporation, hypermarkets &amp; supercenters</t>
  </si>
  <si>
    <t>renewal_rate,  renewal_rate, cost, costco wholesale corporation, hypermarkets &amp; supercenters</t>
  </si>
  <si>
    <t>segment,  revenue,  membership_fees,  revenue, cost, costco wholesale corporation, hypermarkets &amp; supercenters</t>
  </si>
  <si>
    <t>segment,  revenue,  net_sales, cost, costco wholesale corporation, hypermarkets &amp; supercenters</t>
  </si>
  <si>
    <t>sub_segment,  revenue,  net_sales,  ancillary, cost, costco wholesale corporation, hypermarkets &amp; supercenters</t>
  </si>
  <si>
    <t>sub_segment,  revenue,  net_sales,  ancillary,  other, cost, costco wholesale corporation, hypermarkets &amp; supercenters</t>
  </si>
  <si>
    <t>sub_segment,  revenue,  net_sales,  food,  sundries, cost, costco wholesale corporation, hypermarkets &amp; supercenters</t>
  </si>
  <si>
    <t>sub_segment,  revenue,  net_sales,  fresh_foods, cost, costco wholesale corporation, hypermarkets &amp; supercenters</t>
  </si>
  <si>
    <t>sub_segment,  revenue,  net_sales,  hardlines, cost, costco wholesale corporation, hypermarkets &amp; supercenters</t>
  </si>
  <si>
    <t>sub_segment,  revenue,  net_sales,  softlines, cost, costco wholesale corporation, hypermarkets &amp; supercenters</t>
  </si>
  <si>
    <t>warehouses,  warehouses, cost, costco wholesale corporation, hypermarkets &amp; supercenters</t>
  </si>
  <si>
    <t>digital,  digital,  comparable_sales, tgt, target corp, hypermarkets &amp; supercenters</t>
  </si>
  <si>
    <t>other,  other,  revenue, tgt, target corp, hypermarkets &amp; supercenters</t>
  </si>
  <si>
    <t>product,  net_sales,  target_credit_card, tgt, target corp, hypermarkets &amp; supercenters</t>
  </si>
  <si>
    <t>product,  net_sales,  target_debit_card, tgt, target corp, hypermarkets &amp; supercenters</t>
  </si>
  <si>
    <t>revenue,  other_sources,  apparel,  accessories, tgt, target corp, hypermarkets &amp; supercenters</t>
  </si>
  <si>
    <t>revenue,  other_sources,  beauty,  household_essentials, tgt, target corp, hypermarkets &amp; supercenters</t>
  </si>
  <si>
    <t>revenue,  other_sources,  credit_card_profit_sharing, tgt, target corp, hypermarkets &amp; supercenters</t>
  </si>
  <si>
    <t>revenue,  other_sources,  food,  beverage, tgt, target corp, hypermarkets &amp; supercenters</t>
  </si>
  <si>
    <t>revenue,  other_sources,  hardlines, tgt, target corp, hypermarkets &amp; supercenters</t>
  </si>
  <si>
    <t>revenue,  other_sources,  home_furnishings,  decor, tgt, target corp, hypermarkets &amp; supercenters</t>
  </si>
  <si>
    <t>revenue,  other_sources,  other,  revenue, tgt, target corp, hypermarkets &amp; supercenters</t>
  </si>
  <si>
    <t>revenue,  other_sources,  others, tgt, target corp, hypermarkets &amp; supercenters</t>
  </si>
  <si>
    <t>same_day_services, tgt, target corp, hypermarkets &amp; supercenters</t>
  </si>
  <si>
    <t>segment,  net_sales,  comparable_sales_growth_,  signature_categories, tgt, target corp, hypermarkets &amp; supercenters</t>
  </si>
  <si>
    <t>segment,  net_sales,  digital,  comparable_sales, tgt, target corp, hypermarkets &amp; supercenters</t>
  </si>
  <si>
    <t>segment,  net_sales,  digitally_originated,  comparable_sales_change, tgt, target corp, hypermarkets &amp; supercenters</t>
  </si>
  <si>
    <t>segment,  net_sales,  sales_by_digitally_originated, tgt, target corp, hypermarkets &amp; supercenters</t>
  </si>
  <si>
    <t>segment,  net_sales,  sales_by,  stores,  originated, tgt, target corp, hypermarkets &amp; supercenters</t>
  </si>
  <si>
    <t>segment,  net_sales,  same_day_services_(order_pick_up,  drive_up,  shipt), tgt, target corp, hypermarkets &amp; supercenters</t>
  </si>
  <si>
    <t>segment,  net_sales,  stores,  originated_channel,  comparable_sales, tgt, target corp, hypermarkets &amp; supercenters</t>
  </si>
  <si>
    <t>segment,  net_sales,  stores,  originated_channel,  comparable_sales_change, tgt, target corp, hypermarkets &amp; supercenters</t>
  </si>
  <si>
    <t>store,  store,  comparable_sales, tgt, target corp, hypermarkets &amp; supercenters</t>
  </si>
  <si>
    <t>global_ecommerce_sales, wmt, walmart inc., hypermarkets &amp; supercenters</t>
  </si>
  <si>
    <t>sams_club_member_count, wmt, walmart inc., hypermarkets &amp; supercenters</t>
  </si>
  <si>
    <t>other,  membership,  other_income, wmt, walmart inc., hypermarkets &amp; supercenters</t>
  </si>
  <si>
    <t>segment_sales,  sams_club_ecommerce_sales, wmt, walmart inc., hypermarkets &amp; supercenters</t>
  </si>
  <si>
    <t>segment_sales,  sams_club,  comp_sales,  fuel, wmt, walmart inc., hypermarkets &amp; supercenters</t>
  </si>
  <si>
    <t>segment_sales,  sams_club,  comp_sales,  out_fuel, wmt, walmart inc., hypermarkets &amp; supercenters</t>
  </si>
  <si>
    <t>segment_sales,  sams_club_sales, wmt, walmart inc., hypermarkets &amp; supercenters</t>
  </si>
  <si>
    <t>segment_sales,  walmart_international_sales, wmt, walmart inc., hypermarkets &amp; supercenters</t>
  </si>
  <si>
    <t>segment_sales,  walmart_international_sales,  excluding_currency, wmt, walmart inc., hypermarkets &amp; supercenters</t>
  </si>
  <si>
    <t>segment_sales,  walmart,  US,  sales, wmt, walmart inc., hypermarkets &amp; supercenters</t>
  </si>
  <si>
    <t>segment_sales,  walmart,  US,  comp_sales,  fuel, wmt, walmart inc., hypermarkets &amp; supercenters</t>
  </si>
  <si>
    <t>segment_sales,  walmart,  US,  comp_sales,  out_fuel, wmt, walmart inc., hypermarkets &amp; supercenters</t>
  </si>
  <si>
    <t>segment_sales,  walmart,  US,  _ecommerce_sales, wmt, walmart inc., hypermarkets &amp; supercenters</t>
  </si>
  <si>
    <t>store,  count,  total,  store,  count, wmt, walmart inc., hypermarkets &amp; supercenters</t>
  </si>
  <si>
    <t>stores,  new_store,  count, wmt, walmart inc., hypermarkets &amp; supercenters</t>
  </si>
  <si>
    <t>marketplace,  marketplace_gmv, acva, acv auctions inc, internet retailers</t>
  </si>
  <si>
    <t>marketplace,  marketplace_units, acva, acv auctions inc, internet retailers</t>
  </si>
  <si>
    <t>segment,  revenue,  customer_assurance,  revenue, acva, acv auctions inc, internet retailers</t>
  </si>
  <si>
    <t>segment,  revenue,  marketplace,  service,  revenue, acva, acv auctions inc, internet retailers</t>
  </si>
  <si>
    <t>aws_availability_zones, amzn, amazon.com, inc., internet retailers</t>
  </si>
  <si>
    <t>geographic_regions, amzn, amazon.com, inc., internet retailers</t>
  </si>
  <si>
    <t>contact_center,  contact_center_interactions, amzn, amazon.com, inc., internet retailers</t>
  </si>
  <si>
    <t>holiday_season_sales, amzn, amazon.com, inc., internet retailers</t>
  </si>
  <si>
    <t>prime_day_sales,  prime_day_sales, amzn, amazon.com, inc., internet retailers</t>
  </si>
  <si>
    <t>product,  net_sales,  aws, amzn, amazon.com, inc., internet retailers</t>
  </si>
  <si>
    <t>product,  net_sales,  online,  stores, amzn, amazon.com, inc., internet retailers</t>
  </si>
  <si>
    <t>product,  net_sales,  other, amzn, amazon.com, inc., internet retailers</t>
  </si>
  <si>
    <t>product,  net_sales,  physical,  stores, amzn, amazon.com, inc., internet retailers</t>
  </si>
  <si>
    <t>product,  net_sales,  retail_products, amzn, amazon.com, inc., internet retailers</t>
  </si>
  <si>
    <t>product,  net_sales,  retail_subscription_services, amzn, amazon.com, inc., internet retailers</t>
  </si>
  <si>
    <t>product,  net_sales,  retail_third_party_seller_services, amzn, amazon.com, inc., internet retailers</t>
  </si>
  <si>
    <t>product,  net_sales,  subscription_services, amzn, amazon.com, inc., internet retailers</t>
  </si>
  <si>
    <t>product,  net_sales,  third_party_seller_services, amzn, amazon.com, inc., internet retailers</t>
  </si>
  <si>
    <t>seasonal,  grocery_delivery, amzn, amazon.com, inc., internet retailers</t>
  </si>
  <si>
    <t>seasonal,  incremental_,  covid_19,  costs, amzn, amazon.com, inc., internet retailers</t>
  </si>
  <si>
    <t>seasonal,  shipment_zero, amzn, amazon.com, inc., internet retailers</t>
  </si>
  <si>
    <t>segment,  net_sales,  aws_segment, amzn, amazon.com, inc., internet retailers</t>
  </si>
  <si>
    <t>segment,  net_sales,  international_segment, amzn, amazon.com, inc., internet retailers</t>
  </si>
  <si>
    <t>segment,  net_sales,  north_america_segment, amzn, amazon.com, inc., internet retailers</t>
  </si>
  <si>
    <t>order_value,  order_value, bark, the original bark company, internet retailers</t>
  </si>
  <si>
    <t>revenue,  category,  commerce, bark, the original bark company, internet retailers</t>
  </si>
  <si>
    <t>revenue,  category,  direct,  consumer, bark, the original bark company, internet retailers</t>
  </si>
  <si>
    <t>revenue,  category,  other, bark, the original bark company, internet retailers</t>
  </si>
  <si>
    <t>subscriptions,  active_subscriptions, bark, the original bark company, internet retailers</t>
  </si>
  <si>
    <t>subscriptions,  average,  monthly_subscription_shipment_churn, bark, the original bark company, internet retailers</t>
  </si>
  <si>
    <t>subscriptions,  new_subscriptions, bark, the original bark company, internet retailers</t>
  </si>
  <si>
    <t>average,  international, carg, cargurus inc, internet retailers</t>
  </si>
  <si>
    <t>average,  us, carg, cargurus inc, internet retailers</t>
  </si>
  <si>
    <t>revenue,  geography,  international, carg, cargurus inc, internet retailers</t>
  </si>
  <si>
    <t>revenue,  geography,  united_states, carg, cargurus inc, internet retailers</t>
  </si>
  <si>
    <t>revenue,  source,  marketplace_subscription,  revenue, carg, cargurus inc, internet retailers</t>
  </si>
  <si>
    <t>revenue,  source,  other,  revenue, carg, cargurus inc, internet retailers</t>
  </si>
  <si>
    <t>total_paying_dealers, carg, cargurus inc, internet retailers</t>
  </si>
  <si>
    <t>dealer_customers, cars, cars.com inc, internet retailers</t>
  </si>
  <si>
    <t>revenues,  display_advertising, cars, cars.com inc, internet retailers</t>
  </si>
  <si>
    <t>revenues,  other, cars, cars.com inc, internet retailers</t>
  </si>
  <si>
    <t>revenues,  pay,  lead, cars, cars.com inc, internet retailers</t>
  </si>
  <si>
    <t>revenues,  subscription_advertising,  digital_solutions, cars, cars.com inc, internet retailers</t>
  </si>
  <si>
    <t>segment,  revenues,  dealer, cars, cars.com inc, internet retailers</t>
  </si>
  <si>
    <t>segment,  revenues,  oem,  national, cars, cars.com inc, internet retailers</t>
  </si>
  <si>
    <t>segment,  revenues,  other, cars, cars.com inc, internet retailers</t>
  </si>
  <si>
    <t>unique_visitors,  average,  monthly,  unique_visitors, cars, cars.com inc, internet retailers</t>
  </si>
  <si>
    <t>growth_,  website_customers, cars, cars.com inc, internet retailers</t>
  </si>
  <si>
    <t>customers,  active_customers, chwy, chewy inc, internet retailers</t>
  </si>
  <si>
    <t>sales	,  autoship_customer_sales	, chwy, chewy inc, internet retailers</t>
  </si>
  <si>
    <t>sales	,  autoship_customer_sales, chwy, chewy inc, internet retailers</t>
  </si>
  <si>
    <t>sales	,  autoship_customer_sales_as_a_,  net_sales, chwy, chewy inc, internet retailers</t>
  </si>
  <si>
    <t>sales	,  net_sales,  active_customer, chwy, chewy inc, internet retailers</t>
  </si>
  <si>
    <t>segment,  revenue,  consumables,  revenue, chwy, chewy inc, internet retailers</t>
  </si>
  <si>
    <t>segment,  revenue,  hardgoods,  revenue, chwy, chewy inc, internet retailers</t>
  </si>
  <si>
    <t>segment,  revenue,  other,  revenue, chwy, chewy inc, internet retailers</t>
  </si>
  <si>
    <t>active_buyers,  active_buyers, dibs, 1stdibs.com, inc., internet retailers</t>
  </si>
  <si>
    <t>gross_merch,  ise_value, dibs, 1stdibs.com, inc., internet retailers</t>
  </si>
  <si>
    <t>orders,  orders, dibs, 1stdibs.com, inc., internet retailers</t>
  </si>
  <si>
    <t>revenue,  segment,  other_services, dibs, 1stdibs.com, inc., internet retailers</t>
  </si>
  <si>
    <t>revenue,  segment,  seller_marketplace_services, dibs, 1stdibs.com, inc., internet retailers</t>
  </si>
  <si>
    <t>annual_active_buyers, ebay, ebay inc., internet retailers</t>
  </si>
  <si>
    <t>annual_active_sellers, ebay, ebay inc., internet retailers</t>
  </si>
  <si>
    <t>geographic,  revenues,  germany,  revenues, ebay, ebay inc., internet retailers</t>
  </si>
  <si>
    <t>geographic,  revenues,  rest_world,  revenues, ebay, ebay inc., internet retailers</t>
  </si>
  <si>
    <t>geographic,  revenues,  south_korea,  revenues, ebay, ebay inc., internet retailers</t>
  </si>
  <si>
    <t>geographic,  revenues,  total_geographic,  revenues, ebay, ebay inc., internet retailers</t>
  </si>
  <si>
    <t>geographic,  revenues,  us,  revenues, ebay, ebay inc., internet retailers</t>
  </si>
  <si>
    <t>geographic,  revenues,  united_kingdom,  revenues, ebay, ebay inc., internet retailers</t>
  </si>
  <si>
    <t>gross_merch,  ise_volume, ebay, ebay inc., internet retailers</t>
  </si>
  <si>
    <t>segment,  revenues,  classifieds_,  _other,  revenues, ebay, ebay inc., internet retailers</t>
  </si>
  <si>
    <t>segment,  revenues,  elimination_inter_segment_net,  revenues, ebay, ebay inc., internet retailers</t>
  </si>
  <si>
    <t>segment,  revenues,  marketing_services,  other,  revenues, ebay, ebay inc., internet retailers</t>
  </si>
  <si>
    <t>segment,  revenues,  marketing_services,  other,  revenues_classifieds, ebay, ebay inc., internet retailers</t>
  </si>
  <si>
    <t>segment,  revenues,  marketing_services,  other,  revenues,  marketplace, ebay, ebay inc., internet retailers</t>
  </si>
  <si>
    <t>segment,  revenues,  marketing_services,  other,  revenues_stubhub,  corporate,  other, ebay, ebay inc., internet retailers</t>
  </si>
  <si>
    <t>segment,  revenues,  marketplace,  revenues, ebay, ebay inc., internet retailers</t>
  </si>
  <si>
    <t>segment,  revenues,  net_transaction,  revenues, ebay, ebay inc., internet retailers</t>
  </si>
  <si>
    <t>segment,  revenues,  net_transaction,  revenues,  marketplace, ebay, ebay inc., internet retailers</t>
  </si>
  <si>
    <t>segment,  revenues,  net_transaction,  revenues,  stubhub, ebay, ebay inc., internet retailers</t>
  </si>
  <si>
    <t>segment,  revenues,  total_net,  revenues, ebay, ebay inc., internet retailers</t>
  </si>
  <si>
    <t>segment,  revenues,  total_segment,  revenues, ebay, ebay inc., internet retailers</t>
  </si>
  <si>
    <t>take_rate,  take_rate, ebay, ebay inc., internet retailers</t>
  </si>
  <si>
    <t>active_buyers,  active_buyers, etsy, etsy inc, internet retailers</t>
  </si>
  <si>
    <t>active_sellers,  active_sellers, etsy, etsy inc, internet retailers</t>
  </si>
  <si>
    <t>gross_merch,  ise_sales, etsy, etsy inc, internet retailers</t>
  </si>
  <si>
    <t>international_gross_merch,  ise_sales, etsy, etsy inc, internet retailers</t>
  </si>
  <si>
    <t>mobile_gross_merch,  ise_sales, etsy, etsy inc, internet retailers</t>
  </si>
  <si>
    <t>segment,  revenue,  gross_merch,  ise_sales, etsy, etsy inc, internet retailers</t>
  </si>
  <si>
    <t>segment,  revenue,  marketplace,  revenue, etsy, etsy inc, internet retailers</t>
  </si>
  <si>
    <t>segment,  revenue,  marketplace_rvenue, etsy, etsy inc, internet retailers</t>
  </si>
  <si>
    <t>segment,  revenue,  services,  revenue, etsy, etsy inc, internet retailers</t>
  </si>
  <si>
    <t>active_customers, figs, figs inc, internet retailers</t>
  </si>
  <si>
    <t>order_value,  order_value, figs, figs inc, internet retailers</t>
  </si>
  <si>
    <t>geographical,  revenue,  rest_the_world, figs, figs inc, internet retailers</t>
  </si>
  <si>
    <t>geographical,  revenue,  united_states, figs, figs inc, internet retailers</t>
  </si>
  <si>
    <t>revenue_segment,  non_scrubs, figs, figs inc, internet retailers</t>
  </si>
  <si>
    <t>revenue_segment,  scrubs, figs, figs inc, internet retailers</t>
  </si>
  <si>
    <t>revenues,  channel,  e_commerce,  revenue, flws, 1-800-flowers.com inc, internet retailers</t>
  </si>
  <si>
    <t>revenues,  channel,  e_commerce,  revenue_(combined_online,  telephonic), flws, 1-800-flowers.com inc, internet retailers</t>
  </si>
  <si>
    <t>revenues,  channel,  other,  revenue, flws, 1-800-flowers.com inc, internet retailers</t>
  </si>
  <si>
    <t>segment,  revenue,  1_800_flowers.com_consumer_floral,  revenue, flws, 1-800-flowers.com inc, internet retailers</t>
  </si>
  <si>
    <t>segment,  revenue,  bloomnet,  revenue, flws, 1-800-flowers.com inc, internet retailers</t>
  </si>
  <si>
    <t>segment,  revenue,  bloomnet_wire_service,  revenue, flws, 1-800-flowers.com inc, internet retailers</t>
  </si>
  <si>
    <t>segment,  revenue,  consumer_floral,  gifts,  revenue, flws, 1-800-flowers.com inc, internet retailers</t>
  </si>
  <si>
    <t>segment,  revenue,  corporate,  revenue, flws, 1-800-flowers.com inc, internet retailers</t>
  </si>
  <si>
    <t>segment,  revenue,  gourmet_food,  gift_baskets,  revenue, flws, 1-800-flowers.com inc, internet retailers</t>
  </si>
  <si>
    <t>segment,  revenue,  intercompany_eliminations, flws, 1-800-flowers.com inc, internet retailers</t>
  </si>
  <si>
    <t>active_customers,  for_the_trailing_twelve_months, grpn, groupon, inc., internet retailers</t>
  </si>
  <si>
    <t>gross_billings,  gross_billings, grpn, groupon, inc., internet retailers</t>
  </si>
  <si>
    <t>revenue,  product, grpn, groupon, inc., internet retailers</t>
  </si>
  <si>
    <t>revenue,  service, grpn, groupon, inc., internet retailers</t>
  </si>
  <si>
    <t>total_units,  total_units_international, grpn, groupon, inc., internet retailers</t>
  </si>
  <si>
    <t>total_units,  total_units_north_america, grpn, groupon, inc., internet retailers</t>
  </si>
  <si>
    <t>ttm,  active_customers, grpn, groupon, inc., internet retailers</t>
  </si>
  <si>
    <t>ttm,  active_customers,  international, grpn, groupon, inc., internet retailers</t>
  </si>
  <si>
    <t>ttm,  active_customers,  north_america, grpn, groupon, inc., internet retailers</t>
  </si>
  <si>
    <t>customers,  active_customers, ostk, overstock.com inc., internet retailers</t>
  </si>
  <si>
    <t>orders,  order_value, ostk, overstock.com inc., internet retailers</t>
  </si>
  <si>
    <t>orders,  active_customers, ostk, overstock.com inc., internet retailers</t>
  </si>
  <si>
    <t>orders,  mobile_device, ostk, overstock.com inc., internet retailers</t>
  </si>
  <si>
    <t>orders,  orders_delivered, ostk, overstock.com inc., internet retailers</t>
  </si>
  <si>
    <t>orders,  orders,  active_customer, ostk, overstock.com inc., internet retailers</t>
  </si>
  <si>
    <t>active_buyers,  active_buyers, posh, poshmark inc, internet retailers</t>
  </si>
  <si>
    <t>gross_merch, posh, poshmark inc, internet retailers</t>
  </si>
  <si>
    <t>revenue,  product_type,  hard_parts, prts, carparts.com inc, internet retailers</t>
  </si>
  <si>
    <t>revenue,  product_type,  performance, prts, carparts.com inc, internet retailers</t>
  </si>
  <si>
    <t>revenue,  product_type,  replacement_parts, prts, carparts.com inc, internet retailers</t>
  </si>
  <si>
    <t>revenue,  product_type,  hard_parts,  hard_parts, prts, carparts.com inc, internet retailers</t>
  </si>
  <si>
    <t>revenue,  product_type,  performance,  performance, prts, carparts.com inc, internet retailers</t>
  </si>
  <si>
    <t>revenue,  product_type,  replacement_parts,  replacement_parts, prts, carparts.com inc, internet retailers</t>
  </si>
  <si>
    <t>existing_customers, qrtea, qurate retail, inc., internet retailers</t>
  </si>
  <si>
    <t>money_spent,  existing_customers, qrtea, qurate retail, inc., internet retailers</t>
  </si>
  <si>
    <t>customers,  customers, qrtea, qurate retail, inc., internet retailers</t>
  </si>
  <si>
    <t>product,  revenue,  accessories, qrtea, qurate retail, inc., internet retailers</t>
  </si>
  <si>
    <t>product,  revenue,  apparel, qrtea, qurate retail, inc., internet retailers</t>
  </si>
  <si>
    <t>product,  revenue,  beauty, qrtea, qurate retail, inc., internet retailers</t>
  </si>
  <si>
    <t>product,  revenue,  electronics, qrtea, qurate retail, inc., internet retailers</t>
  </si>
  <si>
    <t>product,  revenue,  home, qrtea, qurate retail, inc., internet retailers</t>
  </si>
  <si>
    <t>product,  revenue,  jewelry, qrtea, qurate retail, inc., internet retailers</t>
  </si>
  <si>
    <t>product,  revenue,  other,  revenue, qrtea, qurate retail, inc., internet retailers</t>
  </si>
  <si>
    <t>segment,  revenue,  corp,  other, qrtea, qurate retail, inc., internet retailers</t>
  </si>
  <si>
    <t>segment,  revenue,  qvc_intl, qrtea, qurate retail, inc., internet retailers</t>
  </si>
  <si>
    <t>segment,  revenue,  qxh, qrtea, qurate retail, inc., internet retailers</t>
  </si>
  <si>
    <t>segment,  revenue,  zulily, qrtea, qurate retail, inc., internet retailers</t>
  </si>
  <si>
    <t>active_buyers,  active_buyers, real, the realreal inc, internet retailers</t>
  </si>
  <si>
    <t>order_value, real, the realreal inc, internet retailers</t>
  </si>
  <si>
    <t>gross_merch,  ise_value, real, the realreal inc, internet retailers</t>
  </si>
  <si>
    <t>orders_reached,  orders_reached, real, the realreal inc, internet retailers</t>
  </si>
  <si>
    <t>revenue,  consignment,  service,  revenue, real, the realreal inc, internet retailers</t>
  </si>
  <si>
    <t>revenue,  direct_revenue, real, the realreal inc, internet retailers</t>
  </si>
  <si>
    <t>gross_bookings_value, rovr, rover group, inc, internet retailers</t>
  </si>
  <si>
    <t>new_bookings,  new_bookings, rovr, rover group, inc, internet retailers</t>
  </si>
  <si>
    <t>repeat_bookings,  repeat_bookings, rovr, rover group, inc, internet retailers</t>
  </si>
  <si>
    <t>segment,  revenue,  new_bookings,  revenue, rovr, rover group, inc, internet retailers</t>
  </si>
  <si>
    <t>segment,  revenue,  repeat_bookings,  revenue, rovr, rover group, inc, internet retailers</t>
  </si>
  <si>
    <t>total_bookings,  total_bookings, rovr, rover group, inc, internet retailers</t>
  </si>
  <si>
    <t>active_customers, rvlv, revolve group inc, internet retailers</t>
  </si>
  <si>
    <t>order_value,  order_value, rvlv, revolve group inc, internet retailers</t>
  </si>
  <si>
    <t>geographic,  revenue,  revenue,  rest_the_world, rvlv, revolve group inc, internet retailers</t>
  </si>
  <si>
    <t>geographic,  revenue,  revenue,  united_states, rvlv, revolve group inc, internet retailers</t>
  </si>
  <si>
    <t>revenue,  beauty_product,  revenue, rvlv, revolve group inc, internet retailers</t>
  </si>
  <si>
    <t>revenue,  dresses,  revenue, rvlv, revolve group inc, internet retailers</t>
  </si>
  <si>
    <t>revenue,  fashion_apparel_product,  revenue, rvlv, revolve group inc, internet retailers</t>
  </si>
  <si>
    <t>revenue,  h,  bags,  shoes,  accessories,  revenue, rvlv, revolve group inc, internet retailers</t>
  </si>
  <si>
    <t>revenue,  other_product,  revenue, rvlv, revolve group inc, internet retailers</t>
  </si>
  <si>
    <t>segment,  revenue,  forward,  revenue, rvlv, revolve group inc, internet retailers</t>
  </si>
  <si>
    <t>segment,  revenue,  revolve,  revenue, rvlv, revolve group inc, internet retailers</t>
  </si>
  <si>
    <t>total_orders_placed, rvlv, revolve group inc, internet retailers</t>
  </si>
  <si>
    <t>active_clients,  active_clients, sfix, stitch fix inc, internet retailers</t>
  </si>
  <si>
    <t>active_clients,  net,  revenue,  active_client, sfix, stitch fix inc, internet retailers</t>
  </si>
  <si>
    <t>key_metrics,  net,  revenue, sfix, stitch fix inc, internet retailers</t>
  </si>
  <si>
    <t>revenue,  active_client,  net,  revenue,  active_client, sfix, stitch fix inc, internet retailers</t>
  </si>
  <si>
    <t>active_buyers,  active_buyers, tdup, thredup inc, internet retailers</t>
  </si>
  <si>
    <t>active_orders,  active_orders, tdup, thredup inc, internet retailers</t>
  </si>
  <si>
    <t>segment,  revenue,  consignment, tdup, thredup inc, internet retailers</t>
  </si>
  <si>
    <t>segment,  revenue,  product, tdup, thredup inc, internet retailers</t>
  </si>
  <si>
    <t>active_customers, w, wayfair inc, internet retailers</t>
  </si>
  <si>
    <t>order_value,  order_value, w, wayfair inc, internet retailers</t>
  </si>
  <si>
    <t>ltm_net,  revenue,  ltm_net,  revenue,  active_customer, w, wayfair inc, internet retailers</t>
  </si>
  <si>
    <t>orders_delivered, w, wayfair inc, internet retailers</t>
  </si>
  <si>
    <t>orders_delivered_via_a_mobile_device, w, wayfair inc, internet retailers</t>
  </si>
  <si>
    <t>orders,  customer,  orders,  customer, w, wayfair inc, internet retailers</t>
  </si>
  <si>
    <t>orders_placed,  orders_placed_by_repeat_customers, w, wayfair inc, internet retailers</t>
  </si>
  <si>
    <t>orders_placed_via_a_mobile_device, w, wayfair inc, internet retailers</t>
  </si>
  <si>
    <t>repeat_customers, w, wayfair inc, internet retailers</t>
  </si>
  <si>
    <t>repeat_customers_orders, w, wayfair inc, internet retailers</t>
  </si>
  <si>
    <t>revenue,  international_net,  revenue, w, wayfair inc, internet retailers</t>
  </si>
  <si>
    <t>revenue,  us_net,  revenue, w, wayfair inc, internet retailers</t>
  </si>
  <si>
    <t>active_users,  monthly_active_users, wish, contextlogic inc, internet retailers</t>
  </si>
  <si>
    <t>countries,  countries, wish, contextlogic inc, internet retailers</t>
  </si>
  <si>
    <t>revenue,  logistics,  revenue, wish, contextlogic inc, internet retailers</t>
  </si>
  <si>
    <t>revenue,  marketplace,  revenue, wish, contextlogic inc, internet retailers</t>
  </si>
  <si>
    <t>revenue,  active_buyer,  revenue,  active_buyer, wish, contextlogic inc, internet retailers</t>
  </si>
  <si>
    <t>number,  stores,  company_operated,  stores, aan, the aaron’s company, inc, specialty stores and retailers</t>
  </si>
  <si>
    <t>number,  stores,  franchised_stores, aan, the aaron’s company, inc, specialty stores and retailers</t>
  </si>
  <si>
    <t>same_store,  revenues,  same_store,  revenues, aan, the aaron’s company, inc, specialty stores and retailers</t>
  </si>
  <si>
    <t>segment,  revenues,  franchise_royalties,  fees, aan, the aaron’s company, inc, specialty stores and retailers</t>
  </si>
  <si>
    <t>segment,  revenues,  lease,  retail,  revenues, aan, the aaron’s company, inc, specialty stores and retailers</t>
  </si>
  <si>
    <t>segment,  revenues,  non_retail_sales, aan, the aaron’s company, inc, specialty stores and retailers</t>
  </si>
  <si>
    <t>segment,  revenues,  other, aan, the aaron’s company, inc, specialty stores and retailers</t>
  </si>
  <si>
    <t>segment,  revenues,  retail_sales, aan, the aaron’s company, inc, specialty stores and retailers</t>
  </si>
  <si>
    <t>stores,  stores, aso, academy sports &amp; outdoors, inc., specialty stores and retailers</t>
  </si>
  <si>
    <t>revenue,  category,  apparel,  revenue, aso, academy sports &amp; outdoors, inc., specialty stores and retailers</t>
  </si>
  <si>
    <t>revenue,  category,  footwear,  revenue, aso, academy sports &amp; outdoors, inc., specialty stores and retailers</t>
  </si>
  <si>
    <t>revenue,  category,  other_sales,  revenue, aso, academy sports &amp; outdoors, inc., specialty stores and retailers</t>
  </si>
  <si>
    <t>revenue,  category,  outdoors,  revenue, aso, academy sports &amp; outdoors, inc., specialty stores and retailers</t>
  </si>
  <si>
    <t>revenue,  category,  sports,  recreation,  revenue, aso, academy sports &amp; outdoors, inc., specialty stores and retailers</t>
  </si>
  <si>
    <t>domestic_comparable_online_sales, bby, best buy co., inc., specialty stores and retailers</t>
  </si>
  <si>
    <t>domestic,  comparable_sales, bby, best buy co., inc., specialty stores and retailers</t>
  </si>
  <si>
    <t>enterprise,  comparable_sales, bby, best buy co., inc., specialty stores and retailers</t>
  </si>
  <si>
    <t>international,  comparable_sales, bby, best buy co., inc., specialty stores and retailers</t>
  </si>
  <si>
    <t>geographic,  revenue,  domestic_revenue, bby, best buy co., inc., specialty stores and retailers</t>
  </si>
  <si>
    <t>geographic,  revenue,  international,  revenue, bby, best buy co., inc., specialty stores and retailers</t>
  </si>
  <si>
    <t>revenue,  domestic_revenue,  appliances, bby, best buy co., inc., specialty stores and retailers</t>
  </si>
  <si>
    <t>revenue,  domestic_revenue,  computing,  phones, bby, best buy co., inc., specialty stores and retailers</t>
  </si>
  <si>
    <t>revenue,  domestic_revenue,  computing,  mobile_phones, bby, best buy co., inc., specialty stores and retailers</t>
  </si>
  <si>
    <t>revenue,  domestic_revenue,  consumer_electronics, bby, best buy co., inc., specialty stores and retailers</t>
  </si>
  <si>
    <t>revenue,  domestic_revenue,  entertainment, bby, best buy co., inc., specialty stores and retailers</t>
  </si>
  <si>
    <t>revenue,  domestic_revenue,  other, bby, best buy co., inc., specialty stores and retailers</t>
  </si>
  <si>
    <t>revenue,  domestic_revenue,  services, bby, best buy co., inc., specialty stores and retailers</t>
  </si>
  <si>
    <t>revenue,  international,  revenue,  appliances, bby, best buy co., inc., specialty stores and retailers</t>
  </si>
  <si>
    <t>revenue,  international,  revenue,  computing,  phones, bby, best buy co., inc., specialty stores and retailers</t>
  </si>
  <si>
    <t>revenue,  international,  revenue,  computing,  mobile_phones, bby, best buy co., inc., specialty stores and retailers</t>
  </si>
  <si>
    <t>revenue,  international,  revenue,  consumer_electronics, bby, best buy co., inc., specialty stores and retailers</t>
  </si>
  <si>
    <t>revenue,  international,  revenue,  entertainment, bby, best buy co., inc., specialty stores and retailers</t>
  </si>
  <si>
    <t>revenue,  international,  revenue,  other, bby, best buy co., inc., specialty stores and retailers</t>
  </si>
  <si>
    <t>revenue,  international,  revenue,  services, bby, best buy co., inc., specialty stores and retailers</t>
  </si>
  <si>
    <t>revenue,  product,  appliances, bby, best buy co., inc., specialty stores and retailers</t>
  </si>
  <si>
    <t>revenue,  product,  computing,  mobile_phones, bby, best buy co., inc., specialty stores and retailers</t>
  </si>
  <si>
    <t>revenue,  product,  consumer_electronics, bby, best buy co., inc., specialty stores and retailers</t>
  </si>
  <si>
    <t>revenue,  product,  entertainment, bby, best buy co., inc., specialty stores and retailers</t>
  </si>
  <si>
    <t>revenue,  product,  other, bby, best buy co., inc., specialty stores and retailers</t>
  </si>
  <si>
    <t>revenue,  product,  services, bby, best buy co., inc., specialty stores and retailers</t>
  </si>
  <si>
    <t>segment,  revenue,  domestic_revenue, bby, best buy co., inc., specialty stores and retailers</t>
  </si>
  <si>
    <t>segment,  revenue,  international,  revenue, bby, best buy co., inc., specialty stores and retailers</t>
  </si>
  <si>
    <t>net_sales,  apparel, boot, boot barn holdings, inc., specialty stores and retailers</t>
  </si>
  <si>
    <t>net_sales,  footwear, boot, boot barn holdings, inc., specialty stores and retailers</t>
  </si>
  <si>
    <t>net_sales,  hats,  accessories,  other, boot, boot barn holdings, inc., specialty stores and retailers</t>
  </si>
  <si>
    <t>segment,  net_sales,  e_commerce, boot, boot barn holdings, inc., specialty stores and retailers</t>
  </si>
  <si>
    <t>segment,  net_sales,  e_commerce,  revenue, boot, boot barn holdings, inc., specialty stores and retailers</t>
  </si>
  <si>
    <t>segment,  net_sales,  retail,  stores,  revenue, boot, boot barn holdings, inc., specialty stores and retailers</t>
  </si>
  <si>
    <t>segment,  net_sales,  stores, boot, boot barn holdings, inc., specialty stores and retailers</t>
  </si>
  <si>
    <t>stores,  new_store, boot, boot barn holdings, inc., specialty stores and retailers</t>
  </si>
  <si>
    <t>stores,  stores,  closed, boot, boot barn holdings, inc., specialty stores and retailers</t>
  </si>
  <si>
    <t>segment,  revenue,  finance_charges,  other, conn, conn's inc, specialty stores and retailers</t>
  </si>
  <si>
    <t>segment,  revenue,  other,  revenue, conn, conn's inc, specialty stores and retailers</t>
  </si>
  <si>
    <t>segment,  revenue,  product_sales, conn, conn's inc, specialty stores and retailers</t>
  </si>
  <si>
    <t>segment,  revenue,  repair_service_agreement_commissions, conn, conn's inc, specialty stores and retailers</t>
  </si>
  <si>
    <t>segment,  revenue,  service,  revenues, conn, conn's inc, specialty stores and retailers</t>
  </si>
  <si>
    <t>sub_segment,  revenue,  consumer_electronics,  _product_sales, conn, conn's inc, specialty stores and retailers</t>
  </si>
  <si>
    <t>sub_segment,  revenue,  furniture,  mattress,  _product_sales, conn, conn's inc, specialty stores and retailers</t>
  </si>
  <si>
    <t>sub_segment,  revenue,  home_appliance,  _product_sales, conn, conn's inc, specialty stores and retailers</t>
  </si>
  <si>
    <t>sub_segment,  revenue,  home_office,  _product_sales, conn, conn's inc, specialty stores and retailers</t>
  </si>
  <si>
    <t>sub_segment,  revenue,  other,  _product_sales, conn, conn's inc, specialty stores and retailers</t>
  </si>
  <si>
    <t>revenue,  external_customer_sales, dbi, designer brands inc, specialty stores and retailers</t>
  </si>
  <si>
    <t>revenue,  intersegment_sales, dbi, designer brands inc, specialty stores and retailers</t>
  </si>
  <si>
    <t>segment,  revenue,  br,  _portfolio, dbi, designer brands inc, specialty stores and retailers</t>
  </si>
  <si>
    <t>segment,  revenue,  canada_retail, dbi, designer brands inc, specialty stores and retailers</t>
  </si>
  <si>
    <t>segment,  revenue,  elimination_intersegment_net,  revenue, dbi, designer brands inc, specialty stores and retailers</t>
  </si>
  <si>
    <t>segment,  revenue,  other,  revenue, dbi, designer brands inc, specialty stores and retailers</t>
  </si>
  <si>
    <t>segment,  revenue,  us_retail,  revenue, dbi, designer brands inc, specialty stores and retailers</t>
  </si>
  <si>
    <t>stores,  total_,  stores, dbi, designer brands inc, specialty stores and retailers</t>
  </si>
  <si>
    <t>segment,  net_sales,  apparel_sales, dg, dollar general corporation, specialty stores and retailers</t>
  </si>
  <si>
    <t>segment,  net_sales,  consumables_sales, dg, dollar general corporation, specialty stores and retailers</t>
  </si>
  <si>
    <t>segment,  net_sales,  home_products_sales, dg, dollar general corporation, specialty stores and retailers</t>
  </si>
  <si>
    <t>segment,  net_sales,  seasonal_sales, dg, dollar general corporation, specialty stores and retailers</t>
  </si>
  <si>
    <t>store,  count,  ending,  store,  count, dg, dollar general corporation, specialty stores and retailers</t>
  </si>
  <si>
    <t>store,  count,  new_store,  openings, dg, dollar general corporation, specialty stores and retailers</t>
  </si>
  <si>
    <t>store,  count,  total_selling,  square_footage, dg, dollar general corporation, specialty stores and retailers</t>
  </si>
  <si>
    <t>net_sales,  e,  commerce_sales, dks, dick's sporting goods, inc., specialty stores and retailers</t>
  </si>
  <si>
    <t>net_sales,  same_,  storesales, dks, dick's sporting goods, inc., specialty stores and retailers</t>
  </si>
  <si>
    <t>relocated,  stores,  dicks_sporting_goods, dks, dick's sporting goods, inc., specialty stores and retailers</t>
  </si>
  <si>
    <t>relocated,  stores,  specialty_concept,  stores, dks, dick's sporting goods, inc., specialty stores and retailers</t>
  </si>
  <si>
    <t>revenue_by,  net_sales,  sales, dks, dick's sporting goods, inc., specialty stores and retailers</t>
  </si>
  <si>
    <t>square_footage,  dicks_sporting_goods, dks, dick's sporting goods, inc., specialty stores and retailers</t>
  </si>
  <si>
    <t>square_footage,  specialty_concept,  stores, dks, dick's sporting goods, inc., specialty stores and retailers</t>
  </si>
  <si>
    <t>stores,  dicks_sporting_goods, dks, dick's sporting goods, inc., specialty stores and retailers</t>
  </si>
  <si>
    <t>stores,  specialty_concept,  stores, dks, dick's sporting goods, inc., specialty stores and retailers</t>
  </si>
  <si>
    <t>change_,  ticket,  dollar_tree, dltr, dollar tree inc, specialty stores and retailers</t>
  </si>
  <si>
    <t>change_,  ticket,  family_dollar, dltr, dollar tree inc, specialty stores and retailers</t>
  </si>
  <si>
    <t>change_,  dollar_tree, dltr, dollar tree inc, specialty stores and retailers</t>
  </si>
  <si>
    <t>change_,  family_dollar, dltr, dollar tree inc, specialty stores and retailers</t>
  </si>
  <si>
    <t>dollar_tree, dltr, dollar tree inc, specialty stores and retailers</t>
  </si>
  <si>
    <t>family_dollar, dltr, dollar tree inc, specialty stores and retailers</t>
  </si>
  <si>
    <t>retail_selling,  square_footage, dltr, dollar tree inc, specialty stores and retailers</t>
  </si>
  <si>
    <t>new_store,  openings,  dollar_tree, dltr, dollar tree inc, specialty stores and retailers</t>
  </si>
  <si>
    <t>new_store,  openings,  family_dollar, dltr, dollar tree inc, specialty stores and retailers</t>
  </si>
  <si>
    <t>re_bannered,  stores,  dollar_tree, dltr, dollar tree inc, specialty stores and retailers</t>
  </si>
  <si>
    <t>re_bannered,  stores,  family_dollar, dltr, dollar tree inc, specialty stores and retailers</t>
  </si>
  <si>
    <t>renovated,  stores,  completed_renovations, dltr, dollar tree inc, specialty stores and retailers</t>
  </si>
  <si>
    <t>same_,  storesales,  same_,  storesales, dltr, dollar tree inc, specialty stores and retailers</t>
  </si>
  <si>
    <t>same_,  storesales,  segment,  dollar_tree_same_,  storesales, dltr, dollar tree inc, specialty stores and retailers</t>
  </si>
  <si>
    <t>same_,  storesales,  segment,  family_dollar_same_,  storesales, dltr, dollar tree inc, specialty stores and retailers</t>
  </si>
  <si>
    <t>segment_sales,  corporate,  support,  other_sales, dltr, dollar tree inc, specialty stores and retailers</t>
  </si>
  <si>
    <t>segment_sales,  dollar_tree_sales, dltr, dollar tree inc, specialty stores and retailers</t>
  </si>
  <si>
    <t>segment_sales,  family_dollar_sales, dltr, dollar tree inc, specialty stores and retailers</t>
  </si>
  <si>
    <t>segment_sales,  total_segment_sales, dltr, dollar tree inc, specialty stores and retailers</t>
  </si>
  <si>
    <t>selling,  square_footage,  dollar_tree, dltr, dollar tree inc, specialty stores and retailers</t>
  </si>
  <si>
    <t>selling,  square_footage,  family_dollar, dltr, dollar tree inc, specialty stores and retailers</t>
  </si>
  <si>
    <t>store_closures,  dollar_tree, dltr, dollar tree inc, specialty stores and retailers</t>
  </si>
  <si>
    <t>store_closures,  family_dollar, dltr, dollar tree inc, specialty stores and retailers</t>
  </si>
  <si>
    <t>stores,  closed,  stores, dltr, dollar tree inc, specialty stores and retailers</t>
  </si>
  <si>
    <t>stores,  exp,  ed_or_relocated,  stores, dltr, dollar tree inc, specialty stores and retailers</t>
  </si>
  <si>
    <t>centers,  net_new_center,  openings, ewcz, european wax center inc, specialty stores and retailers</t>
  </si>
  <si>
    <t>centers,  net_new_centers, ewcz, european wax center inc, specialty stores and retailers</t>
  </si>
  <si>
    <t>centers,  network_locations, ewcz, european wax center inc, specialty stores and retailers</t>
  </si>
  <si>
    <t>segment,  revenue,  marketing_fees, ewcz, european wax center inc, specialty stores and retailers</t>
  </si>
  <si>
    <t>segment,  revenue,  other,  revenue, ewcz, european wax center inc, specialty stores and retailers</t>
  </si>
  <si>
    <t>segment,  revenue,  product_sales, ewcz, european wax center inc, specialty stores and retailers</t>
  </si>
  <si>
    <t>segment,  revenue,  royalty_fees, ewcz, european wax center inc, specialty stores and retailers</t>
  </si>
  <si>
    <t>comparable_,  storesales,  comparable_,  storesales_growth, eye, national vision holdings inc, specialty stores and retailers</t>
  </si>
  <si>
    <t>new_store,  openings,  americas_best_contacts,  eyeglasses,  stores, eye, national vision holdings inc, specialty stores and retailers</t>
  </si>
  <si>
    <t>new_store,  openings,  eyeglass_world,  stores, eye, national vision holdings inc, specialty stores and retailers</t>
  </si>
  <si>
    <t>new_store,  openings,  total,  stores, eye, national vision holdings inc, specialty stores and retailers</t>
  </si>
  <si>
    <t>new_store,  openings,  vision_centers,  _walmart, eye, national vision holdings inc, specialty stores and retailers</t>
  </si>
  <si>
    <t>new_store,  openings,  vista_optical,  stores,  fred_meyer, eye, national vision holdings inc, specialty stores and retailers</t>
  </si>
  <si>
    <t>new_store,  openings,  vista_optical,  stores,  military, eye, national vision holdings inc, specialty stores and retailers</t>
  </si>
  <si>
    <t>no_of,  stores,  open_at_the_end,  corporate,  other, eye, national vision holdings inc, specialty stores and retailers</t>
  </si>
  <si>
    <t>no_of,  stores,  open_at_the_end,  legacy_segment, eye, national vision holdings inc, specialty stores and retailers</t>
  </si>
  <si>
    <t>no_of,  stores,  open_at_the_end,  owned,  host_segment, eye, national vision holdings inc, specialty stores and retailers</t>
  </si>
  <si>
    <t>stores,  americas_best_contacts,  eyeglasses,  stores, eye, national vision holdings inc, specialty stores and retailers</t>
  </si>
  <si>
    <t>stores,  eyeglass_world,  stores, eye, national vision holdings inc, specialty stores and retailers</t>
  </si>
  <si>
    <t>stores,  vision_centers,  _walmart, eye, national vision holdings inc, specialty stores and retailers</t>
  </si>
  <si>
    <t>stores,  vista_optical,  stores,  fred_meyer, eye, national vision holdings inc, specialty stores and retailers</t>
  </si>
  <si>
    <t>stores,  vista_optical,  stores,  military, eye, national vision holdings inc, specialty stores and retailers</t>
  </si>
  <si>
    <t>revenue,  contracts,  customers,  revenues_recognized_at_a_point_,  time, eye, national vision holdings inc, specialty stores and retailers</t>
  </si>
  <si>
    <t>revenue,  contracts,  customers,  revenues_recognized_over_time, eye, national vision holdings inc, specialty stores and retailers</t>
  </si>
  <si>
    <t>segment,  revenue,  corporate,  other,  revenue, eye, national vision holdings inc, specialty stores and retailers</t>
  </si>
  <si>
    <t>segment,  revenue,  legacy,  revenue, eye, national vision holdings inc, specialty stores and retailers</t>
  </si>
  <si>
    <t>segment,  revenue,  owned,  host,  revenue, eye, national vision holdings inc, specialty stores and retailers</t>
  </si>
  <si>
    <t>segment,  revenue,  reconciliations, eye, national vision holdings inc, specialty stores and retailers</t>
  </si>
  <si>
    <t>store_closures,  americas_best_contacts,  eyeglasses,  stores, eye, national vision holdings inc, specialty stores and retailers</t>
  </si>
  <si>
    <t>store_closures,  eyeglass_world,  stores, eye, national vision holdings inc, specialty stores and retailers</t>
  </si>
  <si>
    <t>store_closures,  vision_centers,  _walmart, eye, national vision holdings inc, specialty stores and retailers</t>
  </si>
  <si>
    <t>store_closures,  vista_optical,  stores,  fred_meyer, eye, national vision holdings inc, specialty stores and retailers</t>
  </si>
  <si>
    <t>store_closures,  vista_optical,  stores,  military, eye, national vision holdings inc, specialty stores and retailers</t>
  </si>
  <si>
    <t>americas_best, eye, national vision holdings inc, specialty stores and retailers</t>
  </si>
  <si>
    <t>corporate,  other, eye, national vision holdings inc, specialty stores and retailers</t>
  </si>
  <si>
    <t>eyeglass_world, eye, national vision holdings inc, specialty stores and retailers</t>
  </si>
  <si>
    <t>fred_meyer, eye, national vision holdings inc, specialty stores and retailers</t>
  </si>
  <si>
    <t>legacy_segment, eye, national vision holdings inc, specialty stores and retailers</t>
  </si>
  <si>
    <t>military, eye, national vision holdings inc, specialty stores and retailers</t>
  </si>
  <si>
    <t>stores,  new_store, eye, national vision holdings inc, specialty stores and retailers</t>
  </si>
  <si>
    <t>product,  revenue,  fashion,  home, five, five below, inc., specialty stores and retailers</t>
  </si>
  <si>
    <t>product,  revenue,  leisure, five, five below, inc., specialty stores and retailers</t>
  </si>
  <si>
    <t>product,  revenue,  party,  snack, five, five below, inc., specialty stores and retailers</t>
  </si>
  <si>
    <t>stores,  total,  stores, five, five below, inc., specialty stores and retailers</t>
  </si>
  <si>
    <t>channel_sales,  direct,  customers_sales, fl, foot locker, inc., specialty stores and retailers</t>
  </si>
  <si>
    <t>channel_sales,  stores,  sales, fl, foot locker, inc., specialty stores and retailers</t>
  </si>
  <si>
    <t>franchise,  stores, fl, foot locker, inc., specialty stores and retailers</t>
  </si>
  <si>
    <t>international_sales, fl, foot locker, inc., specialty stores and retailers</t>
  </si>
  <si>
    <t>united_states_sales, fl, foot locker, inc., specialty stores and retailers</t>
  </si>
  <si>
    <t>stores,  total,  store,  count, fl, foot locker, inc., specialty stores and retailers</t>
  </si>
  <si>
    <t>revenue,  product_sales,  collectibles_sales, gme, gamestop corp, specialty stores and retailers</t>
  </si>
  <si>
    <t>revenue,  product_sales,  hardware,  accessories_sales, gme, gamestop corp, specialty stores and retailers</t>
  </si>
  <si>
    <t>revenue,  product_sales,  software_sales, gme, gamestop corp, specialty stores and retailers</t>
  </si>
  <si>
    <t>sales,  geography,  australia, gme, gamestop corp, specialty stores and retailers</t>
  </si>
  <si>
    <t>sales,  geography,  canada, gme, gamestop corp, specialty stores and retailers</t>
  </si>
  <si>
    <t>sales,  geography,  europe, gme, gamestop corp, specialty stores and retailers</t>
  </si>
  <si>
    <t>sales,  geography,  united_states, gme, gamestop corp, specialty stores and retailers</t>
  </si>
  <si>
    <t>store,  openings,  stores, grwg, growgeneration corp, specialty stores and retailers</t>
  </si>
  <si>
    <t>segment,  revenue,  distribution, grwg, growgeneration corp, specialty stores and retailers</t>
  </si>
  <si>
    <t>segment,  revenue,  e_commerce_sales, grwg, growgeneration corp, specialty stores and retailers</t>
  </si>
  <si>
    <t>segment,  revenue,  sales_at_company_owned,  stores, grwg, growgeneration corp, specialty stores and retailers</t>
  </si>
  <si>
    <t>square_feet,  retail,  warehouse_space, grwg, growgeneration corp, specialty stores and retailers</t>
  </si>
  <si>
    <t>store,  count,  no_hydroponic_garden_centers,  reach, grwg, growgeneration corp, specialty stores and retailers</t>
  </si>
  <si>
    <t>store,  count,  retail_hydroponic,  gardening,  stores, grwg, growgeneration corp, specialty stores and retailers</t>
  </si>
  <si>
    <t>store,  count,  stores, grwg, growgeneration corp, specialty stores and retailers</t>
  </si>
  <si>
    <t>revenue,  apparel, hibb, hibbett sports, inc., specialty stores and retailers</t>
  </si>
  <si>
    <t>revenue,  equipment, hibb, hibbett sports, inc., specialty stores and retailers</t>
  </si>
  <si>
    <t>revenue,  footwear, hibb, hibbett sports, inc., specialty stores and retailers</t>
  </si>
  <si>
    <t>store,  count,  end_period, hibb, hibbett sports, inc., specialty stores and retailers</t>
  </si>
  <si>
    <t>store,  count,  new_store,  opened, hibb, hibbett sports, inc., specialty stores and retailers</t>
  </si>
  <si>
    <t>store,  count,  stores,  closed, hibb, hibbett sports, inc., specialty stores and retailers</t>
  </si>
  <si>
    <t>sales,  arts,  crafts,  home_decor_sales, joan, joann inc, specialty stores and retailers</t>
  </si>
  <si>
    <t>sales,  other_sales, joan, joann inc, specialty stores and retailers</t>
  </si>
  <si>
    <t>sales,  sewing_sales, joan, joann inc, specialty stores and retailers</t>
  </si>
  <si>
    <t>physical_locations,  multiple_digital_platforms, lesl, leslie's inc, specialty stores and retailers</t>
  </si>
  <si>
    <t>net_income,  net_income, lesl, leslie's inc, specialty stores and retailers</t>
  </si>
  <si>
    <t>net_sales,  net_sales, lesl, leslie's inc, specialty stores and retailers</t>
  </si>
  <si>
    <t>retail_price,  retail_price,  unit_sold_increase, ll, lumber liquidators holdings, inc., specialty stores and retailers</t>
  </si>
  <si>
    <t>new_stores,  new_stores, ll, lumber liquidators holdings, inc., specialty stores and retailers</t>
  </si>
  <si>
    <t>stores,  closed,  stores,  closed, ll, lumber liquidators holdings, inc., specialty stores and retailers</t>
  </si>
  <si>
    <t>stores,  stores, ll, lumber liquidators holdings, inc., specialty stores and retailers</t>
  </si>
  <si>
    <t>revenue,  net_merch,  ise_sales, ll, lumber liquidators holdings, inc., specialty stores and retailers</t>
  </si>
  <si>
    <t>revenue,  net_services_sales, ll, lumber liquidators holdings, inc., specialty stores and retailers</t>
  </si>
  <si>
    <t>revenues,  installation,  delivery_services, ll, lumber liquidators holdings, inc., specialty stores and retailers</t>
  </si>
  <si>
    <t>revenues,  manufactured_products, ll, lumber liquidators holdings, inc., specialty stores and retailers</t>
  </si>
  <si>
    <t>revenues,  moldings,  accessories,  other, ll, lumber liquidators holdings, inc., specialty stores and retailers</t>
  </si>
  <si>
    <t>revenues,  solid,  engineered_hardwood, ll, lumber liquidators holdings, inc., specialty stores and retailers</t>
  </si>
  <si>
    <t>backlog,  direct_orders, nls, nautilus inc., specialty stores and retailers</t>
  </si>
  <si>
    <t>backlog,  retail_orders, nls, nautilus inc., specialty stores and retailers</t>
  </si>
  <si>
    <t>direct_orders,  direct_orders, nls, nautilus inc., specialty stores and retailers</t>
  </si>
  <si>
    <t>revenue,  geography,  canada, nls, nautilus inc., specialty stores and retailers</t>
  </si>
  <si>
    <t>revenue,  geography,  europe,  the_middle_east,  africa, nls, nautilus inc., specialty stores and retailers</t>
  </si>
  <si>
    <t>revenue,  geography,  others, nls, nautilus inc., specialty stores and retailers</t>
  </si>
  <si>
    <t>revenue,  geography,  united_states, nls, nautilus inc., specialty stores and retailers</t>
  </si>
  <si>
    <t>revenue,  extended_warranties,  services, nls, nautilus inc., specialty stores and retailers</t>
  </si>
  <si>
    <t>revenue,  others, nls, nautilus inc., specialty stores and retailers</t>
  </si>
  <si>
    <t>revenue,  product_sales, nls, nautilus inc., specialty stores and retailers</t>
  </si>
  <si>
    <t>sales_order_backlog, nls, nautilus inc., specialty stores and retailers</t>
  </si>
  <si>
    <t>segment_sales,  direct_sales, nls, nautilus inc., specialty stores and retailers</t>
  </si>
  <si>
    <t>segment_sales,  retail_sales, nls, nautilus inc., specialty stores and retailers</t>
  </si>
  <si>
    <t>segment_sales,  royalty, nls, nautilus inc., specialty stores and retailers</t>
  </si>
  <si>
    <t>store,  retail_division, odp, the odp corporation, specialty stores and retailers</t>
  </si>
  <si>
    <t>revenue,  products,  revenue, odp, the odp corporation, specialty stores and retailers</t>
  </si>
  <si>
    <t>revenue,  services,  revenue, odp, the odp corporation, specialty stores and retailers</t>
  </si>
  <si>
    <t>segment,  revenue,  business_solutions_division, odp, the odp corporation, specialty stores and retailers</t>
  </si>
  <si>
    <t>segment,  revenue,  compucom_division, odp, the odp corporation, specialty stores and retailers</t>
  </si>
  <si>
    <t>segment,  revenue,  other, odp, the odp corporation, specialty stores and retailers</t>
  </si>
  <si>
    <t>segment,  revenue,  retail_division, odp, the odp corporation, specialty stores and retailers</t>
  </si>
  <si>
    <t>stores,  closed,  retail_division, odp, the odp corporation, specialty stores and retailers</t>
  </si>
  <si>
    <t>stores,  count,  retail_division, odp, the odp corporation, specialty stores and retailers</t>
  </si>
  <si>
    <t>total_retail,  stores,  total_retail,  stores, odp, the odp corporation, specialty stores and retailers</t>
  </si>
  <si>
    <t>total,  square_footage,  retail_division, odp, the odp corporation, specialty stores and retailers</t>
  </si>
  <si>
    <t>mexico_segment, rcii, rent-a-center inc, specialty stores and retailers</t>
  </si>
  <si>
    <t>rent_a_center_business_segmen, rcii, rent-a-center inc, specialty stores and retailers</t>
  </si>
  <si>
    <t>franchising_segment, rcii, rent-a-center inc, specialty stores and retailers</t>
  </si>
  <si>
    <t>gmv, rcii, rent-a-center inc, specialty stores and retailers</t>
  </si>
  <si>
    <t>revenues,  acima, rcii, rent-a-center inc, specialty stores and retailers</t>
  </si>
  <si>
    <t>revenues,  franchising, rcii, rent-a-center inc, specialty stores and retailers</t>
  </si>
  <si>
    <t>revenues,  mexico, rcii, rent-a-center inc, specialty stores and retailers</t>
  </si>
  <si>
    <t>revenues,  rent_a_center_business, rcii, rent-a-center inc, specialty stores and retailers</t>
  </si>
  <si>
    <t>segment,  revenues,  franchise_merch,  ise_sales, rcii, rent-a-center inc, specialty stores and retailers</t>
  </si>
  <si>
    <t>segment,  revenues,  franchise_royalty_income,  fees, rcii, rent-a-center inc, specialty stores and retailers</t>
  </si>
  <si>
    <t>segment,  revenues,  storeinstallment_sales, rcii, rent-a-center inc, specialty stores and retailers</t>
  </si>
  <si>
    <t>segment,  revenues,  storemerch,  ise_sales, rcii, rent-a-center inc, specialty stores and retailers</t>
  </si>
  <si>
    <t>segment,  revenues,  storeother, rcii, rent-a-center inc, specialty stores and retailers</t>
  </si>
  <si>
    <t>segment,  revenues,  storerentals,  fees, rcii, rent-a-center inc, specialty stores and retailers</t>
  </si>
  <si>
    <t>stores,  company_operated,  stores, sbh, sally beauty holdings, inc., specialty stores and retailers</t>
  </si>
  <si>
    <t>stores,  franchise,  stores, sbh, sally beauty holdings, inc., specialty stores and retailers</t>
  </si>
  <si>
    <t>bsg_distributor_sales_consultants, sbh, sally beauty holdings, inc., specialty stores and retailers</t>
  </si>
  <si>
    <t>same_,  bsg, sbh, sally beauty holdings, inc., specialty stores and retailers</t>
  </si>
  <si>
    <t>same_,  sbs, sbh, sally beauty holdings, inc., specialty stores and retailers</t>
  </si>
  <si>
    <t>segment,  revenue,  beauty_systems_group_("bsg"), sbh, sally beauty holdings, inc., specialty stores and retailers</t>
  </si>
  <si>
    <t>segment,  revenue,  sally_beauty_supply_("sbs"), sbh, sally beauty holdings, inc., specialty stores and retailers</t>
  </si>
  <si>
    <t>opened,  store,  new,  opened,  store, scvl, shoe carnival, inc., specialty stores and retailers</t>
  </si>
  <si>
    <t>revenue,  accessories,  other, scvl, shoe carnival, inc., specialty stores and retailers</t>
  </si>
  <si>
    <t>revenue,  athletics_childrens, scvl, shoe carnival, inc., specialty stores and retailers</t>
  </si>
  <si>
    <t>revenue,  athletics_mens, scvl, shoe carnival, inc., specialty stores and retailers</t>
  </si>
  <si>
    <t>revenue,  athletics_womens, scvl, shoe carnival, inc., specialty stores and retailers</t>
  </si>
  <si>
    <t>revenue,  non_athletics_childrens, scvl, shoe carnival, inc., specialty stores and retailers</t>
  </si>
  <si>
    <t>revenue,  non_athletics_mens, scvl, shoe carnival, inc., specialty stores and retailers</t>
  </si>
  <si>
    <t>revenue,  non_athletics_womens, scvl, shoe carnival, inc., specialty stores and retailers</t>
  </si>
  <si>
    <t>shoe_perks_customer_loyalty_program, scvl, shoe carnival, inc., specialty stores and retailers</t>
  </si>
  <si>
    <t>storeupdates,  stores,  closed, scvl, shoe carnival, inc., specialty stores and retailers</t>
  </si>
  <si>
    <t>total,  members,  shoe_perks_customer_loyalty_program,  membership, scvl, shoe carnival, inc., specialty stores and retailers</t>
  </si>
  <si>
    <t>revenue,  apparel, spwh, sportsman's warehouse holdings inc, specialty stores and retailers</t>
  </si>
  <si>
    <t>revenue,  apparel,  revenue, spwh, sportsman's warehouse holdings inc, specialty stores and retailers</t>
  </si>
  <si>
    <t>revenue,  camping, spwh, sportsman's warehouse holdings inc, specialty stores and retailers</t>
  </si>
  <si>
    <t>revenue,  camping,  revenue, spwh, sportsman's warehouse holdings inc, specialty stores and retailers</t>
  </si>
  <si>
    <t>revenue,  fishing, spwh, sportsman's warehouse holdings inc, specialty stores and retailers</t>
  </si>
  <si>
    <t>revenue,  fishing,  revenue, spwh, sportsman's warehouse holdings inc, specialty stores and retailers</t>
  </si>
  <si>
    <t>revenue,  footwear, spwh, sportsman's warehouse holdings inc, specialty stores and retailers</t>
  </si>
  <si>
    <t>revenue,  footwear,  revenue, spwh, sportsman's warehouse holdings inc, specialty stores and retailers</t>
  </si>
  <si>
    <t>revenue,  hunting,  shooting, spwh, sportsman's warehouse holdings inc, specialty stores and retailers</t>
  </si>
  <si>
    <t>revenue,  hunting,  shooting,  revenue, spwh, sportsman's warehouse holdings inc, specialty stores and retailers</t>
  </si>
  <si>
    <t>revenue,  optics,  electronics,  accessories,  _other, spwh, sportsman's warehouse holdings inc, specialty stores and retailers</t>
  </si>
  <si>
    <t>revenue,  optics,  electronics,  accessories,  _other,  revenue, spwh, sportsman's warehouse holdings inc, specialty stores and retailers</t>
  </si>
  <si>
    <t>net_sales,  elfa_third_party, tcs, the container store group, inc., specialty stores and retailers</t>
  </si>
  <si>
    <t>net_sales,  tcs, tcs, the container store group, inc., specialty stores and retailers</t>
  </si>
  <si>
    <t>inventorystore,  inventory_per,  store, tsco, tractor supply company, specialty stores and retailers</t>
  </si>
  <si>
    <t>transaction_value, tsco, tractor supply company, specialty stores and retailers</t>
  </si>
  <si>
    <t>inventory,  turns,  inventory_turns, tsco, tractor supply company, specialty stores and retailers</t>
  </si>
  <si>
    <t>new_petsense,  stores,  new_petsense,  stores, tsco, tractor supply company, specialty stores and retailers</t>
  </si>
  <si>
    <t>stores,  new_tractor_supply,  stores, tsco, tractor supply company, specialty stores and retailers</t>
  </si>
  <si>
    <t>stores,  petsense, tsco, tractor supply company, specialty stores and retailers</t>
  </si>
  <si>
    <t>stores,  tractor_supply, tsco, tractor supply company, specialty stores and retailers</t>
  </si>
  <si>
    <t>revenue,  product,  agriculture, tsco, tractor supply company, specialty stores and retailers</t>
  </si>
  <si>
    <t>revenue,  product,  clothing,  footwear, tsco, tractor supply company, specialty stores and retailers</t>
  </si>
  <si>
    <t>revenue,  product,  hardware,  tools,  truck, tsco, tractor supply company, specialty stores and retailers</t>
  </si>
  <si>
    <t>revenue,  product,  livestock,  pet, tsco, tractor supply company, specialty stores and retailers</t>
  </si>
  <si>
    <t>revenue,  product,  seasonal,  gift,  toy_products, tsco, tractor supply company, specialty stores and retailers</t>
  </si>
  <si>
    <t>total_gross_square_feet_at_the,  end_the_quater, ulta, ulta beauty, inc., specialty stores and retailers</t>
  </si>
  <si>
    <t>net_sales,  e_commerce_,  net_sales, ulta, ulta beauty, inc., specialty stores and retailers</t>
  </si>
  <si>
    <t>net_sales,  net_sales_percentage, ulta, ulta beauty, inc., specialty stores and retailers</t>
  </si>
  <si>
    <t>net_sales,  salon_sales_,  net_sales, ulta, ulta beauty, inc., specialty stores and retailers</t>
  </si>
  <si>
    <t>net_sales,  cosmetics_,  net_sales, ulta, ulta beauty, inc., specialty stores and retailers</t>
  </si>
  <si>
    <t>net_sales,  haircare_products,  styling_tools_,  net_sales, ulta, ulta beauty, inc., specialty stores and retailers</t>
  </si>
  <si>
    <t>net_sales,  other_,  net_sales, ulta, ulta beauty, inc., specialty stores and retailers</t>
  </si>
  <si>
    <t>net_sales,  salon_services_,  net_sales, ulta, ulta beauty, inc., specialty stores and retailers</t>
  </si>
  <si>
    <t>net_sales,  skincare,  bath,  fragrance_,  net_sales, ulta, ulta beauty, inc., specialty stores and retailers</t>
  </si>
  <si>
    <t>net_sales,  bath,  _fragrance, ulta, ulta beauty, inc., specialty stores and retailers</t>
  </si>
  <si>
    <t>net_sales,  cosmetics, ulta, ulta beauty, inc., specialty stores and retailers</t>
  </si>
  <si>
    <t>net_sales,  haircare_products,  styling_tools, ulta, ulta beauty, inc., specialty stores and retailers</t>
  </si>
  <si>
    <t>net_sales,  other_(nail_products,  accessories,  _other), ulta, ulta beauty, inc., specialty stores and retailers</t>
  </si>
  <si>
    <t>net_sales,  services, ulta, ulta beauty, inc., specialty stores and retailers</t>
  </si>
  <si>
    <t>net_sales,  skincare, ulta, ulta beauty, inc., specialty stores and retailers</t>
  </si>
  <si>
    <t>net_sales,  skincare,  bath,  _fragrance, ulta, ulta beauty, inc., specialty stores and retailers</t>
  </si>
  <si>
    <t>remodel,  relocation_projects, ulta, ulta beauty, inc., specialty stores and retailers</t>
  </si>
  <si>
    <t>revenue,  e_commerce, ulta, ulta beauty, inc., specialty stores and retailers</t>
  </si>
  <si>
    <t>revenue,  other, ulta, ulta beauty, inc., specialty stores and retailers</t>
  </si>
  <si>
    <t>revenue,  retail,  stores, ulta, ulta beauty, inc., specialty stores and retailers</t>
  </si>
  <si>
    <t>revenue,  salon_services, ulta, ulta beauty, inc., specialty stores and retailers</t>
  </si>
  <si>
    <t>segment,  revenue,  e_commerce, ulta, ulta beauty, inc., specialty stores and retailers</t>
  </si>
  <si>
    <t>segment,  revenue,  e_commerce_,  net_sales, ulta, ulta beauty, inc., specialty stores and retailers</t>
  </si>
  <si>
    <t>segment,  revenue,  retail,  stores,  _salon_,  net_sales, ulta, ulta beauty, inc., specialty stores and retailers</t>
  </si>
  <si>
    <t>segment,  revenue,  salon, ulta, ulta beauty, inc., specialty stores and retailers</t>
  </si>
  <si>
    <t>storeexpansion,  stores,  during_the_quarter, ulta, ulta beauty, inc., specialty stores and retailers</t>
  </si>
  <si>
    <t>storeexpansion,  total,  stores,  open_at,  beginning_the_quarter, ulta, ulta beauty, inc., specialty stores and retailers</t>
  </si>
  <si>
    <t>stores,  new_store,  net, ulta, ulta beauty, inc., specialty stores and retailers</t>
  </si>
  <si>
    <t>total,  revenue,  net_sales,  revenue, ulta, ulta beauty, inc., specialty stores and retailers</t>
  </si>
  <si>
    <t>comparable_sales, woof, petco health and wellness co inc, specialty stores and retailers</t>
  </si>
  <si>
    <t>members,  grooming,  nutrition_perk,  members, woof, petco health and wellness co inc, specialty stores and retailers</t>
  </si>
  <si>
    <t>net_new_customers, woof, petco health and wellness co inc, specialty stores and retailers</t>
  </si>
  <si>
    <t>revenue,  product,  consumables, woof, petco health and wellness co inc, specialty stores and retailers</t>
  </si>
  <si>
    <t>revenue,  product,  doog_food,  cat_food, woof, petco health and wellness co inc, specialty stores and retailers</t>
  </si>
  <si>
    <t>revenue,  product,  services,  other, woof, petco health and wellness co inc, specialty stores and retailers</t>
  </si>
  <si>
    <t>revenue,  product,  supplies,  companion_animals, woof, petco health and wellness co inc, specialty stores and retailers</t>
  </si>
  <si>
    <t>total,  active_customers,  total,  active_customers, woof, petco health and wellness co inc, specialty stores and retailers</t>
  </si>
  <si>
    <t>vital_care_subscription,  vital_care_subscription, woof, petco health and wellness co inc, specialty stores and retailers</t>
  </si>
  <si>
    <t>Geographic Revenue - Revenue from Foreign</t>
  </si>
  <si>
    <t>Geographic Revenue - Revenue from United States</t>
  </si>
  <si>
    <t>Inventory - Total Consolidated-ending Inventory at Cost</t>
  </si>
  <si>
    <t xml:space="preserve">New Stores Openings - AE77 Store </t>
  </si>
  <si>
    <t xml:space="preserve">New Stores Openings - Aerie Side-by-side Store </t>
  </si>
  <si>
    <t xml:space="preserve">New Stores Openings - Aerie stand-alone Store </t>
  </si>
  <si>
    <t xml:space="preserve">New Stores Openings - Todd Snyder Store </t>
  </si>
  <si>
    <t>New Stores Openings - Unsubscribed Store</t>
  </si>
  <si>
    <t>Segment Revenue - Aerie Revenue</t>
  </si>
  <si>
    <t>Segment Revenue - American Eagle Revenue</t>
  </si>
  <si>
    <t>Segment Revenue - Corporate Revenue</t>
  </si>
  <si>
    <t>Store Closures - Aerie Stand-alone Store</t>
  </si>
  <si>
    <t>Store Closures - American Eagle Brand Store</t>
  </si>
  <si>
    <t>Total Stores - International Licensed/Franchised Stores</t>
  </si>
  <si>
    <t>Total Stores - International Third-Party Operated Stores, non-Inclusive in the Consolidated Store Data</t>
  </si>
  <si>
    <t>Total Stores - Total Consolidated Stores, Inclusive of New Openings</t>
  </si>
  <si>
    <t>Total Stores Area - Total Gross Square Footage</t>
  </si>
  <si>
    <t>Net Sales by Brand - Abercrombie</t>
  </si>
  <si>
    <t>Net Sales by Brand - Hollister</t>
  </si>
  <si>
    <t>Net Sales by Region - APAC</t>
  </si>
  <si>
    <t>Net Sales by Region - EMEA</t>
  </si>
  <si>
    <t>Net Sales by Region - Other</t>
  </si>
  <si>
    <t>Net Sales by Region - United States</t>
  </si>
  <si>
    <t>Company Operated Stores - Canada</t>
  </si>
  <si>
    <t>Company Operated Stores - United States</t>
  </si>
  <si>
    <t>New Store Count - Company Operated stores</t>
  </si>
  <si>
    <t>New Store Count - Partner operated stores</t>
  </si>
  <si>
    <t xml:space="preserve">New Stores Openings - Company-Operated Stores </t>
  </si>
  <si>
    <t>New Stores Openings - Partner-Operated Stores</t>
  </si>
  <si>
    <t>Partner Operated Stores - International</t>
  </si>
  <si>
    <t>Partner Operated Stores - International- Travel Retail</t>
  </si>
  <si>
    <t>Segment Revenue - Bath &amp; Body Works Direct</t>
  </si>
  <si>
    <t>Segment Revenue - Bath &amp; Body Works International</t>
  </si>
  <si>
    <t>Segment Revenue - Bath &amp; Body Works Stores - U.S. and Canada</t>
  </si>
  <si>
    <t>Segment Revenue - Victoria's Secret Direct</t>
  </si>
  <si>
    <t>Segment Revenue - Victoria's Secret International</t>
  </si>
  <si>
    <t>Segment Revenue - Victoria's Secret Stores - U.S. and Canada</t>
  </si>
  <si>
    <t xml:space="preserve">Store Closures - Company-Operated Stores </t>
  </si>
  <si>
    <t>Store Closures - Partner-Operated Stores</t>
  </si>
  <si>
    <t>Sales - Comparable Sales</t>
  </si>
  <si>
    <t>Segment Revenue - Chico's Revenue</t>
  </si>
  <si>
    <t>Segment Revenue - Soma Revenue</t>
  </si>
  <si>
    <t>Segment Revenue - White House Black Market Revenue</t>
  </si>
  <si>
    <t>Selling Square Footage - Net Selling Square Footage (SSF)</t>
  </si>
  <si>
    <t>Stores - Franchised Stores</t>
  </si>
  <si>
    <t>Stores - Total Stores</t>
  </si>
  <si>
    <t xml:space="preserve">Stores - Chico's Frontline Boutiques </t>
  </si>
  <si>
    <t xml:space="preserve">Stores - Chico's Outlets </t>
  </si>
  <si>
    <t xml:space="preserve">Stores - Soma Frontline Boutiques </t>
  </si>
  <si>
    <t xml:space="preserve">Stores - Soma Outlets </t>
  </si>
  <si>
    <t xml:space="preserve">Stores - WHBM Frontline Boutiques </t>
  </si>
  <si>
    <t xml:space="preserve">Stores - WHBM Outlets </t>
  </si>
  <si>
    <t>Stores - Store Closures</t>
  </si>
  <si>
    <t>Geographic Net Sales - International</t>
  </si>
  <si>
    <t>Geographic Net Sales - U.S. Retail</t>
  </si>
  <si>
    <t>Geographic Net Sales - U.S. Wholesale</t>
  </si>
  <si>
    <t>Revenue by Source - Direct-to-consumer</t>
  </si>
  <si>
    <t>Revenue by Source - Wholesale channel</t>
  </si>
  <si>
    <t>Revenue by Product Category - Apparel Net Sales</t>
  </si>
  <si>
    <t>Revenue by Product Category - Non-Apparel Net Sales</t>
  </si>
  <si>
    <t>Segment Revenue - Direct-to-consumer</t>
  </si>
  <si>
    <t>Segment Revenue - Stores</t>
  </si>
  <si>
    <t>No. of Company-Operated Stores - Closed</t>
  </si>
  <si>
    <t>No. of Company-Operated Stores - Express Edit Concept Stores</t>
  </si>
  <si>
    <t>No. of Company-Operated Stores - Opened</t>
  </si>
  <si>
    <t>No. of Company-Operated Stores - Outlet Stores</t>
  </si>
  <si>
    <t>No. of Company-Operated Stores - Retail Stores</t>
  </si>
  <si>
    <t>No. of Company-Operated Stores - Store Count</t>
  </si>
  <si>
    <t>No. of Company-Operated Stores - UpWest Stores</t>
  </si>
  <si>
    <t>Segment Revenue by Channel - Other Channel revenue</t>
  </si>
  <si>
    <t>Segment Revenue by Channel - Outlet Revenue</t>
  </si>
  <si>
    <t>Segment Revenue by Channel - Retail Revenue</t>
  </si>
  <si>
    <t>Segment Revenue by Product - Accessories and other Revenue</t>
  </si>
  <si>
    <t>Segment Revenue by Product - Apparel Revenue</t>
  </si>
  <si>
    <t>Segment Revenue by Product - Other Product revenue</t>
  </si>
  <si>
    <t>Segment Revenue - Corporate and Other Revenue</t>
  </si>
  <si>
    <t>Segment Revenue - Johnston &amp; Murphy Group Revenue</t>
  </si>
  <si>
    <t>Segment Revenue - Journeys Group Revenue</t>
  </si>
  <si>
    <t>Segment Revenue - Licensed Brands Revenue</t>
  </si>
  <si>
    <t>Segment Revenue - Schuh Group Revenue</t>
  </si>
  <si>
    <t>Stores - Store Closed</t>
  </si>
  <si>
    <t>Revenue by Geographic area - Canada</t>
  </si>
  <si>
    <t>Revenue by Geographic area - Germany</t>
  </si>
  <si>
    <t>Revenue by Geographic area - Italy</t>
  </si>
  <si>
    <t>Revenue by Geographic area - Other foreign countries</t>
  </si>
  <si>
    <t>Revenue by Geographic area - South Korea</t>
  </si>
  <si>
    <t>Revenue by Geographic area - Spain</t>
  </si>
  <si>
    <t>Revenue by Geographic area - U.S.</t>
  </si>
  <si>
    <t xml:space="preserve">Revenue by Product - Net royalties </t>
  </si>
  <si>
    <t>Revenue by Product - Product sales</t>
  </si>
  <si>
    <t>Segment Revenue - Americas Retail</t>
  </si>
  <si>
    <t>Segment Revenue - Americas Retail comp sales</t>
  </si>
  <si>
    <t>Segment Revenue - Americas Wholesale</t>
  </si>
  <si>
    <t>Segment Revenue - Asia</t>
  </si>
  <si>
    <t>Segment Revenue - Asia Retail comp sales</t>
  </si>
  <si>
    <t>Segment Revenue - Europe</t>
  </si>
  <si>
    <t>Segment Revenue - Europe Retail comp sales</t>
  </si>
  <si>
    <t>Segment Revenue - Licensing</t>
  </si>
  <si>
    <t>Sales by Brand - Athleta Sales</t>
  </si>
  <si>
    <t>Sales by Brand - Banana Republic Global Sales</t>
  </si>
  <si>
    <t>Sales by Brand - Gap Global</t>
  </si>
  <si>
    <t>Sales by Brand - Gap Global Sales</t>
  </si>
  <si>
    <t>Sales by Brand - Old Navy Global</t>
  </si>
  <si>
    <t>Sales by Brand - Old Navy Global Sales</t>
  </si>
  <si>
    <t>Sales by Brand - Other Sales</t>
  </si>
  <si>
    <t>Sales by Brand - Total net sales</t>
  </si>
  <si>
    <t>Sales by Geographic Region - Asia Sales</t>
  </si>
  <si>
    <t>Sales by Geographic Region - Canada Sales</t>
  </si>
  <si>
    <t>Sales by Geographic Region - Europe Sales</t>
  </si>
  <si>
    <t>Sales by Geographic Region - Other Regions Sales</t>
  </si>
  <si>
    <t>Sales by Geographic Region - Total net sales</t>
  </si>
  <si>
    <t xml:space="preserve">Sales by Geographic Region - total sales </t>
  </si>
  <si>
    <t>Sales by Geographic Region - U.S. Sales</t>
  </si>
  <si>
    <t>Segment Sales - Online sales</t>
  </si>
  <si>
    <t>Segment Sales - Store sales</t>
  </si>
  <si>
    <t>Segment Sales - Total net sales</t>
  </si>
  <si>
    <t>Revenues by Category - Credit card revenues</t>
  </si>
  <si>
    <t>Sales - Anniversary Event Sales</t>
  </si>
  <si>
    <t>Sales - Digital Sales</t>
  </si>
  <si>
    <t>Segment Revenue - Nordstrom Rack Sales</t>
  </si>
  <si>
    <t>Segment Revenue - Nordstrom Sales</t>
  </si>
  <si>
    <t>Geographic revenues - Americas</t>
  </si>
  <si>
    <t>Geographic revenues - Asia</t>
  </si>
  <si>
    <t>Geographic revenues - Europe</t>
  </si>
  <si>
    <t>Segment Revenue by Channel - Direct-to-consumer from Americas</t>
  </si>
  <si>
    <t>Segment Revenue by Channel - Direct-to-consumer from Asia</t>
  </si>
  <si>
    <t>Segment Revenue by Channel - Direct-to-consumer from Europe</t>
  </si>
  <si>
    <t>Segment Revenue by Channel - Wholesale revenue from Americas</t>
  </si>
  <si>
    <t>Segment Revenue by Channel - Wholesale revenue from Asia</t>
  </si>
  <si>
    <t>Segment Revenue by Channel - Wholesale revenue from Europe</t>
  </si>
  <si>
    <t>Revenue by Segment - Digital Subscription and Content</t>
  </si>
  <si>
    <t>Revenue by Segment - Direct-to-Consumer</t>
  </si>
  <si>
    <t>Revenue by Segment - Licensing</t>
  </si>
  <si>
    <t>Revenue by Segment - Other</t>
  </si>
  <si>
    <t>Revenue by Type - Consumer Products</t>
  </si>
  <si>
    <t>Revenue by Type - Magazine and Digital Subscriptions</t>
  </si>
  <si>
    <t>Revenue by Type - Trademark Licensing</t>
  </si>
  <si>
    <t>Revenue by Type - TV and Cable Programming</t>
  </si>
  <si>
    <t>Geographic Revenue - International &amp; Other Sales</t>
  </si>
  <si>
    <t>Geographic Revenue - Mid-West Sales</t>
  </si>
  <si>
    <t>Geographic Revenue - North East Sales</t>
  </si>
  <si>
    <t>Geographic Revenue - South Sales</t>
  </si>
  <si>
    <t>Geographic Revenue - West Sales</t>
  </si>
  <si>
    <t>Segment Revenue - The Children's Place International</t>
  </si>
  <si>
    <t>Segment Revenue - The Children's Place U.S.</t>
  </si>
  <si>
    <t>Stores - Closed store count</t>
  </si>
  <si>
    <t>Stores - Total store count</t>
  </si>
  <si>
    <t>sales mix - Accessories, Lingerie, Fine Jewelry, and Fragrances</t>
  </si>
  <si>
    <t>sales mix - Children's</t>
  </si>
  <si>
    <t>sales mix - Home Accents and Bed and Bath</t>
  </si>
  <si>
    <t>sales mix - Ladies</t>
  </si>
  <si>
    <t>sales mix - Men's</t>
  </si>
  <si>
    <t>sales mix - Shoes</t>
  </si>
  <si>
    <t>Store Count - Beginning of the period</t>
  </si>
  <si>
    <t>Store Count - Closed in the period</t>
  </si>
  <si>
    <t>Store Count - End of the period</t>
  </si>
  <si>
    <t>Store Count - Opened in the period</t>
  </si>
  <si>
    <t>Store count - Store count at end of period</t>
  </si>
  <si>
    <t>Geographic Sales - HomeGoods Sales From US</t>
  </si>
  <si>
    <t>Geographic Sales - Marmaxx Sales From US</t>
  </si>
  <si>
    <t>Geographic Sales - TJX Canada Sales</t>
  </si>
  <si>
    <t>Geographic Sales - TJX Europe</t>
  </si>
  <si>
    <t>Geographic Sales - TJX International Sales</t>
  </si>
  <si>
    <t xml:space="preserve">Geographic Sales  - TJX Canada Sales 	</t>
  </si>
  <si>
    <t xml:space="preserve">Geographic Sales  - TJX International (Europe &amp; Australia) Sales 	</t>
  </si>
  <si>
    <t>Geographic Sales  - TJX International (Europe &amp; Australia) Sales</t>
  </si>
  <si>
    <t>Geographic Segment Sales  - HomeGoods (U.S.) Sales</t>
  </si>
  <si>
    <t>Geographic Segment Sales  - Marmaxx (U.S.) Sales</t>
  </si>
  <si>
    <t>Store Count - Total Store Count</t>
  </si>
  <si>
    <t>New Stores Opened - New Stores Opened During Quarter</t>
  </si>
  <si>
    <t>Segment Revenues - E-commerce</t>
  </si>
  <si>
    <t>Segment Revenues - Proprietary</t>
  </si>
  <si>
    <t>Segment Revenues - Retail stores</t>
  </si>
  <si>
    <t>Segment Revenues - Third-party</t>
  </si>
  <si>
    <t>Sub Segment Revenue by Category - Accessories</t>
  </si>
  <si>
    <t>Sub Segment Revenue by Category - Boys</t>
  </si>
  <si>
    <t>Sub Segment Revenue by Category - Footwear</t>
  </si>
  <si>
    <t>Sub Segment Revenue by Category - Girls</t>
  </si>
  <si>
    <t>Sub Segment Revenue by Category - Mens</t>
  </si>
  <si>
    <t>Sub Segment Revenue by Category - Outdoor</t>
  </si>
  <si>
    <t>Sub Segment Revenue by Category - Women</t>
  </si>
  <si>
    <t>Sub Segment Revenue by Category - Womens</t>
  </si>
  <si>
    <t>Customers - new customers</t>
  </si>
  <si>
    <t>Geographic Revenues - Greater China Revenues</t>
  </si>
  <si>
    <t>Geographic Revenues - North America Revenues</t>
  </si>
  <si>
    <t>Geographic Revenues - Other Asia Revenues</t>
  </si>
  <si>
    <t>Geographic Revenues - Other Revenues</t>
  </si>
  <si>
    <t>Geographic Revenues - Total</t>
  </si>
  <si>
    <t>Segment Revenues - Coach Revenues</t>
  </si>
  <si>
    <t>Segment Revenues - Kate Spade Revenues</t>
  </si>
  <si>
    <t>Segment Revenues - Stuart Weitzman Revenues</t>
  </si>
  <si>
    <t>Segment Revenues - Total</t>
  </si>
  <si>
    <t>Net sales by brand - Anthropologie Group</t>
  </si>
  <si>
    <t>Net sales by brand - Free People Group</t>
  </si>
  <si>
    <t>Net sales by brand - Menus &amp; Venues</t>
  </si>
  <si>
    <t>Net sales by brand - Nuuly</t>
  </si>
  <si>
    <t>Net sales by brand - Urban Outfitters</t>
  </si>
  <si>
    <t>Net sales by segment - Retail Segment</t>
  </si>
  <si>
    <t>Net sales by segment - Subscription Segment</t>
  </si>
  <si>
    <t>Net sales by segment - Wholesale Segment</t>
  </si>
  <si>
    <t>No. of New Stores Opened - New retail locations</t>
  </si>
  <si>
    <t>Stores - Closed franchisee-owned stores</t>
  </si>
  <si>
    <t>Stores - Total closed retail stores</t>
  </si>
  <si>
    <t>Stores - Total new retail location stores</t>
  </si>
  <si>
    <t>Company-Operated Stores - Greater China - Beauty &amp; Accessories</t>
  </si>
  <si>
    <t>Company-Operated Stores - Greater China - Full Assortment</t>
  </si>
  <si>
    <t>Company-Operated Stores - Stores in Canada</t>
  </si>
  <si>
    <t>Company-Operated Stores - Stores in U.S</t>
  </si>
  <si>
    <t xml:space="preserve">New Store Openings - Company-Operated Stores in  Greater China - Beauty &amp; Accessories_x000D_
</t>
  </si>
  <si>
    <t xml:space="preserve">New Store Openings - Company-Operated Stores in Canada </t>
  </si>
  <si>
    <t xml:space="preserve">New Store Openings - Company-Operated Stores in Greater China - Full Assortment </t>
  </si>
  <si>
    <t>New Store Openings - Company-Operated Stores in U.S.</t>
  </si>
  <si>
    <t>New Store Openings - Partner-Operated Stores - Beauty &amp; Accessories</t>
  </si>
  <si>
    <t>New Store Openings - Partner-Operated Stores - Full Assortment</t>
  </si>
  <si>
    <t xml:space="preserve">Number of Stores - Company-Operated Stores in  Greater China - Beauty &amp; Accessories </t>
  </si>
  <si>
    <t xml:space="preserve">Number of Stores - Company-Operated Stores in Canada </t>
  </si>
  <si>
    <t xml:space="preserve">Number of Stores - Company-Operated Stores in Greater China - Full Assortment </t>
  </si>
  <si>
    <t>Number of Stores - Company-Operated Stores in U.S.</t>
  </si>
  <si>
    <t>Number of Stores - Partner-Operated Stores - Beauty &amp; Accessories</t>
  </si>
  <si>
    <t>Number of Stores - Partner-Operated Stores - Full Assortment</t>
  </si>
  <si>
    <t xml:space="preserve">Partner-Operated Stores - Beauty &amp; Accessories </t>
  </si>
  <si>
    <t>Sales per Average Selling Square Foot - Company-Operated Stores- Sales per Average Selling Square Foot</t>
  </si>
  <si>
    <t>Sales per Average Store - Company-Operated Stores - Sales per Average Store</t>
  </si>
  <si>
    <t>Segment Revenue - Direct Revenue</t>
  </si>
  <si>
    <t>Segment Revenue - International Revenue</t>
  </si>
  <si>
    <t>Segment Revenue - Revenue from Stores of North America</t>
  </si>
  <si>
    <t>Store Closures - Company-Operated Stores in  Greater China - Beauty &amp; Accessories</t>
  </si>
  <si>
    <t xml:space="preserve">Store Closures - Company-Operated Stores in Canada </t>
  </si>
  <si>
    <t xml:space="preserve">Store Closures - Company-Operated Stores in Greater China - Full Assortment </t>
  </si>
  <si>
    <t>Store Closures - Company-Operated Stores in U.S.</t>
  </si>
  <si>
    <t>Store Closures - Partner-Operated Stores - Beauty &amp; Accessories</t>
  </si>
  <si>
    <t>Store Closures - Partner-Operated Stores - Full Assortment</t>
  </si>
  <si>
    <t>Revenue by geographic region - Australia</t>
  </si>
  <si>
    <t>Revenue by geographic region - Canada</t>
  </si>
  <si>
    <t>Revenue by geographic region - Europe</t>
  </si>
  <si>
    <t>Revenue by geographic region - United States</t>
  </si>
  <si>
    <t>Segment Net Sales - Accessories and chemicals Sales</t>
  </si>
  <si>
    <t>Segment Net Sales - Accessories Sales</t>
  </si>
  <si>
    <t>Segment Net Sales - Chemicals Sales</t>
  </si>
  <si>
    <t>Segment Net Sales - Eliminations</t>
  </si>
  <si>
    <t>Segment Net Sales - Engine maintenance Sales</t>
  </si>
  <si>
    <t>Segment Net Sales - Guarantor Subsidiaries</t>
  </si>
  <si>
    <t>Segment Net Sales - Non-Guarantor Subsidiaries</t>
  </si>
  <si>
    <t>Segment Net Sales - Oil Sales</t>
  </si>
  <si>
    <t>Segment Net Sales - Other Sales</t>
  </si>
  <si>
    <t>Segment Net Sales - Parts and batteries Sales</t>
  </si>
  <si>
    <t>Stores and Branches - Closures or Consolidations</t>
  </si>
  <si>
    <t>Stores and Branches - New Openings</t>
  </si>
  <si>
    <t>Stores and Branches - Total Number</t>
  </si>
  <si>
    <t>Average selling price - New vehicle Average selling price</t>
  </si>
  <si>
    <t>Average selling price - Same store New vehicle Average selling price</t>
  </si>
  <si>
    <t>Average selling price - Same store Used vehicle retail Average selling price</t>
  </si>
  <si>
    <t>Average selling price - Used vehicle retail Average selling price</t>
  </si>
  <si>
    <t>No. of New vehicle sold - Same store</t>
  </si>
  <si>
    <t>No. of New vehicle sold - Total Company</t>
  </si>
  <si>
    <t>No. of Used vehicle retail sold - Same store</t>
  </si>
  <si>
    <t>No. of Used vehicle retail sold - Total Company</t>
  </si>
  <si>
    <t>Segment Revenue - Finance and insurance</t>
  </si>
  <si>
    <t>Segment Revenue - New vehicle</t>
  </si>
  <si>
    <t>Segment Revenue - Parts and service</t>
  </si>
  <si>
    <t>Segment Revenue - Used Vehicle</t>
  </si>
  <si>
    <t>Sub Segment Revenue - Luxury - New vehicle</t>
  </si>
  <si>
    <t>Sub Segment Revenue - Retail - Used Vehicle</t>
  </si>
  <si>
    <t>Sub Segment Revenue - Wholesale - Used Vehicle</t>
  </si>
  <si>
    <t>Volume - New vehicle</t>
  </si>
  <si>
    <t>Volume - Used vehicle retail</t>
  </si>
  <si>
    <t>Revenue - Finance and insurance, net</t>
  </si>
  <si>
    <t>Revenue - New vehicle</t>
  </si>
  <si>
    <t>Revenue - Other</t>
  </si>
  <si>
    <t>Revenue - Parts and service</t>
  </si>
  <si>
    <t>Revenue - Used vehicle</t>
  </si>
  <si>
    <t>Sales by Type - Finance and insurance, net Sales</t>
  </si>
  <si>
    <t>Sales by Type - New vehicle Sales</t>
  </si>
  <si>
    <t>Sales by Type - Other Sales</t>
  </si>
  <si>
    <t>Sales by Type - Parts and service Sales</t>
  </si>
  <si>
    <t>Sales by Type - Used vehicle Sales</t>
  </si>
  <si>
    <t>Segment Revenues - Corporate and other</t>
  </si>
  <si>
    <t>Segment Revenues - Corporate and other Revenue</t>
  </si>
  <si>
    <t>Segment Revenues - Domestic</t>
  </si>
  <si>
    <t>Segment Revenues - Domestic Revenue</t>
  </si>
  <si>
    <t>Segment Revenues - Import</t>
  </si>
  <si>
    <t>Segment Revenues - Import Revenue</t>
  </si>
  <si>
    <t>Segment Revenues - Premium Luxury</t>
  </si>
  <si>
    <t>Segment Revenues - Premium Luxury Revenue</t>
  </si>
  <si>
    <t>Vehicles sold - Total Vehicles sold</t>
  </si>
  <si>
    <t>Vehicles sold - New vehicle</t>
  </si>
  <si>
    <t>Vehicles sold - Used vehicle</t>
  </si>
  <si>
    <t>Domestic Commercial Sales - Total Domestic Commercial Sales</t>
  </si>
  <si>
    <t>Segment Sales - Auto Parts Locations</t>
  </si>
  <si>
    <t>Segment Sales - Net Sales</t>
  </si>
  <si>
    <t>Segment Sales - Other</t>
  </si>
  <si>
    <t>Segment Sales - Total domestic commercial sales</t>
  </si>
  <si>
    <t>Segment Sales  - Total auto parts sales</t>
  </si>
  <si>
    <t>Segment Stores - Ending Brazil stores</t>
  </si>
  <si>
    <t>Segment Stores - Ending Domestic Stores</t>
  </si>
  <si>
    <t>Segment Stores - Ending Mexico stores</t>
  </si>
  <si>
    <t>Segment Stores - New Stores</t>
  </si>
  <si>
    <t>Segment Stores - Total Stores</t>
  </si>
  <si>
    <t>Geographic Segment Revenue - Service revenues from International</t>
  </si>
  <si>
    <t>Geographic Segment Revenue - Service revenues from United States</t>
  </si>
  <si>
    <t>Geographic Segment Revenue - Vehicle sales from International</t>
  </si>
  <si>
    <t>Geographic Segment Revenue - Vehicle sales from United States</t>
  </si>
  <si>
    <t>Revenue by Type - Service revenues</t>
  </si>
  <si>
    <t>Revenue by Type - Vehicle sales</t>
  </si>
  <si>
    <t>Segment Revenue - Service revenues</t>
  </si>
  <si>
    <t>Segment Revenue - United States Revenue</t>
  </si>
  <si>
    <t>Segment Revenue - Vehicle sales</t>
  </si>
  <si>
    <t>Gross profit - Total gross profit per retail unit sold</t>
  </si>
  <si>
    <t xml:space="preserve">Price - Average Retail Sales Price </t>
  </si>
  <si>
    <t xml:space="preserve">Sales - Retail units sold </t>
  </si>
  <si>
    <t>Sales - Unit Sales Volume</t>
  </si>
  <si>
    <t>Segment Revenue - Interest income Revenue</t>
  </si>
  <si>
    <t>Segment Revenue - Sales Revenue</t>
  </si>
  <si>
    <t>Sub-Segment Revenue - Accident protection plan revenue</t>
  </si>
  <si>
    <t>Sub-Segment Revenue - Sales Ã¢â‚¬â€œ used autos</t>
  </si>
  <si>
    <t>Sub-Segment Revenue - Service contract sales</t>
  </si>
  <si>
    <t>Sub-Segment Revenue - Wholesales third party</t>
  </si>
  <si>
    <t>Retail Units Sold - Cars</t>
  </si>
  <si>
    <t>Segment Revenue - Other sales and revenues</t>
  </si>
  <si>
    <t>Segment Revenue - Used vehicle sales, net</t>
  </si>
  <si>
    <t>Segment Revenue - Wholesale vehicle sales</t>
  </si>
  <si>
    <t>Vehicles Purchased - % Increase Customers</t>
  </si>
  <si>
    <t>Average gross profit per unit - New vehicles</t>
  </si>
  <si>
    <t>Average gross profit per unit - Used vehicles</t>
  </si>
  <si>
    <t>Average selling price - New vehicles</t>
  </si>
  <si>
    <t>Average selling price - Used vehicles</t>
  </si>
  <si>
    <t>Customers - Active Customers</t>
  </si>
  <si>
    <t>Retail locations - Other retail stores</t>
  </si>
  <si>
    <t>Retail locations - RV dealerships</t>
  </si>
  <si>
    <t>Retail locations - RV service &amp; retail centers</t>
  </si>
  <si>
    <t>Same store unit sales - New vehicles</t>
  </si>
  <si>
    <t>Same store unit sales - Used vehicles</t>
  </si>
  <si>
    <t>Segment Revenue - Good Sam Services and Plans Revenue</t>
  </si>
  <si>
    <t>Segment Revenue - RV and Outdoor Retail Revenue</t>
  </si>
  <si>
    <t>Unit sales - New vehicles</t>
  </si>
  <si>
    <t>Unit sales - New vehicles sales</t>
  </si>
  <si>
    <t>Unit sales - Used vehicles	sales</t>
  </si>
  <si>
    <t>Unit sales - Used vehicles</t>
  </si>
  <si>
    <t>Vehicle inventory per location - New vehicle inventory per dealer location</t>
  </si>
  <si>
    <t>Vehicle inventory per location - Used vehicle inventory per dealer location</t>
  </si>
  <si>
    <t>Revenue by Type - Advertising contributions</t>
  </si>
  <si>
    <t>Revenue by Type - Company-operated store sales</t>
  </si>
  <si>
    <t>Revenue by Type - Franchise royalties and fees</t>
  </si>
  <si>
    <t>Revenue by Type - Independently-operated store sales</t>
  </si>
  <si>
    <t>Revenue by Type - Supply and other revenue</t>
  </si>
  <si>
    <t>Same-Store Sales - Car Wash</t>
  </si>
  <si>
    <t>Same-Store Sales - Maintenance</t>
  </si>
  <si>
    <t>Same-Store Sales - Paint, Collision &amp; Glass</t>
  </si>
  <si>
    <t>Same-Store Sales - Platform Services</t>
  </si>
  <si>
    <t>Segment Revenue - Car Wash</t>
  </si>
  <si>
    <t>Segment Revenue - Corporate / Other</t>
  </si>
  <si>
    <t>Segment Revenue - Maintenance</t>
  </si>
  <si>
    <t>Segment Revenue - Paint, Collision &amp; Glass</t>
  </si>
  <si>
    <t>Segment Revenue - Platform Services</t>
  </si>
  <si>
    <t>Store Count - Car Wash</t>
  </si>
  <si>
    <t>Store Count - Maintenance</t>
  </si>
  <si>
    <t>Store Count - Paint, Collision &amp; Glass</t>
  </si>
  <si>
    <t>Store Count - Platform Services</t>
  </si>
  <si>
    <t>Average sales price per unit sold - New vehicle retail</t>
  </si>
  <si>
    <t>Average sales price per unit sold - Used vehicle retail</t>
  </si>
  <si>
    <t>Gross profit per unit sold - New vehicle retail sales</t>
  </si>
  <si>
    <t>Gross profit per unit sold - Total used</t>
  </si>
  <si>
    <t>Gross profit per unit sold - Used vehicle retail sales</t>
  </si>
  <si>
    <t>Gross profit per unit sold - Used vehicle wholesale sales</t>
  </si>
  <si>
    <t>Revenue by geographic area - Brazil Revenue</t>
  </si>
  <si>
    <t>Revenue by geographic area - U.K. Revenue</t>
  </si>
  <si>
    <t>Revenue by geographic area - U.S. Revenue</t>
  </si>
  <si>
    <t>Segment Revenue - Finance, insurance and other, net</t>
  </si>
  <si>
    <t>Segment Revenue - New vehicle retail sales</t>
  </si>
  <si>
    <t>Segment Revenue - Parts and service sales</t>
  </si>
  <si>
    <t>Segment Revenue - Used vehicle retail sales</t>
  </si>
  <si>
    <t>Segment Revenue - Used vehicle wholesale sales</t>
  </si>
  <si>
    <t>Units sold - Retail new vehicles sold</t>
  </si>
  <si>
    <t>Units sold - Retail used vehicles sold</t>
  </si>
  <si>
    <t>Units sold - Wholesale used vehicles sold</t>
  </si>
  <si>
    <t>Revenue by geographic area - International Revenue</t>
  </si>
  <si>
    <t>Revenue by geographic area - United States Revenue</t>
  </si>
  <si>
    <t>Revenue by Segment - Service revenues</t>
  </si>
  <si>
    <t>Revenue by Segment - Vehicle sales</t>
  </si>
  <si>
    <t>Land - Acres of land per site</t>
  </si>
  <si>
    <t>Segment Revenue - Auction fees</t>
  </si>
  <si>
    <t>Segment Revenue - Finance-related revenue</t>
  </si>
  <si>
    <t>Segment Revenue - Purchased vehicle sales</t>
  </si>
  <si>
    <t>Segment Revenue - Service revenue</t>
  </si>
  <si>
    <t>Vehicles - Vehicles floorplanned by AFC</t>
  </si>
  <si>
    <t>Average Selling Price - Used vehicles</t>
  </si>
  <si>
    <t>Average Selling Price - Wholesale vehicles</t>
  </si>
  <si>
    <t>Average Selling Price for Used Behicles - Used Vehicles</t>
  </si>
  <si>
    <t>Average Selling Price for Wholesale Vehicles - Wholesale Vehicles</t>
  </si>
  <si>
    <t>CarMax Auto Finance - Interest and fee income</t>
  </si>
  <si>
    <t>CarMax Auto Finance Interest and Fee Income - Interest and fee income</t>
  </si>
  <si>
    <t>Segment Revenue - New vehicle sales</t>
  </si>
  <si>
    <t>Segment Revenue - Used vehicle sales</t>
  </si>
  <si>
    <t>Segment Vehicle Unit Sales - Total new vehicle unit sales</t>
  </si>
  <si>
    <t>Segment Vehicle Unit Sales - Total used vehicle unit sales</t>
  </si>
  <si>
    <t>Segment Vehicle Unit Sales - Total wholesale vehicle unit sales</t>
  </si>
  <si>
    <t>Vehicle Sales Changes - Used vehicle revenues</t>
  </si>
  <si>
    <t>Vehicle Sales Changes - Used vehicle units</t>
  </si>
  <si>
    <t>Vehicle Sales Changes - Wholesale vehicle revenues</t>
  </si>
  <si>
    <t>Vehicle Sales Changes - Wholesale vehicle units</t>
  </si>
  <si>
    <t>Average gross profit per unit - Finance and insurance gross profit per unit</t>
  </si>
  <si>
    <t>Average gross profit per unit - New vehicle retail gross profit per unit</t>
  </si>
  <si>
    <t>Average gross profit per unit - Total vehicle gross profit per unit</t>
  </si>
  <si>
    <t>Average gross profit per unit - Used vehicle retail gross profit per unit</t>
  </si>
  <si>
    <t>Retail units sold - New vehicle retail unit sales</t>
  </si>
  <si>
    <t>Retail units sold - Used vehicle retail unit sales</t>
  </si>
  <si>
    <t>Segment Revenue - Finance and insurance revenue</t>
  </si>
  <si>
    <t>Segment Revenue - Fleet and other revenue</t>
  </si>
  <si>
    <t>Segment Revenue - New vehicle retail revenue</t>
  </si>
  <si>
    <t>Segment Revenue - Service, body and parts revenue</t>
  </si>
  <si>
    <t>Segment Revenue - Used vehicle retail revenue</t>
  </si>
  <si>
    <t>Segment Revenue - Used vehicle wholesale revenue</t>
  </si>
  <si>
    <t>Unit Sales - New vehicle retail unit sales</t>
  </si>
  <si>
    <t>Unit Sales - Used vehicle retail unit sales</t>
  </si>
  <si>
    <t>Revenue by product group - Brakes</t>
  </si>
  <si>
    <t>Revenue by product group - Exhaust</t>
  </si>
  <si>
    <t>Revenue by product group - Maintenance</t>
  </si>
  <si>
    <t>Revenue by product group - Other</t>
  </si>
  <si>
    <t>Revenue by product group - Steering</t>
  </si>
  <si>
    <t>Revenue by product group - Tires</t>
  </si>
  <si>
    <t>Segment - comparable store sales - alignments - Comparable Store Sales</t>
  </si>
  <si>
    <t>Segment - comparable store sales - brakes - comparable store sales</t>
  </si>
  <si>
    <t>Segment - comparable store sales - exhaust -comparable store sales</t>
  </si>
  <si>
    <t>Segment - comparable store sales - Exhaust-comparable store sales</t>
  </si>
  <si>
    <t>Segment - comparable store sales - front end/shocks - comparable store sales</t>
  </si>
  <si>
    <t>Segment - comparable store sales - maintenance services - comparable store sales</t>
  </si>
  <si>
    <t>Segment - comparable store sales - Tires - comparable store sales</t>
  </si>
  <si>
    <t>Segment - comparable store sales  - alignments - Comparable Store Sales</t>
  </si>
  <si>
    <t xml:space="preserve">Segment - comparable store sales  - brakes - comparable store sales </t>
  </si>
  <si>
    <t xml:space="preserve">Segment - comparable store sales  - front end/shocks - comparable store sales </t>
  </si>
  <si>
    <t xml:space="preserve">Segment - comparable store sales  - maintenance services - comparable store sales </t>
  </si>
  <si>
    <t xml:space="preserve">Segment - comparable store sales  - Tires - comparable store sales </t>
  </si>
  <si>
    <t>Segment Sales - Sales</t>
  </si>
  <si>
    <t>Segment Sales - Sales per weighted-average square foot</t>
  </si>
  <si>
    <t>Segment Sales - Sales per weighted-average store</t>
  </si>
  <si>
    <t>Segment Sales  - Other sales and sales adjustments</t>
  </si>
  <si>
    <t>Segment Sales  - Sales to do-it-yourself customers</t>
  </si>
  <si>
    <t>Segment Sales  - Sales to professional service provider customers</t>
  </si>
  <si>
    <t>Store and Team Member Information - Sales per weighted-average square foot</t>
  </si>
  <si>
    <t>Store and Team Member Information - Sales per weighted-average store</t>
  </si>
  <si>
    <t>Store and Team Member Information - Square footage (in thousands)</t>
  </si>
  <si>
    <t>Store Count - Ending total store count</t>
  </si>
  <si>
    <t>Average gross profit - Average gross profit per new truck retailed</t>
  </si>
  <si>
    <t>Average gross profit - Average gross profit per new vehicle retailed</t>
  </si>
  <si>
    <t>Average gross profit - Average gross profit per used truck retailed</t>
  </si>
  <si>
    <t>Average gross profit - Average gross profit per used vehicle retailed</t>
  </si>
  <si>
    <t>Geographic Revenue - North America</t>
  </si>
  <si>
    <t>Geographic Revenue - Other International</t>
  </si>
  <si>
    <t>Geographic Revenue - U.K.</t>
  </si>
  <si>
    <t>Revenue by Segment - Commercial Vehicles Australia/Power Systems</t>
  </si>
  <si>
    <t>Revenue by Segment - Retail Automotive</t>
  </si>
  <si>
    <t>Revenue by Segment - Retail Commercial Trucks</t>
  </si>
  <si>
    <t>Same-store average gross profit - Same-store average gross profit per new truck retailed</t>
  </si>
  <si>
    <t>Same-store average gross profit - Same-store average gross profit per new vehicle retailed</t>
  </si>
  <si>
    <t>Same-store average gross profit - Same-store average gross profit per used truck retailed</t>
  </si>
  <si>
    <t>Same-store average gross profit - Same-store average gross profit per used vehicle retailed</t>
  </si>
  <si>
    <t>Same-store new retail sales - Same-store new retail sales revenue per unit</t>
  </si>
  <si>
    <t>Segment Revenue - Finance and insurance Sales</t>
  </si>
  <si>
    <t>Segment Revenue - Lease and rental Sales</t>
  </si>
  <si>
    <t>Segment Revenue - New and used commercial vehicle sales</t>
  </si>
  <si>
    <t>Segment Revenue - Other Sales</t>
  </si>
  <si>
    <t>sold  commercial trucks - sold commercial trucks</t>
  </si>
  <si>
    <t>Sub-Segment Revenue - New heavy-duty vehicles - New and used commercial vehicle sales</t>
  </si>
  <si>
    <t>Sub-Segment Revenue - New light-duty vehicles - New and used commercial vehicle sales</t>
  </si>
  <si>
    <t>Sub-Segment Revenue - New medium-duty vehicles (including bus sales revenue) - New and used commercial vehicle sales</t>
  </si>
  <si>
    <t>Sub-Segment Revenue - Other vehicles - New and used commercial vehicle sales</t>
  </si>
  <si>
    <t>Sub-Segment Revenue - Used vehicles - New and used commercial vehicle sales</t>
  </si>
  <si>
    <t>Gross Profit Per Unit by segment - EchoPark Same Market-Total used vehicle and F&amp;I</t>
  </si>
  <si>
    <t>Gross Profit Per Unit by segment - EchoPark-Total used vehicle and F&amp;I</t>
  </si>
  <si>
    <t>Gross Profit Per Unit by segment - Franchised Dealerships Same Store - Used vehicles</t>
  </si>
  <si>
    <t>Gross Profit Per Unit by segment - Franchised Dealerships Same Store -New vehicles</t>
  </si>
  <si>
    <t>Gross Profit Per Unit by segment - Franchised Dealerships-New vehicles</t>
  </si>
  <si>
    <t>Gross Profit Per Unit by segment - Franchised Dealerships-Used vehicles</t>
  </si>
  <si>
    <t>Revenue by Segment - EchoPark Segment revenues</t>
  </si>
  <si>
    <t>Revenue by Segment - Franchised Dealerships Segment revenues</t>
  </si>
  <si>
    <t>Revenue by Type - Finance, insurance and other Revenue</t>
  </si>
  <si>
    <t>Revenue by Type - Parts, service and collision repair Revenue</t>
  </si>
  <si>
    <t>Revenue by Type - Vehicles Revenue</t>
  </si>
  <si>
    <t>Revenue per unit by segment - EchoPark -Wholesale vehicles</t>
  </si>
  <si>
    <t>Revenue per unit by segment - EchoPark Same Market-Wholesale vehicles</t>
  </si>
  <si>
    <t>Revenue per unit by segment - EchoPark Segment same store-Used vehicle</t>
  </si>
  <si>
    <t>Revenue per unit by segment - EchoPark Segment-Used vehicle</t>
  </si>
  <si>
    <t>Revenue per unit by segment - Franchised Dealerships Same Store -Wholesale vehicles</t>
  </si>
  <si>
    <t>Revenue per unit by segment - Franchised Dealerships same store-new vehicles</t>
  </si>
  <si>
    <t>Revenue per unit by segment - Franchised Dealerships same store-used vehicles</t>
  </si>
  <si>
    <t>Revenue per unit by segment - Franchised Dealerships Segment reported- used vehicles</t>
  </si>
  <si>
    <t>Revenue per unit by segment - Franchised Dealerships Segment reported-new vehicles</t>
  </si>
  <si>
    <t>Revenue per unit by segment - Franchised Dealerships Segment reported-wholesale vehicles</t>
  </si>
  <si>
    <t>Unit Sales Volume by segment - EchoPark -Wholesale vehicles</t>
  </si>
  <si>
    <t>Unit Sales Volume by segment - EchoPark Same Market-Used vehicles</t>
  </si>
  <si>
    <t>Unit Sales Volume by segment - EchoPark Same Market-Wholesale vehicles</t>
  </si>
  <si>
    <t>Unit Sales Volume by segment - EchoPark-New vehicles</t>
  </si>
  <si>
    <t>Unit Sales Volume by segment - EchoPark-Used vehicles</t>
  </si>
  <si>
    <t>Unit Sales Volume by segment - Franchised Dealerships -  Retail new &amp; used vehicles</t>
  </si>
  <si>
    <t>Unit Sales Volume by segment - Franchised Dealerships -  Used-to-New Ratio</t>
  </si>
  <si>
    <t>Unit Sales Volume by segment - Franchised Dealerships - New vehicles</t>
  </si>
  <si>
    <t>Unit Sales Volume by segment - Franchised Dealerships - Used vehicles</t>
  </si>
  <si>
    <t>Unit Sales Volume by segment - Franchised Dealerships - Wholesale vehicles</t>
  </si>
  <si>
    <t>Unit Sales Volume by segment - Franchised Dealerships Same Store - Retail new &amp; used vehicles</t>
  </si>
  <si>
    <t>Unit Sales Volume by segment - Franchised Dealerships Same Store - Used vehicles</t>
  </si>
  <si>
    <t>Unit Sales Volume by segment - Franchised Dealerships Same Store - Used-to-New Ratio</t>
  </si>
  <si>
    <t>Unit Sales Volume by segment - Franchised Dealerships Same Store -New vehicles</t>
  </si>
  <si>
    <t>Unit Sales Volume by segment - Franchised Dealerships Same Store -Wholesale vehicles</t>
  </si>
  <si>
    <t>Average selling price- By segment - Ecommerce</t>
  </si>
  <si>
    <t>Average selling price- By segment - Wholesale</t>
  </si>
  <si>
    <t>Gross Profit per Unit by segment - Ecommerce Gross Profit per Unit</t>
  </si>
  <si>
    <t>Gross Profit per Unit by segment - Other Gross Profit per Unit</t>
  </si>
  <si>
    <t>Gross Profit per Unit by segment - Wholesale Gross Profit per Unit</t>
  </si>
  <si>
    <t>Segment Revenue - Ecommerce revenue, net</t>
  </si>
  <si>
    <t>Segment Revenue - Other revenue</t>
  </si>
  <si>
    <t>Segment Revenue - Wholesale vehicle revenue</t>
  </si>
  <si>
    <t>Units sold by segment - Ecommerce units</t>
  </si>
  <si>
    <t>Units sold by segment - Wholesale units</t>
  </si>
  <si>
    <t>Units sold- By segment - Ecommerce</t>
  </si>
  <si>
    <t>Units sold- By segment - Wholesale</t>
  </si>
  <si>
    <t>Segment Revenue - All Other</t>
  </si>
  <si>
    <t>Segment Revenue - Ecommerce</t>
  </si>
  <si>
    <t>Segment Revenue - TDA</t>
  </si>
  <si>
    <t>Segment Revenue - Wholesale</t>
  </si>
  <si>
    <t>Unique visitors - Average monthly unique visitors</t>
  </si>
  <si>
    <t>Units Sold - E-commerce</t>
  </si>
  <si>
    <t>Units Sold - TDA</t>
  </si>
  <si>
    <t>Units Sold - Wholesale</t>
  </si>
  <si>
    <t>Merchandise Sales - Apparel, Electronics, &amp; Other</t>
  </si>
  <si>
    <t>Merchandise Sales - Consumables</t>
  </si>
  <si>
    <t>Merchandise Sales - Food</t>
  </si>
  <si>
    <t>Merchandise Sales - Furniture</t>
  </si>
  <si>
    <t>Merchandise Sales - Hard Home</t>
  </si>
  <si>
    <t>Merchandise Sales - Seasonal</t>
  </si>
  <si>
    <t>Merchandise Sales - Soft Home</t>
  </si>
  <si>
    <t xml:space="preserve">Revenue - Ecommerce </t>
  </si>
  <si>
    <t>Revenues by merchandise category - Consumables</t>
  </si>
  <si>
    <t>Revenues by merchandise category - Electronics, Toys, &amp; Accessories</t>
  </si>
  <si>
    <t>Revenues by merchandise category - Food</t>
  </si>
  <si>
    <t>Revenues by merchandise category - Furniture</t>
  </si>
  <si>
    <t>Revenues by merchandise category - Hard Home</t>
  </si>
  <si>
    <t>Revenues by merchandise category - Seasonal</t>
  </si>
  <si>
    <t>Revenues by merchandise category - Soft Home</t>
  </si>
  <si>
    <t>Lease Payments - Total Long Term Lease Liabilities</t>
  </si>
  <si>
    <t>Sales - Other Revenue</t>
  </si>
  <si>
    <t>Stores - New store count potential</t>
  </si>
  <si>
    <t>Stores - Total Closed or Relocated Stores</t>
  </si>
  <si>
    <t>Stores - Total New Stores</t>
  </si>
  <si>
    <t>Stores - Total operating stores</t>
  </si>
  <si>
    <t>Net Sales by Segment - Construction</t>
  </si>
  <si>
    <t>Net Sales by Segment - Retail Operations</t>
  </si>
  <si>
    <t>Net Sales by Segment - Retail operations</t>
  </si>
  <si>
    <t>Sales - Retail sales per square foot</t>
  </si>
  <si>
    <t>Stores - Total retail store count at end of period</t>
  </si>
  <si>
    <t>Revenue by Type - Non-perishable</t>
  </si>
  <si>
    <t>Revenue by Type - Perishable</t>
  </si>
  <si>
    <t>Stores - Stores count</t>
  </si>
  <si>
    <t>Additional shops - Planning Underway</t>
  </si>
  <si>
    <t>Card holders - Kohl's Charge card holders</t>
  </si>
  <si>
    <t>Customer acquisition - Sephora customers new to Kohl's</t>
  </si>
  <si>
    <t>Kohl's shops and comprehensive digital experience - Sephora</t>
  </si>
  <si>
    <t>Segment Revenue - Accessories</t>
  </si>
  <si>
    <t>Segment Revenue - Children's</t>
  </si>
  <si>
    <t>Segment Revenue - Footwear</t>
  </si>
  <si>
    <t>Segment Revenue - Home</t>
  </si>
  <si>
    <t>Segment Revenue - Men's</t>
  </si>
  <si>
    <t>Segment Revenue - MenÃ¢â‚¬â„¢s</t>
  </si>
  <si>
    <t>Segment Revenue - Women's</t>
  </si>
  <si>
    <t>User growth - Kohl's App user growth</t>
  </si>
  <si>
    <t>New customers - Through the digital channel</t>
  </si>
  <si>
    <t>Revenue by Business type - Home/Other</t>
  </si>
  <si>
    <t>Revenue by Business type - Men's and Kids'</t>
  </si>
  <si>
    <t>Revenue by Business type - Women's Accessories, Intimate Apparel, Shoes, Cosmetics and Fragrances</t>
  </si>
  <si>
    <t>Revenue by Business type - Women's Apparel</t>
  </si>
  <si>
    <t>Segment Revenue - Credit card revenues, net</t>
  </si>
  <si>
    <t>Segment Revenue - Home/Other</t>
  </si>
  <si>
    <t>Segment Revenue - Men's and Kids'</t>
  </si>
  <si>
    <t>Segment Revenue - Net sales</t>
  </si>
  <si>
    <t>Segment Revenue - Women's Accessories, Intimate Apparel, Shoes, Cosmetics and Fragrances</t>
  </si>
  <si>
    <t>Segment Revenue - Women's Apparel</t>
  </si>
  <si>
    <t>Stores - Number of Closed Stores</t>
  </si>
  <si>
    <t>Stores - Number of New Stores</t>
  </si>
  <si>
    <t>Stores - Number of Stores</t>
  </si>
  <si>
    <t>Stores - Number of Stores Open at Beginning of Quarter</t>
  </si>
  <si>
    <t>Stores - Number of Stores Re-Opened</t>
  </si>
  <si>
    <t>Comparable Sales - Brand comparable sales</t>
  </si>
  <si>
    <t>New Stores Openings - Corporate Stores</t>
  </si>
  <si>
    <t>New Stores Openings - Franchise Stores</t>
  </si>
  <si>
    <t>Number of Stores - Corporate Stores</t>
  </si>
  <si>
    <t>Number of Stores - Franchise Stores</t>
  </si>
  <si>
    <t>Number of Stores - Halloween City Stores</t>
  </si>
  <si>
    <t>Segment Sales - Net Wholesale</t>
  </si>
  <si>
    <t>Segment Sales - Retail</t>
  </si>
  <si>
    <t>Segment Sales - Wholesale</t>
  </si>
  <si>
    <t>Share of Shelf - Manufacturing Share of Shelf</t>
  </si>
  <si>
    <t>Share of Shelf - Wholesale Share of Shelf</t>
  </si>
  <si>
    <t>Store Acquisitions - Corporate Stores</t>
  </si>
  <si>
    <t>Store Closures - Corporate Stores</t>
  </si>
  <si>
    <t>Store Closures - Franchise Stores</t>
  </si>
  <si>
    <t>Store Count - Grand Total</t>
  </si>
  <si>
    <t>Store Sales - Franchise Stores Sold to Party City</t>
  </si>
  <si>
    <t>Stores - The total number of corporate Party City stores</t>
  </si>
  <si>
    <t>Revenue by Category - Furniture Revenue</t>
  </si>
  <si>
    <t>Revenue by Category - Non-Furniture Revenue</t>
  </si>
  <si>
    <t>Segment Revenue - RH Segment Revenue</t>
  </si>
  <si>
    <t>Segment Revenue - Waterworks Revenue</t>
  </si>
  <si>
    <t>Stores - Total Galleries</t>
  </si>
  <si>
    <t>Stores - Waterworks Showrooms</t>
  </si>
  <si>
    <t>Revenue by Product Category - Accessories Revenue</t>
  </si>
  <si>
    <t>Revenue by Product Category - Apparel/Footwear Revenue</t>
  </si>
  <si>
    <t>Revenue by Product Category - Bags Revenue</t>
  </si>
  <si>
    <t>Revenue by Product Category - Home Revenue</t>
  </si>
  <si>
    <t>Revenue by Product Category - Other Revenue</t>
  </si>
  <si>
    <t>Revenue by Product Category - Travel Revenue</t>
  </si>
  <si>
    <t>Segment Revenue - Pura Vida Segment Revenue</t>
  </si>
  <si>
    <t>Segment Revenue - VB Direct Segment Revenue</t>
  </si>
  <si>
    <t>Segment Revenue - VB Indirect Segment Revenue</t>
  </si>
  <si>
    <t>Customer reach - Customer reach with Drive Up &amp; Go and Home Delivery</t>
  </si>
  <si>
    <t>Memberships - Loyalty Memberships</t>
  </si>
  <si>
    <t>Retention rate - Retention rate with actively engaged members</t>
  </si>
  <si>
    <t>Revenue by type - Fuel revenue</t>
  </si>
  <si>
    <t>Revenue by type - Non-perishables revenue</t>
  </si>
  <si>
    <t>Revenue by type - Other revenue</t>
  </si>
  <si>
    <t>Revenue by type - Perishables revenue</t>
  </si>
  <si>
    <t>Revenue by type - Pharmacy revenue</t>
  </si>
  <si>
    <t>Sales growth - Digital sales growth</t>
  </si>
  <si>
    <t>Sales growth - Identical sales growth</t>
  </si>
  <si>
    <t>COVID-19 vaccins - COVID-19 vaccine doses administrated</t>
  </si>
  <si>
    <t>Delivery price per customer - unlimited delivery price per customer</t>
  </si>
  <si>
    <t>Hourly wage - Average hourly wage</t>
  </si>
  <si>
    <t>Segment Sales - Convenience stores</t>
  </si>
  <si>
    <t>Segment Sales - Other Sales</t>
  </si>
  <si>
    <t>Segment Sales - Supermarket Fuel Sales</t>
  </si>
  <si>
    <t xml:space="preserve">Segment Sales - Total sales </t>
  </si>
  <si>
    <t>Segment Sales - Total sales to retail customers without fuel</t>
  </si>
  <si>
    <t>Segment Sales - Total Sales to Retail Customers without Fuel Sales</t>
  </si>
  <si>
    <t>Segment Sales - Total Sales to Retail Customers without Fuel, Supermarket Fuel and Other _x000D_
Sales</t>
  </si>
  <si>
    <t>Revenue by product category - Dietary supplements revenue</t>
  </si>
  <si>
    <t>Revenue by product category - Grocery revenue</t>
  </si>
  <si>
    <t>Revenue by product category - Other revenue</t>
  </si>
  <si>
    <t>Stores - Number of new stores</t>
  </si>
  <si>
    <t>Stores - Number of new stores opened</t>
  </si>
  <si>
    <t>Stores - Number of relocated/remodeled</t>
  </si>
  <si>
    <t>Stores - Number of stores relocated/remodeled</t>
  </si>
  <si>
    <t>Stores - Number of relocations/remodels</t>
  </si>
  <si>
    <t>New Store Openings - Annual Unit Growth</t>
  </si>
  <si>
    <t>New Store Openings - Unit Growth</t>
  </si>
  <si>
    <t>Revenue - Non-Perishables</t>
  </si>
  <si>
    <t>Revenue - Perishables</t>
  </si>
  <si>
    <t>Segment Revenues - Food Distribution Revenue</t>
  </si>
  <si>
    <t>Segment Revenues - Military Revenue</t>
  </si>
  <si>
    <t>Segment Revenues - Retail Revenue</t>
  </si>
  <si>
    <t>Sub Segment Revenue by Category - Center store Revenue</t>
  </si>
  <si>
    <t>Sub Segment Revenue by Category - Fresh Revenue</t>
  </si>
  <si>
    <t>Sub Segment Revenue by Category - Fuel Revenue</t>
  </si>
  <si>
    <t>Sub Segment Revenue by Category - Individuals Revenue</t>
  </si>
  <si>
    <t>Sub Segment Revenue by Category - Manufacturers, brokers and distributors Revenue</t>
  </si>
  <si>
    <t>Sub Segment Revenue by Category - Non-food Revenue</t>
  </si>
  <si>
    <t>Sub Segment Revenue by Category - Other Revenue</t>
  </si>
  <si>
    <t>Sub Segment Revenue by Category - Other Revenue from products</t>
  </si>
  <si>
    <t>Sub Segment Revenue by Category - Retailers Revenue</t>
  </si>
  <si>
    <t>Net Sales - Non Core Banner Net Sales</t>
  </si>
  <si>
    <t>No of Stores - Stores Closed</t>
  </si>
  <si>
    <t>Sales Penetration - Digital Sales Penetration</t>
  </si>
  <si>
    <t>Website - Visits to Website</t>
  </si>
  <si>
    <t>Net Sales - Accent decor</t>
  </si>
  <si>
    <t>Net Sales - Home furnishings</t>
  </si>
  <si>
    <t>Net Sales - Other</t>
  </si>
  <si>
    <t>Stores - Total stores</t>
  </si>
  <si>
    <t>Net Sales by Channel - Internet Net Sales</t>
  </si>
  <si>
    <t>Net Sales by Channel - Other Net Sales</t>
  </si>
  <si>
    <t>Net Sales by Channel - Showrooms Net Sales</t>
  </si>
  <si>
    <t>Net Sales by Product - Accessories Net Sales</t>
  </si>
  <si>
    <t>Net Sales by Product - Other Net Sales</t>
  </si>
  <si>
    <t>Net Sales by Product - Sacs Net Sales</t>
  </si>
  <si>
    <t>Net Sales by Product - Sactionals Net Sales</t>
  </si>
  <si>
    <t>Showroom Count - Ending Showroom Count</t>
  </si>
  <si>
    <t>Revenue by Brand - Other</t>
  </si>
  <si>
    <t>Revenue by Brand - Pottery Barn</t>
  </si>
  <si>
    <t>Revenue by Brand - Pottery Barn Kids and Teen</t>
  </si>
  <si>
    <t>Revenue by Brand - West Elm</t>
  </si>
  <si>
    <t>Revenue by Brand - Williams Sonoma</t>
  </si>
  <si>
    <t>Revenue by Category - Gypsum, roofing &amp; insulation</t>
  </si>
  <si>
    <t>Revenue by Category - Lumber &amp; lumber sheet goods</t>
  </si>
  <si>
    <t>Revenue by Category - Manufactured products</t>
  </si>
  <si>
    <t>Revenue by Category - Other building products &amp; services</t>
  </si>
  <si>
    <t>Revenue by Category - Siding, metal &amp; concrete products</t>
  </si>
  <si>
    <t>Revenue by Category - Windows, doors &amp; millwork</t>
  </si>
  <si>
    <t>Revenue By Type - Adjacent categories</t>
  </si>
  <si>
    <t>Revenue By Type - Decorative accessories / wall tile</t>
  </si>
  <si>
    <t>Revenue By Type - Installation materials and tools</t>
  </si>
  <si>
    <t>Revenue By Type - Laminate / luxury vinyl plank</t>
  </si>
  <si>
    <t>Revenue By Type - Natural stone</t>
  </si>
  <si>
    <t>Revenue By Type - Other</t>
  </si>
  <si>
    <t>Revenue By Type - Tile</t>
  </si>
  <si>
    <t>Revenue By Type - Wood</t>
  </si>
  <si>
    <t>Stores - New warehouse stores</t>
  </si>
  <si>
    <t>Stores - new warehouse-format stores</t>
  </si>
  <si>
    <t>Stores - warehouse stores operating</t>
  </si>
  <si>
    <t>Studios - Design studios</t>
  </si>
  <si>
    <t>Average Ticket - Change in Average Ticket</t>
  </si>
  <si>
    <t>Comparable Sales - Change in Comparable Sales</t>
  </si>
  <si>
    <t>Comparable sales - Total comparable sales</t>
  </si>
  <si>
    <t>Customer Transactions - Comparable Customer Transactions</t>
  </si>
  <si>
    <t>Customer transactions - Customer transactions (in millions)</t>
  </si>
  <si>
    <t>Geographic Net Sales - Outside the U.S. Net Sales</t>
  </si>
  <si>
    <t>Geographic Net Sales - U.S. Net Sales</t>
  </si>
  <si>
    <t>Geographic Sales - Outside the U.S. Net Sales</t>
  </si>
  <si>
    <t>Geographic Sales - U.S. Net Sales</t>
  </si>
  <si>
    <t>Net sales by major product lines - Building Materials Net Sales</t>
  </si>
  <si>
    <t>Net sales by major product lines - Decor Net Sales</t>
  </si>
  <si>
    <t>Net sales by major product lines - Hardlines Net Sales</t>
  </si>
  <si>
    <t>Net sales by products - Products Net Sales</t>
  </si>
  <si>
    <t>Net sales by Services - Services Net Sales</t>
  </si>
  <si>
    <t>ROIC - (ROIC) Return on Invested Capital</t>
  </si>
  <si>
    <t>Segment Sales - Building Materials Net Sales</t>
  </si>
  <si>
    <t>Segment Sales - Decor Net Sales</t>
  </si>
  <si>
    <t>Segment Sales - Hardlines Net Sales</t>
  </si>
  <si>
    <t>Segment Sales - Online Sales</t>
  </si>
  <si>
    <t>Segment Sales - Products Net Sales</t>
  </si>
  <si>
    <t>Segment Sales - Services Net Sales</t>
  </si>
  <si>
    <t>Customer Transactions - Total Customer Transactions</t>
  </si>
  <si>
    <t>Geographical Sales - Canada Sales</t>
  </si>
  <si>
    <t>Geographical Sales - International Sales</t>
  </si>
  <si>
    <t xml:space="preserve">Geographical Sales - United States	</t>
  </si>
  <si>
    <t>Merchandise Sales - Building Products Sales</t>
  </si>
  <si>
    <t>Merchandise Sales - Hardlines Sales</t>
  </si>
  <si>
    <t>Merchandise Sales - Home Decor Sales</t>
  </si>
  <si>
    <t>Merchandise Sales - Other Sales</t>
  </si>
  <si>
    <t>Net sales - Other</t>
  </si>
  <si>
    <t>Net sales - Products</t>
  </si>
  <si>
    <t>Net sales - Services</t>
  </si>
  <si>
    <t>Number of Stores - Company-Operated Stores</t>
  </si>
  <si>
    <t>Number of Stores - Dealer-Operated Stores</t>
  </si>
  <si>
    <t>Operations - Home improved in number</t>
  </si>
  <si>
    <t>Operations - Home improved in square feet</t>
  </si>
  <si>
    <t>Segment sales - Other Sales</t>
  </si>
  <si>
    <t>Segment sales - Products Sales</t>
  </si>
  <si>
    <t>Segment sales - Services Sales</t>
  </si>
  <si>
    <t xml:space="preserve">Store Size - Average Store Size Selling Square Feet </t>
  </si>
  <si>
    <t>Operating clubs - Total operating clubs</t>
  </si>
  <si>
    <t>Segment Revenue - Gasoline and Other</t>
  </si>
  <si>
    <t>Segment Revenue - General Merchandise &amp; Services</t>
  </si>
  <si>
    <t>Segment Revenue - Grocery</t>
  </si>
  <si>
    <t>Segment Revenue - Membership fee income</t>
  </si>
  <si>
    <t>Segment Revenue - Net Sales</t>
  </si>
  <si>
    <t>Fuel - Fuel gallons on a same-store basis</t>
  </si>
  <si>
    <t>New Stores - Acquisitions</t>
  </si>
  <si>
    <t>New stores - Construction</t>
  </si>
  <si>
    <t>Sales by Category - Fuel Sales</t>
  </si>
  <si>
    <t>Sales by Category - Grocery &amp; Other Merchandise Sales</t>
  </si>
  <si>
    <t>Sales by Category - Other Sales</t>
  </si>
  <si>
    <t>Sales by Category - Prepared Food &amp; Fountain Sales</t>
  </si>
  <si>
    <t>Segment Sales - Fuel Sales</t>
  </si>
  <si>
    <t>Segment Sales - Grocery &amp; Other Merchandise Sales</t>
  </si>
  <si>
    <t>Segment Sales - Prepared Food &amp; Fountain Sales</t>
  </si>
  <si>
    <t>Cardholders - Total Cardholders</t>
  </si>
  <si>
    <t>Geographic Revenue - Revenue from Canadian Operations</t>
  </si>
  <si>
    <t>Geographic Revenue - Revenue from Other International Operations</t>
  </si>
  <si>
    <t>Geographic Revenue - Revenue from United States Operations</t>
  </si>
  <si>
    <t>Members - Household Members</t>
  </si>
  <si>
    <t>Segment Revenue - Membership fees revenue</t>
  </si>
  <si>
    <t>Sub-segment Revenue - Net sales from Ancillary</t>
  </si>
  <si>
    <t>Sub-segment Revenue - Net sales from Ancillary and other</t>
  </si>
  <si>
    <t>Sub-segment Revenue - Net sales from Food and Sundries</t>
  </si>
  <si>
    <t>Sub-segment Revenue - Net sales from Fresh Foods</t>
  </si>
  <si>
    <t>Sub-segment Revenue - Net sales from Hardlines</t>
  </si>
  <si>
    <t>Sub-segment Revenue - Net sales from Softlines</t>
  </si>
  <si>
    <t>Warehouses - No. of Warehouses</t>
  </si>
  <si>
    <t>Other - Other Revenue</t>
  </si>
  <si>
    <t>Product Net Sales - Target Credit Card</t>
  </si>
  <si>
    <t>Product Net Sales - Target Debit Card</t>
  </si>
  <si>
    <t>Revenue from other sources - Apparel and accessories</t>
  </si>
  <si>
    <t>Revenue from other sources - Beauty and household essentials</t>
  </si>
  <si>
    <t>Revenue from other sources - Credit card profit sharing</t>
  </si>
  <si>
    <t>Revenue from other sources - Food and beverage</t>
  </si>
  <si>
    <t>Revenue from other sources - Hardlines</t>
  </si>
  <si>
    <t>Revenue from other sources - Home furnishings and decor</t>
  </si>
  <si>
    <t>Revenue from other sources - Other Revenue</t>
  </si>
  <si>
    <t>Revenue from other sources - Others</t>
  </si>
  <si>
    <t>Segment Net Sales - Comparable sales growth in Signature Categories</t>
  </si>
  <si>
    <t>Segment Net Sales - Digital comparable sales</t>
  </si>
  <si>
    <t>Segment Net Sales - Digitally originated comparable sales change</t>
  </si>
  <si>
    <t>Segment Net Sales - Sales by Digitally originated</t>
  </si>
  <si>
    <t>Segment Net Sales - Sales by Stores Originated</t>
  </si>
  <si>
    <t>Segment Net Sales - Same-day services (Order Pick Up, Drive Up and Shipt)</t>
  </si>
  <si>
    <t>Segment Net Sales - Stores originated channel comparable sales</t>
  </si>
  <si>
    <t>Segment Net Sales - Stores originated channel comparable sales change</t>
  </si>
  <si>
    <t>Global Segment Sales - Global eCommerce sales</t>
  </si>
  <si>
    <t>Member Subscription - Sam's Club Member Count</t>
  </si>
  <si>
    <t>Other - Membership and other income</t>
  </si>
  <si>
    <t>Segment Sales - Sam's Club eCommerce sales</t>
  </si>
  <si>
    <t>Segment Sales - Sam's Club comp sales with fuel</t>
  </si>
  <si>
    <t>Segment Sales - Sam's Club comp sales without fuel</t>
  </si>
  <si>
    <t>Segment Sales - Sam's Club Sales</t>
  </si>
  <si>
    <t>Segment Sales - Walmart International Sales</t>
  </si>
  <si>
    <t>Segment Sales - Walmart International Sales, Excluding currency</t>
  </si>
  <si>
    <t>Segment Sales - Walmart U.S Sales</t>
  </si>
  <si>
    <t>Segment Sales - Walmart U.S. comp sales with fuel</t>
  </si>
  <si>
    <t>Segment Sales - Walmart U.S. comp sales without fuel</t>
  </si>
  <si>
    <t>Segment Sales - Walmart U.S. eCommerce sales</t>
  </si>
  <si>
    <t>Stores - New Store Count</t>
  </si>
  <si>
    <t>Marketplace - Marketplace GMV</t>
  </si>
  <si>
    <t>Marketplace - Marketplace Units</t>
  </si>
  <si>
    <t>Segment Revenue - Customer assurance revenue</t>
  </si>
  <si>
    <t>Segment Revenue - Marketplace and service revenue</t>
  </si>
  <si>
    <t>Amazon Web Services - AWS Availability Zones</t>
  </si>
  <si>
    <t>Amazon Web Services - Geographic Regions</t>
  </si>
  <si>
    <t>Contact center - Contact center interactions</t>
  </si>
  <si>
    <t>Product Net Sales - AWS</t>
  </si>
  <si>
    <t>Product Net Sales - Online stores</t>
  </si>
  <si>
    <t>Product Net Sales - Other</t>
  </si>
  <si>
    <t>Product Net Sales - Physical stores</t>
  </si>
  <si>
    <t>Product Net Sales - Retail products</t>
  </si>
  <si>
    <t>Product Net Sales - Retail subscription services</t>
  </si>
  <si>
    <t>Product Net Sales - Retail third-party seller services</t>
  </si>
  <si>
    <t>Product Net Sales - Subscription services</t>
  </si>
  <si>
    <t>Product Net Sales - Third-party seller services</t>
  </si>
  <si>
    <t>Seasonal - Grocery Delivery</t>
  </si>
  <si>
    <t>Seasonal - Incremental COVID-19 Costs</t>
  </si>
  <si>
    <t>Seasonal - Shipment Zero</t>
  </si>
  <si>
    <t>Segment Net Sales - AWS Segment</t>
  </si>
  <si>
    <t>Segment Net Sales - International Segment</t>
  </si>
  <si>
    <t>Segment Net Sales - North America Segment</t>
  </si>
  <si>
    <t>Order Value - Average Order Value</t>
  </si>
  <si>
    <t>Revenue by Category - Commerce</t>
  </si>
  <si>
    <t>Revenue by Category - Direct to Consumer</t>
  </si>
  <si>
    <t>Revenue by Category - Other</t>
  </si>
  <si>
    <t>Subscriptions - Active Subscriptions</t>
  </si>
  <si>
    <t>Subscriptions - Average Monthly Subscription Shipment Churn</t>
  </si>
  <si>
    <t xml:space="preserve">Subscriptions  - New Subscriptions </t>
  </si>
  <si>
    <t>Average monthly unique users - International</t>
  </si>
  <si>
    <t>Average monthly unique users - U.S.</t>
  </si>
  <si>
    <t>Revenue by geography - International</t>
  </si>
  <si>
    <t>Revenue by geography - United States</t>
  </si>
  <si>
    <t>Revenue by Source - Marketplace subscription revenue</t>
  </si>
  <si>
    <t>Revenue by Source - Other revenue</t>
  </si>
  <si>
    <t>Revenues by Major products and services - Display advertising</t>
  </si>
  <si>
    <t>Revenues by Major products and services - Other</t>
  </si>
  <si>
    <t>Revenues by Major products and services - Pay per lead</t>
  </si>
  <si>
    <t>Revenues by Major products and services - Subscription advertising and digital solutions</t>
  </si>
  <si>
    <t>Segment revenues - Dealer</t>
  </si>
  <si>
    <t>Segment revenues - OEM and National</t>
  </si>
  <si>
    <t>Segment revenues - Other</t>
  </si>
  <si>
    <t>Unique Visitors - Average Monthly Unique Visitors</t>
  </si>
  <si>
    <t>Website customers - Growth in website customers</t>
  </si>
  <si>
    <t>Customers - Active customers</t>
  </si>
  <si>
    <t xml:space="preserve">Sales	 - Autoship customer sales	</t>
  </si>
  <si>
    <t>Sales	 - Autoship customer sales</t>
  </si>
  <si>
    <t>Sales	 - Autoship customer sales as a percentage of net sales</t>
  </si>
  <si>
    <t>Sales	 - Net sales per active customer</t>
  </si>
  <si>
    <t>Segment Revenue - Consumables Revenue</t>
  </si>
  <si>
    <t>Segment Revenue - Hardgoods Revenue</t>
  </si>
  <si>
    <t>Segment Revenue - Other Revenue</t>
  </si>
  <si>
    <t>Revenue by Segment - Other services</t>
  </si>
  <si>
    <t>Revenue by Segment - Seller marketplace services</t>
  </si>
  <si>
    <t>Geographic Revenues - Germany Revenues</t>
  </si>
  <si>
    <t>Geographic Revenues - Rest of world Revenues</t>
  </si>
  <si>
    <t>Geographic Revenues - South Korea Revenues</t>
  </si>
  <si>
    <t>Geographic Revenues - Total Geographic Revenues</t>
  </si>
  <si>
    <t>Geographic Revenues - U.S. Revenues</t>
  </si>
  <si>
    <t>Geographic Revenues - United Kingdom Revenues</t>
  </si>
  <si>
    <t>GMV - Gross Merchandise Volume</t>
  </si>
  <si>
    <t>Segment Revenues - Classifieds / Other Revenues</t>
  </si>
  <si>
    <t>Segment Revenues - Elimination of inter-segment net Revenues</t>
  </si>
  <si>
    <t>Segment Revenues - Marketing services and other revenues</t>
  </si>
  <si>
    <t>Segment Revenues - Marketing services and other revenues Classifieds</t>
  </si>
  <si>
    <t>Segment Revenues - Marketing services and other revenues from Marketplace</t>
  </si>
  <si>
    <t>Segment Revenues - Marketing services and other revenues StubHub, Corporate and other</t>
  </si>
  <si>
    <t>Segment Revenues - Marketplace Revenues</t>
  </si>
  <si>
    <t>Segment Revenues - Net transaction revenues</t>
  </si>
  <si>
    <t>Segment Revenues - Net transaction revenues from Marketplace</t>
  </si>
  <si>
    <t>Segment Revenues - Net transaction revenues from StubHub</t>
  </si>
  <si>
    <t>Segment Revenues - Total net revenues</t>
  </si>
  <si>
    <t>Segment Revenues - Total Segment Revenues</t>
  </si>
  <si>
    <t>Segment Revenue - Gross merchandise sales</t>
  </si>
  <si>
    <t>Segment Revenue - Marketplace revenue</t>
  </si>
  <si>
    <t>Segment Revenue - Marketplace Rvenue</t>
  </si>
  <si>
    <t>Segment Revenue - Services Revenue</t>
  </si>
  <si>
    <t>Geographical Revenue - Rest of the world</t>
  </si>
  <si>
    <t>Geographical Revenue - United States</t>
  </si>
  <si>
    <t>Revenue Segment - Non-scrubs</t>
  </si>
  <si>
    <t>Revenue Segment - Scrubs</t>
  </si>
  <si>
    <t>Revenues by Channel - E-commerce Revenue</t>
  </si>
  <si>
    <t xml:space="preserve">Revenues by Channel - E-commerce Revenue (combined online and telephonic) </t>
  </si>
  <si>
    <t>Revenues by Channel - Other Revenue</t>
  </si>
  <si>
    <t>Segment Revenue - 1-800-Flowers.com Consumer Floral Revenue</t>
  </si>
  <si>
    <t>Segment Revenue - BloomNet Revenue</t>
  </si>
  <si>
    <t>Segment Revenue - BloomNet Wire Service Revenue</t>
  </si>
  <si>
    <t>Segment Revenue - Consumer Floral &amp; Gifts Revenue</t>
  </si>
  <si>
    <t>Segment Revenue - Gourmet Food &amp; Gift Baskets Revenue</t>
  </si>
  <si>
    <t>Segment Revenue - Intercompany eliminations</t>
  </si>
  <si>
    <t>Revenue by Type - Product</t>
  </si>
  <si>
    <t>Revenue by Type - Service</t>
  </si>
  <si>
    <t>Total units - Total units of International</t>
  </si>
  <si>
    <t>Total units - Total units of North America</t>
  </si>
  <si>
    <t>TTM Active customers - TTM Active customers of International</t>
  </si>
  <si>
    <t>TTM Active customers - TTM Active customers of North America</t>
  </si>
  <si>
    <t>Orders - Average order value</t>
  </si>
  <si>
    <t>Orders - Active customers</t>
  </si>
  <si>
    <t>Orders - Mobile Device</t>
  </si>
  <si>
    <t>Orders - Orders delivered</t>
  </si>
  <si>
    <t>Orders - Orders per active customer</t>
  </si>
  <si>
    <t>Revenue by Product type - Branded Hard Parts</t>
  </si>
  <si>
    <t>Revenue by Product type - Branded Performance</t>
  </si>
  <si>
    <t>Revenue by Product type - Branded Replacement Parts</t>
  </si>
  <si>
    <t>Revenue by Product type - House Brands Hard Parts</t>
  </si>
  <si>
    <t>Revenue by Product type - House Brands Performance</t>
  </si>
  <si>
    <t>Revenue by Product type - House Brands Replacement Parts</t>
  </si>
  <si>
    <t>Annual Purchases - Existing Customers</t>
  </si>
  <si>
    <t>Money Spent - Existing Customers</t>
  </si>
  <si>
    <t>Product Revenue - Accessories</t>
  </si>
  <si>
    <t>Product Revenue - Apparel</t>
  </si>
  <si>
    <t>Product Revenue - Beauty</t>
  </si>
  <si>
    <t>Product Revenue - Electronics</t>
  </si>
  <si>
    <t>Product Revenue - Home</t>
  </si>
  <si>
    <t>Product Revenue - Jewelry</t>
  </si>
  <si>
    <t>Product Revenue - Other revenue</t>
  </si>
  <si>
    <t>Segment Revenue - Corp and other</t>
  </si>
  <si>
    <t>Segment Revenue - QVC Int'l</t>
  </si>
  <si>
    <t>Segment Revenue - QxH</t>
  </si>
  <si>
    <t>Segment Revenue - Zulily</t>
  </si>
  <si>
    <t>AOV - Average order value</t>
  </si>
  <si>
    <t>Revenue - Consignment and service revenue</t>
  </si>
  <si>
    <t>Revenue - Direct revenue</t>
  </si>
  <si>
    <t>Segment Revenue - New bookings Revenue</t>
  </si>
  <si>
    <t>Segment Revenue - Repeat Bookings Revenue</t>
  </si>
  <si>
    <t>Total Bookings  - Total Bookings</t>
  </si>
  <si>
    <t>Geographic Revenue - Revenue from Rest of the world</t>
  </si>
  <si>
    <t>Revenue by by Product Category - Beauty Product Revenue</t>
  </si>
  <si>
    <t>Revenue by by Product Category - Dresses Revenue</t>
  </si>
  <si>
    <t>Revenue by by Product Category - Fashion Apparel Product Revenue</t>
  </si>
  <si>
    <t>Revenue by by Product Category - Handbags, Shoes and Accessories Revenue</t>
  </si>
  <si>
    <t>Revenue by by Product Category - Other Product Revenue</t>
  </si>
  <si>
    <t>Segment Revenue - FORWARD Revenue</t>
  </si>
  <si>
    <t>Segment Revenue - REVOLVE Revenue</t>
  </si>
  <si>
    <t>Active clients - Net revenue per active client</t>
  </si>
  <si>
    <t>Key metrics - Net revenue</t>
  </si>
  <si>
    <t>Segment Revenue - Consignment</t>
  </si>
  <si>
    <t>Segment Revenue - Product</t>
  </si>
  <si>
    <t>LTM Net Revenue - LTM Net Revenue Per Active Customer</t>
  </si>
  <si>
    <t>Orders delivered  - orders delivered via a mobile device</t>
  </si>
  <si>
    <t>Revenue by type - International net revenue</t>
  </si>
  <si>
    <t>Revenue by type - U.S. net revenue</t>
  </si>
  <si>
    <t>Active users - monthly active users</t>
  </si>
  <si>
    <t>Countries - number of countries</t>
  </si>
  <si>
    <t>Revenue by type - Logistics Revenue</t>
  </si>
  <si>
    <t>Revenue by type - Marketplace Revenue</t>
  </si>
  <si>
    <t>Number stores - Number of Company-operated stores</t>
  </si>
  <si>
    <t>Number stores - Number of franchised stores</t>
  </si>
  <si>
    <t>Segment revenues - Franchise Royalties and Fees</t>
  </si>
  <si>
    <t>Segment revenues - Lease and Retail Revenues</t>
  </si>
  <si>
    <t>Segment revenues - Non-Retail Sales</t>
  </si>
  <si>
    <t>Segment revenues - Retail Sales</t>
  </si>
  <si>
    <t>Revenue by Category - Apparel Revenue</t>
  </si>
  <si>
    <t>Revenue by Category - Footwear Revenue</t>
  </si>
  <si>
    <t>Revenue by Category - Other Sales Revenue</t>
  </si>
  <si>
    <t>Revenue by Category - Outdoors Revenue</t>
  </si>
  <si>
    <t>Revenue by Category - Sports and Recreation Revenue</t>
  </si>
  <si>
    <t>Comparable sales - Domestic comparable online sales</t>
  </si>
  <si>
    <t>Comparable sales - Domestic comparable sales</t>
  </si>
  <si>
    <t>Comparable sales - Enterprise comparable sales</t>
  </si>
  <si>
    <t>Comparable sales - International comparable sales</t>
  </si>
  <si>
    <t>Geographic Revenue - Domestic Revenue</t>
  </si>
  <si>
    <t>Geographic Revenue - International Revenue</t>
  </si>
  <si>
    <t>Geographic Segment Revenue - Domestic Revenue from Appliances</t>
  </si>
  <si>
    <t>Geographic Segment Revenue - Domestic Revenue from Computing and  Phones</t>
  </si>
  <si>
    <t>Geographic Segment Revenue - Domestic Revenue from Computing and Mobile Phones</t>
  </si>
  <si>
    <t>Geographic Segment Revenue - Domestic Revenue from Consumer Electronics</t>
  </si>
  <si>
    <t>Geographic Segment Revenue - Domestic Revenue from Entertainment</t>
  </si>
  <si>
    <t>Geographic Segment Revenue - Domestic Revenue from Other</t>
  </si>
  <si>
    <t>Geographic Segment Revenue - Domestic Revenue from Services</t>
  </si>
  <si>
    <t>Geographic Segment Revenue - International Revenue from Appliances</t>
  </si>
  <si>
    <t>Geographic Segment Revenue - International Revenue from Computing and  Phones</t>
  </si>
  <si>
    <t>Geographic Segment Revenue - International Revenue from Computing and Mobile Phones</t>
  </si>
  <si>
    <t>Geographic Segment Revenue - International Revenue from Consumer Electronics</t>
  </si>
  <si>
    <t>Geographic Segment Revenue - International Revenue from Entertainment</t>
  </si>
  <si>
    <t>Geographic Segment Revenue - International Revenue from Other</t>
  </si>
  <si>
    <t>Geographic Segment Revenue - International Revenue from Services</t>
  </si>
  <si>
    <t>Revenue by Product - Appliances</t>
  </si>
  <si>
    <t>Revenue by Product - Computing and Mobile Phones</t>
  </si>
  <si>
    <t>Revenue by Product - Consumer Electronics</t>
  </si>
  <si>
    <t>Revenue by Product - Entertainment</t>
  </si>
  <si>
    <t>Revenue by Product - Other</t>
  </si>
  <si>
    <t>Revenue by Product - Services</t>
  </si>
  <si>
    <t>Segment Revenue - Domestic Revenue</t>
  </si>
  <si>
    <t>Net Sales by Major Merchandise Categories - Apparel</t>
  </si>
  <si>
    <t>Net Sales by Major Merchandise Categories - Footwear</t>
  </si>
  <si>
    <t>Net Sales by Major Merchandise Categories - Hats, accessories and other</t>
  </si>
  <si>
    <t>Segment Net Sales - E-commerce</t>
  </si>
  <si>
    <t>Segment Net Sales - E-commerce Revenue</t>
  </si>
  <si>
    <t>Segment Net Sales - Retail Stores Revenue</t>
  </si>
  <si>
    <t>Segment Net Sales - Stores</t>
  </si>
  <si>
    <t>Stores - new stores</t>
  </si>
  <si>
    <t>Stores - store closed</t>
  </si>
  <si>
    <t>Segment Revenue - Finance charges and other</t>
  </si>
  <si>
    <t>Segment Revenue - Product sales</t>
  </si>
  <si>
    <t>Segment Revenue - Repair service agreement commissions</t>
  </si>
  <si>
    <t>Sub-Segment Revenue - Consumer electronics - Product sales</t>
  </si>
  <si>
    <t>Sub-Segment Revenue - Furniture and mattress - Product sales</t>
  </si>
  <si>
    <t>Sub-Segment Revenue - Home appliance - Product sales</t>
  </si>
  <si>
    <t>Sub-Segment Revenue - Home office - Product sales</t>
  </si>
  <si>
    <t>Sub-Segment Revenue - Other - Product sales</t>
  </si>
  <si>
    <t>Revenue by Type - External Customer Sales</t>
  </si>
  <si>
    <t>Revenue by Type - Intersegment Sales</t>
  </si>
  <si>
    <t>Segment Revenue - Brand Portfolio</t>
  </si>
  <si>
    <t>Segment Revenue - Canada Retail</t>
  </si>
  <si>
    <t>Segment Revenue - Elimination of intersegment net Revenue</t>
  </si>
  <si>
    <t>Segment Revenue - U.S. Retail Revenue</t>
  </si>
  <si>
    <t>Stores - Total number of stores</t>
  </si>
  <si>
    <t>Segment Net Sales - Apparel Sales</t>
  </si>
  <si>
    <t>Segment Net Sales - Consumables Sales</t>
  </si>
  <si>
    <t>Segment Net Sales - Home products Sales</t>
  </si>
  <si>
    <t>Segment Net Sales - Seasonal Sales</t>
  </si>
  <si>
    <t>Store count - Ending Store count</t>
  </si>
  <si>
    <t>Store count - New store openings</t>
  </si>
  <si>
    <t>Store count - Total selling square footage</t>
  </si>
  <si>
    <t>Net Sales - E- Commerce Sales</t>
  </si>
  <si>
    <t>Net Sales - Same Store Sales</t>
  </si>
  <si>
    <t>Relocated stores - DICK'S Sporting Goods</t>
  </si>
  <si>
    <t>Relocated stores - Specialty Concept Stores</t>
  </si>
  <si>
    <t>Revenue by Net Sales - Sales</t>
  </si>
  <si>
    <t>Square Footage - DICK'S Sporting Goods</t>
  </si>
  <si>
    <t>Square Footage - Specialty Concept Stores</t>
  </si>
  <si>
    <t>Stores - DICK'S Sporting Goods</t>
  </si>
  <si>
    <t>Stores - Specialty Concept Stores</t>
  </si>
  <si>
    <t>Change in Average Ticket - Dollar Tree</t>
  </si>
  <si>
    <t xml:space="preserve">Change in Average Ticket - Family Dollar </t>
  </si>
  <si>
    <t>Change in Customer Traffic - Dollar Tree</t>
  </si>
  <si>
    <t xml:space="preserve">Change in Customer Traffic - Family Dollar </t>
  </si>
  <si>
    <t>Growth Rate (Square Footage)  - Dollar Tree</t>
  </si>
  <si>
    <t xml:space="preserve">Growth Rate (Square Footage)  - Family Dollar </t>
  </si>
  <si>
    <t>Growth Rate (Square Footage)  - Retail Selling Square Footage</t>
  </si>
  <si>
    <t>New Stores Openings - Dollar Tree</t>
  </si>
  <si>
    <t xml:space="preserve">New Stores Openings - Family Dollar </t>
  </si>
  <si>
    <t>Re-bannered Stores - Dollar Tree</t>
  </si>
  <si>
    <t xml:space="preserve">Re-bannered Stores - Family Dollar </t>
  </si>
  <si>
    <t>Renovated Stores - Completed Renovations</t>
  </si>
  <si>
    <t>Same-Store Sales by Segment - Dollar Tree Same Store Sales</t>
  </si>
  <si>
    <t>Same-Store Sales by Segment - Family Dollar Same Store Sales</t>
  </si>
  <si>
    <t>Segment Sales - Corporate, support and Other Sales</t>
  </si>
  <si>
    <t>Segment Sales - Dollar Tree Sales</t>
  </si>
  <si>
    <t>Segment Sales - Family Dollar Sales</t>
  </si>
  <si>
    <t>Segment Sales - Total Segment Sales</t>
  </si>
  <si>
    <t>Selling Square Footage  - Dollar Tree</t>
  </si>
  <si>
    <t xml:space="preserve">Selling Square Footage  - Family Dollar </t>
  </si>
  <si>
    <t>Store Closures - Dollar Tree</t>
  </si>
  <si>
    <t xml:space="preserve">Store Closures - Family Dollar </t>
  </si>
  <si>
    <t>Stores - Closed Stores</t>
  </si>
  <si>
    <t>Stores - Expanded or Relocated Stores</t>
  </si>
  <si>
    <t>Centers - Net new center openings</t>
  </si>
  <si>
    <t>Centers - Net new centers</t>
  </si>
  <si>
    <t>Centers - Network of locations</t>
  </si>
  <si>
    <t>Segment Revenue - Marketing Fees</t>
  </si>
  <si>
    <t>Segment Revenue - Product Sales</t>
  </si>
  <si>
    <t>Segment Revenue - Royalty Fees</t>
  </si>
  <si>
    <t>Comparable store sales - Comparable store sales growth</t>
  </si>
  <si>
    <t>New Stores Openings - America's Best Contacts and Eyeglasses Stores</t>
  </si>
  <si>
    <t>New Stores Openings - Eyeglass World Stores</t>
  </si>
  <si>
    <t>New Stores Openings - Total Stores</t>
  </si>
  <si>
    <t>New Stores Openings - Vision Centers - Walmart</t>
  </si>
  <si>
    <t>New Stores Openings - Vista Optical Stores - Fred Meyer</t>
  </si>
  <si>
    <t>New Stores Openings - Vista Optical Stores - Military</t>
  </si>
  <si>
    <t>No of stores open at the end - Corporate/Other</t>
  </si>
  <si>
    <t>No of stores open at the end - Legacy segment</t>
  </si>
  <si>
    <t>No of stores open at the end - Owned &amp; Host segment</t>
  </si>
  <si>
    <t>Number of Stores - America's Best Contacts and Eyeglasses Stores</t>
  </si>
  <si>
    <t>Number of Stores - Eyeglass World Stores</t>
  </si>
  <si>
    <t>Number of Stores - Vision Centers - Walmart</t>
  </si>
  <si>
    <t>Number of Stores - Vista Optical Stores - Fred Meyer</t>
  </si>
  <si>
    <t>Number of Stores - Vista Optical Stores - Military</t>
  </si>
  <si>
    <t>Revenue From Contracts With Customers - Revenues recognized at a point in time</t>
  </si>
  <si>
    <t>Revenue From Contracts With Customers - Revenues recognized over time</t>
  </si>
  <si>
    <t>Segment Revenue - Corporate/Other Revenue</t>
  </si>
  <si>
    <t>Segment Revenue - Legacy Revenue</t>
  </si>
  <si>
    <t>Segment Revenue - Owned &amp; Host Revenue</t>
  </si>
  <si>
    <t>Segment Revenue - Reconciliations</t>
  </si>
  <si>
    <t>Store Closures - America's Best Contacts and Eyeglasses Stores</t>
  </si>
  <si>
    <t>Store Closures - Eyeglass World Stores</t>
  </si>
  <si>
    <t>Store Closures - Vision Centers - Walmart</t>
  </si>
  <si>
    <t>Store Closures - Vista Optical Stores - Fred Meyer</t>
  </si>
  <si>
    <t>Store Closures - Vista Optical Stores - Military</t>
  </si>
  <si>
    <t>Store Sale Growth - America's Best</t>
  </si>
  <si>
    <t>Store Sale Growth - Corporate/Other</t>
  </si>
  <si>
    <t>Store Sale Growth - Eyeglass World</t>
  </si>
  <si>
    <t>Store Sale Growth - Fred Meyer</t>
  </si>
  <si>
    <t>Store Sale Growth - Legacy segment</t>
  </si>
  <si>
    <t>Store Sale Growth - Military</t>
  </si>
  <si>
    <t>Stores - New Stores</t>
  </si>
  <si>
    <t>Product Revenue - Fashion and home</t>
  </si>
  <si>
    <t>Product Revenue - Leisure</t>
  </si>
  <si>
    <t>Product Revenue - Party and snack</t>
  </si>
  <si>
    <t>Channel Sales - Direct to Customers Sales</t>
  </si>
  <si>
    <t>Channel Sales - Stores Sales</t>
  </si>
  <si>
    <t xml:space="preserve">Franchise Operations - Franchise stores </t>
  </si>
  <si>
    <t>Geographic Sales - International Sales</t>
  </si>
  <si>
    <t>Geographic Sales - United States Sales</t>
  </si>
  <si>
    <t>Stores - Total Store Count</t>
  </si>
  <si>
    <t>Revenue by product sales - Collectibles Sales</t>
  </si>
  <si>
    <t>Revenue by product sales - Hardware and accessories Sales</t>
  </si>
  <si>
    <t>Revenue by product sales - Software Sales</t>
  </si>
  <si>
    <t>Sales by Geography - Australia</t>
  </si>
  <si>
    <t>Sales by Geography - Canada</t>
  </si>
  <si>
    <t>Sales by Geography - Europe</t>
  </si>
  <si>
    <t>Sales by Geography - United States</t>
  </si>
  <si>
    <t>News Store Openings - Number of Stores</t>
  </si>
  <si>
    <t>Segment Revenue - Distribution</t>
  </si>
  <si>
    <t>Segment Revenue - E-commerce sales</t>
  </si>
  <si>
    <t>Segment Revenue - Sales at company owned stores</t>
  </si>
  <si>
    <t>Square Feet - Retail and Warehouse Space</t>
  </si>
  <si>
    <t>Store Count - No of Hydroponic garden centers to reach</t>
  </si>
  <si>
    <t>Store Count - No. of retail hydroponic/gardening stores</t>
  </si>
  <si>
    <t>Store Count - Number of Stores</t>
  </si>
  <si>
    <t>Revenue by major products category - Apparel</t>
  </si>
  <si>
    <t>Revenue by major products category - Equipment</t>
  </si>
  <si>
    <t>Revenue by major products category - Footwear</t>
  </si>
  <si>
    <t>Store Count - End of period</t>
  </si>
  <si>
    <t>Store Count - New stores opened</t>
  </si>
  <si>
    <t>Store Count - Stores closed</t>
  </si>
  <si>
    <t>Sales by Product Category - Arts and Crafts and Home Decor Sales</t>
  </si>
  <si>
    <t>Sales by Product Category - Other Sales</t>
  </si>
  <si>
    <t>Sales by Product Category - Sewing Sales</t>
  </si>
  <si>
    <t>Locations and platforms - Physical locations and multiple digital platforms</t>
  </si>
  <si>
    <t>Average Retail Price - Average Retail Price per Unit Sold Increase</t>
  </si>
  <si>
    <t>Number of Stores Open - Number of Stores</t>
  </si>
  <si>
    <t>Revenue by Type - Net Merchandise Sales</t>
  </si>
  <si>
    <t>Revenue by Type - Net Services Sales</t>
  </si>
  <si>
    <t>Revenues by major product category - Installation and Delivery Services</t>
  </si>
  <si>
    <t>Revenues by major product category - Manufactured Products</t>
  </si>
  <si>
    <t>Revenues by major product category - Moldings and Accessories and Other</t>
  </si>
  <si>
    <t>Revenues by major product category - Solid and Engineered Hardwood</t>
  </si>
  <si>
    <t>Backlog - Direct orders</t>
  </si>
  <si>
    <t>Backlog - Retail orders</t>
  </si>
  <si>
    <t>Revenue by geography - Canada</t>
  </si>
  <si>
    <t>Revenue by geography - Europe, the Middle East and Africa</t>
  </si>
  <si>
    <t>Revenue by geography - Others</t>
  </si>
  <si>
    <t xml:space="preserve">Revenue by geography - United States </t>
  </si>
  <si>
    <t>Revenue by type - Extended warranties and services</t>
  </si>
  <si>
    <t>Revenue by type - Others</t>
  </si>
  <si>
    <t>Revenue by type - Product Sales</t>
  </si>
  <si>
    <t>Segment Sales - Direct sales</t>
  </si>
  <si>
    <t>Segment Sales - Retail sales</t>
  </si>
  <si>
    <t>Segment Sales - Royalty</t>
  </si>
  <si>
    <t>Average square footage per store - Retail Division</t>
  </si>
  <si>
    <t>Revenue by Type - Products Revenue</t>
  </si>
  <si>
    <t>Revenue by Type - Services Revenue</t>
  </si>
  <si>
    <t>Segment Revenue - Business Solutions Division</t>
  </si>
  <si>
    <t>Segment Revenue - CompuCom Division</t>
  </si>
  <si>
    <t>Segment Revenue - Other</t>
  </si>
  <si>
    <t>Segment Revenue - Retail Division</t>
  </si>
  <si>
    <t>Stores closed - Retail Division</t>
  </si>
  <si>
    <t>Stores count - Retail Division</t>
  </si>
  <si>
    <t>Total square footage - Retail Division</t>
  </si>
  <si>
    <t>Company-operated locations - Mexico Segment</t>
  </si>
  <si>
    <t>Company-operated locations - Rent-A-Center Business segmen</t>
  </si>
  <si>
    <t>Franchise-operated locations - Franchising Segment</t>
  </si>
  <si>
    <t>Revenues by type - Acima</t>
  </si>
  <si>
    <t>Revenues by type - Franchising</t>
  </si>
  <si>
    <t>Revenues by type - Mexico</t>
  </si>
  <si>
    <t>Revenues by type - Rent-A-Center Business</t>
  </si>
  <si>
    <t>Segment Revenues - Franchise-Merchandise sales</t>
  </si>
  <si>
    <t>Segment Revenues - Franchise-Royalty income and fees</t>
  </si>
  <si>
    <t>Segment Revenues - Store-Installment sales</t>
  </si>
  <si>
    <t>Segment Revenues - Store-Merchandise sales</t>
  </si>
  <si>
    <t>Segment Revenues - Store-Other</t>
  </si>
  <si>
    <t>Segment Revenues - Store-Rentals and fees</t>
  </si>
  <si>
    <t>Number of stores BSG - Company-operated stores</t>
  </si>
  <si>
    <t>Number of stores BSG - Franchise stores</t>
  </si>
  <si>
    <t>Number of stores SBS - Company-operated stores</t>
  </si>
  <si>
    <t>Number of stores SBS - Franchise stores</t>
  </si>
  <si>
    <t>Sales consultants - Number of BSG distributor sales consultants</t>
  </si>
  <si>
    <t>Same store sales growth - BSG</t>
  </si>
  <si>
    <t>Same store sales growth - SBS</t>
  </si>
  <si>
    <t>Segment Revenue - Beauty Systems Group ("BSG")</t>
  </si>
  <si>
    <t>Segment Revenue - Sally Beauty Supply ("SBS")</t>
  </si>
  <si>
    <t>Revenue by Product Category - Accessories and Other</t>
  </si>
  <si>
    <t>Revenue by Product Category - Athletics Children's</t>
  </si>
  <si>
    <t>Revenue by Product Category - Athletics Men's</t>
  </si>
  <si>
    <t>Revenue by Product Category - Athletics Women's</t>
  </si>
  <si>
    <t>Revenue by Product Category - Non-Athletics Children's</t>
  </si>
  <si>
    <t>Revenue by Product Category - Non-Athletics Men's</t>
  </si>
  <si>
    <t>Revenue by Product Category - Non-Athletics Women's</t>
  </si>
  <si>
    <t>Store Updates - Stores Closed</t>
  </si>
  <si>
    <t>Total Members - Shoe Perks customer loyalty program membership</t>
  </si>
  <si>
    <t>Revenue by Type - Apparel</t>
  </si>
  <si>
    <t>Revenue by Type - Apparel Revenue</t>
  </si>
  <si>
    <t>Revenue by Type - Camping</t>
  </si>
  <si>
    <t>Revenue by Type - Camping Revenue</t>
  </si>
  <si>
    <t>Revenue by Type - Fishing</t>
  </si>
  <si>
    <t>Revenue by Type - Fishing Revenue</t>
  </si>
  <si>
    <t>Revenue by Type - Footwear</t>
  </si>
  <si>
    <t>Revenue by Type - Footwear Revenue</t>
  </si>
  <si>
    <t>Revenue by Type - Hunting and Shooting</t>
  </si>
  <si>
    <t>Revenue by Type - Hunting and Shooting Revenue</t>
  </si>
  <si>
    <t>Revenue by Type - Optics, Electronics, Accessories, and Other</t>
  </si>
  <si>
    <t>Revenue by Type - Optics, Electronics, Accessories, and Other Revenue</t>
  </si>
  <si>
    <t>Net Sales - Elfa third-party</t>
  </si>
  <si>
    <t>Net Sales - TCS</t>
  </si>
  <si>
    <t>No. Of Stores - Petsense</t>
  </si>
  <si>
    <t>No. Of Stores - Tractor Supply</t>
  </si>
  <si>
    <t>Revenue by Product - Agriculture</t>
  </si>
  <si>
    <t>Revenue by Product - Clothing and Footwear</t>
  </si>
  <si>
    <t>Revenue by Product - Hardware, Tools and Truck</t>
  </si>
  <si>
    <t>Revenue by Product - Livestock and Pet</t>
  </si>
  <si>
    <t>Revenue by Product - Seasonal, Gift and Toy Products</t>
  </si>
  <si>
    <t>Gross square feet - total gross square feet at the end of the quater</t>
  </si>
  <si>
    <t>Net Sales - E-commerce Percentage of net sales</t>
  </si>
  <si>
    <t>Net Sales - Net sales percentage</t>
  </si>
  <si>
    <t>Net Sales - Salon sales Percentage of net sales</t>
  </si>
  <si>
    <t>Net Sales by primary category - Cosmetics Percentage of net sales</t>
  </si>
  <si>
    <t>Net Sales by primary category - Haircare Products &amp; Styling Tools Percentage of net sales</t>
  </si>
  <si>
    <t>Net Sales by primary category - Other Percentage of net sales</t>
  </si>
  <si>
    <t>Net Sales by primary category - Salon Services Percentage of net sales</t>
  </si>
  <si>
    <t>Net Sales by primary category - Skincare, Bath &amp; Fragrance Percentage of net sales</t>
  </si>
  <si>
    <t>Percentage of net sales by primary category - Bath, and fragrance</t>
  </si>
  <si>
    <t>Percentage of net sales by primary category - Cosmetics</t>
  </si>
  <si>
    <t>Percentage of net sales by primary category - Haircare products and styling tools</t>
  </si>
  <si>
    <t>Percentage of net sales by primary category - Other (nail products, accessories, and other)</t>
  </si>
  <si>
    <t>Percentage of net sales by primary category - Services</t>
  </si>
  <si>
    <t>Percentage of net sales by primary category - Skincare</t>
  </si>
  <si>
    <t>Percentage of net sales by primary category - Skincare, bath, and fragrance</t>
  </si>
  <si>
    <t>Revenue by Distribution Channel - E-commerce</t>
  </si>
  <si>
    <t>Revenue by Distribution Channel - Other</t>
  </si>
  <si>
    <t>Revenue by Distribution Channel - Retail stores</t>
  </si>
  <si>
    <t>Revenue by Distribution Channel - Salon services</t>
  </si>
  <si>
    <t xml:space="preserve">Segment Revenue - E-commerce </t>
  </si>
  <si>
    <t>Segment Revenue - E-commerce Percentage of net sales</t>
  </si>
  <si>
    <t>Segment Revenue - Retail stores and salon Percentage of net sales</t>
  </si>
  <si>
    <t xml:space="preserve">Segment Revenue - Salon </t>
  </si>
  <si>
    <t>Store Expansion - Number of stores closed during the quarter</t>
  </si>
  <si>
    <t>Store Expansion - Number of stores opened during the quarter</t>
  </si>
  <si>
    <t>Store Expansion - Total stores open at beginning of the quarter</t>
  </si>
  <si>
    <t>Stores - New stores, net</t>
  </si>
  <si>
    <t>Total Revenue - Net sales revenue</t>
  </si>
  <si>
    <t>Revenue by Product - Consumables</t>
  </si>
  <si>
    <t>Revenue by Product  - Dog and cat food</t>
  </si>
  <si>
    <t>Revenue by Product  - Services and other</t>
  </si>
  <si>
    <t>Revenue by Product  - Supplies and companion animals</t>
  </si>
  <si>
    <t>Entry ID</t>
  </si>
  <si>
    <t>%_increase_yoy%</t>
  </si>
  <si>
    <t>visitor</t>
  </si>
  <si>
    <t>shops</t>
  </si>
  <si>
    <t>transactions</t>
  </si>
  <si>
    <t>clus</t>
  </si>
  <si>
    <t>suscription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</si>
</sst>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1488"/>
  <sheetViews>
    <sheetView tabSelected="1" zoomScale="85" workbookViewId="0">
      <pane ySplit="2" topLeftCell="A1428" activePane="bottomLeft" state="frozen"/>
      <selection pane="bottomLeft" activeCell="R1" sqref="R1:R1048576"/>
    </sheetView>
  </sheetViews>
  <sheetFormatPr baseColWidth="10" defaultColWidth="8.83203125" defaultRowHeight="15" x14ac:dyDescent="0.2"/>
  <cols>
    <col min="2" max="2" width="8.5" bestFit="1" customWidth="1"/>
    <col min="3" max="3" width="35.5" customWidth="1"/>
    <col min="4" max="4" width="28" bestFit="1" customWidth="1"/>
    <col min="5" max="5" width="39.83203125" bestFit="1" customWidth="1"/>
    <col min="6" max="6" width="75.5" bestFit="1" customWidth="1"/>
    <col min="7" max="7" width="75.5" customWidth="1"/>
    <col min="8" max="8" width="37.5" customWidth="1"/>
    <col min="9" max="9" width="24.5" bestFit="1" customWidth="1"/>
    <col min="10" max="10" width="24.5" customWidth="1"/>
    <col min="11" max="17" width="37.5" customWidth="1"/>
    <col min="18" max="18" width="10.6640625" bestFit="1" customWidth="1"/>
    <col min="19" max="19" width="37.5" customWidth="1"/>
    <col min="20" max="24" width="20" bestFit="1" customWidth="1"/>
    <col min="25" max="31" width="20" customWidth="1"/>
    <col min="40" max="40" width="22.83203125" bestFit="1" customWidth="1"/>
    <col min="43" max="43" width="17.6640625" bestFit="1" customWidth="1"/>
  </cols>
  <sheetData>
    <row r="1" spans="1:43" x14ac:dyDescent="0.2">
      <c r="F1">
        <f>COUNTA(F3:F1488)</f>
        <v>1486</v>
      </c>
      <c r="AC1" t="s">
        <v>1709</v>
      </c>
      <c r="AD1" t="s">
        <v>264</v>
      </c>
      <c r="AE1" t="s">
        <v>1704</v>
      </c>
      <c r="AF1" t="s">
        <v>442</v>
      </c>
      <c r="AG1" t="s">
        <v>1694</v>
      </c>
      <c r="AH1" t="s">
        <v>1710</v>
      </c>
      <c r="AI1" t="s">
        <v>1711</v>
      </c>
      <c r="AJ1" t="s">
        <v>1707</v>
      </c>
      <c r="AK1" t="s">
        <v>1706</v>
      </c>
      <c r="AL1" t="s">
        <v>1712</v>
      </c>
      <c r="AM1" t="s">
        <v>1715</v>
      </c>
    </row>
    <row r="2" spans="1:43" s="2" customFormat="1" x14ac:dyDescent="0.2">
      <c r="B2" s="2" t="s">
        <v>1454</v>
      </c>
      <c r="C2" s="2" t="s">
        <v>1550</v>
      </c>
      <c r="D2" s="2" t="s">
        <v>1551</v>
      </c>
      <c r="E2" s="2" t="s">
        <v>1487</v>
      </c>
      <c r="F2" s="2" t="s">
        <v>1684</v>
      </c>
      <c r="I2" s="2" t="s">
        <v>1455</v>
      </c>
      <c r="K2" s="2" t="s">
        <v>1724</v>
      </c>
      <c r="M2" s="2" t="s">
        <v>1724</v>
      </c>
      <c r="N2" s="2" t="s">
        <v>1726</v>
      </c>
      <c r="O2" s="2" t="s">
        <v>1739</v>
      </c>
      <c r="P2" s="2" t="s">
        <v>1748</v>
      </c>
      <c r="Q2" s="2" t="s">
        <v>1708</v>
      </c>
      <c r="R2" s="2" t="s">
        <v>1689</v>
      </c>
      <c r="S2" s="2" t="s">
        <v>1721</v>
      </c>
      <c r="T2" s="2" t="s">
        <v>1722</v>
      </c>
      <c r="AC2" s="2" t="s">
        <v>1718</v>
      </c>
      <c r="AD2" s="2" t="s">
        <v>1685</v>
      </c>
      <c r="AL2" s="2" t="s">
        <v>1713</v>
      </c>
      <c r="AM2" s="2" t="s">
        <v>1713</v>
      </c>
      <c r="AN2" s="2" t="s">
        <v>1723</v>
      </c>
      <c r="AO2" s="2" t="s">
        <v>1708</v>
      </c>
      <c r="AQ2" s="2" t="s">
        <v>1725</v>
      </c>
    </row>
    <row r="3" spans="1:43" x14ac:dyDescent="0.2">
      <c r="A3">
        <v>1</v>
      </c>
      <c r="B3" t="s">
        <v>74</v>
      </c>
      <c r="C3" t="s">
        <v>1566</v>
      </c>
      <c r="D3" t="s">
        <v>1553</v>
      </c>
      <c r="E3" t="s">
        <v>75</v>
      </c>
      <c r="F3" t="s">
        <v>76</v>
      </c>
      <c r="G3" t="str">
        <f>IF(E3=F3,F3,E3&amp;" - "&amp;F3)</f>
        <v>Geographic Revenue - Revenue from Foreign</v>
      </c>
      <c r="H3" t="str">
        <f t="shared" ref="H3:H66" si="0">LOWER(F3)</f>
        <v>revenue from foreign</v>
      </c>
      <c r="I3" t="s">
        <v>10</v>
      </c>
      <c r="J3" t="b">
        <f>IF(OR(IFERROR(FIND("store",LOWER(E3)),FALSE),IFERROR(FIND("store",LOWER(H3)),FALSE),IFERROR(FIND("store",LOWER(F3)),FALSE)),TRUE,FALSE)</f>
        <v>0</v>
      </c>
      <c r="K3" t="b">
        <f t="shared" ref="K3:K66" si="1">AND(LEFT(I3,1)&lt;&gt;"$",LEFT(I3,1)&lt;&gt;"%")</f>
        <v>0</v>
      </c>
      <c r="L3" t="b">
        <f t="shared" ref="L3:L66" si="2">IFERROR(IF(FIND("store",LOWER(I3))&gt;0,FALSE,TRUE),TRUE)</f>
        <v>1</v>
      </c>
      <c r="M3" t="str">
        <f>IF(AND(J3,K3,L3),"Stores","")</f>
        <v/>
      </c>
      <c r="N3" t="str">
        <f>IF(AND(OR(LOWER(I3)="unit",LOWER(I3)="units",LOWER(I3)="number"),M3&lt;&gt;"Stores"),"Unit","")</f>
        <v/>
      </c>
      <c r="O3" t="str">
        <f t="shared" ref="O3:O66" si="3">IF(N3="Check",IF((IFERROR(FIND("vehicle",LOWER(H3)),0)+(IFERROR(FIND("auto",LOWER(H3)),0))+IFERROR(FIND("vehicle",LOWER(F3)),0)+IFERROR(FIND("vehicle",LOWER(F3)),0))&gt;0,"Vehicles",""),"")</f>
        <v/>
      </c>
      <c r="P3" t="str">
        <f>IFERROR(FIND(" per ",H3),"")</f>
        <v/>
      </c>
      <c r="R3" t="s">
        <v>35</v>
      </c>
      <c r="S3" t="str">
        <f>IF(M3&lt;&gt;"",M3,IF(O3&lt;&gt;"",O3,IF(Q3&lt;&gt;"",Q3,I3)))</f>
        <v>$M</v>
      </c>
      <c r="T3" t="str">
        <f>LOWER(TRIM(S3))</f>
        <v>$m</v>
      </c>
      <c r="U3" t="str">
        <f t="shared" ref="U3:AM3" si="4">TRIM(SUBSTITUTE(T3,U$1,U$2))</f>
        <v>$m</v>
      </c>
      <c r="V3" t="str">
        <f t="shared" si="4"/>
        <v>$m</v>
      </c>
      <c r="W3" t="str">
        <f t="shared" si="4"/>
        <v>$m</v>
      </c>
      <c r="X3" t="str">
        <f t="shared" si="4"/>
        <v>$m</v>
      </c>
      <c r="Y3" t="str">
        <f t="shared" si="4"/>
        <v>$m</v>
      </c>
      <c r="Z3" t="str">
        <f t="shared" si="4"/>
        <v>$m</v>
      </c>
      <c r="AA3" t="str">
        <f t="shared" si="4"/>
        <v>$m</v>
      </c>
      <c r="AB3" t="str">
        <f t="shared" si="4"/>
        <v>$m</v>
      </c>
      <c r="AC3" t="str">
        <f t="shared" si="4"/>
        <v>$m</v>
      </c>
      <c r="AD3" t="str">
        <f t="shared" si="4"/>
        <v>$m</v>
      </c>
      <c r="AE3" t="str">
        <f t="shared" si="4"/>
        <v>$m</v>
      </c>
      <c r="AF3" t="str">
        <f t="shared" si="4"/>
        <v>$m</v>
      </c>
      <c r="AG3" t="str">
        <f t="shared" si="4"/>
        <v>$</v>
      </c>
      <c r="AH3" t="str">
        <f t="shared" si="4"/>
        <v>$</v>
      </c>
      <c r="AI3" t="str">
        <f t="shared" si="4"/>
        <v>$</v>
      </c>
      <c r="AJ3" t="str">
        <f t="shared" si="4"/>
        <v>$</v>
      </c>
      <c r="AK3" t="str">
        <f t="shared" si="4"/>
        <v>$</v>
      </c>
      <c r="AL3" t="str">
        <f t="shared" si="4"/>
        <v>$</v>
      </c>
      <c r="AM3" t="str">
        <f t="shared" si="4"/>
        <v>$</v>
      </c>
      <c r="AN3" t="str">
        <f>TRIM(SUBSTITUTE(AM3," ","_"))</f>
        <v>$</v>
      </c>
      <c r="AQ3" t="str">
        <f>IF(Q3&lt;&gt;"",Q3,IF(AO3&lt;&gt;"",AO3,AN3))</f>
        <v>$</v>
      </c>
    </row>
    <row r="4" spans="1:43" x14ac:dyDescent="0.2">
      <c r="A4">
        <v>2</v>
      </c>
      <c r="B4" t="s">
        <v>74</v>
      </c>
      <c r="C4" t="s">
        <v>1566</v>
      </c>
      <c r="D4" t="s">
        <v>1553</v>
      </c>
      <c r="E4" t="s">
        <v>75</v>
      </c>
      <c r="F4" t="s">
        <v>77</v>
      </c>
      <c r="G4" t="str">
        <f t="shared" ref="G4:G67" si="5">IF(E4=F4,F4,E4&amp;" - "&amp;F4)</f>
        <v>Geographic Revenue - Revenue from United States</v>
      </c>
      <c r="H4" t="str">
        <f t="shared" si="0"/>
        <v>revenue from united states</v>
      </c>
      <c r="I4" t="s">
        <v>10</v>
      </c>
      <c r="J4" t="b">
        <f t="shared" ref="J4:J67" si="6">IF(OR(IFERROR(FIND("store",LOWER(E4)),FALSE),IFERROR(FIND("store",LOWER(H4)),FALSE),IFERROR(FIND("store",LOWER(F4)),FALSE)),TRUE,FALSE)</f>
        <v>0</v>
      </c>
      <c r="K4" t="b">
        <f t="shared" si="1"/>
        <v>0</v>
      </c>
      <c r="L4" t="b">
        <f t="shared" si="2"/>
        <v>1</v>
      </c>
      <c r="M4" t="str">
        <f t="shared" ref="M4:M67" si="7">IF(AND(J4,K4,L4),"Stores","")</f>
        <v/>
      </c>
      <c r="N4" t="str">
        <f t="shared" ref="N4:N67" si="8">IF(AND(OR(LOWER(I4)="unit",LOWER(I4)="units",LOWER(I4)="number"),M4&lt;&gt;"Stores"),"Unit","")</f>
        <v/>
      </c>
      <c r="O4" t="str">
        <f t="shared" si="3"/>
        <v/>
      </c>
      <c r="P4" t="str">
        <f t="shared" ref="P4:P67" si="9">IFERROR(FIND(" per ",H4),"")</f>
        <v/>
      </c>
      <c r="R4" t="s">
        <v>35</v>
      </c>
      <c r="S4" t="str">
        <f>IF(M4&lt;&gt;"",M4,IF(O4&lt;&gt;"",O4,IF(Q4&lt;&gt;"",Q4,I4)))</f>
        <v>$M</v>
      </c>
      <c r="T4" t="str">
        <f t="shared" ref="T4:T67" si="10">LOWER(TRIM(S4))</f>
        <v>$m</v>
      </c>
      <c r="U4" t="str">
        <f t="shared" ref="U4:V4" si="11">TRIM(SUBSTITUTE(T4,U$1,U$2))</f>
        <v>$m</v>
      </c>
      <c r="V4" t="str">
        <f t="shared" si="11"/>
        <v>$m</v>
      </c>
      <c r="W4" t="str">
        <f t="shared" ref="W4:AM4" si="12">TRIM(SUBSTITUTE(V4,W$1,W$2))</f>
        <v>$m</v>
      </c>
      <c r="X4" t="str">
        <f t="shared" si="12"/>
        <v>$m</v>
      </c>
      <c r="Y4" t="str">
        <f t="shared" si="12"/>
        <v>$m</v>
      </c>
      <c r="Z4" t="str">
        <f t="shared" si="12"/>
        <v>$m</v>
      </c>
      <c r="AA4" t="str">
        <f t="shared" si="12"/>
        <v>$m</v>
      </c>
      <c r="AB4" t="str">
        <f t="shared" si="12"/>
        <v>$m</v>
      </c>
      <c r="AC4" t="str">
        <f t="shared" si="12"/>
        <v>$m</v>
      </c>
      <c r="AD4" t="str">
        <f t="shared" si="12"/>
        <v>$m</v>
      </c>
      <c r="AE4" t="str">
        <f t="shared" si="12"/>
        <v>$m</v>
      </c>
      <c r="AF4" t="str">
        <f t="shared" si="12"/>
        <v>$m</v>
      </c>
      <c r="AG4" t="str">
        <f t="shared" si="12"/>
        <v>$</v>
      </c>
      <c r="AH4" t="str">
        <f t="shared" si="12"/>
        <v>$</v>
      </c>
      <c r="AI4" t="str">
        <f t="shared" si="12"/>
        <v>$</v>
      </c>
      <c r="AJ4" t="str">
        <f t="shared" si="12"/>
        <v>$</v>
      </c>
      <c r="AK4" t="str">
        <f t="shared" si="12"/>
        <v>$</v>
      </c>
      <c r="AL4" t="str">
        <f t="shared" si="12"/>
        <v>$</v>
      </c>
      <c r="AM4" t="str">
        <f t="shared" si="12"/>
        <v>$</v>
      </c>
      <c r="AN4" t="str">
        <f t="shared" ref="AN4:AN67" si="13">TRIM(SUBSTITUTE(AM4," ","_"))</f>
        <v>$</v>
      </c>
      <c r="AQ4" t="str">
        <f t="shared" ref="AQ4:AQ67" si="14">IF(Q4&lt;&gt;"",Q4,IF(AO4&lt;&gt;"",AO4,AN4))</f>
        <v>$</v>
      </c>
    </row>
    <row r="5" spans="1:43" x14ac:dyDescent="0.2">
      <c r="A5">
        <v>3</v>
      </c>
      <c r="B5" t="s">
        <v>74</v>
      </c>
      <c r="C5" t="s">
        <v>1566</v>
      </c>
      <c r="D5" t="s">
        <v>1553</v>
      </c>
      <c r="E5" t="s">
        <v>78</v>
      </c>
      <c r="F5" t="s">
        <v>79</v>
      </c>
      <c r="G5" t="str">
        <f t="shared" si="5"/>
        <v>Inventory - Total Consolidated-ending Inventory at Cost</v>
      </c>
      <c r="H5" t="str">
        <f t="shared" si="0"/>
        <v>total consolidated-ending inventory at cost</v>
      </c>
      <c r="I5" t="s">
        <v>10</v>
      </c>
      <c r="J5" t="b">
        <f t="shared" si="6"/>
        <v>0</v>
      </c>
      <c r="K5" t="b">
        <f t="shared" si="1"/>
        <v>0</v>
      </c>
      <c r="L5" t="b">
        <f t="shared" si="2"/>
        <v>1</v>
      </c>
      <c r="M5" t="str">
        <f t="shared" si="7"/>
        <v/>
      </c>
      <c r="N5" t="str">
        <f t="shared" si="8"/>
        <v/>
      </c>
      <c r="O5" t="str">
        <f t="shared" si="3"/>
        <v/>
      </c>
      <c r="P5" t="str">
        <f t="shared" si="9"/>
        <v/>
      </c>
      <c r="R5" t="s">
        <v>35</v>
      </c>
      <c r="S5" t="str">
        <f>IF(M5&lt;&gt;"",M5,IF(O5&lt;&gt;"",O5,IF(Q5&lt;&gt;"",Q5,I5)))</f>
        <v>$M</v>
      </c>
      <c r="T5" t="str">
        <f t="shared" si="10"/>
        <v>$m</v>
      </c>
      <c r="U5" t="str">
        <f t="shared" ref="U5:V5" si="15">TRIM(SUBSTITUTE(T5,U$1,U$2))</f>
        <v>$m</v>
      </c>
      <c r="V5" t="str">
        <f t="shared" si="15"/>
        <v>$m</v>
      </c>
      <c r="W5" t="str">
        <f t="shared" ref="W5:AM5" si="16">TRIM(SUBSTITUTE(V5,W$1,W$2))</f>
        <v>$m</v>
      </c>
      <c r="X5" t="str">
        <f t="shared" si="16"/>
        <v>$m</v>
      </c>
      <c r="Y5" t="str">
        <f t="shared" si="16"/>
        <v>$m</v>
      </c>
      <c r="Z5" t="str">
        <f t="shared" si="16"/>
        <v>$m</v>
      </c>
      <c r="AA5" t="str">
        <f t="shared" si="16"/>
        <v>$m</v>
      </c>
      <c r="AB5" t="str">
        <f t="shared" si="16"/>
        <v>$m</v>
      </c>
      <c r="AC5" t="str">
        <f t="shared" si="16"/>
        <v>$m</v>
      </c>
      <c r="AD5" t="str">
        <f t="shared" si="16"/>
        <v>$m</v>
      </c>
      <c r="AE5" t="str">
        <f t="shared" si="16"/>
        <v>$m</v>
      </c>
      <c r="AF5" t="str">
        <f t="shared" si="16"/>
        <v>$m</v>
      </c>
      <c r="AG5" t="str">
        <f t="shared" si="16"/>
        <v>$</v>
      </c>
      <c r="AH5" t="str">
        <f t="shared" si="16"/>
        <v>$</v>
      </c>
      <c r="AI5" t="str">
        <f t="shared" si="16"/>
        <v>$</v>
      </c>
      <c r="AJ5" t="str">
        <f t="shared" si="16"/>
        <v>$</v>
      </c>
      <c r="AK5" t="str">
        <f t="shared" si="16"/>
        <v>$</v>
      </c>
      <c r="AL5" t="str">
        <f t="shared" si="16"/>
        <v>$</v>
      </c>
      <c r="AM5" t="str">
        <f t="shared" si="16"/>
        <v>$</v>
      </c>
      <c r="AN5" t="str">
        <f t="shared" si="13"/>
        <v>$</v>
      </c>
      <c r="AQ5" t="str">
        <f t="shared" si="14"/>
        <v>$</v>
      </c>
    </row>
    <row r="6" spans="1:43" x14ac:dyDescent="0.2">
      <c r="A6">
        <v>4</v>
      </c>
      <c r="B6" t="s">
        <v>74</v>
      </c>
      <c r="C6" t="s">
        <v>1566</v>
      </c>
      <c r="D6" t="s">
        <v>1553</v>
      </c>
      <c r="E6" t="s">
        <v>80</v>
      </c>
      <c r="F6" t="s">
        <v>81</v>
      </c>
      <c r="G6" t="str">
        <f t="shared" si="5"/>
        <v xml:space="preserve">New Stores Openings - AE77 Store </v>
      </c>
      <c r="H6" t="str">
        <f t="shared" si="0"/>
        <v xml:space="preserve">ae77 store </v>
      </c>
      <c r="I6" t="s">
        <v>2</v>
      </c>
      <c r="J6" t="b">
        <f t="shared" si="6"/>
        <v>1</v>
      </c>
      <c r="K6" t="b">
        <f t="shared" si="1"/>
        <v>1</v>
      </c>
      <c r="L6" t="b">
        <f t="shared" si="2"/>
        <v>1</v>
      </c>
      <c r="M6" t="str">
        <f t="shared" si="7"/>
        <v>Stores</v>
      </c>
      <c r="N6" t="str">
        <f t="shared" si="8"/>
        <v/>
      </c>
      <c r="O6" t="str">
        <f t="shared" si="3"/>
        <v/>
      </c>
      <c r="P6" t="str">
        <f t="shared" si="9"/>
        <v/>
      </c>
      <c r="R6" t="s">
        <v>35</v>
      </c>
      <c r="S6" t="str">
        <f>IF(M6&lt;&gt;"",M6,IF(O6&lt;&gt;"",O6,IF(Q6&lt;&gt;"",Q6,I6)))</f>
        <v>Stores</v>
      </c>
      <c r="T6" t="str">
        <f t="shared" si="10"/>
        <v>stores</v>
      </c>
      <c r="U6" t="str">
        <f t="shared" ref="U6:V6" si="17">TRIM(SUBSTITUTE(T6,U$1,U$2))</f>
        <v>stores</v>
      </c>
      <c r="V6" t="str">
        <f t="shared" si="17"/>
        <v>stores</v>
      </c>
      <c r="W6" t="str">
        <f t="shared" ref="W6:AM6" si="18">TRIM(SUBSTITUTE(V6,W$1,W$2))</f>
        <v>stores</v>
      </c>
      <c r="X6" t="str">
        <f t="shared" si="18"/>
        <v>stores</v>
      </c>
      <c r="Y6" t="str">
        <f t="shared" si="18"/>
        <v>stores</v>
      </c>
      <c r="Z6" t="str">
        <f t="shared" si="18"/>
        <v>stores</v>
      </c>
      <c r="AA6" t="str">
        <f t="shared" si="18"/>
        <v>stores</v>
      </c>
      <c r="AB6" t="str">
        <f t="shared" si="18"/>
        <v>stores</v>
      </c>
      <c r="AC6" t="str">
        <f t="shared" si="18"/>
        <v>stores</v>
      </c>
      <c r="AD6" t="str">
        <f t="shared" si="18"/>
        <v>stores</v>
      </c>
      <c r="AE6" t="str">
        <f t="shared" si="18"/>
        <v>stores</v>
      </c>
      <c r="AF6" t="str">
        <f t="shared" si="18"/>
        <v>stores</v>
      </c>
      <c r="AG6" t="str">
        <f t="shared" si="18"/>
        <v>stores</v>
      </c>
      <c r="AH6" t="str">
        <f t="shared" si="18"/>
        <v>stores</v>
      </c>
      <c r="AI6" t="str">
        <f t="shared" si="18"/>
        <v>stores</v>
      </c>
      <c r="AJ6" t="str">
        <f t="shared" si="18"/>
        <v>stores</v>
      </c>
      <c r="AK6" t="str">
        <f t="shared" si="18"/>
        <v>stores</v>
      </c>
      <c r="AL6" t="str">
        <f t="shared" si="18"/>
        <v>stores</v>
      </c>
      <c r="AM6" t="str">
        <f t="shared" si="18"/>
        <v>stores</v>
      </c>
      <c r="AN6" t="str">
        <f t="shared" si="13"/>
        <v>stores</v>
      </c>
      <c r="AQ6" t="str">
        <f t="shared" si="14"/>
        <v>stores</v>
      </c>
    </row>
    <row r="7" spans="1:43" x14ac:dyDescent="0.2">
      <c r="A7">
        <v>5</v>
      </c>
      <c r="B7" t="s">
        <v>74</v>
      </c>
      <c r="C7" t="s">
        <v>1566</v>
      </c>
      <c r="D7" t="s">
        <v>1553</v>
      </c>
      <c r="E7" t="s">
        <v>80</v>
      </c>
      <c r="F7" t="s">
        <v>82</v>
      </c>
      <c r="G7" t="str">
        <f t="shared" si="5"/>
        <v xml:space="preserve">New Stores Openings - Aerie Side-by-side Store </v>
      </c>
      <c r="H7" t="str">
        <f t="shared" si="0"/>
        <v xml:space="preserve">aerie side-by-side store </v>
      </c>
      <c r="I7" t="s">
        <v>2</v>
      </c>
      <c r="J7" t="b">
        <f t="shared" si="6"/>
        <v>1</v>
      </c>
      <c r="K7" t="b">
        <f t="shared" si="1"/>
        <v>1</v>
      </c>
      <c r="L7" t="b">
        <f t="shared" si="2"/>
        <v>1</v>
      </c>
      <c r="M7" t="str">
        <f t="shared" si="7"/>
        <v>Stores</v>
      </c>
      <c r="N7" t="str">
        <f t="shared" si="8"/>
        <v/>
      </c>
      <c r="O7" t="str">
        <f t="shared" si="3"/>
        <v/>
      </c>
      <c r="P7" t="str">
        <f t="shared" si="9"/>
        <v/>
      </c>
      <c r="R7" t="s">
        <v>35</v>
      </c>
      <c r="S7" t="str">
        <f>IF(M7&lt;&gt;"",M7,IF(O7&lt;&gt;"",O7,IF(Q7&lt;&gt;"",Q7,I7)))</f>
        <v>Stores</v>
      </c>
      <c r="T7" t="str">
        <f t="shared" si="10"/>
        <v>stores</v>
      </c>
      <c r="U7" t="str">
        <f t="shared" ref="U7:V7" si="19">TRIM(SUBSTITUTE(T7,U$1,U$2))</f>
        <v>stores</v>
      </c>
      <c r="V7" t="str">
        <f t="shared" si="19"/>
        <v>stores</v>
      </c>
      <c r="W7" t="str">
        <f t="shared" ref="W7:AM7" si="20">TRIM(SUBSTITUTE(V7,W$1,W$2))</f>
        <v>stores</v>
      </c>
      <c r="X7" t="str">
        <f t="shared" si="20"/>
        <v>stores</v>
      </c>
      <c r="Y7" t="str">
        <f t="shared" si="20"/>
        <v>stores</v>
      </c>
      <c r="Z7" t="str">
        <f t="shared" si="20"/>
        <v>stores</v>
      </c>
      <c r="AA7" t="str">
        <f t="shared" si="20"/>
        <v>stores</v>
      </c>
      <c r="AB7" t="str">
        <f t="shared" si="20"/>
        <v>stores</v>
      </c>
      <c r="AC7" t="str">
        <f t="shared" si="20"/>
        <v>stores</v>
      </c>
      <c r="AD7" t="str">
        <f t="shared" si="20"/>
        <v>stores</v>
      </c>
      <c r="AE7" t="str">
        <f t="shared" si="20"/>
        <v>stores</v>
      </c>
      <c r="AF7" t="str">
        <f t="shared" si="20"/>
        <v>stores</v>
      </c>
      <c r="AG7" t="str">
        <f t="shared" si="20"/>
        <v>stores</v>
      </c>
      <c r="AH7" t="str">
        <f t="shared" si="20"/>
        <v>stores</v>
      </c>
      <c r="AI7" t="str">
        <f t="shared" si="20"/>
        <v>stores</v>
      </c>
      <c r="AJ7" t="str">
        <f t="shared" si="20"/>
        <v>stores</v>
      </c>
      <c r="AK7" t="str">
        <f t="shared" si="20"/>
        <v>stores</v>
      </c>
      <c r="AL7" t="str">
        <f t="shared" si="20"/>
        <v>stores</v>
      </c>
      <c r="AM7" t="str">
        <f t="shared" si="20"/>
        <v>stores</v>
      </c>
      <c r="AN7" t="str">
        <f t="shared" si="13"/>
        <v>stores</v>
      </c>
      <c r="AQ7" t="str">
        <f t="shared" si="14"/>
        <v>stores</v>
      </c>
    </row>
    <row r="8" spans="1:43" x14ac:dyDescent="0.2">
      <c r="A8">
        <v>6</v>
      </c>
      <c r="B8" t="s">
        <v>74</v>
      </c>
      <c r="C8" t="s">
        <v>1566</v>
      </c>
      <c r="D8" t="s">
        <v>1553</v>
      </c>
      <c r="E8" t="s">
        <v>80</v>
      </c>
      <c r="F8" t="s">
        <v>83</v>
      </c>
      <c r="G8" t="str">
        <f t="shared" si="5"/>
        <v xml:space="preserve">New Stores Openings - Aerie stand-alone Store </v>
      </c>
      <c r="H8" t="str">
        <f t="shared" si="0"/>
        <v xml:space="preserve">aerie stand-alone store </v>
      </c>
      <c r="I8" t="s">
        <v>2</v>
      </c>
      <c r="J8" t="b">
        <f t="shared" si="6"/>
        <v>1</v>
      </c>
      <c r="K8" t="b">
        <f t="shared" si="1"/>
        <v>1</v>
      </c>
      <c r="L8" t="b">
        <f t="shared" si="2"/>
        <v>1</v>
      </c>
      <c r="M8" t="str">
        <f t="shared" si="7"/>
        <v>Stores</v>
      </c>
      <c r="N8" t="str">
        <f t="shared" si="8"/>
        <v/>
      </c>
      <c r="O8" t="str">
        <f t="shared" si="3"/>
        <v/>
      </c>
      <c r="P8" t="str">
        <f t="shared" si="9"/>
        <v/>
      </c>
      <c r="R8" t="s">
        <v>35</v>
      </c>
      <c r="S8" t="str">
        <f>IF(M8&lt;&gt;"",M8,IF(O8&lt;&gt;"",O8,IF(Q8&lt;&gt;"",Q8,I8)))</f>
        <v>Stores</v>
      </c>
      <c r="T8" t="str">
        <f t="shared" si="10"/>
        <v>stores</v>
      </c>
      <c r="U8" t="str">
        <f t="shared" ref="U8:V8" si="21">TRIM(SUBSTITUTE(T8,U$1,U$2))</f>
        <v>stores</v>
      </c>
      <c r="V8" t="str">
        <f t="shared" si="21"/>
        <v>stores</v>
      </c>
      <c r="W8" t="str">
        <f t="shared" ref="W8:AM8" si="22">TRIM(SUBSTITUTE(V8,W$1,W$2))</f>
        <v>stores</v>
      </c>
      <c r="X8" t="str">
        <f t="shared" si="22"/>
        <v>stores</v>
      </c>
      <c r="Y8" t="str">
        <f t="shared" si="22"/>
        <v>stores</v>
      </c>
      <c r="Z8" t="str">
        <f t="shared" si="22"/>
        <v>stores</v>
      </c>
      <c r="AA8" t="str">
        <f t="shared" si="22"/>
        <v>stores</v>
      </c>
      <c r="AB8" t="str">
        <f t="shared" si="22"/>
        <v>stores</v>
      </c>
      <c r="AC8" t="str">
        <f t="shared" si="22"/>
        <v>stores</v>
      </c>
      <c r="AD8" t="str">
        <f t="shared" si="22"/>
        <v>stores</v>
      </c>
      <c r="AE8" t="str">
        <f t="shared" si="22"/>
        <v>stores</v>
      </c>
      <c r="AF8" t="str">
        <f t="shared" si="22"/>
        <v>stores</v>
      </c>
      <c r="AG8" t="str">
        <f t="shared" si="22"/>
        <v>stores</v>
      </c>
      <c r="AH8" t="str">
        <f t="shared" si="22"/>
        <v>stores</v>
      </c>
      <c r="AI8" t="str">
        <f t="shared" si="22"/>
        <v>stores</v>
      </c>
      <c r="AJ8" t="str">
        <f t="shared" si="22"/>
        <v>stores</v>
      </c>
      <c r="AK8" t="str">
        <f t="shared" si="22"/>
        <v>stores</v>
      </c>
      <c r="AL8" t="str">
        <f t="shared" si="22"/>
        <v>stores</v>
      </c>
      <c r="AM8" t="str">
        <f t="shared" si="22"/>
        <v>stores</v>
      </c>
      <c r="AN8" t="str">
        <f t="shared" si="13"/>
        <v>stores</v>
      </c>
      <c r="AQ8" t="str">
        <f t="shared" si="14"/>
        <v>stores</v>
      </c>
    </row>
    <row r="9" spans="1:43" x14ac:dyDescent="0.2">
      <c r="A9">
        <v>7</v>
      </c>
      <c r="B9" t="s">
        <v>74</v>
      </c>
      <c r="C9" t="s">
        <v>1566</v>
      </c>
      <c r="D9" t="s">
        <v>1553</v>
      </c>
      <c r="E9" t="s">
        <v>80</v>
      </c>
      <c r="F9" t="s">
        <v>84</v>
      </c>
      <c r="G9" t="str">
        <f t="shared" si="5"/>
        <v xml:space="preserve">New Stores Openings - Todd Snyder Store </v>
      </c>
      <c r="H9" t="str">
        <f t="shared" si="0"/>
        <v xml:space="preserve">todd snyder store </v>
      </c>
      <c r="I9" t="s">
        <v>2</v>
      </c>
      <c r="J9" t="b">
        <f t="shared" si="6"/>
        <v>1</v>
      </c>
      <c r="K9" t="b">
        <f t="shared" si="1"/>
        <v>1</v>
      </c>
      <c r="L9" t="b">
        <f t="shared" si="2"/>
        <v>1</v>
      </c>
      <c r="M9" t="str">
        <f t="shared" si="7"/>
        <v>Stores</v>
      </c>
      <c r="N9" t="str">
        <f t="shared" si="8"/>
        <v/>
      </c>
      <c r="O9" t="str">
        <f t="shared" si="3"/>
        <v/>
      </c>
      <c r="P9" t="str">
        <f t="shared" si="9"/>
        <v/>
      </c>
      <c r="R9" t="s">
        <v>35</v>
      </c>
      <c r="S9" t="str">
        <f>IF(M9&lt;&gt;"",M9,IF(O9&lt;&gt;"",O9,IF(Q9&lt;&gt;"",Q9,I9)))</f>
        <v>Stores</v>
      </c>
      <c r="T9" t="str">
        <f t="shared" si="10"/>
        <v>stores</v>
      </c>
      <c r="U9" t="str">
        <f t="shared" ref="U9:V9" si="23">TRIM(SUBSTITUTE(T9,U$1,U$2))</f>
        <v>stores</v>
      </c>
      <c r="V9" t="str">
        <f t="shared" si="23"/>
        <v>stores</v>
      </c>
      <c r="W9" t="str">
        <f t="shared" ref="W9:AM9" si="24">TRIM(SUBSTITUTE(V9,W$1,W$2))</f>
        <v>stores</v>
      </c>
      <c r="X9" t="str">
        <f t="shared" si="24"/>
        <v>stores</v>
      </c>
      <c r="Y9" t="str">
        <f t="shared" si="24"/>
        <v>stores</v>
      </c>
      <c r="Z9" t="str">
        <f t="shared" si="24"/>
        <v>stores</v>
      </c>
      <c r="AA9" t="str">
        <f t="shared" si="24"/>
        <v>stores</v>
      </c>
      <c r="AB9" t="str">
        <f t="shared" si="24"/>
        <v>stores</v>
      </c>
      <c r="AC9" t="str">
        <f t="shared" si="24"/>
        <v>stores</v>
      </c>
      <c r="AD9" t="str">
        <f t="shared" si="24"/>
        <v>stores</v>
      </c>
      <c r="AE9" t="str">
        <f t="shared" si="24"/>
        <v>stores</v>
      </c>
      <c r="AF9" t="str">
        <f t="shared" si="24"/>
        <v>stores</v>
      </c>
      <c r="AG9" t="str">
        <f t="shared" si="24"/>
        <v>stores</v>
      </c>
      <c r="AH9" t="str">
        <f t="shared" si="24"/>
        <v>stores</v>
      </c>
      <c r="AI9" t="str">
        <f t="shared" si="24"/>
        <v>stores</v>
      </c>
      <c r="AJ9" t="str">
        <f t="shared" si="24"/>
        <v>stores</v>
      </c>
      <c r="AK9" t="str">
        <f t="shared" si="24"/>
        <v>stores</v>
      </c>
      <c r="AL9" t="str">
        <f t="shared" si="24"/>
        <v>stores</v>
      </c>
      <c r="AM9" t="str">
        <f t="shared" si="24"/>
        <v>stores</v>
      </c>
      <c r="AN9" t="str">
        <f t="shared" si="13"/>
        <v>stores</v>
      </c>
      <c r="AQ9" t="str">
        <f t="shared" si="14"/>
        <v>stores</v>
      </c>
    </row>
    <row r="10" spans="1:43" x14ac:dyDescent="0.2">
      <c r="A10">
        <v>8</v>
      </c>
      <c r="B10" t="s">
        <v>74</v>
      </c>
      <c r="C10" t="s">
        <v>1566</v>
      </c>
      <c r="D10" t="s">
        <v>1553</v>
      </c>
      <c r="E10" t="s">
        <v>80</v>
      </c>
      <c r="F10" t="s">
        <v>85</v>
      </c>
      <c r="G10" t="str">
        <f t="shared" si="5"/>
        <v>New Stores Openings - Unsubscribed Store</v>
      </c>
      <c r="H10" t="str">
        <f t="shared" si="0"/>
        <v>unsubscribed store</v>
      </c>
      <c r="I10" t="s">
        <v>2</v>
      </c>
      <c r="J10" t="b">
        <f t="shared" si="6"/>
        <v>1</v>
      </c>
      <c r="K10" t="b">
        <f t="shared" si="1"/>
        <v>1</v>
      </c>
      <c r="L10" t="b">
        <f t="shared" si="2"/>
        <v>1</v>
      </c>
      <c r="M10" t="str">
        <f t="shared" si="7"/>
        <v>Stores</v>
      </c>
      <c r="N10" t="str">
        <f t="shared" si="8"/>
        <v/>
      </c>
      <c r="O10" t="str">
        <f t="shared" si="3"/>
        <v/>
      </c>
      <c r="P10" t="str">
        <f t="shared" si="9"/>
        <v/>
      </c>
      <c r="R10" t="s">
        <v>35</v>
      </c>
      <c r="S10" t="str">
        <f>IF(M10&lt;&gt;"",M10,IF(O10&lt;&gt;"",O10,IF(Q10&lt;&gt;"",Q10,I10)))</f>
        <v>Stores</v>
      </c>
      <c r="T10" t="str">
        <f t="shared" si="10"/>
        <v>stores</v>
      </c>
      <c r="U10" t="str">
        <f t="shared" ref="U10:V10" si="25">TRIM(SUBSTITUTE(T10,U$1,U$2))</f>
        <v>stores</v>
      </c>
      <c r="V10" t="str">
        <f t="shared" si="25"/>
        <v>stores</v>
      </c>
      <c r="W10" t="str">
        <f t="shared" ref="W10:AM10" si="26">TRIM(SUBSTITUTE(V10,W$1,W$2))</f>
        <v>stores</v>
      </c>
      <c r="X10" t="str">
        <f t="shared" si="26"/>
        <v>stores</v>
      </c>
      <c r="Y10" t="str">
        <f t="shared" si="26"/>
        <v>stores</v>
      </c>
      <c r="Z10" t="str">
        <f t="shared" si="26"/>
        <v>stores</v>
      </c>
      <c r="AA10" t="str">
        <f t="shared" si="26"/>
        <v>stores</v>
      </c>
      <c r="AB10" t="str">
        <f t="shared" si="26"/>
        <v>stores</v>
      </c>
      <c r="AC10" t="str">
        <f t="shared" si="26"/>
        <v>stores</v>
      </c>
      <c r="AD10" t="str">
        <f t="shared" si="26"/>
        <v>stores</v>
      </c>
      <c r="AE10" t="str">
        <f t="shared" si="26"/>
        <v>stores</v>
      </c>
      <c r="AF10" t="str">
        <f t="shared" si="26"/>
        <v>stores</v>
      </c>
      <c r="AG10" t="str">
        <f t="shared" si="26"/>
        <v>stores</v>
      </c>
      <c r="AH10" t="str">
        <f t="shared" si="26"/>
        <v>stores</v>
      </c>
      <c r="AI10" t="str">
        <f t="shared" si="26"/>
        <v>stores</v>
      </c>
      <c r="AJ10" t="str">
        <f t="shared" si="26"/>
        <v>stores</v>
      </c>
      <c r="AK10" t="str">
        <f t="shared" si="26"/>
        <v>stores</v>
      </c>
      <c r="AL10" t="str">
        <f t="shared" si="26"/>
        <v>stores</v>
      </c>
      <c r="AM10" t="str">
        <f t="shared" si="26"/>
        <v>stores</v>
      </c>
      <c r="AN10" t="str">
        <f t="shared" si="13"/>
        <v>stores</v>
      </c>
      <c r="AQ10" t="str">
        <f t="shared" si="14"/>
        <v>stores</v>
      </c>
    </row>
    <row r="11" spans="1:43" x14ac:dyDescent="0.2">
      <c r="A11">
        <v>9</v>
      </c>
      <c r="B11" t="s">
        <v>74</v>
      </c>
      <c r="C11" t="s">
        <v>1566</v>
      </c>
      <c r="D11" t="s">
        <v>1553</v>
      </c>
      <c r="E11" t="s">
        <v>44</v>
      </c>
      <c r="F11" t="s">
        <v>86</v>
      </c>
      <c r="G11" t="str">
        <f t="shared" si="5"/>
        <v>Segment Revenue - Aerie Revenue</v>
      </c>
      <c r="H11" t="str">
        <f t="shared" si="0"/>
        <v>aerie revenue</v>
      </c>
      <c r="I11" t="s">
        <v>10</v>
      </c>
      <c r="J11" t="b">
        <f t="shared" si="6"/>
        <v>0</v>
      </c>
      <c r="K11" t="b">
        <f t="shared" si="1"/>
        <v>0</v>
      </c>
      <c r="L11" t="b">
        <f t="shared" si="2"/>
        <v>1</v>
      </c>
      <c r="M11" t="str">
        <f t="shared" si="7"/>
        <v/>
      </c>
      <c r="N11" t="str">
        <f t="shared" si="8"/>
        <v/>
      </c>
      <c r="O11" t="str">
        <f t="shared" si="3"/>
        <v/>
      </c>
      <c r="P11" t="str">
        <f t="shared" si="9"/>
        <v/>
      </c>
      <c r="R11" t="s">
        <v>35</v>
      </c>
      <c r="S11" t="str">
        <f>IF(M11&lt;&gt;"",M11,IF(O11&lt;&gt;"",O11,IF(Q11&lt;&gt;"",Q11,I11)))</f>
        <v>$M</v>
      </c>
      <c r="T11" t="str">
        <f t="shared" si="10"/>
        <v>$m</v>
      </c>
      <c r="U11" t="str">
        <f t="shared" ref="U11:V11" si="27">TRIM(SUBSTITUTE(T11,U$1,U$2))</f>
        <v>$m</v>
      </c>
      <c r="V11" t="str">
        <f t="shared" si="27"/>
        <v>$m</v>
      </c>
      <c r="W11" t="str">
        <f t="shared" ref="W11:AM11" si="28">TRIM(SUBSTITUTE(V11,W$1,W$2))</f>
        <v>$m</v>
      </c>
      <c r="X11" t="str">
        <f t="shared" si="28"/>
        <v>$m</v>
      </c>
      <c r="Y11" t="str">
        <f t="shared" si="28"/>
        <v>$m</v>
      </c>
      <c r="Z11" t="str">
        <f t="shared" si="28"/>
        <v>$m</v>
      </c>
      <c r="AA11" t="str">
        <f t="shared" si="28"/>
        <v>$m</v>
      </c>
      <c r="AB11" t="str">
        <f t="shared" si="28"/>
        <v>$m</v>
      </c>
      <c r="AC11" t="str">
        <f t="shared" si="28"/>
        <v>$m</v>
      </c>
      <c r="AD11" t="str">
        <f t="shared" si="28"/>
        <v>$m</v>
      </c>
      <c r="AE11" t="str">
        <f t="shared" si="28"/>
        <v>$m</v>
      </c>
      <c r="AF11" t="str">
        <f t="shared" si="28"/>
        <v>$m</v>
      </c>
      <c r="AG11" t="str">
        <f t="shared" si="28"/>
        <v>$</v>
      </c>
      <c r="AH11" t="str">
        <f t="shared" si="28"/>
        <v>$</v>
      </c>
      <c r="AI11" t="str">
        <f t="shared" si="28"/>
        <v>$</v>
      </c>
      <c r="AJ11" t="str">
        <f t="shared" si="28"/>
        <v>$</v>
      </c>
      <c r="AK11" t="str">
        <f t="shared" si="28"/>
        <v>$</v>
      </c>
      <c r="AL11" t="str">
        <f t="shared" si="28"/>
        <v>$</v>
      </c>
      <c r="AM11" t="str">
        <f t="shared" si="28"/>
        <v>$</v>
      </c>
      <c r="AN11" t="str">
        <f t="shared" si="13"/>
        <v>$</v>
      </c>
      <c r="AQ11" t="str">
        <f t="shared" si="14"/>
        <v>$</v>
      </c>
    </row>
    <row r="12" spans="1:43" x14ac:dyDescent="0.2">
      <c r="A12">
        <v>10</v>
      </c>
      <c r="B12" t="s">
        <v>74</v>
      </c>
      <c r="C12" t="s">
        <v>1566</v>
      </c>
      <c r="D12" t="s">
        <v>1553</v>
      </c>
      <c r="E12" t="s">
        <v>44</v>
      </c>
      <c r="F12" t="s">
        <v>87</v>
      </c>
      <c r="G12" t="str">
        <f t="shared" si="5"/>
        <v>Segment Revenue - American Eagle Revenue</v>
      </c>
      <c r="H12" t="str">
        <f t="shared" si="0"/>
        <v>american eagle revenue</v>
      </c>
      <c r="I12" t="s">
        <v>10</v>
      </c>
      <c r="J12" t="b">
        <f t="shared" si="6"/>
        <v>0</v>
      </c>
      <c r="K12" t="b">
        <f t="shared" si="1"/>
        <v>0</v>
      </c>
      <c r="L12" t="b">
        <f t="shared" si="2"/>
        <v>1</v>
      </c>
      <c r="M12" t="str">
        <f t="shared" si="7"/>
        <v/>
      </c>
      <c r="N12" t="str">
        <f t="shared" si="8"/>
        <v/>
      </c>
      <c r="O12" t="str">
        <f t="shared" si="3"/>
        <v/>
      </c>
      <c r="P12" t="str">
        <f t="shared" si="9"/>
        <v/>
      </c>
      <c r="R12" t="s">
        <v>35</v>
      </c>
      <c r="S12" t="str">
        <f>IF(M12&lt;&gt;"",M12,IF(O12&lt;&gt;"",O12,IF(Q12&lt;&gt;"",Q12,I12)))</f>
        <v>$M</v>
      </c>
      <c r="T12" t="str">
        <f t="shared" si="10"/>
        <v>$m</v>
      </c>
      <c r="U12" t="str">
        <f t="shared" ref="U12:V12" si="29">TRIM(SUBSTITUTE(T12,U$1,U$2))</f>
        <v>$m</v>
      </c>
      <c r="V12" t="str">
        <f t="shared" si="29"/>
        <v>$m</v>
      </c>
      <c r="W12" t="str">
        <f t="shared" ref="W12:AM12" si="30">TRIM(SUBSTITUTE(V12,W$1,W$2))</f>
        <v>$m</v>
      </c>
      <c r="X12" t="str">
        <f t="shared" si="30"/>
        <v>$m</v>
      </c>
      <c r="Y12" t="str">
        <f t="shared" si="30"/>
        <v>$m</v>
      </c>
      <c r="Z12" t="str">
        <f t="shared" si="30"/>
        <v>$m</v>
      </c>
      <c r="AA12" t="str">
        <f t="shared" si="30"/>
        <v>$m</v>
      </c>
      <c r="AB12" t="str">
        <f t="shared" si="30"/>
        <v>$m</v>
      </c>
      <c r="AC12" t="str">
        <f t="shared" si="30"/>
        <v>$m</v>
      </c>
      <c r="AD12" t="str">
        <f t="shared" si="30"/>
        <v>$m</v>
      </c>
      <c r="AE12" t="str">
        <f t="shared" si="30"/>
        <v>$m</v>
      </c>
      <c r="AF12" t="str">
        <f t="shared" si="30"/>
        <v>$m</v>
      </c>
      <c r="AG12" t="str">
        <f t="shared" si="30"/>
        <v>$</v>
      </c>
      <c r="AH12" t="str">
        <f t="shared" si="30"/>
        <v>$</v>
      </c>
      <c r="AI12" t="str">
        <f t="shared" si="30"/>
        <v>$</v>
      </c>
      <c r="AJ12" t="str">
        <f t="shared" si="30"/>
        <v>$</v>
      </c>
      <c r="AK12" t="str">
        <f t="shared" si="30"/>
        <v>$</v>
      </c>
      <c r="AL12" t="str">
        <f t="shared" si="30"/>
        <v>$</v>
      </c>
      <c r="AM12" t="str">
        <f t="shared" si="30"/>
        <v>$</v>
      </c>
      <c r="AN12" t="str">
        <f t="shared" si="13"/>
        <v>$</v>
      </c>
      <c r="AQ12" t="str">
        <f t="shared" si="14"/>
        <v>$</v>
      </c>
    </row>
    <row r="13" spans="1:43" x14ac:dyDescent="0.2">
      <c r="A13">
        <v>11</v>
      </c>
      <c r="B13" t="s">
        <v>74</v>
      </c>
      <c r="C13" t="s">
        <v>1566</v>
      </c>
      <c r="D13" t="s">
        <v>1553</v>
      </c>
      <c r="E13" t="s">
        <v>44</v>
      </c>
      <c r="F13" t="s">
        <v>88</v>
      </c>
      <c r="G13" t="str">
        <f t="shared" si="5"/>
        <v>Segment Revenue - Corporate Revenue</v>
      </c>
      <c r="H13" t="str">
        <f t="shared" si="0"/>
        <v>corporate revenue</v>
      </c>
      <c r="I13" t="s">
        <v>10</v>
      </c>
      <c r="J13" t="b">
        <f t="shared" si="6"/>
        <v>0</v>
      </c>
      <c r="K13" t="b">
        <f t="shared" si="1"/>
        <v>0</v>
      </c>
      <c r="L13" t="b">
        <f t="shared" si="2"/>
        <v>1</v>
      </c>
      <c r="M13" t="str">
        <f t="shared" si="7"/>
        <v/>
      </c>
      <c r="N13" t="str">
        <f t="shared" si="8"/>
        <v/>
      </c>
      <c r="O13" t="str">
        <f t="shared" si="3"/>
        <v/>
      </c>
      <c r="P13" t="str">
        <f t="shared" si="9"/>
        <v/>
      </c>
      <c r="R13" t="s">
        <v>35</v>
      </c>
      <c r="S13" t="str">
        <f>IF(M13&lt;&gt;"",M13,IF(O13&lt;&gt;"",O13,IF(Q13&lt;&gt;"",Q13,I13)))</f>
        <v>$M</v>
      </c>
      <c r="T13" t="str">
        <f t="shared" si="10"/>
        <v>$m</v>
      </c>
      <c r="U13" t="str">
        <f t="shared" ref="U13:V13" si="31">TRIM(SUBSTITUTE(T13,U$1,U$2))</f>
        <v>$m</v>
      </c>
      <c r="V13" t="str">
        <f t="shared" si="31"/>
        <v>$m</v>
      </c>
      <c r="W13" t="str">
        <f t="shared" ref="W13:AM13" si="32">TRIM(SUBSTITUTE(V13,W$1,W$2))</f>
        <v>$m</v>
      </c>
      <c r="X13" t="str">
        <f t="shared" si="32"/>
        <v>$m</v>
      </c>
      <c r="Y13" t="str">
        <f t="shared" si="32"/>
        <v>$m</v>
      </c>
      <c r="Z13" t="str">
        <f t="shared" si="32"/>
        <v>$m</v>
      </c>
      <c r="AA13" t="str">
        <f t="shared" si="32"/>
        <v>$m</v>
      </c>
      <c r="AB13" t="str">
        <f t="shared" si="32"/>
        <v>$m</v>
      </c>
      <c r="AC13" t="str">
        <f t="shared" si="32"/>
        <v>$m</v>
      </c>
      <c r="AD13" t="str">
        <f t="shared" si="32"/>
        <v>$m</v>
      </c>
      <c r="AE13" t="str">
        <f t="shared" si="32"/>
        <v>$m</v>
      </c>
      <c r="AF13" t="str">
        <f t="shared" si="32"/>
        <v>$m</v>
      </c>
      <c r="AG13" t="str">
        <f t="shared" si="32"/>
        <v>$</v>
      </c>
      <c r="AH13" t="str">
        <f t="shared" si="32"/>
        <v>$</v>
      </c>
      <c r="AI13" t="str">
        <f t="shared" si="32"/>
        <v>$</v>
      </c>
      <c r="AJ13" t="str">
        <f t="shared" si="32"/>
        <v>$</v>
      </c>
      <c r="AK13" t="str">
        <f t="shared" si="32"/>
        <v>$</v>
      </c>
      <c r="AL13" t="str">
        <f t="shared" si="32"/>
        <v>$</v>
      </c>
      <c r="AM13" t="str">
        <f t="shared" si="32"/>
        <v>$</v>
      </c>
      <c r="AN13" t="str">
        <f t="shared" si="13"/>
        <v>$</v>
      </c>
      <c r="AQ13" t="str">
        <f t="shared" si="14"/>
        <v>$</v>
      </c>
    </row>
    <row r="14" spans="1:43" x14ac:dyDescent="0.2">
      <c r="A14">
        <v>12</v>
      </c>
      <c r="B14" t="s">
        <v>74</v>
      </c>
      <c r="C14" t="s">
        <v>1566</v>
      </c>
      <c r="D14" t="s">
        <v>1553</v>
      </c>
      <c r="E14" t="s">
        <v>89</v>
      </c>
      <c r="F14" t="s">
        <v>90</v>
      </c>
      <c r="G14" t="str">
        <f t="shared" si="5"/>
        <v>Store Closures - Aerie Stand-alone Store</v>
      </c>
      <c r="H14" t="str">
        <f t="shared" si="0"/>
        <v>aerie stand-alone store</v>
      </c>
      <c r="I14" t="s">
        <v>2</v>
      </c>
      <c r="J14" t="b">
        <f t="shared" si="6"/>
        <v>1</v>
      </c>
      <c r="K14" t="b">
        <f t="shared" si="1"/>
        <v>1</v>
      </c>
      <c r="L14" t="b">
        <f t="shared" si="2"/>
        <v>1</v>
      </c>
      <c r="M14" t="str">
        <f t="shared" si="7"/>
        <v>Stores</v>
      </c>
      <c r="N14" t="str">
        <f t="shared" si="8"/>
        <v/>
      </c>
      <c r="O14" t="str">
        <f t="shared" si="3"/>
        <v/>
      </c>
      <c r="P14" t="str">
        <f t="shared" si="9"/>
        <v/>
      </c>
      <c r="R14" t="s">
        <v>35</v>
      </c>
      <c r="S14" t="str">
        <f>IF(M14&lt;&gt;"",M14,IF(O14&lt;&gt;"",O14,IF(Q14&lt;&gt;"",Q14,I14)))</f>
        <v>Stores</v>
      </c>
      <c r="T14" t="str">
        <f t="shared" si="10"/>
        <v>stores</v>
      </c>
      <c r="U14" t="str">
        <f t="shared" ref="U14:V14" si="33">TRIM(SUBSTITUTE(T14,U$1,U$2))</f>
        <v>stores</v>
      </c>
      <c r="V14" t="str">
        <f t="shared" si="33"/>
        <v>stores</v>
      </c>
      <c r="W14" t="str">
        <f t="shared" ref="W14:AM14" si="34">TRIM(SUBSTITUTE(V14,W$1,W$2))</f>
        <v>stores</v>
      </c>
      <c r="X14" t="str">
        <f t="shared" si="34"/>
        <v>stores</v>
      </c>
      <c r="Y14" t="str">
        <f t="shared" si="34"/>
        <v>stores</v>
      </c>
      <c r="Z14" t="str">
        <f t="shared" si="34"/>
        <v>stores</v>
      </c>
      <c r="AA14" t="str">
        <f t="shared" si="34"/>
        <v>stores</v>
      </c>
      <c r="AB14" t="str">
        <f t="shared" si="34"/>
        <v>stores</v>
      </c>
      <c r="AC14" t="str">
        <f t="shared" si="34"/>
        <v>stores</v>
      </c>
      <c r="AD14" t="str">
        <f t="shared" si="34"/>
        <v>stores</v>
      </c>
      <c r="AE14" t="str">
        <f t="shared" si="34"/>
        <v>stores</v>
      </c>
      <c r="AF14" t="str">
        <f t="shared" si="34"/>
        <v>stores</v>
      </c>
      <c r="AG14" t="str">
        <f t="shared" si="34"/>
        <v>stores</v>
      </c>
      <c r="AH14" t="str">
        <f t="shared" si="34"/>
        <v>stores</v>
      </c>
      <c r="AI14" t="str">
        <f t="shared" si="34"/>
        <v>stores</v>
      </c>
      <c r="AJ14" t="str">
        <f t="shared" si="34"/>
        <v>stores</v>
      </c>
      <c r="AK14" t="str">
        <f t="shared" si="34"/>
        <v>stores</v>
      </c>
      <c r="AL14" t="str">
        <f t="shared" si="34"/>
        <v>stores</v>
      </c>
      <c r="AM14" t="str">
        <f t="shared" si="34"/>
        <v>stores</v>
      </c>
      <c r="AN14" t="str">
        <f t="shared" si="13"/>
        <v>stores</v>
      </c>
      <c r="AQ14" t="str">
        <f t="shared" si="14"/>
        <v>stores</v>
      </c>
    </row>
    <row r="15" spans="1:43" x14ac:dyDescent="0.2">
      <c r="A15">
        <v>13</v>
      </c>
      <c r="B15" t="s">
        <v>74</v>
      </c>
      <c r="C15" t="s">
        <v>1566</v>
      </c>
      <c r="D15" t="s">
        <v>1553</v>
      </c>
      <c r="E15" t="s">
        <v>89</v>
      </c>
      <c r="F15" t="s">
        <v>91</v>
      </c>
      <c r="G15" t="str">
        <f t="shared" si="5"/>
        <v>Store Closures - American Eagle Brand Store</v>
      </c>
      <c r="H15" t="str">
        <f t="shared" si="0"/>
        <v>american eagle brand store</v>
      </c>
      <c r="I15" t="s">
        <v>2</v>
      </c>
      <c r="J15" t="b">
        <f t="shared" si="6"/>
        <v>1</v>
      </c>
      <c r="K15" t="b">
        <f t="shared" si="1"/>
        <v>1</v>
      </c>
      <c r="L15" t="b">
        <f t="shared" si="2"/>
        <v>1</v>
      </c>
      <c r="M15" t="str">
        <f t="shared" si="7"/>
        <v>Stores</v>
      </c>
      <c r="N15" t="str">
        <f t="shared" si="8"/>
        <v/>
      </c>
      <c r="O15" t="str">
        <f t="shared" si="3"/>
        <v/>
      </c>
      <c r="P15" t="str">
        <f t="shared" si="9"/>
        <v/>
      </c>
      <c r="R15" t="s">
        <v>35</v>
      </c>
      <c r="S15" t="str">
        <f>IF(M15&lt;&gt;"",M15,IF(O15&lt;&gt;"",O15,IF(Q15&lt;&gt;"",Q15,I15)))</f>
        <v>Stores</v>
      </c>
      <c r="T15" t="str">
        <f t="shared" si="10"/>
        <v>stores</v>
      </c>
      <c r="U15" t="str">
        <f t="shared" ref="U15:V15" si="35">TRIM(SUBSTITUTE(T15,U$1,U$2))</f>
        <v>stores</v>
      </c>
      <c r="V15" t="str">
        <f t="shared" si="35"/>
        <v>stores</v>
      </c>
      <c r="W15" t="str">
        <f t="shared" ref="W15:AM15" si="36">TRIM(SUBSTITUTE(V15,W$1,W$2))</f>
        <v>stores</v>
      </c>
      <c r="X15" t="str">
        <f t="shared" si="36"/>
        <v>stores</v>
      </c>
      <c r="Y15" t="str">
        <f t="shared" si="36"/>
        <v>stores</v>
      </c>
      <c r="Z15" t="str">
        <f t="shared" si="36"/>
        <v>stores</v>
      </c>
      <c r="AA15" t="str">
        <f t="shared" si="36"/>
        <v>stores</v>
      </c>
      <c r="AB15" t="str">
        <f t="shared" si="36"/>
        <v>stores</v>
      </c>
      <c r="AC15" t="str">
        <f t="shared" si="36"/>
        <v>stores</v>
      </c>
      <c r="AD15" t="str">
        <f t="shared" si="36"/>
        <v>stores</v>
      </c>
      <c r="AE15" t="str">
        <f t="shared" si="36"/>
        <v>stores</v>
      </c>
      <c r="AF15" t="str">
        <f t="shared" si="36"/>
        <v>stores</v>
      </c>
      <c r="AG15" t="str">
        <f t="shared" si="36"/>
        <v>stores</v>
      </c>
      <c r="AH15" t="str">
        <f t="shared" si="36"/>
        <v>stores</v>
      </c>
      <c r="AI15" t="str">
        <f t="shared" si="36"/>
        <v>stores</v>
      </c>
      <c r="AJ15" t="str">
        <f t="shared" si="36"/>
        <v>stores</v>
      </c>
      <c r="AK15" t="str">
        <f t="shared" si="36"/>
        <v>stores</v>
      </c>
      <c r="AL15" t="str">
        <f t="shared" si="36"/>
        <v>stores</v>
      </c>
      <c r="AM15" t="str">
        <f t="shared" si="36"/>
        <v>stores</v>
      </c>
      <c r="AN15" t="str">
        <f t="shared" si="13"/>
        <v>stores</v>
      </c>
      <c r="AQ15" t="str">
        <f t="shared" si="14"/>
        <v>stores</v>
      </c>
    </row>
    <row r="16" spans="1:43" x14ac:dyDescent="0.2">
      <c r="A16">
        <v>14</v>
      </c>
      <c r="B16" t="s">
        <v>74</v>
      </c>
      <c r="C16" t="s">
        <v>1566</v>
      </c>
      <c r="D16" t="s">
        <v>1553</v>
      </c>
      <c r="E16" t="s">
        <v>94</v>
      </c>
      <c r="F16" t="s">
        <v>92</v>
      </c>
      <c r="G16" t="str">
        <f t="shared" si="5"/>
        <v>Total Stores - International Licensed/Franchised Stores</v>
      </c>
      <c r="H16" t="str">
        <f t="shared" si="0"/>
        <v>international licensed/franchised stores</v>
      </c>
      <c r="I16" t="s">
        <v>2</v>
      </c>
      <c r="J16" t="b">
        <f t="shared" si="6"/>
        <v>1</v>
      </c>
      <c r="K16" t="b">
        <f t="shared" si="1"/>
        <v>1</v>
      </c>
      <c r="L16" t="b">
        <f t="shared" si="2"/>
        <v>1</v>
      </c>
      <c r="M16" t="str">
        <f t="shared" si="7"/>
        <v>Stores</v>
      </c>
      <c r="N16" t="str">
        <f t="shared" si="8"/>
        <v/>
      </c>
      <c r="O16" t="str">
        <f t="shared" si="3"/>
        <v/>
      </c>
      <c r="P16" t="str">
        <f t="shared" si="9"/>
        <v/>
      </c>
      <c r="R16" t="s">
        <v>35</v>
      </c>
      <c r="S16" t="str">
        <f>IF(M16&lt;&gt;"",M16,IF(O16&lt;&gt;"",O16,IF(Q16&lt;&gt;"",Q16,I16)))</f>
        <v>Stores</v>
      </c>
      <c r="T16" t="str">
        <f t="shared" si="10"/>
        <v>stores</v>
      </c>
      <c r="U16" t="str">
        <f t="shared" ref="U16:V16" si="37">TRIM(SUBSTITUTE(T16,U$1,U$2))</f>
        <v>stores</v>
      </c>
      <c r="V16" t="str">
        <f t="shared" si="37"/>
        <v>stores</v>
      </c>
      <c r="W16" t="str">
        <f t="shared" ref="W16:AM16" si="38">TRIM(SUBSTITUTE(V16,W$1,W$2))</f>
        <v>stores</v>
      </c>
      <c r="X16" t="str">
        <f t="shared" si="38"/>
        <v>stores</v>
      </c>
      <c r="Y16" t="str">
        <f t="shared" si="38"/>
        <v>stores</v>
      </c>
      <c r="Z16" t="str">
        <f t="shared" si="38"/>
        <v>stores</v>
      </c>
      <c r="AA16" t="str">
        <f t="shared" si="38"/>
        <v>stores</v>
      </c>
      <c r="AB16" t="str">
        <f t="shared" si="38"/>
        <v>stores</v>
      </c>
      <c r="AC16" t="str">
        <f t="shared" si="38"/>
        <v>stores</v>
      </c>
      <c r="AD16" t="str">
        <f t="shared" si="38"/>
        <v>stores</v>
      </c>
      <c r="AE16" t="str">
        <f t="shared" si="38"/>
        <v>stores</v>
      </c>
      <c r="AF16" t="str">
        <f t="shared" si="38"/>
        <v>stores</v>
      </c>
      <c r="AG16" t="str">
        <f t="shared" si="38"/>
        <v>stores</v>
      </c>
      <c r="AH16" t="str">
        <f t="shared" si="38"/>
        <v>stores</v>
      </c>
      <c r="AI16" t="str">
        <f t="shared" si="38"/>
        <v>stores</v>
      </c>
      <c r="AJ16" t="str">
        <f t="shared" si="38"/>
        <v>stores</v>
      </c>
      <c r="AK16" t="str">
        <f t="shared" si="38"/>
        <v>stores</v>
      </c>
      <c r="AL16" t="str">
        <f t="shared" si="38"/>
        <v>stores</v>
      </c>
      <c r="AM16" t="str">
        <f t="shared" si="38"/>
        <v>stores</v>
      </c>
      <c r="AN16" t="str">
        <f t="shared" si="13"/>
        <v>stores</v>
      </c>
      <c r="AQ16" t="str">
        <f t="shared" si="14"/>
        <v>stores</v>
      </c>
    </row>
    <row r="17" spans="1:43" x14ac:dyDescent="0.2">
      <c r="A17">
        <v>15</v>
      </c>
      <c r="B17" t="s">
        <v>74</v>
      </c>
      <c r="C17" t="s">
        <v>1566</v>
      </c>
      <c r="D17" t="s">
        <v>1553</v>
      </c>
      <c r="E17" t="s">
        <v>94</v>
      </c>
      <c r="F17" t="s">
        <v>93</v>
      </c>
      <c r="G17" t="str">
        <f t="shared" si="5"/>
        <v>Total Stores - International Third-Party Operated Stores, non-Inclusive in the Consolidated Store Data</v>
      </c>
      <c r="H17" t="str">
        <f t="shared" si="0"/>
        <v>international third-party operated stores, non-inclusive in the consolidated store data</v>
      </c>
      <c r="I17" t="s">
        <v>2</v>
      </c>
      <c r="J17" t="b">
        <f t="shared" si="6"/>
        <v>1</v>
      </c>
      <c r="K17" t="b">
        <f t="shared" si="1"/>
        <v>1</v>
      </c>
      <c r="L17" t="b">
        <f t="shared" si="2"/>
        <v>1</v>
      </c>
      <c r="M17" t="str">
        <f t="shared" si="7"/>
        <v>Stores</v>
      </c>
      <c r="N17" t="str">
        <f t="shared" si="8"/>
        <v/>
      </c>
      <c r="O17" t="str">
        <f t="shared" si="3"/>
        <v/>
      </c>
      <c r="P17" t="str">
        <f t="shared" si="9"/>
        <v/>
      </c>
      <c r="R17" t="s">
        <v>35</v>
      </c>
      <c r="S17" t="str">
        <f>IF(M17&lt;&gt;"",M17,IF(O17&lt;&gt;"",O17,IF(Q17&lt;&gt;"",Q17,I17)))</f>
        <v>Stores</v>
      </c>
      <c r="T17" t="str">
        <f t="shared" si="10"/>
        <v>stores</v>
      </c>
      <c r="U17" t="str">
        <f t="shared" ref="U17:V17" si="39">TRIM(SUBSTITUTE(T17,U$1,U$2))</f>
        <v>stores</v>
      </c>
      <c r="V17" t="str">
        <f t="shared" si="39"/>
        <v>stores</v>
      </c>
      <c r="W17" t="str">
        <f t="shared" ref="W17:AM17" si="40">TRIM(SUBSTITUTE(V17,W$1,W$2))</f>
        <v>stores</v>
      </c>
      <c r="X17" t="str">
        <f t="shared" si="40"/>
        <v>stores</v>
      </c>
      <c r="Y17" t="str">
        <f t="shared" si="40"/>
        <v>stores</v>
      </c>
      <c r="Z17" t="str">
        <f t="shared" si="40"/>
        <v>stores</v>
      </c>
      <c r="AA17" t="str">
        <f t="shared" si="40"/>
        <v>stores</v>
      </c>
      <c r="AB17" t="str">
        <f t="shared" si="40"/>
        <v>stores</v>
      </c>
      <c r="AC17" t="str">
        <f t="shared" si="40"/>
        <v>stores</v>
      </c>
      <c r="AD17" t="str">
        <f t="shared" si="40"/>
        <v>stores</v>
      </c>
      <c r="AE17" t="str">
        <f t="shared" si="40"/>
        <v>stores</v>
      </c>
      <c r="AF17" t="str">
        <f t="shared" si="40"/>
        <v>stores</v>
      </c>
      <c r="AG17" t="str">
        <f t="shared" si="40"/>
        <v>stores</v>
      </c>
      <c r="AH17" t="str">
        <f t="shared" si="40"/>
        <v>stores</v>
      </c>
      <c r="AI17" t="str">
        <f t="shared" si="40"/>
        <v>stores</v>
      </c>
      <c r="AJ17" t="str">
        <f t="shared" si="40"/>
        <v>stores</v>
      </c>
      <c r="AK17" t="str">
        <f t="shared" si="40"/>
        <v>stores</v>
      </c>
      <c r="AL17" t="str">
        <f t="shared" si="40"/>
        <v>stores</v>
      </c>
      <c r="AM17" t="str">
        <f t="shared" si="40"/>
        <v>stores</v>
      </c>
      <c r="AN17" t="str">
        <f t="shared" si="13"/>
        <v>stores</v>
      </c>
      <c r="AQ17" t="str">
        <f t="shared" si="14"/>
        <v>stores</v>
      </c>
    </row>
    <row r="18" spans="1:43" x14ac:dyDescent="0.2">
      <c r="A18">
        <v>16</v>
      </c>
      <c r="B18" t="s">
        <v>74</v>
      </c>
      <c r="C18" t="s">
        <v>1566</v>
      </c>
      <c r="D18" t="s">
        <v>1553</v>
      </c>
      <c r="E18" t="s">
        <v>94</v>
      </c>
      <c r="F18" t="s">
        <v>95</v>
      </c>
      <c r="G18" t="str">
        <f t="shared" si="5"/>
        <v>Total Stores - Total Consolidated Stores, Inclusive of New Openings</v>
      </c>
      <c r="H18" t="str">
        <f t="shared" si="0"/>
        <v>total consolidated stores, inclusive of new openings</v>
      </c>
      <c r="I18" t="s">
        <v>2</v>
      </c>
      <c r="J18" t="b">
        <f t="shared" si="6"/>
        <v>1</v>
      </c>
      <c r="K18" t="b">
        <f t="shared" si="1"/>
        <v>1</v>
      </c>
      <c r="L18" t="b">
        <f t="shared" si="2"/>
        <v>1</v>
      </c>
      <c r="M18" t="str">
        <f t="shared" si="7"/>
        <v>Stores</v>
      </c>
      <c r="N18" t="str">
        <f t="shared" si="8"/>
        <v/>
      </c>
      <c r="O18" t="str">
        <f t="shared" si="3"/>
        <v/>
      </c>
      <c r="P18" t="str">
        <f t="shared" si="9"/>
        <v/>
      </c>
      <c r="R18" t="s">
        <v>35</v>
      </c>
      <c r="S18" t="str">
        <f>IF(M18&lt;&gt;"",M18,IF(O18&lt;&gt;"",O18,IF(Q18&lt;&gt;"",Q18,I18)))</f>
        <v>Stores</v>
      </c>
      <c r="T18" t="str">
        <f t="shared" si="10"/>
        <v>stores</v>
      </c>
      <c r="U18" t="str">
        <f t="shared" ref="U18:V18" si="41">TRIM(SUBSTITUTE(T18,U$1,U$2))</f>
        <v>stores</v>
      </c>
      <c r="V18" t="str">
        <f t="shared" si="41"/>
        <v>stores</v>
      </c>
      <c r="W18" t="str">
        <f t="shared" ref="W18:AM18" si="42">TRIM(SUBSTITUTE(V18,W$1,W$2))</f>
        <v>stores</v>
      </c>
      <c r="X18" t="str">
        <f t="shared" si="42"/>
        <v>stores</v>
      </c>
      <c r="Y18" t="str">
        <f t="shared" si="42"/>
        <v>stores</v>
      </c>
      <c r="Z18" t="str">
        <f t="shared" si="42"/>
        <v>stores</v>
      </c>
      <c r="AA18" t="str">
        <f t="shared" si="42"/>
        <v>stores</v>
      </c>
      <c r="AB18" t="str">
        <f t="shared" si="42"/>
        <v>stores</v>
      </c>
      <c r="AC18" t="str">
        <f t="shared" si="42"/>
        <v>stores</v>
      </c>
      <c r="AD18" t="str">
        <f t="shared" si="42"/>
        <v>stores</v>
      </c>
      <c r="AE18" t="str">
        <f t="shared" si="42"/>
        <v>stores</v>
      </c>
      <c r="AF18" t="str">
        <f t="shared" si="42"/>
        <v>stores</v>
      </c>
      <c r="AG18" t="str">
        <f t="shared" si="42"/>
        <v>stores</v>
      </c>
      <c r="AH18" t="str">
        <f t="shared" si="42"/>
        <v>stores</v>
      </c>
      <c r="AI18" t="str">
        <f t="shared" si="42"/>
        <v>stores</v>
      </c>
      <c r="AJ18" t="str">
        <f t="shared" si="42"/>
        <v>stores</v>
      </c>
      <c r="AK18" t="str">
        <f t="shared" si="42"/>
        <v>stores</v>
      </c>
      <c r="AL18" t="str">
        <f t="shared" si="42"/>
        <v>stores</v>
      </c>
      <c r="AM18" t="str">
        <f t="shared" si="42"/>
        <v>stores</v>
      </c>
      <c r="AN18" t="str">
        <f t="shared" si="13"/>
        <v>stores</v>
      </c>
      <c r="AQ18" t="str">
        <f t="shared" si="14"/>
        <v>stores</v>
      </c>
    </row>
    <row r="19" spans="1:43" x14ac:dyDescent="0.2">
      <c r="A19">
        <v>17</v>
      </c>
      <c r="B19" t="s">
        <v>74</v>
      </c>
      <c r="C19" t="s">
        <v>1566</v>
      </c>
      <c r="D19" t="s">
        <v>1553</v>
      </c>
      <c r="E19" t="s">
        <v>96</v>
      </c>
      <c r="F19" t="s">
        <v>97</v>
      </c>
      <c r="G19" t="str">
        <f t="shared" si="5"/>
        <v>Total Stores Area - Total Gross Square Footage</v>
      </c>
      <c r="H19" t="str">
        <f t="shared" si="0"/>
        <v>total gross square footage</v>
      </c>
      <c r="I19" t="s">
        <v>98</v>
      </c>
      <c r="J19" t="b">
        <f t="shared" si="6"/>
        <v>1</v>
      </c>
      <c r="K19" t="b">
        <f t="shared" si="1"/>
        <v>1</v>
      </c>
      <c r="L19" t="b">
        <f t="shared" si="2"/>
        <v>1</v>
      </c>
      <c r="M19" t="str">
        <f t="shared" si="7"/>
        <v>Stores</v>
      </c>
      <c r="N19" t="str">
        <f t="shared" si="8"/>
        <v/>
      </c>
      <c r="O19" t="str">
        <f t="shared" si="3"/>
        <v/>
      </c>
      <c r="P19" t="str">
        <f t="shared" si="9"/>
        <v/>
      </c>
      <c r="R19" t="s">
        <v>1685</v>
      </c>
      <c r="S19" t="str">
        <f>IF(M19&lt;&gt;"",M19,IF(O19&lt;&gt;"",O19,IF(Q19&lt;&gt;"",Q19,I19)))</f>
        <v>Stores</v>
      </c>
      <c r="T19" t="str">
        <f t="shared" si="10"/>
        <v>stores</v>
      </c>
      <c r="U19" t="str">
        <f t="shared" ref="U19:V19" si="43">TRIM(SUBSTITUTE(T19,U$1,U$2))</f>
        <v>stores</v>
      </c>
      <c r="V19" t="str">
        <f t="shared" si="43"/>
        <v>stores</v>
      </c>
      <c r="W19" t="str">
        <f t="shared" ref="W19:AM19" si="44">TRIM(SUBSTITUTE(V19,W$1,W$2))</f>
        <v>stores</v>
      </c>
      <c r="X19" t="str">
        <f t="shared" si="44"/>
        <v>stores</v>
      </c>
      <c r="Y19" t="str">
        <f t="shared" si="44"/>
        <v>stores</v>
      </c>
      <c r="Z19" t="str">
        <f t="shared" si="44"/>
        <v>stores</v>
      </c>
      <c r="AA19" t="str">
        <f t="shared" si="44"/>
        <v>stores</v>
      </c>
      <c r="AB19" t="str">
        <f t="shared" si="44"/>
        <v>stores</v>
      </c>
      <c r="AC19" t="str">
        <f t="shared" si="44"/>
        <v>stores</v>
      </c>
      <c r="AD19" t="str">
        <f t="shared" si="44"/>
        <v>stores</v>
      </c>
      <c r="AE19" t="str">
        <f t="shared" si="44"/>
        <v>stores</v>
      </c>
      <c r="AF19" t="str">
        <f t="shared" si="44"/>
        <v>stores</v>
      </c>
      <c r="AG19" t="str">
        <f t="shared" si="44"/>
        <v>stores</v>
      </c>
      <c r="AH19" t="str">
        <f t="shared" si="44"/>
        <v>stores</v>
      </c>
      <c r="AI19" t="str">
        <f t="shared" si="44"/>
        <v>stores</v>
      </c>
      <c r="AJ19" t="str">
        <f t="shared" si="44"/>
        <v>stores</v>
      </c>
      <c r="AK19" t="str">
        <f t="shared" si="44"/>
        <v>stores</v>
      </c>
      <c r="AL19" t="str">
        <f t="shared" si="44"/>
        <v>stores</v>
      </c>
      <c r="AM19" t="str">
        <f t="shared" si="44"/>
        <v>stores</v>
      </c>
      <c r="AN19" t="str">
        <f t="shared" si="13"/>
        <v>stores</v>
      </c>
      <c r="AQ19" t="str">
        <f t="shared" si="14"/>
        <v>stores</v>
      </c>
    </row>
    <row r="20" spans="1:43" x14ac:dyDescent="0.2">
      <c r="A20">
        <v>18</v>
      </c>
      <c r="B20" t="s">
        <v>144</v>
      </c>
      <c r="C20" t="s">
        <v>1554</v>
      </c>
      <c r="D20" t="s">
        <v>1553</v>
      </c>
      <c r="E20" t="s">
        <v>145</v>
      </c>
      <c r="F20" t="s">
        <v>146</v>
      </c>
      <c r="G20" t="str">
        <f t="shared" si="5"/>
        <v>Net Sales by Brand - Abercrombie</v>
      </c>
      <c r="H20" t="str">
        <f t="shared" si="0"/>
        <v>abercrombie</v>
      </c>
      <c r="I20" t="s">
        <v>10</v>
      </c>
      <c r="J20" t="b">
        <f t="shared" si="6"/>
        <v>0</v>
      </c>
      <c r="K20" t="b">
        <f t="shared" si="1"/>
        <v>0</v>
      </c>
      <c r="L20" t="b">
        <f t="shared" si="2"/>
        <v>1</v>
      </c>
      <c r="M20" t="str">
        <f t="shared" si="7"/>
        <v/>
      </c>
      <c r="N20" t="str">
        <f t="shared" si="8"/>
        <v/>
      </c>
      <c r="O20" t="str">
        <f t="shared" si="3"/>
        <v/>
      </c>
      <c r="P20" t="str">
        <f t="shared" si="9"/>
        <v/>
      </c>
      <c r="R20" t="s">
        <v>35</v>
      </c>
      <c r="S20" t="str">
        <f>IF(M20&lt;&gt;"",M20,IF(O20&lt;&gt;"",O20,IF(Q20&lt;&gt;"",Q20,I20)))</f>
        <v>$M</v>
      </c>
      <c r="T20" t="str">
        <f t="shared" si="10"/>
        <v>$m</v>
      </c>
      <c r="U20" t="str">
        <f t="shared" ref="U20:V20" si="45">TRIM(SUBSTITUTE(T20,U$1,U$2))</f>
        <v>$m</v>
      </c>
      <c r="V20" t="str">
        <f t="shared" si="45"/>
        <v>$m</v>
      </c>
      <c r="W20" t="str">
        <f t="shared" ref="W20:AM20" si="46">TRIM(SUBSTITUTE(V20,W$1,W$2))</f>
        <v>$m</v>
      </c>
      <c r="X20" t="str">
        <f t="shared" si="46"/>
        <v>$m</v>
      </c>
      <c r="Y20" t="str">
        <f t="shared" si="46"/>
        <v>$m</v>
      </c>
      <c r="Z20" t="str">
        <f t="shared" si="46"/>
        <v>$m</v>
      </c>
      <c r="AA20" t="str">
        <f t="shared" si="46"/>
        <v>$m</v>
      </c>
      <c r="AB20" t="str">
        <f t="shared" si="46"/>
        <v>$m</v>
      </c>
      <c r="AC20" t="str">
        <f t="shared" si="46"/>
        <v>$m</v>
      </c>
      <c r="AD20" t="str">
        <f t="shared" si="46"/>
        <v>$m</v>
      </c>
      <c r="AE20" t="str">
        <f t="shared" si="46"/>
        <v>$m</v>
      </c>
      <c r="AF20" t="str">
        <f t="shared" si="46"/>
        <v>$m</v>
      </c>
      <c r="AG20" t="str">
        <f t="shared" si="46"/>
        <v>$</v>
      </c>
      <c r="AH20" t="str">
        <f t="shared" si="46"/>
        <v>$</v>
      </c>
      <c r="AI20" t="str">
        <f t="shared" si="46"/>
        <v>$</v>
      </c>
      <c r="AJ20" t="str">
        <f t="shared" si="46"/>
        <v>$</v>
      </c>
      <c r="AK20" t="str">
        <f t="shared" si="46"/>
        <v>$</v>
      </c>
      <c r="AL20" t="str">
        <f t="shared" si="46"/>
        <v>$</v>
      </c>
      <c r="AM20" t="str">
        <f t="shared" si="46"/>
        <v>$</v>
      </c>
      <c r="AN20" t="str">
        <f t="shared" si="13"/>
        <v>$</v>
      </c>
      <c r="AQ20" t="str">
        <f t="shared" si="14"/>
        <v>$</v>
      </c>
    </row>
    <row r="21" spans="1:43" x14ac:dyDescent="0.2">
      <c r="A21">
        <v>19</v>
      </c>
      <c r="B21" t="s">
        <v>144</v>
      </c>
      <c r="C21" t="s">
        <v>1554</v>
      </c>
      <c r="D21" t="s">
        <v>1553</v>
      </c>
      <c r="E21" t="s">
        <v>145</v>
      </c>
      <c r="F21" t="s">
        <v>147</v>
      </c>
      <c r="G21" t="str">
        <f t="shared" si="5"/>
        <v>Net Sales by Brand - Hollister</v>
      </c>
      <c r="H21" t="str">
        <f t="shared" si="0"/>
        <v>hollister</v>
      </c>
      <c r="I21" t="s">
        <v>10</v>
      </c>
      <c r="J21" t="b">
        <f t="shared" si="6"/>
        <v>0</v>
      </c>
      <c r="K21" t="b">
        <f t="shared" si="1"/>
        <v>0</v>
      </c>
      <c r="L21" t="b">
        <f t="shared" si="2"/>
        <v>1</v>
      </c>
      <c r="M21" t="str">
        <f t="shared" si="7"/>
        <v/>
      </c>
      <c r="N21" t="str">
        <f t="shared" si="8"/>
        <v/>
      </c>
      <c r="O21" t="str">
        <f t="shared" si="3"/>
        <v/>
      </c>
      <c r="P21" t="str">
        <f t="shared" si="9"/>
        <v/>
      </c>
      <c r="R21" t="s">
        <v>35</v>
      </c>
      <c r="S21" t="str">
        <f>IF(M21&lt;&gt;"",M21,IF(O21&lt;&gt;"",O21,IF(Q21&lt;&gt;"",Q21,I21)))</f>
        <v>$M</v>
      </c>
      <c r="T21" t="str">
        <f t="shared" si="10"/>
        <v>$m</v>
      </c>
      <c r="U21" t="str">
        <f t="shared" ref="U21:V21" si="47">TRIM(SUBSTITUTE(T21,U$1,U$2))</f>
        <v>$m</v>
      </c>
      <c r="V21" t="str">
        <f t="shared" si="47"/>
        <v>$m</v>
      </c>
      <c r="W21" t="str">
        <f t="shared" ref="W21:AM21" si="48">TRIM(SUBSTITUTE(V21,W$1,W$2))</f>
        <v>$m</v>
      </c>
      <c r="X21" t="str">
        <f t="shared" si="48"/>
        <v>$m</v>
      </c>
      <c r="Y21" t="str">
        <f t="shared" si="48"/>
        <v>$m</v>
      </c>
      <c r="Z21" t="str">
        <f t="shared" si="48"/>
        <v>$m</v>
      </c>
      <c r="AA21" t="str">
        <f t="shared" si="48"/>
        <v>$m</v>
      </c>
      <c r="AB21" t="str">
        <f t="shared" si="48"/>
        <v>$m</v>
      </c>
      <c r="AC21" t="str">
        <f t="shared" si="48"/>
        <v>$m</v>
      </c>
      <c r="AD21" t="str">
        <f t="shared" si="48"/>
        <v>$m</v>
      </c>
      <c r="AE21" t="str">
        <f t="shared" si="48"/>
        <v>$m</v>
      </c>
      <c r="AF21" t="str">
        <f t="shared" si="48"/>
        <v>$m</v>
      </c>
      <c r="AG21" t="str">
        <f t="shared" si="48"/>
        <v>$</v>
      </c>
      <c r="AH21" t="str">
        <f t="shared" si="48"/>
        <v>$</v>
      </c>
      <c r="AI21" t="str">
        <f t="shared" si="48"/>
        <v>$</v>
      </c>
      <c r="AJ21" t="str">
        <f t="shared" si="48"/>
        <v>$</v>
      </c>
      <c r="AK21" t="str">
        <f t="shared" si="48"/>
        <v>$</v>
      </c>
      <c r="AL21" t="str">
        <f t="shared" si="48"/>
        <v>$</v>
      </c>
      <c r="AM21" t="str">
        <f t="shared" si="48"/>
        <v>$</v>
      </c>
      <c r="AN21" t="str">
        <f t="shared" si="13"/>
        <v>$</v>
      </c>
      <c r="AQ21" t="str">
        <f t="shared" si="14"/>
        <v>$</v>
      </c>
    </row>
    <row r="22" spans="1:43" x14ac:dyDescent="0.2">
      <c r="A22">
        <v>20</v>
      </c>
      <c r="B22" t="s">
        <v>144</v>
      </c>
      <c r="C22" t="s">
        <v>1554</v>
      </c>
      <c r="D22" t="s">
        <v>1553</v>
      </c>
      <c r="E22" t="s">
        <v>148</v>
      </c>
      <c r="F22" t="s">
        <v>149</v>
      </c>
      <c r="G22" t="str">
        <f t="shared" si="5"/>
        <v>Net Sales by Region - APAC</v>
      </c>
      <c r="H22" t="str">
        <f t="shared" si="0"/>
        <v>apac</v>
      </c>
      <c r="I22" t="s">
        <v>10</v>
      </c>
      <c r="J22" t="b">
        <f t="shared" si="6"/>
        <v>0</v>
      </c>
      <c r="K22" t="b">
        <f t="shared" si="1"/>
        <v>0</v>
      </c>
      <c r="L22" t="b">
        <f t="shared" si="2"/>
        <v>1</v>
      </c>
      <c r="M22" t="str">
        <f t="shared" si="7"/>
        <v/>
      </c>
      <c r="N22" t="str">
        <f t="shared" si="8"/>
        <v/>
      </c>
      <c r="O22" t="str">
        <f t="shared" si="3"/>
        <v/>
      </c>
      <c r="P22" t="str">
        <f t="shared" si="9"/>
        <v/>
      </c>
      <c r="R22" t="s">
        <v>35</v>
      </c>
      <c r="S22" t="str">
        <f>IF(M22&lt;&gt;"",M22,IF(O22&lt;&gt;"",O22,IF(Q22&lt;&gt;"",Q22,I22)))</f>
        <v>$M</v>
      </c>
      <c r="T22" t="str">
        <f t="shared" si="10"/>
        <v>$m</v>
      </c>
      <c r="U22" t="str">
        <f t="shared" ref="U22:V22" si="49">TRIM(SUBSTITUTE(T22,U$1,U$2))</f>
        <v>$m</v>
      </c>
      <c r="V22" t="str">
        <f t="shared" si="49"/>
        <v>$m</v>
      </c>
      <c r="W22" t="str">
        <f t="shared" ref="W22:AM22" si="50">TRIM(SUBSTITUTE(V22,W$1,W$2))</f>
        <v>$m</v>
      </c>
      <c r="X22" t="str">
        <f t="shared" si="50"/>
        <v>$m</v>
      </c>
      <c r="Y22" t="str">
        <f t="shared" si="50"/>
        <v>$m</v>
      </c>
      <c r="Z22" t="str">
        <f t="shared" si="50"/>
        <v>$m</v>
      </c>
      <c r="AA22" t="str">
        <f t="shared" si="50"/>
        <v>$m</v>
      </c>
      <c r="AB22" t="str">
        <f t="shared" si="50"/>
        <v>$m</v>
      </c>
      <c r="AC22" t="str">
        <f t="shared" si="50"/>
        <v>$m</v>
      </c>
      <c r="AD22" t="str">
        <f t="shared" si="50"/>
        <v>$m</v>
      </c>
      <c r="AE22" t="str">
        <f t="shared" si="50"/>
        <v>$m</v>
      </c>
      <c r="AF22" t="str">
        <f t="shared" si="50"/>
        <v>$m</v>
      </c>
      <c r="AG22" t="str">
        <f t="shared" si="50"/>
        <v>$</v>
      </c>
      <c r="AH22" t="str">
        <f t="shared" si="50"/>
        <v>$</v>
      </c>
      <c r="AI22" t="str">
        <f t="shared" si="50"/>
        <v>$</v>
      </c>
      <c r="AJ22" t="str">
        <f t="shared" si="50"/>
        <v>$</v>
      </c>
      <c r="AK22" t="str">
        <f t="shared" si="50"/>
        <v>$</v>
      </c>
      <c r="AL22" t="str">
        <f t="shared" si="50"/>
        <v>$</v>
      </c>
      <c r="AM22" t="str">
        <f t="shared" si="50"/>
        <v>$</v>
      </c>
      <c r="AN22" t="str">
        <f t="shared" si="13"/>
        <v>$</v>
      </c>
      <c r="AQ22" t="str">
        <f t="shared" si="14"/>
        <v>$</v>
      </c>
    </row>
    <row r="23" spans="1:43" x14ac:dyDescent="0.2">
      <c r="A23">
        <v>21</v>
      </c>
      <c r="B23" t="s">
        <v>144</v>
      </c>
      <c r="C23" t="s">
        <v>1554</v>
      </c>
      <c r="D23" t="s">
        <v>1553</v>
      </c>
      <c r="E23" t="s">
        <v>148</v>
      </c>
      <c r="F23" t="s">
        <v>150</v>
      </c>
      <c r="G23" t="str">
        <f t="shared" si="5"/>
        <v>Net Sales by Region - EMEA</v>
      </c>
      <c r="H23" t="str">
        <f t="shared" si="0"/>
        <v>emea</v>
      </c>
      <c r="I23" t="s">
        <v>10</v>
      </c>
      <c r="J23" t="b">
        <f t="shared" si="6"/>
        <v>0</v>
      </c>
      <c r="K23" t="b">
        <f t="shared" si="1"/>
        <v>0</v>
      </c>
      <c r="L23" t="b">
        <f t="shared" si="2"/>
        <v>1</v>
      </c>
      <c r="M23" t="str">
        <f t="shared" si="7"/>
        <v/>
      </c>
      <c r="N23" t="str">
        <f t="shared" si="8"/>
        <v/>
      </c>
      <c r="O23" t="str">
        <f t="shared" si="3"/>
        <v/>
      </c>
      <c r="P23" t="str">
        <f t="shared" si="9"/>
        <v/>
      </c>
      <c r="R23" t="s">
        <v>35</v>
      </c>
      <c r="S23" t="str">
        <f>IF(M23&lt;&gt;"",M23,IF(O23&lt;&gt;"",O23,IF(Q23&lt;&gt;"",Q23,I23)))</f>
        <v>$M</v>
      </c>
      <c r="T23" t="str">
        <f t="shared" si="10"/>
        <v>$m</v>
      </c>
      <c r="U23" t="str">
        <f t="shared" ref="U23:V23" si="51">TRIM(SUBSTITUTE(T23,U$1,U$2))</f>
        <v>$m</v>
      </c>
      <c r="V23" t="str">
        <f t="shared" si="51"/>
        <v>$m</v>
      </c>
      <c r="W23" t="str">
        <f t="shared" ref="W23:AM23" si="52">TRIM(SUBSTITUTE(V23,W$1,W$2))</f>
        <v>$m</v>
      </c>
      <c r="X23" t="str">
        <f t="shared" si="52"/>
        <v>$m</v>
      </c>
      <c r="Y23" t="str">
        <f t="shared" si="52"/>
        <v>$m</v>
      </c>
      <c r="Z23" t="str">
        <f t="shared" si="52"/>
        <v>$m</v>
      </c>
      <c r="AA23" t="str">
        <f t="shared" si="52"/>
        <v>$m</v>
      </c>
      <c r="AB23" t="str">
        <f t="shared" si="52"/>
        <v>$m</v>
      </c>
      <c r="AC23" t="str">
        <f t="shared" si="52"/>
        <v>$m</v>
      </c>
      <c r="AD23" t="str">
        <f t="shared" si="52"/>
        <v>$m</v>
      </c>
      <c r="AE23" t="str">
        <f t="shared" si="52"/>
        <v>$m</v>
      </c>
      <c r="AF23" t="str">
        <f t="shared" si="52"/>
        <v>$m</v>
      </c>
      <c r="AG23" t="str">
        <f t="shared" si="52"/>
        <v>$</v>
      </c>
      <c r="AH23" t="str">
        <f t="shared" si="52"/>
        <v>$</v>
      </c>
      <c r="AI23" t="str">
        <f t="shared" si="52"/>
        <v>$</v>
      </c>
      <c r="AJ23" t="str">
        <f t="shared" si="52"/>
        <v>$</v>
      </c>
      <c r="AK23" t="str">
        <f t="shared" si="52"/>
        <v>$</v>
      </c>
      <c r="AL23" t="str">
        <f t="shared" si="52"/>
        <v>$</v>
      </c>
      <c r="AM23" t="str">
        <f t="shared" si="52"/>
        <v>$</v>
      </c>
      <c r="AN23" t="str">
        <f t="shared" si="13"/>
        <v>$</v>
      </c>
      <c r="AQ23" t="str">
        <f t="shared" si="14"/>
        <v>$</v>
      </c>
    </row>
    <row r="24" spans="1:43" x14ac:dyDescent="0.2">
      <c r="A24">
        <v>22</v>
      </c>
      <c r="B24" t="s">
        <v>144</v>
      </c>
      <c r="C24" t="s">
        <v>1554</v>
      </c>
      <c r="D24" t="s">
        <v>1553</v>
      </c>
      <c r="E24" t="s">
        <v>148</v>
      </c>
      <c r="F24" t="s">
        <v>13</v>
      </c>
      <c r="G24" t="str">
        <f t="shared" si="5"/>
        <v>Net Sales by Region - Other</v>
      </c>
      <c r="H24" t="str">
        <f t="shared" si="0"/>
        <v>other</v>
      </c>
      <c r="I24" t="s">
        <v>10</v>
      </c>
      <c r="J24" t="b">
        <f t="shared" si="6"/>
        <v>0</v>
      </c>
      <c r="K24" t="b">
        <f t="shared" si="1"/>
        <v>0</v>
      </c>
      <c r="L24" t="b">
        <f t="shared" si="2"/>
        <v>1</v>
      </c>
      <c r="M24" t="str">
        <f t="shared" si="7"/>
        <v/>
      </c>
      <c r="N24" t="str">
        <f t="shared" si="8"/>
        <v/>
      </c>
      <c r="O24" t="str">
        <f t="shared" si="3"/>
        <v/>
      </c>
      <c r="P24" t="str">
        <f t="shared" si="9"/>
        <v/>
      </c>
      <c r="R24" t="s">
        <v>35</v>
      </c>
      <c r="S24" t="str">
        <f>IF(M24&lt;&gt;"",M24,IF(O24&lt;&gt;"",O24,IF(Q24&lt;&gt;"",Q24,I24)))</f>
        <v>$M</v>
      </c>
      <c r="T24" t="str">
        <f t="shared" si="10"/>
        <v>$m</v>
      </c>
      <c r="U24" t="str">
        <f t="shared" ref="U24:V24" si="53">TRIM(SUBSTITUTE(T24,U$1,U$2))</f>
        <v>$m</v>
      </c>
      <c r="V24" t="str">
        <f t="shared" si="53"/>
        <v>$m</v>
      </c>
      <c r="W24" t="str">
        <f t="shared" ref="W24:AM24" si="54">TRIM(SUBSTITUTE(V24,W$1,W$2))</f>
        <v>$m</v>
      </c>
      <c r="X24" t="str">
        <f t="shared" si="54"/>
        <v>$m</v>
      </c>
      <c r="Y24" t="str">
        <f t="shared" si="54"/>
        <v>$m</v>
      </c>
      <c r="Z24" t="str">
        <f t="shared" si="54"/>
        <v>$m</v>
      </c>
      <c r="AA24" t="str">
        <f t="shared" si="54"/>
        <v>$m</v>
      </c>
      <c r="AB24" t="str">
        <f t="shared" si="54"/>
        <v>$m</v>
      </c>
      <c r="AC24" t="str">
        <f t="shared" si="54"/>
        <v>$m</v>
      </c>
      <c r="AD24" t="str">
        <f t="shared" si="54"/>
        <v>$m</v>
      </c>
      <c r="AE24" t="str">
        <f t="shared" si="54"/>
        <v>$m</v>
      </c>
      <c r="AF24" t="str">
        <f t="shared" si="54"/>
        <v>$m</v>
      </c>
      <c r="AG24" t="str">
        <f t="shared" si="54"/>
        <v>$</v>
      </c>
      <c r="AH24" t="str">
        <f t="shared" si="54"/>
        <v>$</v>
      </c>
      <c r="AI24" t="str">
        <f t="shared" si="54"/>
        <v>$</v>
      </c>
      <c r="AJ24" t="str">
        <f t="shared" si="54"/>
        <v>$</v>
      </c>
      <c r="AK24" t="str">
        <f t="shared" si="54"/>
        <v>$</v>
      </c>
      <c r="AL24" t="str">
        <f t="shared" si="54"/>
        <v>$</v>
      </c>
      <c r="AM24" t="str">
        <f t="shared" si="54"/>
        <v>$</v>
      </c>
      <c r="AN24" t="str">
        <f t="shared" si="13"/>
        <v>$</v>
      </c>
      <c r="AQ24" t="str">
        <f t="shared" si="14"/>
        <v>$</v>
      </c>
    </row>
    <row r="25" spans="1:43" x14ac:dyDescent="0.2">
      <c r="A25">
        <v>23</v>
      </c>
      <c r="B25" t="s">
        <v>144</v>
      </c>
      <c r="C25" t="s">
        <v>1554</v>
      </c>
      <c r="D25" t="s">
        <v>1553</v>
      </c>
      <c r="E25" t="s">
        <v>148</v>
      </c>
      <c r="F25" t="s">
        <v>151</v>
      </c>
      <c r="G25" t="str">
        <f t="shared" si="5"/>
        <v>Net Sales by Region - United States</v>
      </c>
      <c r="H25" t="str">
        <f t="shared" si="0"/>
        <v>united states</v>
      </c>
      <c r="I25" t="s">
        <v>10</v>
      </c>
      <c r="J25" t="b">
        <f t="shared" si="6"/>
        <v>0</v>
      </c>
      <c r="K25" t="b">
        <f t="shared" si="1"/>
        <v>0</v>
      </c>
      <c r="L25" t="b">
        <f t="shared" si="2"/>
        <v>1</v>
      </c>
      <c r="M25" t="str">
        <f t="shared" si="7"/>
        <v/>
      </c>
      <c r="N25" t="str">
        <f t="shared" si="8"/>
        <v/>
      </c>
      <c r="O25" t="str">
        <f t="shared" si="3"/>
        <v/>
      </c>
      <c r="P25" t="str">
        <f t="shared" si="9"/>
        <v/>
      </c>
      <c r="R25" t="s">
        <v>35</v>
      </c>
      <c r="S25" t="str">
        <f>IF(M25&lt;&gt;"",M25,IF(O25&lt;&gt;"",O25,IF(Q25&lt;&gt;"",Q25,I25)))</f>
        <v>$M</v>
      </c>
      <c r="T25" t="str">
        <f t="shared" si="10"/>
        <v>$m</v>
      </c>
      <c r="U25" t="str">
        <f t="shared" ref="U25:V25" si="55">TRIM(SUBSTITUTE(T25,U$1,U$2))</f>
        <v>$m</v>
      </c>
      <c r="V25" t="str">
        <f t="shared" si="55"/>
        <v>$m</v>
      </c>
      <c r="W25" t="str">
        <f t="shared" ref="W25:AM25" si="56">TRIM(SUBSTITUTE(V25,W$1,W$2))</f>
        <v>$m</v>
      </c>
      <c r="X25" t="str">
        <f t="shared" si="56"/>
        <v>$m</v>
      </c>
      <c r="Y25" t="str">
        <f t="shared" si="56"/>
        <v>$m</v>
      </c>
      <c r="Z25" t="str">
        <f t="shared" si="56"/>
        <v>$m</v>
      </c>
      <c r="AA25" t="str">
        <f t="shared" si="56"/>
        <v>$m</v>
      </c>
      <c r="AB25" t="str">
        <f t="shared" si="56"/>
        <v>$m</v>
      </c>
      <c r="AC25" t="str">
        <f t="shared" si="56"/>
        <v>$m</v>
      </c>
      <c r="AD25" t="str">
        <f t="shared" si="56"/>
        <v>$m</v>
      </c>
      <c r="AE25" t="str">
        <f t="shared" si="56"/>
        <v>$m</v>
      </c>
      <c r="AF25" t="str">
        <f t="shared" si="56"/>
        <v>$m</v>
      </c>
      <c r="AG25" t="str">
        <f t="shared" si="56"/>
        <v>$</v>
      </c>
      <c r="AH25" t="str">
        <f t="shared" si="56"/>
        <v>$</v>
      </c>
      <c r="AI25" t="str">
        <f t="shared" si="56"/>
        <v>$</v>
      </c>
      <c r="AJ25" t="str">
        <f t="shared" si="56"/>
        <v>$</v>
      </c>
      <c r="AK25" t="str">
        <f t="shared" si="56"/>
        <v>$</v>
      </c>
      <c r="AL25" t="str">
        <f t="shared" si="56"/>
        <v>$</v>
      </c>
      <c r="AM25" t="str">
        <f t="shared" si="56"/>
        <v>$</v>
      </c>
      <c r="AN25" t="str">
        <f t="shared" si="13"/>
        <v>$</v>
      </c>
      <c r="AQ25" t="str">
        <f t="shared" si="14"/>
        <v>$</v>
      </c>
    </row>
    <row r="26" spans="1:43" x14ac:dyDescent="0.2">
      <c r="A26">
        <v>24</v>
      </c>
      <c r="B26" t="s">
        <v>192</v>
      </c>
      <c r="C26" t="s">
        <v>1573</v>
      </c>
      <c r="D26" t="s">
        <v>1553</v>
      </c>
      <c r="E26" t="s">
        <v>193</v>
      </c>
      <c r="F26" t="s">
        <v>194</v>
      </c>
      <c r="G26" t="str">
        <f t="shared" si="5"/>
        <v>Company Operated Stores - Canada</v>
      </c>
      <c r="H26" t="str">
        <f t="shared" si="0"/>
        <v>canada</v>
      </c>
      <c r="I26" t="s">
        <v>2</v>
      </c>
      <c r="J26" t="b">
        <f t="shared" si="6"/>
        <v>1</v>
      </c>
      <c r="K26" t="b">
        <f t="shared" si="1"/>
        <v>1</v>
      </c>
      <c r="L26" t="b">
        <f t="shared" si="2"/>
        <v>1</v>
      </c>
      <c r="M26" t="str">
        <f t="shared" si="7"/>
        <v>Stores</v>
      </c>
      <c r="N26" t="str">
        <f t="shared" si="8"/>
        <v/>
      </c>
      <c r="O26" t="str">
        <f t="shared" si="3"/>
        <v/>
      </c>
      <c r="P26" t="str">
        <f t="shared" si="9"/>
        <v/>
      </c>
      <c r="R26" t="s">
        <v>35</v>
      </c>
      <c r="S26" t="str">
        <f>IF(M26&lt;&gt;"",M26,IF(O26&lt;&gt;"",O26,IF(Q26&lt;&gt;"",Q26,I26)))</f>
        <v>Stores</v>
      </c>
      <c r="T26" t="str">
        <f t="shared" si="10"/>
        <v>stores</v>
      </c>
      <c r="U26" t="str">
        <f t="shared" ref="U26:V26" si="57">TRIM(SUBSTITUTE(T26,U$1,U$2))</f>
        <v>stores</v>
      </c>
      <c r="V26" t="str">
        <f t="shared" si="57"/>
        <v>stores</v>
      </c>
      <c r="W26" t="str">
        <f t="shared" ref="W26:AM26" si="58">TRIM(SUBSTITUTE(V26,W$1,W$2))</f>
        <v>stores</v>
      </c>
      <c r="X26" t="str">
        <f t="shared" si="58"/>
        <v>stores</v>
      </c>
      <c r="Y26" t="str">
        <f t="shared" si="58"/>
        <v>stores</v>
      </c>
      <c r="Z26" t="str">
        <f t="shared" si="58"/>
        <v>stores</v>
      </c>
      <c r="AA26" t="str">
        <f t="shared" si="58"/>
        <v>stores</v>
      </c>
      <c r="AB26" t="str">
        <f t="shared" si="58"/>
        <v>stores</v>
      </c>
      <c r="AC26" t="str">
        <f t="shared" si="58"/>
        <v>stores</v>
      </c>
      <c r="AD26" t="str">
        <f t="shared" si="58"/>
        <v>stores</v>
      </c>
      <c r="AE26" t="str">
        <f t="shared" si="58"/>
        <v>stores</v>
      </c>
      <c r="AF26" t="str">
        <f t="shared" si="58"/>
        <v>stores</v>
      </c>
      <c r="AG26" t="str">
        <f t="shared" si="58"/>
        <v>stores</v>
      </c>
      <c r="AH26" t="str">
        <f t="shared" si="58"/>
        <v>stores</v>
      </c>
      <c r="AI26" t="str">
        <f t="shared" si="58"/>
        <v>stores</v>
      </c>
      <c r="AJ26" t="str">
        <f t="shared" si="58"/>
        <v>stores</v>
      </c>
      <c r="AK26" t="str">
        <f t="shared" si="58"/>
        <v>stores</v>
      </c>
      <c r="AL26" t="str">
        <f t="shared" si="58"/>
        <v>stores</v>
      </c>
      <c r="AM26" t="str">
        <f t="shared" si="58"/>
        <v>stores</v>
      </c>
      <c r="AN26" t="str">
        <f t="shared" si="13"/>
        <v>stores</v>
      </c>
      <c r="AQ26" t="str">
        <f t="shared" si="14"/>
        <v>stores</v>
      </c>
    </row>
    <row r="27" spans="1:43" x14ac:dyDescent="0.2">
      <c r="A27">
        <v>25</v>
      </c>
      <c r="B27" t="s">
        <v>192</v>
      </c>
      <c r="C27" t="s">
        <v>1573</v>
      </c>
      <c r="D27" t="s">
        <v>1553</v>
      </c>
      <c r="E27" t="s">
        <v>193</v>
      </c>
      <c r="F27" t="s">
        <v>151</v>
      </c>
      <c r="G27" t="str">
        <f t="shared" si="5"/>
        <v>Company Operated Stores - United States</v>
      </c>
      <c r="H27" t="str">
        <f t="shared" si="0"/>
        <v>united states</v>
      </c>
      <c r="I27" t="s">
        <v>2</v>
      </c>
      <c r="J27" t="b">
        <f t="shared" si="6"/>
        <v>1</v>
      </c>
      <c r="K27" t="b">
        <f t="shared" si="1"/>
        <v>1</v>
      </c>
      <c r="L27" t="b">
        <f t="shared" si="2"/>
        <v>1</v>
      </c>
      <c r="M27" t="str">
        <f t="shared" si="7"/>
        <v>Stores</v>
      </c>
      <c r="N27" t="str">
        <f t="shared" si="8"/>
        <v/>
      </c>
      <c r="O27" t="str">
        <f t="shared" si="3"/>
        <v/>
      </c>
      <c r="P27" t="str">
        <f t="shared" si="9"/>
        <v/>
      </c>
      <c r="R27" t="s">
        <v>35</v>
      </c>
      <c r="S27" t="str">
        <f>IF(M27&lt;&gt;"",M27,IF(O27&lt;&gt;"",O27,IF(Q27&lt;&gt;"",Q27,I27)))</f>
        <v>Stores</v>
      </c>
      <c r="T27" t="str">
        <f t="shared" si="10"/>
        <v>stores</v>
      </c>
      <c r="U27" t="str">
        <f t="shared" ref="U27:V27" si="59">TRIM(SUBSTITUTE(T27,U$1,U$2))</f>
        <v>stores</v>
      </c>
      <c r="V27" t="str">
        <f t="shared" si="59"/>
        <v>stores</v>
      </c>
      <c r="W27" t="str">
        <f t="shared" ref="W27:AM27" si="60">TRIM(SUBSTITUTE(V27,W$1,W$2))</f>
        <v>stores</v>
      </c>
      <c r="X27" t="str">
        <f t="shared" si="60"/>
        <v>stores</v>
      </c>
      <c r="Y27" t="str">
        <f t="shared" si="60"/>
        <v>stores</v>
      </c>
      <c r="Z27" t="str">
        <f t="shared" si="60"/>
        <v>stores</v>
      </c>
      <c r="AA27" t="str">
        <f t="shared" si="60"/>
        <v>stores</v>
      </c>
      <c r="AB27" t="str">
        <f t="shared" si="60"/>
        <v>stores</v>
      </c>
      <c r="AC27" t="str">
        <f t="shared" si="60"/>
        <v>stores</v>
      </c>
      <c r="AD27" t="str">
        <f t="shared" si="60"/>
        <v>stores</v>
      </c>
      <c r="AE27" t="str">
        <f t="shared" si="60"/>
        <v>stores</v>
      </c>
      <c r="AF27" t="str">
        <f t="shared" si="60"/>
        <v>stores</v>
      </c>
      <c r="AG27" t="str">
        <f t="shared" si="60"/>
        <v>stores</v>
      </c>
      <c r="AH27" t="str">
        <f t="shared" si="60"/>
        <v>stores</v>
      </c>
      <c r="AI27" t="str">
        <f t="shared" si="60"/>
        <v>stores</v>
      </c>
      <c r="AJ27" t="str">
        <f t="shared" si="60"/>
        <v>stores</v>
      </c>
      <c r="AK27" t="str">
        <f t="shared" si="60"/>
        <v>stores</v>
      </c>
      <c r="AL27" t="str">
        <f t="shared" si="60"/>
        <v>stores</v>
      </c>
      <c r="AM27" t="str">
        <f t="shared" si="60"/>
        <v>stores</v>
      </c>
      <c r="AN27" t="str">
        <f t="shared" si="13"/>
        <v>stores</v>
      </c>
      <c r="AQ27" t="str">
        <f t="shared" si="14"/>
        <v>stores</v>
      </c>
    </row>
    <row r="28" spans="1:43" x14ac:dyDescent="0.2">
      <c r="A28">
        <v>26</v>
      </c>
      <c r="B28" t="s">
        <v>192</v>
      </c>
      <c r="C28" t="s">
        <v>1573</v>
      </c>
      <c r="D28" t="s">
        <v>1553</v>
      </c>
      <c r="E28" t="s">
        <v>196</v>
      </c>
      <c r="F28" t="s">
        <v>195</v>
      </c>
      <c r="G28" t="str">
        <f t="shared" si="5"/>
        <v>New Store Count - Company Operated stores</v>
      </c>
      <c r="H28" t="str">
        <f t="shared" si="0"/>
        <v>company operated stores</v>
      </c>
      <c r="I28" t="s">
        <v>2</v>
      </c>
      <c r="J28" t="b">
        <f t="shared" si="6"/>
        <v>1</v>
      </c>
      <c r="K28" t="b">
        <f t="shared" si="1"/>
        <v>1</v>
      </c>
      <c r="L28" t="b">
        <f t="shared" si="2"/>
        <v>1</v>
      </c>
      <c r="M28" t="str">
        <f t="shared" si="7"/>
        <v>Stores</v>
      </c>
      <c r="N28" t="str">
        <f t="shared" si="8"/>
        <v/>
      </c>
      <c r="O28" t="str">
        <f t="shared" si="3"/>
        <v/>
      </c>
      <c r="P28" t="str">
        <f t="shared" si="9"/>
        <v/>
      </c>
      <c r="R28" t="s">
        <v>35</v>
      </c>
      <c r="S28" t="str">
        <f>IF(M28&lt;&gt;"",M28,IF(O28&lt;&gt;"",O28,IF(Q28&lt;&gt;"",Q28,I28)))</f>
        <v>Stores</v>
      </c>
      <c r="T28" t="str">
        <f t="shared" si="10"/>
        <v>stores</v>
      </c>
      <c r="U28" t="str">
        <f t="shared" ref="U28:V28" si="61">TRIM(SUBSTITUTE(T28,U$1,U$2))</f>
        <v>stores</v>
      </c>
      <c r="V28" t="str">
        <f t="shared" si="61"/>
        <v>stores</v>
      </c>
      <c r="W28" t="str">
        <f t="shared" ref="W28:AM28" si="62">TRIM(SUBSTITUTE(V28,W$1,W$2))</f>
        <v>stores</v>
      </c>
      <c r="X28" t="str">
        <f t="shared" si="62"/>
        <v>stores</v>
      </c>
      <c r="Y28" t="str">
        <f t="shared" si="62"/>
        <v>stores</v>
      </c>
      <c r="Z28" t="str">
        <f t="shared" si="62"/>
        <v>stores</v>
      </c>
      <c r="AA28" t="str">
        <f t="shared" si="62"/>
        <v>stores</v>
      </c>
      <c r="AB28" t="str">
        <f t="shared" si="62"/>
        <v>stores</v>
      </c>
      <c r="AC28" t="str">
        <f t="shared" si="62"/>
        <v>stores</v>
      </c>
      <c r="AD28" t="str">
        <f t="shared" si="62"/>
        <v>stores</v>
      </c>
      <c r="AE28" t="str">
        <f t="shared" si="62"/>
        <v>stores</v>
      </c>
      <c r="AF28" t="str">
        <f t="shared" si="62"/>
        <v>stores</v>
      </c>
      <c r="AG28" t="str">
        <f t="shared" si="62"/>
        <v>stores</v>
      </c>
      <c r="AH28" t="str">
        <f t="shared" si="62"/>
        <v>stores</v>
      </c>
      <c r="AI28" t="str">
        <f t="shared" si="62"/>
        <v>stores</v>
      </c>
      <c r="AJ28" t="str">
        <f t="shared" si="62"/>
        <v>stores</v>
      </c>
      <c r="AK28" t="str">
        <f t="shared" si="62"/>
        <v>stores</v>
      </c>
      <c r="AL28" t="str">
        <f t="shared" si="62"/>
        <v>stores</v>
      </c>
      <c r="AM28" t="str">
        <f t="shared" si="62"/>
        <v>stores</v>
      </c>
      <c r="AN28" t="str">
        <f t="shared" si="13"/>
        <v>stores</v>
      </c>
      <c r="AQ28" t="str">
        <f t="shared" si="14"/>
        <v>stores</v>
      </c>
    </row>
    <row r="29" spans="1:43" x14ac:dyDescent="0.2">
      <c r="A29">
        <v>27</v>
      </c>
      <c r="B29" t="s">
        <v>192</v>
      </c>
      <c r="C29" t="s">
        <v>1573</v>
      </c>
      <c r="D29" t="s">
        <v>1553</v>
      </c>
      <c r="E29" t="s">
        <v>196</v>
      </c>
      <c r="F29" t="s">
        <v>197</v>
      </c>
      <c r="G29" t="str">
        <f t="shared" si="5"/>
        <v>New Store Count - Partner operated stores</v>
      </c>
      <c r="H29" t="str">
        <f t="shared" si="0"/>
        <v>partner operated stores</v>
      </c>
      <c r="I29" t="s">
        <v>2</v>
      </c>
      <c r="J29" t="b">
        <f t="shared" si="6"/>
        <v>1</v>
      </c>
      <c r="K29" t="b">
        <f t="shared" si="1"/>
        <v>1</v>
      </c>
      <c r="L29" t="b">
        <f t="shared" si="2"/>
        <v>1</v>
      </c>
      <c r="M29" t="str">
        <f t="shared" si="7"/>
        <v>Stores</v>
      </c>
      <c r="N29" t="str">
        <f t="shared" si="8"/>
        <v/>
      </c>
      <c r="O29" t="str">
        <f t="shared" si="3"/>
        <v/>
      </c>
      <c r="P29" t="str">
        <f t="shared" si="9"/>
        <v/>
      </c>
      <c r="R29" t="s">
        <v>35</v>
      </c>
      <c r="S29" t="str">
        <f>IF(M29&lt;&gt;"",M29,IF(O29&lt;&gt;"",O29,IF(Q29&lt;&gt;"",Q29,I29)))</f>
        <v>Stores</v>
      </c>
      <c r="T29" t="str">
        <f t="shared" si="10"/>
        <v>stores</v>
      </c>
      <c r="U29" t="str">
        <f t="shared" ref="U29:V29" si="63">TRIM(SUBSTITUTE(T29,U$1,U$2))</f>
        <v>stores</v>
      </c>
      <c r="V29" t="str">
        <f t="shared" si="63"/>
        <v>stores</v>
      </c>
      <c r="W29" t="str">
        <f t="shared" ref="W29:AM29" si="64">TRIM(SUBSTITUTE(V29,W$1,W$2))</f>
        <v>stores</v>
      </c>
      <c r="X29" t="str">
        <f t="shared" si="64"/>
        <v>stores</v>
      </c>
      <c r="Y29" t="str">
        <f t="shared" si="64"/>
        <v>stores</v>
      </c>
      <c r="Z29" t="str">
        <f t="shared" si="64"/>
        <v>stores</v>
      </c>
      <c r="AA29" t="str">
        <f t="shared" si="64"/>
        <v>stores</v>
      </c>
      <c r="AB29" t="str">
        <f t="shared" si="64"/>
        <v>stores</v>
      </c>
      <c r="AC29" t="str">
        <f t="shared" si="64"/>
        <v>stores</v>
      </c>
      <c r="AD29" t="str">
        <f t="shared" si="64"/>
        <v>stores</v>
      </c>
      <c r="AE29" t="str">
        <f t="shared" si="64"/>
        <v>stores</v>
      </c>
      <c r="AF29" t="str">
        <f t="shared" si="64"/>
        <v>stores</v>
      </c>
      <c r="AG29" t="str">
        <f t="shared" si="64"/>
        <v>stores</v>
      </c>
      <c r="AH29" t="str">
        <f t="shared" si="64"/>
        <v>stores</v>
      </c>
      <c r="AI29" t="str">
        <f t="shared" si="64"/>
        <v>stores</v>
      </c>
      <c r="AJ29" t="str">
        <f t="shared" si="64"/>
        <v>stores</v>
      </c>
      <c r="AK29" t="str">
        <f t="shared" si="64"/>
        <v>stores</v>
      </c>
      <c r="AL29" t="str">
        <f t="shared" si="64"/>
        <v>stores</v>
      </c>
      <c r="AM29" t="str">
        <f t="shared" si="64"/>
        <v>stores</v>
      </c>
      <c r="AN29" t="str">
        <f t="shared" si="13"/>
        <v>stores</v>
      </c>
      <c r="AQ29" t="str">
        <f t="shared" si="14"/>
        <v>stores</v>
      </c>
    </row>
    <row r="30" spans="1:43" x14ac:dyDescent="0.2">
      <c r="A30">
        <v>28</v>
      </c>
      <c r="B30" t="s">
        <v>192</v>
      </c>
      <c r="C30" t="s">
        <v>1573</v>
      </c>
      <c r="D30" t="s">
        <v>1553</v>
      </c>
      <c r="E30" t="s">
        <v>80</v>
      </c>
      <c r="F30" t="s">
        <v>198</v>
      </c>
      <c r="G30" t="str">
        <f t="shared" si="5"/>
        <v xml:space="preserve">New Stores Openings - Company-Operated Stores </v>
      </c>
      <c r="H30" t="str">
        <f t="shared" si="0"/>
        <v xml:space="preserve">company-operated stores </v>
      </c>
      <c r="I30" t="s">
        <v>2</v>
      </c>
      <c r="J30" t="b">
        <f t="shared" si="6"/>
        <v>1</v>
      </c>
      <c r="K30" t="b">
        <f t="shared" si="1"/>
        <v>1</v>
      </c>
      <c r="L30" t="b">
        <f t="shared" si="2"/>
        <v>1</v>
      </c>
      <c r="M30" t="str">
        <f t="shared" si="7"/>
        <v>Stores</v>
      </c>
      <c r="N30" t="str">
        <f t="shared" si="8"/>
        <v/>
      </c>
      <c r="O30" t="str">
        <f t="shared" si="3"/>
        <v/>
      </c>
      <c r="P30" t="str">
        <f t="shared" si="9"/>
        <v/>
      </c>
      <c r="R30" t="s">
        <v>35</v>
      </c>
      <c r="S30" t="str">
        <f>IF(M30&lt;&gt;"",M30,IF(O30&lt;&gt;"",O30,IF(Q30&lt;&gt;"",Q30,I30)))</f>
        <v>Stores</v>
      </c>
      <c r="T30" t="str">
        <f t="shared" si="10"/>
        <v>stores</v>
      </c>
      <c r="U30" t="str">
        <f t="shared" ref="U30:V30" si="65">TRIM(SUBSTITUTE(T30,U$1,U$2))</f>
        <v>stores</v>
      </c>
      <c r="V30" t="str">
        <f t="shared" si="65"/>
        <v>stores</v>
      </c>
      <c r="W30" t="str">
        <f t="shared" ref="W30:AM30" si="66">TRIM(SUBSTITUTE(V30,W$1,W$2))</f>
        <v>stores</v>
      </c>
      <c r="X30" t="str">
        <f t="shared" si="66"/>
        <v>stores</v>
      </c>
      <c r="Y30" t="str">
        <f t="shared" si="66"/>
        <v>stores</v>
      </c>
      <c r="Z30" t="str">
        <f t="shared" si="66"/>
        <v>stores</v>
      </c>
      <c r="AA30" t="str">
        <f t="shared" si="66"/>
        <v>stores</v>
      </c>
      <c r="AB30" t="str">
        <f t="shared" si="66"/>
        <v>stores</v>
      </c>
      <c r="AC30" t="str">
        <f t="shared" si="66"/>
        <v>stores</v>
      </c>
      <c r="AD30" t="str">
        <f t="shared" si="66"/>
        <v>stores</v>
      </c>
      <c r="AE30" t="str">
        <f t="shared" si="66"/>
        <v>stores</v>
      </c>
      <c r="AF30" t="str">
        <f t="shared" si="66"/>
        <v>stores</v>
      </c>
      <c r="AG30" t="str">
        <f t="shared" si="66"/>
        <v>stores</v>
      </c>
      <c r="AH30" t="str">
        <f t="shared" si="66"/>
        <v>stores</v>
      </c>
      <c r="AI30" t="str">
        <f t="shared" si="66"/>
        <v>stores</v>
      </c>
      <c r="AJ30" t="str">
        <f t="shared" si="66"/>
        <v>stores</v>
      </c>
      <c r="AK30" t="str">
        <f t="shared" si="66"/>
        <v>stores</v>
      </c>
      <c r="AL30" t="str">
        <f t="shared" si="66"/>
        <v>stores</v>
      </c>
      <c r="AM30" t="str">
        <f t="shared" si="66"/>
        <v>stores</v>
      </c>
      <c r="AN30" t="str">
        <f t="shared" si="13"/>
        <v>stores</v>
      </c>
      <c r="AQ30" t="str">
        <f t="shared" si="14"/>
        <v>stores</v>
      </c>
    </row>
    <row r="31" spans="1:43" x14ac:dyDescent="0.2">
      <c r="A31">
        <v>29</v>
      </c>
      <c r="B31" t="s">
        <v>192</v>
      </c>
      <c r="C31" t="s">
        <v>1573</v>
      </c>
      <c r="D31" t="s">
        <v>1553</v>
      </c>
      <c r="E31" t="s">
        <v>80</v>
      </c>
      <c r="F31" t="s">
        <v>199</v>
      </c>
      <c r="G31" t="str">
        <f t="shared" si="5"/>
        <v>New Stores Openings - Partner-Operated Stores</v>
      </c>
      <c r="H31" t="str">
        <f t="shared" si="0"/>
        <v>partner-operated stores</v>
      </c>
      <c r="I31" t="s">
        <v>2</v>
      </c>
      <c r="J31" t="b">
        <f t="shared" si="6"/>
        <v>1</v>
      </c>
      <c r="K31" t="b">
        <f t="shared" si="1"/>
        <v>1</v>
      </c>
      <c r="L31" t="b">
        <f t="shared" si="2"/>
        <v>1</v>
      </c>
      <c r="M31" t="str">
        <f t="shared" si="7"/>
        <v>Stores</v>
      </c>
      <c r="N31" t="str">
        <f t="shared" si="8"/>
        <v/>
      </c>
      <c r="O31" t="str">
        <f t="shared" si="3"/>
        <v/>
      </c>
      <c r="P31" t="str">
        <f t="shared" si="9"/>
        <v/>
      </c>
      <c r="R31" t="s">
        <v>35</v>
      </c>
      <c r="S31" t="str">
        <f>IF(M31&lt;&gt;"",M31,IF(O31&lt;&gt;"",O31,IF(Q31&lt;&gt;"",Q31,I31)))</f>
        <v>Stores</v>
      </c>
      <c r="T31" t="str">
        <f t="shared" si="10"/>
        <v>stores</v>
      </c>
      <c r="U31" t="str">
        <f t="shared" ref="U31:V31" si="67">TRIM(SUBSTITUTE(T31,U$1,U$2))</f>
        <v>stores</v>
      </c>
      <c r="V31" t="str">
        <f t="shared" si="67"/>
        <v>stores</v>
      </c>
      <c r="W31" t="str">
        <f t="shared" ref="W31:AM31" si="68">TRIM(SUBSTITUTE(V31,W$1,W$2))</f>
        <v>stores</v>
      </c>
      <c r="X31" t="str">
        <f t="shared" si="68"/>
        <v>stores</v>
      </c>
      <c r="Y31" t="str">
        <f t="shared" si="68"/>
        <v>stores</v>
      </c>
      <c r="Z31" t="str">
        <f t="shared" si="68"/>
        <v>stores</v>
      </c>
      <c r="AA31" t="str">
        <f t="shared" si="68"/>
        <v>stores</v>
      </c>
      <c r="AB31" t="str">
        <f t="shared" si="68"/>
        <v>stores</v>
      </c>
      <c r="AC31" t="str">
        <f t="shared" si="68"/>
        <v>stores</v>
      </c>
      <c r="AD31" t="str">
        <f t="shared" si="68"/>
        <v>stores</v>
      </c>
      <c r="AE31" t="str">
        <f t="shared" si="68"/>
        <v>stores</v>
      </c>
      <c r="AF31" t="str">
        <f t="shared" si="68"/>
        <v>stores</v>
      </c>
      <c r="AG31" t="str">
        <f t="shared" si="68"/>
        <v>stores</v>
      </c>
      <c r="AH31" t="str">
        <f t="shared" si="68"/>
        <v>stores</v>
      </c>
      <c r="AI31" t="str">
        <f t="shared" si="68"/>
        <v>stores</v>
      </c>
      <c r="AJ31" t="str">
        <f t="shared" si="68"/>
        <v>stores</v>
      </c>
      <c r="AK31" t="str">
        <f t="shared" si="68"/>
        <v>stores</v>
      </c>
      <c r="AL31" t="str">
        <f t="shared" si="68"/>
        <v>stores</v>
      </c>
      <c r="AM31" t="str">
        <f t="shared" si="68"/>
        <v>stores</v>
      </c>
      <c r="AN31" t="str">
        <f t="shared" si="13"/>
        <v>stores</v>
      </c>
      <c r="AQ31" t="str">
        <f t="shared" si="14"/>
        <v>stores</v>
      </c>
    </row>
    <row r="32" spans="1:43" x14ac:dyDescent="0.2">
      <c r="A32">
        <v>30</v>
      </c>
      <c r="B32" t="s">
        <v>192</v>
      </c>
      <c r="C32" t="s">
        <v>1573</v>
      </c>
      <c r="D32" t="s">
        <v>1553</v>
      </c>
      <c r="E32" t="s">
        <v>200</v>
      </c>
      <c r="F32" t="s">
        <v>201</v>
      </c>
      <c r="G32" t="str">
        <f t="shared" si="5"/>
        <v>Partner Operated Stores - International</v>
      </c>
      <c r="H32" t="str">
        <f t="shared" si="0"/>
        <v>international</v>
      </c>
      <c r="I32" t="s">
        <v>2</v>
      </c>
      <c r="J32" t="b">
        <f t="shared" si="6"/>
        <v>1</v>
      </c>
      <c r="K32" t="b">
        <f t="shared" si="1"/>
        <v>1</v>
      </c>
      <c r="L32" t="b">
        <f t="shared" si="2"/>
        <v>1</v>
      </c>
      <c r="M32" t="str">
        <f t="shared" si="7"/>
        <v>Stores</v>
      </c>
      <c r="N32" t="str">
        <f t="shared" si="8"/>
        <v/>
      </c>
      <c r="O32" t="str">
        <f t="shared" si="3"/>
        <v/>
      </c>
      <c r="P32" t="str">
        <f t="shared" si="9"/>
        <v/>
      </c>
      <c r="R32" t="s">
        <v>35</v>
      </c>
      <c r="S32" t="str">
        <f>IF(M32&lt;&gt;"",M32,IF(O32&lt;&gt;"",O32,IF(Q32&lt;&gt;"",Q32,I32)))</f>
        <v>Stores</v>
      </c>
      <c r="T32" t="str">
        <f t="shared" si="10"/>
        <v>stores</v>
      </c>
      <c r="U32" t="str">
        <f t="shared" ref="U32:V32" si="69">TRIM(SUBSTITUTE(T32,U$1,U$2))</f>
        <v>stores</v>
      </c>
      <c r="V32" t="str">
        <f t="shared" si="69"/>
        <v>stores</v>
      </c>
      <c r="W32" t="str">
        <f t="shared" ref="W32:AM32" si="70">TRIM(SUBSTITUTE(V32,W$1,W$2))</f>
        <v>stores</v>
      </c>
      <c r="X32" t="str">
        <f t="shared" si="70"/>
        <v>stores</v>
      </c>
      <c r="Y32" t="str">
        <f t="shared" si="70"/>
        <v>stores</v>
      </c>
      <c r="Z32" t="str">
        <f t="shared" si="70"/>
        <v>stores</v>
      </c>
      <c r="AA32" t="str">
        <f t="shared" si="70"/>
        <v>stores</v>
      </c>
      <c r="AB32" t="str">
        <f t="shared" si="70"/>
        <v>stores</v>
      </c>
      <c r="AC32" t="str">
        <f t="shared" si="70"/>
        <v>stores</v>
      </c>
      <c r="AD32" t="str">
        <f t="shared" si="70"/>
        <v>stores</v>
      </c>
      <c r="AE32" t="str">
        <f t="shared" si="70"/>
        <v>stores</v>
      </c>
      <c r="AF32" t="str">
        <f t="shared" si="70"/>
        <v>stores</v>
      </c>
      <c r="AG32" t="str">
        <f t="shared" si="70"/>
        <v>stores</v>
      </c>
      <c r="AH32" t="str">
        <f t="shared" si="70"/>
        <v>stores</v>
      </c>
      <c r="AI32" t="str">
        <f t="shared" si="70"/>
        <v>stores</v>
      </c>
      <c r="AJ32" t="str">
        <f t="shared" si="70"/>
        <v>stores</v>
      </c>
      <c r="AK32" t="str">
        <f t="shared" si="70"/>
        <v>stores</v>
      </c>
      <c r="AL32" t="str">
        <f t="shared" si="70"/>
        <v>stores</v>
      </c>
      <c r="AM32" t="str">
        <f t="shared" si="70"/>
        <v>stores</v>
      </c>
      <c r="AN32" t="str">
        <f t="shared" si="13"/>
        <v>stores</v>
      </c>
      <c r="AQ32" t="str">
        <f t="shared" si="14"/>
        <v>stores</v>
      </c>
    </row>
    <row r="33" spans="1:43" x14ac:dyDescent="0.2">
      <c r="A33">
        <v>31</v>
      </c>
      <c r="B33" t="s">
        <v>192</v>
      </c>
      <c r="C33" t="s">
        <v>1573</v>
      </c>
      <c r="D33" t="s">
        <v>1553</v>
      </c>
      <c r="E33" t="s">
        <v>200</v>
      </c>
      <c r="F33" t="s">
        <v>202</v>
      </c>
      <c r="G33" t="str">
        <f t="shared" si="5"/>
        <v>Partner Operated Stores - International- Travel Retail</v>
      </c>
      <c r="H33" t="str">
        <f t="shared" si="0"/>
        <v>international- travel retail</v>
      </c>
      <c r="I33" t="s">
        <v>2</v>
      </c>
      <c r="J33" t="b">
        <f t="shared" si="6"/>
        <v>1</v>
      </c>
      <c r="K33" t="b">
        <f t="shared" si="1"/>
        <v>1</v>
      </c>
      <c r="L33" t="b">
        <f t="shared" si="2"/>
        <v>1</v>
      </c>
      <c r="M33" t="str">
        <f t="shared" si="7"/>
        <v>Stores</v>
      </c>
      <c r="N33" t="str">
        <f t="shared" si="8"/>
        <v/>
      </c>
      <c r="O33" t="str">
        <f t="shared" si="3"/>
        <v/>
      </c>
      <c r="P33" t="str">
        <f t="shared" si="9"/>
        <v/>
      </c>
      <c r="R33" t="s">
        <v>35</v>
      </c>
      <c r="S33" t="str">
        <f>IF(M33&lt;&gt;"",M33,IF(O33&lt;&gt;"",O33,IF(Q33&lt;&gt;"",Q33,I33)))</f>
        <v>Stores</v>
      </c>
      <c r="T33" t="str">
        <f t="shared" si="10"/>
        <v>stores</v>
      </c>
      <c r="U33" t="str">
        <f t="shared" ref="U33:V33" si="71">TRIM(SUBSTITUTE(T33,U$1,U$2))</f>
        <v>stores</v>
      </c>
      <c r="V33" t="str">
        <f t="shared" si="71"/>
        <v>stores</v>
      </c>
      <c r="W33" t="str">
        <f t="shared" ref="W33:AM33" si="72">TRIM(SUBSTITUTE(V33,W$1,W$2))</f>
        <v>stores</v>
      </c>
      <c r="X33" t="str">
        <f t="shared" si="72"/>
        <v>stores</v>
      </c>
      <c r="Y33" t="str">
        <f t="shared" si="72"/>
        <v>stores</v>
      </c>
      <c r="Z33" t="str">
        <f t="shared" si="72"/>
        <v>stores</v>
      </c>
      <c r="AA33" t="str">
        <f t="shared" si="72"/>
        <v>stores</v>
      </c>
      <c r="AB33" t="str">
        <f t="shared" si="72"/>
        <v>stores</v>
      </c>
      <c r="AC33" t="str">
        <f t="shared" si="72"/>
        <v>stores</v>
      </c>
      <c r="AD33" t="str">
        <f t="shared" si="72"/>
        <v>stores</v>
      </c>
      <c r="AE33" t="str">
        <f t="shared" si="72"/>
        <v>stores</v>
      </c>
      <c r="AF33" t="str">
        <f t="shared" si="72"/>
        <v>stores</v>
      </c>
      <c r="AG33" t="str">
        <f t="shared" si="72"/>
        <v>stores</v>
      </c>
      <c r="AH33" t="str">
        <f t="shared" si="72"/>
        <v>stores</v>
      </c>
      <c r="AI33" t="str">
        <f t="shared" si="72"/>
        <v>stores</v>
      </c>
      <c r="AJ33" t="str">
        <f t="shared" si="72"/>
        <v>stores</v>
      </c>
      <c r="AK33" t="str">
        <f t="shared" si="72"/>
        <v>stores</v>
      </c>
      <c r="AL33" t="str">
        <f t="shared" si="72"/>
        <v>stores</v>
      </c>
      <c r="AM33" t="str">
        <f t="shared" si="72"/>
        <v>stores</v>
      </c>
      <c r="AN33" t="str">
        <f t="shared" si="13"/>
        <v>stores</v>
      </c>
      <c r="AQ33" t="str">
        <f t="shared" si="14"/>
        <v>stores</v>
      </c>
    </row>
    <row r="34" spans="1:43" x14ac:dyDescent="0.2">
      <c r="A34">
        <v>32</v>
      </c>
      <c r="B34" t="s">
        <v>192</v>
      </c>
      <c r="C34" t="s">
        <v>1573</v>
      </c>
      <c r="D34" t="s">
        <v>1553</v>
      </c>
      <c r="E34" t="s">
        <v>197</v>
      </c>
      <c r="F34" t="s">
        <v>197</v>
      </c>
      <c r="G34" t="str">
        <f t="shared" si="5"/>
        <v>Partner operated stores</v>
      </c>
      <c r="H34" t="str">
        <f t="shared" si="0"/>
        <v>partner operated stores</v>
      </c>
      <c r="I34" t="s">
        <v>2</v>
      </c>
      <c r="J34" t="b">
        <f t="shared" si="6"/>
        <v>1</v>
      </c>
      <c r="K34" t="b">
        <f t="shared" si="1"/>
        <v>1</v>
      </c>
      <c r="L34" t="b">
        <f t="shared" si="2"/>
        <v>1</v>
      </c>
      <c r="M34" t="str">
        <f t="shared" si="7"/>
        <v>Stores</v>
      </c>
      <c r="N34" t="str">
        <f t="shared" si="8"/>
        <v/>
      </c>
      <c r="O34" t="str">
        <f t="shared" si="3"/>
        <v/>
      </c>
      <c r="P34" t="str">
        <f t="shared" si="9"/>
        <v/>
      </c>
      <c r="R34" t="s">
        <v>35</v>
      </c>
      <c r="S34" t="str">
        <f>IF(M34&lt;&gt;"",M34,IF(O34&lt;&gt;"",O34,IF(Q34&lt;&gt;"",Q34,I34)))</f>
        <v>Stores</v>
      </c>
      <c r="T34" t="str">
        <f t="shared" si="10"/>
        <v>stores</v>
      </c>
      <c r="U34" t="str">
        <f t="shared" ref="U34:V34" si="73">TRIM(SUBSTITUTE(T34,U$1,U$2))</f>
        <v>stores</v>
      </c>
      <c r="V34" t="str">
        <f t="shared" si="73"/>
        <v>stores</v>
      </c>
      <c r="W34" t="str">
        <f t="shared" ref="W34:AM34" si="74">TRIM(SUBSTITUTE(V34,W$1,W$2))</f>
        <v>stores</v>
      </c>
      <c r="X34" t="str">
        <f t="shared" si="74"/>
        <v>stores</v>
      </c>
      <c r="Y34" t="str">
        <f t="shared" si="74"/>
        <v>stores</v>
      </c>
      <c r="Z34" t="str">
        <f t="shared" si="74"/>
        <v>stores</v>
      </c>
      <c r="AA34" t="str">
        <f t="shared" si="74"/>
        <v>stores</v>
      </c>
      <c r="AB34" t="str">
        <f t="shared" si="74"/>
        <v>stores</v>
      </c>
      <c r="AC34" t="str">
        <f t="shared" si="74"/>
        <v>stores</v>
      </c>
      <c r="AD34" t="str">
        <f t="shared" si="74"/>
        <v>stores</v>
      </c>
      <c r="AE34" t="str">
        <f t="shared" si="74"/>
        <v>stores</v>
      </c>
      <c r="AF34" t="str">
        <f t="shared" si="74"/>
        <v>stores</v>
      </c>
      <c r="AG34" t="str">
        <f t="shared" si="74"/>
        <v>stores</v>
      </c>
      <c r="AH34" t="str">
        <f t="shared" si="74"/>
        <v>stores</v>
      </c>
      <c r="AI34" t="str">
        <f t="shared" si="74"/>
        <v>stores</v>
      </c>
      <c r="AJ34" t="str">
        <f t="shared" si="74"/>
        <v>stores</v>
      </c>
      <c r="AK34" t="str">
        <f t="shared" si="74"/>
        <v>stores</v>
      </c>
      <c r="AL34" t="str">
        <f t="shared" si="74"/>
        <v>stores</v>
      </c>
      <c r="AM34" t="str">
        <f t="shared" si="74"/>
        <v>stores</v>
      </c>
      <c r="AN34" t="str">
        <f t="shared" si="13"/>
        <v>stores</v>
      </c>
      <c r="AQ34" t="str">
        <f t="shared" si="14"/>
        <v>stores</v>
      </c>
    </row>
    <row r="35" spans="1:43" x14ac:dyDescent="0.2">
      <c r="A35">
        <v>33</v>
      </c>
      <c r="B35" t="s">
        <v>192</v>
      </c>
      <c r="C35" t="s">
        <v>1573</v>
      </c>
      <c r="D35" t="s">
        <v>1553</v>
      </c>
      <c r="E35" t="s">
        <v>44</v>
      </c>
      <c r="F35" t="s">
        <v>203</v>
      </c>
      <c r="G35" t="str">
        <f t="shared" si="5"/>
        <v>Segment Revenue - Bath &amp; Body Works Direct</v>
      </c>
      <c r="H35" t="str">
        <f t="shared" si="0"/>
        <v>bath &amp; body works direct</v>
      </c>
      <c r="I35" t="s">
        <v>10</v>
      </c>
      <c r="J35" t="b">
        <f t="shared" si="6"/>
        <v>0</v>
      </c>
      <c r="K35" t="b">
        <f t="shared" si="1"/>
        <v>0</v>
      </c>
      <c r="L35" t="b">
        <f t="shared" si="2"/>
        <v>1</v>
      </c>
      <c r="M35" t="str">
        <f t="shared" si="7"/>
        <v/>
      </c>
      <c r="N35" t="str">
        <f t="shared" si="8"/>
        <v/>
      </c>
      <c r="O35" t="str">
        <f t="shared" si="3"/>
        <v/>
      </c>
      <c r="P35" t="str">
        <f t="shared" si="9"/>
        <v/>
      </c>
      <c r="R35" t="s">
        <v>35</v>
      </c>
      <c r="S35" t="str">
        <f>IF(M35&lt;&gt;"",M35,IF(O35&lt;&gt;"",O35,IF(Q35&lt;&gt;"",Q35,I35)))</f>
        <v>$M</v>
      </c>
      <c r="T35" t="str">
        <f t="shared" si="10"/>
        <v>$m</v>
      </c>
      <c r="U35" t="str">
        <f t="shared" ref="U35:V35" si="75">TRIM(SUBSTITUTE(T35,U$1,U$2))</f>
        <v>$m</v>
      </c>
      <c r="V35" t="str">
        <f t="shared" si="75"/>
        <v>$m</v>
      </c>
      <c r="W35" t="str">
        <f t="shared" ref="W35:AM35" si="76">TRIM(SUBSTITUTE(V35,W$1,W$2))</f>
        <v>$m</v>
      </c>
      <c r="X35" t="str">
        <f t="shared" si="76"/>
        <v>$m</v>
      </c>
      <c r="Y35" t="str">
        <f t="shared" si="76"/>
        <v>$m</v>
      </c>
      <c r="Z35" t="str">
        <f t="shared" si="76"/>
        <v>$m</v>
      </c>
      <c r="AA35" t="str">
        <f t="shared" si="76"/>
        <v>$m</v>
      </c>
      <c r="AB35" t="str">
        <f t="shared" si="76"/>
        <v>$m</v>
      </c>
      <c r="AC35" t="str">
        <f t="shared" si="76"/>
        <v>$m</v>
      </c>
      <c r="AD35" t="str">
        <f t="shared" si="76"/>
        <v>$m</v>
      </c>
      <c r="AE35" t="str">
        <f t="shared" si="76"/>
        <v>$m</v>
      </c>
      <c r="AF35" t="str">
        <f t="shared" si="76"/>
        <v>$m</v>
      </c>
      <c r="AG35" t="str">
        <f t="shared" si="76"/>
        <v>$</v>
      </c>
      <c r="AH35" t="str">
        <f t="shared" si="76"/>
        <v>$</v>
      </c>
      <c r="AI35" t="str">
        <f t="shared" si="76"/>
        <v>$</v>
      </c>
      <c r="AJ35" t="str">
        <f t="shared" si="76"/>
        <v>$</v>
      </c>
      <c r="AK35" t="str">
        <f t="shared" si="76"/>
        <v>$</v>
      </c>
      <c r="AL35" t="str">
        <f t="shared" si="76"/>
        <v>$</v>
      </c>
      <c r="AM35" t="str">
        <f t="shared" si="76"/>
        <v>$</v>
      </c>
      <c r="AN35" t="str">
        <f t="shared" si="13"/>
        <v>$</v>
      </c>
      <c r="AQ35" t="str">
        <f t="shared" si="14"/>
        <v>$</v>
      </c>
    </row>
    <row r="36" spans="1:43" x14ac:dyDescent="0.2">
      <c r="A36">
        <v>34</v>
      </c>
      <c r="B36" t="s">
        <v>192</v>
      </c>
      <c r="C36" t="s">
        <v>1573</v>
      </c>
      <c r="D36" t="s">
        <v>1553</v>
      </c>
      <c r="E36" t="s">
        <v>44</v>
      </c>
      <c r="F36" t="s">
        <v>204</v>
      </c>
      <c r="G36" t="str">
        <f t="shared" si="5"/>
        <v>Segment Revenue - Bath &amp; Body Works International</v>
      </c>
      <c r="H36" t="str">
        <f t="shared" si="0"/>
        <v>bath &amp; body works international</v>
      </c>
      <c r="I36" t="s">
        <v>10</v>
      </c>
      <c r="J36" t="b">
        <f t="shared" si="6"/>
        <v>0</v>
      </c>
      <c r="K36" t="b">
        <f t="shared" si="1"/>
        <v>0</v>
      </c>
      <c r="L36" t="b">
        <f t="shared" si="2"/>
        <v>1</v>
      </c>
      <c r="M36" t="str">
        <f t="shared" si="7"/>
        <v/>
      </c>
      <c r="N36" t="str">
        <f t="shared" si="8"/>
        <v/>
      </c>
      <c r="O36" t="str">
        <f t="shared" si="3"/>
        <v/>
      </c>
      <c r="P36" t="str">
        <f t="shared" si="9"/>
        <v/>
      </c>
      <c r="R36" t="s">
        <v>35</v>
      </c>
      <c r="S36" t="str">
        <f>IF(M36&lt;&gt;"",M36,IF(O36&lt;&gt;"",O36,IF(Q36&lt;&gt;"",Q36,I36)))</f>
        <v>$M</v>
      </c>
      <c r="T36" t="str">
        <f t="shared" si="10"/>
        <v>$m</v>
      </c>
      <c r="U36" t="str">
        <f t="shared" ref="U36:V36" si="77">TRIM(SUBSTITUTE(T36,U$1,U$2))</f>
        <v>$m</v>
      </c>
      <c r="V36" t="str">
        <f t="shared" si="77"/>
        <v>$m</v>
      </c>
      <c r="W36" t="str">
        <f t="shared" ref="W36:AM36" si="78">TRIM(SUBSTITUTE(V36,W$1,W$2))</f>
        <v>$m</v>
      </c>
      <c r="X36" t="str">
        <f t="shared" si="78"/>
        <v>$m</v>
      </c>
      <c r="Y36" t="str">
        <f t="shared" si="78"/>
        <v>$m</v>
      </c>
      <c r="Z36" t="str">
        <f t="shared" si="78"/>
        <v>$m</v>
      </c>
      <c r="AA36" t="str">
        <f t="shared" si="78"/>
        <v>$m</v>
      </c>
      <c r="AB36" t="str">
        <f t="shared" si="78"/>
        <v>$m</v>
      </c>
      <c r="AC36" t="str">
        <f t="shared" si="78"/>
        <v>$m</v>
      </c>
      <c r="AD36" t="str">
        <f t="shared" si="78"/>
        <v>$m</v>
      </c>
      <c r="AE36" t="str">
        <f t="shared" si="78"/>
        <v>$m</v>
      </c>
      <c r="AF36" t="str">
        <f t="shared" si="78"/>
        <v>$m</v>
      </c>
      <c r="AG36" t="str">
        <f t="shared" si="78"/>
        <v>$</v>
      </c>
      <c r="AH36" t="str">
        <f t="shared" si="78"/>
        <v>$</v>
      </c>
      <c r="AI36" t="str">
        <f t="shared" si="78"/>
        <v>$</v>
      </c>
      <c r="AJ36" t="str">
        <f t="shared" si="78"/>
        <v>$</v>
      </c>
      <c r="AK36" t="str">
        <f t="shared" si="78"/>
        <v>$</v>
      </c>
      <c r="AL36" t="str">
        <f t="shared" si="78"/>
        <v>$</v>
      </c>
      <c r="AM36" t="str">
        <f t="shared" si="78"/>
        <v>$</v>
      </c>
      <c r="AN36" t="str">
        <f t="shared" si="13"/>
        <v>$</v>
      </c>
      <c r="AQ36" t="str">
        <f t="shared" si="14"/>
        <v>$</v>
      </c>
    </row>
    <row r="37" spans="1:43" x14ac:dyDescent="0.2">
      <c r="A37">
        <v>35</v>
      </c>
      <c r="B37" t="s">
        <v>192</v>
      </c>
      <c r="C37" t="s">
        <v>1573</v>
      </c>
      <c r="D37" t="s">
        <v>1553</v>
      </c>
      <c r="E37" t="s">
        <v>44</v>
      </c>
      <c r="F37" t="s">
        <v>1472</v>
      </c>
      <c r="G37" t="str">
        <f t="shared" si="5"/>
        <v>Segment Revenue - Bath &amp; Body Works Stores - U.S. and Canada</v>
      </c>
      <c r="H37" t="str">
        <f t="shared" si="0"/>
        <v>bath &amp; body works stores - u.s. and canada</v>
      </c>
      <c r="I37" t="s">
        <v>10</v>
      </c>
      <c r="J37" t="b">
        <f t="shared" si="6"/>
        <v>1</v>
      </c>
      <c r="K37" t="b">
        <f t="shared" si="1"/>
        <v>0</v>
      </c>
      <c r="L37" t="b">
        <f t="shared" si="2"/>
        <v>1</v>
      </c>
      <c r="M37" t="str">
        <f t="shared" si="7"/>
        <v/>
      </c>
      <c r="N37" t="str">
        <f t="shared" si="8"/>
        <v/>
      </c>
      <c r="O37" t="str">
        <f t="shared" si="3"/>
        <v/>
      </c>
      <c r="P37" t="str">
        <f t="shared" si="9"/>
        <v/>
      </c>
      <c r="R37" t="s">
        <v>35</v>
      </c>
      <c r="S37" t="str">
        <f>IF(M37&lt;&gt;"",M37,IF(O37&lt;&gt;"",O37,IF(Q37&lt;&gt;"",Q37,I37)))</f>
        <v>$M</v>
      </c>
      <c r="T37" t="str">
        <f t="shared" si="10"/>
        <v>$m</v>
      </c>
      <c r="U37" t="str">
        <f t="shared" ref="U37:V37" si="79">TRIM(SUBSTITUTE(T37,U$1,U$2))</f>
        <v>$m</v>
      </c>
      <c r="V37" t="str">
        <f t="shared" si="79"/>
        <v>$m</v>
      </c>
      <c r="W37" t="str">
        <f t="shared" ref="W37:AM37" si="80">TRIM(SUBSTITUTE(V37,W$1,W$2))</f>
        <v>$m</v>
      </c>
      <c r="X37" t="str">
        <f t="shared" si="80"/>
        <v>$m</v>
      </c>
      <c r="Y37" t="str">
        <f t="shared" si="80"/>
        <v>$m</v>
      </c>
      <c r="Z37" t="str">
        <f t="shared" si="80"/>
        <v>$m</v>
      </c>
      <c r="AA37" t="str">
        <f t="shared" si="80"/>
        <v>$m</v>
      </c>
      <c r="AB37" t="str">
        <f t="shared" si="80"/>
        <v>$m</v>
      </c>
      <c r="AC37" t="str">
        <f t="shared" si="80"/>
        <v>$m</v>
      </c>
      <c r="AD37" t="str">
        <f t="shared" si="80"/>
        <v>$m</v>
      </c>
      <c r="AE37" t="str">
        <f t="shared" si="80"/>
        <v>$m</v>
      </c>
      <c r="AF37" t="str">
        <f t="shared" si="80"/>
        <v>$m</v>
      </c>
      <c r="AG37" t="str">
        <f t="shared" si="80"/>
        <v>$</v>
      </c>
      <c r="AH37" t="str">
        <f t="shared" si="80"/>
        <v>$</v>
      </c>
      <c r="AI37" t="str">
        <f t="shared" si="80"/>
        <v>$</v>
      </c>
      <c r="AJ37" t="str">
        <f t="shared" si="80"/>
        <v>$</v>
      </c>
      <c r="AK37" t="str">
        <f t="shared" si="80"/>
        <v>$</v>
      </c>
      <c r="AL37" t="str">
        <f t="shared" si="80"/>
        <v>$</v>
      </c>
      <c r="AM37" t="str">
        <f t="shared" si="80"/>
        <v>$</v>
      </c>
      <c r="AN37" t="str">
        <f t="shared" si="13"/>
        <v>$</v>
      </c>
      <c r="AQ37" t="str">
        <f t="shared" si="14"/>
        <v>$</v>
      </c>
    </row>
    <row r="38" spans="1:43" x14ac:dyDescent="0.2">
      <c r="A38">
        <v>36</v>
      </c>
      <c r="B38" t="s">
        <v>192</v>
      </c>
      <c r="C38" t="s">
        <v>1573</v>
      </c>
      <c r="D38" t="s">
        <v>1553</v>
      </c>
      <c r="E38" t="s">
        <v>44</v>
      </c>
      <c r="F38" t="s">
        <v>1473</v>
      </c>
      <c r="G38" t="str">
        <f t="shared" si="5"/>
        <v>Segment Revenue - Victoria's Secret Direct</v>
      </c>
      <c r="H38" t="str">
        <f t="shared" si="0"/>
        <v>victoria's secret direct</v>
      </c>
      <c r="I38" t="s">
        <v>10</v>
      </c>
      <c r="J38" t="b">
        <f t="shared" si="6"/>
        <v>0</v>
      </c>
      <c r="K38" t="b">
        <f t="shared" si="1"/>
        <v>0</v>
      </c>
      <c r="L38" t="b">
        <f t="shared" si="2"/>
        <v>1</v>
      </c>
      <c r="M38" t="str">
        <f t="shared" si="7"/>
        <v/>
      </c>
      <c r="N38" t="str">
        <f t="shared" si="8"/>
        <v/>
      </c>
      <c r="O38" t="str">
        <f t="shared" si="3"/>
        <v/>
      </c>
      <c r="P38" t="str">
        <f t="shared" si="9"/>
        <v/>
      </c>
      <c r="R38" t="s">
        <v>35</v>
      </c>
      <c r="S38" t="str">
        <f>IF(M38&lt;&gt;"",M38,IF(O38&lt;&gt;"",O38,IF(Q38&lt;&gt;"",Q38,I38)))</f>
        <v>$M</v>
      </c>
      <c r="T38" t="str">
        <f t="shared" si="10"/>
        <v>$m</v>
      </c>
      <c r="U38" t="str">
        <f t="shared" ref="U38:V38" si="81">TRIM(SUBSTITUTE(T38,U$1,U$2))</f>
        <v>$m</v>
      </c>
      <c r="V38" t="str">
        <f t="shared" si="81"/>
        <v>$m</v>
      </c>
      <c r="W38" t="str">
        <f t="shared" ref="W38:AM38" si="82">TRIM(SUBSTITUTE(V38,W$1,W$2))</f>
        <v>$m</v>
      </c>
      <c r="X38" t="str">
        <f t="shared" si="82"/>
        <v>$m</v>
      </c>
      <c r="Y38" t="str">
        <f t="shared" si="82"/>
        <v>$m</v>
      </c>
      <c r="Z38" t="str">
        <f t="shared" si="82"/>
        <v>$m</v>
      </c>
      <c r="AA38" t="str">
        <f t="shared" si="82"/>
        <v>$m</v>
      </c>
      <c r="AB38" t="str">
        <f t="shared" si="82"/>
        <v>$m</v>
      </c>
      <c r="AC38" t="str">
        <f t="shared" si="82"/>
        <v>$m</v>
      </c>
      <c r="AD38" t="str">
        <f t="shared" si="82"/>
        <v>$m</v>
      </c>
      <c r="AE38" t="str">
        <f t="shared" si="82"/>
        <v>$m</v>
      </c>
      <c r="AF38" t="str">
        <f t="shared" si="82"/>
        <v>$m</v>
      </c>
      <c r="AG38" t="str">
        <f t="shared" si="82"/>
        <v>$</v>
      </c>
      <c r="AH38" t="str">
        <f t="shared" si="82"/>
        <v>$</v>
      </c>
      <c r="AI38" t="str">
        <f t="shared" si="82"/>
        <v>$</v>
      </c>
      <c r="AJ38" t="str">
        <f t="shared" si="82"/>
        <v>$</v>
      </c>
      <c r="AK38" t="str">
        <f t="shared" si="82"/>
        <v>$</v>
      </c>
      <c r="AL38" t="str">
        <f t="shared" si="82"/>
        <v>$</v>
      </c>
      <c r="AM38" t="str">
        <f t="shared" si="82"/>
        <v>$</v>
      </c>
      <c r="AN38" t="str">
        <f t="shared" si="13"/>
        <v>$</v>
      </c>
      <c r="AQ38" t="str">
        <f t="shared" si="14"/>
        <v>$</v>
      </c>
    </row>
    <row r="39" spans="1:43" x14ac:dyDescent="0.2">
      <c r="A39">
        <v>37</v>
      </c>
      <c r="B39" t="s">
        <v>192</v>
      </c>
      <c r="C39" t="s">
        <v>1573</v>
      </c>
      <c r="D39" t="s">
        <v>1553</v>
      </c>
      <c r="E39" t="s">
        <v>44</v>
      </c>
      <c r="F39" t="s">
        <v>1474</v>
      </c>
      <c r="G39" t="str">
        <f t="shared" si="5"/>
        <v>Segment Revenue - Victoria's Secret International</v>
      </c>
      <c r="H39" t="str">
        <f t="shared" si="0"/>
        <v>victoria's secret international</v>
      </c>
      <c r="I39" t="s">
        <v>10</v>
      </c>
      <c r="J39" t="b">
        <f t="shared" si="6"/>
        <v>0</v>
      </c>
      <c r="K39" t="b">
        <f t="shared" si="1"/>
        <v>0</v>
      </c>
      <c r="L39" t="b">
        <f t="shared" si="2"/>
        <v>1</v>
      </c>
      <c r="M39" t="str">
        <f t="shared" si="7"/>
        <v/>
      </c>
      <c r="N39" t="str">
        <f t="shared" si="8"/>
        <v/>
      </c>
      <c r="O39" t="str">
        <f t="shared" si="3"/>
        <v/>
      </c>
      <c r="P39" t="str">
        <f t="shared" si="9"/>
        <v/>
      </c>
      <c r="R39" t="s">
        <v>35</v>
      </c>
      <c r="S39" t="str">
        <f>IF(M39&lt;&gt;"",M39,IF(O39&lt;&gt;"",O39,IF(Q39&lt;&gt;"",Q39,I39)))</f>
        <v>$M</v>
      </c>
      <c r="T39" t="str">
        <f t="shared" si="10"/>
        <v>$m</v>
      </c>
      <c r="U39" t="str">
        <f t="shared" ref="U39:V39" si="83">TRIM(SUBSTITUTE(T39,U$1,U$2))</f>
        <v>$m</v>
      </c>
      <c r="V39" t="str">
        <f t="shared" si="83"/>
        <v>$m</v>
      </c>
      <c r="W39" t="str">
        <f t="shared" ref="W39:AM39" si="84">TRIM(SUBSTITUTE(V39,W$1,W$2))</f>
        <v>$m</v>
      </c>
      <c r="X39" t="str">
        <f t="shared" si="84"/>
        <v>$m</v>
      </c>
      <c r="Y39" t="str">
        <f t="shared" si="84"/>
        <v>$m</v>
      </c>
      <c r="Z39" t="str">
        <f t="shared" si="84"/>
        <v>$m</v>
      </c>
      <c r="AA39" t="str">
        <f t="shared" si="84"/>
        <v>$m</v>
      </c>
      <c r="AB39" t="str">
        <f t="shared" si="84"/>
        <v>$m</v>
      </c>
      <c r="AC39" t="str">
        <f t="shared" si="84"/>
        <v>$m</v>
      </c>
      <c r="AD39" t="str">
        <f t="shared" si="84"/>
        <v>$m</v>
      </c>
      <c r="AE39" t="str">
        <f t="shared" si="84"/>
        <v>$m</v>
      </c>
      <c r="AF39" t="str">
        <f t="shared" si="84"/>
        <v>$m</v>
      </c>
      <c r="AG39" t="str">
        <f t="shared" si="84"/>
        <v>$</v>
      </c>
      <c r="AH39" t="str">
        <f t="shared" si="84"/>
        <v>$</v>
      </c>
      <c r="AI39" t="str">
        <f t="shared" si="84"/>
        <v>$</v>
      </c>
      <c r="AJ39" t="str">
        <f t="shared" si="84"/>
        <v>$</v>
      </c>
      <c r="AK39" t="str">
        <f t="shared" si="84"/>
        <v>$</v>
      </c>
      <c r="AL39" t="str">
        <f t="shared" si="84"/>
        <v>$</v>
      </c>
      <c r="AM39" t="str">
        <f t="shared" si="84"/>
        <v>$</v>
      </c>
      <c r="AN39" t="str">
        <f t="shared" si="13"/>
        <v>$</v>
      </c>
      <c r="AQ39" t="str">
        <f t="shared" si="14"/>
        <v>$</v>
      </c>
    </row>
    <row r="40" spans="1:43" x14ac:dyDescent="0.2">
      <c r="A40">
        <v>38</v>
      </c>
      <c r="B40" t="s">
        <v>192</v>
      </c>
      <c r="C40" t="s">
        <v>1573</v>
      </c>
      <c r="D40" t="s">
        <v>1553</v>
      </c>
      <c r="E40" t="s">
        <v>44</v>
      </c>
      <c r="F40" t="s">
        <v>1475</v>
      </c>
      <c r="G40" t="str">
        <f t="shared" si="5"/>
        <v>Segment Revenue - Victoria's Secret Stores - U.S. and Canada</v>
      </c>
      <c r="H40" t="str">
        <f t="shared" si="0"/>
        <v>victoria's secret stores - u.s. and canada</v>
      </c>
      <c r="I40" t="s">
        <v>10</v>
      </c>
      <c r="J40" t="b">
        <f t="shared" si="6"/>
        <v>1</v>
      </c>
      <c r="K40" t="b">
        <f t="shared" si="1"/>
        <v>0</v>
      </c>
      <c r="L40" t="b">
        <f t="shared" si="2"/>
        <v>1</v>
      </c>
      <c r="M40" t="str">
        <f t="shared" si="7"/>
        <v/>
      </c>
      <c r="N40" t="str">
        <f t="shared" si="8"/>
        <v/>
      </c>
      <c r="O40" t="str">
        <f t="shared" si="3"/>
        <v/>
      </c>
      <c r="P40" t="str">
        <f t="shared" si="9"/>
        <v/>
      </c>
      <c r="R40" t="s">
        <v>35</v>
      </c>
      <c r="S40" t="str">
        <f>IF(M40&lt;&gt;"",M40,IF(O40&lt;&gt;"",O40,IF(Q40&lt;&gt;"",Q40,I40)))</f>
        <v>$M</v>
      </c>
      <c r="T40" t="str">
        <f t="shared" si="10"/>
        <v>$m</v>
      </c>
      <c r="U40" t="str">
        <f t="shared" ref="U40:V40" si="85">TRIM(SUBSTITUTE(T40,U$1,U$2))</f>
        <v>$m</v>
      </c>
      <c r="V40" t="str">
        <f t="shared" si="85"/>
        <v>$m</v>
      </c>
      <c r="W40" t="str">
        <f t="shared" ref="W40:AM40" si="86">TRIM(SUBSTITUTE(V40,W$1,W$2))</f>
        <v>$m</v>
      </c>
      <c r="X40" t="str">
        <f t="shared" si="86"/>
        <v>$m</v>
      </c>
      <c r="Y40" t="str">
        <f t="shared" si="86"/>
        <v>$m</v>
      </c>
      <c r="Z40" t="str">
        <f t="shared" si="86"/>
        <v>$m</v>
      </c>
      <c r="AA40" t="str">
        <f t="shared" si="86"/>
        <v>$m</v>
      </c>
      <c r="AB40" t="str">
        <f t="shared" si="86"/>
        <v>$m</v>
      </c>
      <c r="AC40" t="str">
        <f t="shared" si="86"/>
        <v>$m</v>
      </c>
      <c r="AD40" t="str">
        <f t="shared" si="86"/>
        <v>$m</v>
      </c>
      <c r="AE40" t="str">
        <f t="shared" si="86"/>
        <v>$m</v>
      </c>
      <c r="AF40" t="str">
        <f t="shared" si="86"/>
        <v>$m</v>
      </c>
      <c r="AG40" t="str">
        <f t="shared" si="86"/>
        <v>$</v>
      </c>
      <c r="AH40" t="str">
        <f t="shared" si="86"/>
        <v>$</v>
      </c>
      <c r="AI40" t="str">
        <f t="shared" si="86"/>
        <v>$</v>
      </c>
      <c r="AJ40" t="str">
        <f t="shared" si="86"/>
        <v>$</v>
      </c>
      <c r="AK40" t="str">
        <f t="shared" si="86"/>
        <v>$</v>
      </c>
      <c r="AL40" t="str">
        <f t="shared" si="86"/>
        <v>$</v>
      </c>
      <c r="AM40" t="str">
        <f t="shared" si="86"/>
        <v>$</v>
      </c>
      <c r="AN40" t="str">
        <f t="shared" si="13"/>
        <v>$</v>
      </c>
      <c r="AQ40" t="str">
        <f t="shared" si="14"/>
        <v>$</v>
      </c>
    </row>
    <row r="41" spans="1:43" x14ac:dyDescent="0.2">
      <c r="A41">
        <v>39</v>
      </c>
      <c r="B41" t="s">
        <v>192</v>
      </c>
      <c r="C41" t="s">
        <v>1573</v>
      </c>
      <c r="D41" t="s">
        <v>1553</v>
      </c>
      <c r="E41" t="s">
        <v>89</v>
      </c>
      <c r="F41" t="s">
        <v>198</v>
      </c>
      <c r="G41" t="str">
        <f t="shared" si="5"/>
        <v xml:space="preserve">Store Closures - Company-Operated Stores </v>
      </c>
      <c r="H41" t="str">
        <f t="shared" si="0"/>
        <v xml:space="preserve">company-operated stores </v>
      </c>
      <c r="I41" t="s">
        <v>2</v>
      </c>
      <c r="J41" t="b">
        <f t="shared" si="6"/>
        <v>1</v>
      </c>
      <c r="K41" t="b">
        <f t="shared" si="1"/>
        <v>1</v>
      </c>
      <c r="L41" t="b">
        <f t="shared" si="2"/>
        <v>1</v>
      </c>
      <c r="M41" t="str">
        <f t="shared" si="7"/>
        <v>Stores</v>
      </c>
      <c r="N41" t="str">
        <f t="shared" si="8"/>
        <v/>
      </c>
      <c r="O41" t="str">
        <f t="shared" si="3"/>
        <v/>
      </c>
      <c r="P41" t="str">
        <f t="shared" si="9"/>
        <v/>
      </c>
      <c r="R41" t="s">
        <v>35</v>
      </c>
      <c r="S41" t="str">
        <f>IF(M41&lt;&gt;"",M41,IF(O41&lt;&gt;"",O41,IF(Q41&lt;&gt;"",Q41,I41)))</f>
        <v>Stores</v>
      </c>
      <c r="T41" t="str">
        <f t="shared" si="10"/>
        <v>stores</v>
      </c>
      <c r="U41" t="str">
        <f t="shared" ref="U41:V41" si="87">TRIM(SUBSTITUTE(T41,U$1,U$2))</f>
        <v>stores</v>
      </c>
      <c r="V41" t="str">
        <f t="shared" si="87"/>
        <v>stores</v>
      </c>
      <c r="W41" t="str">
        <f t="shared" ref="W41:AM41" si="88">TRIM(SUBSTITUTE(V41,W$1,W$2))</f>
        <v>stores</v>
      </c>
      <c r="X41" t="str">
        <f t="shared" si="88"/>
        <v>stores</v>
      </c>
      <c r="Y41" t="str">
        <f t="shared" si="88"/>
        <v>stores</v>
      </c>
      <c r="Z41" t="str">
        <f t="shared" si="88"/>
        <v>stores</v>
      </c>
      <c r="AA41" t="str">
        <f t="shared" si="88"/>
        <v>stores</v>
      </c>
      <c r="AB41" t="str">
        <f t="shared" si="88"/>
        <v>stores</v>
      </c>
      <c r="AC41" t="str">
        <f t="shared" si="88"/>
        <v>stores</v>
      </c>
      <c r="AD41" t="str">
        <f t="shared" si="88"/>
        <v>stores</v>
      </c>
      <c r="AE41" t="str">
        <f t="shared" si="88"/>
        <v>stores</v>
      </c>
      <c r="AF41" t="str">
        <f t="shared" si="88"/>
        <v>stores</v>
      </c>
      <c r="AG41" t="str">
        <f t="shared" si="88"/>
        <v>stores</v>
      </c>
      <c r="AH41" t="str">
        <f t="shared" si="88"/>
        <v>stores</v>
      </c>
      <c r="AI41" t="str">
        <f t="shared" si="88"/>
        <v>stores</v>
      </c>
      <c r="AJ41" t="str">
        <f t="shared" si="88"/>
        <v>stores</v>
      </c>
      <c r="AK41" t="str">
        <f t="shared" si="88"/>
        <v>stores</v>
      </c>
      <c r="AL41" t="str">
        <f t="shared" si="88"/>
        <v>stores</v>
      </c>
      <c r="AM41" t="str">
        <f t="shared" si="88"/>
        <v>stores</v>
      </c>
      <c r="AN41" t="str">
        <f t="shared" si="13"/>
        <v>stores</v>
      </c>
      <c r="AQ41" t="str">
        <f t="shared" si="14"/>
        <v>stores</v>
      </c>
    </row>
    <row r="42" spans="1:43" x14ac:dyDescent="0.2">
      <c r="A42">
        <v>40</v>
      </c>
      <c r="B42" t="s">
        <v>192</v>
      </c>
      <c r="C42" t="s">
        <v>1573</v>
      </c>
      <c r="D42" t="s">
        <v>1553</v>
      </c>
      <c r="E42" t="s">
        <v>89</v>
      </c>
      <c r="F42" t="s">
        <v>199</v>
      </c>
      <c r="G42" t="str">
        <f t="shared" si="5"/>
        <v>Store Closures - Partner-Operated Stores</v>
      </c>
      <c r="H42" t="str">
        <f t="shared" si="0"/>
        <v>partner-operated stores</v>
      </c>
      <c r="I42" t="s">
        <v>2</v>
      </c>
      <c r="J42" t="b">
        <f t="shared" si="6"/>
        <v>1</v>
      </c>
      <c r="K42" t="b">
        <f t="shared" si="1"/>
        <v>1</v>
      </c>
      <c r="L42" t="b">
        <f t="shared" si="2"/>
        <v>1</v>
      </c>
      <c r="M42" t="str">
        <f t="shared" si="7"/>
        <v>Stores</v>
      </c>
      <c r="N42" t="str">
        <f t="shared" si="8"/>
        <v/>
      </c>
      <c r="O42" t="str">
        <f t="shared" si="3"/>
        <v/>
      </c>
      <c r="P42" t="str">
        <f t="shared" si="9"/>
        <v/>
      </c>
      <c r="R42" t="s">
        <v>35</v>
      </c>
      <c r="S42" t="str">
        <f>IF(M42&lt;&gt;"",M42,IF(O42&lt;&gt;"",O42,IF(Q42&lt;&gt;"",Q42,I42)))</f>
        <v>Stores</v>
      </c>
      <c r="T42" t="str">
        <f t="shared" si="10"/>
        <v>stores</v>
      </c>
      <c r="U42" t="str">
        <f t="shared" ref="U42:V42" si="89">TRIM(SUBSTITUTE(T42,U$1,U$2))</f>
        <v>stores</v>
      </c>
      <c r="V42" t="str">
        <f t="shared" si="89"/>
        <v>stores</v>
      </c>
      <c r="W42" t="str">
        <f t="shared" ref="W42:AM42" si="90">TRIM(SUBSTITUTE(V42,W$1,W$2))</f>
        <v>stores</v>
      </c>
      <c r="X42" t="str">
        <f t="shared" si="90"/>
        <v>stores</v>
      </c>
      <c r="Y42" t="str">
        <f t="shared" si="90"/>
        <v>stores</v>
      </c>
      <c r="Z42" t="str">
        <f t="shared" si="90"/>
        <v>stores</v>
      </c>
      <c r="AA42" t="str">
        <f t="shared" si="90"/>
        <v>stores</v>
      </c>
      <c r="AB42" t="str">
        <f t="shared" si="90"/>
        <v>stores</v>
      </c>
      <c r="AC42" t="str">
        <f t="shared" si="90"/>
        <v>stores</v>
      </c>
      <c r="AD42" t="str">
        <f t="shared" si="90"/>
        <v>stores</v>
      </c>
      <c r="AE42" t="str">
        <f t="shared" si="90"/>
        <v>stores</v>
      </c>
      <c r="AF42" t="str">
        <f t="shared" si="90"/>
        <v>stores</v>
      </c>
      <c r="AG42" t="str">
        <f t="shared" si="90"/>
        <v>stores</v>
      </c>
      <c r="AH42" t="str">
        <f t="shared" si="90"/>
        <v>stores</v>
      </c>
      <c r="AI42" t="str">
        <f t="shared" si="90"/>
        <v>stores</v>
      </c>
      <c r="AJ42" t="str">
        <f t="shared" si="90"/>
        <v>stores</v>
      </c>
      <c r="AK42" t="str">
        <f t="shared" si="90"/>
        <v>stores</v>
      </c>
      <c r="AL42" t="str">
        <f t="shared" si="90"/>
        <v>stores</v>
      </c>
      <c r="AM42" t="str">
        <f t="shared" si="90"/>
        <v>stores</v>
      </c>
      <c r="AN42" t="str">
        <f t="shared" si="13"/>
        <v>stores</v>
      </c>
      <c r="AQ42" t="str">
        <f t="shared" si="14"/>
        <v>stores</v>
      </c>
    </row>
    <row r="43" spans="1:43" x14ac:dyDescent="0.2">
      <c r="A43">
        <v>41</v>
      </c>
      <c r="B43" t="s">
        <v>305</v>
      </c>
      <c r="C43" t="s">
        <v>1552</v>
      </c>
      <c r="D43" t="s">
        <v>1553</v>
      </c>
      <c r="E43" t="s">
        <v>275</v>
      </c>
      <c r="F43" t="s">
        <v>307</v>
      </c>
      <c r="G43" t="str">
        <f t="shared" si="5"/>
        <v>Sales - Comparable Sales</v>
      </c>
      <c r="H43" t="str">
        <f t="shared" si="0"/>
        <v>comparable sales</v>
      </c>
      <c r="I43" t="s">
        <v>7</v>
      </c>
      <c r="J43" t="b">
        <f t="shared" si="6"/>
        <v>0</v>
      </c>
      <c r="K43" t="b">
        <f t="shared" si="1"/>
        <v>0</v>
      </c>
      <c r="L43" t="b">
        <f t="shared" si="2"/>
        <v>1</v>
      </c>
      <c r="M43" t="str">
        <f t="shared" si="7"/>
        <v/>
      </c>
      <c r="N43" t="str">
        <f t="shared" si="8"/>
        <v/>
      </c>
      <c r="O43" t="str">
        <f t="shared" si="3"/>
        <v/>
      </c>
      <c r="P43" t="str">
        <f t="shared" si="9"/>
        <v/>
      </c>
      <c r="R43" t="s">
        <v>7</v>
      </c>
      <c r="S43" t="str">
        <f>IF(M43&lt;&gt;"",M43,IF(O43&lt;&gt;"",O43,IF(Q43&lt;&gt;"",Q43,I43)))</f>
        <v>%</v>
      </c>
      <c r="T43" t="str">
        <f t="shared" si="10"/>
        <v>%</v>
      </c>
      <c r="U43" t="str">
        <f t="shared" ref="U43:V43" si="91">TRIM(SUBSTITUTE(T43,U$1,U$2))</f>
        <v>%</v>
      </c>
      <c r="V43" t="str">
        <f t="shared" si="91"/>
        <v>%</v>
      </c>
      <c r="W43" t="str">
        <f t="shared" ref="W43:AM43" si="92">TRIM(SUBSTITUTE(V43,W$1,W$2))</f>
        <v>%</v>
      </c>
      <c r="X43" t="str">
        <f t="shared" si="92"/>
        <v>%</v>
      </c>
      <c r="Y43" t="str">
        <f t="shared" si="92"/>
        <v>%</v>
      </c>
      <c r="Z43" t="str">
        <f t="shared" si="92"/>
        <v>%</v>
      </c>
      <c r="AA43" t="str">
        <f t="shared" si="92"/>
        <v>%</v>
      </c>
      <c r="AB43" t="str">
        <f t="shared" si="92"/>
        <v>%</v>
      </c>
      <c r="AC43" t="str">
        <f t="shared" si="92"/>
        <v>%</v>
      </c>
      <c r="AD43" t="str">
        <f t="shared" si="92"/>
        <v>%</v>
      </c>
      <c r="AE43" t="str">
        <f t="shared" si="92"/>
        <v>%</v>
      </c>
      <c r="AF43" t="str">
        <f t="shared" si="92"/>
        <v>%</v>
      </c>
      <c r="AG43" t="str">
        <f t="shared" si="92"/>
        <v>%</v>
      </c>
      <c r="AH43" t="str">
        <f t="shared" si="92"/>
        <v>%</v>
      </c>
      <c r="AI43" t="str">
        <f t="shared" si="92"/>
        <v>%</v>
      </c>
      <c r="AJ43" t="str">
        <f t="shared" si="92"/>
        <v>%</v>
      </c>
      <c r="AK43" t="str">
        <f t="shared" si="92"/>
        <v>%</v>
      </c>
      <c r="AL43" t="str">
        <f t="shared" si="92"/>
        <v>%</v>
      </c>
      <c r="AM43" t="str">
        <f t="shared" si="92"/>
        <v>%</v>
      </c>
      <c r="AN43" t="str">
        <f t="shared" si="13"/>
        <v>%</v>
      </c>
      <c r="AQ43" t="str">
        <f t="shared" si="14"/>
        <v>%</v>
      </c>
    </row>
    <row r="44" spans="1:43" x14ac:dyDescent="0.2">
      <c r="A44">
        <v>42</v>
      </c>
      <c r="B44" t="s">
        <v>305</v>
      </c>
      <c r="C44" t="s">
        <v>1552</v>
      </c>
      <c r="D44" t="s">
        <v>1553</v>
      </c>
      <c r="E44" t="s">
        <v>44</v>
      </c>
      <c r="F44" t="s">
        <v>308</v>
      </c>
      <c r="G44" t="str">
        <f t="shared" si="5"/>
        <v>Segment Revenue - Chico's Revenue</v>
      </c>
      <c r="H44" t="str">
        <f t="shared" si="0"/>
        <v>chico's revenue</v>
      </c>
      <c r="I44" t="s">
        <v>10</v>
      </c>
      <c r="J44" t="b">
        <f t="shared" si="6"/>
        <v>0</v>
      </c>
      <c r="K44" t="b">
        <f t="shared" si="1"/>
        <v>0</v>
      </c>
      <c r="L44" t="b">
        <f t="shared" si="2"/>
        <v>1</v>
      </c>
      <c r="M44" t="str">
        <f t="shared" si="7"/>
        <v/>
      </c>
      <c r="N44" t="str">
        <f t="shared" si="8"/>
        <v/>
      </c>
      <c r="O44" t="str">
        <f t="shared" si="3"/>
        <v/>
      </c>
      <c r="P44" t="str">
        <f t="shared" si="9"/>
        <v/>
      </c>
      <c r="R44" t="s">
        <v>35</v>
      </c>
      <c r="S44" t="str">
        <f>IF(M44&lt;&gt;"",M44,IF(O44&lt;&gt;"",O44,IF(Q44&lt;&gt;"",Q44,I44)))</f>
        <v>$M</v>
      </c>
      <c r="T44" t="str">
        <f t="shared" si="10"/>
        <v>$m</v>
      </c>
      <c r="U44" t="str">
        <f t="shared" ref="U44:V44" si="93">TRIM(SUBSTITUTE(T44,U$1,U$2))</f>
        <v>$m</v>
      </c>
      <c r="V44" t="str">
        <f t="shared" si="93"/>
        <v>$m</v>
      </c>
      <c r="W44" t="str">
        <f t="shared" ref="W44:AM44" si="94">TRIM(SUBSTITUTE(V44,W$1,W$2))</f>
        <v>$m</v>
      </c>
      <c r="X44" t="str">
        <f t="shared" si="94"/>
        <v>$m</v>
      </c>
      <c r="Y44" t="str">
        <f t="shared" si="94"/>
        <v>$m</v>
      </c>
      <c r="Z44" t="str">
        <f t="shared" si="94"/>
        <v>$m</v>
      </c>
      <c r="AA44" t="str">
        <f t="shared" si="94"/>
        <v>$m</v>
      </c>
      <c r="AB44" t="str">
        <f t="shared" si="94"/>
        <v>$m</v>
      </c>
      <c r="AC44" t="str">
        <f t="shared" si="94"/>
        <v>$m</v>
      </c>
      <c r="AD44" t="str">
        <f t="shared" si="94"/>
        <v>$m</v>
      </c>
      <c r="AE44" t="str">
        <f t="shared" si="94"/>
        <v>$m</v>
      </c>
      <c r="AF44" t="str">
        <f t="shared" si="94"/>
        <v>$m</v>
      </c>
      <c r="AG44" t="str">
        <f t="shared" si="94"/>
        <v>$</v>
      </c>
      <c r="AH44" t="str">
        <f t="shared" si="94"/>
        <v>$</v>
      </c>
      <c r="AI44" t="str">
        <f t="shared" si="94"/>
        <v>$</v>
      </c>
      <c r="AJ44" t="str">
        <f t="shared" si="94"/>
        <v>$</v>
      </c>
      <c r="AK44" t="str">
        <f t="shared" si="94"/>
        <v>$</v>
      </c>
      <c r="AL44" t="str">
        <f t="shared" si="94"/>
        <v>$</v>
      </c>
      <c r="AM44" t="str">
        <f t="shared" si="94"/>
        <v>$</v>
      </c>
      <c r="AN44" t="str">
        <f t="shared" si="13"/>
        <v>$</v>
      </c>
      <c r="AQ44" t="str">
        <f t="shared" si="14"/>
        <v>$</v>
      </c>
    </row>
    <row r="45" spans="1:43" x14ac:dyDescent="0.2">
      <c r="A45">
        <v>43</v>
      </c>
      <c r="B45" t="s">
        <v>305</v>
      </c>
      <c r="C45" t="s">
        <v>1552</v>
      </c>
      <c r="D45" t="s">
        <v>1553</v>
      </c>
      <c r="E45" t="s">
        <v>44</v>
      </c>
      <c r="F45" t="s">
        <v>309</v>
      </c>
      <c r="G45" t="str">
        <f t="shared" si="5"/>
        <v>Segment Revenue - Soma Revenue</v>
      </c>
      <c r="H45" t="str">
        <f t="shared" si="0"/>
        <v>soma revenue</v>
      </c>
      <c r="I45" t="s">
        <v>10</v>
      </c>
      <c r="J45" t="b">
        <f t="shared" si="6"/>
        <v>0</v>
      </c>
      <c r="K45" t="b">
        <f t="shared" si="1"/>
        <v>0</v>
      </c>
      <c r="L45" t="b">
        <f t="shared" si="2"/>
        <v>1</v>
      </c>
      <c r="M45" t="str">
        <f t="shared" si="7"/>
        <v/>
      </c>
      <c r="N45" t="str">
        <f t="shared" si="8"/>
        <v/>
      </c>
      <c r="O45" t="str">
        <f t="shared" si="3"/>
        <v/>
      </c>
      <c r="P45" t="str">
        <f t="shared" si="9"/>
        <v/>
      </c>
      <c r="R45" t="s">
        <v>35</v>
      </c>
      <c r="S45" t="str">
        <f>IF(M45&lt;&gt;"",M45,IF(O45&lt;&gt;"",O45,IF(Q45&lt;&gt;"",Q45,I45)))</f>
        <v>$M</v>
      </c>
      <c r="T45" t="str">
        <f t="shared" si="10"/>
        <v>$m</v>
      </c>
      <c r="U45" t="str">
        <f t="shared" ref="U45:V45" si="95">TRIM(SUBSTITUTE(T45,U$1,U$2))</f>
        <v>$m</v>
      </c>
      <c r="V45" t="str">
        <f t="shared" si="95"/>
        <v>$m</v>
      </c>
      <c r="W45" t="str">
        <f t="shared" ref="W45:AM45" si="96">TRIM(SUBSTITUTE(V45,W$1,W$2))</f>
        <v>$m</v>
      </c>
      <c r="X45" t="str">
        <f t="shared" si="96"/>
        <v>$m</v>
      </c>
      <c r="Y45" t="str">
        <f t="shared" si="96"/>
        <v>$m</v>
      </c>
      <c r="Z45" t="str">
        <f t="shared" si="96"/>
        <v>$m</v>
      </c>
      <c r="AA45" t="str">
        <f t="shared" si="96"/>
        <v>$m</v>
      </c>
      <c r="AB45" t="str">
        <f t="shared" si="96"/>
        <v>$m</v>
      </c>
      <c r="AC45" t="str">
        <f t="shared" si="96"/>
        <v>$m</v>
      </c>
      <c r="AD45" t="str">
        <f t="shared" si="96"/>
        <v>$m</v>
      </c>
      <c r="AE45" t="str">
        <f t="shared" si="96"/>
        <v>$m</v>
      </c>
      <c r="AF45" t="str">
        <f t="shared" si="96"/>
        <v>$m</v>
      </c>
      <c r="AG45" t="str">
        <f t="shared" si="96"/>
        <v>$</v>
      </c>
      <c r="AH45" t="str">
        <f t="shared" si="96"/>
        <v>$</v>
      </c>
      <c r="AI45" t="str">
        <f t="shared" si="96"/>
        <v>$</v>
      </c>
      <c r="AJ45" t="str">
        <f t="shared" si="96"/>
        <v>$</v>
      </c>
      <c r="AK45" t="str">
        <f t="shared" si="96"/>
        <v>$</v>
      </c>
      <c r="AL45" t="str">
        <f t="shared" si="96"/>
        <v>$</v>
      </c>
      <c r="AM45" t="str">
        <f t="shared" si="96"/>
        <v>$</v>
      </c>
      <c r="AN45" t="str">
        <f t="shared" si="13"/>
        <v>$</v>
      </c>
      <c r="AQ45" t="str">
        <f t="shared" si="14"/>
        <v>$</v>
      </c>
    </row>
    <row r="46" spans="1:43" x14ac:dyDescent="0.2">
      <c r="A46">
        <v>44</v>
      </c>
      <c r="B46" t="s">
        <v>305</v>
      </c>
      <c r="C46" t="s">
        <v>1552</v>
      </c>
      <c r="D46" t="s">
        <v>1553</v>
      </c>
      <c r="E46" t="s">
        <v>44</v>
      </c>
      <c r="F46" t="s">
        <v>310</v>
      </c>
      <c r="G46" t="str">
        <f t="shared" si="5"/>
        <v>Segment Revenue - White House Black Market Revenue</v>
      </c>
      <c r="H46" t="str">
        <f t="shared" si="0"/>
        <v>white house black market revenue</v>
      </c>
      <c r="I46" t="s">
        <v>10</v>
      </c>
      <c r="J46" t="b">
        <f t="shared" si="6"/>
        <v>0</v>
      </c>
      <c r="K46" t="b">
        <f t="shared" si="1"/>
        <v>0</v>
      </c>
      <c r="L46" t="b">
        <f t="shared" si="2"/>
        <v>1</v>
      </c>
      <c r="M46" t="str">
        <f t="shared" si="7"/>
        <v/>
      </c>
      <c r="N46" t="str">
        <f t="shared" si="8"/>
        <v/>
      </c>
      <c r="O46" t="str">
        <f t="shared" si="3"/>
        <v/>
      </c>
      <c r="P46" t="str">
        <f t="shared" si="9"/>
        <v/>
      </c>
      <c r="R46" t="s">
        <v>35</v>
      </c>
      <c r="S46" t="str">
        <f>IF(M46&lt;&gt;"",M46,IF(O46&lt;&gt;"",O46,IF(Q46&lt;&gt;"",Q46,I46)))</f>
        <v>$M</v>
      </c>
      <c r="T46" t="str">
        <f t="shared" si="10"/>
        <v>$m</v>
      </c>
      <c r="U46" t="str">
        <f t="shared" ref="U46:V46" si="97">TRIM(SUBSTITUTE(T46,U$1,U$2))</f>
        <v>$m</v>
      </c>
      <c r="V46" t="str">
        <f t="shared" si="97"/>
        <v>$m</v>
      </c>
      <c r="W46" t="str">
        <f t="shared" ref="W46:AM46" si="98">TRIM(SUBSTITUTE(V46,W$1,W$2))</f>
        <v>$m</v>
      </c>
      <c r="X46" t="str">
        <f t="shared" si="98"/>
        <v>$m</v>
      </c>
      <c r="Y46" t="str">
        <f t="shared" si="98"/>
        <v>$m</v>
      </c>
      <c r="Z46" t="str">
        <f t="shared" si="98"/>
        <v>$m</v>
      </c>
      <c r="AA46" t="str">
        <f t="shared" si="98"/>
        <v>$m</v>
      </c>
      <c r="AB46" t="str">
        <f t="shared" si="98"/>
        <v>$m</v>
      </c>
      <c r="AC46" t="str">
        <f t="shared" si="98"/>
        <v>$m</v>
      </c>
      <c r="AD46" t="str">
        <f t="shared" si="98"/>
        <v>$m</v>
      </c>
      <c r="AE46" t="str">
        <f t="shared" si="98"/>
        <v>$m</v>
      </c>
      <c r="AF46" t="str">
        <f t="shared" si="98"/>
        <v>$m</v>
      </c>
      <c r="AG46" t="str">
        <f t="shared" si="98"/>
        <v>$</v>
      </c>
      <c r="AH46" t="str">
        <f t="shared" si="98"/>
        <v>$</v>
      </c>
      <c r="AI46" t="str">
        <f t="shared" si="98"/>
        <v>$</v>
      </c>
      <c r="AJ46" t="str">
        <f t="shared" si="98"/>
        <v>$</v>
      </c>
      <c r="AK46" t="str">
        <f t="shared" si="98"/>
        <v>$</v>
      </c>
      <c r="AL46" t="str">
        <f t="shared" si="98"/>
        <v>$</v>
      </c>
      <c r="AM46" t="str">
        <f t="shared" si="98"/>
        <v>$</v>
      </c>
      <c r="AN46" t="str">
        <f t="shared" si="13"/>
        <v>$</v>
      </c>
      <c r="AQ46" t="str">
        <f t="shared" si="14"/>
        <v>$</v>
      </c>
    </row>
    <row r="47" spans="1:43" x14ac:dyDescent="0.2">
      <c r="A47">
        <v>45</v>
      </c>
      <c r="B47" t="s">
        <v>305</v>
      </c>
      <c r="C47" t="s">
        <v>1552</v>
      </c>
      <c r="D47" t="s">
        <v>1553</v>
      </c>
      <c r="E47" t="s">
        <v>311</v>
      </c>
      <c r="F47" t="s">
        <v>312</v>
      </c>
      <c r="G47" t="str">
        <f t="shared" si="5"/>
        <v>Selling Square Footage - Net Selling Square Footage (SSF)</v>
      </c>
      <c r="H47" t="str">
        <f t="shared" si="0"/>
        <v>net selling square footage (ssf)</v>
      </c>
      <c r="I47" t="s">
        <v>98</v>
      </c>
      <c r="J47" t="b">
        <f t="shared" si="6"/>
        <v>0</v>
      </c>
      <c r="K47" t="b">
        <f t="shared" si="1"/>
        <v>1</v>
      </c>
      <c r="L47" t="b">
        <f t="shared" si="2"/>
        <v>1</v>
      </c>
      <c r="M47" t="str">
        <f t="shared" si="7"/>
        <v/>
      </c>
      <c r="N47" t="str">
        <f t="shared" si="8"/>
        <v/>
      </c>
      <c r="O47" t="str">
        <f t="shared" si="3"/>
        <v/>
      </c>
      <c r="P47" t="str">
        <f t="shared" si="9"/>
        <v/>
      </c>
      <c r="R47" t="s">
        <v>1685</v>
      </c>
      <c r="S47" t="str">
        <f>IF(M47&lt;&gt;"",M47,IF(O47&lt;&gt;"",O47,IF(Q47&lt;&gt;"",Q47,I47)))</f>
        <v>M Square Feet</v>
      </c>
      <c r="T47" t="str">
        <f t="shared" si="10"/>
        <v>m square feet</v>
      </c>
      <c r="U47" t="str">
        <f t="shared" ref="U47:V47" si="99">TRIM(SUBSTITUTE(T47,U$1,U$2))</f>
        <v>m square feet</v>
      </c>
      <c r="V47" t="str">
        <f t="shared" si="99"/>
        <v>m square feet</v>
      </c>
      <c r="W47" t="str">
        <f t="shared" ref="W47:AM47" si="100">TRIM(SUBSTITUTE(V47,W$1,W$2))</f>
        <v>m square feet</v>
      </c>
      <c r="X47" t="str">
        <f t="shared" si="100"/>
        <v>m square feet</v>
      </c>
      <c r="Y47" t="str">
        <f t="shared" si="100"/>
        <v>m square feet</v>
      </c>
      <c r="Z47" t="str">
        <f t="shared" si="100"/>
        <v>m square feet</v>
      </c>
      <c r="AA47" t="str">
        <f t="shared" si="100"/>
        <v>m square feet</v>
      </c>
      <c r="AB47" t="str">
        <f t="shared" si="100"/>
        <v>m square feet</v>
      </c>
      <c r="AC47" t="str">
        <f t="shared" si="100"/>
        <v>m square feet</v>
      </c>
      <c r="AD47" t="str">
        <f t="shared" si="100"/>
        <v>m square feet</v>
      </c>
      <c r="AE47" t="str">
        <f t="shared" si="100"/>
        <v>m square feet</v>
      </c>
      <c r="AF47" t="str">
        <f t="shared" si="100"/>
        <v>m square feet</v>
      </c>
      <c r="AG47" t="str">
        <f t="shared" si="100"/>
        <v>square feet</v>
      </c>
      <c r="AH47" t="str">
        <f t="shared" si="100"/>
        <v>square feet</v>
      </c>
      <c r="AI47" t="str">
        <f t="shared" si="100"/>
        <v>square feet</v>
      </c>
      <c r="AJ47" t="str">
        <f t="shared" si="100"/>
        <v>square feet</v>
      </c>
      <c r="AK47" t="str">
        <f t="shared" si="100"/>
        <v>square feet</v>
      </c>
      <c r="AL47" t="str">
        <f t="shared" si="100"/>
        <v>sqf</v>
      </c>
      <c r="AM47" t="str">
        <f t="shared" si="100"/>
        <v>sqf</v>
      </c>
      <c r="AN47" t="str">
        <f t="shared" si="13"/>
        <v>sqf</v>
      </c>
      <c r="AQ47" t="str">
        <f t="shared" si="14"/>
        <v>sqf</v>
      </c>
    </row>
    <row r="48" spans="1:43" x14ac:dyDescent="0.2">
      <c r="A48">
        <v>46</v>
      </c>
      <c r="B48" t="s">
        <v>305</v>
      </c>
      <c r="C48" t="s">
        <v>1552</v>
      </c>
      <c r="D48" t="s">
        <v>1553</v>
      </c>
      <c r="E48" t="s">
        <v>154</v>
      </c>
      <c r="F48" t="s">
        <v>306</v>
      </c>
      <c r="G48" t="str">
        <f t="shared" si="5"/>
        <v>Stores - Franchised Stores</v>
      </c>
      <c r="H48" t="str">
        <f t="shared" si="0"/>
        <v>franchised stores</v>
      </c>
      <c r="I48" t="s">
        <v>2</v>
      </c>
      <c r="J48" t="b">
        <f t="shared" si="6"/>
        <v>1</v>
      </c>
      <c r="K48" t="b">
        <f t="shared" si="1"/>
        <v>1</v>
      </c>
      <c r="L48" t="b">
        <f t="shared" si="2"/>
        <v>1</v>
      </c>
      <c r="M48" t="str">
        <f t="shared" si="7"/>
        <v>Stores</v>
      </c>
      <c r="N48" t="str">
        <f t="shared" si="8"/>
        <v/>
      </c>
      <c r="O48" t="str">
        <f t="shared" si="3"/>
        <v/>
      </c>
      <c r="P48" t="str">
        <f t="shared" si="9"/>
        <v/>
      </c>
      <c r="R48" t="s">
        <v>35</v>
      </c>
      <c r="S48" t="str">
        <f>IF(M48&lt;&gt;"",M48,IF(O48&lt;&gt;"",O48,IF(Q48&lt;&gt;"",Q48,I48)))</f>
        <v>Stores</v>
      </c>
      <c r="T48" t="str">
        <f t="shared" si="10"/>
        <v>stores</v>
      </c>
      <c r="U48" t="str">
        <f t="shared" ref="U48:V48" si="101">TRIM(SUBSTITUTE(T48,U$1,U$2))</f>
        <v>stores</v>
      </c>
      <c r="V48" t="str">
        <f t="shared" si="101"/>
        <v>stores</v>
      </c>
      <c r="W48" t="str">
        <f t="shared" ref="W48:AM48" si="102">TRIM(SUBSTITUTE(V48,W$1,W$2))</f>
        <v>stores</v>
      </c>
      <c r="X48" t="str">
        <f t="shared" si="102"/>
        <v>stores</v>
      </c>
      <c r="Y48" t="str">
        <f t="shared" si="102"/>
        <v>stores</v>
      </c>
      <c r="Z48" t="str">
        <f t="shared" si="102"/>
        <v>stores</v>
      </c>
      <c r="AA48" t="str">
        <f t="shared" si="102"/>
        <v>stores</v>
      </c>
      <c r="AB48" t="str">
        <f t="shared" si="102"/>
        <v>stores</v>
      </c>
      <c r="AC48" t="str">
        <f t="shared" si="102"/>
        <v>stores</v>
      </c>
      <c r="AD48" t="str">
        <f t="shared" si="102"/>
        <v>stores</v>
      </c>
      <c r="AE48" t="str">
        <f t="shared" si="102"/>
        <v>stores</v>
      </c>
      <c r="AF48" t="str">
        <f t="shared" si="102"/>
        <v>stores</v>
      </c>
      <c r="AG48" t="str">
        <f t="shared" si="102"/>
        <v>stores</v>
      </c>
      <c r="AH48" t="str">
        <f t="shared" si="102"/>
        <v>stores</v>
      </c>
      <c r="AI48" t="str">
        <f t="shared" si="102"/>
        <v>stores</v>
      </c>
      <c r="AJ48" t="str">
        <f t="shared" si="102"/>
        <v>stores</v>
      </c>
      <c r="AK48" t="str">
        <f t="shared" si="102"/>
        <v>stores</v>
      </c>
      <c r="AL48" t="str">
        <f t="shared" si="102"/>
        <v>stores</v>
      </c>
      <c r="AM48" t="str">
        <f t="shared" si="102"/>
        <v>stores</v>
      </c>
      <c r="AN48" t="str">
        <f t="shared" si="13"/>
        <v>stores</v>
      </c>
      <c r="AQ48" t="str">
        <f t="shared" si="14"/>
        <v>stores</v>
      </c>
    </row>
    <row r="49" spans="1:43" x14ac:dyDescent="0.2">
      <c r="A49">
        <v>47</v>
      </c>
      <c r="B49" t="s">
        <v>305</v>
      </c>
      <c r="C49" t="s">
        <v>1552</v>
      </c>
      <c r="D49" t="s">
        <v>1553</v>
      </c>
      <c r="E49" t="s">
        <v>154</v>
      </c>
      <c r="F49" t="s">
        <v>94</v>
      </c>
      <c r="G49" t="str">
        <f t="shared" si="5"/>
        <v>Stores - Total Stores</v>
      </c>
      <c r="H49" t="str">
        <f t="shared" si="0"/>
        <v>total stores</v>
      </c>
      <c r="I49" t="s">
        <v>2</v>
      </c>
      <c r="J49" t="b">
        <f t="shared" si="6"/>
        <v>1</v>
      </c>
      <c r="K49" t="b">
        <f t="shared" si="1"/>
        <v>1</v>
      </c>
      <c r="L49" t="b">
        <f t="shared" si="2"/>
        <v>1</v>
      </c>
      <c r="M49" t="str">
        <f t="shared" si="7"/>
        <v>Stores</v>
      </c>
      <c r="N49" t="str">
        <f t="shared" si="8"/>
        <v/>
      </c>
      <c r="O49" t="str">
        <f t="shared" si="3"/>
        <v/>
      </c>
      <c r="P49" t="str">
        <f t="shared" si="9"/>
        <v/>
      </c>
      <c r="R49" t="s">
        <v>35</v>
      </c>
      <c r="S49" t="str">
        <f>IF(M49&lt;&gt;"",M49,IF(O49&lt;&gt;"",O49,IF(Q49&lt;&gt;"",Q49,I49)))</f>
        <v>Stores</v>
      </c>
      <c r="T49" t="str">
        <f t="shared" si="10"/>
        <v>stores</v>
      </c>
      <c r="U49" t="str">
        <f t="shared" ref="U49:V49" si="103">TRIM(SUBSTITUTE(T49,U$1,U$2))</f>
        <v>stores</v>
      </c>
      <c r="V49" t="str">
        <f t="shared" si="103"/>
        <v>stores</v>
      </c>
      <c r="W49" t="str">
        <f t="shared" ref="W49:AM49" si="104">TRIM(SUBSTITUTE(V49,W$1,W$2))</f>
        <v>stores</v>
      </c>
      <c r="X49" t="str">
        <f t="shared" si="104"/>
        <v>stores</v>
      </c>
      <c r="Y49" t="str">
        <f t="shared" si="104"/>
        <v>stores</v>
      </c>
      <c r="Z49" t="str">
        <f t="shared" si="104"/>
        <v>stores</v>
      </c>
      <c r="AA49" t="str">
        <f t="shared" si="104"/>
        <v>stores</v>
      </c>
      <c r="AB49" t="str">
        <f t="shared" si="104"/>
        <v>stores</v>
      </c>
      <c r="AC49" t="str">
        <f t="shared" si="104"/>
        <v>stores</v>
      </c>
      <c r="AD49" t="str">
        <f t="shared" si="104"/>
        <v>stores</v>
      </c>
      <c r="AE49" t="str">
        <f t="shared" si="104"/>
        <v>stores</v>
      </c>
      <c r="AF49" t="str">
        <f t="shared" si="104"/>
        <v>stores</v>
      </c>
      <c r="AG49" t="str">
        <f t="shared" si="104"/>
        <v>stores</v>
      </c>
      <c r="AH49" t="str">
        <f t="shared" si="104"/>
        <v>stores</v>
      </c>
      <c r="AI49" t="str">
        <f t="shared" si="104"/>
        <v>stores</v>
      </c>
      <c r="AJ49" t="str">
        <f t="shared" si="104"/>
        <v>stores</v>
      </c>
      <c r="AK49" t="str">
        <f t="shared" si="104"/>
        <v>stores</v>
      </c>
      <c r="AL49" t="str">
        <f t="shared" si="104"/>
        <v>stores</v>
      </c>
      <c r="AM49" t="str">
        <f t="shared" si="104"/>
        <v>stores</v>
      </c>
      <c r="AN49" t="str">
        <f t="shared" si="13"/>
        <v>stores</v>
      </c>
      <c r="AQ49" t="str">
        <f t="shared" si="14"/>
        <v>stores</v>
      </c>
    </row>
    <row r="50" spans="1:43" x14ac:dyDescent="0.2">
      <c r="A50">
        <v>48</v>
      </c>
      <c r="B50" t="s">
        <v>305</v>
      </c>
      <c r="C50" t="s">
        <v>1552</v>
      </c>
      <c r="D50" t="s">
        <v>1553</v>
      </c>
      <c r="E50" t="s">
        <v>154</v>
      </c>
      <c r="F50" t="s">
        <v>314</v>
      </c>
      <c r="G50" t="str">
        <f t="shared" si="5"/>
        <v xml:space="preserve">Stores - Chico's Frontline Boutiques </v>
      </c>
      <c r="H50" t="str">
        <f t="shared" si="0"/>
        <v xml:space="preserve">chico's frontline boutiques </v>
      </c>
      <c r="I50" t="s">
        <v>2</v>
      </c>
      <c r="J50" t="b">
        <f t="shared" si="6"/>
        <v>1</v>
      </c>
      <c r="K50" t="b">
        <f t="shared" si="1"/>
        <v>1</v>
      </c>
      <c r="L50" t="b">
        <f t="shared" si="2"/>
        <v>1</v>
      </c>
      <c r="M50" t="str">
        <f t="shared" si="7"/>
        <v>Stores</v>
      </c>
      <c r="N50" t="str">
        <f t="shared" si="8"/>
        <v/>
      </c>
      <c r="O50" t="str">
        <f t="shared" si="3"/>
        <v/>
      </c>
      <c r="P50" t="str">
        <f t="shared" si="9"/>
        <v/>
      </c>
      <c r="R50" t="s">
        <v>35</v>
      </c>
      <c r="S50" t="str">
        <f>IF(M50&lt;&gt;"",M50,IF(O50&lt;&gt;"",O50,IF(Q50&lt;&gt;"",Q50,I50)))</f>
        <v>Stores</v>
      </c>
      <c r="T50" t="str">
        <f t="shared" si="10"/>
        <v>stores</v>
      </c>
      <c r="U50" t="str">
        <f t="shared" ref="U50:V50" si="105">TRIM(SUBSTITUTE(T50,U$1,U$2))</f>
        <v>stores</v>
      </c>
      <c r="V50" t="str">
        <f t="shared" si="105"/>
        <v>stores</v>
      </c>
      <c r="W50" t="str">
        <f t="shared" ref="W50:AM50" si="106">TRIM(SUBSTITUTE(V50,W$1,W$2))</f>
        <v>stores</v>
      </c>
      <c r="X50" t="str">
        <f t="shared" si="106"/>
        <v>stores</v>
      </c>
      <c r="Y50" t="str">
        <f t="shared" si="106"/>
        <v>stores</v>
      </c>
      <c r="Z50" t="str">
        <f t="shared" si="106"/>
        <v>stores</v>
      </c>
      <c r="AA50" t="str">
        <f t="shared" si="106"/>
        <v>stores</v>
      </c>
      <c r="AB50" t="str">
        <f t="shared" si="106"/>
        <v>stores</v>
      </c>
      <c r="AC50" t="str">
        <f t="shared" si="106"/>
        <v>stores</v>
      </c>
      <c r="AD50" t="str">
        <f t="shared" si="106"/>
        <v>stores</v>
      </c>
      <c r="AE50" t="str">
        <f t="shared" si="106"/>
        <v>stores</v>
      </c>
      <c r="AF50" t="str">
        <f t="shared" si="106"/>
        <v>stores</v>
      </c>
      <c r="AG50" t="str">
        <f t="shared" si="106"/>
        <v>stores</v>
      </c>
      <c r="AH50" t="str">
        <f t="shared" si="106"/>
        <v>stores</v>
      </c>
      <c r="AI50" t="str">
        <f t="shared" si="106"/>
        <v>stores</v>
      </c>
      <c r="AJ50" t="str">
        <f t="shared" si="106"/>
        <v>stores</v>
      </c>
      <c r="AK50" t="str">
        <f t="shared" si="106"/>
        <v>stores</v>
      </c>
      <c r="AL50" t="str">
        <f t="shared" si="106"/>
        <v>stores</v>
      </c>
      <c r="AM50" t="str">
        <f t="shared" si="106"/>
        <v>stores</v>
      </c>
      <c r="AN50" t="str">
        <f t="shared" si="13"/>
        <v>stores</v>
      </c>
      <c r="AQ50" t="str">
        <f t="shared" si="14"/>
        <v>stores</v>
      </c>
    </row>
    <row r="51" spans="1:43" x14ac:dyDescent="0.2">
      <c r="A51">
        <v>49</v>
      </c>
      <c r="B51" t="s">
        <v>305</v>
      </c>
      <c r="C51" t="s">
        <v>1552</v>
      </c>
      <c r="D51" t="s">
        <v>1553</v>
      </c>
      <c r="E51" t="s">
        <v>154</v>
      </c>
      <c r="F51" t="s">
        <v>315</v>
      </c>
      <c r="G51" t="str">
        <f t="shared" si="5"/>
        <v xml:space="preserve">Stores - Chico's Outlets </v>
      </c>
      <c r="H51" t="str">
        <f t="shared" si="0"/>
        <v xml:space="preserve">chico's outlets </v>
      </c>
      <c r="I51" t="s">
        <v>2</v>
      </c>
      <c r="J51" t="b">
        <f t="shared" si="6"/>
        <v>1</v>
      </c>
      <c r="K51" t="b">
        <f t="shared" si="1"/>
        <v>1</v>
      </c>
      <c r="L51" t="b">
        <f t="shared" si="2"/>
        <v>1</v>
      </c>
      <c r="M51" t="str">
        <f t="shared" si="7"/>
        <v>Stores</v>
      </c>
      <c r="N51" t="str">
        <f t="shared" si="8"/>
        <v/>
      </c>
      <c r="O51" t="str">
        <f t="shared" si="3"/>
        <v/>
      </c>
      <c r="P51" t="str">
        <f t="shared" si="9"/>
        <v/>
      </c>
      <c r="R51" t="s">
        <v>35</v>
      </c>
      <c r="S51" t="str">
        <f>IF(M51&lt;&gt;"",M51,IF(O51&lt;&gt;"",O51,IF(Q51&lt;&gt;"",Q51,I51)))</f>
        <v>Stores</v>
      </c>
      <c r="T51" t="str">
        <f t="shared" si="10"/>
        <v>stores</v>
      </c>
      <c r="U51" t="str">
        <f t="shared" ref="U51:V51" si="107">TRIM(SUBSTITUTE(T51,U$1,U$2))</f>
        <v>stores</v>
      </c>
      <c r="V51" t="str">
        <f t="shared" si="107"/>
        <v>stores</v>
      </c>
      <c r="W51" t="str">
        <f t="shared" ref="W51:AM51" si="108">TRIM(SUBSTITUTE(V51,W$1,W$2))</f>
        <v>stores</v>
      </c>
      <c r="X51" t="str">
        <f t="shared" si="108"/>
        <v>stores</v>
      </c>
      <c r="Y51" t="str">
        <f t="shared" si="108"/>
        <v>stores</v>
      </c>
      <c r="Z51" t="str">
        <f t="shared" si="108"/>
        <v>stores</v>
      </c>
      <c r="AA51" t="str">
        <f t="shared" si="108"/>
        <v>stores</v>
      </c>
      <c r="AB51" t="str">
        <f t="shared" si="108"/>
        <v>stores</v>
      </c>
      <c r="AC51" t="str">
        <f t="shared" si="108"/>
        <v>stores</v>
      </c>
      <c r="AD51" t="str">
        <f t="shared" si="108"/>
        <v>stores</v>
      </c>
      <c r="AE51" t="str">
        <f t="shared" si="108"/>
        <v>stores</v>
      </c>
      <c r="AF51" t="str">
        <f t="shared" si="108"/>
        <v>stores</v>
      </c>
      <c r="AG51" t="str">
        <f t="shared" si="108"/>
        <v>stores</v>
      </c>
      <c r="AH51" t="str">
        <f t="shared" si="108"/>
        <v>stores</v>
      </c>
      <c r="AI51" t="str">
        <f t="shared" si="108"/>
        <v>stores</v>
      </c>
      <c r="AJ51" t="str">
        <f t="shared" si="108"/>
        <v>stores</v>
      </c>
      <c r="AK51" t="str">
        <f t="shared" si="108"/>
        <v>stores</v>
      </c>
      <c r="AL51" t="str">
        <f t="shared" si="108"/>
        <v>stores</v>
      </c>
      <c r="AM51" t="str">
        <f t="shared" si="108"/>
        <v>stores</v>
      </c>
      <c r="AN51" t="str">
        <f t="shared" si="13"/>
        <v>stores</v>
      </c>
      <c r="AQ51" t="str">
        <f t="shared" si="14"/>
        <v>stores</v>
      </c>
    </row>
    <row r="52" spans="1:43" x14ac:dyDescent="0.2">
      <c r="A52">
        <v>50</v>
      </c>
      <c r="B52" t="s">
        <v>305</v>
      </c>
      <c r="C52" t="s">
        <v>1552</v>
      </c>
      <c r="D52" t="s">
        <v>1553</v>
      </c>
      <c r="E52" t="s">
        <v>154</v>
      </c>
      <c r="F52" t="s">
        <v>316</v>
      </c>
      <c r="G52" t="str">
        <f t="shared" si="5"/>
        <v xml:space="preserve">Stores - Soma Frontline Boutiques </v>
      </c>
      <c r="H52" t="str">
        <f t="shared" si="0"/>
        <v xml:space="preserve">soma frontline boutiques </v>
      </c>
      <c r="I52" t="s">
        <v>2</v>
      </c>
      <c r="J52" t="b">
        <f t="shared" si="6"/>
        <v>1</v>
      </c>
      <c r="K52" t="b">
        <f t="shared" si="1"/>
        <v>1</v>
      </c>
      <c r="L52" t="b">
        <f t="shared" si="2"/>
        <v>1</v>
      </c>
      <c r="M52" t="str">
        <f t="shared" si="7"/>
        <v>Stores</v>
      </c>
      <c r="N52" t="str">
        <f t="shared" si="8"/>
        <v/>
      </c>
      <c r="O52" t="str">
        <f t="shared" si="3"/>
        <v/>
      </c>
      <c r="P52" t="str">
        <f t="shared" si="9"/>
        <v/>
      </c>
      <c r="R52" t="s">
        <v>35</v>
      </c>
      <c r="S52" t="str">
        <f>IF(M52&lt;&gt;"",M52,IF(O52&lt;&gt;"",O52,IF(Q52&lt;&gt;"",Q52,I52)))</f>
        <v>Stores</v>
      </c>
      <c r="T52" t="str">
        <f t="shared" si="10"/>
        <v>stores</v>
      </c>
      <c r="U52" t="str">
        <f t="shared" ref="U52:V52" si="109">TRIM(SUBSTITUTE(T52,U$1,U$2))</f>
        <v>stores</v>
      </c>
      <c r="V52" t="str">
        <f t="shared" si="109"/>
        <v>stores</v>
      </c>
      <c r="W52" t="str">
        <f t="shared" ref="W52:AM52" si="110">TRIM(SUBSTITUTE(V52,W$1,W$2))</f>
        <v>stores</v>
      </c>
      <c r="X52" t="str">
        <f t="shared" si="110"/>
        <v>stores</v>
      </c>
      <c r="Y52" t="str">
        <f t="shared" si="110"/>
        <v>stores</v>
      </c>
      <c r="Z52" t="str">
        <f t="shared" si="110"/>
        <v>stores</v>
      </c>
      <c r="AA52" t="str">
        <f t="shared" si="110"/>
        <v>stores</v>
      </c>
      <c r="AB52" t="str">
        <f t="shared" si="110"/>
        <v>stores</v>
      </c>
      <c r="AC52" t="str">
        <f t="shared" si="110"/>
        <v>stores</v>
      </c>
      <c r="AD52" t="str">
        <f t="shared" si="110"/>
        <v>stores</v>
      </c>
      <c r="AE52" t="str">
        <f t="shared" si="110"/>
        <v>stores</v>
      </c>
      <c r="AF52" t="str">
        <f t="shared" si="110"/>
        <v>stores</v>
      </c>
      <c r="AG52" t="str">
        <f t="shared" si="110"/>
        <v>stores</v>
      </c>
      <c r="AH52" t="str">
        <f t="shared" si="110"/>
        <v>stores</v>
      </c>
      <c r="AI52" t="str">
        <f t="shared" si="110"/>
        <v>stores</v>
      </c>
      <c r="AJ52" t="str">
        <f t="shared" si="110"/>
        <v>stores</v>
      </c>
      <c r="AK52" t="str">
        <f t="shared" si="110"/>
        <v>stores</v>
      </c>
      <c r="AL52" t="str">
        <f t="shared" si="110"/>
        <v>stores</v>
      </c>
      <c r="AM52" t="str">
        <f t="shared" si="110"/>
        <v>stores</v>
      </c>
      <c r="AN52" t="str">
        <f t="shared" si="13"/>
        <v>stores</v>
      </c>
      <c r="AQ52" t="str">
        <f t="shared" si="14"/>
        <v>stores</v>
      </c>
    </row>
    <row r="53" spans="1:43" x14ac:dyDescent="0.2">
      <c r="A53">
        <v>51</v>
      </c>
      <c r="B53" t="s">
        <v>305</v>
      </c>
      <c r="C53" t="s">
        <v>1552</v>
      </c>
      <c r="D53" t="s">
        <v>1553</v>
      </c>
      <c r="E53" t="s">
        <v>154</v>
      </c>
      <c r="F53" t="s">
        <v>317</v>
      </c>
      <c r="G53" t="str">
        <f t="shared" si="5"/>
        <v xml:space="preserve">Stores - Soma Outlets </v>
      </c>
      <c r="H53" t="str">
        <f t="shared" si="0"/>
        <v xml:space="preserve">soma outlets </v>
      </c>
      <c r="I53" t="s">
        <v>2</v>
      </c>
      <c r="J53" t="b">
        <f t="shared" si="6"/>
        <v>1</v>
      </c>
      <c r="K53" t="b">
        <f t="shared" si="1"/>
        <v>1</v>
      </c>
      <c r="L53" t="b">
        <f t="shared" si="2"/>
        <v>1</v>
      </c>
      <c r="M53" t="str">
        <f t="shared" si="7"/>
        <v>Stores</v>
      </c>
      <c r="N53" t="str">
        <f t="shared" si="8"/>
        <v/>
      </c>
      <c r="O53" t="str">
        <f t="shared" si="3"/>
        <v/>
      </c>
      <c r="P53" t="str">
        <f t="shared" si="9"/>
        <v/>
      </c>
      <c r="R53" t="s">
        <v>35</v>
      </c>
      <c r="S53" t="str">
        <f>IF(M53&lt;&gt;"",M53,IF(O53&lt;&gt;"",O53,IF(Q53&lt;&gt;"",Q53,I53)))</f>
        <v>Stores</v>
      </c>
      <c r="T53" t="str">
        <f t="shared" si="10"/>
        <v>stores</v>
      </c>
      <c r="U53" t="str">
        <f t="shared" ref="U53:V53" si="111">TRIM(SUBSTITUTE(T53,U$1,U$2))</f>
        <v>stores</v>
      </c>
      <c r="V53" t="str">
        <f t="shared" si="111"/>
        <v>stores</v>
      </c>
      <c r="W53" t="str">
        <f t="shared" ref="W53:AM53" si="112">TRIM(SUBSTITUTE(V53,W$1,W$2))</f>
        <v>stores</v>
      </c>
      <c r="X53" t="str">
        <f t="shared" si="112"/>
        <v>stores</v>
      </c>
      <c r="Y53" t="str">
        <f t="shared" si="112"/>
        <v>stores</v>
      </c>
      <c r="Z53" t="str">
        <f t="shared" si="112"/>
        <v>stores</v>
      </c>
      <c r="AA53" t="str">
        <f t="shared" si="112"/>
        <v>stores</v>
      </c>
      <c r="AB53" t="str">
        <f t="shared" si="112"/>
        <v>stores</v>
      </c>
      <c r="AC53" t="str">
        <f t="shared" si="112"/>
        <v>stores</v>
      </c>
      <c r="AD53" t="str">
        <f t="shared" si="112"/>
        <v>stores</v>
      </c>
      <c r="AE53" t="str">
        <f t="shared" si="112"/>
        <v>stores</v>
      </c>
      <c r="AF53" t="str">
        <f t="shared" si="112"/>
        <v>stores</v>
      </c>
      <c r="AG53" t="str">
        <f t="shared" si="112"/>
        <v>stores</v>
      </c>
      <c r="AH53" t="str">
        <f t="shared" si="112"/>
        <v>stores</v>
      </c>
      <c r="AI53" t="str">
        <f t="shared" si="112"/>
        <v>stores</v>
      </c>
      <c r="AJ53" t="str">
        <f t="shared" si="112"/>
        <v>stores</v>
      </c>
      <c r="AK53" t="str">
        <f t="shared" si="112"/>
        <v>stores</v>
      </c>
      <c r="AL53" t="str">
        <f t="shared" si="112"/>
        <v>stores</v>
      </c>
      <c r="AM53" t="str">
        <f t="shared" si="112"/>
        <v>stores</v>
      </c>
      <c r="AN53" t="str">
        <f t="shared" si="13"/>
        <v>stores</v>
      </c>
      <c r="AQ53" t="str">
        <f t="shared" si="14"/>
        <v>stores</v>
      </c>
    </row>
    <row r="54" spans="1:43" x14ac:dyDescent="0.2">
      <c r="A54">
        <v>52</v>
      </c>
      <c r="B54" t="s">
        <v>305</v>
      </c>
      <c r="C54" t="s">
        <v>1552</v>
      </c>
      <c r="D54" t="s">
        <v>1553</v>
      </c>
      <c r="E54" t="s">
        <v>154</v>
      </c>
      <c r="F54" t="s">
        <v>318</v>
      </c>
      <c r="G54" t="str">
        <f t="shared" si="5"/>
        <v xml:space="preserve">Stores - WHBM Frontline Boutiques </v>
      </c>
      <c r="H54" t="str">
        <f t="shared" si="0"/>
        <v xml:space="preserve">whbm frontline boutiques </v>
      </c>
      <c r="I54" t="s">
        <v>2</v>
      </c>
      <c r="J54" t="b">
        <f t="shared" si="6"/>
        <v>1</v>
      </c>
      <c r="K54" t="b">
        <f t="shared" si="1"/>
        <v>1</v>
      </c>
      <c r="L54" t="b">
        <f t="shared" si="2"/>
        <v>1</v>
      </c>
      <c r="M54" t="str">
        <f t="shared" si="7"/>
        <v>Stores</v>
      </c>
      <c r="N54" t="str">
        <f t="shared" si="8"/>
        <v/>
      </c>
      <c r="O54" t="str">
        <f t="shared" si="3"/>
        <v/>
      </c>
      <c r="P54" t="str">
        <f t="shared" si="9"/>
        <v/>
      </c>
      <c r="R54" t="s">
        <v>35</v>
      </c>
      <c r="S54" t="str">
        <f>IF(M54&lt;&gt;"",M54,IF(O54&lt;&gt;"",O54,IF(Q54&lt;&gt;"",Q54,I54)))</f>
        <v>Stores</v>
      </c>
      <c r="T54" t="str">
        <f t="shared" si="10"/>
        <v>stores</v>
      </c>
      <c r="U54" t="str">
        <f t="shared" ref="U54:V54" si="113">TRIM(SUBSTITUTE(T54,U$1,U$2))</f>
        <v>stores</v>
      </c>
      <c r="V54" t="str">
        <f t="shared" si="113"/>
        <v>stores</v>
      </c>
      <c r="W54" t="str">
        <f t="shared" ref="W54:AM54" si="114">TRIM(SUBSTITUTE(V54,W$1,W$2))</f>
        <v>stores</v>
      </c>
      <c r="X54" t="str">
        <f t="shared" si="114"/>
        <v>stores</v>
      </c>
      <c r="Y54" t="str">
        <f t="shared" si="114"/>
        <v>stores</v>
      </c>
      <c r="Z54" t="str">
        <f t="shared" si="114"/>
        <v>stores</v>
      </c>
      <c r="AA54" t="str">
        <f t="shared" si="114"/>
        <v>stores</v>
      </c>
      <c r="AB54" t="str">
        <f t="shared" si="114"/>
        <v>stores</v>
      </c>
      <c r="AC54" t="str">
        <f t="shared" si="114"/>
        <v>stores</v>
      </c>
      <c r="AD54" t="str">
        <f t="shared" si="114"/>
        <v>stores</v>
      </c>
      <c r="AE54" t="str">
        <f t="shared" si="114"/>
        <v>stores</v>
      </c>
      <c r="AF54" t="str">
        <f t="shared" si="114"/>
        <v>stores</v>
      </c>
      <c r="AG54" t="str">
        <f t="shared" si="114"/>
        <v>stores</v>
      </c>
      <c r="AH54" t="str">
        <f t="shared" si="114"/>
        <v>stores</v>
      </c>
      <c r="AI54" t="str">
        <f t="shared" si="114"/>
        <v>stores</v>
      </c>
      <c r="AJ54" t="str">
        <f t="shared" si="114"/>
        <v>stores</v>
      </c>
      <c r="AK54" t="str">
        <f t="shared" si="114"/>
        <v>stores</v>
      </c>
      <c r="AL54" t="str">
        <f t="shared" si="114"/>
        <v>stores</v>
      </c>
      <c r="AM54" t="str">
        <f t="shared" si="114"/>
        <v>stores</v>
      </c>
      <c r="AN54" t="str">
        <f t="shared" si="13"/>
        <v>stores</v>
      </c>
      <c r="AQ54" t="str">
        <f t="shared" si="14"/>
        <v>stores</v>
      </c>
    </row>
    <row r="55" spans="1:43" x14ac:dyDescent="0.2">
      <c r="A55">
        <v>53</v>
      </c>
      <c r="B55" t="s">
        <v>305</v>
      </c>
      <c r="C55" t="s">
        <v>1552</v>
      </c>
      <c r="D55" t="s">
        <v>1553</v>
      </c>
      <c r="E55" t="s">
        <v>154</v>
      </c>
      <c r="F55" t="s">
        <v>319</v>
      </c>
      <c r="G55" t="str">
        <f t="shared" si="5"/>
        <v xml:space="preserve">Stores - WHBM Outlets </v>
      </c>
      <c r="H55" t="str">
        <f t="shared" si="0"/>
        <v xml:space="preserve">whbm outlets </v>
      </c>
      <c r="I55" t="s">
        <v>2</v>
      </c>
      <c r="J55" t="b">
        <f t="shared" si="6"/>
        <v>1</v>
      </c>
      <c r="K55" t="b">
        <f t="shared" si="1"/>
        <v>1</v>
      </c>
      <c r="L55" t="b">
        <f t="shared" si="2"/>
        <v>1</v>
      </c>
      <c r="M55" t="str">
        <f t="shared" si="7"/>
        <v>Stores</v>
      </c>
      <c r="N55" t="str">
        <f t="shared" si="8"/>
        <v/>
      </c>
      <c r="O55" t="str">
        <f t="shared" si="3"/>
        <v/>
      </c>
      <c r="P55" t="str">
        <f t="shared" si="9"/>
        <v/>
      </c>
      <c r="R55" t="s">
        <v>35</v>
      </c>
      <c r="S55" t="str">
        <f>IF(M55&lt;&gt;"",M55,IF(O55&lt;&gt;"",O55,IF(Q55&lt;&gt;"",Q55,I55)))</f>
        <v>Stores</v>
      </c>
      <c r="T55" t="str">
        <f t="shared" si="10"/>
        <v>stores</v>
      </c>
      <c r="U55" t="str">
        <f t="shared" ref="U55:V55" si="115">TRIM(SUBSTITUTE(T55,U$1,U$2))</f>
        <v>stores</v>
      </c>
      <c r="V55" t="str">
        <f t="shared" si="115"/>
        <v>stores</v>
      </c>
      <c r="W55" t="str">
        <f t="shared" ref="W55:AM55" si="116">TRIM(SUBSTITUTE(V55,W$1,W$2))</f>
        <v>stores</v>
      </c>
      <c r="X55" t="str">
        <f t="shared" si="116"/>
        <v>stores</v>
      </c>
      <c r="Y55" t="str">
        <f t="shared" si="116"/>
        <v>stores</v>
      </c>
      <c r="Z55" t="str">
        <f t="shared" si="116"/>
        <v>stores</v>
      </c>
      <c r="AA55" t="str">
        <f t="shared" si="116"/>
        <v>stores</v>
      </c>
      <c r="AB55" t="str">
        <f t="shared" si="116"/>
        <v>stores</v>
      </c>
      <c r="AC55" t="str">
        <f t="shared" si="116"/>
        <v>stores</v>
      </c>
      <c r="AD55" t="str">
        <f t="shared" si="116"/>
        <v>stores</v>
      </c>
      <c r="AE55" t="str">
        <f t="shared" si="116"/>
        <v>stores</v>
      </c>
      <c r="AF55" t="str">
        <f t="shared" si="116"/>
        <v>stores</v>
      </c>
      <c r="AG55" t="str">
        <f t="shared" si="116"/>
        <v>stores</v>
      </c>
      <c r="AH55" t="str">
        <f t="shared" si="116"/>
        <v>stores</v>
      </c>
      <c r="AI55" t="str">
        <f t="shared" si="116"/>
        <v>stores</v>
      </c>
      <c r="AJ55" t="str">
        <f t="shared" si="116"/>
        <v>stores</v>
      </c>
      <c r="AK55" t="str">
        <f t="shared" si="116"/>
        <v>stores</v>
      </c>
      <c r="AL55" t="str">
        <f t="shared" si="116"/>
        <v>stores</v>
      </c>
      <c r="AM55" t="str">
        <f t="shared" si="116"/>
        <v>stores</v>
      </c>
      <c r="AN55" t="str">
        <f t="shared" si="13"/>
        <v>stores</v>
      </c>
      <c r="AQ55" t="str">
        <f t="shared" si="14"/>
        <v>stores</v>
      </c>
    </row>
    <row r="56" spans="1:43" x14ac:dyDescent="0.2">
      <c r="A56">
        <v>54</v>
      </c>
      <c r="B56" t="s">
        <v>305</v>
      </c>
      <c r="C56" t="s">
        <v>1552</v>
      </c>
      <c r="D56" t="s">
        <v>1553</v>
      </c>
      <c r="E56" t="s">
        <v>154</v>
      </c>
      <c r="F56" t="s">
        <v>89</v>
      </c>
      <c r="G56" t="str">
        <f t="shared" si="5"/>
        <v>Stores - Store Closures</v>
      </c>
      <c r="H56" t="str">
        <f t="shared" si="0"/>
        <v>store closures</v>
      </c>
      <c r="I56" t="s">
        <v>2</v>
      </c>
      <c r="J56" t="b">
        <f t="shared" si="6"/>
        <v>1</v>
      </c>
      <c r="K56" t="b">
        <f t="shared" si="1"/>
        <v>1</v>
      </c>
      <c r="L56" t="b">
        <f t="shared" si="2"/>
        <v>1</v>
      </c>
      <c r="M56" t="str">
        <f t="shared" si="7"/>
        <v>Stores</v>
      </c>
      <c r="N56" t="str">
        <f t="shared" si="8"/>
        <v/>
      </c>
      <c r="O56" t="str">
        <f t="shared" si="3"/>
        <v/>
      </c>
      <c r="P56" t="str">
        <f t="shared" si="9"/>
        <v/>
      </c>
      <c r="R56" t="s">
        <v>35</v>
      </c>
      <c r="S56" t="str">
        <f>IF(M56&lt;&gt;"",M56,IF(O56&lt;&gt;"",O56,IF(Q56&lt;&gt;"",Q56,I56)))</f>
        <v>Stores</v>
      </c>
      <c r="T56" t="str">
        <f t="shared" si="10"/>
        <v>stores</v>
      </c>
      <c r="U56" t="str">
        <f t="shared" ref="U56:V56" si="117">TRIM(SUBSTITUTE(T56,U$1,U$2))</f>
        <v>stores</v>
      </c>
      <c r="V56" t="str">
        <f t="shared" si="117"/>
        <v>stores</v>
      </c>
      <c r="W56" t="str">
        <f t="shared" ref="W56:AM56" si="118">TRIM(SUBSTITUTE(V56,W$1,W$2))</f>
        <v>stores</v>
      </c>
      <c r="X56" t="str">
        <f t="shared" si="118"/>
        <v>stores</v>
      </c>
      <c r="Y56" t="str">
        <f t="shared" si="118"/>
        <v>stores</v>
      </c>
      <c r="Z56" t="str">
        <f t="shared" si="118"/>
        <v>stores</v>
      </c>
      <c r="AA56" t="str">
        <f t="shared" si="118"/>
        <v>stores</v>
      </c>
      <c r="AB56" t="str">
        <f t="shared" si="118"/>
        <v>stores</v>
      </c>
      <c r="AC56" t="str">
        <f t="shared" si="118"/>
        <v>stores</v>
      </c>
      <c r="AD56" t="str">
        <f t="shared" si="118"/>
        <v>stores</v>
      </c>
      <c r="AE56" t="str">
        <f t="shared" si="118"/>
        <v>stores</v>
      </c>
      <c r="AF56" t="str">
        <f t="shared" si="118"/>
        <v>stores</v>
      </c>
      <c r="AG56" t="str">
        <f t="shared" si="118"/>
        <v>stores</v>
      </c>
      <c r="AH56" t="str">
        <f t="shared" si="118"/>
        <v>stores</v>
      </c>
      <c r="AI56" t="str">
        <f t="shared" si="118"/>
        <v>stores</v>
      </c>
      <c r="AJ56" t="str">
        <f t="shared" si="118"/>
        <v>stores</v>
      </c>
      <c r="AK56" t="str">
        <f t="shared" si="118"/>
        <v>stores</v>
      </c>
      <c r="AL56" t="str">
        <f t="shared" si="118"/>
        <v>stores</v>
      </c>
      <c r="AM56" t="str">
        <f t="shared" si="118"/>
        <v>stores</v>
      </c>
      <c r="AN56" t="str">
        <f t="shared" si="13"/>
        <v>stores</v>
      </c>
      <c r="AQ56" t="str">
        <f t="shared" si="14"/>
        <v>stores</v>
      </c>
    </row>
    <row r="57" spans="1:43" x14ac:dyDescent="0.2">
      <c r="A57">
        <v>55</v>
      </c>
      <c r="B57" t="s">
        <v>367</v>
      </c>
      <c r="C57" t="s">
        <v>1568</v>
      </c>
      <c r="D57" t="s">
        <v>1553</v>
      </c>
      <c r="E57" t="s">
        <v>368</v>
      </c>
      <c r="F57" t="s">
        <v>201</v>
      </c>
      <c r="G57" t="str">
        <f t="shared" si="5"/>
        <v>Geographic Net Sales - International</v>
      </c>
      <c r="H57" t="str">
        <f t="shared" si="0"/>
        <v>international</v>
      </c>
      <c r="I57" t="s">
        <v>10</v>
      </c>
      <c r="J57" t="b">
        <f t="shared" si="6"/>
        <v>0</v>
      </c>
      <c r="K57" t="b">
        <f t="shared" si="1"/>
        <v>0</v>
      </c>
      <c r="L57" t="b">
        <f t="shared" si="2"/>
        <v>1</v>
      </c>
      <c r="M57" t="str">
        <f t="shared" si="7"/>
        <v/>
      </c>
      <c r="N57" t="str">
        <f t="shared" si="8"/>
        <v/>
      </c>
      <c r="O57" t="str">
        <f t="shared" si="3"/>
        <v/>
      </c>
      <c r="P57" t="str">
        <f t="shared" si="9"/>
        <v/>
      </c>
      <c r="R57" t="s">
        <v>35</v>
      </c>
      <c r="S57" t="str">
        <f>IF(M57&lt;&gt;"",M57,IF(O57&lt;&gt;"",O57,IF(Q57&lt;&gt;"",Q57,I57)))</f>
        <v>$M</v>
      </c>
      <c r="T57" t="str">
        <f t="shared" si="10"/>
        <v>$m</v>
      </c>
      <c r="U57" t="str">
        <f t="shared" ref="U57:V57" si="119">TRIM(SUBSTITUTE(T57,U$1,U$2))</f>
        <v>$m</v>
      </c>
      <c r="V57" t="str">
        <f t="shared" si="119"/>
        <v>$m</v>
      </c>
      <c r="W57" t="str">
        <f t="shared" ref="W57:AM57" si="120">TRIM(SUBSTITUTE(V57,W$1,W$2))</f>
        <v>$m</v>
      </c>
      <c r="X57" t="str">
        <f t="shared" si="120"/>
        <v>$m</v>
      </c>
      <c r="Y57" t="str">
        <f t="shared" si="120"/>
        <v>$m</v>
      </c>
      <c r="Z57" t="str">
        <f t="shared" si="120"/>
        <v>$m</v>
      </c>
      <c r="AA57" t="str">
        <f t="shared" si="120"/>
        <v>$m</v>
      </c>
      <c r="AB57" t="str">
        <f t="shared" si="120"/>
        <v>$m</v>
      </c>
      <c r="AC57" t="str">
        <f t="shared" si="120"/>
        <v>$m</v>
      </c>
      <c r="AD57" t="str">
        <f t="shared" si="120"/>
        <v>$m</v>
      </c>
      <c r="AE57" t="str">
        <f t="shared" si="120"/>
        <v>$m</v>
      </c>
      <c r="AF57" t="str">
        <f t="shared" si="120"/>
        <v>$m</v>
      </c>
      <c r="AG57" t="str">
        <f t="shared" si="120"/>
        <v>$</v>
      </c>
      <c r="AH57" t="str">
        <f t="shared" si="120"/>
        <v>$</v>
      </c>
      <c r="AI57" t="str">
        <f t="shared" si="120"/>
        <v>$</v>
      </c>
      <c r="AJ57" t="str">
        <f t="shared" si="120"/>
        <v>$</v>
      </c>
      <c r="AK57" t="str">
        <f t="shared" si="120"/>
        <v>$</v>
      </c>
      <c r="AL57" t="str">
        <f t="shared" si="120"/>
        <v>$</v>
      </c>
      <c r="AM57" t="str">
        <f t="shared" si="120"/>
        <v>$</v>
      </c>
      <c r="AN57" t="str">
        <f t="shared" si="13"/>
        <v>$</v>
      </c>
      <c r="AQ57" t="str">
        <f t="shared" si="14"/>
        <v>$</v>
      </c>
    </row>
    <row r="58" spans="1:43" x14ac:dyDescent="0.2">
      <c r="A58">
        <v>56</v>
      </c>
      <c r="B58" t="s">
        <v>367</v>
      </c>
      <c r="C58" t="s">
        <v>1568</v>
      </c>
      <c r="D58" t="s">
        <v>1553</v>
      </c>
      <c r="E58" t="s">
        <v>368</v>
      </c>
      <c r="F58" t="s">
        <v>369</v>
      </c>
      <c r="G58" t="str">
        <f t="shared" si="5"/>
        <v>Geographic Net Sales - U.S. Retail</v>
      </c>
      <c r="H58" t="str">
        <f t="shared" si="0"/>
        <v>u.s. retail</v>
      </c>
      <c r="I58" t="s">
        <v>10</v>
      </c>
      <c r="J58" t="b">
        <f t="shared" si="6"/>
        <v>0</v>
      </c>
      <c r="K58" t="b">
        <f t="shared" si="1"/>
        <v>0</v>
      </c>
      <c r="L58" t="b">
        <f t="shared" si="2"/>
        <v>1</v>
      </c>
      <c r="M58" t="str">
        <f t="shared" si="7"/>
        <v/>
      </c>
      <c r="N58" t="str">
        <f t="shared" si="8"/>
        <v/>
      </c>
      <c r="O58" t="str">
        <f t="shared" si="3"/>
        <v/>
      </c>
      <c r="P58" t="str">
        <f t="shared" si="9"/>
        <v/>
      </c>
      <c r="R58" t="s">
        <v>35</v>
      </c>
      <c r="S58" t="str">
        <f>IF(M58&lt;&gt;"",M58,IF(O58&lt;&gt;"",O58,IF(Q58&lt;&gt;"",Q58,I58)))</f>
        <v>$M</v>
      </c>
      <c r="T58" t="str">
        <f t="shared" si="10"/>
        <v>$m</v>
      </c>
      <c r="U58" t="str">
        <f t="shared" ref="U58:V58" si="121">TRIM(SUBSTITUTE(T58,U$1,U$2))</f>
        <v>$m</v>
      </c>
      <c r="V58" t="str">
        <f t="shared" si="121"/>
        <v>$m</v>
      </c>
      <c r="W58" t="str">
        <f t="shared" ref="W58:AM58" si="122">TRIM(SUBSTITUTE(V58,W$1,W$2))</f>
        <v>$m</v>
      </c>
      <c r="X58" t="str">
        <f t="shared" si="122"/>
        <v>$m</v>
      </c>
      <c r="Y58" t="str">
        <f t="shared" si="122"/>
        <v>$m</v>
      </c>
      <c r="Z58" t="str">
        <f t="shared" si="122"/>
        <v>$m</v>
      </c>
      <c r="AA58" t="str">
        <f t="shared" si="122"/>
        <v>$m</v>
      </c>
      <c r="AB58" t="str">
        <f t="shared" si="122"/>
        <v>$m</v>
      </c>
      <c r="AC58" t="str">
        <f t="shared" si="122"/>
        <v>$m</v>
      </c>
      <c r="AD58" t="str">
        <f t="shared" si="122"/>
        <v>$m</v>
      </c>
      <c r="AE58" t="str">
        <f t="shared" si="122"/>
        <v>$m</v>
      </c>
      <c r="AF58" t="str">
        <f t="shared" si="122"/>
        <v>$m</v>
      </c>
      <c r="AG58" t="str">
        <f t="shared" si="122"/>
        <v>$</v>
      </c>
      <c r="AH58" t="str">
        <f t="shared" si="122"/>
        <v>$</v>
      </c>
      <c r="AI58" t="str">
        <f t="shared" si="122"/>
        <v>$</v>
      </c>
      <c r="AJ58" t="str">
        <f t="shared" si="122"/>
        <v>$</v>
      </c>
      <c r="AK58" t="str">
        <f t="shared" si="122"/>
        <v>$</v>
      </c>
      <c r="AL58" t="str">
        <f t="shared" si="122"/>
        <v>$</v>
      </c>
      <c r="AM58" t="str">
        <f t="shared" si="122"/>
        <v>$</v>
      </c>
      <c r="AN58" t="str">
        <f t="shared" si="13"/>
        <v>$</v>
      </c>
      <c r="AQ58" t="str">
        <f t="shared" si="14"/>
        <v>$</v>
      </c>
    </row>
    <row r="59" spans="1:43" x14ac:dyDescent="0.2">
      <c r="A59">
        <v>57</v>
      </c>
      <c r="B59" t="s">
        <v>367</v>
      </c>
      <c r="C59" t="s">
        <v>1568</v>
      </c>
      <c r="D59" t="s">
        <v>1553</v>
      </c>
      <c r="E59" t="s">
        <v>368</v>
      </c>
      <c r="F59" t="s">
        <v>370</v>
      </c>
      <c r="G59" t="str">
        <f t="shared" si="5"/>
        <v>Geographic Net Sales - U.S. Wholesale</v>
      </c>
      <c r="H59" t="str">
        <f t="shared" si="0"/>
        <v>u.s. wholesale</v>
      </c>
      <c r="I59" t="s">
        <v>10</v>
      </c>
      <c r="J59" t="b">
        <f t="shared" si="6"/>
        <v>0</v>
      </c>
      <c r="K59" t="b">
        <f t="shared" si="1"/>
        <v>0</v>
      </c>
      <c r="L59" t="b">
        <f t="shared" si="2"/>
        <v>1</v>
      </c>
      <c r="M59" t="str">
        <f t="shared" si="7"/>
        <v/>
      </c>
      <c r="N59" t="str">
        <f t="shared" si="8"/>
        <v/>
      </c>
      <c r="O59" t="str">
        <f t="shared" si="3"/>
        <v/>
      </c>
      <c r="P59" t="str">
        <f t="shared" si="9"/>
        <v/>
      </c>
      <c r="R59" t="s">
        <v>35</v>
      </c>
      <c r="S59" t="str">
        <f>IF(M59&lt;&gt;"",M59,IF(O59&lt;&gt;"",O59,IF(Q59&lt;&gt;"",Q59,I59)))</f>
        <v>$M</v>
      </c>
      <c r="T59" t="str">
        <f t="shared" si="10"/>
        <v>$m</v>
      </c>
      <c r="U59" t="str">
        <f t="shared" ref="U59:V59" si="123">TRIM(SUBSTITUTE(T59,U$1,U$2))</f>
        <v>$m</v>
      </c>
      <c r="V59" t="str">
        <f t="shared" si="123"/>
        <v>$m</v>
      </c>
      <c r="W59" t="str">
        <f t="shared" ref="W59:AM59" si="124">TRIM(SUBSTITUTE(V59,W$1,W$2))</f>
        <v>$m</v>
      </c>
      <c r="X59" t="str">
        <f t="shared" si="124"/>
        <v>$m</v>
      </c>
      <c r="Y59" t="str">
        <f t="shared" si="124"/>
        <v>$m</v>
      </c>
      <c r="Z59" t="str">
        <f t="shared" si="124"/>
        <v>$m</v>
      </c>
      <c r="AA59" t="str">
        <f t="shared" si="124"/>
        <v>$m</v>
      </c>
      <c r="AB59" t="str">
        <f t="shared" si="124"/>
        <v>$m</v>
      </c>
      <c r="AC59" t="str">
        <f t="shared" si="124"/>
        <v>$m</v>
      </c>
      <c r="AD59" t="str">
        <f t="shared" si="124"/>
        <v>$m</v>
      </c>
      <c r="AE59" t="str">
        <f t="shared" si="124"/>
        <v>$m</v>
      </c>
      <c r="AF59" t="str">
        <f t="shared" si="124"/>
        <v>$m</v>
      </c>
      <c r="AG59" t="str">
        <f t="shared" si="124"/>
        <v>$</v>
      </c>
      <c r="AH59" t="str">
        <f t="shared" si="124"/>
        <v>$</v>
      </c>
      <c r="AI59" t="str">
        <f t="shared" si="124"/>
        <v>$</v>
      </c>
      <c r="AJ59" t="str">
        <f t="shared" si="124"/>
        <v>$</v>
      </c>
      <c r="AK59" t="str">
        <f t="shared" si="124"/>
        <v>$</v>
      </c>
      <c r="AL59" t="str">
        <f t="shared" si="124"/>
        <v>$</v>
      </c>
      <c r="AM59" t="str">
        <f t="shared" si="124"/>
        <v>$</v>
      </c>
      <c r="AN59" t="str">
        <f t="shared" si="13"/>
        <v>$</v>
      </c>
      <c r="AQ59" t="str">
        <f t="shared" si="14"/>
        <v>$</v>
      </c>
    </row>
    <row r="60" spans="1:43" x14ac:dyDescent="0.2">
      <c r="A60">
        <v>58</v>
      </c>
      <c r="B60" t="s">
        <v>367</v>
      </c>
      <c r="C60" t="s">
        <v>1568</v>
      </c>
      <c r="D60" t="s">
        <v>1553</v>
      </c>
      <c r="E60" t="s">
        <v>283</v>
      </c>
      <c r="F60" t="s">
        <v>371</v>
      </c>
      <c r="G60" t="str">
        <f t="shared" si="5"/>
        <v>Revenue by Source - Direct-to-consumer</v>
      </c>
      <c r="H60" t="str">
        <f t="shared" si="0"/>
        <v>direct-to-consumer</v>
      </c>
      <c r="I60" t="s">
        <v>10</v>
      </c>
      <c r="J60" t="b">
        <f t="shared" si="6"/>
        <v>0</v>
      </c>
      <c r="K60" t="b">
        <f t="shared" si="1"/>
        <v>0</v>
      </c>
      <c r="L60" t="b">
        <f t="shared" si="2"/>
        <v>1</v>
      </c>
      <c r="M60" t="str">
        <f t="shared" si="7"/>
        <v/>
      </c>
      <c r="N60" t="str">
        <f t="shared" si="8"/>
        <v/>
      </c>
      <c r="O60" t="str">
        <f t="shared" si="3"/>
        <v/>
      </c>
      <c r="P60" t="str">
        <f t="shared" si="9"/>
        <v/>
      </c>
      <c r="R60" t="s">
        <v>35</v>
      </c>
      <c r="S60" t="str">
        <f>IF(M60&lt;&gt;"",M60,IF(O60&lt;&gt;"",O60,IF(Q60&lt;&gt;"",Q60,I60)))</f>
        <v>$M</v>
      </c>
      <c r="T60" t="str">
        <f t="shared" si="10"/>
        <v>$m</v>
      </c>
      <c r="U60" t="str">
        <f t="shared" ref="U60:V60" si="125">TRIM(SUBSTITUTE(T60,U$1,U$2))</f>
        <v>$m</v>
      </c>
      <c r="V60" t="str">
        <f t="shared" si="125"/>
        <v>$m</v>
      </c>
      <c r="W60" t="str">
        <f t="shared" ref="W60:AM60" si="126">TRIM(SUBSTITUTE(V60,W$1,W$2))</f>
        <v>$m</v>
      </c>
      <c r="X60" t="str">
        <f t="shared" si="126"/>
        <v>$m</v>
      </c>
      <c r="Y60" t="str">
        <f t="shared" si="126"/>
        <v>$m</v>
      </c>
      <c r="Z60" t="str">
        <f t="shared" si="126"/>
        <v>$m</v>
      </c>
      <c r="AA60" t="str">
        <f t="shared" si="126"/>
        <v>$m</v>
      </c>
      <c r="AB60" t="str">
        <f t="shared" si="126"/>
        <v>$m</v>
      </c>
      <c r="AC60" t="str">
        <f t="shared" si="126"/>
        <v>$m</v>
      </c>
      <c r="AD60" t="str">
        <f t="shared" si="126"/>
        <v>$m</v>
      </c>
      <c r="AE60" t="str">
        <f t="shared" si="126"/>
        <v>$m</v>
      </c>
      <c r="AF60" t="str">
        <f t="shared" si="126"/>
        <v>$m</v>
      </c>
      <c r="AG60" t="str">
        <f t="shared" si="126"/>
        <v>$</v>
      </c>
      <c r="AH60" t="str">
        <f t="shared" si="126"/>
        <v>$</v>
      </c>
      <c r="AI60" t="str">
        <f t="shared" si="126"/>
        <v>$</v>
      </c>
      <c r="AJ60" t="str">
        <f t="shared" si="126"/>
        <v>$</v>
      </c>
      <c r="AK60" t="str">
        <f t="shared" si="126"/>
        <v>$</v>
      </c>
      <c r="AL60" t="str">
        <f t="shared" si="126"/>
        <v>$</v>
      </c>
      <c r="AM60" t="str">
        <f t="shared" si="126"/>
        <v>$</v>
      </c>
      <c r="AN60" t="str">
        <f t="shared" si="13"/>
        <v>$</v>
      </c>
      <c r="AQ60" t="str">
        <f t="shared" si="14"/>
        <v>$</v>
      </c>
    </row>
    <row r="61" spans="1:43" x14ac:dyDescent="0.2">
      <c r="A61">
        <v>59</v>
      </c>
      <c r="B61" t="s">
        <v>367</v>
      </c>
      <c r="C61" t="s">
        <v>1568</v>
      </c>
      <c r="D61" t="s">
        <v>1553</v>
      </c>
      <c r="E61" t="s">
        <v>283</v>
      </c>
      <c r="F61" t="s">
        <v>372</v>
      </c>
      <c r="G61" t="str">
        <f t="shared" si="5"/>
        <v>Revenue by Source - Wholesale channel</v>
      </c>
      <c r="H61" t="str">
        <f t="shared" si="0"/>
        <v>wholesale channel</v>
      </c>
      <c r="I61" t="s">
        <v>10</v>
      </c>
      <c r="J61" t="b">
        <f t="shared" si="6"/>
        <v>0</v>
      </c>
      <c r="K61" t="b">
        <f t="shared" si="1"/>
        <v>0</v>
      </c>
      <c r="L61" t="b">
        <f t="shared" si="2"/>
        <v>1</v>
      </c>
      <c r="M61" t="str">
        <f t="shared" si="7"/>
        <v/>
      </c>
      <c r="N61" t="str">
        <f t="shared" si="8"/>
        <v/>
      </c>
      <c r="O61" t="str">
        <f t="shared" si="3"/>
        <v/>
      </c>
      <c r="P61" t="str">
        <f t="shared" si="9"/>
        <v/>
      </c>
      <c r="R61" t="s">
        <v>35</v>
      </c>
      <c r="S61" t="str">
        <f>IF(M61&lt;&gt;"",M61,IF(O61&lt;&gt;"",O61,IF(Q61&lt;&gt;"",Q61,I61)))</f>
        <v>$M</v>
      </c>
      <c r="T61" t="str">
        <f t="shared" si="10"/>
        <v>$m</v>
      </c>
      <c r="U61" t="str">
        <f t="shared" ref="U61:V61" si="127">TRIM(SUBSTITUTE(T61,U$1,U$2))</f>
        <v>$m</v>
      </c>
      <c r="V61" t="str">
        <f t="shared" si="127"/>
        <v>$m</v>
      </c>
      <c r="W61" t="str">
        <f t="shared" ref="W61:AM61" si="128">TRIM(SUBSTITUTE(V61,W$1,W$2))</f>
        <v>$m</v>
      </c>
      <c r="X61" t="str">
        <f t="shared" si="128"/>
        <v>$m</v>
      </c>
      <c r="Y61" t="str">
        <f t="shared" si="128"/>
        <v>$m</v>
      </c>
      <c r="Z61" t="str">
        <f t="shared" si="128"/>
        <v>$m</v>
      </c>
      <c r="AA61" t="str">
        <f t="shared" si="128"/>
        <v>$m</v>
      </c>
      <c r="AB61" t="str">
        <f t="shared" si="128"/>
        <v>$m</v>
      </c>
      <c r="AC61" t="str">
        <f t="shared" si="128"/>
        <v>$m</v>
      </c>
      <c r="AD61" t="str">
        <f t="shared" si="128"/>
        <v>$m</v>
      </c>
      <c r="AE61" t="str">
        <f t="shared" si="128"/>
        <v>$m</v>
      </c>
      <c r="AF61" t="str">
        <f t="shared" si="128"/>
        <v>$m</v>
      </c>
      <c r="AG61" t="str">
        <f t="shared" si="128"/>
        <v>$</v>
      </c>
      <c r="AH61" t="str">
        <f t="shared" si="128"/>
        <v>$</v>
      </c>
      <c r="AI61" t="str">
        <f t="shared" si="128"/>
        <v>$</v>
      </c>
      <c r="AJ61" t="str">
        <f t="shared" si="128"/>
        <v>$</v>
      </c>
      <c r="AK61" t="str">
        <f t="shared" si="128"/>
        <v>$</v>
      </c>
      <c r="AL61" t="str">
        <f t="shared" si="128"/>
        <v>$</v>
      </c>
      <c r="AM61" t="str">
        <f t="shared" si="128"/>
        <v>$</v>
      </c>
      <c r="AN61" t="str">
        <f t="shared" si="13"/>
        <v>$</v>
      </c>
      <c r="AQ61" t="str">
        <f t="shared" si="14"/>
        <v>$</v>
      </c>
    </row>
    <row r="62" spans="1:43" x14ac:dyDescent="0.2">
      <c r="A62">
        <v>60</v>
      </c>
      <c r="B62" t="s">
        <v>382</v>
      </c>
      <c r="C62" t="s">
        <v>1564</v>
      </c>
      <c r="D62" t="s">
        <v>1553</v>
      </c>
      <c r="E62" t="s">
        <v>383</v>
      </c>
      <c r="F62" t="s">
        <v>384</v>
      </c>
      <c r="G62" t="str">
        <f t="shared" si="5"/>
        <v>Revenue by Product Category - Apparel Net Sales</v>
      </c>
      <c r="H62" t="str">
        <f t="shared" si="0"/>
        <v>apparel net sales</v>
      </c>
      <c r="I62" t="s">
        <v>10</v>
      </c>
      <c r="J62" t="b">
        <f t="shared" si="6"/>
        <v>0</v>
      </c>
      <c r="K62" t="b">
        <f t="shared" si="1"/>
        <v>0</v>
      </c>
      <c r="L62" t="b">
        <f t="shared" si="2"/>
        <v>1</v>
      </c>
      <c r="M62" t="str">
        <f t="shared" si="7"/>
        <v/>
      </c>
      <c r="N62" t="str">
        <f t="shared" si="8"/>
        <v/>
      </c>
      <c r="O62" t="str">
        <f t="shared" si="3"/>
        <v/>
      </c>
      <c r="P62" t="str">
        <f t="shared" si="9"/>
        <v/>
      </c>
      <c r="R62" t="s">
        <v>35</v>
      </c>
      <c r="S62" t="str">
        <f>IF(M62&lt;&gt;"",M62,IF(O62&lt;&gt;"",O62,IF(Q62&lt;&gt;"",Q62,I62)))</f>
        <v>$M</v>
      </c>
      <c r="T62" t="str">
        <f t="shared" si="10"/>
        <v>$m</v>
      </c>
      <c r="U62" t="str">
        <f t="shared" ref="U62:V62" si="129">TRIM(SUBSTITUTE(T62,U$1,U$2))</f>
        <v>$m</v>
      </c>
      <c r="V62" t="str">
        <f t="shared" si="129"/>
        <v>$m</v>
      </c>
      <c r="W62" t="str">
        <f t="shared" ref="W62:AM62" si="130">TRIM(SUBSTITUTE(V62,W$1,W$2))</f>
        <v>$m</v>
      </c>
      <c r="X62" t="str">
        <f t="shared" si="130"/>
        <v>$m</v>
      </c>
      <c r="Y62" t="str">
        <f t="shared" si="130"/>
        <v>$m</v>
      </c>
      <c r="Z62" t="str">
        <f t="shared" si="130"/>
        <v>$m</v>
      </c>
      <c r="AA62" t="str">
        <f t="shared" si="130"/>
        <v>$m</v>
      </c>
      <c r="AB62" t="str">
        <f t="shared" si="130"/>
        <v>$m</v>
      </c>
      <c r="AC62" t="str">
        <f t="shared" si="130"/>
        <v>$m</v>
      </c>
      <c r="AD62" t="str">
        <f t="shared" si="130"/>
        <v>$m</v>
      </c>
      <c r="AE62" t="str">
        <f t="shared" si="130"/>
        <v>$m</v>
      </c>
      <c r="AF62" t="str">
        <f t="shared" si="130"/>
        <v>$m</v>
      </c>
      <c r="AG62" t="str">
        <f t="shared" si="130"/>
        <v>$</v>
      </c>
      <c r="AH62" t="str">
        <f t="shared" si="130"/>
        <v>$</v>
      </c>
      <c r="AI62" t="str">
        <f t="shared" si="130"/>
        <v>$</v>
      </c>
      <c r="AJ62" t="str">
        <f t="shared" si="130"/>
        <v>$</v>
      </c>
      <c r="AK62" t="str">
        <f t="shared" si="130"/>
        <v>$</v>
      </c>
      <c r="AL62" t="str">
        <f t="shared" si="130"/>
        <v>$</v>
      </c>
      <c r="AM62" t="str">
        <f t="shared" si="130"/>
        <v>$</v>
      </c>
      <c r="AN62" t="str">
        <f t="shared" si="13"/>
        <v>$</v>
      </c>
      <c r="AQ62" t="str">
        <f t="shared" si="14"/>
        <v>$</v>
      </c>
    </row>
    <row r="63" spans="1:43" x14ac:dyDescent="0.2">
      <c r="A63">
        <v>61</v>
      </c>
      <c r="B63" t="s">
        <v>382</v>
      </c>
      <c r="C63" t="s">
        <v>1564</v>
      </c>
      <c r="D63" t="s">
        <v>1553</v>
      </c>
      <c r="E63" t="s">
        <v>383</v>
      </c>
      <c r="F63" t="s">
        <v>385</v>
      </c>
      <c r="G63" t="str">
        <f t="shared" si="5"/>
        <v>Revenue by Product Category - Non-Apparel Net Sales</v>
      </c>
      <c r="H63" t="str">
        <f t="shared" si="0"/>
        <v>non-apparel net sales</v>
      </c>
      <c r="I63" t="s">
        <v>10</v>
      </c>
      <c r="J63" t="b">
        <f t="shared" si="6"/>
        <v>0</v>
      </c>
      <c r="K63" t="b">
        <f t="shared" si="1"/>
        <v>0</v>
      </c>
      <c r="L63" t="b">
        <f t="shared" si="2"/>
        <v>1</v>
      </c>
      <c r="M63" t="str">
        <f t="shared" si="7"/>
        <v/>
      </c>
      <c r="N63" t="str">
        <f t="shared" si="8"/>
        <v/>
      </c>
      <c r="O63" t="str">
        <f t="shared" si="3"/>
        <v/>
      </c>
      <c r="P63" t="str">
        <f t="shared" si="9"/>
        <v/>
      </c>
      <c r="R63" t="s">
        <v>35</v>
      </c>
      <c r="S63" t="str">
        <f>IF(M63&lt;&gt;"",M63,IF(O63&lt;&gt;"",O63,IF(Q63&lt;&gt;"",Q63,I63)))</f>
        <v>$M</v>
      </c>
      <c r="T63" t="str">
        <f t="shared" si="10"/>
        <v>$m</v>
      </c>
      <c r="U63" t="str">
        <f t="shared" ref="U63:V63" si="131">TRIM(SUBSTITUTE(T63,U$1,U$2))</f>
        <v>$m</v>
      </c>
      <c r="V63" t="str">
        <f t="shared" si="131"/>
        <v>$m</v>
      </c>
      <c r="W63" t="str">
        <f t="shared" ref="W63:AM63" si="132">TRIM(SUBSTITUTE(V63,W$1,W$2))</f>
        <v>$m</v>
      </c>
      <c r="X63" t="str">
        <f t="shared" si="132"/>
        <v>$m</v>
      </c>
      <c r="Y63" t="str">
        <f t="shared" si="132"/>
        <v>$m</v>
      </c>
      <c r="Z63" t="str">
        <f t="shared" si="132"/>
        <v>$m</v>
      </c>
      <c r="AA63" t="str">
        <f t="shared" si="132"/>
        <v>$m</v>
      </c>
      <c r="AB63" t="str">
        <f t="shared" si="132"/>
        <v>$m</v>
      </c>
      <c r="AC63" t="str">
        <f t="shared" si="132"/>
        <v>$m</v>
      </c>
      <c r="AD63" t="str">
        <f t="shared" si="132"/>
        <v>$m</v>
      </c>
      <c r="AE63" t="str">
        <f t="shared" si="132"/>
        <v>$m</v>
      </c>
      <c r="AF63" t="str">
        <f t="shared" si="132"/>
        <v>$m</v>
      </c>
      <c r="AG63" t="str">
        <f t="shared" si="132"/>
        <v>$</v>
      </c>
      <c r="AH63" t="str">
        <f t="shared" si="132"/>
        <v>$</v>
      </c>
      <c r="AI63" t="str">
        <f t="shared" si="132"/>
        <v>$</v>
      </c>
      <c r="AJ63" t="str">
        <f t="shared" si="132"/>
        <v>$</v>
      </c>
      <c r="AK63" t="str">
        <f t="shared" si="132"/>
        <v>$</v>
      </c>
      <c r="AL63" t="str">
        <f t="shared" si="132"/>
        <v>$</v>
      </c>
      <c r="AM63" t="str">
        <f t="shared" si="132"/>
        <v>$</v>
      </c>
      <c r="AN63" t="str">
        <f t="shared" si="13"/>
        <v>$</v>
      </c>
      <c r="AQ63" t="str">
        <f t="shared" si="14"/>
        <v>$</v>
      </c>
    </row>
    <row r="64" spans="1:43" x14ac:dyDescent="0.2">
      <c r="A64">
        <v>62</v>
      </c>
      <c r="B64" t="s">
        <v>461</v>
      </c>
      <c r="C64" t="s">
        <v>1571</v>
      </c>
      <c r="D64" t="s">
        <v>1553</v>
      </c>
      <c r="E64" t="s">
        <v>44</v>
      </c>
      <c r="F64" t="s">
        <v>371</v>
      </c>
      <c r="G64" t="str">
        <f t="shared" si="5"/>
        <v>Segment Revenue - Direct-to-consumer</v>
      </c>
      <c r="H64" t="str">
        <f t="shared" si="0"/>
        <v>direct-to-consumer</v>
      </c>
      <c r="I64" t="s">
        <v>10</v>
      </c>
      <c r="J64" t="b">
        <f t="shared" si="6"/>
        <v>0</v>
      </c>
      <c r="K64" t="b">
        <f t="shared" si="1"/>
        <v>0</v>
      </c>
      <c r="L64" t="b">
        <f t="shared" si="2"/>
        <v>1</v>
      </c>
      <c r="M64" t="str">
        <f t="shared" si="7"/>
        <v/>
      </c>
      <c r="N64" t="str">
        <f t="shared" si="8"/>
        <v/>
      </c>
      <c r="O64" t="str">
        <f t="shared" si="3"/>
        <v/>
      </c>
      <c r="P64" t="str">
        <f t="shared" si="9"/>
        <v/>
      </c>
      <c r="R64" t="s">
        <v>35</v>
      </c>
      <c r="S64" t="str">
        <f>IF(M64&lt;&gt;"",M64,IF(O64&lt;&gt;"",O64,IF(Q64&lt;&gt;"",Q64,I64)))</f>
        <v>$M</v>
      </c>
      <c r="T64" t="str">
        <f t="shared" si="10"/>
        <v>$m</v>
      </c>
      <c r="U64" t="str">
        <f t="shared" ref="U64:V64" si="133">TRIM(SUBSTITUTE(T64,U$1,U$2))</f>
        <v>$m</v>
      </c>
      <c r="V64" t="str">
        <f t="shared" si="133"/>
        <v>$m</v>
      </c>
      <c r="W64" t="str">
        <f t="shared" ref="W64:AM64" si="134">TRIM(SUBSTITUTE(V64,W$1,W$2))</f>
        <v>$m</v>
      </c>
      <c r="X64" t="str">
        <f t="shared" si="134"/>
        <v>$m</v>
      </c>
      <c r="Y64" t="str">
        <f t="shared" si="134"/>
        <v>$m</v>
      </c>
      <c r="Z64" t="str">
        <f t="shared" si="134"/>
        <v>$m</v>
      </c>
      <c r="AA64" t="str">
        <f t="shared" si="134"/>
        <v>$m</v>
      </c>
      <c r="AB64" t="str">
        <f t="shared" si="134"/>
        <v>$m</v>
      </c>
      <c r="AC64" t="str">
        <f t="shared" si="134"/>
        <v>$m</v>
      </c>
      <c r="AD64" t="str">
        <f t="shared" si="134"/>
        <v>$m</v>
      </c>
      <c r="AE64" t="str">
        <f t="shared" si="134"/>
        <v>$m</v>
      </c>
      <c r="AF64" t="str">
        <f t="shared" si="134"/>
        <v>$m</v>
      </c>
      <c r="AG64" t="str">
        <f t="shared" si="134"/>
        <v>$</v>
      </c>
      <c r="AH64" t="str">
        <f t="shared" si="134"/>
        <v>$</v>
      </c>
      <c r="AI64" t="str">
        <f t="shared" si="134"/>
        <v>$</v>
      </c>
      <c r="AJ64" t="str">
        <f t="shared" si="134"/>
        <v>$</v>
      </c>
      <c r="AK64" t="str">
        <f t="shared" si="134"/>
        <v>$</v>
      </c>
      <c r="AL64" t="str">
        <f t="shared" si="134"/>
        <v>$</v>
      </c>
      <c r="AM64" t="str">
        <f t="shared" si="134"/>
        <v>$</v>
      </c>
      <c r="AN64" t="str">
        <f t="shared" si="13"/>
        <v>$</v>
      </c>
      <c r="AQ64" t="str">
        <f t="shared" si="14"/>
        <v>$</v>
      </c>
    </row>
    <row r="65" spans="1:43" x14ac:dyDescent="0.2">
      <c r="A65">
        <v>63</v>
      </c>
      <c r="B65" t="s">
        <v>461</v>
      </c>
      <c r="C65" t="s">
        <v>1571</v>
      </c>
      <c r="D65" t="s">
        <v>1553</v>
      </c>
      <c r="E65" t="s">
        <v>44</v>
      </c>
      <c r="F65" t="s">
        <v>154</v>
      </c>
      <c r="G65" t="str">
        <f t="shared" si="5"/>
        <v>Segment Revenue - Stores</v>
      </c>
      <c r="H65" t="str">
        <f t="shared" si="0"/>
        <v>stores</v>
      </c>
      <c r="I65" t="s">
        <v>10</v>
      </c>
      <c r="J65" t="b">
        <f t="shared" si="6"/>
        <v>1</v>
      </c>
      <c r="K65" t="b">
        <f t="shared" si="1"/>
        <v>0</v>
      </c>
      <c r="L65" t="b">
        <f t="shared" si="2"/>
        <v>1</v>
      </c>
      <c r="M65" t="str">
        <f t="shared" si="7"/>
        <v/>
      </c>
      <c r="N65" t="str">
        <f t="shared" si="8"/>
        <v/>
      </c>
      <c r="O65" t="str">
        <f t="shared" si="3"/>
        <v/>
      </c>
      <c r="P65" t="str">
        <f t="shared" si="9"/>
        <v/>
      </c>
      <c r="R65" t="s">
        <v>35</v>
      </c>
      <c r="S65" t="str">
        <f>IF(M65&lt;&gt;"",M65,IF(O65&lt;&gt;"",O65,IF(Q65&lt;&gt;"",Q65,I65)))</f>
        <v>$M</v>
      </c>
      <c r="T65" t="str">
        <f t="shared" si="10"/>
        <v>$m</v>
      </c>
      <c r="U65" t="str">
        <f t="shared" ref="U65:V65" si="135">TRIM(SUBSTITUTE(T65,U$1,U$2))</f>
        <v>$m</v>
      </c>
      <c r="V65" t="str">
        <f t="shared" si="135"/>
        <v>$m</v>
      </c>
      <c r="W65" t="str">
        <f t="shared" ref="W65:AM65" si="136">TRIM(SUBSTITUTE(V65,W$1,W$2))</f>
        <v>$m</v>
      </c>
      <c r="X65" t="str">
        <f t="shared" si="136"/>
        <v>$m</v>
      </c>
      <c r="Y65" t="str">
        <f t="shared" si="136"/>
        <v>$m</v>
      </c>
      <c r="Z65" t="str">
        <f t="shared" si="136"/>
        <v>$m</v>
      </c>
      <c r="AA65" t="str">
        <f t="shared" si="136"/>
        <v>$m</v>
      </c>
      <c r="AB65" t="str">
        <f t="shared" si="136"/>
        <v>$m</v>
      </c>
      <c r="AC65" t="str">
        <f t="shared" si="136"/>
        <v>$m</v>
      </c>
      <c r="AD65" t="str">
        <f t="shared" si="136"/>
        <v>$m</v>
      </c>
      <c r="AE65" t="str">
        <f t="shared" si="136"/>
        <v>$m</v>
      </c>
      <c r="AF65" t="str">
        <f t="shared" si="136"/>
        <v>$m</v>
      </c>
      <c r="AG65" t="str">
        <f t="shared" si="136"/>
        <v>$</v>
      </c>
      <c r="AH65" t="str">
        <f t="shared" si="136"/>
        <v>$</v>
      </c>
      <c r="AI65" t="str">
        <f t="shared" si="136"/>
        <v>$</v>
      </c>
      <c r="AJ65" t="str">
        <f t="shared" si="136"/>
        <v>$</v>
      </c>
      <c r="AK65" t="str">
        <f t="shared" si="136"/>
        <v>$</v>
      </c>
      <c r="AL65" t="str">
        <f t="shared" si="136"/>
        <v>$</v>
      </c>
      <c r="AM65" t="str">
        <f t="shared" si="136"/>
        <v>$</v>
      </c>
      <c r="AN65" t="str">
        <f t="shared" si="13"/>
        <v>$</v>
      </c>
      <c r="AQ65" t="str">
        <f t="shared" si="14"/>
        <v>$</v>
      </c>
    </row>
    <row r="66" spans="1:43" x14ac:dyDescent="0.2">
      <c r="A66">
        <v>64</v>
      </c>
      <c r="B66" t="s">
        <v>528</v>
      </c>
      <c r="C66" t="s">
        <v>1558</v>
      </c>
      <c r="D66" t="s">
        <v>1553</v>
      </c>
      <c r="E66" t="s">
        <v>529</v>
      </c>
      <c r="F66" t="s">
        <v>530</v>
      </c>
      <c r="G66" t="str">
        <f t="shared" si="5"/>
        <v>No. of Company-Operated Stores - Closed</v>
      </c>
      <c r="H66" t="str">
        <f t="shared" si="0"/>
        <v>closed</v>
      </c>
      <c r="I66" t="s">
        <v>154</v>
      </c>
      <c r="J66" t="b">
        <f t="shared" si="6"/>
        <v>1</v>
      </c>
      <c r="K66" t="b">
        <f t="shared" si="1"/>
        <v>1</v>
      </c>
      <c r="L66" t="b">
        <f t="shared" si="2"/>
        <v>0</v>
      </c>
      <c r="M66" t="str">
        <f t="shared" si="7"/>
        <v/>
      </c>
      <c r="N66" t="str">
        <f t="shared" si="8"/>
        <v/>
      </c>
      <c r="O66" t="str">
        <f t="shared" si="3"/>
        <v/>
      </c>
      <c r="P66" t="str">
        <f t="shared" si="9"/>
        <v/>
      </c>
      <c r="R66" t="s">
        <v>1685</v>
      </c>
      <c r="S66" t="str">
        <f>IF(M66&lt;&gt;"",M66,IF(O66&lt;&gt;"",O66,IF(Q66&lt;&gt;"",Q66,I66)))</f>
        <v>Stores</v>
      </c>
      <c r="T66" t="str">
        <f t="shared" si="10"/>
        <v>stores</v>
      </c>
      <c r="U66" t="str">
        <f t="shared" ref="U66:V66" si="137">TRIM(SUBSTITUTE(T66,U$1,U$2))</f>
        <v>stores</v>
      </c>
      <c r="V66" t="str">
        <f t="shared" si="137"/>
        <v>stores</v>
      </c>
      <c r="W66" t="str">
        <f t="shared" ref="W66:AM66" si="138">TRIM(SUBSTITUTE(V66,W$1,W$2))</f>
        <v>stores</v>
      </c>
      <c r="X66" t="str">
        <f t="shared" si="138"/>
        <v>stores</v>
      </c>
      <c r="Y66" t="str">
        <f t="shared" si="138"/>
        <v>stores</v>
      </c>
      <c r="Z66" t="str">
        <f t="shared" si="138"/>
        <v>stores</v>
      </c>
      <c r="AA66" t="str">
        <f t="shared" si="138"/>
        <v>stores</v>
      </c>
      <c r="AB66" t="str">
        <f t="shared" si="138"/>
        <v>stores</v>
      </c>
      <c r="AC66" t="str">
        <f t="shared" si="138"/>
        <v>stores</v>
      </c>
      <c r="AD66" t="str">
        <f t="shared" si="138"/>
        <v>stores</v>
      </c>
      <c r="AE66" t="str">
        <f t="shared" si="138"/>
        <v>stores</v>
      </c>
      <c r="AF66" t="str">
        <f t="shared" si="138"/>
        <v>stores</v>
      </c>
      <c r="AG66" t="str">
        <f t="shared" si="138"/>
        <v>stores</v>
      </c>
      <c r="AH66" t="str">
        <f t="shared" si="138"/>
        <v>stores</v>
      </c>
      <c r="AI66" t="str">
        <f t="shared" si="138"/>
        <v>stores</v>
      </c>
      <c r="AJ66" t="str">
        <f t="shared" si="138"/>
        <v>stores</v>
      </c>
      <c r="AK66" t="str">
        <f t="shared" si="138"/>
        <v>stores</v>
      </c>
      <c r="AL66" t="str">
        <f t="shared" si="138"/>
        <v>stores</v>
      </c>
      <c r="AM66" t="str">
        <f t="shared" si="138"/>
        <v>stores</v>
      </c>
      <c r="AN66" t="str">
        <f t="shared" si="13"/>
        <v>stores</v>
      </c>
      <c r="AQ66" t="str">
        <f t="shared" si="14"/>
        <v>stores</v>
      </c>
    </row>
    <row r="67" spans="1:43" x14ac:dyDescent="0.2">
      <c r="A67">
        <v>65</v>
      </c>
      <c r="B67" t="s">
        <v>528</v>
      </c>
      <c r="C67" t="s">
        <v>1558</v>
      </c>
      <c r="D67" t="s">
        <v>1553</v>
      </c>
      <c r="E67" t="s">
        <v>529</v>
      </c>
      <c r="F67" t="s">
        <v>531</v>
      </c>
      <c r="G67" t="str">
        <f t="shared" si="5"/>
        <v>No. of Company-Operated Stores - Express Edit Concept Stores</v>
      </c>
      <c r="H67" t="str">
        <f t="shared" ref="H67:H130" si="139">LOWER(F67)</f>
        <v>express edit concept stores</v>
      </c>
      <c r="I67" t="s">
        <v>154</v>
      </c>
      <c r="J67" t="b">
        <f t="shared" si="6"/>
        <v>1</v>
      </c>
      <c r="K67" t="b">
        <f t="shared" ref="K67:K130" si="140">AND(LEFT(I67,1)&lt;&gt;"$",LEFT(I67,1)&lt;&gt;"%")</f>
        <v>1</v>
      </c>
      <c r="L67" t="b">
        <f t="shared" ref="L67:L130" si="141">IFERROR(IF(FIND("store",LOWER(I67))&gt;0,FALSE,TRUE),TRUE)</f>
        <v>0</v>
      </c>
      <c r="M67" t="str">
        <f t="shared" si="7"/>
        <v/>
      </c>
      <c r="N67" t="str">
        <f t="shared" si="8"/>
        <v/>
      </c>
      <c r="O67" t="str">
        <f t="shared" ref="O67:O130" si="142">IF(N67="Check",IF((IFERROR(FIND("vehicle",LOWER(H67)),0)+(IFERROR(FIND("auto",LOWER(H67)),0))+IFERROR(FIND("vehicle",LOWER(F67)),0)+IFERROR(FIND("vehicle",LOWER(F67)),0))&gt;0,"Vehicles",""),"")</f>
        <v/>
      </c>
      <c r="P67" t="str">
        <f t="shared" si="9"/>
        <v/>
      </c>
      <c r="R67" t="s">
        <v>1685</v>
      </c>
      <c r="S67" t="str">
        <f>IF(M67&lt;&gt;"",M67,IF(O67&lt;&gt;"",O67,IF(Q67&lt;&gt;"",Q67,I67)))</f>
        <v>Stores</v>
      </c>
      <c r="T67" t="str">
        <f t="shared" si="10"/>
        <v>stores</v>
      </c>
      <c r="U67" t="str">
        <f t="shared" ref="U67:V67" si="143">TRIM(SUBSTITUTE(T67,U$1,U$2))</f>
        <v>stores</v>
      </c>
      <c r="V67" t="str">
        <f t="shared" si="143"/>
        <v>stores</v>
      </c>
      <c r="W67" t="str">
        <f t="shared" ref="W67:AM67" si="144">TRIM(SUBSTITUTE(V67,W$1,W$2))</f>
        <v>stores</v>
      </c>
      <c r="X67" t="str">
        <f t="shared" si="144"/>
        <v>stores</v>
      </c>
      <c r="Y67" t="str">
        <f t="shared" si="144"/>
        <v>stores</v>
      </c>
      <c r="Z67" t="str">
        <f t="shared" si="144"/>
        <v>stores</v>
      </c>
      <c r="AA67" t="str">
        <f t="shared" si="144"/>
        <v>stores</v>
      </c>
      <c r="AB67" t="str">
        <f t="shared" si="144"/>
        <v>stores</v>
      </c>
      <c r="AC67" t="str">
        <f t="shared" si="144"/>
        <v>stores</v>
      </c>
      <c r="AD67" t="str">
        <f t="shared" si="144"/>
        <v>stores</v>
      </c>
      <c r="AE67" t="str">
        <f t="shared" si="144"/>
        <v>stores</v>
      </c>
      <c r="AF67" t="str">
        <f t="shared" si="144"/>
        <v>stores</v>
      </c>
      <c r="AG67" t="str">
        <f t="shared" si="144"/>
        <v>stores</v>
      </c>
      <c r="AH67" t="str">
        <f t="shared" si="144"/>
        <v>stores</v>
      </c>
      <c r="AI67" t="str">
        <f t="shared" si="144"/>
        <v>stores</v>
      </c>
      <c r="AJ67" t="str">
        <f t="shared" si="144"/>
        <v>stores</v>
      </c>
      <c r="AK67" t="str">
        <f t="shared" si="144"/>
        <v>stores</v>
      </c>
      <c r="AL67" t="str">
        <f t="shared" si="144"/>
        <v>stores</v>
      </c>
      <c r="AM67" t="str">
        <f t="shared" si="144"/>
        <v>stores</v>
      </c>
      <c r="AN67" t="str">
        <f t="shared" si="13"/>
        <v>stores</v>
      </c>
      <c r="AQ67" t="str">
        <f t="shared" si="14"/>
        <v>stores</v>
      </c>
    </row>
    <row r="68" spans="1:43" x14ac:dyDescent="0.2">
      <c r="A68">
        <v>66</v>
      </c>
      <c r="B68" t="s">
        <v>528</v>
      </c>
      <c r="C68" t="s">
        <v>1558</v>
      </c>
      <c r="D68" t="s">
        <v>1553</v>
      </c>
      <c r="E68" t="s">
        <v>529</v>
      </c>
      <c r="F68" t="s">
        <v>532</v>
      </c>
      <c r="G68" t="str">
        <f t="shared" ref="G68:G131" si="145">IF(E68=F68,F68,E68&amp;" - "&amp;F68)</f>
        <v>No. of Company-Operated Stores - Opened</v>
      </c>
      <c r="H68" t="str">
        <f t="shared" si="139"/>
        <v>opened</v>
      </c>
      <c r="I68" t="s">
        <v>154</v>
      </c>
      <c r="J68" t="b">
        <f t="shared" ref="J68:J131" si="146">IF(OR(IFERROR(FIND("store",LOWER(E68)),FALSE),IFERROR(FIND("store",LOWER(H68)),FALSE),IFERROR(FIND("store",LOWER(F68)),FALSE)),TRUE,FALSE)</f>
        <v>1</v>
      </c>
      <c r="K68" t="b">
        <f t="shared" si="140"/>
        <v>1</v>
      </c>
      <c r="L68" t="b">
        <f t="shared" si="141"/>
        <v>0</v>
      </c>
      <c r="M68" t="str">
        <f t="shared" ref="M68:M131" si="147">IF(AND(J68,K68,L68),"Stores","")</f>
        <v/>
      </c>
      <c r="N68" t="str">
        <f t="shared" ref="N68:N131" si="148">IF(AND(OR(LOWER(I68)="unit",LOWER(I68)="units",LOWER(I68)="number"),M68&lt;&gt;"Stores"),"Unit","")</f>
        <v/>
      </c>
      <c r="O68" t="str">
        <f t="shared" si="142"/>
        <v/>
      </c>
      <c r="P68" t="str">
        <f t="shared" ref="P68:P131" si="149">IFERROR(FIND(" per ",H68),"")</f>
        <v/>
      </c>
      <c r="R68" t="s">
        <v>1685</v>
      </c>
      <c r="S68" t="str">
        <f>IF(M68&lt;&gt;"",M68,IF(O68&lt;&gt;"",O68,IF(Q68&lt;&gt;"",Q68,I68)))</f>
        <v>Stores</v>
      </c>
      <c r="T68" t="str">
        <f t="shared" ref="T68:T131" si="150">LOWER(TRIM(S68))</f>
        <v>stores</v>
      </c>
      <c r="U68" t="str">
        <f t="shared" ref="U68:V68" si="151">TRIM(SUBSTITUTE(T68,U$1,U$2))</f>
        <v>stores</v>
      </c>
      <c r="V68" t="str">
        <f t="shared" si="151"/>
        <v>stores</v>
      </c>
      <c r="W68" t="str">
        <f t="shared" ref="W68:AM68" si="152">TRIM(SUBSTITUTE(V68,W$1,W$2))</f>
        <v>stores</v>
      </c>
      <c r="X68" t="str">
        <f t="shared" si="152"/>
        <v>stores</v>
      </c>
      <c r="Y68" t="str">
        <f t="shared" si="152"/>
        <v>stores</v>
      </c>
      <c r="Z68" t="str">
        <f t="shared" si="152"/>
        <v>stores</v>
      </c>
      <c r="AA68" t="str">
        <f t="shared" si="152"/>
        <v>stores</v>
      </c>
      <c r="AB68" t="str">
        <f t="shared" si="152"/>
        <v>stores</v>
      </c>
      <c r="AC68" t="str">
        <f t="shared" si="152"/>
        <v>stores</v>
      </c>
      <c r="AD68" t="str">
        <f t="shared" si="152"/>
        <v>stores</v>
      </c>
      <c r="AE68" t="str">
        <f t="shared" si="152"/>
        <v>stores</v>
      </c>
      <c r="AF68" t="str">
        <f t="shared" si="152"/>
        <v>stores</v>
      </c>
      <c r="AG68" t="str">
        <f t="shared" si="152"/>
        <v>stores</v>
      </c>
      <c r="AH68" t="str">
        <f t="shared" si="152"/>
        <v>stores</v>
      </c>
      <c r="AI68" t="str">
        <f t="shared" si="152"/>
        <v>stores</v>
      </c>
      <c r="AJ68" t="str">
        <f t="shared" si="152"/>
        <v>stores</v>
      </c>
      <c r="AK68" t="str">
        <f t="shared" si="152"/>
        <v>stores</v>
      </c>
      <c r="AL68" t="str">
        <f t="shared" si="152"/>
        <v>stores</v>
      </c>
      <c r="AM68" t="str">
        <f t="shared" si="152"/>
        <v>stores</v>
      </c>
      <c r="AN68" t="str">
        <f t="shared" ref="AN68:AN131" si="153">TRIM(SUBSTITUTE(AM68," ","_"))</f>
        <v>stores</v>
      </c>
      <c r="AQ68" t="str">
        <f t="shared" ref="AQ68:AQ131" si="154">IF(Q68&lt;&gt;"",Q68,IF(AO68&lt;&gt;"",AO68,AN68))</f>
        <v>stores</v>
      </c>
    </row>
    <row r="69" spans="1:43" x14ac:dyDescent="0.2">
      <c r="A69">
        <v>67</v>
      </c>
      <c r="B69" t="s">
        <v>528</v>
      </c>
      <c r="C69" t="s">
        <v>1558</v>
      </c>
      <c r="D69" t="s">
        <v>1553</v>
      </c>
      <c r="E69" t="s">
        <v>529</v>
      </c>
      <c r="F69" t="s">
        <v>533</v>
      </c>
      <c r="G69" t="str">
        <f t="shared" si="145"/>
        <v>No. of Company-Operated Stores - Outlet Stores</v>
      </c>
      <c r="H69" t="str">
        <f t="shared" si="139"/>
        <v>outlet stores</v>
      </c>
      <c r="I69" t="s">
        <v>154</v>
      </c>
      <c r="J69" t="b">
        <f t="shared" si="146"/>
        <v>1</v>
      </c>
      <c r="K69" t="b">
        <f t="shared" si="140"/>
        <v>1</v>
      </c>
      <c r="L69" t="b">
        <f t="shared" si="141"/>
        <v>0</v>
      </c>
      <c r="M69" t="str">
        <f t="shared" si="147"/>
        <v/>
      </c>
      <c r="N69" t="str">
        <f t="shared" si="148"/>
        <v/>
      </c>
      <c r="O69" t="str">
        <f t="shared" si="142"/>
        <v/>
      </c>
      <c r="P69" t="str">
        <f t="shared" si="149"/>
        <v/>
      </c>
      <c r="R69" t="s">
        <v>1685</v>
      </c>
      <c r="S69" t="str">
        <f>IF(M69&lt;&gt;"",M69,IF(O69&lt;&gt;"",O69,IF(Q69&lt;&gt;"",Q69,I69)))</f>
        <v>Stores</v>
      </c>
      <c r="T69" t="str">
        <f t="shared" si="150"/>
        <v>stores</v>
      </c>
      <c r="U69" t="str">
        <f t="shared" ref="U69:V69" si="155">TRIM(SUBSTITUTE(T69,U$1,U$2))</f>
        <v>stores</v>
      </c>
      <c r="V69" t="str">
        <f t="shared" si="155"/>
        <v>stores</v>
      </c>
      <c r="W69" t="str">
        <f t="shared" ref="W69:AM69" si="156">TRIM(SUBSTITUTE(V69,W$1,W$2))</f>
        <v>stores</v>
      </c>
      <c r="X69" t="str">
        <f t="shared" si="156"/>
        <v>stores</v>
      </c>
      <c r="Y69" t="str">
        <f t="shared" si="156"/>
        <v>stores</v>
      </c>
      <c r="Z69" t="str">
        <f t="shared" si="156"/>
        <v>stores</v>
      </c>
      <c r="AA69" t="str">
        <f t="shared" si="156"/>
        <v>stores</v>
      </c>
      <c r="AB69" t="str">
        <f t="shared" si="156"/>
        <v>stores</v>
      </c>
      <c r="AC69" t="str">
        <f t="shared" si="156"/>
        <v>stores</v>
      </c>
      <c r="AD69" t="str">
        <f t="shared" si="156"/>
        <v>stores</v>
      </c>
      <c r="AE69" t="str">
        <f t="shared" si="156"/>
        <v>stores</v>
      </c>
      <c r="AF69" t="str">
        <f t="shared" si="156"/>
        <v>stores</v>
      </c>
      <c r="AG69" t="str">
        <f t="shared" si="156"/>
        <v>stores</v>
      </c>
      <c r="AH69" t="str">
        <f t="shared" si="156"/>
        <v>stores</v>
      </c>
      <c r="AI69" t="str">
        <f t="shared" si="156"/>
        <v>stores</v>
      </c>
      <c r="AJ69" t="str">
        <f t="shared" si="156"/>
        <v>stores</v>
      </c>
      <c r="AK69" t="str">
        <f t="shared" si="156"/>
        <v>stores</v>
      </c>
      <c r="AL69" t="str">
        <f t="shared" si="156"/>
        <v>stores</v>
      </c>
      <c r="AM69" t="str">
        <f t="shared" si="156"/>
        <v>stores</v>
      </c>
      <c r="AN69" t="str">
        <f t="shared" si="153"/>
        <v>stores</v>
      </c>
      <c r="AQ69" t="str">
        <f t="shared" si="154"/>
        <v>stores</v>
      </c>
    </row>
    <row r="70" spans="1:43" x14ac:dyDescent="0.2">
      <c r="A70">
        <v>68</v>
      </c>
      <c r="B70" t="s">
        <v>528</v>
      </c>
      <c r="C70" t="s">
        <v>1558</v>
      </c>
      <c r="D70" t="s">
        <v>1553</v>
      </c>
      <c r="E70" t="s">
        <v>529</v>
      </c>
      <c r="F70" t="s">
        <v>534</v>
      </c>
      <c r="G70" t="str">
        <f t="shared" si="145"/>
        <v>No. of Company-Operated Stores - Retail Stores</v>
      </c>
      <c r="H70" t="str">
        <f t="shared" si="139"/>
        <v>retail stores</v>
      </c>
      <c r="I70" t="s">
        <v>154</v>
      </c>
      <c r="J70" t="b">
        <f t="shared" si="146"/>
        <v>1</v>
      </c>
      <c r="K70" t="b">
        <f t="shared" si="140"/>
        <v>1</v>
      </c>
      <c r="L70" t="b">
        <f t="shared" si="141"/>
        <v>0</v>
      </c>
      <c r="M70" t="str">
        <f t="shared" si="147"/>
        <v/>
      </c>
      <c r="N70" t="str">
        <f t="shared" si="148"/>
        <v/>
      </c>
      <c r="O70" t="str">
        <f t="shared" si="142"/>
        <v/>
      </c>
      <c r="P70" t="str">
        <f t="shared" si="149"/>
        <v/>
      </c>
      <c r="R70" t="s">
        <v>1685</v>
      </c>
      <c r="S70" t="str">
        <f>IF(M70&lt;&gt;"",M70,IF(O70&lt;&gt;"",O70,IF(Q70&lt;&gt;"",Q70,I70)))</f>
        <v>Stores</v>
      </c>
      <c r="T70" t="str">
        <f t="shared" si="150"/>
        <v>stores</v>
      </c>
      <c r="U70" t="str">
        <f t="shared" ref="U70:V70" si="157">TRIM(SUBSTITUTE(T70,U$1,U$2))</f>
        <v>stores</v>
      </c>
      <c r="V70" t="str">
        <f t="shared" si="157"/>
        <v>stores</v>
      </c>
      <c r="W70" t="str">
        <f t="shared" ref="W70:AM70" si="158">TRIM(SUBSTITUTE(V70,W$1,W$2))</f>
        <v>stores</v>
      </c>
      <c r="X70" t="str">
        <f t="shared" si="158"/>
        <v>stores</v>
      </c>
      <c r="Y70" t="str">
        <f t="shared" si="158"/>
        <v>stores</v>
      </c>
      <c r="Z70" t="str">
        <f t="shared" si="158"/>
        <v>stores</v>
      </c>
      <c r="AA70" t="str">
        <f t="shared" si="158"/>
        <v>stores</v>
      </c>
      <c r="AB70" t="str">
        <f t="shared" si="158"/>
        <v>stores</v>
      </c>
      <c r="AC70" t="str">
        <f t="shared" si="158"/>
        <v>stores</v>
      </c>
      <c r="AD70" t="str">
        <f t="shared" si="158"/>
        <v>stores</v>
      </c>
      <c r="AE70" t="str">
        <f t="shared" si="158"/>
        <v>stores</v>
      </c>
      <c r="AF70" t="str">
        <f t="shared" si="158"/>
        <v>stores</v>
      </c>
      <c r="AG70" t="str">
        <f t="shared" si="158"/>
        <v>stores</v>
      </c>
      <c r="AH70" t="str">
        <f t="shared" si="158"/>
        <v>stores</v>
      </c>
      <c r="AI70" t="str">
        <f t="shared" si="158"/>
        <v>stores</v>
      </c>
      <c r="AJ70" t="str">
        <f t="shared" si="158"/>
        <v>stores</v>
      </c>
      <c r="AK70" t="str">
        <f t="shared" si="158"/>
        <v>stores</v>
      </c>
      <c r="AL70" t="str">
        <f t="shared" si="158"/>
        <v>stores</v>
      </c>
      <c r="AM70" t="str">
        <f t="shared" si="158"/>
        <v>stores</v>
      </c>
      <c r="AN70" t="str">
        <f t="shared" si="153"/>
        <v>stores</v>
      </c>
      <c r="AQ70" t="str">
        <f t="shared" si="154"/>
        <v>stores</v>
      </c>
    </row>
    <row r="71" spans="1:43" x14ac:dyDescent="0.2">
      <c r="A71">
        <v>69</v>
      </c>
      <c r="B71" t="s">
        <v>528</v>
      </c>
      <c r="C71" t="s">
        <v>1558</v>
      </c>
      <c r="D71" t="s">
        <v>1553</v>
      </c>
      <c r="E71" t="s">
        <v>529</v>
      </c>
      <c r="F71" t="s">
        <v>313</v>
      </c>
      <c r="G71" t="str">
        <f t="shared" si="145"/>
        <v>No. of Company-Operated Stores - Store Count</v>
      </c>
      <c r="H71" t="str">
        <f t="shared" si="139"/>
        <v>store count</v>
      </c>
      <c r="I71" t="s">
        <v>154</v>
      </c>
      <c r="J71" t="b">
        <f t="shared" si="146"/>
        <v>1</v>
      </c>
      <c r="K71" t="b">
        <f t="shared" si="140"/>
        <v>1</v>
      </c>
      <c r="L71" t="b">
        <f t="shared" si="141"/>
        <v>0</v>
      </c>
      <c r="M71" t="str">
        <f t="shared" si="147"/>
        <v/>
      </c>
      <c r="N71" t="str">
        <f t="shared" si="148"/>
        <v/>
      </c>
      <c r="O71" t="str">
        <f t="shared" si="142"/>
        <v/>
      </c>
      <c r="P71" t="str">
        <f t="shared" si="149"/>
        <v/>
      </c>
      <c r="R71" t="s">
        <v>1685</v>
      </c>
      <c r="S71" t="str">
        <f>IF(M71&lt;&gt;"",M71,IF(O71&lt;&gt;"",O71,IF(Q71&lt;&gt;"",Q71,I71)))</f>
        <v>Stores</v>
      </c>
      <c r="T71" t="str">
        <f t="shared" si="150"/>
        <v>stores</v>
      </c>
      <c r="U71" t="str">
        <f t="shared" ref="U71:V71" si="159">TRIM(SUBSTITUTE(T71,U$1,U$2))</f>
        <v>stores</v>
      </c>
      <c r="V71" t="str">
        <f t="shared" si="159"/>
        <v>stores</v>
      </c>
      <c r="W71" t="str">
        <f t="shared" ref="W71:AM71" si="160">TRIM(SUBSTITUTE(V71,W$1,W$2))</f>
        <v>stores</v>
      </c>
      <c r="X71" t="str">
        <f t="shared" si="160"/>
        <v>stores</v>
      </c>
      <c r="Y71" t="str">
        <f t="shared" si="160"/>
        <v>stores</v>
      </c>
      <c r="Z71" t="str">
        <f t="shared" si="160"/>
        <v>stores</v>
      </c>
      <c r="AA71" t="str">
        <f t="shared" si="160"/>
        <v>stores</v>
      </c>
      <c r="AB71" t="str">
        <f t="shared" si="160"/>
        <v>stores</v>
      </c>
      <c r="AC71" t="str">
        <f t="shared" si="160"/>
        <v>stores</v>
      </c>
      <c r="AD71" t="str">
        <f t="shared" si="160"/>
        <v>stores</v>
      </c>
      <c r="AE71" t="str">
        <f t="shared" si="160"/>
        <v>stores</v>
      </c>
      <c r="AF71" t="str">
        <f t="shared" si="160"/>
        <v>stores</v>
      </c>
      <c r="AG71" t="str">
        <f t="shared" si="160"/>
        <v>stores</v>
      </c>
      <c r="AH71" t="str">
        <f t="shared" si="160"/>
        <v>stores</v>
      </c>
      <c r="AI71" t="str">
        <f t="shared" si="160"/>
        <v>stores</v>
      </c>
      <c r="AJ71" t="str">
        <f t="shared" si="160"/>
        <v>stores</v>
      </c>
      <c r="AK71" t="str">
        <f t="shared" si="160"/>
        <v>stores</v>
      </c>
      <c r="AL71" t="str">
        <f t="shared" si="160"/>
        <v>stores</v>
      </c>
      <c r="AM71" t="str">
        <f t="shared" si="160"/>
        <v>stores</v>
      </c>
      <c r="AN71" t="str">
        <f t="shared" si="153"/>
        <v>stores</v>
      </c>
      <c r="AQ71" t="str">
        <f t="shared" si="154"/>
        <v>stores</v>
      </c>
    </row>
    <row r="72" spans="1:43" x14ac:dyDescent="0.2">
      <c r="A72">
        <v>70</v>
      </c>
      <c r="B72" t="s">
        <v>528</v>
      </c>
      <c r="C72" t="s">
        <v>1558</v>
      </c>
      <c r="D72" t="s">
        <v>1553</v>
      </c>
      <c r="E72" t="s">
        <v>529</v>
      </c>
      <c r="F72" t="s">
        <v>535</v>
      </c>
      <c r="G72" t="str">
        <f t="shared" si="145"/>
        <v>No. of Company-Operated Stores - UpWest Stores</v>
      </c>
      <c r="H72" t="str">
        <f t="shared" si="139"/>
        <v>upwest stores</v>
      </c>
      <c r="I72" t="s">
        <v>154</v>
      </c>
      <c r="J72" t="b">
        <f t="shared" si="146"/>
        <v>1</v>
      </c>
      <c r="K72" t="b">
        <f t="shared" si="140"/>
        <v>1</v>
      </c>
      <c r="L72" t="b">
        <f t="shared" si="141"/>
        <v>0</v>
      </c>
      <c r="M72" t="str">
        <f t="shared" si="147"/>
        <v/>
      </c>
      <c r="N72" t="str">
        <f t="shared" si="148"/>
        <v/>
      </c>
      <c r="O72" t="str">
        <f t="shared" si="142"/>
        <v/>
      </c>
      <c r="P72" t="str">
        <f t="shared" si="149"/>
        <v/>
      </c>
      <c r="R72" t="s">
        <v>1685</v>
      </c>
      <c r="S72" t="str">
        <f>IF(M72&lt;&gt;"",M72,IF(O72&lt;&gt;"",O72,IF(Q72&lt;&gt;"",Q72,I72)))</f>
        <v>Stores</v>
      </c>
      <c r="T72" t="str">
        <f t="shared" si="150"/>
        <v>stores</v>
      </c>
      <c r="U72" t="str">
        <f t="shared" ref="U72:V72" si="161">TRIM(SUBSTITUTE(T72,U$1,U$2))</f>
        <v>stores</v>
      </c>
      <c r="V72" t="str">
        <f t="shared" si="161"/>
        <v>stores</v>
      </c>
      <c r="W72" t="str">
        <f t="shared" ref="W72:AM72" si="162">TRIM(SUBSTITUTE(V72,W$1,W$2))</f>
        <v>stores</v>
      </c>
      <c r="X72" t="str">
        <f t="shared" si="162"/>
        <v>stores</v>
      </c>
      <c r="Y72" t="str">
        <f t="shared" si="162"/>
        <v>stores</v>
      </c>
      <c r="Z72" t="str">
        <f t="shared" si="162"/>
        <v>stores</v>
      </c>
      <c r="AA72" t="str">
        <f t="shared" si="162"/>
        <v>stores</v>
      </c>
      <c r="AB72" t="str">
        <f t="shared" si="162"/>
        <v>stores</v>
      </c>
      <c r="AC72" t="str">
        <f t="shared" si="162"/>
        <v>stores</v>
      </c>
      <c r="AD72" t="str">
        <f t="shared" si="162"/>
        <v>stores</v>
      </c>
      <c r="AE72" t="str">
        <f t="shared" si="162"/>
        <v>stores</v>
      </c>
      <c r="AF72" t="str">
        <f t="shared" si="162"/>
        <v>stores</v>
      </c>
      <c r="AG72" t="str">
        <f t="shared" si="162"/>
        <v>stores</v>
      </c>
      <c r="AH72" t="str">
        <f t="shared" si="162"/>
        <v>stores</v>
      </c>
      <c r="AI72" t="str">
        <f t="shared" si="162"/>
        <v>stores</v>
      </c>
      <c r="AJ72" t="str">
        <f t="shared" si="162"/>
        <v>stores</v>
      </c>
      <c r="AK72" t="str">
        <f t="shared" si="162"/>
        <v>stores</v>
      </c>
      <c r="AL72" t="str">
        <f t="shared" si="162"/>
        <v>stores</v>
      </c>
      <c r="AM72" t="str">
        <f t="shared" si="162"/>
        <v>stores</v>
      </c>
      <c r="AN72" t="str">
        <f t="shared" si="153"/>
        <v>stores</v>
      </c>
      <c r="AQ72" t="str">
        <f t="shared" si="154"/>
        <v>stores</v>
      </c>
    </row>
    <row r="73" spans="1:43" x14ac:dyDescent="0.2">
      <c r="A73">
        <v>71</v>
      </c>
      <c r="B73" t="s">
        <v>528</v>
      </c>
      <c r="C73" t="s">
        <v>1558</v>
      </c>
      <c r="D73" t="s">
        <v>1553</v>
      </c>
      <c r="E73" t="s">
        <v>832</v>
      </c>
      <c r="F73" t="s">
        <v>539</v>
      </c>
      <c r="G73" t="str">
        <f t="shared" si="145"/>
        <v>Segment Revenue by Channel - Other Channel revenue</v>
      </c>
      <c r="H73" t="str">
        <f t="shared" si="139"/>
        <v>other channel revenue</v>
      </c>
      <c r="I73" t="s">
        <v>10</v>
      </c>
      <c r="J73" t="b">
        <f t="shared" si="146"/>
        <v>0</v>
      </c>
      <c r="K73" t="b">
        <f t="shared" si="140"/>
        <v>0</v>
      </c>
      <c r="L73" t="b">
        <f t="shared" si="141"/>
        <v>1</v>
      </c>
      <c r="M73" t="str">
        <f t="shared" si="147"/>
        <v/>
      </c>
      <c r="N73" t="str">
        <f t="shared" si="148"/>
        <v/>
      </c>
      <c r="O73" t="str">
        <f t="shared" si="142"/>
        <v/>
      </c>
      <c r="P73" t="str">
        <f t="shared" si="149"/>
        <v/>
      </c>
      <c r="R73" t="s">
        <v>35</v>
      </c>
      <c r="S73" t="str">
        <f>IF(M73&lt;&gt;"",M73,IF(O73&lt;&gt;"",O73,IF(Q73&lt;&gt;"",Q73,I73)))</f>
        <v>$M</v>
      </c>
      <c r="T73" t="str">
        <f t="shared" si="150"/>
        <v>$m</v>
      </c>
      <c r="U73" t="str">
        <f t="shared" ref="U73:V73" si="163">TRIM(SUBSTITUTE(T73,U$1,U$2))</f>
        <v>$m</v>
      </c>
      <c r="V73" t="str">
        <f t="shared" si="163"/>
        <v>$m</v>
      </c>
      <c r="W73" t="str">
        <f t="shared" ref="W73:AM73" si="164">TRIM(SUBSTITUTE(V73,W$1,W$2))</f>
        <v>$m</v>
      </c>
      <c r="X73" t="str">
        <f t="shared" si="164"/>
        <v>$m</v>
      </c>
      <c r="Y73" t="str">
        <f t="shared" si="164"/>
        <v>$m</v>
      </c>
      <c r="Z73" t="str">
        <f t="shared" si="164"/>
        <v>$m</v>
      </c>
      <c r="AA73" t="str">
        <f t="shared" si="164"/>
        <v>$m</v>
      </c>
      <c r="AB73" t="str">
        <f t="shared" si="164"/>
        <v>$m</v>
      </c>
      <c r="AC73" t="str">
        <f t="shared" si="164"/>
        <v>$m</v>
      </c>
      <c r="AD73" t="str">
        <f t="shared" si="164"/>
        <v>$m</v>
      </c>
      <c r="AE73" t="str">
        <f t="shared" si="164"/>
        <v>$m</v>
      </c>
      <c r="AF73" t="str">
        <f t="shared" si="164"/>
        <v>$m</v>
      </c>
      <c r="AG73" t="str">
        <f t="shared" si="164"/>
        <v>$</v>
      </c>
      <c r="AH73" t="str">
        <f t="shared" si="164"/>
        <v>$</v>
      </c>
      <c r="AI73" t="str">
        <f t="shared" si="164"/>
        <v>$</v>
      </c>
      <c r="AJ73" t="str">
        <f t="shared" si="164"/>
        <v>$</v>
      </c>
      <c r="AK73" t="str">
        <f t="shared" si="164"/>
        <v>$</v>
      </c>
      <c r="AL73" t="str">
        <f t="shared" si="164"/>
        <v>$</v>
      </c>
      <c r="AM73" t="str">
        <f t="shared" si="164"/>
        <v>$</v>
      </c>
      <c r="AN73" t="str">
        <f t="shared" si="153"/>
        <v>$</v>
      </c>
      <c r="AQ73" t="str">
        <f t="shared" si="154"/>
        <v>$</v>
      </c>
    </row>
    <row r="74" spans="1:43" x14ac:dyDescent="0.2">
      <c r="A74">
        <v>72</v>
      </c>
      <c r="B74" t="s">
        <v>528</v>
      </c>
      <c r="C74" t="s">
        <v>1558</v>
      </c>
      <c r="D74" t="s">
        <v>1553</v>
      </c>
      <c r="E74" t="s">
        <v>832</v>
      </c>
      <c r="F74" t="s">
        <v>537</v>
      </c>
      <c r="G74" t="str">
        <f t="shared" si="145"/>
        <v>Segment Revenue by Channel - Outlet Revenue</v>
      </c>
      <c r="H74" t="str">
        <f t="shared" si="139"/>
        <v>outlet revenue</v>
      </c>
      <c r="I74" t="s">
        <v>10</v>
      </c>
      <c r="J74" t="b">
        <f t="shared" si="146"/>
        <v>0</v>
      </c>
      <c r="K74" t="b">
        <f t="shared" si="140"/>
        <v>0</v>
      </c>
      <c r="L74" t="b">
        <f t="shared" si="141"/>
        <v>1</v>
      </c>
      <c r="M74" t="str">
        <f t="shared" si="147"/>
        <v/>
      </c>
      <c r="N74" t="str">
        <f t="shared" si="148"/>
        <v/>
      </c>
      <c r="O74" t="str">
        <f t="shared" si="142"/>
        <v/>
      </c>
      <c r="P74" t="str">
        <f t="shared" si="149"/>
        <v/>
      </c>
      <c r="R74" t="s">
        <v>35</v>
      </c>
      <c r="S74" t="str">
        <f>IF(M74&lt;&gt;"",M74,IF(O74&lt;&gt;"",O74,IF(Q74&lt;&gt;"",Q74,I74)))</f>
        <v>$M</v>
      </c>
      <c r="T74" t="str">
        <f t="shared" si="150"/>
        <v>$m</v>
      </c>
      <c r="U74" t="str">
        <f t="shared" ref="U74:V74" si="165">TRIM(SUBSTITUTE(T74,U$1,U$2))</f>
        <v>$m</v>
      </c>
      <c r="V74" t="str">
        <f t="shared" si="165"/>
        <v>$m</v>
      </c>
      <c r="W74" t="str">
        <f t="shared" ref="W74:AM74" si="166">TRIM(SUBSTITUTE(V74,W$1,W$2))</f>
        <v>$m</v>
      </c>
      <c r="X74" t="str">
        <f t="shared" si="166"/>
        <v>$m</v>
      </c>
      <c r="Y74" t="str">
        <f t="shared" si="166"/>
        <v>$m</v>
      </c>
      <c r="Z74" t="str">
        <f t="shared" si="166"/>
        <v>$m</v>
      </c>
      <c r="AA74" t="str">
        <f t="shared" si="166"/>
        <v>$m</v>
      </c>
      <c r="AB74" t="str">
        <f t="shared" si="166"/>
        <v>$m</v>
      </c>
      <c r="AC74" t="str">
        <f t="shared" si="166"/>
        <v>$m</v>
      </c>
      <c r="AD74" t="str">
        <f t="shared" si="166"/>
        <v>$m</v>
      </c>
      <c r="AE74" t="str">
        <f t="shared" si="166"/>
        <v>$m</v>
      </c>
      <c r="AF74" t="str">
        <f t="shared" si="166"/>
        <v>$m</v>
      </c>
      <c r="AG74" t="str">
        <f t="shared" si="166"/>
        <v>$</v>
      </c>
      <c r="AH74" t="str">
        <f t="shared" si="166"/>
        <v>$</v>
      </c>
      <c r="AI74" t="str">
        <f t="shared" si="166"/>
        <v>$</v>
      </c>
      <c r="AJ74" t="str">
        <f t="shared" si="166"/>
        <v>$</v>
      </c>
      <c r="AK74" t="str">
        <f t="shared" si="166"/>
        <v>$</v>
      </c>
      <c r="AL74" t="str">
        <f t="shared" si="166"/>
        <v>$</v>
      </c>
      <c r="AM74" t="str">
        <f t="shared" si="166"/>
        <v>$</v>
      </c>
      <c r="AN74" t="str">
        <f t="shared" si="153"/>
        <v>$</v>
      </c>
      <c r="AQ74" t="str">
        <f t="shared" si="154"/>
        <v>$</v>
      </c>
    </row>
    <row r="75" spans="1:43" x14ac:dyDescent="0.2">
      <c r="A75">
        <v>73</v>
      </c>
      <c r="B75" t="s">
        <v>528</v>
      </c>
      <c r="C75" t="s">
        <v>1558</v>
      </c>
      <c r="D75" t="s">
        <v>1553</v>
      </c>
      <c r="E75" t="s">
        <v>832</v>
      </c>
      <c r="F75" t="s">
        <v>538</v>
      </c>
      <c r="G75" t="str">
        <f t="shared" si="145"/>
        <v>Segment Revenue by Channel - Retail Revenue</v>
      </c>
      <c r="H75" t="str">
        <f t="shared" si="139"/>
        <v>retail revenue</v>
      </c>
      <c r="I75" t="s">
        <v>10</v>
      </c>
      <c r="J75" t="b">
        <f t="shared" si="146"/>
        <v>0</v>
      </c>
      <c r="K75" t="b">
        <f t="shared" si="140"/>
        <v>0</v>
      </c>
      <c r="L75" t="b">
        <f t="shared" si="141"/>
        <v>1</v>
      </c>
      <c r="M75" t="str">
        <f t="shared" si="147"/>
        <v/>
      </c>
      <c r="N75" t="str">
        <f t="shared" si="148"/>
        <v/>
      </c>
      <c r="O75" t="str">
        <f t="shared" si="142"/>
        <v/>
      </c>
      <c r="P75" t="str">
        <f t="shared" si="149"/>
        <v/>
      </c>
      <c r="R75" t="s">
        <v>35</v>
      </c>
      <c r="S75" t="str">
        <f>IF(M75&lt;&gt;"",M75,IF(O75&lt;&gt;"",O75,IF(Q75&lt;&gt;"",Q75,I75)))</f>
        <v>$M</v>
      </c>
      <c r="T75" t="str">
        <f t="shared" si="150"/>
        <v>$m</v>
      </c>
      <c r="U75" t="str">
        <f t="shared" ref="U75:V75" si="167">TRIM(SUBSTITUTE(T75,U$1,U$2))</f>
        <v>$m</v>
      </c>
      <c r="V75" t="str">
        <f t="shared" si="167"/>
        <v>$m</v>
      </c>
      <c r="W75" t="str">
        <f t="shared" ref="W75:AM75" si="168">TRIM(SUBSTITUTE(V75,W$1,W$2))</f>
        <v>$m</v>
      </c>
      <c r="X75" t="str">
        <f t="shared" si="168"/>
        <v>$m</v>
      </c>
      <c r="Y75" t="str">
        <f t="shared" si="168"/>
        <v>$m</v>
      </c>
      <c r="Z75" t="str">
        <f t="shared" si="168"/>
        <v>$m</v>
      </c>
      <c r="AA75" t="str">
        <f t="shared" si="168"/>
        <v>$m</v>
      </c>
      <c r="AB75" t="str">
        <f t="shared" si="168"/>
        <v>$m</v>
      </c>
      <c r="AC75" t="str">
        <f t="shared" si="168"/>
        <v>$m</v>
      </c>
      <c r="AD75" t="str">
        <f t="shared" si="168"/>
        <v>$m</v>
      </c>
      <c r="AE75" t="str">
        <f t="shared" si="168"/>
        <v>$m</v>
      </c>
      <c r="AF75" t="str">
        <f t="shared" si="168"/>
        <v>$m</v>
      </c>
      <c r="AG75" t="str">
        <f t="shared" si="168"/>
        <v>$</v>
      </c>
      <c r="AH75" t="str">
        <f t="shared" si="168"/>
        <v>$</v>
      </c>
      <c r="AI75" t="str">
        <f t="shared" si="168"/>
        <v>$</v>
      </c>
      <c r="AJ75" t="str">
        <f t="shared" si="168"/>
        <v>$</v>
      </c>
      <c r="AK75" t="str">
        <f t="shared" si="168"/>
        <v>$</v>
      </c>
      <c r="AL75" t="str">
        <f t="shared" si="168"/>
        <v>$</v>
      </c>
      <c r="AM75" t="str">
        <f t="shared" si="168"/>
        <v>$</v>
      </c>
      <c r="AN75" t="str">
        <f t="shared" si="153"/>
        <v>$</v>
      </c>
      <c r="AQ75" t="str">
        <f t="shared" si="154"/>
        <v>$</v>
      </c>
    </row>
    <row r="76" spans="1:43" x14ac:dyDescent="0.2">
      <c r="A76">
        <v>74</v>
      </c>
      <c r="B76" t="s">
        <v>528</v>
      </c>
      <c r="C76" t="s">
        <v>1558</v>
      </c>
      <c r="D76" t="s">
        <v>1553</v>
      </c>
      <c r="E76" t="s">
        <v>540</v>
      </c>
      <c r="F76" t="s">
        <v>536</v>
      </c>
      <c r="G76" t="str">
        <f t="shared" si="145"/>
        <v>Segment Revenue by Product - Accessories and other Revenue</v>
      </c>
      <c r="H76" t="str">
        <f t="shared" si="139"/>
        <v>accessories and other revenue</v>
      </c>
      <c r="I76" t="s">
        <v>10</v>
      </c>
      <c r="J76" t="b">
        <f t="shared" si="146"/>
        <v>0</v>
      </c>
      <c r="K76" t="b">
        <f t="shared" si="140"/>
        <v>0</v>
      </c>
      <c r="L76" t="b">
        <f t="shared" si="141"/>
        <v>1</v>
      </c>
      <c r="M76" t="str">
        <f t="shared" si="147"/>
        <v/>
      </c>
      <c r="N76" t="str">
        <f t="shared" si="148"/>
        <v/>
      </c>
      <c r="O76" t="str">
        <f t="shared" si="142"/>
        <v/>
      </c>
      <c r="P76" t="str">
        <f t="shared" si="149"/>
        <v/>
      </c>
      <c r="R76" t="s">
        <v>35</v>
      </c>
      <c r="S76" t="str">
        <f>IF(M76&lt;&gt;"",M76,IF(O76&lt;&gt;"",O76,IF(Q76&lt;&gt;"",Q76,I76)))</f>
        <v>$M</v>
      </c>
      <c r="T76" t="str">
        <f t="shared" si="150"/>
        <v>$m</v>
      </c>
      <c r="U76" t="str">
        <f t="shared" ref="U76:V76" si="169">TRIM(SUBSTITUTE(T76,U$1,U$2))</f>
        <v>$m</v>
      </c>
      <c r="V76" t="str">
        <f t="shared" si="169"/>
        <v>$m</v>
      </c>
      <c r="W76" t="str">
        <f t="shared" ref="W76:AM76" si="170">TRIM(SUBSTITUTE(V76,W$1,W$2))</f>
        <v>$m</v>
      </c>
      <c r="X76" t="str">
        <f t="shared" si="170"/>
        <v>$m</v>
      </c>
      <c r="Y76" t="str">
        <f t="shared" si="170"/>
        <v>$m</v>
      </c>
      <c r="Z76" t="str">
        <f t="shared" si="170"/>
        <v>$m</v>
      </c>
      <c r="AA76" t="str">
        <f t="shared" si="170"/>
        <v>$m</v>
      </c>
      <c r="AB76" t="str">
        <f t="shared" si="170"/>
        <v>$m</v>
      </c>
      <c r="AC76" t="str">
        <f t="shared" si="170"/>
        <v>$m</v>
      </c>
      <c r="AD76" t="str">
        <f t="shared" si="170"/>
        <v>$m</v>
      </c>
      <c r="AE76" t="str">
        <f t="shared" si="170"/>
        <v>$m</v>
      </c>
      <c r="AF76" t="str">
        <f t="shared" si="170"/>
        <v>$m</v>
      </c>
      <c r="AG76" t="str">
        <f t="shared" si="170"/>
        <v>$</v>
      </c>
      <c r="AH76" t="str">
        <f t="shared" si="170"/>
        <v>$</v>
      </c>
      <c r="AI76" t="str">
        <f t="shared" si="170"/>
        <v>$</v>
      </c>
      <c r="AJ76" t="str">
        <f t="shared" si="170"/>
        <v>$</v>
      </c>
      <c r="AK76" t="str">
        <f t="shared" si="170"/>
        <v>$</v>
      </c>
      <c r="AL76" t="str">
        <f t="shared" si="170"/>
        <v>$</v>
      </c>
      <c r="AM76" t="str">
        <f t="shared" si="170"/>
        <v>$</v>
      </c>
      <c r="AN76" t="str">
        <f t="shared" si="153"/>
        <v>$</v>
      </c>
      <c r="AQ76" t="str">
        <f t="shared" si="154"/>
        <v>$</v>
      </c>
    </row>
    <row r="77" spans="1:43" x14ac:dyDescent="0.2">
      <c r="A77">
        <v>75</v>
      </c>
      <c r="B77" t="s">
        <v>528</v>
      </c>
      <c r="C77" t="s">
        <v>1558</v>
      </c>
      <c r="D77" t="s">
        <v>1553</v>
      </c>
      <c r="E77" t="s">
        <v>540</v>
      </c>
      <c r="F77" t="s">
        <v>156</v>
      </c>
      <c r="G77" t="str">
        <f t="shared" si="145"/>
        <v>Segment Revenue by Product - Apparel Revenue</v>
      </c>
      <c r="H77" t="str">
        <f t="shared" si="139"/>
        <v>apparel revenue</v>
      </c>
      <c r="I77" t="s">
        <v>10</v>
      </c>
      <c r="J77" t="b">
        <f t="shared" si="146"/>
        <v>0</v>
      </c>
      <c r="K77" t="b">
        <f t="shared" si="140"/>
        <v>0</v>
      </c>
      <c r="L77" t="b">
        <f t="shared" si="141"/>
        <v>1</v>
      </c>
      <c r="M77" t="str">
        <f t="shared" si="147"/>
        <v/>
      </c>
      <c r="N77" t="str">
        <f t="shared" si="148"/>
        <v/>
      </c>
      <c r="O77" t="str">
        <f t="shared" si="142"/>
        <v/>
      </c>
      <c r="P77" t="str">
        <f t="shared" si="149"/>
        <v/>
      </c>
      <c r="R77" t="s">
        <v>35</v>
      </c>
      <c r="S77" t="str">
        <f>IF(M77&lt;&gt;"",M77,IF(O77&lt;&gt;"",O77,IF(Q77&lt;&gt;"",Q77,I77)))</f>
        <v>$M</v>
      </c>
      <c r="T77" t="str">
        <f t="shared" si="150"/>
        <v>$m</v>
      </c>
      <c r="U77" t="str">
        <f t="shared" ref="U77:V77" si="171">TRIM(SUBSTITUTE(T77,U$1,U$2))</f>
        <v>$m</v>
      </c>
      <c r="V77" t="str">
        <f t="shared" si="171"/>
        <v>$m</v>
      </c>
      <c r="W77" t="str">
        <f t="shared" ref="W77:AM77" si="172">TRIM(SUBSTITUTE(V77,W$1,W$2))</f>
        <v>$m</v>
      </c>
      <c r="X77" t="str">
        <f t="shared" si="172"/>
        <v>$m</v>
      </c>
      <c r="Y77" t="str">
        <f t="shared" si="172"/>
        <v>$m</v>
      </c>
      <c r="Z77" t="str">
        <f t="shared" si="172"/>
        <v>$m</v>
      </c>
      <c r="AA77" t="str">
        <f t="shared" si="172"/>
        <v>$m</v>
      </c>
      <c r="AB77" t="str">
        <f t="shared" si="172"/>
        <v>$m</v>
      </c>
      <c r="AC77" t="str">
        <f t="shared" si="172"/>
        <v>$m</v>
      </c>
      <c r="AD77" t="str">
        <f t="shared" si="172"/>
        <v>$m</v>
      </c>
      <c r="AE77" t="str">
        <f t="shared" si="172"/>
        <v>$m</v>
      </c>
      <c r="AF77" t="str">
        <f t="shared" si="172"/>
        <v>$m</v>
      </c>
      <c r="AG77" t="str">
        <f t="shared" si="172"/>
        <v>$</v>
      </c>
      <c r="AH77" t="str">
        <f t="shared" si="172"/>
        <v>$</v>
      </c>
      <c r="AI77" t="str">
        <f t="shared" si="172"/>
        <v>$</v>
      </c>
      <c r="AJ77" t="str">
        <f t="shared" si="172"/>
        <v>$</v>
      </c>
      <c r="AK77" t="str">
        <f t="shared" si="172"/>
        <v>$</v>
      </c>
      <c r="AL77" t="str">
        <f t="shared" si="172"/>
        <v>$</v>
      </c>
      <c r="AM77" t="str">
        <f t="shared" si="172"/>
        <v>$</v>
      </c>
      <c r="AN77" t="str">
        <f t="shared" si="153"/>
        <v>$</v>
      </c>
      <c r="AQ77" t="str">
        <f t="shared" si="154"/>
        <v>$</v>
      </c>
    </row>
    <row r="78" spans="1:43" x14ac:dyDescent="0.2">
      <c r="A78">
        <v>76</v>
      </c>
      <c r="B78" t="s">
        <v>528</v>
      </c>
      <c r="C78" t="s">
        <v>1558</v>
      </c>
      <c r="D78" t="s">
        <v>1553</v>
      </c>
      <c r="E78" t="s">
        <v>540</v>
      </c>
      <c r="F78" t="s">
        <v>541</v>
      </c>
      <c r="G78" t="str">
        <f t="shared" si="145"/>
        <v>Segment Revenue by Product - Other Product revenue</v>
      </c>
      <c r="H78" t="str">
        <f t="shared" si="139"/>
        <v>other product revenue</v>
      </c>
      <c r="I78" t="s">
        <v>10</v>
      </c>
      <c r="J78" t="b">
        <f t="shared" si="146"/>
        <v>0</v>
      </c>
      <c r="K78" t="b">
        <f t="shared" si="140"/>
        <v>0</v>
      </c>
      <c r="L78" t="b">
        <f t="shared" si="141"/>
        <v>1</v>
      </c>
      <c r="M78" t="str">
        <f t="shared" si="147"/>
        <v/>
      </c>
      <c r="N78" t="str">
        <f t="shared" si="148"/>
        <v/>
      </c>
      <c r="O78" t="str">
        <f t="shared" si="142"/>
        <v/>
      </c>
      <c r="P78" t="str">
        <f t="shared" si="149"/>
        <v/>
      </c>
      <c r="R78" t="s">
        <v>35</v>
      </c>
      <c r="S78" t="str">
        <f>IF(M78&lt;&gt;"",M78,IF(O78&lt;&gt;"",O78,IF(Q78&lt;&gt;"",Q78,I78)))</f>
        <v>$M</v>
      </c>
      <c r="T78" t="str">
        <f t="shared" si="150"/>
        <v>$m</v>
      </c>
      <c r="U78" t="str">
        <f t="shared" ref="U78:V78" si="173">TRIM(SUBSTITUTE(T78,U$1,U$2))</f>
        <v>$m</v>
      </c>
      <c r="V78" t="str">
        <f t="shared" si="173"/>
        <v>$m</v>
      </c>
      <c r="W78" t="str">
        <f t="shared" ref="W78:AM78" si="174">TRIM(SUBSTITUTE(V78,W$1,W$2))</f>
        <v>$m</v>
      </c>
      <c r="X78" t="str">
        <f t="shared" si="174"/>
        <v>$m</v>
      </c>
      <c r="Y78" t="str">
        <f t="shared" si="174"/>
        <v>$m</v>
      </c>
      <c r="Z78" t="str">
        <f t="shared" si="174"/>
        <v>$m</v>
      </c>
      <c r="AA78" t="str">
        <f t="shared" si="174"/>
        <v>$m</v>
      </c>
      <c r="AB78" t="str">
        <f t="shared" si="174"/>
        <v>$m</v>
      </c>
      <c r="AC78" t="str">
        <f t="shared" si="174"/>
        <v>$m</v>
      </c>
      <c r="AD78" t="str">
        <f t="shared" si="174"/>
        <v>$m</v>
      </c>
      <c r="AE78" t="str">
        <f t="shared" si="174"/>
        <v>$m</v>
      </c>
      <c r="AF78" t="str">
        <f t="shared" si="174"/>
        <v>$m</v>
      </c>
      <c r="AG78" t="str">
        <f t="shared" si="174"/>
        <v>$</v>
      </c>
      <c r="AH78" t="str">
        <f t="shared" si="174"/>
        <v>$</v>
      </c>
      <c r="AI78" t="str">
        <f t="shared" si="174"/>
        <v>$</v>
      </c>
      <c r="AJ78" t="str">
        <f t="shared" si="174"/>
        <v>$</v>
      </c>
      <c r="AK78" t="str">
        <f t="shared" si="174"/>
        <v>$</v>
      </c>
      <c r="AL78" t="str">
        <f t="shared" si="174"/>
        <v>$</v>
      </c>
      <c r="AM78" t="str">
        <f t="shared" si="174"/>
        <v>$</v>
      </c>
      <c r="AN78" t="str">
        <f t="shared" si="153"/>
        <v>$</v>
      </c>
      <c r="AQ78" t="str">
        <f t="shared" si="154"/>
        <v>$</v>
      </c>
    </row>
    <row r="79" spans="1:43" x14ac:dyDescent="0.2">
      <c r="A79">
        <v>77</v>
      </c>
      <c r="B79" t="s">
        <v>607</v>
      </c>
      <c r="C79" t="s">
        <v>1562</v>
      </c>
      <c r="D79" t="s">
        <v>1553</v>
      </c>
      <c r="E79" t="s">
        <v>44</v>
      </c>
      <c r="F79" t="s">
        <v>608</v>
      </c>
      <c r="G79" t="str">
        <f t="shared" si="145"/>
        <v>Segment Revenue - Corporate and Other Revenue</v>
      </c>
      <c r="H79" t="str">
        <f t="shared" si="139"/>
        <v>corporate and other revenue</v>
      </c>
      <c r="I79" t="s">
        <v>10</v>
      </c>
      <c r="J79" t="b">
        <f t="shared" si="146"/>
        <v>0</v>
      </c>
      <c r="K79" t="b">
        <f t="shared" si="140"/>
        <v>0</v>
      </c>
      <c r="L79" t="b">
        <f t="shared" si="141"/>
        <v>1</v>
      </c>
      <c r="M79" t="str">
        <f t="shared" si="147"/>
        <v/>
      </c>
      <c r="N79" t="str">
        <f t="shared" si="148"/>
        <v/>
      </c>
      <c r="O79" t="str">
        <f t="shared" si="142"/>
        <v/>
      </c>
      <c r="P79" t="str">
        <f t="shared" si="149"/>
        <v/>
      </c>
      <c r="R79" t="s">
        <v>35</v>
      </c>
      <c r="S79" t="str">
        <f>IF(M79&lt;&gt;"",M79,IF(O79&lt;&gt;"",O79,IF(Q79&lt;&gt;"",Q79,I79)))</f>
        <v>$M</v>
      </c>
      <c r="T79" t="str">
        <f t="shared" si="150"/>
        <v>$m</v>
      </c>
      <c r="U79" t="str">
        <f t="shared" ref="U79:V79" si="175">TRIM(SUBSTITUTE(T79,U$1,U$2))</f>
        <v>$m</v>
      </c>
      <c r="V79" t="str">
        <f t="shared" si="175"/>
        <v>$m</v>
      </c>
      <c r="W79" t="str">
        <f t="shared" ref="W79:AM79" si="176">TRIM(SUBSTITUTE(V79,W$1,W$2))</f>
        <v>$m</v>
      </c>
      <c r="X79" t="str">
        <f t="shared" si="176"/>
        <v>$m</v>
      </c>
      <c r="Y79" t="str">
        <f t="shared" si="176"/>
        <v>$m</v>
      </c>
      <c r="Z79" t="str">
        <f t="shared" si="176"/>
        <v>$m</v>
      </c>
      <c r="AA79" t="str">
        <f t="shared" si="176"/>
        <v>$m</v>
      </c>
      <c r="AB79" t="str">
        <f t="shared" si="176"/>
        <v>$m</v>
      </c>
      <c r="AC79" t="str">
        <f t="shared" si="176"/>
        <v>$m</v>
      </c>
      <c r="AD79" t="str">
        <f t="shared" si="176"/>
        <v>$m</v>
      </c>
      <c r="AE79" t="str">
        <f t="shared" si="176"/>
        <v>$m</v>
      </c>
      <c r="AF79" t="str">
        <f t="shared" si="176"/>
        <v>$m</v>
      </c>
      <c r="AG79" t="str">
        <f t="shared" si="176"/>
        <v>$</v>
      </c>
      <c r="AH79" t="str">
        <f t="shared" si="176"/>
        <v>$</v>
      </c>
      <c r="AI79" t="str">
        <f t="shared" si="176"/>
        <v>$</v>
      </c>
      <c r="AJ79" t="str">
        <f t="shared" si="176"/>
        <v>$</v>
      </c>
      <c r="AK79" t="str">
        <f t="shared" si="176"/>
        <v>$</v>
      </c>
      <c r="AL79" t="str">
        <f t="shared" si="176"/>
        <v>$</v>
      </c>
      <c r="AM79" t="str">
        <f t="shared" si="176"/>
        <v>$</v>
      </c>
      <c r="AN79" t="str">
        <f t="shared" si="153"/>
        <v>$</v>
      </c>
      <c r="AQ79" t="str">
        <f t="shared" si="154"/>
        <v>$</v>
      </c>
    </row>
    <row r="80" spans="1:43" x14ac:dyDescent="0.2">
      <c r="A80">
        <v>78</v>
      </c>
      <c r="B80" t="s">
        <v>607</v>
      </c>
      <c r="C80" t="s">
        <v>1562</v>
      </c>
      <c r="D80" t="s">
        <v>1553</v>
      </c>
      <c r="E80" t="s">
        <v>44</v>
      </c>
      <c r="F80" t="s">
        <v>609</v>
      </c>
      <c r="G80" t="str">
        <f t="shared" si="145"/>
        <v>Segment Revenue - Johnston &amp; Murphy Group Revenue</v>
      </c>
      <c r="H80" t="str">
        <f t="shared" si="139"/>
        <v>johnston &amp; murphy group revenue</v>
      </c>
      <c r="I80" t="s">
        <v>10</v>
      </c>
      <c r="J80" t="b">
        <f t="shared" si="146"/>
        <v>0</v>
      </c>
      <c r="K80" t="b">
        <f t="shared" si="140"/>
        <v>0</v>
      </c>
      <c r="L80" t="b">
        <f t="shared" si="141"/>
        <v>1</v>
      </c>
      <c r="M80" t="str">
        <f t="shared" si="147"/>
        <v/>
      </c>
      <c r="N80" t="str">
        <f t="shared" si="148"/>
        <v/>
      </c>
      <c r="O80" t="str">
        <f t="shared" si="142"/>
        <v/>
      </c>
      <c r="P80" t="str">
        <f t="shared" si="149"/>
        <v/>
      </c>
      <c r="R80" t="s">
        <v>35</v>
      </c>
      <c r="S80" t="str">
        <f>IF(M80&lt;&gt;"",M80,IF(O80&lt;&gt;"",O80,IF(Q80&lt;&gt;"",Q80,I80)))</f>
        <v>$M</v>
      </c>
      <c r="T80" t="str">
        <f t="shared" si="150"/>
        <v>$m</v>
      </c>
      <c r="U80" t="str">
        <f t="shared" ref="U80:V80" si="177">TRIM(SUBSTITUTE(T80,U$1,U$2))</f>
        <v>$m</v>
      </c>
      <c r="V80" t="str">
        <f t="shared" si="177"/>
        <v>$m</v>
      </c>
      <c r="W80" t="str">
        <f t="shared" ref="W80:AM80" si="178">TRIM(SUBSTITUTE(V80,W$1,W$2))</f>
        <v>$m</v>
      </c>
      <c r="X80" t="str">
        <f t="shared" si="178"/>
        <v>$m</v>
      </c>
      <c r="Y80" t="str">
        <f t="shared" si="178"/>
        <v>$m</v>
      </c>
      <c r="Z80" t="str">
        <f t="shared" si="178"/>
        <v>$m</v>
      </c>
      <c r="AA80" t="str">
        <f t="shared" si="178"/>
        <v>$m</v>
      </c>
      <c r="AB80" t="str">
        <f t="shared" si="178"/>
        <v>$m</v>
      </c>
      <c r="AC80" t="str">
        <f t="shared" si="178"/>
        <v>$m</v>
      </c>
      <c r="AD80" t="str">
        <f t="shared" si="178"/>
        <v>$m</v>
      </c>
      <c r="AE80" t="str">
        <f t="shared" si="178"/>
        <v>$m</v>
      </c>
      <c r="AF80" t="str">
        <f t="shared" si="178"/>
        <v>$m</v>
      </c>
      <c r="AG80" t="str">
        <f t="shared" si="178"/>
        <v>$</v>
      </c>
      <c r="AH80" t="str">
        <f t="shared" si="178"/>
        <v>$</v>
      </c>
      <c r="AI80" t="str">
        <f t="shared" si="178"/>
        <v>$</v>
      </c>
      <c r="AJ80" t="str">
        <f t="shared" si="178"/>
        <v>$</v>
      </c>
      <c r="AK80" t="str">
        <f t="shared" si="178"/>
        <v>$</v>
      </c>
      <c r="AL80" t="str">
        <f t="shared" si="178"/>
        <v>$</v>
      </c>
      <c r="AM80" t="str">
        <f t="shared" si="178"/>
        <v>$</v>
      </c>
      <c r="AN80" t="str">
        <f t="shared" si="153"/>
        <v>$</v>
      </c>
      <c r="AQ80" t="str">
        <f t="shared" si="154"/>
        <v>$</v>
      </c>
    </row>
    <row r="81" spans="1:43" x14ac:dyDescent="0.2">
      <c r="A81">
        <v>79</v>
      </c>
      <c r="B81" t="s">
        <v>607</v>
      </c>
      <c r="C81" t="s">
        <v>1562</v>
      </c>
      <c r="D81" t="s">
        <v>1553</v>
      </c>
      <c r="E81" t="s">
        <v>44</v>
      </c>
      <c r="F81" t="s">
        <v>610</v>
      </c>
      <c r="G81" t="str">
        <f t="shared" si="145"/>
        <v>Segment Revenue - Journeys Group Revenue</v>
      </c>
      <c r="H81" t="str">
        <f t="shared" si="139"/>
        <v>journeys group revenue</v>
      </c>
      <c r="I81" t="s">
        <v>10</v>
      </c>
      <c r="J81" t="b">
        <f t="shared" si="146"/>
        <v>0</v>
      </c>
      <c r="K81" t="b">
        <f t="shared" si="140"/>
        <v>0</v>
      </c>
      <c r="L81" t="b">
        <f t="shared" si="141"/>
        <v>1</v>
      </c>
      <c r="M81" t="str">
        <f t="shared" si="147"/>
        <v/>
      </c>
      <c r="N81" t="str">
        <f t="shared" si="148"/>
        <v/>
      </c>
      <c r="O81" t="str">
        <f t="shared" si="142"/>
        <v/>
      </c>
      <c r="P81" t="str">
        <f t="shared" si="149"/>
        <v/>
      </c>
      <c r="R81" t="s">
        <v>35</v>
      </c>
      <c r="S81" t="str">
        <f>IF(M81&lt;&gt;"",M81,IF(O81&lt;&gt;"",O81,IF(Q81&lt;&gt;"",Q81,I81)))</f>
        <v>$M</v>
      </c>
      <c r="T81" t="str">
        <f t="shared" si="150"/>
        <v>$m</v>
      </c>
      <c r="U81" t="str">
        <f t="shared" ref="U81:V81" si="179">TRIM(SUBSTITUTE(T81,U$1,U$2))</f>
        <v>$m</v>
      </c>
      <c r="V81" t="str">
        <f t="shared" si="179"/>
        <v>$m</v>
      </c>
      <c r="W81" t="str">
        <f t="shared" ref="W81:AM81" si="180">TRIM(SUBSTITUTE(V81,W$1,W$2))</f>
        <v>$m</v>
      </c>
      <c r="X81" t="str">
        <f t="shared" si="180"/>
        <v>$m</v>
      </c>
      <c r="Y81" t="str">
        <f t="shared" si="180"/>
        <v>$m</v>
      </c>
      <c r="Z81" t="str">
        <f t="shared" si="180"/>
        <v>$m</v>
      </c>
      <c r="AA81" t="str">
        <f t="shared" si="180"/>
        <v>$m</v>
      </c>
      <c r="AB81" t="str">
        <f t="shared" si="180"/>
        <v>$m</v>
      </c>
      <c r="AC81" t="str">
        <f t="shared" si="180"/>
        <v>$m</v>
      </c>
      <c r="AD81" t="str">
        <f t="shared" si="180"/>
        <v>$m</v>
      </c>
      <c r="AE81" t="str">
        <f t="shared" si="180"/>
        <v>$m</v>
      </c>
      <c r="AF81" t="str">
        <f t="shared" si="180"/>
        <v>$m</v>
      </c>
      <c r="AG81" t="str">
        <f t="shared" si="180"/>
        <v>$</v>
      </c>
      <c r="AH81" t="str">
        <f t="shared" si="180"/>
        <v>$</v>
      </c>
      <c r="AI81" t="str">
        <f t="shared" si="180"/>
        <v>$</v>
      </c>
      <c r="AJ81" t="str">
        <f t="shared" si="180"/>
        <v>$</v>
      </c>
      <c r="AK81" t="str">
        <f t="shared" si="180"/>
        <v>$</v>
      </c>
      <c r="AL81" t="str">
        <f t="shared" si="180"/>
        <v>$</v>
      </c>
      <c r="AM81" t="str">
        <f t="shared" si="180"/>
        <v>$</v>
      </c>
      <c r="AN81" t="str">
        <f t="shared" si="153"/>
        <v>$</v>
      </c>
      <c r="AQ81" t="str">
        <f t="shared" si="154"/>
        <v>$</v>
      </c>
    </row>
    <row r="82" spans="1:43" x14ac:dyDescent="0.2">
      <c r="A82">
        <v>80</v>
      </c>
      <c r="B82" t="s">
        <v>607</v>
      </c>
      <c r="C82" t="s">
        <v>1562</v>
      </c>
      <c r="D82" t="s">
        <v>1553</v>
      </c>
      <c r="E82" t="s">
        <v>44</v>
      </c>
      <c r="F82" t="s">
        <v>611</v>
      </c>
      <c r="G82" t="str">
        <f t="shared" si="145"/>
        <v>Segment Revenue - Licensed Brands Revenue</v>
      </c>
      <c r="H82" t="str">
        <f t="shared" si="139"/>
        <v>licensed brands revenue</v>
      </c>
      <c r="I82" t="s">
        <v>10</v>
      </c>
      <c r="J82" t="b">
        <f t="shared" si="146"/>
        <v>0</v>
      </c>
      <c r="K82" t="b">
        <f t="shared" si="140"/>
        <v>0</v>
      </c>
      <c r="L82" t="b">
        <f t="shared" si="141"/>
        <v>1</v>
      </c>
      <c r="M82" t="str">
        <f t="shared" si="147"/>
        <v/>
      </c>
      <c r="N82" t="str">
        <f t="shared" si="148"/>
        <v/>
      </c>
      <c r="O82" t="str">
        <f t="shared" si="142"/>
        <v/>
      </c>
      <c r="P82" t="str">
        <f t="shared" si="149"/>
        <v/>
      </c>
      <c r="R82" t="s">
        <v>35</v>
      </c>
      <c r="S82" t="str">
        <f>IF(M82&lt;&gt;"",M82,IF(O82&lt;&gt;"",O82,IF(Q82&lt;&gt;"",Q82,I82)))</f>
        <v>$M</v>
      </c>
      <c r="T82" t="str">
        <f t="shared" si="150"/>
        <v>$m</v>
      </c>
      <c r="U82" t="str">
        <f t="shared" ref="U82:V82" si="181">TRIM(SUBSTITUTE(T82,U$1,U$2))</f>
        <v>$m</v>
      </c>
      <c r="V82" t="str">
        <f t="shared" si="181"/>
        <v>$m</v>
      </c>
      <c r="W82" t="str">
        <f t="shared" ref="W82:AM82" si="182">TRIM(SUBSTITUTE(V82,W$1,W$2))</f>
        <v>$m</v>
      </c>
      <c r="X82" t="str">
        <f t="shared" si="182"/>
        <v>$m</v>
      </c>
      <c r="Y82" t="str">
        <f t="shared" si="182"/>
        <v>$m</v>
      </c>
      <c r="Z82" t="str">
        <f t="shared" si="182"/>
        <v>$m</v>
      </c>
      <c r="AA82" t="str">
        <f t="shared" si="182"/>
        <v>$m</v>
      </c>
      <c r="AB82" t="str">
        <f t="shared" si="182"/>
        <v>$m</v>
      </c>
      <c r="AC82" t="str">
        <f t="shared" si="182"/>
        <v>$m</v>
      </c>
      <c r="AD82" t="str">
        <f t="shared" si="182"/>
        <v>$m</v>
      </c>
      <c r="AE82" t="str">
        <f t="shared" si="182"/>
        <v>$m</v>
      </c>
      <c r="AF82" t="str">
        <f t="shared" si="182"/>
        <v>$m</v>
      </c>
      <c r="AG82" t="str">
        <f t="shared" si="182"/>
        <v>$</v>
      </c>
      <c r="AH82" t="str">
        <f t="shared" si="182"/>
        <v>$</v>
      </c>
      <c r="AI82" t="str">
        <f t="shared" si="182"/>
        <v>$</v>
      </c>
      <c r="AJ82" t="str">
        <f t="shared" si="182"/>
        <v>$</v>
      </c>
      <c r="AK82" t="str">
        <f t="shared" si="182"/>
        <v>$</v>
      </c>
      <c r="AL82" t="str">
        <f t="shared" si="182"/>
        <v>$</v>
      </c>
      <c r="AM82" t="str">
        <f t="shared" si="182"/>
        <v>$</v>
      </c>
      <c r="AN82" t="str">
        <f t="shared" si="153"/>
        <v>$</v>
      </c>
      <c r="AQ82" t="str">
        <f t="shared" si="154"/>
        <v>$</v>
      </c>
    </row>
    <row r="83" spans="1:43" x14ac:dyDescent="0.2">
      <c r="A83">
        <v>81</v>
      </c>
      <c r="B83" t="s">
        <v>607</v>
      </c>
      <c r="C83" t="s">
        <v>1562</v>
      </c>
      <c r="D83" t="s">
        <v>1553</v>
      </c>
      <c r="E83" t="s">
        <v>44</v>
      </c>
      <c r="F83" t="s">
        <v>612</v>
      </c>
      <c r="G83" t="str">
        <f t="shared" si="145"/>
        <v>Segment Revenue - Schuh Group Revenue</v>
      </c>
      <c r="H83" t="str">
        <f t="shared" si="139"/>
        <v>schuh group revenue</v>
      </c>
      <c r="I83" t="s">
        <v>10</v>
      </c>
      <c r="J83" t="b">
        <f t="shared" si="146"/>
        <v>0</v>
      </c>
      <c r="K83" t="b">
        <f t="shared" si="140"/>
        <v>0</v>
      </c>
      <c r="L83" t="b">
        <f t="shared" si="141"/>
        <v>1</v>
      </c>
      <c r="M83" t="str">
        <f t="shared" si="147"/>
        <v/>
      </c>
      <c r="N83" t="str">
        <f t="shared" si="148"/>
        <v/>
      </c>
      <c r="O83" t="str">
        <f t="shared" si="142"/>
        <v/>
      </c>
      <c r="P83" t="str">
        <f t="shared" si="149"/>
        <v/>
      </c>
      <c r="R83" t="s">
        <v>35</v>
      </c>
      <c r="S83" t="str">
        <f>IF(M83&lt;&gt;"",M83,IF(O83&lt;&gt;"",O83,IF(Q83&lt;&gt;"",Q83,I83)))</f>
        <v>$M</v>
      </c>
      <c r="T83" t="str">
        <f t="shared" si="150"/>
        <v>$m</v>
      </c>
      <c r="U83" t="str">
        <f t="shared" ref="U83:V83" si="183">TRIM(SUBSTITUTE(T83,U$1,U$2))</f>
        <v>$m</v>
      </c>
      <c r="V83" t="str">
        <f t="shared" si="183"/>
        <v>$m</v>
      </c>
      <c r="W83" t="str">
        <f t="shared" ref="W83:AM83" si="184">TRIM(SUBSTITUTE(V83,W$1,W$2))</f>
        <v>$m</v>
      </c>
      <c r="X83" t="str">
        <f t="shared" si="184"/>
        <v>$m</v>
      </c>
      <c r="Y83" t="str">
        <f t="shared" si="184"/>
        <v>$m</v>
      </c>
      <c r="Z83" t="str">
        <f t="shared" si="184"/>
        <v>$m</v>
      </c>
      <c r="AA83" t="str">
        <f t="shared" si="184"/>
        <v>$m</v>
      </c>
      <c r="AB83" t="str">
        <f t="shared" si="184"/>
        <v>$m</v>
      </c>
      <c r="AC83" t="str">
        <f t="shared" si="184"/>
        <v>$m</v>
      </c>
      <c r="AD83" t="str">
        <f t="shared" si="184"/>
        <v>$m</v>
      </c>
      <c r="AE83" t="str">
        <f t="shared" si="184"/>
        <v>$m</v>
      </c>
      <c r="AF83" t="str">
        <f t="shared" si="184"/>
        <v>$m</v>
      </c>
      <c r="AG83" t="str">
        <f t="shared" si="184"/>
        <v>$</v>
      </c>
      <c r="AH83" t="str">
        <f t="shared" si="184"/>
        <v>$</v>
      </c>
      <c r="AI83" t="str">
        <f t="shared" si="184"/>
        <v>$</v>
      </c>
      <c r="AJ83" t="str">
        <f t="shared" si="184"/>
        <v>$</v>
      </c>
      <c r="AK83" t="str">
        <f t="shared" si="184"/>
        <v>$</v>
      </c>
      <c r="AL83" t="str">
        <f t="shared" si="184"/>
        <v>$</v>
      </c>
      <c r="AM83" t="str">
        <f t="shared" si="184"/>
        <v>$</v>
      </c>
      <c r="AN83" t="str">
        <f t="shared" si="153"/>
        <v>$</v>
      </c>
      <c r="AQ83" t="str">
        <f t="shared" si="154"/>
        <v>$</v>
      </c>
    </row>
    <row r="84" spans="1:43" x14ac:dyDescent="0.2">
      <c r="A84">
        <v>82</v>
      </c>
      <c r="B84" t="s">
        <v>607</v>
      </c>
      <c r="C84" t="s">
        <v>1562</v>
      </c>
      <c r="D84" t="s">
        <v>1553</v>
      </c>
      <c r="E84" t="s">
        <v>154</v>
      </c>
      <c r="F84" t="s">
        <v>1503</v>
      </c>
      <c r="G84" t="str">
        <f t="shared" si="145"/>
        <v>Stores - Store Closed</v>
      </c>
      <c r="H84" t="str">
        <f t="shared" si="139"/>
        <v>store closed</v>
      </c>
      <c r="I84" t="s">
        <v>2</v>
      </c>
      <c r="J84" t="b">
        <f t="shared" si="146"/>
        <v>1</v>
      </c>
      <c r="K84" t="b">
        <f t="shared" si="140"/>
        <v>1</v>
      </c>
      <c r="L84" t="b">
        <f t="shared" si="141"/>
        <v>1</v>
      </c>
      <c r="M84" t="str">
        <f t="shared" si="147"/>
        <v>Stores</v>
      </c>
      <c r="N84" t="str">
        <f t="shared" si="148"/>
        <v/>
      </c>
      <c r="O84" t="str">
        <f t="shared" si="142"/>
        <v/>
      </c>
      <c r="P84" t="str">
        <f t="shared" si="149"/>
        <v/>
      </c>
      <c r="R84" t="s">
        <v>35</v>
      </c>
      <c r="S84" t="str">
        <f>IF(M84&lt;&gt;"",M84,IF(O84&lt;&gt;"",O84,IF(Q84&lt;&gt;"",Q84,I84)))</f>
        <v>Stores</v>
      </c>
      <c r="T84" t="str">
        <f t="shared" si="150"/>
        <v>stores</v>
      </c>
      <c r="U84" t="str">
        <f t="shared" ref="U84:V84" si="185">TRIM(SUBSTITUTE(T84,U$1,U$2))</f>
        <v>stores</v>
      </c>
      <c r="V84" t="str">
        <f t="shared" si="185"/>
        <v>stores</v>
      </c>
      <c r="W84" t="str">
        <f t="shared" ref="W84:AM84" si="186">TRIM(SUBSTITUTE(V84,W$1,W$2))</f>
        <v>stores</v>
      </c>
      <c r="X84" t="str">
        <f t="shared" si="186"/>
        <v>stores</v>
      </c>
      <c r="Y84" t="str">
        <f t="shared" si="186"/>
        <v>stores</v>
      </c>
      <c r="Z84" t="str">
        <f t="shared" si="186"/>
        <v>stores</v>
      </c>
      <c r="AA84" t="str">
        <f t="shared" si="186"/>
        <v>stores</v>
      </c>
      <c r="AB84" t="str">
        <f t="shared" si="186"/>
        <v>stores</v>
      </c>
      <c r="AC84" t="str">
        <f t="shared" si="186"/>
        <v>stores</v>
      </c>
      <c r="AD84" t="str">
        <f t="shared" si="186"/>
        <v>stores</v>
      </c>
      <c r="AE84" t="str">
        <f t="shared" si="186"/>
        <v>stores</v>
      </c>
      <c r="AF84" t="str">
        <f t="shared" si="186"/>
        <v>stores</v>
      </c>
      <c r="AG84" t="str">
        <f t="shared" si="186"/>
        <v>stores</v>
      </c>
      <c r="AH84" t="str">
        <f t="shared" si="186"/>
        <v>stores</v>
      </c>
      <c r="AI84" t="str">
        <f t="shared" si="186"/>
        <v>stores</v>
      </c>
      <c r="AJ84" t="str">
        <f t="shared" si="186"/>
        <v>stores</v>
      </c>
      <c r="AK84" t="str">
        <f t="shared" si="186"/>
        <v>stores</v>
      </c>
      <c r="AL84" t="str">
        <f t="shared" si="186"/>
        <v>stores</v>
      </c>
      <c r="AM84" t="str">
        <f t="shared" si="186"/>
        <v>stores</v>
      </c>
      <c r="AN84" t="str">
        <f t="shared" si="153"/>
        <v>stores</v>
      </c>
      <c r="AQ84" t="str">
        <f t="shared" si="154"/>
        <v>stores</v>
      </c>
    </row>
    <row r="85" spans="1:43" x14ac:dyDescent="0.2">
      <c r="A85">
        <v>83</v>
      </c>
      <c r="B85" t="s">
        <v>607</v>
      </c>
      <c r="C85" t="s">
        <v>1562</v>
      </c>
      <c r="D85" t="s">
        <v>1553</v>
      </c>
      <c r="E85" t="s">
        <v>154</v>
      </c>
      <c r="F85" t="s">
        <v>94</v>
      </c>
      <c r="G85" t="str">
        <f t="shared" si="145"/>
        <v>Stores - Total Stores</v>
      </c>
      <c r="H85" t="str">
        <f t="shared" si="139"/>
        <v>total stores</v>
      </c>
      <c r="I85" t="s">
        <v>2</v>
      </c>
      <c r="J85" t="b">
        <f t="shared" si="146"/>
        <v>1</v>
      </c>
      <c r="K85" t="b">
        <f t="shared" si="140"/>
        <v>1</v>
      </c>
      <c r="L85" t="b">
        <f t="shared" si="141"/>
        <v>1</v>
      </c>
      <c r="M85" t="str">
        <f t="shared" si="147"/>
        <v>Stores</v>
      </c>
      <c r="N85" t="str">
        <f t="shared" si="148"/>
        <v/>
      </c>
      <c r="O85" t="str">
        <f t="shared" si="142"/>
        <v/>
      </c>
      <c r="P85" t="str">
        <f t="shared" si="149"/>
        <v/>
      </c>
      <c r="R85" t="s">
        <v>35</v>
      </c>
      <c r="S85" t="str">
        <f>IF(M85&lt;&gt;"",M85,IF(O85&lt;&gt;"",O85,IF(Q85&lt;&gt;"",Q85,I85)))</f>
        <v>Stores</v>
      </c>
      <c r="T85" t="str">
        <f t="shared" si="150"/>
        <v>stores</v>
      </c>
      <c r="U85" t="str">
        <f t="shared" ref="U85:V85" si="187">TRIM(SUBSTITUTE(T85,U$1,U$2))</f>
        <v>stores</v>
      </c>
      <c r="V85" t="str">
        <f t="shared" si="187"/>
        <v>stores</v>
      </c>
      <c r="W85" t="str">
        <f t="shared" ref="W85:AM85" si="188">TRIM(SUBSTITUTE(V85,W$1,W$2))</f>
        <v>stores</v>
      </c>
      <c r="X85" t="str">
        <f t="shared" si="188"/>
        <v>stores</v>
      </c>
      <c r="Y85" t="str">
        <f t="shared" si="188"/>
        <v>stores</v>
      </c>
      <c r="Z85" t="str">
        <f t="shared" si="188"/>
        <v>stores</v>
      </c>
      <c r="AA85" t="str">
        <f t="shared" si="188"/>
        <v>stores</v>
      </c>
      <c r="AB85" t="str">
        <f t="shared" si="188"/>
        <v>stores</v>
      </c>
      <c r="AC85" t="str">
        <f t="shared" si="188"/>
        <v>stores</v>
      </c>
      <c r="AD85" t="str">
        <f t="shared" si="188"/>
        <v>stores</v>
      </c>
      <c r="AE85" t="str">
        <f t="shared" si="188"/>
        <v>stores</v>
      </c>
      <c r="AF85" t="str">
        <f t="shared" si="188"/>
        <v>stores</v>
      </c>
      <c r="AG85" t="str">
        <f t="shared" si="188"/>
        <v>stores</v>
      </c>
      <c r="AH85" t="str">
        <f t="shared" si="188"/>
        <v>stores</v>
      </c>
      <c r="AI85" t="str">
        <f t="shared" si="188"/>
        <v>stores</v>
      </c>
      <c r="AJ85" t="str">
        <f t="shared" si="188"/>
        <v>stores</v>
      </c>
      <c r="AK85" t="str">
        <f t="shared" si="188"/>
        <v>stores</v>
      </c>
      <c r="AL85" t="str">
        <f t="shared" si="188"/>
        <v>stores</v>
      </c>
      <c r="AM85" t="str">
        <f t="shared" si="188"/>
        <v>stores</v>
      </c>
      <c r="AN85" t="str">
        <f t="shared" si="153"/>
        <v>stores</v>
      </c>
      <c r="AQ85" t="str">
        <f t="shared" si="154"/>
        <v>stores</v>
      </c>
    </row>
    <row r="86" spans="1:43" x14ac:dyDescent="0.2">
      <c r="A86">
        <v>84</v>
      </c>
      <c r="B86" t="s">
        <v>613</v>
      </c>
      <c r="C86" t="s">
        <v>1567</v>
      </c>
      <c r="D86" t="s">
        <v>1553</v>
      </c>
      <c r="E86" t="s">
        <v>614</v>
      </c>
      <c r="F86" t="s">
        <v>194</v>
      </c>
      <c r="G86" t="str">
        <f t="shared" si="145"/>
        <v>Revenue by Geographic area - Canada</v>
      </c>
      <c r="H86" t="str">
        <f t="shared" si="139"/>
        <v>canada</v>
      </c>
      <c r="I86" t="s">
        <v>10</v>
      </c>
      <c r="J86" t="b">
        <f t="shared" si="146"/>
        <v>0</v>
      </c>
      <c r="K86" t="b">
        <f t="shared" si="140"/>
        <v>0</v>
      </c>
      <c r="L86" t="b">
        <f t="shared" si="141"/>
        <v>1</v>
      </c>
      <c r="M86" t="str">
        <f t="shared" si="147"/>
        <v/>
      </c>
      <c r="N86" t="str">
        <f t="shared" si="148"/>
        <v/>
      </c>
      <c r="O86" t="str">
        <f t="shared" si="142"/>
        <v/>
      </c>
      <c r="P86" t="str">
        <f t="shared" si="149"/>
        <v/>
      </c>
      <c r="R86" t="s">
        <v>35</v>
      </c>
      <c r="S86" t="str">
        <f>IF(M86&lt;&gt;"",M86,IF(O86&lt;&gt;"",O86,IF(Q86&lt;&gt;"",Q86,I86)))</f>
        <v>$M</v>
      </c>
      <c r="T86" t="str">
        <f t="shared" si="150"/>
        <v>$m</v>
      </c>
      <c r="U86" t="str">
        <f t="shared" ref="U86:V86" si="189">TRIM(SUBSTITUTE(T86,U$1,U$2))</f>
        <v>$m</v>
      </c>
      <c r="V86" t="str">
        <f t="shared" si="189"/>
        <v>$m</v>
      </c>
      <c r="W86" t="str">
        <f t="shared" ref="W86:AM86" si="190">TRIM(SUBSTITUTE(V86,W$1,W$2))</f>
        <v>$m</v>
      </c>
      <c r="X86" t="str">
        <f t="shared" si="190"/>
        <v>$m</v>
      </c>
      <c r="Y86" t="str">
        <f t="shared" si="190"/>
        <v>$m</v>
      </c>
      <c r="Z86" t="str">
        <f t="shared" si="190"/>
        <v>$m</v>
      </c>
      <c r="AA86" t="str">
        <f t="shared" si="190"/>
        <v>$m</v>
      </c>
      <c r="AB86" t="str">
        <f t="shared" si="190"/>
        <v>$m</v>
      </c>
      <c r="AC86" t="str">
        <f t="shared" si="190"/>
        <v>$m</v>
      </c>
      <c r="AD86" t="str">
        <f t="shared" si="190"/>
        <v>$m</v>
      </c>
      <c r="AE86" t="str">
        <f t="shared" si="190"/>
        <v>$m</v>
      </c>
      <c r="AF86" t="str">
        <f t="shared" si="190"/>
        <v>$m</v>
      </c>
      <c r="AG86" t="str">
        <f t="shared" si="190"/>
        <v>$</v>
      </c>
      <c r="AH86" t="str">
        <f t="shared" si="190"/>
        <v>$</v>
      </c>
      <c r="AI86" t="str">
        <f t="shared" si="190"/>
        <v>$</v>
      </c>
      <c r="AJ86" t="str">
        <f t="shared" si="190"/>
        <v>$</v>
      </c>
      <c r="AK86" t="str">
        <f t="shared" si="190"/>
        <v>$</v>
      </c>
      <c r="AL86" t="str">
        <f t="shared" si="190"/>
        <v>$</v>
      </c>
      <c r="AM86" t="str">
        <f t="shared" si="190"/>
        <v>$</v>
      </c>
      <c r="AN86" t="str">
        <f t="shared" si="153"/>
        <v>$</v>
      </c>
      <c r="AQ86" t="str">
        <f t="shared" si="154"/>
        <v>$</v>
      </c>
    </row>
    <row r="87" spans="1:43" x14ac:dyDescent="0.2">
      <c r="A87">
        <v>85</v>
      </c>
      <c r="B87" t="s">
        <v>613</v>
      </c>
      <c r="C87" t="s">
        <v>1567</v>
      </c>
      <c r="D87" t="s">
        <v>1553</v>
      </c>
      <c r="E87" t="s">
        <v>614</v>
      </c>
      <c r="F87" t="s">
        <v>615</v>
      </c>
      <c r="G87" t="str">
        <f t="shared" si="145"/>
        <v>Revenue by Geographic area - Germany</v>
      </c>
      <c r="H87" t="str">
        <f t="shared" si="139"/>
        <v>germany</v>
      </c>
      <c r="I87" t="s">
        <v>10</v>
      </c>
      <c r="J87" t="b">
        <f t="shared" si="146"/>
        <v>0</v>
      </c>
      <c r="K87" t="b">
        <f t="shared" si="140"/>
        <v>0</v>
      </c>
      <c r="L87" t="b">
        <f t="shared" si="141"/>
        <v>1</v>
      </c>
      <c r="M87" t="str">
        <f t="shared" si="147"/>
        <v/>
      </c>
      <c r="N87" t="str">
        <f t="shared" si="148"/>
        <v/>
      </c>
      <c r="O87" t="str">
        <f t="shared" si="142"/>
        <v/>
      </c>
      <c r="P87" t="str">
        <f t="shared" si="149"/>
        <v/>
      </c>
      <c r="R87" t="s">
        <v>35</v>
      </c>
      <c r="S87" t="str">
        <f>IF(M87&lt;&gt;"",M87,IF(O87&lt;&gt;"",O87,IF(Q87&lt;&gt;"",Q87,I87)))</f>
        <v>$M</v>
      </c>
      <c r="T87" t="str">
        <f t="shared" si="150"/>
        <v>$m</v>
      </c>
      <c r="U87" t="str">
        <f t="shared" ref="U87:V87" si="191">TRIM(SUBSTITUTE(T87,U$1,U$2))</f>
        <v>$m</v>
      </c>
      <c r="V87" t="str">
        <f t="shared" si="191"/>
        <v>$m</v>
      </c>
      <c r="W87" t="str">
        <f t="shared" ref="W87:AM87" si="192">TRIM(SUBSTITUTE(V87,W$1,W$2))</f>
        <v>$m</v>
      </c>
      <c r="X87" t="str">
        <f t="shared" si="192"/>
        <v>$m</v>
      </c>
      <c r="Y87" t="str">
        <f t="shared" si="192"/>
        <v>$m</v>
      </c>
      <c r="Z87" t="str">
        <f t="shared" si="192"/>
        <v>$m</v>
      </c>
      <c r="AA87" t="str">
        <f t="shared" si="192"/>
        <v>$m</v>
      </c>
      <c r="AB87" t="str">
        <f t="shared" si="192"/>
        <v>$m</v>
      </c>
      <c r="AC87" t="str">
        <f t="shared" si="192"/>
        <v>$m</v>
      </c>
      <c r="AD87" t="str">
        <f t="shared" si="192"/>
        <v>$m</v>
      </c>
      <c r="AE87" t="str">
        <f t="shared" si="192"/>
        <v>$m</v>
      </c>
      <c r="AF87" t="str">
        <f t="shared" si="192"/>
        <v>$m</v>
      </c>
      <c r="AG87" t="str">
        <f t="shared" si="192"/>
        <v>$</v>
      </c>
      <c r="AH87" t="str">
        <f t="shared" si="192"/>
        <v>$</v>
      </c>
      <c r="AI87" t="str">
        <f t="shared" si="192"/>
        <v>$</v>
      </c>
      <c r="AJ87" t="str">
        <f t="shared" si="192"/>
        <v>$</v>
      </c>
      <c r="AK87" t="str">
        <f t="shared" si="192"/>
        <v>$</v>
      </c>
      <c r="AL87" t="str">
        <f t="shared" si="192"/>
        <v>$</v>
      </c>
      <c r="AM87" t="str">
        <f t="shared" si="192"/>
        <v>$</v>
      </c>
      <c r="AN87" t="str">
        <f t="shared" si="153"/>
        <v>$</v>
      </c>
      <c r="AQ87" t="str">
        <f t="shared" si="154"/>
        <v>$</v>
      </c>
    </row>
    <row r="88" spans="1:43" x14ac:dyDescent="0.2">
      <c r="A88">
        <v>86</v>
      </c>
      <c r="B88" t="s">
        <v>613</v>
      </c>
      <c r="C88" t="s">
        <v>1567</v>
      </c>
      <c r="D88" t="s">
        <v>1553</v>
      </c>
      <c r="E88" t="s">
        <v>614</v>
      </c>
      <c r="F88" t="s">
        <v>616</v>
      </c>
      <c r="G88" t="str">
        <f t="shared" si="145"/>
        <v>Revenue by Geographic area - Italy</v>
      </c>
      <c r="H88" t="str">
        <f t="shared" si="139"/>
        <v>italy</v>
      </c>
      <c r="I88" t="s">
        <v>10</v>
      </c>
      <c r="J88" t="b">
        <f t="shared" si="146"/>
        <v>0</v>
      </c>
      <c r="K88" t="b">
        <f t="shared" si="140"/>
        <v>0</v>
      </c>
      <c r="L88" t="b">
        <f t="shared" si="141"/>
        <v>1</v>
      </c>
      <c r="M88" t="str">
        <f t="shared" si="147"/>
        <v/>
      </c>
      <c r="N88" t="str">
        <f t="shared" si="148"/>
        <v/>
      </c>
      <c r="O88" t="str">
        <f t="shared" si="142"/>
        <v/>
      </c>
      <c r="P88" t="str">
        <f t="shared" si="149"/>
        <v/>
      </c>
      <c r="R88" t="s">
        <v>35</v>
      </c>
      <c r="S88" t="str">
        <f>IF(M88&lt;&gt;"",M88,IF(O88&lt;&gt;"",O88,IF(Q88&lt;&gt;"",Q88,I88)))</f>
        <v>$M</v>
      </c>
      <c r="T88" t="str">
        <f t="shared" si="150"/>
        <v>$m</v>
      </c>
      <c r="U88" t="str">
        <f t="shared" ref="U88:V88" si="193">TRIM(SUBSTITUTE(T88,U$1,U$2))</f>
        <v>$m</v>
      </c>
      <c r="V88" t="str">
        <f t="shared" si="193"/>
        <v>$m</v>
      </c>
      <c r="W88" t="str">
        <f t="shared" ref="W88:AM88" si="194">TRIM(SUBSTITUTE(V88,W$1,W$2))</f>
        <v>$m</v>
      </c>
      <c r="X88" t="str">
        <f t="shared" si="194"/>
        <v>$m</v>
      </c>
      <c r="Y88" t="str">
        <f t="shared" si="194"/>
        <v>$m</v>
      </c>
      <c r="Z88" t="str">
        <f t="shared" si="194"/>
        <v>$m</v>
      </c>
      <c r="AA88" t="str">
        <f t="shared" si="194"/>
        <v>$m</v>
      </c>
      <c r="AB88" t="str">
        <f t="shared" si="194"/>
        <v>$m</v>
      </c>
      <c r="AC88" t="str">
        <f t="shared" si="194"/>
        <v>$m</v>
      </c>
      <c r="AD88" t="str">
        <f t="shared" si="194"/>
        <v>$m</v>
      </c>
      <c r="AE88" t="str">
        <f t="shared" si="194"/>
        <v>$m</v>
      </c>
      <c r="AF88" t="str">
        <f t="shared" si="194"/>
        <v>$m</v>
      </c>
      <c r="AG88" t="str">
        <f t="shared" si="194"/>
        <v>$</v>
      </c>
      <c r="AH88" t="str">
        <f t="shared" si="194"/>
        <v>$</v>
      </c>
      <c r="AI88" t="str">
        <f t="shared" si="194"/>
        <v>$</v>
      </c>
      <c r="AJ88" t="str">
        <f t="shared" si="194"/>
        <v>$</v>
      </c>
      <c r="AK88" t="str">
        <f t="shared" si="194"/>
        <v>$</v>
      </c>
      <c r="AL88" t="str">
        <f t="shared" si="194"/>
        <v>$</v>
      </c>
      <c r="AM88" t="str">
        <f t="shared" si="194"/>
        <v>$</v>
      </c>
      <c r="AN88" t="str">
        <f t="shared" si="153"/>
        <v>$</v>
      </c>
      <c r="AQ88" t="str">
        <f t="shared" si="154"/>
        <v>$</v>
      </c>
    </row>
    <row r="89" spans="1:43" x14ac:dyDescent="0.2">
      <c r="A89">
        <v>87</v>
      </c>
      <c r="B89" t="s">
        <v>613</v>
      </c>
      <c r="C89" t="s">
        <v>1567</v>
      </c>
      <c r="D89" t="s">
        <v>1553</v>
      </c>
      <c r="E89" t="s">
        <v>614</v>
      </c>
      <c r="F89" t="s">
        <v>617</v>
      </c>
      <c r="G89" t="str">
        <f t="shared" si="145"/>
        <v>Revenue by Geographic area - Other foreign countries</v>
      </c>
      <c r="H89" t="str">
        <f t="shared" si="139"/>
        <v>other foreign countries</v>
      </c>
      <c r="I89" t="s">
        <v>10</v>
      </c>
      <c r="J89" t="b">
        <f t="shared" si="146"/>
        <v>0</v>
      </c>
      <c r="K89" t="b">
        <f t="shared" si="140"/>
        <v>0</v>
      </c>
      <c r="L89" t="b">
        <f t="shared" si="141"/>
        <v>1</v>
      </c>
      <c r="M89" t="str">
        <f t="shared" si="147"/>
        <v/>
      </c>
      <c r="N89" t="str">
        <f t="shared" si="148"/>
        <v/>
      </c>
      <c r="O89" t="str">
        <f t="shared" si="142"/>
        <v/>
      </c>
      <c r="P89" t="str">
        <f t="shared" si="149"/>
        <v/>
      </c>
      <c r="R89" t="s">
        <v>35</v>
      </c>
      <c r="S89" t="str">
        <f>IF(M89&lt;&gt;"",M89,IF(O89&lt;&gt;"",O89,IF(Q89&lt;&gt;"",Q89,I89)))</f>
        <v>$M</v>
      </c>
      <c r="T89" t="str">
        <f t="shared" si="150"/>
        <v>$m</v>
      </c>
      <c r="U89" t="str">
        <f t="shared" ref="U89:V89" si="195">TRIM(SUBSTITUTE(T89,U$1,U$2))</f>
        <v>$m</v>
      </c>
      <c r="V89" t="str">
        <f t="shared" si="195"/>
        <v>$m</v>
      </c>
      <c r="W89" t="str">
        <f t="shared" ref="W89:AM89" si="196">TRIM(SUBSTITUTE(V89,W$1,W$2))</f>
        <v>$m</v>
      </c>
      <c r="X89" t="str">
        <f t="shared" si="196"/>
        <v>$m</v>
      </c>
      <c r="Y89" t="str">
        <f t="shared" si="196"/>
        <v>$m</v>
      </c>
      <c r="Z89" t="str">
        <f t="shared" si="196"/>
        <v>$m</v>
      </c>
      <c r="AA89" t="str">
        <f t="shared" si="196"/>
        <v>$m</v>
      </c>
      <c r="AB89" t="str">
        <f t="shared" si="196"/>
        <v>$m</v>
      </c>
      <c r="AC89" t="str">
        <f t="shared" si="196"/>
        <v>$m</v>
      </c>
      <c r="AD89" t="str">
        <f t="shared" si="196"/>
        <v>$m</v>
      </c>
      <c r="AE89" t="str">
        <f t="shared" si="196"/>
        <v>$m</v>
      </c>
      <c r="AF89" t="str">
        <f t="shared" si="196"/>
        <v>$m</v>
      </c>
      <c r="AG89" t="str">
        <f t="shared" si="196"/>
        <v>$</v>
      </c>
      <c r="AH89" t="str">
        <f t="shared" si="196"/>
        <v>$</v>
      </c>
      <c r="AI89" t="str">
        <f t="shared" si="196"/>
        <v>$</v>
      </c>
      <c r="AJ89" t="str">
        <f t="shared" si="196"/>
        <v>$</v>
      </c>
      <c r="AK89" t="str">
        <f t="shared" si="196"/>
        <v>$</v>
      </c>
      <c r="AL89" t="str">
        <f t="shared" si="196"/>
        <v>$</v>
      </c>
      <c r="AM89" t="str">
        <f t="shared" si="196"/>
        <v>$</v>
      </c>
      <c r="AN89" t="str">
        <f t="shared" si="153"/>
        <v>$</v>
      </c>
      <c r="AQ89" t="str">
        <f t="shared" si="154"/>
        <v>$</v>
      </c>
    </row>
    <row r="90" spans="1:43" x14ac:dyDescent="0.2">
      <c r="A90">
        <v>88</v>
      </c>
      <c r="B90" t="s">
        <v>613</v>
      </c>
      <c r="C90" t="s">
        <v>1567</v>
      </c>
      <c r="D90" t="s">
        <v>1553</v>
      </c>
      <c r="E90" t="s">
        <v>614</v>
      </c>
      <c r="F90" t="s">
        <v>618</v>
      </c>
      <c r="G90" t="str">
        <f t="shared" si="145"/>
        <v>Revenue by Geographic area - South Korea</v>
      </c>
      <c r="H90" t="str">
        <f t="shared" si="139"/>
        <v>south korea</v>
      </c>
      <c r="I90" t="s">
        <v>10</v>
      </c>
      <c r="J90" t="b">
        <f t="shared" si="146"/>
        <v>0</v>
      </c>
      <c r="K90" t="b">
        <f t="shared" si="140"/>
        <v>0</v>
      </c>
      <c r="L90" t="b">
        <f t="shared" si="141"/>
        <v>1</v>
      </c>
      <c r="M90" t="str">
        <f t="shared" si="147"/>
        <v/>
      </c>
      <c r="N90" t="str">
        <f t="shared" si="148"/>
        <v/>
      </c>
      <c r="O90" t="str">
        <f t="shared" si="142"/>
        <v/>
      </c>
      <c r="P90" t="str">
        <f t="shared" si="149"/>
        <v/>
      </c>
      <c r="R90" t="s">
        <v>35</v>
      </c>
      <c r="S90" t="str">
        <f>IF(M90&lt;&gt;"",M90,IF(O90&lt;&gt;"",O90,IF(Q90&lt;&gt;"",Q90,I90)))</f>
        <v>$M</v>
      </c>
      <c r="T90" t="str">
        <f t="shared" si="150"/>
        <v>$m</v>
      </c>
      <c r="U90" t="str">
        <f t="shared" ref="U90:V90" si="197">TRIM(SUBSTITUTE(T90,U$1,U$2))</f>
        <v>$m</v>
      </c>
      <c r="V90" t="str">
        <f t="shared" si="197"/>
        <v>$m</v>
      </c>
      <c r="W90" t="str">
        <f t="shared" ref="W90:AM90" si="198">TRIM(SUBSTITUTE(V90,W$1,W$2))</f>
        <v>$m</v>
      </c>
      <c r="X90" t="str">
        <f t="shared" si="198"/>
        <v>$m</v>
      </c>
      <c r="Y90" t="str">
        <f t="shared" si="198"/>
        <v>$m</v>
      </c>
      <c r="Z90" t="str">
        <f t="shared" si="198"/>
        <v>$m</v>
      </c>
      <c r="AA90" t="str">
        <f t="shared" si="198"/>
        <v>$m</v>
      </c>
      <c r="AB90" t="str">
        <f t="shared" si="198"/>
        <v>$m</v>
      </c>
      <c r="AC90" t="str">
        <f t="shared" si="198"/>
        <v>$m</v>
      </c>
      <c r="AD90" t="str">
        <f t="shared" si="198"/>
        <v>$m</v>
      </c>
      <c r="AE90" t="str">
        <f t="shared" si="198"/>
        <v>$m</v>
      </c>
      <c r="AF90" t="str">
        <f t="shared" si="198"/>
        <v>$m</v>
      </c>
      <c r="AG90" t="str">
        <f t="shared" si="198"/>
        <v>$</v>
      </c>
      <c r="AH90" t="str">
        <f t="shared" si="198"/>
        <v>$</v>
      </c>
      <c r="AI90" t="str">
        <f t="shared" si="198"/>
        <v>$</v>
      </c>
      <c r="AJ90" t="str">
        <f t="shared" si="198"/>
        <v>$</v>
      </c>
      <c r="AK90" t="str">
        <f t="shared" si="198"/>
        <v>$</v>
      </c>
      <c r="AL90" t="str">
        <f t="shared" si="198"/>
        <v>$</v>
      </c>
      <c r="AM90" t="str">
        <f t="shared" si="198"/>
        <v>$</v>
      </c>
      <c r="AN90" t="str">
        <f t="shared" si="153"/>
        <v>$</v>
      </c>
      <c r="AQ90" t="str">
        <f t="shared" si="154"/>
        <v>$</v>
      </c>
    </row>
    <row r="91" spans="1:43" x14ac:dyDescent="0.2">
      <c r="A91">
        <v>89</v>
      </c>
      <c r="B91" t="s">
        <v>613</v>
      </c>
      <c r="C91" t="s">
        <v>1567</v>
      </c>
      <c r="D91" t="s">
        <v>1553</v>
      </c>
      <c r="E91" t="s">
        <v>614</v>
      </c>
      <c r="F91" t="s">
        <v>619</v>
      </c>
      <c r="G91" t="str">
        <f t="shared" si="145"/>
        <v>Revenue by Geographic area - Spain</v>
      </c>
      <c r="H91" t="str">
        <f t="shared" si="139"/>
        <v>spain</v>
      </c>
      <c r="I91" t="s">
        <v>10</v>
      </c>
      <c r="J91" t="b">
        <f t="shared" si="146"/>
        <v>0</v>
      </c>
      <c r="K91" t="b">
        <f t="shared" si="140"/>
        <v>0</v>
      </c>
      <c r="L91" t="b">
        <f t="shared" si="141"/>
        <v>1</v>
      </c>
      <c r="M91" t="str">
        <f t="shared" si="147"/>
        <v/>
      </c>
      <c r="N91" t="str">
        <f t="shared" si="148"/>
        <v/>
      </c>
      <c r="O91" t="str">
        <f t="shared" si="142"/>
        <v/>
      </c>
      <c r="P91" t="str">
        <f t="shared" si="149"/>
        <v/>
      </c>
      <c r="R91" t="s">
        <v>35</v>
      </c>
      <c r="S91" t="str">
        <f>IF(M91&lt;&gt;"",M91,IF(O91&lt;&gt;"",O91,IF(Q91&lt;&gt;"",Q91,I91)))</f>
        <v>$M</v>
      </c>
      <c r="T91" t="str">
        <f t="shared" si="150"/>
        <v>$m</v>
      </c>
      <c r="U91" t="str">
        <f t="shared" ref="U91:V91" si="199">TRIM(SUBSTITUTE(T91,U$1,U$2))</f>
        <v>$m</v>
      </c>
      <c r="V91" t="str">
        <f t="shared" si="199"/>
        <v>$m</v>
      </c>
      <c r="W91" t="str">
        <f t="shared" ref="W91:AM91" si="200">TRIM(SUBSTITUTE(V91,W$1,W$2))</f>
        <v>$m</v>
      </c>
      <c r="X91" t="str">
        <f t="shared" si="200"/>
        <v>$m</v>
      </c>
      <c r="Y91" t="str">
        <f t="shared" si="200"/>
        <v>$m</v>
      </c>
      <c r="Z91" t="str">
        <f t="shared" si="200"/>
        <v>$m</v>
      </c>
      <c r="AA91" t="str">
        <f t="shared" si="200"/>
        <v>$m</v>
      </c>
      <c r="AB91" t="str">
        <f t="shared" si="200"/>
        <v>$m</v>
      </c>
      <c r="AC91" t="str">
        <f t="shared" si="200"/>
        <v>$m</v>
      </c>
      <c r="AD91" t="str">
        <f t="shared" si="200"/>
        <v>$m</v>
      </c>
      <c r="AE91" t="str">
        <f t="shared" si="200"/>
        <v>$m</v>
      </c>
      <c r="AF91" t="str">
        <f t="shared" si="200"/>
        <v>$m</v>
      </c>
      <c r="AG91" t="str">
        <f t="shared" si="200"/>
        <v>$</v>
      </c>
      <c r="AH91" t="str">
        <f t="shared" si="200"/>
        <v>$</v>
      </c>
      <c r="AI91" t="str">
        <f t="shared" si="200"/>
        <v>$</v>
      </c>
      <c r="AJ91" t="str">
        <f t="shared" si="200"/>
        <v>$</v>
      </c>
      <c r="AK91" t="str">
        <f t="shared" si="200"/>
        <v>$</v>
      </c>
      <c r="AL91" t="str">
        <f t="shared" si="200"/>
        <v>$</v>
      </c>
      <c r="AM91" t="str">
        <f t="shared" si="200"/>
        <v>$</v>
      </c>
      <c r="AN91" t="str">
        <f t="shared" si="153"/>
        <v>$</v>
      </c>
      <c r="AQ91" t="str">
        <f t="shared" si="154"/>
        <v>$</v>
      </c>
    </row>
    <row r="92" spans="1:43" x14ac:dyDescent="0.2">
      <c r="A92">
        <v>90</v>
      </c>
      <c r="B92" t="s">
        <v>613</v>
      </c>
      <c r="C92" t="s">
        <v>1567</v>
      </c>
      <c r="D92" t="s">
        <v>1553</v>
      </c>
      <c r="E92" t="s">
        <v>614</v>
      </c>
      <c r="F92" t="s">
        <v>281</v>
      </c>
      <c r="G92" t="str">
        <f t="shared" si="145"/>
        <v>Revenue by Geographic area - U.S.</v>
      </c>
      <c r="H92" t="str">
        <f t="shared" si="139"/>
        <v>u.s.</v>
      </c>
      <c r="I92" t="s">
        <v>10</v>
      </c>
      <c r="J92" t="b">
        <f t="shared" si="146"/>
        <v>0</v>
      </c>
      <c r="K92" t="b">
        <f t="shared" si="140"/>
        <v>0</v>
      </c>
      <c r="L92" t="b">
        <f t="shared" si="141"/>
        <v>1</v>
      </c>
      <c r="M92" t="str">
        <f t="shared" si="147"/>
        <v/>
      </c>
      <c r="N92" t="str">
        <f t="shared" si="148"/>
        <v/>
      </c>
      <c r="O92" t="str">
        <f t="shared" si="142"/>
        <v/>
      </c>
      <c r="P92" t="str">
        <f t="shared" si="149"/>
        <v/>
      </c>
      <c r="R92" t="s">
        <v>35</v>
      </c>
      <c r="S92" t="str">
        <f>IF(M92&lt;&gt;"",M92,IF(O92&lt;&gt;"",O92,IF(Q92&lt;&gt;"",Q92,I92)))</f>
        <v>$M</v>
      </c>
      <c r="T92" t="str">
        <f t="shared" si="150"/>
        <v>$m</v>
      </c>
      <c r="U92" t="str">
        <f t="shared" ref="U92:V92" si="201">TRIM(SUBSTITUTE(T92,U$1,U$2))</f>
        <v>$m</v>
      </c>
      <c r="V92" t="str">
        <f t="shared" si="201"/>
        <v>$m</v>
      </c>
      <c r="W92" t="str">
        <f t="shared" ref="W92:AM92" si="202">TRIM(SUBSTITUTE(V92,W$1,W$2))</f>
        <v>$m</v>
      </c>
      <c r="X92" t="str">
        <f t="shared" si="202"/>
        <v>$m</v>
      </c>
      <c r="Y92" t="str">
        <f t="shared" si="202"/>
        <v>$m</v>
      </c>
      <c r="Z92" t="str">
        <f t="shared" si="202"/>
        <v>$m</v>
      </c>
      <c r="AA92" t="str">
        <f t="shared" si="202"/>
        <v>$m</v>
      </c>
      <c r="AB92" t="str">
        <f t="shared" si="202"/>
        <v>$m</v>
      </c>
      <c r="AC92" t="str">
        <f t="shared" si="202"/>
        <v>$m</v>
      </c>
      <c r="AD92" t="str">
        <f t="shared" si="202"/>
        <v>$m</v>
      </c>
      <c r="AE92" t="str">
        <f t="shared" si="202"/>
        <v>$m</v>
      </c>
      <c r="AF92" t="str">
        <f t="shared" si="202"/>
        <v>$m</v>
      </c>
      <c r="AG92" t="str">
        <f t="shared" si="202"/>
        <v>$</v>
      </c>
      <c r="AH92" t="str">
        <f t="shared" si="202"/>
        <v>$</v>
      </c>
      <c r="AI92" t="str">
        <f t="shared" si="202"/>
        <v>$</v>
      </c>
      <c r="AJ92" t="str">
        <f t="shared" si="202"/>
        <v>$</v>
      </c>
      <c r="AK92" t="str">
        <f t="shared" si="202"/>
        <v>$</v>
      </c>
      <c r="AL92" t="str">
        <f t="shared" si="202"/>
        <v>$</v>
      </c>
      <c r="AM92" t="str">
        <f t="shared" si="202"/>
        <v>$</v>
      </c>
      <c r="AN92" t="str">
        <f t="shared" si="153"/>
        <v>$</v>
      </c>
      <c r="AQ92" t="str">
        <f t="shared" si="154"/>
        <v>$</v>
      </c>
    </row>
    <row r="93" spans="1:43" x14ac:dyDescent="0.2">
      <c r="A93">
        <v>91</v>
      </c>
      <c r="B93" t="s">
        <v>613</v>
      </c>
      <c r="C93" t="s">
        <v>1567</v>
      </c>
      <c r="D93" t="s">
        <v>1553</v>
      </c>
      <c r="E93" t="s">
        <v>226</v>
      </c>
      <c r="F93" t="s">
        <v>620</v>
      </c>
      <c r="G93" t="str">
        <f t="shared" si="145"/>
        <v xml:space="preserve">Revenue by Product - Net royalties </v>
      </c>
      <c r="H93" t="str">
        <f t="shared" si="139"/>
        <v xml:space="preserve">net royalties </v>
      </c>
      <c r="I93" t="s">
        <v>10</v>
      </c>
      <c r="J93" t="b">
        <f t="shared" si="146"/>
        <v>0</v>
      </c>
      <c r="K93" t="b">
        <f t="shared" si="140"/>
        <v>0</v>
      </c>
      <c r="L93" t="b">
        <f t="shared" si="141"/>
        <v>1</v>
      </c>
      <c r="M93" t="str">
        <f t="shared" si="147"/>
        <v/>
      </c>
      <c r="N93" t="str">
        <f t="shared" si="148"/>
        <v/>
      </c>
      <c r="O93" t="str">
        <f t="shared" si="142"/>
        <v/>
      </c>
      <c r="P93" t="str">
        <f t="shared" si="149"/>
        <v/>
      </c>
      <c r="R93" t="s">
        <v>35</v>
      </c>
      <c r="S93" t="str">
        <f>IF(M93&lt;&gt;"",M93,IF(O93&lt;&gt;"",O93,IF(Q93&lt;&gt;"",Q93,I93)))</f>
        <v>$M</v>
      </c>
      <c r="T93" t="str">
        <f t="shared" si="150"/>
        <v>$m</v>
      </c>
      <c r="U93" t="str">
        <f t="shared" ref="U93:V93" si="203">TRIM(SUBSTITUTE(T93,U$1,U$2))</f>
        <v>$m</v>
      </c>
      <c r="V93" t="str">
        <f t="shared" si="203"/>
        <v>$m</v>
      </c>
      <c r="W93" t="str">
        <f t="shared" ref="W93:AM93" si="204">TRIM(SUBSTITUTE(V93,W$1,W$2))</f>
        <v>$m</v>
      </c>
      <c r="X93" t="str">
        <f t="shared" si="204"/>
        <v>$m</v>
      </c>
      <c r="Y93" t="str">
        <f t="shared" si="204"/>
        <v>$m</v>
      </c>
      <c r="Z93" t="str">
        <f t="shared" si="204"/>
        <v>$m</v>
      </c>
      <c r="AA93" t="str">
        <f t="shared" si="204"/>
        <v>$m</v>
      </c>
      <c r="AB93" t="str">
        <f t="shared" si="204"/>
        <v>$m</v>
      </c>
      <c r="AC93" t="str">
        <f t="shared" si="204"/>
        <v>$m</v>
      </c>
      <c r="AD93" t="str">
        <f t="shared" si="204"/>
        <v>$m</v>
      </c>
      <c r="AE93" t="str">
        <f t="shared" si="204"/>
        <v>$m</v>
      </c>
      <c r="AF93" t="str">
        <f t="shared" si="204"/>
        <v>$m</v>
      </c>
      <c r="AG93" t="str">
        <f t="shared" si="204"/>
        <v>$</v>
      </c>
      <c r="AH93" t="str">
        <f t="shared" si="204"/>
        <v>$</v>
      </c>
      <c r="AI93" t="str">
        <f t="shared" si="204"/>
        <v>$</v>
      </c>
      <c r="AJ93" t="str">
        <f t="shared" si="204"/>
        <v>$</v>
      </c>
      <c r="AK93" t="str">
        <f t="shared" si="204"/>
        <v>$</v>
      </c>
      <c r="AL93" t="str">
        <f t="shared" si="204"/>
        <v>$</v>
      </c>
      <c r="AM93" t="str">
        <f t="shared" si="204"/>
        <v>$</v>
      </c>
      <c r="AN93" t="str">
        <f t="shared" si="153"/>
        <v>$</v>
      </c>
      <c r="AQ93" t="str">
        <f t="shared" si="154"/>
        <v>$</v>
      </c>
    </row>
    <row r="94" spans="1:43" x14ac:dyDescent="0.2">
      <c r="A94">
        <v>92</v>
      </c>
      <c r="B94" t="s">
        <v>613</v>
      </c>
      <c r="C94" t="s">
        <v>1567</v>
      </c>
      <c r="D94" t="s">
        <v>1553</v>
      </c>
      <c r="E94" t="s">
        <v>226</v>
      </c>
      <c r="F94" t="s">
        <v>331</v>
      </c>
      <c r="G94" t="str">
        <f t="shared" si="145"/>
        <v>Revenue by Product - Product sales</v>
      </c>
      <c r="H94" t="str">
        <f t="shared" si="139"/>
        <v>product sales</v>
      </c>
      <c r="I94" t="s">
        <v>10</v>
      </c>
      <c r="J94" t="b">
        <f t="shared" si="146"/>
        <v>0</v>
      </c>
      <c r="K94" t="b">
        <f t="shared" si="140"/>
        <v>0</v>
      </c>
      <c r="L94" t="b">
        <f t="shared" si="141"/>
        <v>1</v>
      </c>
      <c r="M94" t="str">
        <f t="shared" si="147"/>
        <v/>
      </c>
      <c r="N94" t="str">
        <f t="shared" si="148"/>
        <v/>
      </c>
      <c r="O94" t="str">
        <f t="shared" si="142"/>
        <v/>
      </c>
      <c r="P94" t="str">
        <f t="shared" si="149"/>
        <v/>
      </c>
      <c r="R94" t="s">
        <v>35</v>
      </c>
      <c r="S94" t="str">
        <f>IF(M94&lt;&gt;"",M94,IF(O94&lt;&gt;"",O94,IF(Q94&lt;&gt;"",Q94,I94)))</f>
        <v>$M</v>
      </c>
      <c r="T94" t="str">
        <f t="shared" si="150"/>
        <v>$m</v>
      </c>
      <c r="U94" t="str">
        <f t="shared" ref="U94:V94" si="205">TRIM(SUBSTITUTE(T94,U$1,U$2))</f>
        <v>$m</v>
      </c>
      <c r="V94" t="str">
        <f t="shared" si="205"/>
        <v>$m</v>
      </c>
      <c r="W94" t="str">
        <f t="shared" ref="W94:AM94" si="206">TRIM(SUBSTITUTE(V94,W$1,W$2))</f>
        <v>$m</v>
      </c>
      <c r="X94" t="str">
        <f t="shared" si="206"/>
        <v>$m</v>
      </c>
      <c r="Y94" t="str">
        <f t="shared" si="206"/>
        <v>$m</v>
      </c>
      <c r="Z94" t="str">
        <f t="shared" si="206"/>
        <v>$m</v>
      </c>
      <c r="AA94" t="str">
        <f t="shared" si="206"/>
        <v>$m</v>
      </c>
      <c r="AB94" t="str">
        <f t="shared" si="206"/>
        <v>$m</v>
      </c>
      <c r="AC94" t="str">
        <f t="shared" si="206"/>
        <v>$m</v>
      </c>
      <c r="AD94" t="str">
        <f t="shared" si="206"/>
        <v>$m</v>
      </c>
      <c r="AE94" t="str">
        <f t="shared" si="206"/>
        <v>$m</v>
      </c>
      <c r="AF94" t="str">
        <f t="shared" si="206"/>
        <v>$m</v>
      </c>
      <c r="AG94" t="str">
        <f t="shared" si="206"/>
        <v>$</v>
      </c>
      <c r="AH94" t="str">
        <f t="shared" si="206"/>
        <v>$</v>
      </c>
      <c r="AI94" t="str">
        <f t="shared" si="206"/>
        <v>$</v>
      </c>
      <c r="AJ94" t="str">
        <f t="shared" si="206"/>
        <v>$</v>
      </c>
      <c r="AK94" t="str">
        <f t="shared" si="206"/>
        <v>$</v>
      </c>
      <c r="AL94" t="str">
        <f t="shared" si="206"/>
        <v>$</v>
      </c>
      <c r="AM94" t="str">
        <f t="shared" si="206"/>
        <v>$</v>
      </c>
      <c r="AN94" t="str">
        <f t="shared" si="153"/>
        <v>$</v>
      </c>
      <c r="AQ94" t="str">
        <f t="shared" si="154"/>
        <v>$</v>
      </c>
    </row>
    <row r="95" spans="1:43" x14ac:dyDescent="0.2">
      <c r="A95">
        <v>93</v>
      </c>
      <c r="B95" t="s">
        <v>613</v>
      </c>
      <c r="C95" t="s">
        <v>1567</v>
      </c>
      <c r="D95" t="s">
        <v>1553</v>
      </c>
      <c r="E95" t="s">
        <v>44</v>
      </c>
      <c r="F95" t="s">
        <v>621</v>
      </c>
      <c r="G95" t="str">
        <f t="shared" si="145"/>
        <v>Segment Revenue - Americas Retail</v>
      </c>
      <c r="H95" t="str">
        <f t="shared" si="139"/>
        <v>americas retail</v>
      </c>
      <c r="I95" t="s">
        <v>10</v>
      </c>
      <c r="J95" t="b">
        <f t="shared" si="146"/>
        <v>0</v>
      </c>
      <c r="K95" t="b">
        <f t="shared" si="140"/>
        <v>0</v>
      </c>
      <c r="L95" t="b">
        <f t="shared" si="141"/>
        <v>1</v>
      </c>
      <c r="M95" t="str">
        <f t="shared" si="147"/>
        <v/>
      </c>
      <c r="N95" t="str">
        <f t="shared" si="148"/>
        <v/>
      </c>
      <c r="O95" t="str">
        <f t="shared" si="142"/>
        <v/>
      </c>
      <c r="P95" t="str">
        <f t="shared" si="149"/>
        <v/>
      </c>
      <c r="R95" t="s">
        <v>35</v>
      </c>
      <c r="S95" t="str">
        <f>IF(M95&lt;&gt;"",M95,IF(O95&lt;&gt;"",O95,IF(Q95&lt;&gt;"",Q95,I95)))</f>
        <v>$M</v>
      </c>
      <c r="T95" t="str">
        <f t="shared" si="150"/>
        <v>$m</v>
      </c>
      <c r="U95" t="str">
        <f t="shared" ref="U95:V95" si="207">TRIM(SUBSTITUTE(T95,U$1,U$2))</f>
        <v>$m</v>
      </c>
      <c r="V95" t="str">
        <f t="shared" si="207"/>
        <v>$m</v>
      </c>
      <c r="W95" t="str">
        <f t="shared" ref="W95:AM95" si="208">TRIM(SUBSTITUTE(V95,W$1,W$2))</f>
        <v>$m</v>
      </c>
      <c r="X95" t="str">
        <f t="shared" si="208"/>
        <v>$m</v>
      </c>
      <c r="Y95" t="str">
        <f t="shared" si="208"/>
        <v>$m</v>
      </c>
      <c r="Z95" t="str">
        <f t="shared" si="208"/>
        <v>$m</v>
      </c>
      <c r="AA95" t="str">
        <f t="shared" si="208"/>
        <v>$m</v>
      </c>
      <c r="AB95" t="str">
        <f t="shared" si="208"/>
        <v>$m</v>
      </c>
      <c r="AC95" t="str">
        <f t="shared" si="208"/>
        <v>$m</v>
      </c>
      <c r="AD95" t="str">
        <f t="shared" si="208"/>
        <v>$m</v>
      </c>
      <c r="AE95" t="str">
        <f t="shared" si="208"/>
        <v>$m</v>
      </c>
      <c r="AF95" t="str">
        <f t="shared" si="208"/>
        <v>$m</v>
      </c>
      <c r="AG95" t="str">
        <f t="shared" si="208"/>
        <v>$</v>
      </c>
      <c r="AH95" t="str">
        <f t="shared" si="208"/>
        <v>$</v>
      </c>
      <c r="AI95" t="str">
        <f t="shared" si="208"/>
        <v>$</v>
      </c>
      <c r="AJ95" t="str">
        <f t="shared" si="208"/>
        <v>$</v>
      </c>
      <c r="AK95" t="str">
        <f t="shared" si="208"/>
        <v>$</v>
      </c>
      <c r="AL95" t="str">
        <f t="shared" si="208"/>
        <v>$</v>
      </c>
      <c r="AM95" t="str">
        <f t="shared" si="208"/>
        <v>$</v>
      </c>
      <c r="AN95" t="str">
        <f t="shared" si="153"/>
        <v>$</v>
      </c>
      <c r="AQ95" t="str">
        <f t="shared" si="154"/>
        <v>$</v>
      </c>
    </row>
    <row r="96" spans="1:43" x14ac:dyDescent="0.2">
      <c r="A96">
        <v>94</v>
      </c>
      <c r="B96" t="s">
        <v>613</v>
      </c>
      <c r="C96" t="s">
        <v>1567</v>
      </c>
      <c r="D96" t="s">
        <v>1553</v>
      </c>
      <c r="E96" t="s">
        <v>44</v>
      </c>
      <c r="F96" t="s">
        <v>622</v>
      </c>
      <c r="G96" t="str">
        <f t="shared" si="145"/>
        <v>Segment Revenue - Americas Retail comp sales</v>
      </c>
      <c r="H96" t="str">
        <f t="shared" si="139"/>
        <v>americas retail comp sales</v>
      </c>
      <c r="I96" t="s">
        <v>623</v>
      </c>
      <c r="J96" t="b">
        <f t="shared" si="146"/>
        <v>0</v>
      </c>
      <c r="K96" t="b">
        <f t="shared" si="140"/>
        <v>0</v>
      </c>
      <c r="L96" t="b">
        <f t="shared" si="141"/>
        <v>1</v>
      </c>
      <c r="M96" t="str">
        <f t="shared" si="147"/>
        <v/>
      </c>
      <c r="N96" t="str">
        <f t="shared" si="148"/>
        <v/>
      </c>
      <c r="O96" t="str">
        <f t="shared" si="142"/>
        <v/>
      </c>
      <c r="P96" t="str">
        <f t="shared" si="149"/>
        <v/>
      </c>
      <c r="R96" t="s">
        <v>7</v>
      </c>
      <c r="S96" t="str">
        <f>IF(M96&lt;&gt;"",M96,IF(O96&lt;&gt;"",O96,IF(Q96&lt;&gt;"",Q96,I96)))</f>
        <v>% Decrease YOY</v>
      </c>
      <c r="T96" t="str">
        <f t="shared" si="150"/>
        <v>% decrease yoy</v>
      </c>
      <c r="U96" t="str">
        <f t="shared" ref="U96:V96" si="209">TRIM(SUBSTITUTE(T96,U$1,U$2))</f>
        <v>% decrease yoy</v>
      </c>
      <c r="V96" t="str">
        <f t="shared" si="209"/>
        <v>% decrease yoy</v>
      </c>
      <c r="W96" t="str">
        <f t="shared" ref="W96:AM96" si="210">TRIM(SUBSTITUTE(V96,W$1,W$2))</f>
        <v>% decrease yoy</v>
      </c>
      <c r="X96" t="str">
        <f t="shared" si="210"/>
        <v>% decrease yoy</v>
      </c>
      <c r="Y96" t="str">
        <f t="shared" si="210"/>
        <v>% decrease yoy</v>
      </c>
      <c r="Z96" t="str">
        <f t="shared" si="210"/>
        <v>% decrease yoy</v>
      </c>
      <c r="AA96" t="str">
        <f t="shared" si="210"/>
        <v>% decrease yoy</v>
      </c>
      <c r="AB96" t="str">
        <f t="shared" si="210"/>
        <v>% decrease yoy</v>
      </c>
      <c r="AC96" t="str">
        <f t="shared" si="210"/>
        <v>% decrease yoy</v>
      </c>
      <c r="AD96" t="str">
        <f t="shared" si="210"/>
        <v>% decrease yoy</v>
      </c>
      <c r="AE96" t="str">
        <f t="shared" si="210"/>
        <v>% decrease yoy</v>
      </c>
      <c r="AF96" t="str">
        <f t="shared" si="210"/>
        <v>% decrease yoy</v>
      </c>
      <c r="AG96" t="str">
        <f t="shared" si="210"/>
        <v>% decrease yoy</v>
      </c>
      <c r="AH96" t="str">
        <f t="shared" si="210"/>
        <v>% decrease yoy</v>
      </c>
      <c r="AI96" t="str">
        <f t="shared" si="210"/>
        <v>% decrease yoy</v>
      </c>
      <c r="AJ96" t="str">
        <f t="shared" si="210"/>
        <v>% decrease yoy</v>
      </c>
      <c r="AK96" t="str">
        <f t="shared" si="210"/>
        <v>% decrease yoy</v>
      </c>
      <c r="AL96" t="str">
        <f t="shared" si="210"/>
        <v>% decrease yoy</v>
      </c>
      <c r="AM96" t="str">
        <f t="shared" si="210"/>
        <v>% decrease yoy</v>
      </c>
      <c r="AN96" t="str">
        <f t="shared" si="153"/>
        <v>%_decrease_yoy</v>
      </c>
      <c r="AQ96" t="str">
        <f t="shared" si="154"/>
        <v>%_decrease_yoy</v>
      </c>
    </row>
    <row r="97" spans="1:43" x14ac:dyDescent="0.2">
      <c r="A97">
        <v>95</v>
      </c>
      <c r="B97" t="s">
        <v>613</v>
      </c>
      <c r="C97" t="s">
        <v>1567</v>
      </c>
      <c r="D97" t="s">
        <v>1553</v>
      </c>
      <c r="E97" t="s">
        <v>44</v>
      </c>
      <c r="F97" t="s">
        <v>622</v>
      </c>
      <c r="G97" t="str">
        <f t="shared" si="145"/>
        <v>Segment Revenue - Americas Retail comp sales</v>
      </c>
      <c r="H97" t="str">
        <f t="shared" si="139"/>
        <v>americas retail comp sales</v>
      </c>
      <c r="I97" t="s">
        <v>624</v>
      </c>
      <c r="J97" t="b">
        <f t="shared" si="146"/>
        <v>0</v>
      </c>
      <c r="K97" t="b">
        <f t="shared" si="140"/>
        <v>0</v>
      </c>
      <c r="L97" t="b">
        <f t="shared" si="141"/>
        <v>1</v>
      </c>
      <c r="M97" t="str">
        <f t="shared" si="147"/>
        <v/>
      </c>
      <c r="N97" t="str">
        <f t="shared" si="148"/>
        <v/>
      </c>
      <c r="O97" t="str">
        <f t="shared" si="142"/>
        <v/>
      </c>
      <c r="P97" t="str">
        <f t="shared" si="149"/>
        <v/>
      </c>
      <c r="R97" t="s">
        <v>7</v>
      </c>
      <c r="S97" t="str">
        <f>IF(M97&lt;&gt;"",M97,IF(O97&lt;&gt;"",O97,IF(Q97&lt;&gt;"",Q97,I97)))</f>
        <v>% Increase YOY</v>
      </c>
      <c r="T97" t="str">
        <f t="shared" si="150"/>
        <v>% increase yoy</v>
      </c>
      <c r="U97" t="str">
        <f t="shared" ref="U97:V97" si="211">TRIM(SUBSTITUTE(T97,U$1,U$2))</f>
        <v>% increase yoy</v>
      </c>
      <c r="V97" t="str">
        <f t="shared" si="211"/>
        <v>% increase yoy</v>
      </c>
      <c r="W97" t="str">
        <f t="shared" ref="W97:AM97" si="212">TRIM(SUBSTITUTE(V97,W$1,W$2))</f>
        <v>% increase yoy</v>
      </c>
      <c r="X97" t="str">
        <f t="shared" si="212"/>
        <v>% increase yoy</v>
      </c>
      <c r="Y97" t="str">
        <f t="shared" si="212"/>
        <v>% increase yoy</v>
      </c>
      <c r="Z97" t="str">
        <f t="shared" si="212"/>
        <v>% increase yoy</v>
      </c>
      <c r="AA97" t="str">
        <f t="shared" si="212"/>
        <v>% increase yoy</v>
      </c>
      <c r="AB97" t="str">
        <f t="shared" si="212"/>
        <v>% increase yoy</v>
      </c>
      <c r="AC97" t="str">
        <f t="shared" si="212"/>
        <v>% increase yoy</v>
      </c>
      <c r="AD97" t="str">
        <f t="shared" si="212"/>
        <v>% increase yoy</v>
      </c>
      <c r="AE97" t="str">
        <f t="shared" si="212"/>
        <v>% increase yoy</v>
      </c>
      <c r="AF97" t="str">
        <f t="shared" si="212"/>
        <v>% increase yoy</v>
      </c>
      <c r="AG97" t="str">
        <f t="shared" si="212"/>
        <v>% increase yoy</v>
      </c>
      <c r="AH97" t="str">
        <f t="shared" si="212"/>
        <v>% increase yoy</v>
      </c>
      <c r="AI97" t="str">
        <f t="shared" si="212"/>
        <v>% increase yoy</v>
      </c>
      <c r="AJ97" t="str">
        <f t="shared" si="212"/>
        <v>% increase yoy</v>
      </c>
      <c r="AK97" t="str">
        <f t="shared" si="212"/>
        <v>% increase yoy</v>
      </c>
      <c r="AL97" t="str">
        <f t="shared" si="212"/>
        <v>% increase yoy</v>
      </c>
      <c r="AM97" t="str">
        <f t="shared" si="212"/>
        <v>% increase yoy</v>
      </c>
      <c r="AN97" t="str">
        <f t="shared" si="153"/>
        <v>%_increase_yoy</v>
      </c>
      <c r="AQ97" t="str">
        <f t="shared" si="154"/>
        <v>%_increase_yoy</v>
      </c>
    </row>
    <row r="98" spans="1:43" x14ac:dyDescent="0.2">
      <c r="A98">
        <v>96</v>
      </c>
      <c r="B98" t="s">
        <v>613</v>
      </c>
      <c r="C98" t="s">
        <v>1567</v>
      </c>
      <c r="D98" t="s">
        <v>1553</v>
      </c>
      <c r="E98" t="s">
        <v>44</v>
      </c>
      <c r="F98" t="s">
        <v>625</v>
      </c>
      <c r="G98" t="str">
        <f t="shared" si="145"/>
        <v>Segment Revenue - Americas Wholesale</v>
      </c>
      <c r="H98" t="str">
        <f t="shared" si="139"/>
        <v>americas wholesale</v>
      </c>
      <c r="I98" t="s">
        <v>10</v>
      </c>
      <c r="J98" t="b">
        <f t="shared" si="146"/>
        <v>0</v>
      </c>
      <c r="K98" t="b">
        <f t="shared" si="140"/>
        <v>0</v>
      </c>
      <c r="L98" t="b">
        <f t="shared" si="141"/>
        <v>1</v>
      </c>
      <c r="M98" t="str">
        <f t="shared" si="147"/>
        <v/>
      </c>
      <c r="N98" t="str">
        <f t="shared" si="148"/>
        <v/>
      </c>
      <c r="O98" t="str">
        <f t="shared" si="142"/>
        <v/>
      </c>
      <c r="P98" t="str">
        <f t="shared" si="149"/>
        <v/>
      </c>
      <c r="R98" t="s">
        <v>35</v>
      </c>
      <c r="S98" t="str">
        <f>IF(M98&lt;&gt;"",M98,IF(O98&lt;&gt;"",O98,IF(Q98&lt;&gt;"",Q98,I98)))</f>
        <v>$M</v>
      </c>
      <c r="T98" t="str">
        <f t="shared" si="150"/>
        <v>$m</v>
      </c>
      <c r="U98" t="str">
        <f t="shared" ref="U98:V98" si="213">TRIM(SUBSTITUTE(T98,U$1,U$2))</f>
        <v>$m</v>
      </c>
      <c r="V98" t="str">
        <f t="shared" si="213"/>
        <v>$m</v>
      </c>
      <c r="W98" t="str">
        <f t="shared" ref="W98:AM98" si="214">TRIM(SUBSTITUTE(V98,W$1,W$2))</f>
        <v>$m</v>
      </c>
      <c r="X98" t="str">
        <f t="shared" si="214"/>
        <v>$m</v>
      </c>
      <c r="Y98" t="str">
        <f t="shared" si="214"/>
        <v>$m</v>
      </c>
      <c r="Z98" t="str">
        <f t="shared" si="214"/>
        <v>$m</v>
      </c>
      <c r="AA98" t="str">
        <f t="shared" si="214"/>
        <v>$m</v>
      </c>
      <c r="AB98" t="str">
        <f t="shared" si="214"/>
        <v>$m</v>
      </c>
      <c r="AC98" t="str">
        <f t="shared" si="214"/>
        <v>$m</v>
      </c>
      <c r="AD98" t="str">
        <f t="shared" si="214"/>
        <v>$m</v>
      </c>
      <c r="AE98" t="str">
        <f t="shared" si="214"/>
        <v>$m</v>
      </c>
      <c r="AF98" t="str">
        <f t="shared" si="214"/>
        <v>$m</v>
      </c>
      <c r="AG98" t="str">
        <f t="shared" si="214"/>
        <v>$</v>
      </c>
      <c r="AH98" t="str">
        <f t="shared" si="214"/>
        <v>$</v>
      </c>
      <c r="AI98" t="str">
        <f t="shared" si="214"/>
        <v>$</v>
      </c>
      <c r="AJ98" t="str">
        <f t="shared" si="214"/>
        <v>$</v>
      </c>
      <c r="AK98" t="str">
        <f t="shared" si="214"/>
        <v>$</v>
      </c>
      <c r="AL98" t="str">
        <f t="shared" si="214"/>
        <v>$</v>
      </c>
      <c r="AM98" t="str">
        <f t="shared" si="214"/>
        <v>$</v>
      </c>
      <c r="AN98" t="str">
        <f t="shared" si="153"/>
        <v>$</v>
      </c>
      <c r="AQ98" t="str">
        <f t="shared" si="154"/>
        <v>$</v>
      </c>
    </row>
    <row r="99" spans="1:43" x14ac:dyDescent="0.2">
      <c r="A99">
        <v>97</v>
      </c>
      <c r="B99" t="s">
        <v>613</v>
      </c>
      <c r="C99" t="s">
        <v>1567</v>
      </c>
      <c r="D99" t="s">
        <v>1553</v>
      </c>
      <c r="E99" t="s">
        <v>44</v>
      </c>
      <c r="F99" t="s">
        <v>625</v>
      </c>
      <c r="G99" t="str">
        <f t="shared" si="145"/>
        <v>Segment Revenue - Americas Wholesale</v>
      </c>
      <c r="H99" t="str">
        <f t="shared" si="139"/>
        <v>americas wholesale</v>
      </c>
      <c r="I99" t="s">
        <v>624</v>
      </c>
      <c r="J99" t="b">
        <f t="shared" si="146"/>
        <v>0</v>
      </c>
      <c r="K99" t="b">
        <f t="shared" si="140"/>
        <v>0</v>
      </c>
      <c r="L99" t="b">
        <f t="shared" si="141"/>
        <v>1</v>
      </c>
      <c r="M99" t="str">
        <f t="shared" si="147"/>
        <v/>
      </c>
      <c r="N99" t="str">
        <f t="shared" si="148"/>
        <v/>
      </c>
      <c r="O99" t="str">
        <f t="shared" si="142"/>
        <v/>
      </c>
      <c r="P99" t="str">
        <f t="shared" si="149"/>
        <v/>
      </c>
      <c r="R99" t="s">
        <v>7</v>
      </c>
      <c r="S99" t="str">
        <f>IF(M99&lt;&gt;"",M99,IF(O99&lt;&gt;"",O99,IF(Q99&lt;&gt;"",Q99,I99)))</f>
        <v>% Increase YOY</v>
      </c>
      <c r="T99" t="str">
        <f t="shared" si="150"/>
        <v>% increase yoy</v>
      </c>
      <c r="U99" t="str">
        <f t="shared" ref="U99:V99" si="215">TRIM(SUBSTITUTE(T99,U$1,U$2))</f>
        <v>% increase yoy</v>
      </c>
      <c r="V99" t="str">
        <f t="shared" si="215"/>
        <v>% increase yoy</v>
      </c>
      <c r="W99" t="str">
        <f t="shared" ref="W99:AM99" si="216">TRIM(SUBSTITUTE(V99,W$1,W$2))</f>
        <v>% increase yoy</v>
      </c>
      <c r="X99" t="str">
        <f t="shared" si="216"/>
        <v>% increase yoy</v>
      </c>
      <c r="Y99" t="str">
        <f t="shared" si="216"/>
        <v>% increase yoy</v>
      </c>
      <c r="Z99" t="str">
        <f t="shared" si="216"/>
        <v>% increase yoy</v>
      </c>
      <c r="AA99" t="str">
        <f t="shared" si="216"/>
        <v>% increase yoy</v>
      </c>
      <c r="AB99" t="str">
        <f t="shared" si="216"/>
        <v>% increase yoy</v>
      </c>
      <c r="AC99" t="str">
        <f t="shared" si="216"/>
        <v>% increase yoy</v>
      </c>
      <c r="AD99" t="str">
        <f t="shared" si="216"/>
        <v>% increase yoy</v>
      </c>
      <c r="AE99" t="str">
        <f t="shared" si="216"/>
        <v>% increase yoy</v>
      </c>
      <c r="AF99" t="str">
        <f t="shared" si="216"/>
        <v>% increase yoy</v>
      </c>
      <c r="AG99" t="str">
        <f t="shared" si="216"/>
        <v>% increase yoy</v>
      </c>
      <c r="AH99" t="str">
        <f t="shared" si="216"/>
        <v>% increase yoy</v>
      </c>
      <c r="AI99" t="str">
        <f t="shared" si="216"/>
        <v>% increase yoy</v>
      </c>
      <c r="AJ99" t="str">
        <f t="shared" si="216"/>
        <v>% increase yoy</v>
      </c>
      <c r="AK99" t="str">
        <f t="shared" si="216"/>
        <v>% increase yoy</v>
      </c>
      <c r="AL99" t="str">
        <f t="shared" si="216"/>
        <v>% increase yoy</v>
      </c>
      <c r="AM99" t="str">
        <f t="shared" si="216"/>
        <v>% increase yoy</v>
      </c>
      <c r="AN99" t="str">
        <f t="shared" si="153"/>
        <v>%_increase_yoy</v>
      </c>
      <c r="AQ99" t="str">
        <f t="shared" si="154"/>
        <v>%_increase_yoy</v>
      </c>
    </row>
    <row r="100" spans="1:43" x14ac:dyDescent="0.2">
      <c r="A100">
        <v>98</v>
      </c>
      <c r="B100" t="s">
        <v>613</v>
      </c>
      <c r="C100" t="s">
        <v>1567</v>
      </c>
      <c r="D100" t="s">
        <v>1553</v>
      </c>
      <c r="E100" t="s">
        <v>44</v>
      </c>
      <c r="F100" t="s">
        <v>626</v>
      </c>
      <c r="G100" t="str">
        <f t="shared" si="145"/>
        <v>Segment Revenue - Asia</v>
      </c>
      <c r="H100" t="str">
        <f t="shared" si="139"/>
        <v>asia</v>
      </c>
      <c r="I100" t="s">
        <v>10</v>
      </c>
      <c r="J100" t="b">
        <f t="shared" si="146"/>
        <v>0</v>
      </c>
      <c r="K100" t="b">
        <f t="shared" si="140"/>
        <v>0</v>
      </c>
      <c r="L100" t="b">
        <f t="shared" si="141"/>
        <v>1</v>
      </c>
      <c r="M100" t="str">
        <f t="shared" si="147"/>
        <v/>
      </c>
      <c r="N100" t="str">
        <f t="shared" si="148"/>
        <v/>
      </c>
      <c r="O100" t="str">
        <f t="shared" si="142"/>
        <v/>
      </c>
      <c r="P100" t="str">
        <f t="shared" si="149"/>
        <v/>
      </c>
      <c r="R100" t="s">
        <v>35</v>
      </c>
      <c r="S100" t="str">
        <f>IF(M100&lt;&gt;"",M100,IF(O100&lt;&gt;"",O100,IF(Q100&lt;&gt;"",Q100,I100)))</f>
        <v>$M</v>
      </c>
      <c r="T100" t="str">
        <f t="shared" si="150"/>
        <v>$m</v>
      </c>
      <c r="U100" t="str">
        <f t="shared" ref="U100:V100" si="217">TRIM(SUBSTITUTE(T100,U$1,U$2))</f>
        <v>$m</v>
      </c>
      <c r="V100" t="str">
        <f t="shared" si="217"/>
        <v>$m</v>
      </c>
      <c r="W100" t="str">
        <f t="shared" ref="W100:AM100" si="218">TRIM(SUBSTITUTE(V100,W$1,W$2))</f>
        <v>$m</v>
      </c>
      <c r="X100" t="str">
        <f t="shared" si="218"/>
        <v>$m</v>
      </c>
      <c r="Y100" t="str">
        <f t="shared" si="218"/>
        <v>$m</v>
      </c>
      <c r="Z100" t="str">
        <f t="shared" si="218"/>
        <v>$m</v>
      </c>
      <c r="AA100" t="str">
        <f t="shared" si="218"/>
        <v>$m</v>
      </c>
      <c r="AB100" t="str">
        <f t="shared" si="218"/>
        <v>$m</v>
      </c>
      <c r="AC100" t="str">
        <f t="shared" si="218"/>
        <v>$m</v>
      </c>
      <c r="AD100" t="str">
        <f t="shared" si="218"/>
        <v>$m</v>
      </c>
      <c r="AE100" t="str">
        <f t="shared" si="218"/>
        <v>$m</v>
      </c>
      <c r="AF100" t="str">
        <f t="shared" si="218"/>
        <v>$m</v>
      </c>
      <c r="AG100" t="str">
        <f t="shared" si="218"/>
        <v>$</v>
      </c>
      <c r="AH100" t="str">
        <f t="shared" si="218"/>
        <v>$</v>
      </c>
      <c r="AI100" t="str">
        <f t="shared" si="218"/>
        <v>$</v>
      </c>
      <c r="AJ100" t="str">
        <f t="shared" si="218"/>
        <v>$</v>
      </c>
      <c r="AK100" t="str">
        <f t="shared" si="218"/>
        <v>$</v>
      </c>
      <c r="AL100" t="str">
        <f t="shared" si="218"/>
        <v>$</v>
      </c>
      <c r="AM100" t="str">
        <f t="shared" si="218"/>
        <v>$</v>
      </c>
      <c r="AN100" t="str">
        <f t="shared" si="153"/>
        <v>$</v>
      </c>
      <c r="AQ100" t="str">
        <f t="shared" si="154"/>
        <v>$</v>
      </c>
    </row>
    <row r="101" spans="1:43" x14ac:dyDescent="0.2">
      <c r="A101">
        <v>99</v>
      </c>
      <c r="B101" t="s">
        <v>613</v>
      </c>
      <c r="C101" t="s">
        <v>1567</v>
      </c>
      <c r="D101" t="s">
        <v>1553</v>
      </c>
      <c r="E101" t="s">
        <v>44</v>
      </c>
      <c r="F101" t="s">
        <v>627</v>
      </c>
      <c r="G101" t="str">
        <f t="shared" si="145"/>
        <v>Segment Revenue - Asia Retail comp sales</v>
      </c>
      <c r="H101" t="str">
        <f t="shared" si="139"/>
        <v>asia retail comp sales</v>
      </c>
      <c r="I101" t="s">
        <v>623</v>
      </c>
      <c r="J101" t="b">
        <f t="shared" si="146"/>
        <v>0</v>
      </c>
      <c r="K101" t="b">
        <f t="shared" si="140"/>
        <v>0</v>
      </c>
      <c r="L101" t="b">
        <f t="shared" si="141"/>
        <v>1</v>
      </c>
      <c r="M101" t="str">
        <f t="shared" si="147"/>
        <v/>
      </c>
      <c r="N101" t="str">
        <f t="shared" si="148"/>
        <v/>
      </c>
      <c r="O101" t="str">
        <f t="shared" si="142"/>
        <v/>
      </c>
      <c r="P101" t="str">
        <f t="shared" si="149"/>
        <v/>
      </c>
      <c r="R101" t="s">
        <v>7</v>
      </c>
      <c r="S101" t="str">
        <f>IF(M101&lt;&gt;"",M101,IF(O101&lt;&gt;"",O101,IF(Q101&lt;&gt;"",Q101,I101)))</f>
        <v>% Decrease YOY</v>
      </c>
      <c r="T101" t="str">
        <f t="shared" si="150"/>
        <v>% decrease yoy</v>
      </c>
      <c r="U101" t="str">
        <f t="shared" ref="U101:V101" si="219">TRIM(SUBSTITUTE(T101,U$1,U$2))</f>
        <v>% decrease yoy</v>
      </c>
      <c r="V101" t="str">
        <f t="shared" si="219"/>
        <v>% decrease yoy</v>
      </c>
      <c r="W101" t="str">
        <f t="shared" ref="W101:AM101" si="220">TRIM(SUBSTITUTE(V101,W$1,W$2))</f>
        <v>% decrease yoy</v>
      </c>
      <c r="X101" t="str">
        <f t="shared" si="220"/>
        <v>% decrease yoy</v>
      </c>
      <c r="Y101" t="str">
        <f t="shared" si="220"/>
        <v>% decrease yoy</v>
      </c>
      <c r="Z101" t="str">
        <f t="shared" si="220"/>
        <v>% decrease yoy</v>
      </c>
      <c r="AA101" t="str">
        <f t="shared" si="220"/>
        <v>% decrease yoy</v>
      </c>
      <c r="AB101" t="str">
        <f t="shared" si="220"/>
        <v>% decrease yoy</v>
      </c>
      <c r="AC101" t="str">
        <f t="shared" si="220"/>
        <v>% decrease yoy</v>
      </c>
      <c r="AD101" t="str">
        <f t="shared" si="220"/>
        <v>% decrease yoy</v>
      </c>
      <c r="AE101" t="str">
        <f t="shared" si="220"/>
        <v>% decrease yoy</v>
      </c>
      <c r="AF101" t="str">
        <f t="shared" si="220"/>
        <v>% decrease yoy</v>
      </c>
      <c r="AG101" t="str">
        <f t="shared" si="220"/>
        <v>% decrease yoy</v>
      </c>
      <c r="AH101" t="str">
        <f t="shared" si="220"/>
        <v>% decrease yoy</v>
      </c>
      <c r="AI101" t="str">
        <f t="shared" si="220"/>
        <v>% decrease yoy</v>
      </c>
      <c r="AJ101" t="str">
        <f t="shared" si="220"/>
        <v>% decrease yoy</v>
      </c>
      <c r="AK101" t="str">
        <f t="shared" si="220"/>
        <v>% decrease yoy</v>
      </c>
      <c r="AL101" t="str">
        <f t="shared" si="220"/>
        <v>% decrease yoy</v>
      </c>
      <c r="AM101" t="str">
        <f t="shared" si="220"/>
        <v>% decrease yoy</v>
      </c>
      <c r="AN101" t="str">
        <f t="shared" si="153"/>
        <v>%_decrease_yoy</v>
      </c>
      <c r="AQ101" t="str">
        <f t="shared" si="154"/>
        <v>%_decrease_yoy</v>
      </c>
    </row>
    <row r="102" spans="1:43" x14ac:dyDescent="0.2">
      <c r="A102">
        <v>100</v>
      </c>
      <c r="B102" t="s">
        <v>613</v>
      </c>
      <c r="C102" t="s">
        <v>1567</v>
      </c>
      <c r="D102" t="s">
        <v>1553</v>
      </c>
      <c r="E102" t="s">
        <v>44</v>
      </c>
      <c r="F102" t="s">
        <v>627</v>
      </c>
      <c r="G102" t="str">
        <f t="shared" si="145"/>
        <v>Segment Revenue - Asia Retail comp sales</v>
      </c>
      <c r="H102" t="str">
        <f t="shared" si="139"/>
        <v>asia retail comp sales</v>
      </c>
      <c r="I102" t="s">
        <v>624</v>
      </c>
      <c r="J102" t="b">
        <f t="shared" si="146"/>
        <v>0</v>
      </c>
      <c r="K102" t="b">
        <f t="shared" si="140"/>
        <v>0</v>
      </c>
      <c r="L102" t="b">
        <f t="shared" si="141"/>
        <v>1</v>
      </c>
      <c r="M102" t="str">
        <f t="shared" si="147"/>
        <v/>
      </c>
      <c r="N102" t="str">
        <f t="shared" si="148"/>
        <v/>
      </c>
      <c r="O102" t="str">
        <f t="shared" si="142"/>
        <v/>
      </c>
      <c r="P102" t="str">
        <f t="shared" si="149"/>
        <v/>
      </c>
      <c r="R102" t="s">
        <v>7</v>
      </c>
      <c r="S102" t="str">
        <f>IF(M102&lt;&gt;"",M102,IF(O102&lt;&gt;"",O102,IF(Q102&lt;&gt;"",Q102,I102)))</f>
        <v>% Increase YOY</v>
      </c>
      <c r="T102" t="str">
        <f t="shared" si="150"/>
        <v>% increase yoy</v>
      </c>
      <c r="U102" t="str">
        <f t="shared" ref="U102:V102" si="221">TRIM(SUBSTITUTE(T102,U$1,U$2))</f>
        <v>% increase yoy</v>
      </c>
      <c r="V102" t="str">
        <f t="shared" si="221"/>
        <v>% increase yoy</v>
      </c>
      <c r="W102" t="str">
        <f t="shared" ref="W102:AM102" si="222">TRIM(SUBSTITUTE(V102,W$1,W$2))</f>
        <v>% increase yoy</v>
      </c>
      <c r="X102" t="str">
        <f t="shared" si="222"/>
        <v>% increase yoy</v>
      </c>
      <c r="Y102" t="str">
        <f t="shared" si="222"/>
        <v>% increase yoy</v>
      </c>
      <c r="Z102" t="str">
        <f t="shared" si="222"/>
        <v>% increase yoy</v>
      </c>
      <c r="AA102" t="str">
        <f t="shared" si="222"/>
        <v>% increase yoy</v>
      </c>
      <c r="AB102" t="str">
        <f t="shared" si="222"/>
        <v>% increase yoy</v>
      </c>
      <c r="AC102" t="str">
        <f t="shared" si="222"/>
        <v>% increase yoy</v>
      </c>
      <c r="AD102" t="str">
        <f t="shared" si="222"/>
        <v>% increase yoy</v>
      </c>
      <c r="AE102" t="str">
        <f t="shared" si="222"/>
        <v>% increase yoy</v>
      </c>
      <c r="AF102" t="str">
        <f t="shared" si="222"/>
        <v>% increase yoy</v>
      </c>
      <c r="AG102" t="str">
        <f t="shared" si="222"/>
        <v>% increase yoy</v>
      </c>
      <c r="AH102" t="str">
        <f t="shared" si="222"/>
        <v>% increase yoy</v>
      </c>
      <c r="AI102" t="str">
        <f t="shared" si="222"/>
        <v>% increase yoy</v>
      </c>
      <c r="AJ102" t="str">
        <f t="shared" si="222"/>
        <v>% increase yoy</v>
      </c>
      <c r="AK102" t="str">
        <f t="shared" si="222"/>
        <v>% increase yoy</v>
      </c>
      <c r="AL102" t="str">
        <f t="shared" si="222"/>
        <v>% increase yoy</v>
      </c>
      <c r="AM102" t="str">
        <f t="shared" si="222"/>
        <v>% increase yoy</v>
      </c>
      <c r="AN102" t="str">
        <f t="shared" si="153"/>
        <v>%_increase_yoy</v>
      </c>
      <c r="AQ102" t="str">
        <f t="shared" si="154"/>
        <v>%_increase_yoy</v>
      </c>
    </row>
    <row r="103" spans="1:43" x14ac:dyDescent="0.2">
      <c r="A103">
        <v>101</v>
      </c>
      <c r="B103" t="s">
        <v>613</v>
      </c>
      <c r="C103" t="s">
        <v>1567</v>
      </c>
      <c r="D103" t="s">
        <v>1553</v>
      </c>
      <c r="E103" t="s">
        <v>44</v>
      </c>
      <c r="F103" t="s">
        <v>628</v>
      </c>
      <c r="G103" t="str">
        <f t="shared" si="145"/>
        <v>Segment Revenue - Europe</v>
      </c>
      <c r="H103" t="str">
        <f t="shared" si="139"/>
        <v>europe</v>
      </c>
      <c r="I103" t="s">
        <v>10</v>
      </c>
      <c r="J103" t="b">
        <f t="shared" si="146"/>
        <v>0</v>
      </c>
      <c r="K103" t="b">
        <f t="shared" si="140"/>
        <v>0</v>
      </c>
      <c r="L103" t="b">
        <f t="shared" si="141"/>
        <v>1</v>
      </c>
      <c r="M103" t="str">
        <f t="shared" si="147"/>
        <v/>
      </c>
      <c r="N103" t="str">
        <f t="shared" si="148"/>
        <v/>
      </c>
      <c r="O103" t="str">
        <f t="shared" si="142"/>
        <v/>
      </c>
      <c r="P103" t="str">
        <f t="shared" si="149"/>
        <v/>
      </c>
      <c r="R103" t="s">
        <v>35</v>
      </c>
      <c r="S103" t="str">
        <f>IF(M103&lt;&gt;"",M103,IF(O103&lt;&gt;"",O103,IF(Q103&lt;&gt;"",Q103,I103)))</f>
        <v>$M</v>
      </c>
      <c r="T103" t="str">
        <f t="shared" si="150"/>
        <v>$m</v>
      </c>
      <c r="U103" t="str">
        <f t="shared" ref="U103:V103" si="223">TRIM(SUBSTITUTE(T103,U$1,U$2))</f>
        <v>$m</v>
      </c>
      <c r="V103" t="str">
        <f t="shared" si="223"/>
        <v>$m</v>
      </c>
      <c r="W103" t="str">
        <f t="shared" ref="W103:AM103" si="224">TRIM(SUBSTITUTE(V103,W$1,W$2))</f>
        <v>$m</v>
      </c>
      <c r="X103" t="str">
        <f t="shared" si="224"/>
        <v>$m</v>
      </c>
      <c r="Y103" t="str">
        <f t="shared" si="224"/>
        <v>$m</v>
      </c>
      <c r="Z103" t="str">
        <f t="shared" si="224"/>
        <v>$m</v>
      </c>
      <c r="AA103" t="str">
        <f t="shared" si="224"/>
        <v>$m</v>
      </c>
      <c r="AB103" t="str">
        <f t="shared" si="224"/>
        <v>$m</v>
      </c>
      <c r="AC103" t="str">
        <f t="shared" si="224"/>
        <v>$m</v>
      </c>
      <c r="AD103" t="str">
        <f t="shared" si="224"/>
        <v>$m</v>
      </c>
      <c r="AE103" t="str">
        <f t="shared" si="224"/>
        <v>$m</v>
      </c>
      <c r="AF103" t="str">
        <f t="shared" si="224"/>
        <v>$m</v>
      </c>
      <c r="AG103" t="str">
        <f t="shared" si="224"/>
        <v>$</v>
      </c>
      <c r="AH103" t="str">
        <f t="shared" si="224"/>
        <v>$</v>
      </c>
      <c r="AI103" t="str">
        <f t="shared" si="224"/>
        <v>$</v>
      </c>
      <c r="AJ103" t="str">
        <f t="shared" si="224"/>
        <v>$</v>
      </c>
      <c r="AK103" t="str">
        <f t="shared" si="224"/>
        <v>$</v>
      </c>
      <c r="AL103" t="str">
        <f t="shared" si="224"/>
        <v>$</v>
      </c>
      <c r="AM103" t="str">
        <f t="shared" si="224"/>
        <v>$</v>
      </c>
      <c r="AN103" t="str">
        <f t="shared" si="153"/>
        <v>$</v>
      </c>
      <c r="AQ103" t="str">
        <f t="shared" si="154"/>
        <v>$</v>
      </c>
    </row>
    <row r="104" spans="1:43" x14ac:dyDescent="0.2">
      <c r="A104">
        <v>102</v>
      </c>
      <c r="B104" t="s">
        <v>613</v>
      </c>
      <c r="C104" t="s">
        <v>1567</v>
      </c>
      <c r="D104" t="s">
        <v>1553</v>
      </c>
      <c r="E104" t="s">
        <v>44</v>
      </c>
      <c r="F104" t="s">
        <v>629</v>
      </c>
      <c r="G104" t="str">
        <f t="shared" si="145"/>
        <v>Segment Revenue - Europe Retail comp sales</v>
      </c>
      <c r="H104" t="str">
        <f t="shared" si="139"/>
        <v>europe retail comp sales</v>
      </c>
      <c r="I104" t="s">
        <v>623</v>
      </c>
      <c r="J104" t="b">
        <f t="shared" si="146"/>
        <v>0</v>
      </c>
      <c r="K104" t="b">
        <f t="shared" si="140"/>
        <v>0</v>
      </c>
      <c r="L104" t="b">
        <f t="shared" si="141"/>
        <v>1</v>
      </c>
      <c r="M104" t="str">
        <f t="shared" si="147"/>
        <v/>
      </c>
      <c r="N104" t="str">
        <f t="shared" si="148"/>
        <v/>
      </c>
      <c r="O104" t="str">
        <f t="shared" si="142"/>
        <v/>
      </c>
      <c r="P104" t="str">
        <f t="shared" si="149"/>
        <v/>
      </c>
      <c r="R104" t="s">
        <v>7</v>
      </c>
      <c r="S104" t="str">
        <f>IF(M104&lt;&gt;"",M104,IF(O104&lt;&gt;"",O104,IF(Q104&lt;&gt;"",Q104,I104)))</f>
        <v>% Decrease YOY</v>
      </c>
      <c r="T104" t="str">
        <f t="shared" si="150"/>
        <v>% decrease yoy</v>
      </c>
      <c r="U104" t="str">
        <f t="shared" ref="U104:V104" si="225">TRIM(SUBSTITUTE(T104,U$1,U$2))</f>
        <v>% decrease yoy</v>
      </c>
      <c r="V104" t="str">
        <f t="shared" si="225"/>
        <v>% decrease yoy</v>
      </c>
      <c r="W104" t="str">
        <f t="shared" ref="W104:AM104" si="226">TRIM(SUBSTITUTE(V104,W$1,W$2))</f>
        <v>% decrease yoy</v>
      </c>
      <c r="X104" t="str">
        <f t="shared" si="226"/>
        <v>% decrease yoy</v>
      </c>
      <c r="Y104" t="str">
        <f t="shared" si="226"/>
        <v>% decrease yoy</v>
      </c>
      <c r="Z104" t="str">
        <f t="shared" si="226"/>
        <v>% decrease yoy</v>
      </c>
      <c r="AA104" t="str">
        <f t="shared" si="226"/>
        <v>% decrease yoy</v>
      </c>
      <c r="AB104" t="str">
        <f t="shared" si="226"/>
        <v>% decrease yoy</v>
      </c>
      <c r="AC104" t="str">
        <f t="shared" si="226"/>
        <v>% decrease yoy</v>
      </c>
      <c r="AD104" t="str">
        <f t="shared" si="226"/>
        <v>% decrease yoy</v>
      </c>
      <c r="AE104" t="str">
        <f t="shared" si="226"/>
        <v>% decrease yoy</v>
      </c>
      <c r="AF104" t="str">
        <f t="shared" si="226"/>
        <v>% decrease yoy</v>
      </c>
      <c r="AG104" t="str">
        <f t="shared" si="226"/>
        <v>% decrease yoy</v>
      </c>
      <c r="AH104" t="str">
        <f t="shared" si="226"/>
        <v>% decrease yoy</v>
      </c>
      <c r="AI104" t="str">
        <f t="shared" si="226"/>
        <v>% decrease yoy</v>
      </c>
      <c r="AJ104" t="str">
        <f t="shared" si="226"/>
        <v>% decrease yoy</v>
      </c>
      <c r="AK104" t="str">
        <f t="shared" si="226"/>
        <v>% decrease yoy</v>
      </c>
      <c r="AL104" t="str">
        <f t="shared" si="226"/>
        <v>% decrease yoy</v>
      </c>
      <c r="AM104" t="str">
        <f t="shared" si="226"/>
        <v>% decrease yoy</v>
      </c>
      <c r="AN104" t="str">
        <f t="shared" si="153"/>
        <v>%_decrease_yoy</v>
      </c>
      <c r="AQ104" t="str">
        <f t="shared" si="154"/>
        <v>%_decrease_yoy</v>
      </c>
    </row>
    <row r="105" spans="1:43" x14ac:dyDescent="0.2">
      <c r="A105">
        <v>103</v>
      </c>
      <c r="B105" t="s">
        <v>613</v>
      </c>
      <c r="C105" t="s">
        <v>1567</v>
      </c>
      <c r="D105" t="s">
        <v>1553</v>
      </c>
      <c r="E105" t="s">
        <v>44</v>
      </c>
      <c r="F105" t="s">
        <v>629</v>
      </c>
      <c r="G105" t="str">
        <f t="shared" si="145"/>
        <v>Segment Revenue - Europe Retail comp sales</v>
      </c>
      <c r="H105" t="str">
        <f t="shared" si="139"/>
        <v>europe retail comp sales</v>
      </c>
      <c r="I105" t="s">
        <v>624</v>
      </c>
      <c r="J105" t="b">
        <f t="shared" si="146"/>
        <v>0</v>
      </c>
      <c r="K105" t="b">
        <f t="shared" si="140"/>
        <v>0</v>
      </c>
      <c r="L105" t="b">
        <f t="shared" si="141"/>
        <v>1</v>
      </c>
      <c r="M105" t="str">
        <f t="shared" si="147"/>
        <v/>
      </c>
      <c r="N105" t="str">
        <f t="shared" si="148"/>
        <v/>
      </c>
      <c r="O105" t="str">
        <f t="shared" si="142"/>
        <v/>
      </c>
      <c r="P105" t="str">
        <f t="shared" si="149"/>
        <v/>
      </c>
      <c r="R105" t="s">
        <v>7</v>
      </c>
      <c r="S105" t="str">
        <f>IF(M105&lt;&gt;"",M105,IF(O105&lt;&gt;"",O105,IF(Q105&lt;&gt;"",Q105,I105)))</f>
        <v>% Increase YOY</v>
      </c>
      <c r="T105" t="str">
        <f t="shared" si="150"/>
        <v>% increase yoy</v>
      </c>
      <c r="U105" t="str">
        <f t="shared" ref="U105:V105" si="227">TRIM(SUBSTITUTE(T105,U$1,U$2))</f>
        <v>% increase yoy</v>
      </c>
      <c r="V105" t="str">
        <f t="shared" si="227"/>
        <v>% increase yoy</v>
      </c>
      <c r="W105" t="str">
        <f t="shared" ref="W105:AM105" si="228">TRIM(SUBSTITUTE(V105,W$1,W$2))</f>
        <v>% increase yoy</v>
      </c>
      <c r="X105" t="str">
        <f t="shared" si="228"/>
        <v>% increase yoy</v>
      </c>
      <c r="Y105" t="str">
        <f t="shared" si="228"/>
        <v>% increase yoy</v>
      </c>
      <c r="Z105" t="str">
        <f t="shared" si="228"/>
        <v>% increase yoy</v>
      </c>
      <c r="AA105" t="str">
        <f t="shared" si="228"/>
        <v>% increase yoy</v>
      </c>
      <c r="AB105" t="str">
        <f t="shared" si="228"/>
        <v>% increase yoy</v>
      </c>
      <c r="AC105" t="str">
        <f t="shared" si="228"/>
        <v>% increase yoy</v>
      </c>
      <c r="AD105" t="str">
        <f t="shared" si="228"/>
        <v>% increase yoy</v>
      </c>
      <c r="AE105" t="str">
        <f t="shared" si="228"/>
        <v>% increase yoy</v>
      </c>
      <c r="AF105" t="str">
        <f t="shared" si="228"/>
        <v>% increase yoy</v>
      </c>
      <c r="AG105" t="str">
        <f t="shared" si="228"/>
        <v>% increase yoy</v>
      </c>
      <c r="AH105" t="str">
        <f t="shared" si="228"/>
        <v>% increase yoy</v>
      </c>
      <c r="AI105" t="str">
        <f t="shared" si="228"/>
        <v>% increase yoy</v>
      </c>
      <c r="AJ105" t="str">
        <f t="shared" si="228"/>
        <v>% increase yoy</v>
      </c>
      <c r="AK105" t="str">
        <f t="shared" si="228"/>
        <v>% increase yoy</v>
      </c>
      <c r="AL105" t="str">
        <f t="shared" si="228"/>
        <v>% increase yoy</v>
      </c>
      <c r="AM105" t="str">
        <f t="shared" si="228"/>
        <v>% increase yoy</v>
      </c>
      <c r="AN105" t="str">
        <f t="shared" si="153"/>
        <v>%_increase_yoy</v>
      </c>
      <c r="AQ105" t="str">
        <f t="shared" si="154"/>
        <v>%_increase_yoy</v>
      </c>
    </row>
    <row r="106" spans="1:43" x14ac:dyDescent="0.2">
      <c r="A106">
        <v>104</v>
      </c>
      <c r="B106" t="s">
        <v>613</v>
      </c>
      <c r="C106" t="s">
        <v>1567</v>
      </c>
      <c r="D106" t="s">
        <v>1553</v>
      </c>
      <c r="E106" t="s">
        <v>44</v>
      </c>
      <c r="F106" t="s">
        <v>630</v>
      </c>
      <c r="G106" t="str">
        <f t="shared" si="145"/>
        <v>Segment Revenue - Licensing</v>
      </c>
      <c r="H106" t="str">
        <f t="shared" si="139"/>
        <v>licensing</v>
      </c>
      <c r="I106" t="s">
        <v>10</v>
      </c>
      <c r="J106" t="b">
        <f t="shared" si="146"/>
        <v>0</v>
      </c>
      <c r="K106" t="b">
        <f t="shared" si="140"/>
        <v>0</v>
      </c>
      <c r="L106" t="b">
        <f t="shared" si="141"/>
        <v>1</v>
      </c>
      <c r="M106" t="str">
        <f t="shared" si="147"/>
        <v/>
      </c>
      <c r="N106" t="str">
        <f t="shared" si="148"/>
        <v/>
      </c>
      <c r="O106" t="str">
        <f t="shared" si="142"/>
        <v/>
      </c>
      <c r="P106" t="str">
        <f t="shared" si="149"/>
        <v/>
      </c>
      <c r="R106" t="s">
        <v>35</v>
      </c>
      <c r="S106" t="str">
        <f>IF(M106&lt;&gt;"",M106,IF(O106&lt;&gt;"",O106,IF(Q106&lt;&gt;"",Q106,I106)))</f>
        <v>$M</v>
      </c>
      <c r="T106" t="str">
        <f t="shared" si="150"/>
        <v>$m</v>
      </c>
      <c r="U106" t="str">
        <f t="shared" ref="U106:V106" si="229">TRIM(SUBSTITUTE(T106,U$1,U$2))</f>
        <v>$m</v>
      </c>
      <c r="V106" t="str">
        <f t="shared" si="229"/>
        <v>$m</v>
      </c>
      <c r="W106" t="str">
        <f t="shared" ref="W106:AM106" si="230">TRIM(SUBSTITUTE(V106,W$1,W$2))</f>
        <v>$m</v>
      </c>
      <c r="X106" t="str">
        <f t="shared" si="230"/>
        <v>$m</v>
      </c>
      <c r="Y106" t="str">
        <f t="shared" si="230"/>
        <v>$m</v>
      </c>
      <c r="Z106" t="str">
        <f t="shared" si="230"/>
        <v>$m</v>
      </c>
      <c r="AA106" t="str">
        <f t="shared" si="230"/>
        <v>$m</v>
      </c>
      <c r="AB106" t="str">
        <f t="shared" si="230"/>
        <v>$m</v>
      </c>
      <c r="AC106" t="str">
        <f t="shared" si="230"/>
        <v>$m</v>
      </c>
      <c r="AD106" t="str">
        <f t="shared" si="230"/>
        <v>$m</v>
      </c>
      <c r="AE106" t="str">
        <f t="shared" si="230"/>
        <v>$m</v>
      </c>
      <c r="AF106" t="str">
        <f t="shared" si="230"/>
        <v>$m</v>
      </c>
      <c r="AG106" t="str">
        <f t="shared" si="230"/>
        <v>$</v>
      </c>
      <c r="AH106" t="str">
        <f t="shared" si="230"/>
        <v>$</v>
      </c>
      <c r="AI106" t="str">
        <f t="shared" si="230"/>
        <v>$</v>
      </c>
      <c r="AJ106" t="str">
        <f t="shared" si="230"/>
        <v>$</v>
      </c>
      <c r="AK106" t="str">
        <f t="shared" si="230"/>
        <v>$</v>
      </c>
      <c r="AL106" t="str">
        <f t="shared" si="230"/>
        <v>$</v>
      </c>
      <c r="AM106" t="str">
        <f t="shared" si="230"/>
        <v>$</v>
      </c>
      <c r="AN106" t="str">
        <f t="shared" si="153"/>
        <v>$</v>
      </c>
      <c r="AQ106" t="str">
        <f t="shared" si="154"/>
        <v>$</v>
      </c>
    </row>
    <row r="107" spans="1:43" x14ac:dyDescent="0.2">
      <c r="A107">
        <v>105</v>
      </c>
      <c r="B107" t="s">
        <v>613</v>
      </c>
      <c r="C107" t="s">
        <v>1567</v>
      </c>
      <c r="D107" t="s">
        <v>1553</v>
      </c>
      <c r="E107" t="s">
        <v>44</v>
      </c>
      <c r="F107" t="s">
        <v>630</v>
      </c>
      <c r="G107" t="str">
        <f t="shared" si="145"/>
        <v>Segment Revenue - Licensing</v>
      </c>
      <c r="H107" t="str">
        <f t="shared" si="139"/>
        <v>licensing</v>
      </c>
      <c r="I107" t="s">
        <v>624</v>
      </c>
      <c r="J107" t="b">
        <f t="shared" si="146"/>
        <v>0</v>
      </c>
      <c r="K107" t="b">
        <f t="shared" si="140"/>
        <v>0</v>
      </c>
      <c r="L107" t="b">
        <f t="shared" si="141"/>
        <v>1</v>
      </c>
      <c r="M107" t="str">
        <f t="shared" si="147"/>
        <v/>
      </c>
      <c r="N107" t="str">
        <f t="shared" si="148"/>
        <v/>
      </c>
      <c r="O107" t="str">
        <f t="shared" si="142"/>
        <v/>
      </c>
      <c r="P107" t="str">
        <f t="shared" si="149"/>
        <v/>
      </c>
      <c r="R107" t="s">
        <v>7</v>
      </c>
      <c r="S107" t="str">
        <f>IF(M107&lt;&gt;"",M107,IF(O107&lt;&gt;"",O107,IF(Q107&lt;&gt;"",Q107,I107)))</f>
        <v>% Increase YOY</v>
      </c>
      <c r="T107" t="str">
        <f t="shared" si="150"/>
        <v>% increase yoy</v>
      </c>
      <c r="U107" t="str">
        <f t="shared" ref="U107:V107" si="231">TRIM(SUBSTITUTE(T107,U$1,U$2))</f>
        <v>% increase yoy</v>
      </c>
      <c r="V107" t="str">
        <f t="shared" si="231"/>
        <v>% increase yoy</v>
      </c>
      <c r="W107" t="str">
        <f t="shared" ref="W107:AM107" si="232">TRIM(SUBSTITUTE(V107,W$1,W$2))</f>
        <v>% increase yoy</v>
      </c>
      <c r="X107" t="str">
        <f t="shared" si="232"/>
        <v>% increase yoy</v>
      </c>
      <c r="Y107" t="str">
        <f t="shared" si="232"/>
        <v>% increase yoy</v>
      </c>
      <c r="Z107" t="str">
        <f t="shared" si="232"/>
        <v>% increase yoy</v>
      </c>
      <c r="AA107" t="str">
        <f t="shared" si="232"/>
        <v>% increase yoy</v>
      </c>
      <c r="AB107" t="str">
        <f t="shared" si="232"/>
        <v>% increase yoy</v>
      </c>
      <c r="AC107" t="str">
        <f t="shared" si="232"/>
        <v>% increase yoy</v>
      </c>
      <c r="AD107" t="str">
        <f t="shared" si="232"/>
        <v>% increase yoy</v>
      </c>
      <c r="AE107" t="str">
        <f t="shared" si="232"/>
        <v>% increase yoy</v>
      </c>
      <c r="AF107" t="str">
        <f t="shared" si="232"/>
        <v>% increase yoy</v>
      </c>
      <c r="AG107" t="str">
        <f t="shared" si="232"/>
        <v>% increase yoy</v>
      </c>
      <c r="AH107" t="str">
        <f t="shared" si="232"/>
        <v>% increase yoy</v>
      </c>
      <c r="AI107" t="str">
        <f t="shared" si="232"/>
        <v>% increase yoy</v>
      </c>
      <c r="AJ107" t="str">
        <f t="shared" si="232"/>
        <v>% increase yoy</v>
      </c>
      <c r="AK107" t="str">
        <f t="shared" si="232"/>
        <v>% increase yoy</v>
      </c>
      <c r="AL107" t="str">
        <f t="shared" si="232"/>
        <v>% increase yoy</v>
      </c>
      <c r="AM107" t="str">
        <f t="shared" si="232"/>
        <v>% increase yoy</v>
      </c>
      <c r="AN107" t="str">
        <f t="shared" si="153"/>
        <v>%_increase_yoy</v>
      </c>
      <c r="AQ107" t="str">
        <f t="shared" si="154"/>
        <v>%_increase_yoy</v>
      </c>
    </row>
    <row r="108" spans="1:43" x14ac:dyDescent="0.2">
      <c r="A108">
        <v>106</v>
      </c>
      <c r="B108" t="s">
        <v>662</v>
      </c>
      <c r="C108" t="s">
        <v>1556</v>
      </c>
      <c r="D108" t="s">
        <v>1553</v>
      </c>
      <c r="E108" t="s">
        <v>663</v>
      </c>
      <c r="F108" t="s">
        <v>664</v>
      </c>
      <c r="G108" t="str">
        <f t="shared" si="145"/>
        <v>Sales by Brand - Athleta Sales</v>
      </c>
      <c r="H108" t="str">
        <f t="shared" si="139"/>
        <v>athleta sales</v>
      </c>
      <c r="I108" t="s">
        <v>10</v>
      </c>
      <c r="J108" t="b">
        <f t="shared" si="146"/>
        <v>0</v>
      </c>
      <c r="K108" t="b">
        <f t="shared" si="140"/>
        <v>0</v>
      </c>
      <c r="L108" t="b">
        <f t="shared" si="141"/>
        <v>1</v>
      </c>
      <c r="M108" t="str">
        <f t="shared" si="147"/>
        <v/>
      </c>
      <c r="N108" t="str">
        <f t="shared" si="148"/>
        <v/>
      </c>
      <c r="O108" t="str">
        <f t="shared" si="142"/>
        <v/>
      </c>
      <c r="P108" t="str">
        <f t="shared" si="149"/>
        <v/>
      </c>
      <c r="R108" t="s">
        <v>35</v>
      </c>
      <c r="S108" t="str">
        <f>IF(M108&lt;&gt;"",M108,IF(O108&lt;&gt;"",O108,IF(Q108&lt;&gt;"",Q108,I108)))</f>
        <v>$M</v>
      </c>
      <c r="T108" t="str">
        <f t="shared" si="150"/>
        <v>$m</v>
      </c>
      <c r="U108" t="str">
        <f t="shared" ref="U108:V108" si="233">TRIM(SUBSTITUTE(T108,U$1,U$2))</f>
        <v>$m</v>
      </c>
      <c r="V108" t="str">
        <f t="shared" si="233"/>
        <v>$m</v>
      </c>
      <c r="W108" t="str">
        <f t="shared" ref="W108:AM108" si="234">TRIM(SUBSTITUTE(V108,W$1,W$2))</f>
        <v>$m</v>
      </c>
      <c r="X108" t="str">
        <f t="shared" si="234"/>
        <v>$m</v>
      </c>
      <c r="Y108" t="str">
        <f t="shared" si="234"/>
        <v>$m</v>
      </c>
      <c r="Z108" t="str">
        <f t="shared" si="234"/>
        <v>$m</v>
      </c>
      <c r="AA108" t="str">
        <f t="shared" si="234"/>
        <v>$m</v>
      </c>
      <c r="AB108" t="str">
        <f t="shared" si="234"/>
        <v>$m</v>
      </c>
      <c r="AC108" t="str">
        <f t="shared" si="234"/>
        <v>$m</v>
      </c>
      <c r="AD108" t="str">
        <f t="shared" si="234"/>
        <v>$m</v>
      </c>
      <c r="AE108" t="str">
        <f t="shared" si="234"/>
        <v>$m</v>
      </c>
      <c r="AF108" t="str">
        <f t="shared" si="234"/>
        <v>$m</v>
      </c>
      <c r="AG108" t="str">
        <f t="shared" si="234"/>
        <v>$</v>
      </c>
      <c r="AH108" t="str">
        <f t="shared" si="234"/>
        <v>$</v>
      </c>
      <c r="AI108" t="str">
        <f t="shared" si="234"/>
        <v>$</v>
      </c>
      <c r="AJ108" t="str">
        <f t="shared" si="234"/>
        <v>$</v>
      </c>
      <c r="AK108" t="str">
        <f t="shared" si="234"/>
        <v>$</v>
      </c>
      <c r="AL108" t="str">
        <f t="shared" si="234"/>
        <v>$</v>
      </c>
      <c r="AM108" t="str">
        <f t="shared" si="234"/>
        <v>$</v>
      </c>
      <c r="AN108" t="str">
        <f t="shared" si="153"/>
        <v>$</v>
      </c>
      <c r="AQ108" t="str">
        <f t="shared" si="154"/>
        <v>$</v>
      </c>
    </row>
    <row r="109" spans="1:43" x14ac:dyDescent="0.2">
      <c r="A109">
        <v>107</v>
      </c>
      <c r="B109" t="s">
        <v>662</v>
      </c>
      <c r="C109" t="s">
        <v>1556</v>
      </c>
      <c r="D109" t="s">
        <v>1553</v>
      </c>
      <c r="E109" t="s">
        <v>663</v>
      </c>
      <c r="F109" t="s">
        <v>665</v>
      </c>
      <c r="G109" t="str">
        <f t="shared" si="145"/>
        <v>Sales by Brand - Banana Republic Global Sales</v>
      </c>
      <c r="H109" t="str">
        <f t="shared" si="139"/>
        <v>banana republic global sales</v>
      </c>
      <c r="I109" t="s">
        <v>10</v>
      </c>
      <c r="J109" t="b">
        <f t="shared" si="146"/>
        <v>0</v>
      </c>
      <c r="K109" t="b">
        <f t="shared" si="140"/>
        <v>0</v>
      </c>
      <c r="L109" t="b">
        <f t="shared" si="141"/>
        <v>1</v>
      </c>
      <c r="M109" t="str">
        <f t="shared" si="147"/>
        <v/>
      </c>
      <c r="N109" t="str">
        <f t="shared" si="148"/>
        <v/>
      </c>
      <c r="O109" t="str">
        <f t="shared" si="142"/>
        <v/>
      </c>
      <c r="P109" t="str">
        <f t="shared" si="149"/>
        <v/>
      </c>
      <c r="R109" t="s">
        <v>35</v>
      </c>
      <c r="S109" t="str">
        <f>IF(M109&lt;&gt;"",M109,IF(O109&lt;&gt;"",O109,IF(Q109&lt;&gt;"",Q109,I109)))</f>
        <v>$M</v>
      </c>
      <c r="T109" t="str">
        <f t="shared" si="150"/>
        <v>$m</v>
      </c>
      <c r="U109" t="str">
        <f t="shared" ref="U109:V109" si="235">TRIM(SUBSTITUTE(T109,U$1,U$2))</f>
        <v>$m</v>
      </c>
      <c r="V109" t="str">
        <f t="shared" si="235"/>
        <v>$m</v>
      </c>
      <c r="W109" t="str">
        <f t="shared" ref="W109:AM109" si="236">TRIM(SUBSTITUTE(V109,W$1,W$2))</f>
        <v>$m</v>
      </c>
      <c r="X109" t="str">
        <f t="shared" si="236"/>
        <v>$m</v>
      </c>
      <c r="Y109" t="str">
        <f t="shared" si="236"/>
        <v>$m</v>
      </c>
      <c r="Z109" t="str">
        <f t="shared" si="236"/>
        <v>$m</v>
      </c>
      <c r="AA109" t="str">
        <f t="shared" si="236"/>
        <v>$m</v>
      </c>
      <c r="AB109" t="str">
        <f t="shared" si="236"/>
        <v>$m</v>
      </c>
      <c r="AC109" t="str">
        <f t="shared" si="236"/>
        <v>$m</v>
      </c>
      <c r="AD109" t="str">
        <f t="shared" si="236"/>
        <v>$m</v>
      </c>
      <c r="AE109" t="str">
        <f t="shared" si="236"/>
        <v>$m</v>
      </c>
      <c r="AF109" t="str">
        <f t="shared" si="236"/>
        <v>$m</v>
      </c>
      <c r="AG109" t="str">
        <f t="shared" si="236"/>
        <v>$</v>
      </c>
      <c r="AH109" t="str">
        <f t="shared" si="236"/>
        <v>$</v>
      </c>
      <c r="AI109" t="str">
        <f t="shared" si="236"/>
        <v>$</v>
      </c>
      <c r="AJ109" t="str">
        <f t="shared" si="236"/>
        <v>$</v>
      </c>
      <c r="AK109" t="str">
        <f t="shared" si="236"/>
        <v>$</v>
      </c>
      <c r="AL109" t="str">
        <f t="shared" si="236"/>
        <v>$</v>
      </c>
      <c r="AM109" t="str">
        <f t="shared" si="236"/>
        <v>$</v>
      </c>
      <c r="AN109" t="str">
        <f t="shared" si="153"/>
        <v>$</v>
      </c>
      <c r="AQ109" t="str">
        <f t="shared" si="154"/>
        <v>$</v>
      </c>
    </row>
    <row r="110" spans="1:43" x14ac:dyDescent="0.2">
      <c r="A110">
        <v>108</v>
      </c>
      <c r="B110" t="s">
        <v>662</v>
      </c>
      <c r="C110" t="s">
        <v>1556</v>
      </c>
      <c r="D110" t="s">
        <v>1553</v>
      </c>
      <c r="E110" t="s">
        <v>663</v>
      </c>
      <c r="F110" t="s">
        <v>666</v>
      </c>
      <c r="G110" t="str">
        <f t="shared" si="145"/>
        <v>Sales by Brand - Gap Global</v>
      </c>
      <c r="H110" t="str">
        <f t="shared" si="139"/>
        <v>gap global</v>
      </c>
      <c r="I110" t="s">
        <v>10</v>
      </c>
      <c r="J110" t="b">
        <f t="shared" si="146"/>
        <v>0</v>
      </c>
      <c r="K110" t="b">
        <f t="shared" si="140"/>
        <v>0</v>
      </c>
      <c r="L110" t="b">
        <f t="shared" si="141"/>
        <v>1</v>
      </c>
      <c r="M110" t="str">
        <f t="shared" si="147"/>
        <v/>
      </c>
      <c r="N110" t="str">
        <f t="shared" si="148"/>
        <v/>
      </c>
      <c r="O110" t="str">
        <f t="shared" si="142"/>
        <v/>
      </c>
      <c r="P110" t="str">
        <f t="shared" si="149"/>
        <v/>
      </c>
      <c r="R110" t="s">
        <v>35</v>
      </c>
      <c r="S110" t="str">
        <f>IF(M110&lt;&gt;"",M110,IF(O110&lt;&gt;"",O110,IF(Q110&lt;&gt;"",Q110,I110)))</f>
        <v>$M</v>
      </c>
      <c r="T110" t="str">
        <f t="shared" si="150"/>
        <v>$m</v>
      </c>
      <c r="U110" t="str">
        <f t="shared" ref="U110:V110" si="237">TRIM(SUBSTITUTE(T110,U$1,U$2))</f>
        <v>$m</v>
      </c>
      <c r="V110" t="str">
        <f t="shared" si="237"/>
        <v>$m</v>
      </c>
      <c r="W110" t="str">
        <f t="shared" ref="W110:AM110" si="238">TRIM(SUBSTITUTE(V110,W$1,W$2))</f>
        <v>$m</v>
      </c>
      <c r="X110" t="str">
        <f t="shared" si="238"/>
        <v>$m</v>
      </c>
      <c r="Y110" t="str">
        <f t="shared" si="238"/>
        <v>$m</v>
      </c>
      <c r="Z110" t="str">
        <f t="shared" si="238"/>
        <v>$m</v>
      </c>
      <c r="AA110" t="str">
        <f t="shared" si="238"/>
        <v>$m</v>
      </c>
      <c r="AB110" t="str">
        <f t="shared" si="238"/>
        <v>$m</v>
      </c>
      <c r="AC110" t="str">
        <f t="shared" si="238"/>
        <v>$m</v>
      </c>
      <c r="AD110" t="str">
        <f t="shared" si="238"/>
        <v>$m</v>
      </c>
      <c r="AE110" t="str">
        <f t="shared" si="238"/>
        <v>$m</v>
      </c>
      <c r="AF110" t="str">
        <f t="shared" si="238"/>
        <v>$m</v>
      </c>
      <c r="AG110" t="str">
        <f t="shared" si="238"/>
        <v>$</v>
      </c>
      <c r="AH110" t="str">
        <f t="shared" si="238"/>
        <v>$</v>
      </c>
      <c r="AI110" t="str">
        <f t="shared" si="238"/>
        <v>$</v>
      </c>
      <c r="AJ110" t="str">
        <f t="shared" si="238"/>
        <v>$</v>
      </c>
      <c r="AK110" t="str">
        <f t="shared" si="238"/>
        <v>$</v>
      </c>
      <c r="AL110" t="str">
        <f t="shared" si="238"/>
        <v>$</v>
      </c>
      <c r="AM110" t="str">
        <f t="shared" si="238"/>
        <v>$</v>
      </c>
      <c r="AN110" t="str">
        <f t="shared" si="153"/>
        <v>$</v>
      </c>
      <c r="AQ110" t="str">
        <f t="shared" si="154"/>
        <v>$</v>
      </c>
    </row>
    <row r="111" spans="1:43" x14ac:dyDescent="0.2">
      <c r="A111">
        <v>109</v>
      </c>
      <c r="B111" t="s">
        <v>662</v>
      </c>
      <c r="C111" t="s">
        <v>1556</v>
      </c>
      <c r="D111" t="s">
        <v>1553</v>
      </c>
      <c r="E111" t="s">
        <v>663</v>
      </c>
      <c r="F111" t="s">
        <v>667</v>
      </c>
      <c r="G111" t="str">
        <f t="shared" si="145"/>
        <v>Sales by Brand - Gap Global Sales</v>
      </c>
      <c r="H111" t="str">
        <f t="shared" si="139"/>
        <v>gap global sales</v>
      </c>
      <c r="I111" t="s">
        <v>10</v>
      </c>
      <c r="J111" t="b">
        <f t="shared" si="146"/>
        <v>0</v>
      </c>
      <c r="K111" t="b">
        <f t="shared" si="140"/>
        <v>0</v>
      </c>
      <c r="L111" t="b">
        <f t="shared" si="141"/>
        <v>1</v>
      </c>
      <c r="M111" t="str">
        <f t="shared" si="147"/>
        <v/>
      </c>
      <c r="N111" t="str">
        <f t="shared" si="148"/>
        <v/>
      </c>
      <c r="O111" t="str">
        <f t="shared" si="142"/>
        <v/>
      </c>
      <c r="P111" t="str">
        <f t="shared" si="149"/>
        <v/>
      </c>
      <c r="R111" t="s">
        <v>35</v>
      </c>
      <c r="S111" t="str">
        <f>IF(M111&lt;&gt;"",M111,IF(O111&lt;&gt;"",O111,IF(Q111&lt;&gt;"",Q111,I111)))</f>
        <v>$M</v>
      </c>
      <c r="T111" t="str">
        <f t="shared" si="150"/>
        <v>$m</v>
      </c>
      <c r="U111" t="str">
        <f t="shared" ref="U111:V111" si="239">TRIM(SUBSTITUTE(T111,U$1,U$2))</f>
        <v>$m</v>
      </c>
      <c r="V111" t="str">
        <f t="shared" si="239"/>
        <v>$m</v>
      </c>
      <c r="W111" t="str">
        <f t="shared" ref="W111:AM111" si="240">TRIM(SUBSTITUTE(V111,W$1,W$2))</f>
        <v>$m</v>
      </c>
      <c r="X111" t="str">
        <f t="shared" si="240"/>
        <v>$m</v>
      </c>
      <c r="Y111" t="str">
        <f t="shared" si="240"/>
        <v>$m</v>
      </c>
      <c r="Z111" t="str">
        <f t="shared" si="240"/>
        <v>$m</v>
      </c>
      <c r="AA111" t="str">
        <f t="shared" si="240"/>
        <v>$m</v>
      </c>
      <c r="AB111" t="str">
        <f t="shared" si="240"/>
        <v>$m</v>
      </c>
      <c r="AC111" t="str">
        <f t="shared" si="240"/>
        <v>$m</v>
      </c>
      <c r="AD111" t="str">
        <f t="shared" si="240"/>
        <v>$m</v>
      </c>
      <c r="AE111" t="str">
        <f t="shared" si="240"/>
        <v>$m</v>
      </c>
      <c r="AF111" t="str">
        <f t="shared" si="240"/>
        <v>$m</v>
      </c>
      <c r="AG111" t="str">
        <f t="shared" si="240"/>
        <v>$</v>
      </c>
      <c r="AH111" t="str">
        <f t="shared" si="240"/>
        <v>$</v>
      </c>
      <c r="AI111" t="str">
        <f t="shared" si="240"/>
        <v>$</v>
      </c>
      <c r="AJ111" t="str">
        <f t="shared" si="240"/>
        <v>$</v>
      </c>
      <c r="AK111" t="str">
        <f t="shared" si="240"/>
        <v>$</v>
      </c>
      <c r="AL111" t="str">
        <f t="shared" si="240"/>
        <v>$</v>
      </c>
      <c r="AM111" t="str">
        <f t="shared" si="240"/>
        <v>$</v>
      </c>
      <c r="AN111" t="str">
        <f t="shared" si="153"/>
        <v>$</v>
      </c>
      <c r="AQ111" t="str">
        <f t="shared" si="154"/>
        <v>$</v>
      </c>
    </row>
    <row r="112" spans="1:43" x14ac:dyDescent="0.2">
      <c r="A112">
        <v>110</v>
      </c>
      <c r="B112" t="s">
        <v>662</v>
      </c>
      <c r="C112" t="s">
        <v>1556</v>
      </c>
      <c r="D112" t="s">
        <v>1553</v>
      </c>
      <c r="E112" t="s">
        <v>663</v>
      </c>
      <c r="F112" t="s">
        <v>668</v>
      </c>
      <c r="G112" t="str">
        <f t="shared" si="145"/>
        <v>Sales by Brand - Old Navy Global</v>
      </c>
      <c r="H112" t="str">
        <f t="shared" si="139"/>
        <v>old navy global</v>
      </c>
      <c r="I112" t="s">
        <v>10</v>
      </c>
      <c r="J112" t="b">
        <f t="shared" si="146"/>
        <v>0</v>
      </c>
      <c r="K112" t="b">
        <f t="shared" si="140"/>
        <v>0</v>
      </c>
      <c r="L112" t="b">
        <f t="shared" si="141"/>
        <v>1</v>
      </c>
      <c r="M112" t="str">
        <f t="shared" si="147"/>
        <v/>
      </c>
      <c r="N112" t="str">
        <f t="shared" si="148"/>
        <v/>
      </c>
      <c r="O112" t="str">
        <f t="shared" si="142"/>
        <v/>
      </c>
      <c r="P112" t="str">
        <f t="shared" si="149"/>
        <v/>
      </c>
      <c r="R112" t="s">
        <v>35</v>
      </c>
      <c r="S112" t="str">
        <f>IF(M112&lt;&gt;"",M112,IF(O112&lt;&gt;"",O112,IF(Q112&lt;&gt;"",Q112,I112)))</f>
        <v>$M</v>
      </c>
      <c r="T112" t="str">
        <f t="shared" si="150"/>
        <v>$m</v>
      </c>
      <c r="U112" t="str">
        <f t="shared" ref="U112:V112" si="241">TRIM(SUBSTITUTE(T112,U$1,U$2))</f>
        <v>$m</v>
      </c>
      <c r="V112" t="str">
        <f t="shared" si="241"/>
        <v>$m</v>
      </c>
      <c r="W112" t="str">
        <f t="shared" ref="W112:AM112" si="242">TRIM(SUBSTITUTE(V112,W$1,W$2))</f>
        <v>$m</v>
      </c>
      <c r="X112" t="str">
        <f t="shared" si="242"/>
        <v>$m</v>
      </c>
      <c r="Y112" t="str">
        <f t="shared" si="242"/>
        <v>$m</v>
      </c>
      <c r="Z112" t="str">
        <f t="shared" si="242"/>
        <v>$m</v>
      </c>
      <c r="AA112" t="str">
        <f t="shared" si="242"/>
        <v>$m</v>
      </c>
      <c r="AB112" t="str">
        <f t="shared" si="242"/>
        <v>$m</v>
      </c>
      <c r="AC112" t="str">
        <f t="shared" si="242"/>
        <v>$m</v>
      </c>
      <c r="AD112" t="str">
        <f t="shared" si="242"/>
        <v>$m</v>
      </c>
      <c r="AE112" t="str">
        <f t="shared" si="242"/>
        <v>$m</v>
      </c>
      <c r="AF112" t="str">
        <f t="shared" si="242"/>
        <v>$m</v>
      </c>
      <c r="AG112" t="str">
        <f t="shared" si="242"/>
        <v>$</v>
      </c>
      <c r="AH112" t="str">
        <f t="shared" si="242"/>
        <v>$</v>
      </c>
      <c r="AI112" t="str">
        <f t="shared" si="242"/>
        <v>$</v>
      </c>
      <c r="AJ112" t="str">
        <f t="shared" si="242"/>
        <v>$</v>
      </c>
      <c r="AK112" t="str">
        <f t="shared" si="242"/>
        <v>$</v>
      </c>
      <c r="AL112" t="str">
        <f t="shared" si="242"/>
        <v>$</v>
      </c>
      <c r="AM112" t="str">
        <f t="shared" si="242"/>
        <v>$</v>
      </c>
      <c r="AN112" t="str">
        <f t="shared" si="153"/>
        <v>$</v>
      </c>
      <c r="AQ112" t="str">
        <f t="shared" si="154"/>
        <v>$</v>
      </c>
    </row>
    <row r="113" spans="1:43" x14ac:dyDescent="0.2">
      <c r="A113">
        <v>111</v>
      </c>
      <c r="B113" t="s">
        <v>662</v>
      </c>
      <c r="C113" t="s">
        <v>1556</v>
      </c>
      <c r="D113" t="s">
        <v>1553</v>
      </c>
      <c r="E113" t="s">
        <v>663</v>
      </c>
      <c r="F113" t="s">
        <v>669</v>
      </c>
      <c r="G113" t="str">
        <f t="shared" si="145"/>
        <v>Sales by Brand - Old Navy Global Sales</v>
      </c>
      <c r="H113" t="str">
        <f t="shared" si="139"/>
        <v>old navy global sales</v>
      </c>
      <c r="I113" t="s">
        <v>10</v>
      </c>
      <c r="J113" t="b">
        <f t="shared" si="146"/>
        <v>0</v>
      </c>
      <c r="K113" t="b">
        <f t="shared" si="140"/>
        <v>0</v>
      </c>
      <c r="L113" t="b">
        <f t="shared" si="141"/>
        <v>1</v>
      </c>
      <c r="M113" t="str">
        <f t="shared" si="147"/>
        <v/>
      </c>
      <c r="N113" t="str">
        <f t="shared" si="148"/>
        <v/>
      </c>
      <c r="O113" t="str">
        <f t="shared" si="142"/>
        <v/>
      </c>
      <c r="P113" t="str">
        <f t="shared" si="149"/>
        <v/>
      </c>
      <c r="R113" t="s">
        <v>35</v>
      </c>
      <c r="S113" t="str">
        <f>IF(M113&lt;&gt;"",M113,IF(O113&lt;&gt;"",O113,IF(Q113&lt;&gt;"",Q113,I113)))</f>
        <v>$M</v>
      </c>
      <c r="T113" t="str">
        <f t="shared" si="150"/>
        <v>$m</v>
      </c>
      <c r="U113" t="str">
        <f t="shared" ref="U113:V113" si="243">TRIM(SUBSTITUTE(T113,U$1,U$2))</f>
        <v>$m</v>
      </c>
      <c r="V113" t="str">
        <f t="shared" si="243"/>
        <v>$m</v>
      </c>
      <c r="W113" t="str">
        <f t="shared" ref="W113:AM113" si="244">TRIM(SUBSTITUTE(V113,W$1,W$2))</f>
        <v>$m</v>
      </c>
      <c r="X113" t="str">
        <f t="shared" si="244"/>
        <v>$m</v>
      </c>
      <c r="Y113" t="str">
        <f t="shared" si="244"/>
        <v>$m</v>
      </c>
      <c r="Z113" t="str">
        <f t="shared" si="244"/>
        <v>$m</v>
      </c>
      <c r="AA113" t="str">
        <f t="shared" si="244"/>
        <v>$m</v>
      </c>
      <c r="AB113" t="str">
        <f t="shared" si="244"/>
        <v>$m</v>
      </c>
      <c r="AC113" t="str">
        <f t="shared" si="244"/>
        <v>$m</v>
      </c>
      <c r="AD113" t="str">
        <f t="shared" si="244"/>
        <v>$m</v>
      </c>
      <c r="AE113" t="str">
        <f t="shared" si="244"/>
        <v>$m</v>
      </c>
      <c r="AF113" t="str">
        <f t="shared" si="244"/>
        <v>$m</v>
      </c>
      <c r="AG113" t="str">
        <f t="shared" si="244"/>
        <v>$</v>
      </c>
      <c r="AH113" t="str">
        <f t="shared" si="244"/>
        <v>$</v>
      </c>
      <c r="AI113" t="str">
        <f t="shared" si="244"/>
        <v>$</v>
      </c>
      <c r="AJ113" t="str">
        <f t="shared" si="244"/>
        <v>$</v>
      </c>
      <c r="AK113" t="str">
        <f t="shared" si="244"/>
        <v>$</v>
      </c>
      <c r="AL113" t="str">
        <f t="shared" si="244"/>
        <v>$</v>
      </c>
      <c r="AM113" t="str">
        <f t="shared" si="244"/>
        <v>$</v>
      </c>
      <c r="AN113" t="str">
        <f t="shared" si="153"/>
        <v>$</v>
      </c>
      <c r="AQ113" t="str">
        <f t="shared" si="154"/>
        <v>$</v>
      </c>
    </row>
    <row r="114" spans="1:43" x14ac:dyDescent="0.2">
      <c r="A114">
        <v>112</v>
      </c>
      <c r="B114" t="s">
        <v>662</v>
      </c>
      <c r="C114" t="s">
        <v>1556</v>
      </c>
      <c r="D114" t="s">
        <v>1553</v>
      </c>
      <c r="E114" t="s">
        <v>663</v>
      </c>
      <c r="F114" t="s">
        <v>26</v>
      </c>
      <c r="G114" t="str">
        <f t="shared" si="145"/>
        <v>Sales by Brand - Other Sales</v>
      </c>
      <c r="H114" t="str">
        <f t="shared" si="139"/>
        <v>other sales</v>
      </c>
      <c r="I114" t="s">
        <v>10</v>
      </c>
      <c r="J114" t="b">
        <f t="shared" si="146"/>
        <v>0</v>
      </c>
      <c r="K114" t="b">
        <f t="shared" si="140"/>
        <v>0</v>
      </c>
      <c r="L114" t="b">
        <f t="shared" si="141"/>
        <v>1</v>
      </c>
      <c r="M114" t="str">
        <f t="shared" si="147"/>
        <v/>
      </c>
      <c r="N114" t="str">
        <f t="shared" si="148"/>
        <v/>
      </c>
      <c r="O114" t="str">
        <f t="shared" si="142"/>
        <v/>
      </c>
      <c r="P114" t="str">
        <f t="shared" si="149"/>
        <v/>
      </c>
      <c r="R114" t="s">
        <v>35</v>
      </c>
      <c r="S114" t="str">
        <f>IF(M114&lt;&gt;"",M114,IF(O114&lt;&gt;"",O114,IF(Q114&lt;&gt;"",Q114,I114)))</f>
        <v>$M</v>
      </c>
      <c r="T114" t="str">
        <f t="shared" si="150"/>
        <v>$m</v>
      </c>
      <c r="U114" t="str">
        <f t="shared" ref="U114:V114" si="245">TRIM(SUBSTITUTE(T114,U$1,U$2))</f>
        <v>$m</v>
      </c>
      <c r="V114" t="str">
        <f t="shared" si="245"/>
        <v>$m</v>
      </c>
      <c r="W114" t="str">
        <f t="shared" ref="W114:AM114" si="246">TRIM(SUBSTITUTE(V114,W$1,W$2))</f>
        <v>$m</v>
      </c>
      <c r="X114" t="str">
        <f t="shared" si="246"/>
        <v>$m</v>
      </c>
      <c r="Y114" t="str">
        <f t="shared" si="246"/>
        <v>$m</v>
      </c>
      <c r="Z114" t="str">
        <f t="shared" si="246"/>
        <v>$m</v>
      </c>
      <c r="AA114" t="str">
        <f t="shared" si="246"/>
        <v>$m</v>
      </c>
      <c r="AB114" t="str">
        <f t="shared" si="246"/>
        <v>$m</v>
      </c>
      <c r="AC114" t="str">
        <f t="shared" si="246"/>
        <v>$m</v>
      </c>
      <c r="AD114" t="str">
        <f t="shared" si="246"/>
        <v>$m</v>
      </c>
      <c r="AE114" t="str">
        <f t="shared" si="246"/>
        <v>$m</v>
      </c>
      <c r="AF114" t="str">
        <f t="shared" si="246"/>
        <v>$m</v>
      </c>
      <c r="AG114" t="str">
        <f t="shared" si="246"/>
        <v>$</v>
      </c>
      <c r="AH114" t="str">
        <f t="shared" si="246"/>
        <v>$</v>
      </c>
      <c r="AI114" t="str">
        <f t="shared" si="246"/>
        <v>$</v>
      </c>
      <c r="AJ114" t="str">
        <f t="shared" si="246"/>
        <v>$</v>
      </c>
      <c r="AK114" t="str">
        <f t="shared" si="246"/>
        <v>$</v>
      </c>
      <c r="AL114" t="str">
        <f t="shared" si="246"/>
        <v>$</v>
      </c>
      <c r="AM114" t="str">
        <f t="shared" si="246"/>
        <v>$</v>
      </c>
      <c r="AN114" t="str">
        <f t="shared" si="153"/>
        <v>$</v>
      </c>
      <c r="AQ114" t="str">
        <f t="shared" si="154"/>
        <v>$</v>
      </c>
    </row>
    <row r="115" spans="1:43" x14ac:dyDescent="0.2">
      <c r="A115">
        <v>113</v>
      </c>
      <c r="B115" t="s">
        <v>662</v>
      </c>
      <c r="C115" t="s">
        <v>1556</v>
      </c>
      <c r="D115" t="s">
        <v>1553</v>
      </c>
      <c r="E115" t="s">
        <v>663</v>
      </c>
      <c r="F115" t="s">
        <v>670</v>
      </c>
      <c r="G115" t="str">
        <f t="shared" si="145"/>
        <v>Sales by Brand - Total net sales</v>
      </c>
      <c r="H115" t="str">
        <f t="shared" si="139"/>
        <v>total net sales</v>
      </c>
      <c r="I115" t="s">
        <v>10</v>
      </c>
      <c r="J115" t="b">
        <f t="shared" si="146"/>
        <v>0</v>
      </c>
      <c r="K115" t="b">
        <f t="shared" si="140"/>
        <v>0</v>
      </c>
      <c r="L115" t="b">
        <f t="shared" si="141"/>
        <v>1</v>
      </c>
      <c r="M115" t="str">
        <f t="shared" si="147"/>
        <v/>
      </c>
      <c r="N115" t="str">
        <f t="shared" si="148"/>
        <v/>
      </c>
      <c r="O115" t="str">
        <f t="shared" si="142"/>
        <v/>
      </c>
      <c r="P115" t="str">
        <f t="shared" si="149"/>
        <v/>
      </c>
      <c r="R115" t="s">
        <v>35</v>
      </c>
      <c r="S115" t="str">
        <f>IF(M115&lt;&gt;"",M115,IF(O115&lt;&gt;"",O115,IF(Q115&lt;&gt;"",Q115,I115)))</f>
        <v>$M</v>
      </c>
      <c r="T115" t="str">
        <f t="shared" si="150"/>
        <v>$m</v>
      </c>
      <c r="U115" t="str">
        <f t="shared" ref="U115:V115" si="247">TRIM(SUBSTITUTE(T115,U$1,U$2))</f>
        <v>$m</v>
      </c>
      <c r="V115" t="str">
        <f t="shared" si="247"/>
        <v>$m</v>
      </c>
      <c r="W115" t="str">
        <f t="shared" ref="W115:AM115" si="248">TRIM(SUBSTITUTE(V115,W$1,W$2))</f>
        <v>$m</v>
      </c>
      <c r="X115" t="str">
        <f t="shared" si="248"/>
        <v>$m</v>
      </c>
      <c r="Y115" t="str">
        <f t="shared" si="248"/>
        <v>$m</v>
      </c>
      <c r="Z115" t="str">
        <f t="shared" si="248"/>
        <v>$m</v>
      </c>
      <c r="AA115" t="str">
        <f t="shared" si="248"/>
        <v>$m</v>
      </c>
      <c r="AB115" t="str">
        <f t="shared" si="248"/>
        <v>$m</v>
      </c>
      <c r="AC115" t="str">
        <f t="shared" si="248"/>
        <v>$m</v>
      </c>
      <c r="AD115" t="str">
        <f t="shared" si="248"/>
        <v>$m</v>
      </c>
      <c r="AE115" t="str">
        <f t="shared" si="248"/>
        <v>$m</v>
      </c>
      <c r="AF115" t="str">
        <f t="shared" si="248"/>
        <v>$m</v>
      </c>
      <c r="AG115" t="str">
        <f t="shared" si="248"/>
        <v>$</v>
      </c>
      <c r="AH115" t="str">
        <f t="shared" si="248"/>
        <v>$</v>
      </c>
      <c r="AI115" t="str">
        <f t="shared" si="248"/>
        <v>$</v>
      </c>
      <c r="AJ115" t="str">
        <f t="shared" si="248"/>
        <v>$</v>
      </c>
      <c r="AK115" t="str">
        <f t="shared" si="248"/>
        <v>$</v>
      </c>
      <c r="AL115" t="str">
        <f t="shared" si="248"/>
        <v>$</v>
      </c>
      <c r="AM115" t="str">
        <f t="shared" si="248"/>
        <v>$</v>
      </c>
      <c r="AN115" t="str">
        <f t="shared" si="153"/>
        <v>$</v>
      </c>
      <c r="AQ115" t="str">
        <f t="shared" si="154"/>
        <v>$</v>
      </c>
    </row>
    <row r="116" spans="1:43" x14ac:dyDescent="0.2">
      <c r="A116">
        <v>114</v>
      </c>
      <c r="B116" t="s">
        <v>662</v>
      </c>
      <c r="C116" t="s">
        <v>1556</v>
      </c>
      <c r="D116" t="s">
        <v>1553</v>
      </c>
      <c r="E116" t="s">
        <v>671</v>
      </c>
      <c r="F116" t="s">
        <v>672</v>
      </c>
      <c r="G116" t="str">
        <f t="shared" si="145"/>
        <v>Sales by Geographic Region - Asia Sales</v>
      </c>
      <c r="H116" t="str">
        <f t="shared" si="139"/>
        <v>asia sales</v>
      </c>
      <c r="I116" t="s">
        <v>10</v>
      </c>
      <c r="J116" t="b">
        <f t="shared" si="146"/>
        <v>0</v>
      </c>
      <c r="K116" t="b">
        <f t="shared" si="140"/>
        <v>0</v>
      </c>
      <c r="L116" t="b">
        <f t="shared" si="141"/>
        <v>1</v>
      </c>
      <c r="M116" t="str">
        <f t="shared" si="147"/>
        <v/>
      </c>
      <c r="N116" t="str">
        <f t="shared" si="148"/>
        <v/>
      </c>
      <c r="O116" t="str">
        <f t="shared" si="142"/>
        <v/>
      </c>
      <c r="P116" t="str">
        <f t="shared" si="149"/>
        <v/>
      </c>
      <c r="R116" t="s">
        <v>35</v>
      </c>
      <c r="S116" t="str">
        <f>IF(M116&lt;&gt;"",M116,IF(O116&lt;&gt;"",O116,IF(Q116&lt;&gt;"",Q116,I116)))</f>
        <v>$M</v>
      </c>
      <c r="T116" t="str">
        <f t="shared" si="150"/>
        <v>$m</v>
      </c>
      <c r="U116" t="str">
        <f t="shared" ref="U116:V116" si="249">TRIM(SUBSTITUTE(T116,U$1,U$2))</f>
        <v>$m</v>
      </c>
      <c r="V116" t="str">
        <f t="shared" si="249"/>
        <v>$m</v>
      </c>
      <c r="W116" t="str">
        <f t="shared" ref="W116:AM116" si="250">TRIM(SUBSTITUTE(V116,W$1,W$2))</f>
        <v>$m</v>
      </c>
      <c r="X116" t="str">
        <f t="shared" si="250"/>
        <v>$m</v>
      </c>
      <c r="Y116" t="str">
        <f t="shared" si="250"/>
        <v>$m</v>
      </c>
      <c r="Z116" t="str">
        <f t="shared" si="250"/>
        <v>$m</v>
      </c>
      <c r="AA116" t="str">
        <f t="shared" si="250"/>
        <v>$m</v>
      </c>
      <c r="AB116" t="str">
        <f t="shared" si="250"/>
        <v>$m</v>
      </c>
      <c r="AC116" t="str">
        <f t="shared" si="250"/>
        <v>$m</v>
      </c>
      <c r="AD116" t="str">
        <f t="shared" si="250"/>
        <v>$m</v>
      </c>
      <c r="AE116" t="str">
        <f t="shared" si="250"/>
        <v>$m</v>
      </c>
      <c r="AF116" t="str">
        <f t="shared" si="250"/>
        <v>$m</v>
      </c>
      <c r="AG116" t="str">
        <f t="shared" si="250"/>
        <v>$</v>
      </c>
      <c r="AH116" t="str">
        <f t="shared" si="250"/>
        <v>$</v>
      </c>
      <c r="AI116" t="str">
        <f t="shared" si="250"/>
        <v>$</v>
      </c>
      <c r="AJ116" t="str">
        <f t="shared" si="250"/>
        <v>$</v>
      </c>
      <c r="AK116" t="str">
        <f t="shared" si="250"/>
        <v>$</v>
      </c>
      <c r="AL116" t="str">
        <f t="shared" si="250"/>
        <v>$</v>
      </c>
      <c r="AM116" t="str">
        <f t="shared" si="250"/>
        <v>$</v>
      </c>
      <c r="AN116" t="str">
        <f t="shared" si="153"/>
        <v>$</v>
      </c>
      <c r="AQ116" t="str">
        <f t="shared" si="154"/>
        <v>$</v>
      </c>
    </row>
    <row r="117" spans="1:43" x14ac:dyDescent="0.2">
      <c r="A117">
        <v>115</v>
      </c>
      <c r="B117" t="s">
        <v>662</v>
      </c>
      <c r="C117" t="s">
        <v>1556</v>
      </c>
      <c r="D117" t="s">
        <v>1553</v>
      </c>
      <c r="E117" t="s">
        <v>671</v>
      </c>
      <c r="F117" t="s">
        <v>673</v>
      </c>
      <c r="G117" t="str">
        <f t="shared" si="145"/>
        <v>Sales by Geographic Region - Canada Sales</v>
      </c>
      <c r="H117" t="str">
        <f t="shared" si="139"/>
        <v>canada sales</v>
      </c>
      <c r="I117" t="s">
        <v>10</v>
      </c>
      <c r="J117" t="b">
        <f t="shared" si="146"/>
        <v>0</v>
      </c>
      <c r="K117" t="b">
        <f t="shared" si="140"/>
        <v>0</v>
      </c>
      <c r="L117" t="b">
        <f t="shared" si="141"/>
        <v>1</v>
      </c>
      <c r="M117" t="str">
        <f t="shared" si="147"/>
        <v/>
      </c>
      <c r="N117" t="str">
        <f t="shared" si="148"/>
        <v/>
      </c>
      <c r="O117" t="str">
        <f t="shared" si="142"/>
        <v/>
      </c>
      <c r="P117" t="str">
        <f t="shared" si="149"/>
        <v/>
      </c>
      <c r="R117" t="s">
        <v>35</v>
      </c>
      <c r="S117" t="str">
        <f>IF(M117&lt;&gt;"",M117,IF(O117&lt;&gt;"",O117,IF(Q117&lt;&gt;"",Q117,I117)))</f>
        <v>$M</v>
      </c>
      <c r="T117" t="str">
        <f t="shared" si="150"/>
        <v>$m</v>
      </c>
      <c r="U117" t="str">
        <f t="shared" ref="U117:V117" si="251">TRIM(SUBSTITUTE(T117,U$1,U$2))</f>
        <v>$m</v>
      </c>
      <c r="V117" t="str">
        <f t="shared" si="251"/>
        <v>$m</v>
      </c>
      <c r="W117" t="str">
        <f t="shared" ref="W117:AM117" si="252">TRIM(SUBSTITUTE(V117,W$1,W$2))</f>
        <v>$m</v>
      </c>
      <c r="X117" t="str">
        <f t="shared" si="252"/>
        <v>$m</v>
      </c>
      <c r="Y117" t="str">
        <f t="shared" si="252"/>
        <v>$m</v>
      </c>
      <c r="Z117" t="str">
        <f t="shared" si="252"/>
        <v>$m</v>
      </c>
      <c r="AA117" t="str">
        <f t="shared" si="252"/>
        <v>$m</v>
      </c>
      <c r="AB117" t="str">
        <f t="shared" si="252"/>
        <v>$m</v>
      </c>
      <c r="AC117" t="str">
        <f t="shared" si="252"/>
        <v>$m</v>
      </c>
      <c r="AD117" t="str">
        <f t="shared" si="252"/>
        <v>$m</v>
      </c>
      <c r="AE117" t="str">
        <f t="shared" si="252"/>
        <v>$m</v>
      </c>
      <c r="AF117" t="str">
        <f t="shared" si="252"/>
        <v>$m</v>
      </c>
      <c r="AG117" t="str">
        <f t="shared" si="252"/>
        <v>$</v>
      </c>
      <c r="AH117" t="str">
        <f t="shared" si="252"/>
        <v>$</v>
      </c>
      <c r="AI117" t="str">
        <f t="shared" si="252"/>
        <v>$</v>
      </c>
      <c r="AJ117" t="str">
        <f t="shared" si="252"/>
        <v>$</v>
      </c>
      <c r="AK117" t="str">
        <f t="shared" si="252"/>
        <v>$</v>
      </c>
      <c r="AL117" t="str">
        <f t="shared" si="252"/>
        <v>$</v>
      </c>
      <c r="AM117" t="str">
        <f t="shared" si="252"/>
        <v>$</v>
      </c>
      <c r="AN117" t="str">
        <f t="shared" si="153"/>
        <v>$</v>
      </c>
      <c r="AQ117" t="str">
        <f t="shared" si="154"/>
        <v>$</v>
      </c>
    </row>
    <row r="118" spans="1:43" x14ac:dyDescent="0.2">
      <c r="A118">
        <v>116</v>
      </c>
      <c r="B118" t="s">
        <v>662</v>
      </c>
      <c r="C118" t="s">
        <v>1556</v>
      </c>
      <c r="D118" t="s">
        <v>1553</v>
      </c>
      <c r="E118" t="s">
        <v>671</v>
      </c>
      <c r="F118" t="s">
        <v>674</v>
      </c>
      <c r="G118" t="str">
        <f t="shared" si="145"/>
        <v>Sales by Geographic Region - Europe Sales</v>
      </c>
      <c r="H118" t="str">
        <f t="shared" si="139"/>
        <v>europe sales</v>
      </c>
      <c r="I118" t="s">
        <v>10</v>
      </c>
      <c r="J118" t="b">
        <f t="shared" si="146"/>
        <v>0</v>
      </c>
      <c r="K118" t="b">
        <f t="shared" si="140"/>
        <v>0</v>
      </c>
      <c r="L118" t="b">
        <f t="shared" si="141"/>
        <v>1</v>
      </c>
      <c r="M118" t="str">
        <f t="shared" si="147"/>
        <v/>
      </c>
      <c r="N118" t="str">
        <f t="shared" si="148"/>
        <v/>
      </c>
      <c r="O118" t="str">
        <f t="shared" si="142"/>
        <v/>
      </c>
      <c r="P118" t="str">
        <f t="shared" si="149"/>
        <v/>
      </c>
      <c r="R118" t="s">
        <v>35</v>
      </c>
      <c r="S118" t="str">
        <f>IF(M118&lt;&gt;"",M118,IF(O118&lt;&gt;"",O118,IF(Q118&lt;&gt;"",Q118,I118)))</f>
        <v>$M</v>
      </c>
      <c r="T118" t="str">
        <f t="shared" si="150"/>
        <v>$m</v>
      </c>
      <c r="U118" t="str">
        <f t="shared" ref="U118:V118" si="253">TRIM(SUBSTITUTE(T118,U$1,U$2))</f>
        <v>$m</v>
      </c>
      <c r="V118" t="str">
        <f t="shared" si="253"/>
        <v>$m</v>
      </c>
      <c r="W118" t="str">
        <f t="shared" ref="W118:AM118" si="254">TRIM(SUBSTITUTE(V118,W$1,W$2))</f>
        <v>$m</v>
      </c>
      <c r="X118" t="str">
        <f t="shared" si="254"/>
        <v>$m</v>
      </c>
      <c r="Y118" t="str">
        <f t="shared" si="254"/>
        <v>$m</v>
      </c>
      <c r="Z118" t="str">
        <f t="shared" si="254"/>
        <v>$m</v>
      </c>
      <c r="AA118" t="str">
        <f t="shared" si="254"/>
        <v>$m</v>
      </c>
      <c r="AB118" t="str">
        <f t="shared" si="254"/>
        <v>$m</v>
      </c>
      <c r="AC118" t="str">
        <f t="shared" si="254"/>
        <v>$m</v>
      </c>
      <c r="AD118" t="str">
        <f t="shared" si="254"/>
        <v>$m</v>
      </c>
      <c r="AE118" t="str">
        <f t="shared" si="254"/>
        <v>$m</v>
      </c>
      <c r="AF118" t="str">
        <f t="shared" si="254"/>
        <v>$m</v>
      </c>
      <c r="AG118" t="str">
        <f t="shared" si="254"/>
        <v>$</v>
      </c>
      <c r="AH118" t="str">
        <f t="shared" si="254"/>
        <v>$</v>
      </c>
      <c r="AI118" t="str">
        <f t="shared" si="254"/>
        <v>$</v>
      </c>
      <c r="AJ118" t="str">
        <f t="shared" si="254"/>
        <v>$</v>
      </c>
      <c r="AK118" t="str">
        <f t="shared" si="254"/>
        <v>$</v>
      </c>
      <c r="AL118" t="str">
        <f t="shared" si="254"/>
        <v>$</v>
      </c>
      <c r="AM118" t="str">
        <f t="shared" si="254"/>
        <v>$</v>
      </c>
      <c r="AN118" t="str">
        <f t="shared" si="153"/>
        <v>$</v>
      </c>
      <c r="AQ118" t="str">
        <f t="shared" si="154"/>
        <v>$</v>
      </c>
    </row>
    <row r="119" spans="1:43" x14ac:dyDescent="0.2">
      <c r="A119">
        <v>117</v>
      </c>
      <c r="B119" t="s">
        <v>662</v>
      </c>
      <c r="C119" t="s">
        <v>1556</v>
      </c>
      <c r="D119" t="s">
        <v>1553</v>
      </c>
      <c r="E119" t="s">
        <v>671</v>
      </c>
      <c r="F119" t="s">
        <v>675</v>
      </c>
      <c r="G119" t="str">
        <f t="shared" si="145"/>
        <v>Sales by Geographic Region - Other Regions Sales</v>
      </c>
      <c r="H119" t="str">
        <f t="shared" si="139"/>
        <v>other regions sales</v>
      </c>
      <c r="I119" t="s">
        <v>10</v>
      </c>
      <c r="J119" t="b">
        <f t="shared" si="146"/>
        <v>0</v>
      </c>
      <c r="K119" t="b">
        <f t="shared" si="140"/>
        <v>0</v>
      </c>
      <c r="L119" t="b">
        <f t="shared" si="141"/>
        <v>1</v>
      </c>
      <c r="M119" t="str">
        <f t="shared" si="147"/>
        <v/>
      </c>
      <c r="N119" t="str">
        <f t="shared" si="148"/>
        <v/>
      </c>
      <c r="O119" t="str">
        <f t="shared" si="142"/>
        <v/>
      </c>
      <c r="P119" t="str">
        <f t="shared" si="149"/>
        <v/>
      </c>
      <c r="R119" t="s">
        <v>35</v>
      </c>
      <c r="S119" t="str">
        <f>IF(M119&lt;&gt;"",M119,IF(O119&lt;&gt;"",O119,IF(Q119&lt;&gt;"",Q119,I119)))</f>
        <v>$M</v>
      </c>
      <c r="T119" t="str">
        <f t="shared" si="150"/>
        <v>$m</v>
      </c>
      <c r="U119" t="str">
        <f t="shared" ref="U119:V119" si="255">TRIM(SUBSTITUTE(T119,U$1,U$2))</f>
        <v>$m</v>
      </c>
      <c r="V119" t="str">
        <f t="shared" si="255"/>
        <v>$m</v>
      </c>
      <c r="W119" t="str">
        <f t="shared" ref="W119:AM119" si="256">TRIM(SUBSTITUTE(V119,W$1,W$2))</f>
        <v>$m</v>
      </c>
      <c r="X119" t="str">
        <f t="shared" si="256"/>
        <v>$m</v>
      </c>
      <c r="Y119" t="str">
        <f t="shared" si="256"/>
        <v>$m</v>
      </c>
      <c r="Z119" t="str">
        <f t="shared" si="256"/>
        <v>$m</v>
      </c>
      <c r="AA119" t="str">
        <f t="shared" si="256"/>
        <v>$m</v>
      </c>
      <c r="AB119" t="str">
        <f t="shared" si="256"/>
        <v>$m</v>
      </c>
      <c r="AC119" t="str">
        <f t="shared" si="256"/>
        <v>$m</v>
      </c>
      <c r="AD119" t="str">
        <f t="shared" si="256"/>
        <v>$m</v>
      </c>
      <c r="AE119" t="str">
        <f t="shared" si="256"/>
        <v>$m</v>
      </c>
      <c r="AF119" t="str">
        <f t="shared" si="256"/>
        <v>$m</v>
      </c>
      <c r="AG119" t="str">
        <f t="shared" si="256"/>
        <v>$</v>
      </c>
      <c r="AH119" t="str">
        <f t="shared" si="256"/>
        <v>$</v>
      </c>
      <c r="AI119" t="str">
        <f t="shared" si="256"/>
        <v>$</v>
      </c>
      <c r="AJ119" t="str">
        <f t="shared" si="256"/>
        <v>$</v>
      </c>
      <c r="AK119" t="str">
        <f t="shared" si="256"/>
        <v>$</v>
      </c>
      <c r="AL119" t="str">
        <f t="shared" si="256"/>
        <v>$</v>
      </c>
      <c r="AM119" t="str">
        <f t="shared" si="256"/>
        <v>$</v>
      </c>
      <c r="AN119" t="str">
        <f t="shared" si="153"/>
        <v>$</v>
      </c>
      <c r="AQ119" t="str">
        <f t="shared" si="154"/>
        <v>$</v>
      </c>
    </row>
    <row r="120" spans="1:43" x14ac:dyDescent="0.2">
      <c r="A120">
        <v>118</v>
      </c>
      <c r="B120" t="s">
        <v>662</v>
      </c>
      <c r="C120" t="s">
        <v>1556</v>
      </c>
      <c r="D120" t="s">
        <v>1553</v>
      </c>
      <c r="E120" t="s">
        <v>671</v>
      </c>
      <c r="F120" t="s">
        <v>670</v>
      </c>
      <c r="G120" t="str">
        <f t="shared" si="145"/>
        <v>Sales by Geographic Region - Total net sales</v>
      </c>
      <c r="H120" t="str">
        <f t="shared" si="139"/>
        <v>total net sales</v>
      </c>
      <c r="I120" t="s">
        <v>10</v>
      </c>
      <c r="J120" t="b">
        <f t="shared" si="146"/>
        <v>0</v>
      </c>
      <c r="K120" t="b">
        <f t="shared" si="140"/>
        <v>0</v>
      </c>
      <c r="L120" t="b">
        <f t="shared" si="141"/>
        <v>1</v>
      </c>
      <c r="M120" t="str">
        <f t="shared" si="147"/>
        <v/>
      </c>
      <c r="N120" t="str">
        <f t="shared" si="148"/>
        <v/>
      </c>
      <c r="O120" t="str">
        <f t="shared" si="142"/>
        <v/>
      </c>
      <c r="P120" t="str">
        <f t="shared" si="149"/>
        <v/>
      </c>
      <c r="R120" t="s">
        <v>35</v>
      </c>
      <c r="S120" t="str">
        <f>IF(M120&lt;&gt;"",M120,IF(O120&lt;&gt;"",O120,IF(Q120&lt;&gt;"",Q120,I120)))</f>
        <v>$M</v>
      </c>
      <c r="T120" t="str">
        <f t="shared" si="150"/>
        <v>$m</v>
      </c>
      <c r="U120" t="str">
        <f t="shared" ref="U120:V120" si="257">TRIM(SUBSTITUTE(T120,U$1,U$2))</f>
        <v>$m</v>
      </c>
      <c r="V120" t="str">
        <f t="shared" si="257"/>
        <v>$m</v>
      </c>
      <c r="W120" t="str">
        <f t="shared" ref="W120:AM120" si="258">TRIM(SUBSTITUTE(V120,W$1,W$2))</f>
        <v>$m</v>
      </c>
      <c r="X120" t="str">
        <f t="shared" si="258"/>
        <v>$m</v>
      </c>
      <c r="Y120" t="str">
        <f t="shared" si="258"/>
        <v>$m</v>
      </c>
      <c r="Z120" t="str">
        <f t="shared" si="258"/>
        <v>$m</v>
      </c>
      <c r="AA120" t="str">
        <f t="shared" si="258"/>
        <v>$m</v>
      </c>
      <c r="AB120" t="str">
        <f t="shared" si="258"/>
        <v>$m</v>
      </c>
      <c r="AC120" t="str">
        <f t="shared" si="258"/>
        <v>$m</v>
      </c>
      <c r="AD120" t="str">
        <f t="shared" si="258"/>
        <v>$m</v>
      </c>
      <c r="AE120" t="str">
        <f t="shared" si="258"/>
        <v>$m</v>
      </c>
      <c r="AF120" t="str">
        <f t="shared" si="258"/>
        <v>$m</v>
      </c>
      <c r="AG120" t="str">
        <f t="shared" si="258"/>
        <v>$</v>
      </c>
      <c r="AH120" t="str">
        <f t="shared" si="258"/>
        <v>$</v>
      </c>
      <c r="AI120" t="str">
        <f t="shared" si="258"/>
        <v>$</v>
      </c>
      <c r="AJ120" t="str">
        <f t="shared" si="258"/>
        <v>$</v>
      </c>
      <c r="AK120" t="str">
        <f t="shared" si="258"/>
        <v>$</v>
      </c>
      <c r="AL120" t="str">
        <f t="shared" si="258"/>
        <v>$</v>
      </c>
      <c r="AM120" t="str">
        <f t="shared" si="258"/>
        <v>$</v>
      </c>
      <c r="AN120" t="str">
        <f t="shared" si="153"/>
        <v>$</v>
      </c>
      <c r="AQ120" t="str">
        <f t="shared" si="154"/>
        <v>$</v>
      </c>
    </row>
    <row r="121" spans="1:43" x14ac:dyDescent="0.2">
      <c r="A121">
        <v>119</v>
      </c>
      <c r="B121" t="s">
        <v>662</v>
      </c>
      <c r="C121" t="s">
        <v>1556</v>
      </c>
      <c r="D121" t="s">
        <v>1553</v>
      </c>
      <c r="E121" t="s">
        <v>671</v>
      </c>
      <c r="F121" t="s">
        <v>676</v>
      </c>
      <c r="G121" t="str">
        <f t="shared" si="145"/>
        <v xml:space="preserve">Sales by Geographic Region - total sales </v>
      </c>
      <c r="H121" t="str">
        <f t="shared" si="139"/>
        <v xml:space="preserve">total sales </v>
      </c>
      <c r="I121" t="s">
        <v>10</v>
      </c>
      <c r="J121" t="b">
        <f t="shared" si="146"/>
        <v>0</v>
      </c>
      <c r="K121" t="b">
        <f t="shared" si="140"/>
        <v>0</v>
      </c>
      <c r="L121" t="b">
        <f t="shared" si="141"/>
        <v>1</v>
      </c>
      <c r="M121" t="str">
        <f t="shared" si="147"/>
        <v/>
      </c>
      <c r="N121" t="str">
        <f t="shared" si="148"/>
        <v/>
      </c>
      <c r="O121" t="str">
        <f t="shared" si="142"/>
        <v/>
      </c>
      <c r="P121" t="str">
        <f t="shared" si="149"/>
        <v/>
      </c>
      <c r="R121" t="s">
        <v>35</v>
      </c>
      <c r="S121" t="str">
        <f>IF(M121&lt;&gt;"",M121,IF(O121&lt;&gt;"",O121,IF(Q121&lt;&gt;"",Q121,I121)))</f>
        <v>$M</v>
      </c>
      <c r="T121" t="str">
        <f t="shared" si="150"/>
        <v>$m</v>
      </c>
      <c r="U121" t="str">
        <f t="shared" ref="U121:V121" si="259">TRIM(SUBSTITUTE(T121,U$1,U$2))</f>
        <v>$m</v>
      </c>
      <c r="V121" t="str">
        <f t="shared" si="259"/>
        <v>$m</v>
      </c>
      <c r="W121" t="str">
        <f t="shared" ref="W121:AM121" si="260">TRIM(SUBSTITUTE(V121,W$1,W$2))</f>
        <v>$m</v>
      </c>
      <c r="X121" t="str">
        <f t="shared" si="260"/>
        <v>$m</v>
      </c>
      <c r="Y121" t="str">
        <f t="shared" si="260"/>
        <v>$m</v>
      </c>
      <c r="Z121" t="str">
        <f t="shared" si="260"/>
        <v>$m</v>
      </c>
      <c r="AA121" t="str">
        <f t="shared" si="260"/>
        <v>$m</v>
      </c>
      <c r="AB121" t="str">
        <f t="shared" si="260"/>
        <v>$m</v>
      </c>
      <c r="AC121" t="str">
        <f t="shared" si="260"/>
        <v>$m</v>
      </c>
      <c r="AD121" t="str">
        <f t="shared" si="260"/>
        <v>$m</v>
      </c>
      <c r="AE121" t="str">
        <f t="shared" si="260"/>
        <v>$m</v>
      </c>
      <c r="AF121" t="str">
        <f t="shared" si="260"/>
        <v>$m</v>
      </c>
      <c r="AG121" t="str">
        <f t="shared" si="260"/>
        <v>$</v>
      </c>
      <c r="AH121" t="str">
        <f t="shared" si="260"/>
        <v>$</v>
      </c>
      <c r="AI121" t="str">
        <f t="shared" si="260"/>
        <v>$</v>
      </c>
      <c r="AJ121" t="str">
        <f t="shared" si="260"/>
        <v>$</v>
      </c>
      <c r="AK121" t="str">
        <f t="shared" si="260"/>
        <v>$</v>
      </c>
      <c r="AL121" t="str">
        <f t="shared" si="260"/>
        <v>$</v>
      </c>
      <c r="AM121" t="str">
        <f t="shared" si="260"/>
        <v>$</v>
      </c>
      <c r="AN121" t="str">
        <f t="shared" si="153"/>
        <v>$</v>
      </c>
      <c r="AQ121" t="str">
        <f t="shared" si="154"/>
        <v>$</v>
      </c>
    </row>
    <row r="122" spans="1:43" x14ac:dyDescent="0.2">
      <c r="A122">
        <v>120</v>
      </c>
      <c r="B122" t="s">
        <v>662</v>
      </c>
      <c r="C122" t="s">
        <v>1556</v>
      </c>
      <c r="D122" t="s">
        <v>1553</v>
      </c>
      <c r="E122" t="s">
        <v>671</v>
      </c>
      <c r="F122" t="s">
        <v>677</v>
      </c>
      <c r="G122" t="str">
        <f t="shared" si="145"/>
        <v>Sales by Geographic Region - U.S. Sales</v>
      </c>
      <c r="H122" t="str">
        <f t="shared" si="139"/>
        <v>u.s. sales</v>
      </c>
      <c r="I122" t="s">
        <v>10</v>
      </c>
      <c r="J122" t="b">
        <f t="shared" si="146"/>
        <v>0</v>
      </c>
      <c r="K122" t="b">
        <f t="shared" si="140"/>
        <v>0</v>
      </c>
      <c r="L122" t="b">
        <f t="shared" si="141"/>
        <v>1</v>
      </c>
      <c r="M122" t="str">
        <f t="shared" si="147"/>
        <v/>
      </c>
      <c r="N122" t="str">
        <f t="shared" si="148"/>
        <v/>
      </c>
      <c r="O122" t="str">
        <f t="shared" si="142"/>
        <v/>
      </c>
      <c r="P122" t="str">
        <f t="shared" si="149"/>
        <v/>
      </c>
      <c r="R122" t="s">
        <v>35</v>
      </c>
      <c r="S122" t="str">
        <f>IF(M122&lt;&gt;"",M122,IF(O122&lt;&gt;"",O122,IF(Q122&lt;&gt;"",Q122,I122)))</f>
        <v>$M</v>
      </c>
      <c r="T122" t="str">
        <f t="shared" si="150"/>
        <v>$m</v>
      </c>
      <c r="U122" t="str">
        <f t="shared" ref="U122:V122" si="261">TRIM(SUBSTITUTE(T122,U$1,U$2))</f>
        <v>$m</v>
      </c>
      <c r="V122" t="str">
        <f t="shared" si="261"/>
        <v>$m</v>
      </c>
      <c r="W122" t="str">
        <f t="shared" ref="W122:AM122" si="262">TRIM(SUBSTITUTE(V122,W$1,W$2))</f>
        <v>$m</v>
      </c>
      <c r="X122" t="str">
        <f t="shared" si="262"/>
        <v>$m</v>
      </c>
      <c r="Y122" t="str">
        <f t="shared" si="262"/>
        <v>$m</v>
      </c>
      <c r="Z122" t="str">
        <f t="shared" si="262"/>
        <v>$m</v>
      </c>
      <c r="AA122" t="str">
        <f t="shared" si="262"/>
        <v>$m</v>
      </c>
      <c r="AB122" t="str">
        <f t="shared" si="262"/>
        <v>$m</v>
      </c>
      <c r="AC122" t="str">
        <f t="shared" si="262"/>
        <v>$m</v>
      </c>
      <c r="AD122" t="str">
        <f t="shared" si="262"/>
        <v>$m</v>
      </c>
      <c r="AE122" t="str">
        <f t="shared" si="262"/>
        <v>$m</v>
      </c>
      <c r="AF122" t="str">
        <f t="shared" si="262"/>
        <v>$m</v>
      </c>
      <c r="AG122" t="str">
        <f t="shared" si="262"/>
        <v>$</v>
      </c>
      <c r="AH122" t="str">
        <f t="shared" si="262"/>
        <v>$</v>
      </c>
      <c r="AI122" t="str">
        <f t="shared" si="262"/>
        <v>$</v>
      </c>
      <c r="AJ122" t="str">
        <f t="shared" si="262"/>
        <v>$</v>
      </c>
      <c r="AK122" t="str">
        <f t="shared" si="262"/>
        <v>$</v>
      </c>
      <c r="AL122" t="str">
        <f t="shared" si="262"/>
        <v>$</v>
      </c>
      <c r="AM122" t="str">
        <f t="shared" si="262"/>
        <v>$</v>
      </c>
      <c r="AN122" t="str">
        <f t="shared" si="153"/>
        <v>$</v>
      </c>
      <c r="AQ122" t="str">
        <f t="shared" si="154"/>
        <v>$</v>
      </c>
    </row>
    <row r="123" spans="1:43" x14ac:dyDescent="0.2">
      <c r="A123">
        <v>121</v>
      </c>
      <c r="B123" t="s">
        <v>662</v>
      </c>
      <c r="C123" t="s">
        <v>1556</v>
      </c>
      <c r="D123" t="s">
        <v>1553</v>
      </c>
      <c r="E123" t="s">
        <v>165</v>
      </c>
      <c r="F123" t="s">
        <v>678</v>
      </c>
      <c r="G123" t="str">
        <f t="shared" si="145"/>
        <v>Segment Sales - Online sales</v>
      </c>
      <c r="H123" t="str">
        <f t="shared" si="139"/>
        <v>online sales</v>
      </c>
      <c r="I123" t="s">
        <v>10</v>
      </c>
      <c r="J123" t="b">
        <f t="shared" si="146"/>
        <v>0</v>
      </c>
      <c r="K123" t="b">
        <f t="shared" si="140"/>
        <v>0</v>
      </c>
      <c r="L123" t="b">
        <f t="shared" si="141"/>
        <v>1</v>
      </c>
      <c r="M123" t="str">
        <f t="shared" si="147"/>
        <v/>
      </c>
      <c r="N123" t="str">
        <f t="shared" si="148"/>
        <v/>
      </c>
      <c r="O123" t="str">
        <f t="shared" si="142"/>
        <v/>
      </c>
      <c r="P123" t="str">
        <f t="shared" si="149"/>
        <v/>
      </c>
      <c r="R123" t="s">
        <v>35</v>
      </c>
      <c r="S123" t="str">
        <f>IF(M123&lt;&gt;"",M123,IF(O123&lt;&gt;"",O123,IF(Q123&lt;&gt;"",Q123,I123)))</f>
        <v>$M</v>
      </c>
      <c r="T123" t="str">
        <f t="shared" si="150"/>
        <v>$m</v>
      </c>
      <c r="U123" t="str">
        <f t="shared" ref="U123:V123" si="263">TRIM(SUBSTITUTE(T123,U$1,U$2))</f>
        <v>$m</v>
      </c>
      <c r="V123" t="str">
        <f t="shared" si="263"/>
        <v>$m</v>
      </c>
      <c r="W123" t="str">
        <f t="shared" ref="W123:AM123" si="264">TRIM(SUBSTITUTE(V123,W$1,W$2))</f>
        <v>$m</v>
      </c>
      <c r="X123" t="str">
        <f t="shared" si="264"/>
        <v>$m</v>
      </c>
      <c r="Y123" t="str">
        <f t="shared" si="264"/>
        <v>$m</v>
      </c>
      <c r="Z123" t="str">
        <f t="shared" si="264"/>
        <v>$m</v>
      </c>
      <c r="AA123" t="str">
        <f t="shared" si="264"/>
        <v>$m</v>
      </c>
      <c r="AB123" t="str">
        <f t="shared" si="264"/>
        <v>$m</v>
      </c>
      <c r="AC123" t="str">
        <f t="shared" si="264"/>
        <v>$m</v>
      </c>
      <c r="AD123" t="str">
        <f t="shared" si="264"/>
        <v>$m</v>
      </c>
      <c r="AE123" t="str">
        <f t="shared" si="264"/>
        <v>$m</v>
      </c>
      <c r="AF123" t="str">
        <f t="shared" si="264"/>
        <v>$m</v>
      </c>
      <c r="AG123" t="str">
        <f t="shared" si="264"/>
        <v>$</v>
      </c>
      <c r="AH123" t="str">
        <f t="shared" si="264"/>
        <v>$</v>
      </c>
      <c r="AI123" t="str">
        <f t="shared" si="264"/>
        <v>$</v>
      </c>
      <c r="AJ123" t="str">
        <f t="shared" si="264"/>
        <v>$</v>
      </c>
      <c r="AK123" t="str">
        <f t="shared" si="264"/>
        <v>$</v>
      </c>
      <c r="AL123" t="str">
        <f t="shared" si="264"/>
        <v>$</v>
      </c>
      <c r="AM123" t="str">
        <f t="shared" si="264"/>
        <v>$</v>
      </c>
      <c r="AN123" t="str">
        <f t="shared" si="153"/>
        <v>$</v>
      </c>
      <c r="AQ123" t="str">
        <f t="shared" si="154"/>
        <v>$</v>
      </c>
    </row>
    <row r="124" spans="1:43" x14ac:dyDescent="0.2">
      <c r="A124">
        <v>122</v>
      </c>
      <c r="B124" t="s">
        <v>662</v>
      </c>
      <c r="C124" t="s">
        <v>1556</v>
      </c>
      <c r="D124" t="s">
        <v>1553</v>
      </c>
      <c r="E124" t="s">
        <v>165</v>
      </c>
      <c r="F124" t="s">
        <v>679</v>
      </c>
      <c r="G124" t="str">
        <f t="shared" si="145"/>
        <v>Segment Sales - Store sales</v>
      </c>
      <c r="H124" t="str">
        <f t="shared" si="139"/>
        <v>store sales</v>
      </c>
      <c r="I124" t="s">
        <v>10</v>
      </c>
      <c r="J124" t="b">
        <f t="shared" si="146"/>
        <v>1</v>
      </c>
      <c r="K124" t="b">
        <f t="shared" si="140"/>
        <v>0</v>
      </c>
      <c r="L124" t="b">
        <f t="shared" si="141"/>
        <v>1</v>
      </c>
      <c r="M124" t="str">
        <f t="shared" si="147"/>
        <v/>
      </c>
      <c r="N124" t="str">
        <f t="shared" si="148"/>
        <v/>
      </c>
      <c r="O124" t="str">
        <f t="shared" si="142"/>
        <v/>
      </c>
      <c r="P124" t="str">
        <f t="shared" si="149"/>
        <v/>
      </c>
      <c r="R124" t="s">
        <v>35</v>
      </c>
      <c r="S124" t="str">
        <f>IF(M124&lt;&gt;"",M124,IF(O124&lt;&gt;"",O124,IF(Q124&lt;&gt;"",Q124,I124)))</f>
        <v>$M</v>
      </c>
      <c r="T124" t="str">
        <f t="shared" si="150"/>
        <v>$m</v>
      </c>
      <c r="U124" t="str">
        <f t="shared" ref="U124:V124" si="265">TRIM(SUBSTITUTE(T124,U$1,U$2))</f>
        <v>$m</v>
      </c>
      <c r="V124" t="str">
        <f t="shared" si="265"/>
        <v>$m</v>
      </c>
      <c r="W124" t="str">
        <f t="shared" ref="W124:AM124" si="266">TRIM(SUBSTITUTE(V124,W$1,W$2))</f>
        <v>$m</v>
      </c>
      <c r="X124" t="str">
        <f t="shared" si="266"/>
        <v>$m</v>
      </c>
      <c r="Y124" t="str">
        <f t="shared" si="266"/>
        <v>$m</v>
      </c>
      <c r="Z124" t="str">
        <f t="shared" si="266"/>
        <v>$m</v>
      </c>
      <c r="AA124" t="str">
        <f t="shared" si="266"/>
        <v>$m</v>
      </c>
      <c r="AB124" t="str">
        <f t="shared" si="266"/>
        <v>$m</v>
      </c>
      <c r="AC124" t="str">
        <f t="shared" si="266"/>
        <v>$m</v>
      </c>
      <c r="AD124" t="str">
        <f t="shared" si="266"/>
        <v>$m</v>
      </c>
      <c r="AE124" t="str">
        <f t="shared" si="266"/>
        <v>$m</v>
      </c>
      <c r="AF124" t="str">
        <f t="shared" si="266"/>
        <v>$m</v>
      </c>
      <c r="AG124" t="str">
        <f t="shared" si="266"/>
        <v>$</v>
      </c>
      <c r="AH124" t="str">
        <f t="shared" si="266"/>
        <v>$</v>
      </c>
      <c r="AI124" t="str">
        <f t="shared" si="266"/>
        <v>$</v>
      </c>
      <c r="AJ124" t="str">
        <f t="shared" si="266"/>
        <v>$</v>
      </c>
      <c r="AK124" t="str">
        <f t="shared" si="266"/>
        <v>$</v>
      </c>
      <c r="AL124" t="str">
        <f t="shared" si="266"/>
        <v>$</v>
      </c>
      <c r="AM124" t="str">
        <f t="shared" si="266"/>
        <v>$</v>
      </c>
      <c r="AN124" t="str">
        <f t="shared" si="153"/>
        <v>$</v>
      </c>
      <c r="AQ124" t="str">
        <f t="shared" si="154"/>
        <v>$</v>
      </c>
    </row>
    <row r="125" spans="1:43" x14ac:dyDescent="0.2">
      <c r="A125">
        <v>123</v>
      </c>
      <c r="B125" t="s">
        <v>662</v>
      </c>
      <c r="C125" t="s">
        <v>1556</v>
      </c>
      <c r="D125" t="s">
        <v>1553</v>
      </c>
      <c r="E125" t="s">
        <v>165</v>
      </c>
      <c r="F125" t="s">
        <v>670</v>
      </c>
      <c r="G125" t="str">
        <f t="shared" si="145"/>
        <v>Segment Sales - Total net sales</v>
      </c>
      <c r="H125" t="str">
        <f t="shared" si="139"/>
        <v>total net sales</v>
      </c>
      <c r="I125" t="s">
        <v>10</v>
      </c>
      <c r="J125" t="b">
        <f t="shared" si="146"/>
        <v>0</v>
      </c>
      <c r="K125" t="b">
        <f t="shared" si="140"/>
        <v>0</v>
      </c>
      <c r="L125" t="b">
        <f t="shared" si="141"/>
        <v>1</v>
      </c>
      <c r="M125" t="str">
        <f t="shared" si="147"/>
        <v/>
      </c>
      <c r="N125" t="str">
        <f t="shared" si="148"/>
        <v/>
      </c>
      <c r="O125" t="str">
        <f t="shared" si="142"/>
        <v/>
      </c>
      <c r="P125" t="str">
        <f t="shared" si="149"/>
        <v/>
      </c>
      <c r="R125" t="s">
        <v>35</v>
      </c>
      <c r="S125" t="str">
        <f>IF(M125&lt;&gt;"",M125,IF(O125&lt;&gt;"",O125,IF(Q125&lt;&gt;"",Q125,I125)))</f>
        <v>$M</v>
      </c>
      <c r="T125" t="str">
        <f t="shared" si="150"/>
        <v>$m</v>
      </c>
      <c r="U125" t="str">
        <f t="shared" ref="U125:V125" si="267">TRIM(SUBSTITUTE(T125,U$1,U$2))</f>
        <v>$m</v>
      </c>
      <c r="V125" t="str">
        <f t="shared" si="267"/>
        <v>$m</v>
      </c>
      <c r="W125" t="str">
        <f t="shared" ref="W125:AM125" si="268">TRIM(SUBSTITUTE(V125,W$1,W$2))</f>
        <v>$m</v>
      </c>
      <c r="X125" t="str">
        <f t="shared" si="268"/>
        <v>$m</v>
      </c>
      <c r="Y125" t="str">
        <f t="shared" si="268"/>
        <v>$m</v>
      </c>
      <c r="Z125" t="str">
        <f t="shared" si="268"/>
        <v>$m</v>
      </c>
      <c r="AA125" t="str">
        <f t="shared" si="268"/>
        <v>$m</v>
      </c>
      <c r="AB125" t="str">
        <f t="shared" si="268"/>
        <v>$m</v>
      </c>
      <c r="AC125" t="str">
        <f t="shared" si="268"/>
        <v>$m</v>
      </c>
      <c r="AD125" t="str">
        <f t="shared" si="268"/>
        <v>$m</v>
      </c>
      <c r="AE125" t="str">
        <f t="shared" si="268"/>
        <v>$m</v>
      </c>
      <c r="AF125" t="str">
        <f t="shared" si="268"/>
        <v>$m</v>
      </c>
      <c r="AG125" t="str">
        <f t="shared" si="268"/>
        <v>$</v>
      </c>
      <c r="AH125" t="str">
        <f t="shared" si="268"/>
        <v>$</v>
      </c>
      <c r="AI125" t="str">
        <f t="shared" si="268"/>
        <v>$</v>
      </c>
      <c r="AJ125" t="str">
        <f t="shared" si="268"/>
        <v>$</v>
      </c>
      <c r="AK125" t="str">
        <f t="shared" si="268"/>
        <v>$</v>
      </c>
      <c r="AL125" t="str">
        <f t="shared" si="268"/>
        <v>$</v>
      </c>
      <c r="AM125" t="str">
        <f t="shared" si="268"/>
        <v>$</v>
      </c>
      <c r="AN125" t="str">
        <f t="shared" si="153"/>
        <v>$</v>
      </c>
      <c r="AQ125" t="str">
        <f t="shared" si="154"/>
        <v>$</v>
      </c>
    </row>
    <row r="126" spans="1:43" x14ac:dyDescent="0.2">
      <c r="A126">
        <v>124</v>
      </c>
      <c r="B126" t="s">
        <v>740</v>
      </c>
      <c r="C126" t="s">
        <v>1559</v>
      </c>
      <c r="D126" t="s">
        <v>1553</v>
      </c>
      <c r="E126" t="s">
        <v>743</v>
      </c>
      <c r="F126" t="s">
        <v>744</v>
      </c>
      <c r="G126" t="str">
        <f t="shared" si="145"/>
        <v>Revenues by Category - Credit card revenues</v>
      </c>
      <c r="H126" t="str">
        <f t="shared" si="139"/>
        <v>credit card revenues</v>
      </c>
      <c r="I126" t="s">
        <v>10</v>
      </c>
      <c r="J126" t="b">
        <f t="shared" si="146"/>
        <v>0</v>
      </c>
      <c r="K126" t="b">
        <f t="shared" si="140"/>
        <v>0</v>
      </c>
      <c r="L126" t="b">
        <f t="shared" si="141"/>
        <v>1</v>
      </c>
      <c r="M126" t="str">
        <f t="shared" si="147"/>
        <v/>
      </c>
      <c r="N126" t="str">
        <f t="shared" si="148"/>
        <v/>
      </c>
      <c r="O126" t="str">
        <f t="shared" si="142"/>
        <v/>
      </c>
      <c r="P126" t="str">
        <f t="shared" si="149"/>
        <v/>
      </c>
      <c r="R126" t="s">
        <v>35</v>
      </c>
      <c r="S126" t="str">
        <f>IF(M126&lt;&gt;"",M126,IF(O126&lt;&gt;"",O126,IF(Q126&lt;&gt;"",Q126,I126)))</f>
        <v>$M</v>
      </c>
      <c r="T126" t="str">
        <f t="shared" si="150"/>
        <v>$m</v>
      </c>
      <c r="U126" t="str">
        <f t="shared" ref="U126:V126" si="269">TRIM(SUBSTITUTE(T126,U$1,U$2))</f>
        <v>$m</v>
      </c>
      <c r="V126" t="str">
        <f t="shared" si="269"/>
        <v>$m</v>
      </c>
      <c r="W126" t="str">
        <f t="shared" ref="W126:AM126" si="270">TRIM(SUBSTITUTE(V126,W$1,W$2))</f>
        <v>$m</v>
      </c>
      <c r="X126" t="str">
        <f t="shared" si="270"/>
        <v>$m</v>
      </c>
      <c r="Y126" t="str">
        <f t="shared" si="270"/>
        <v>$m</v>
      </c>
      <c r="Z126" t="str">
        <f t="shared" si="270"/>
        <v>$m</v>
      </c>
      <c r="AA126" t="str">
        <f t="shared" si="270"/>
        <v>$m</v>
      </c>
      <c r="AB126" t="str">
        <f t="shared" si="270"/>
        <v>$m</v>
      </c>
      <c r="AC126" t="str">
        <f t="shared" si="270"/>
        <v>$m</v>
      </c>
      <c r="AD126" t="str">
        <f t="shared" si="270"/>
        <v>$m</v>
      </c>
      <c r="AE126" t="str">
        <f t="shared" si="270"/>
        <v>$m</v>
      </c>
      <c r="AF126" t="str">
        <f t="shared" si="270"/>
        <v>$m</v>
      </c>
      <c r="AG126" t="str">
        <f t="shared" si="270"/>
        <v>$</v>
      </c>
      <c r="AH126" t="str">
        <f t="shared" si="270"/>
        <v>$</v>
      </c>
      <c r="AI126" t="str">
        <f t="shared" si="270"/>
        <v>$</v>
      </c>
      <c r="AJ126" t="str">
        <f t="shared" si="270"/>
        <v>$</v>
      </c>
      <c r="AK126" t="str">
        <f t="shared" si="270"/>
        <v>$</v>
      </c>
      <c r="AL126" t="str">
        <f t="shared" si="270"/>
        <v>$</v>
      </c>
      <c r="AM126" t="str">
        <f t="shared" si="270"/>
        <v>$</v>
      </c>
      <c r="AN126" t="str">
        <f t="shared" si="153"/>
        <v>$</v>
      </c>
      <c r="AQ126" t="str">
        <f t="shared" si="154"/>
        <v>$</v>
      </c>
    </row>
    <row r="127" spans="1:43" x14ac:dyDescent="0.2">
      <c r="A127">
        <v>125</v>
      </c>
      <c r="B127" t="s">
        <v>740</v>
      </c>
      <c r="C127" t="s">
        <v>1559</v>
      </c>
      <c r="D127" t="s">
        <v>1553</v>
      </c>
      <c r="E127" t="s">
        <v>275</v>
      </c>
      <c r="F127" t="s">
        <v>741</v>
      </c>
      <c r="G127" t="str">
        <f t="shared" si="145"/>
        <v>Sales - Anniversary Event Sales</v>
      </c>
      <c r="H127" t="str">
        <f t="shared" si="139"/>
        <v>anniversary event sales</v>
      </c>
      <c r="I127" t="s">
        <v>7</v>
      </c>
      <c r="J127" t="b">
        <f t="shared" si="146"/>
        <v>0</v>
      </c>
      <c r="K127" t="b">
        <f t="shared" si="140"/>
        <v>0</v>
      </c>
      <c r="L127" t="b">
        <f t="shared" si="141"/>
        <v>1</v>
      </c>
      <c r="M127" t="str">
        <f t="shared" si="147"/>
        <v/>
      </c>
      <c r="N127" t="str">
        <f t="shared" si="148"/>
        <v/>
      </c>
      <c r="O127" t="str">
        <f t="shared" si="142"/>
        <v/>
      </c>
      <c r="P127" t="str">
        <f t="shared" si="149"/>
        <v/>
      </c>
      <c r="R127" t="s">
        <v>7</v>
      </c>
      <c r="S127" t="str">
        <f>IF(M127&lt;&gt;"",M127,IF(O127&lt;&gt;"",O127,IF(Q127&lt;&gt;"",Q127,I127)))</f>
        <v>%</v>
      </c>
      <c r="T127" t="str">
        <f t="shared" si="150"/>
        <v>%</v>
      </c>
      <c r="U127" t="str">
        <f t="shared" ref="U127:V127" si="271">TRIM(SUBSTITUTE(T127,U$1,U$2))</f>
        <v>%</v>
      </c>
      <c r="V127" t="str">
        <f t="shared" si="271"/>
        <v>%</v>
      </c>
      <c r="W127" t="str">
        <f t="shared" ref="W127:AM127" si="272">TRIM(SUBSTITUTE(V127,W$1,W$2))</f>
        <v>%</v>
      </c>
      <c r="X127" t="str">
        <f t="shared" si="272"/>
        <v>%</v>
      </c>
      <c r="Y127" t="str">
        <f t="shared" si="272"/>
        <v>%</v>
      </c>
      <c r="Z127" t="str">
        <f t="shared" si="272"/>
        <v>%</v>
      </c>
      <c r="AA127" t="str">
        <f t="shared" si="272"/>
        <v>%</v>
      </c>
      <c r="AB127" t="str">
        <f t="shared" si="272"/>
        <v>%</v>
      </c>
      <c r="AC127" t="str">
        <f t="shared" si="272"/>
        <v>%</v>
      </c>
      <c r="AD127" t="str">
        <f t="shared" si="272"/>
        <v>%</v>
      </c>
      <c r="AE127" t="str">
        <f t="shared" si="272"/>
        <v>%</v>
      </c>
      <c r="AF127" t="str">
        <f t="shared" si="272"/>
        <v>%</v>
      </c>
      <c r="AG127" t="str">
        <f t="shared" si="272"/>
        <v>%</v>
      </c>
      <c r="AH127" t="str">
        <f t="shared" si="272"/>
        <v>%</v>
      </c>
      <c r="AI127" t="str">
        <f t="shared" si="272"/>
        <v>%</v>
      </c>
      <c r="AJ127" t="str">
        <f t="shared" si="272"/>
        <v>%</v>
      </c>
      <c r="AK127" t="str">
        <f t="shared" si="272"/>
        <v>%</v>
      </c>
      <c r="AL127" t="str">
        <f t="shared" si="272"/>
        <v>%</v>
      </c>
      <c r="AM127" t="str">
        <f t="shared" si="272"/>
        <v>%</v>
      </c>
      <c r="AN127" t="str">
        <f t="shared" si="153"/>
        <v>%</v>
      </c>
      <c r="AQ127" t="str">
        <f t="shared" si="154"/>
        <v>%</v>
      </c>
    </row>
    <row r="128" spans="1:43" x14ac:dyDescent="0.2">
      <c r="A128">
        <v>126</v>
      </c>
      <c r="B128" t="s">
        <v>740</v>
      </c>
      <c r="C128" t="s">
        <v>1559</v>
      </c>
      <c r="D128" t="s">
        <v>1553</v>
      </c>
      <c r="E128" t="s">
        <v>275</v>
      </c>
      <c r="F128" t="s">
        <v>742</v>
      </c>
      <c r="G128" t="str">
        <f t="shared" si="145"/>
        <v>Sales - Digital Sales</v>
      </c>
      <c r="H128" t="str">
        <f t="shared" si="139"/>
        <v>digital sales</v>
      </c>
      <c r="I128" t="s">
        <v>7</v>
      </c>
      <c r="J128" t="b">
        <f t="shared" si="146"/>
        <v>0</v>
      </c>
      <c r="K128" t="b">
        <f t="shared" si="140"/>
        <v>0</v>
      </c>
      <c r="L128" t="b">
        <f t="shared" si="141"/>
        <v>1</v>
      </c>
      <c r="M128" t="str">
        <f t="shared" si="147"/>
        <v/>
      </c>
      <c r="N128" t="str">
        <f t="shared" si="148"/>
        <v/>
      </c>
      <c r="O128" t="str">
        <f t="shared" si="142"/>
        <v/>
      </c>
      <c r="P128" t="str">
        <f t="shared" si="149"/>
        <v/>
      </c>
      <c r="R128" t="s">
        <v>7</v>
      </c>
      <c r="S128" t="str">
        <f>IF(M128&lt;&gt;"",M128,IF(O128&lt;&gt;"",O128,IF(Q128&lt;&gt;"",Q128,I128)))</f>
        <v>%</v>
      </c>
      <c r="T128" t="str">
        <f t="shared" si="150"/>
        <v>%</v>
      </c>
      <c r="U128" t="str">
        <f t="shared" ref="U128:V128" si="273">TRIM(SUBSTITUTE(T128,U$1,U$2))</f>
        <v>%</v>
      </c>
      <c r="V128" t="str">
        <f t="shared" si="273"/>
        <v>%</v>
      </c>
      <c r="W128" t="str">
        <f t="shared" ref="W128:AM128" si="274">TRIM(SUBSTITUTE(V128,W$1,W$2))</f>
        <v>%</v>
      </c>
      <c r="X128" t="str">
        <f t="shared" si="274"/>
        <v>%</v>
      </c>
      <c r="Y128" t="str">
        <f t="shared" si="274"/>
        <v>%</v>
      </c>
      <c r="Z128" t="str">
        <f t="shared" si="274"/>
        <v>%</v>
      </c>
      <c r="AA128" t="str">
        <f t="shared" si="274"/>
        <v>%</v>
      </c>
      <c r="AB128" t="str">
        <f t="shared" si="274"/>
        <v>%</v>
      </c>
      <c r="AC128" t="str">
        <f t="shared" si="274"/>
        <v>%</v>
      </c>
      <c r="AD128" t="str">
        <f t="shared" si="274"/>
        <v>%</v>
      </c>
      <c r="AE128" t="str">
        <f t="shared" si="274"/>
        <v>%</v>
      </c>
      <c r="AF128" t="str">
        <f t="shared" si="274"/>
        <v>%</v>
      </c>
      <c r="AG128" t="str">
        <f t="shared" si="274"/>
        <v>%</v>
      </c>
      <c r="AH128" t="str">
        <f t="shared" si="274"/>
        <v>%</v>
      </c>
      <c r="AI128" t="str">
        <f t="shared" si="274"/>
        <v>%</v>
      </c>
      <c r="AJ128" t="str">
        <f t="shared" si="274"/>
        <v>%</v>
      </c>
      <c r="AK128" t="str">
        <f t="shared" si="274"/>
        <v>%</v>
      </c>
      <c r="AL128" t="str">
        <f t="shared" si="274"/>
        <v>%</v>
      </c>
      <c r="AM128" t="str">
        <f t="shared" si="274"/>
        <v>%</v>
      </c>
      <c r="AN128" t="str">
        <f t="shared" si="153"/>
        <v>%</v>
      </c>
      <c r="AQ128" t="str">
        <f t="shared" si="154"/>
        <v>%</v>
      </c>
    </row>
    <row r="129" spans="1:43" x14ac:dyDescent="0.2">
      <c r="A129">
        <v>127</v>
      </c>
      <c r="B129" t="s">
        <v>740</v>
      </c>
      <c r="C129" t="s">
        <v>1559</v>
      </c>
      <c r="D129" t="s">
        <v>1553</v>
      </c>
      <c r="E129" t="s">
        <v>44</v>
      </c>
      <c r="F129" t="s">
        <v>745</v>
      </c>
      <c r="G129" t="str">
        <f t="shared" si="145"/>
        <v>Segment Revenue - Nordstrom Rack Sales</v>
      </c>
      <c r="H129" t="str">
        <f t="shared" si="139"/>
        <v>nordstrom rack sales</v>
      </c>
      <c r="I129" t="s">
        <v>10</v>
      </c>
      <c r="J129" t="b">
        <f t="shared" si="146"/>
        <v>0</v>
      </c>
      <c r="K129" t="b">
        <f t="shared" si="140"/>
        <v>0</v>
      </c>
      <c r="L129" t="b">
        <f t="shared" si="141"/>
        <v>1</v>
      </c>
      <c r="M129" t="str">
        <f t="shared" si="147"/>
        <v/>
      </c>
      <c r="N129" t="str">
        <f t="shared" si="148"/>
        <v/>
      </c>
      <c r="O129" t="str">
        <f t="shared" si="142"/>
        <v/>
      </c>
      <c r="P129" t="str">
        <f t="shared" si="149"/>
        <v/>
      </c>
      <c r="R129" t="s">
        <v>35</v>
      </c>
      <c r="S129" t="str">
        <f>IF(M129&lt;&gt;"",M129,IF(O129&lt;&gt;"",O129,IF(Q129&lt;&gt;"",Q129,I129)))</f>
        <v>$M</v>
      </c>
      <c r="T129" t="str">
        <f t="shared" si="150"/>
        <v>$m</v>
      </c>
      <c r="U129" t="str">
        <f t="shared" ref="U129:V129" si="275">TRIM(SUBSTITUTE(T129,U$1,U$2))</f>
        <v>$m</v>
      </c>
      <c r="V129" t="str">
        <f t="shared" si="275"/>
        <v>$m</v>
      </c>
      <c r="W129" t="str">
        <f t="shared" ref="W129:AM129" si="276">TRIM(SUBSTITUTE(V129,W$1,W$2))</f>
        <v>$m</v>
      </c>
      <c r="X129" t="str">
        <f t="shared" si="276"/>
        <v>$m</v>
      </c>
      <c r="Y129" t="str">
        <f t="shared" si="276"/>
        <v>$m</v>
      </c>
      <c r="Z129" t="str">
        <f t="shared" si="276"/>
        <v>$m</v>
      </c>
      <c r="AA129" t="str">
        <f t="shared" si="276"/>
        <v>$m</v>
      </c>
      <c r="AB129" t="str">
        <f t="shared" si="276"/>
        <v>$m</v>
      </c>
      <c r="AC129" t="str">
        <f t="shared" si="276"/>
        <v>$m</v>
      </c>
      <c r="AD129" t="str">
        <f t="shared" si="276"/>
        <v>$m</v>
      </c>
      <c r="AE129" t="str">
        <f t="shared" si="276"/>
        <v>$m</v>
      </c>
      <c r="AF129" t="str">
        <f t="shared" si="276"/>
        <v>$m</v>
      </c>
      <c r="AG129" t="str">
        <f t="shared" si="276"/>
        <v>$</v>
      </c>
      <c r="AH129" t="str">
        <f t="shared" si="276"/>
        <v>$</v>
      </c>
      <c r="AI129" t="str">
        <f t="shared" si="276"/>
        <v>$</v>
      </c>
      <c r="AJ129" t="str">
        <f t="shared" si="276"/>
        <v>$</v>
      </c>
      <c r="AK129" t="str">
        <f t="shared" si="276"/>
        <v>$</v>
      </c>
      <c r="AL129" t="str">
        <f t="shared" si="276"/>
        <v>$</v>
      </c>
      <c r="AM129" t="str">
        <f t="shared" si="276"/>
        <v>$</v>
      </c>
      <c r="AN129" t="str">
        <f t="shared" si="153"/>
        <v>$</v>
      </c>
      <c r="AQ129" t="str">
        <f t="shared" si="154"/>
        <v>$</v>
      </c>
    </row>
    <row r="130" spans="1:43" x14ac:dyDescent="0.2">
      <c r="A130">
        <v>128</v>
      </c>
      <c r="B130" t="s">
        <v>740</v>
      </c>
      <c r="C130" t="s">
        <v>1559</v>
      </c>
      <c r="D130" t="s">
        <v>1553</v>
      </c>
      <c r="E130" t="s">
        <v>44</v>
      </c>
      <c r="F130" t="s">
        <v>746</v>
      </c>
      <c r="G130" t="str">
        <f t="shared" si="145"/>
        <v>Segment Revenue - Nordstrom Sales</v>
      </c>
      <c r="H130" t="str">
        <f t="shared" si="139"/>
        <v>nordstrom sales</v>
      </c>
      <c r="I130" t="s">
        <v>10</v>
      </c>
      <c r="J130" t="b">
        <f t="shared" si="146"/>
        <v>0</v>
      </c>
      <c r="K130" t="b">
        <f t="shared" si="140"/>
        <v>0</v>
      </c>
      <c r="L130" t="b">
        <f t="shared" si="141"/>
        <v>1</v>
      </c>
      <c r="M130" t="str">
        <f t="shared" si="147"/>
        <v/>
      </c>
      <c r="N130" t="str">
        <f t="shared" si="148"/>
        <v/>
      </c>
      <c r="O130" t="str">
        <f t="shared" si="142"/>
        <v/>
      </c>
      <c r="P130" t="str">
        <f t="shared" si="149"/>
        <v/>
      </c>
      <c r="R130" t="s">
        <v>35</v>
      </c>
      <c r="S130" t="str">
        <f>IF(M130&lt;&gt;"",M130,IF(O130&lt;&gt;"",O130,IF(Q130&lt;&gt;"",Q130,I130)))</f>
        <v>$M</v>
      </c>
      <c r="T130" t="str">
        <f t="shared" si="150"/>
        <v>$m</v>
      </c>
      <c r="U130" t="str">
        <f t="shared" ref="U130:V130" si="277">TRIM(SUBSTITUTE(T130,U$1,U$2))</f>
        <v>$m</v>
      </c>
      <c r="V130" t="str">
        <f t="shared" si="277"/>
        <v>$m</v>
      </c>
      <c r="W130" t="str">
        <f t="shared" ref="W130:AM130" si="278">TRIM(SUBSTITUTE(V130,W$1,W$2))</f>
        <v>$m</v>
      </c>
      <c r="X130" t="str">
        <f t="shared" si="278"/>
        <v>$m</v>
      </c>
      <c r="Y130" t="str">
        <f t="shared" si="278"/>
        <v>$m</v>
      </c>
      <c r="Z130" t="str">
        <f t="shared" si="278"/>
        <v>$m</v>
      </c>
      <c r="AA130" t="str">
        <f t="shared" si="278"/>
        <v>$m</v>
      </c>
      <c r="AB130" t="str">
        <f t="shared" si="278"/>
        <v>$m</v>
      </c>
      <c r="AC130" t="str">
        <f t="shared" si="278"/>
        <v>$m</v>
      </c>
      <c r="AD130" t="str">
        <f t="shared" si="278"/>
        <v>$m</v>
      </c>
      <c r="AE130" t="str">
        <f t="shared" si="278"/>
        <v>$m</v>
      </c>
      <c r="AF130" t="str">
        <f t="shared" si="278"/>
        <v>$m</v>
      </c>
      <c r="AG130" t="str">
        <f t="shared" si="278"/>
        <v>$</v>
      </c>
      <c r="AH130" t="str">
        <f t="shared" si="278"/>
        <v>$</v>
      </c>
      <c r="AI130" t="str">
        <f t="shared" si="278"/>
        <v>$</v>
      </c>
      <c r="AJ130" t="str">
        <f t="shared" si="278"/>
        <v>$</v>
      </c>
      <c r="AK130" t="str">
        <f t="shared" si="278"/>
        <v>$</v>
      </c>
      <c r="AL130" t="str">
        <f t="shared" si="278"/>
        <v>$</v>
      </c>
      <c r="AM130" t="str">
        <f t="shared" si="278"/>
        <v>$</v>
      </c>
      <c r="AN130" t="str">
        <f t="shared" si="153"/>
        <v>$</v>
      </c>
      <c r="AQ130" t="str">
        <f t="shared" si="154"/>
        <v>$</v>
      </c>
    </row>
    <row r="131" spans="1:43" x14ac:dyDescent="0.2">
      <c r="A131">
        <v>129</v>
      </c>
      <c r="B131" t="s">
        <v>829</v>
      </c>
      <c r="C131" t="s">
        <v>1570</v>
      </c>
      <c r="D131" t="s">
        <v>1553</v>
      </c>
      <c r="E131" t="s">
        <v>830</v>
      </c>
      <c r="F131" t="s">
        <v>831</v>
      </c>
      <c r="G131" t="str">
        <f t="shared" si="145"/>
        <v>Geographic revenues - Americas</v>
      </c>
      <c r="H131" t="str">
        <f t="shared" ref="H131:H194" si="279">LOWER(F131)</f>
        <v>americas</v>
      </c>
      <c r="I131" t="s">
        <v>10</v>
      </c>
      <c r="J131" t="b">
        <f t="shared" si="146"/>
        <v>0</v>
      </c>
      <c r="K131" t="b">
        <f t="shared" ref="K131:K194" si="280">AND(LEFT(I131,1)&lt;&gt;"$",LEFT(I131,1)&lt;&gt;"%")</f>
        <v>0</v>
      </c>
      <c r="L131" t="b">
        <f t="shared" ref="L131:L194" si="281">IFERROR(IF(FIND("store",LOWER(I131))&gt;0,FALSE,TRUE),TRUE)</f>
        <v>1</v>
      </c>
      <c r="M131" t="str">
        <f t="shared" si="147"/>
        <v/>
      </c>
      <c r="N131" t="str">
        <f t="shared" si="148"/>
        <v/>
      </c>
      <c r="O131" t="str">
        <f t="shared" ref="O131:O194" si="282">IF(N131="Check",IF((IFERROR(FIND("vehicle",LOWER(H131)),0)+(IFERROR(FIND("auto",LOWER(H131)),0))+IFERROR(FIND("vehicle",LOWER(F131)),0)+IFERROR(FIND("vehicle",LOWER(F131)),0))&gt;0,"Vehicles",""),"")</f>
        <v/>
      </c>
      <c r="P131" t="str">
        <f t="shared" si="149"/>
        <v/>
      </c>
      <c r="R131" t="s">
        <v>35</v>
      </c>
      <c r="S131" t="str">
        <f>IF(M131&lt;&gt;"",M131,IF(O131&lt;&gt;"",O131,IF(Q131&lt;&gt;"",Q131,I131)))</f>
        <v>$M</v>
      </c>
      <c r="T131" t="str">
        <f t="shared" si="150"/>
        <v>$m</v>
      </c>
      <c r="U131" t="str">
        <f t="shared" ref="U131:V131" si="283">TRIM(SUBSTITUTE(T131,U$1,U$2))</f>
        <v>$m</v>
      </c>
      <c r="V131" t="str">
        <f t="shared" si="283"/>
        <v>$m</v>
      </c>
      <c r="W131" t="str">
        <f t="shared" ref="W131:AM131" si="284">TRIM(SUBSTITUTE(V131,W$1,W$2))</f>
        <v>$m</v>
      </c>
      <c r="X131" t="str">
        <f t="shared" si="284"/>
        <v>$m</v>
      </c>
      <c r="Y131" t="str">
        <f t="shared" si="284"/>
        <v>$m</v>
      </c>
      <c r="Z131" t="str">
        <f t="shared" si="284"/>
        <v>$m</v>
      </c>
      <c r="AA131" t="str">
        <f t="shared" si="284"/>
        <v>$m</v>
      </c>
      <c r="AB131" t="str">
        <f t="shared" si="284"/>
        <v>$m</v>
      </c>
      <c r="AC131" t="str">
        <f t="shared" si="284"/>
        <v>$m</v>
      </c>
      <c r="AD131" t="str">
        <f t="shared" si="284"/>
        <v>$m</v>
      </c>
      <c r="AE131" t="str">
        <f t="shared" si="284"/>
        <v>$m</v>
      </c>
      <c r="AF131" t="str">
        <f t="shared" si="284"/>
        <v>$m</v>
      </c>
      <c r="AG131" t="str">
        <f t="shared" si="284"/>
        <v>$</v>
      </c>
      <c r="AH131" t="str">
        <f t="shared" si="284"/>
        <v>$</v>
      </c>
      <c r="AI131" t="str">
        <f t="shared" si="284"/>
        <v>$</v>
      </c>
      <c r="AJ131" t="str">
        <f t="shared" si="284"/>
        <v>$</v>
      </c>
      <c r="AK131" t="str">
        <f t="shared" si="284"/>
        <v>$</v>
      </c>
      <c r="AL131" t="str">
        <f t="shared" si="284"/>
        <v>$</v>
      </c>
      <c r="AM131" t="str">
        <f t="shared" si="284"/>
        <v>$</v>
      </c>
      <c r="AN131" t="str">
        <f t="shared" si="153"/>
        <v>$</v>
      </c>
      <c r="AQ131" t="str">
        <f t="shared" si="154"/>
        <v>$</v>
      </c>
    </row>
    <row r="132" spans="1:43" x14ac:dyDescent="0.2">
      <c r="A132">
        <v>130</v>
      </c>
      <c r="B132" t="s">
        <v>829</v>
      </c>
      <c r="C132" t="s">
        <v>1570</v>
      </c>
      <c r="D132" t="s">
        <v>1553</v>
      </c>
      <c r="E132" t="s">
        <v>830</v>
      </c>
      <c r="F132" t="s">
        <v>626</v>
      </c>
      <c r="G132" t="str">
        <f t="shared" ref="G132:G195" si="285">IF(E132=F132,F132,E132&amp;" - "&amp;F132)</f>
        <v>Geographic revenues - Asia</v>
      </c>
      <c r="H132" t="str">
        <f t="shared" si="279"/>
        <v>asia</v>
      </c>
      <c r="I132" t="s">
        <v>10</v>
      </c>
      <c r="J132" t="b">
        <f t="shared" ref="J132:J195" si="286">IF(OR(IFERROR(FIND("store",LOWER(E132)),FALSE),IFERROR(FIND("store",LOWER(H132)),FALSE),IFERROR(FIND("store",LOWER(F132)),FALSE)),TRUE,FALSE)</f>
        <v>0</v>
      </c>
      <c r="K132" t="b">
        <f t="shared" si="280"/>
        <v>0</v>
      </c>
      <c r="L132" t="b">
        <f t="shared" si="281"/>
        <v>1</v>
      </c>
      <c r="M132" t="str">
        <f t="shared" ref="M132:M195" si="287">IF(AND(J132,K132,L132),"Stores","")</f>
        <v/>
      </c>
      <c r="N132" t="str">
        <f t="shared" ref="N132:N195" si="288">IF(AND(OR(LOWER(I132)="unit",LOWER(I132)="units",LOWER(I132)="number"),M132&lt;&gt;"Stores"),"Unit","")</f>
        <v/>
      </c>
      <c r="O132" t="str">
        <f t="shared" si="282"/>
        <v/>
      </c>
      <c r="P132" t="str">
        <f t="shared" ref="P132:P195" si="289">IFERROR(FIND(" per ",H132),"")</f>
        <v/>
      </c>
      <c r="R132" t="s">
        <v>35</v>
      </c>
      <c r="S132" t="str">
        <f>IF(M132&lt;&gt;"",M132,IF(O132&lt;&gt;"",O132,IF(Q132&lt;&gt;"",Q132,I132)))</f>
        <v>$M</v>
      </c>
      <c r="T132" t="str">
        <f t="shared" ref="T132:T195" si="290">LOWER(TRIM(S132))</f>
        <v>$m</v>
      </c>
      <c r="U132" t="str">
        <f t="shared" ref="U132:V132" si="291">TRIM(SUBSTITUTE(T132,U$1,U$2))</f>
        <v>$m</v>
      </c>
      <c r="V132" t="str">
        <f t="shared" si="291"/>
        <v>$m</v>
      </c>
      <c r="W132" t="str">
        <f t="shared" ref="W132:AM132" si="292">TRIM(SUBSTITUTE(V132,W$1,W$2))</f>
        <v>$m</v>
      </c>
      <c r="X132" t="str">
        <f t="shared" si="292"/>
        <v>$m</v>
      </c>
      <c r="Y132" t="str">
        <f t="shared" si="292"/>
        <v>$m</v>
      </c>
      <c r="Z132" t="str">
        <f t="shared" si="292"/>
        <v>$m</v>
      </c>
      <c r="AA132" t="str">
        <f t="shared" si="292"/>
        <v>$m</v>
      </c>
      <c r="AB132" t="str">
        <f t="shared" si="292"/>
        <v>$m</v>
      </c>
      <c r="AC132" t="str">
        <f t="shared" si="292"/>
        <v>$m</v>
      </c>
      <c r="AD132" t="str">
        <f t="shared" si="292"/>
        <v>$m</v>
      </c>
      <c r="AE132" t="str">
        <f t="shared" si="292"/>
        <v>$m</v>
      </c>
      <c r="AF132" t="str">
        <f t="shared" si="292"/>
        <v>$m</v>
      </c>
      <c r="AG132" t="str">
        <f t="shared" si="292"/>
        <v>$</v>
      </c>
      <c r="AH132" t="str">
        <f t="shared" si="292"/>
        <v>$</v>
      </c>
      <c r="AI132" t="str">
        <f t="shared" si="292"/>
        <v>$</v>
      </c>
      <c r="AJ132" t="str">
        <f t="shared" si="292"/>
        <v>$</v>
      </c>
      <c r="AK132" t="str">
        <f t="shared" si="292"/>
        <v>$</v>
      </c>
      <c r="AL132" t="str">
        <f t="shared" si="292"/>
        <v>$</v>
      </c>
      <c r="AM132" t="str">
        <f t="shared" si="292"/>
        <v>$</v>
      </c>
      <c r="AN132" t="str">
        <f t="shared" ref="AN132:AN195" si="293">TRIM(SUBSTITUTE(AM132," ","_"))</f>
        <v>$</v>
      </c>
      <c r="AQ132" t="str">
        <f t="shared" ref="AQ132:AQ195" si="294">IF(Q132&lt;&gt;"",Q132,IF(AO132&lt;&gt;"",AO132,AN132))</f>
        <v>$</v>
      </c>
    </row>
    <row r="133" spans="1:43" x14ac:dyDescent="0.2">
      <c r="A133">
        <v>131</v>
      </c>
      <c r="B133" t="s">
        <v>829</v>
      </c>
      <c r="C133" t="s">
        <v>1570</v>
      </c>
      <c r="D133" t="s">
        <v>1553</v>
      </c>
      <c r="E133" t="s">
        <v>830</v>
      </c>
      <c r="F133" t="s">
        <v>628</v>
      </c>
      <c r="G133" t="str">
        <f t="shared" si="285"/>
        <v>Geographic revenues - Europe</v>
      </c>
      <c r="H133" t="str">
        <f t="shared" si="279"/>
        <v>europe</v>
      </c>
      <c r="I133" t="s">
        <v>10</v>
      </c>
      <c r="J133" t="b">
        <f t="shared" si="286"/>
        <v>0</v>
      </c>
      <c r="K133" t="b">
        <f t="shared" si="280"/>
        <v>0</v>
      </c>
      <c r="L133" t="b">
        <f t="shared" si="281"/>
        <v>1</v>
      </c>
      <c r="M133" t="str">
        <f t="shared" si="287"/>
        <v/>
      </c>
      <c r="N133" t="str">
        <f t="shared" si="288"/>
        <v/>
      </c>
      <c r="O133" t="str">
        <f t="shared" si="282"/>
        <v/>
      </c>
      <c r="P133" t="str">
        <f t="shared" si="289"/>
        <v/>
      </c>
      <c r="R133" t="s">
        <v>35</v>
      </c>
      <c r="S133" t="str">
        <f>IF(M133&lt;&gt;"",M133,IF(O133&lt;&gt;"",O133,IF(Q133&lt;&gt;"",Q133,I133)))</f>
        <v>$M</v>
      </c>
      <c r="T133" t="str">
        <f t="shared" si="290"/>
        <v>$m</v>
      </c>
      <c r="U133" t="str">
        <f t="shared" ref="U133:V133" si="295">TRIM(SUBSTITUTE(T133,U$1,U$2))</f>
        <v>$m</v>
      </c>
      <c r="V133" t="str">
        <f t="shared" si="295"/>
        <v>$m</v>
      </c>
      <c r="W133" t="str">
        <f t="shared" ref="W133:AM133" si="296">TRIM(SUBSTITUTE(V133,W$1,W$2))</f>
        <v>$m</v>
      </c>
      <c r="X133" t="str">
        <f t="shared" si="296"/>
        <v>$m</v>
      </c>
      <c r="Y133" t="str">
        <f t="shared" si="296"/>
        <v>$m</v>
      </c>
      <c r="Z133" t="str">
        <f t="shared" si="296"/>
        <v>$m</v>
      </c>
      <c r="AA133" t="str">
        <f t="shared" si="296"/>
        <v>$m</v>
      </c>
      <c r="AB133" t="str">
        <f t="shared" si="296"/>
        <v>$m</v>
      </c>
      <c r="AC133" t="str">
        <f t="shared" si="296"/>
        <v>$m</v>
      </c>
      <c r="AD133" t="str">
        <f t="shared" si="296"/>
        <v>$m</v>
      </c>
      <c r="AE133" t="str">
        <f t="shared" si="296"/>
        <v>$m</v>
      </c>
      <c r="AF133" t="str">
        <f t="shared" si="296"/>
        <v>$m</v>
      </c>
      <c r="AG133" t="str">
        <f t="shared" si="296"/>
        <v>$</v>
      </c>
      <c r="AH133" t="str">
        <f t="shared" si="296"/>
        <v>$</v>
      </c>
      <c r="AI133" t="str">
        <f t="shared" si="296"/>
        <v>$</v>
      </c>
      <c r="AJ133" t="str">
        <f t="shared" si="296"/>
        <v>$</v>
      </c>
      <c r="AK133" t="str">
        <f t="shared" si="296"/>
        <v>$</v>
      </c>
      <c r="AL133" t="str">
        <f t="shared" si="296"/>
        <v>$</v>
      </c>
      <c r="AM133" t="str">
        <f t="shared" si="296"/>
        <v>$</v>
      </c>
      <c r="AN133" t="str">
        <f t="shared" si="293"/>
        <v>$</v>
      </c>
      <c r="AQ133" t="str">
        <f t="shared" si="294"/>
        <v>$</v>
      </c>
    </row>
    <row r="134" spans="1:43" x14ac:dyDescent="0.2">
      <c r="A134">
        <v>132</v>
      </c>
      <c r="B134" t="s">
        <v>829</v>
      </c>
      <c r="C134" t="s">
        <v>1570</v>
      </c>
      <c r="D134" t="s">
        <v>1553</v>
      </c>
      <c r="E134" t="s">
        <v>832</v>
      </c>
      <c r="F134" t="s">
        <v>833</v>
      </c>
      <c r="G134" t="str">
        <f t="shared" si="285"/>
        <v>Segment Revenue by Channel - Direct-to-consumer from Americas</v>
      </c>
      <c r="H134" t="str">
        <f t="shared" si="279"/>
        <v>direct-to-consumer from americas</v>
      </c>
      <c r="I134" t="s">
        <v>10</v>
      </c>
      <c r="J134" t="b">
        <f t="shared" si="286"/>
        <v>0</v>
      </c>
      <c r="K134" t="b">
        <f t="shared" si="280"/>
        <v>0</v>
      </c>
      <c r="L134" t="b">
        <f t="shared" si="281"/>
        <v>1</v>
      </c>
      <c r="M134" t="str">
        <f t="shared" si="287"/>
        <v/>
      </c>
      <c r="N134" t="str">
        <f t="shared" si="288"/>
        <v/>
      </c>
      <c r="O134" t="str">
        <f t="shared" si="282"/>
        <v/>
      </c>
      <c r="P134" t="str">
        <f t="shared" si="289"/>
        <v/>
      </c>
      <c r="R134" t="s">
        <v>35</v>
      </c>
      <c r="S134" t="str">
        <f>IF(M134&lt;&gt;"",M134,IF(O134&lt;&gt;"",O134,IF(Q134&lt;&gt;"",Q134,I134)))</f>
        <v>$M</v>
      </c>
      <c r="T134" t="str">
        <f t="shared" si="290"/>
        <v>$m</v>
      </c>
      <c r="U134" t="str">
        <f t="shared" ref="U134:V134" si="297">TRIM(SUBSTITUTE(T134,U$1,U$2))</f>
        <v>$m</v>
      </c>
      <c r="V134" t="str">
        <f t="shared" si="297"/>
        <v>$m</v>
      </c>
      <c r="W134" t="str">
        <f t="shared" ref="W134:AM134" si="298">TRIM(SUBSTITUTE(V134,W$1,W$2))</f>
        <v>$m</v>
      </c>
      <c r="X134" t="str">
        <f t="shared" si="298"/>
        <v>$m</v>
      </c>
      <c r="Y134" t="str">
        <f t="shared" si="298"/>
        <v>$m</v>
      </c>
      <c r="Z134" t="str">
        <f t="shared" si="298"/>
        <v>$m</v>
      </c>
      <c r="AA134" t="str">
        <f t="shared" si="298"/>
        <v>$m</v>
      </c>
      <c r="AB134" t="str">
        <f t="shared" si="298"/>
        <v>$m</v>
      </c>
      <c r="AC134" t="str">
        <f t="shared" si="298"/>
        <v>$m</v>
      </c>
      <c r="AD134" t="str">
        <f t="shared" si="298"/>
        <v>$m</v>
      </c>
      <c r="AE134" t="str">
        <f t="shared" si="298"/>
        <v>$m</v>
      </c>
      <c r="AF134" t="str">
        <f t="shared" si="298"/>
        <v>$m</v>
      </c>
      <c r="AG134" t="str">
        <f t="shared" si="298"/>
        <v>$</v>
      </c>
      <c r="AH134" t="str">
        <f t="shared" si="298"/>
        <v>$</v>
      </c>
      <c r="AI134" t="str">
        <f t="shared" si="298"/>
        <v>$</v>
      </c>
      <c r="AJ134" t="str">
        <f t="shared" si="298"/>
        <v>$</v>
      </c>
      <c r="AK134" t="str">
        <f t="shared" si="298"/>
        <v>$</v>
      </c>
      <c r="AL134" t="str">
        <f t="shared" si="298"/>
        <v>$</v>
      </c>
      <c r="AM134" t="str">
        <f t="shared" si="298"/>
        <v>$</v>
      </c>
      <c r="AN134" t="str">
        <f t="shared" si="293"/>
        <v>$</v>
      </c>
      <c r="AQ134" t="str">
        <f t="shared" si="294"/>
        <v>$</v>
      </c>
    </row>
    <row r="135" spans="1:43" x14ac:dyDescent="0.2">
      <c r="A135">
        <v>133</v>
      </c>
      <c r="B135" t="s">
        <v>829</v>
      </c>
      <c r="C135" t="s">
        <v>1570</v>
      </c>
      <c r="D135" t="s">
        <v>1553</v>
      </c>
      <c r="E135" t="s">
        <v>832</v>
      </c>
      <c r="F135" t="s">
        <v>834</v>
      </c>
      <c r="G135" t="str">
        <f t="shared" si="285"/>
        <v>Segment Revenue by Channel - Direct-to-consumer from Asia</v>
      </c>
      <c r="H135" t="str">
        <f t="shared" si="279"/>
        <v>direct-to-consumer from asia</v>
      </c>
      <c r="I135" t="s">
        <v>10</v>
      </c>
      <c r="J135" t="b">
        <f t="shared" si="286"/>
        <v>0</v>
      </c>
      <c r="K135" t="b">
        <f t="shared" si="280"/>
        <v>0</v>
      </c>
      <c r="L135" t="b">
        <f t="shared" si="281"/>
        <v>1</v>
      </c>
      <c r="M135" t="str">
        <f t="shared" si="287"/>
        <v/>
      </c>
      <c r="N135" t="str">
        <f t="shared" si="288"/>
        <v/>
      </c>
      <c r="O135" t="str">
        <f t="shared" si="282"/>
        <v/>
      </c>
      <c r="P135" t="str">
        <f t="shared" si="289"/>
        <v/>
      </c>
      <c r="R135" t="s">
        <v>35</v>
      </c>
      <c r="S135" t="str">
        <f>IF(M135&lt;&gt;"",M135,IF(O135&lt;&gt;"",O135,IF(Q135&lt;&gt;"",Q135,I135)))</f>
        <v>$M</v>
      </c>
      <c r="T135" t="str">
        <f t="shared" si="290"/>
        <v>$m</v>
      </c>
      <c r="U135" t="str">
        <f t="shared" ref="U135:V135" si="299">TRIM(SUBSTITUTE(T135,U$1,U$2))</f>
        <v>$m</v>
      </c>
      <c r="V135" t="str">
        <f t="shared" si="299"/>
        <v>$m</v>
      </c>
      <c r="W135" t="str">
        <f t="shared" ref="W135:AM135" si="300">TRIM(SUBSTITUTE(V135,W$1,W$2))</f>
        <v>$m</v>
      </c>
      <c r="X135" t="str">
        <f t="shared" si="300"/>
        <v>$m</v>
      </c>
      <c r="Y135" t="str">
        <f t="shared" si="300"/>
        <v>$m</v>
      </c>
      <c r="Z135" t="str">
        <f t="shared" si="300"/>
        <v>$m</v>
      </c>
      <c r="AA135" t="str">
        <f t="shared" si="300"/>
        <v>$m</v>
      </c>
      <c r="AB135" t="str">
        <f t="shared" si="300"/>
        <v>$m</v>
      </c>
      <c r="AC135" t="str">
        <f t="shared" si="300"/>
        <v>$m</v>
      </c>
      <c r="AD135" t="str">
        <f t="shared" si="300"/>
        <v>$m</v>
      </c>
      <c r="AE135" t="str">
        <f t="shared" si="300"/>
        <v>$m</v>
      </c>
      <c r="AF135" t="str">
        <f t="shared" si="300"/>
        <v>$m</v>
      </c>
      <c r="AG135" t="str">
        <f t="shared" si="300"/>
        <v>$</v>
      </c>
      <c r="AH135" t="str">
        <f t="shared" si="300"/>
        <v>$</v>
      </c>
      <c r="AI135" t="str">
        <f t="shared" si="300"/>
        <v>$</v>
      </c>
      <c r="AJ135" t="str">
        <f t="shared" si="300"/>
        <v>$</v>
      </c>
      <c r="AK135" t="str">
        <f t="shared" si="300"/>
        <v>$</v>
      </c>
      <c r="AL135" t="str">
        <f t="shared" si="300"/>
        <v>$</v>
      </c>
      <c r="AM135" t="str">
        <f t="shared" si="300"/>
        <v>$</v>
      </c>
      <c r="AN135" t="str">
        <f t="shared" si="293"/>
        <v>$</v>
      </c>
      <c r="AQ135" t="str">
        <f t="shared" si="294"/>
        <v>$</v>
      </c>
    </row>
    <row r="136" spans="1:43" x14ac:dyDescent="0.2">
      <c r="A136">
        <v>134</v>
      </c>
      <c r="B136" t="s">
        <v>829</v>
      </c>
      <c r="C136" t="s">
        <v>1570</v>
      </c>
      <c r="D136" t="s">
        <v>1553</v>
      </c>
      <c r="E136" t="s">
        <v>832</v>
      </c>
      <c r="F136" t="s">
        <v>835</v>
      </c>
      <c r="G136" t="str">
        <f t="shared" si="285"/>
        <v>Segment Revenue by Channel - Direct-to-consumer from Europe</v>
      </c>
      <c r="H136" t="str">
        <f t="shared" si="279"/>
        <v>direct-to-consumer from europe</v>
      </c>
      <c r="I136" t="s">
        <v>10</v>
      </c>
      <c r="J136" t="b">
        <f t="shared" si="286"/>
        <v>0</v>
      </c>
      <c r="K136" t="b">
        <f t="shared" si="280"/>
        <v>0</v>
      </c>
      <c r="L136" t="b">
        <f t="shared" si="281"/>
        <v>1</v>
      </c>
      <c r="M136" t="str">
        <f t="shared" si="287"/>
        <v/>
      </c>
      <c r="N136" t="str">
        <f t="shared" si="288"/>
        <v/>
      </c>
      <c r="O136" t="str">
        <f t="shared" si="282"/>
        <v/>
      </c>
      <c r="P136" t="str">
        <f t="shared" si="289"/>
        <v/>
      </c>
      <c r="R136" t="s">
        <v>35</v>
      </c>
      <c r="S136" t="str">
        <f>IF(M136&lt;&gt;"",M136,IF(O136&lt;&gt;"",O136,IF(Q136&lt;&gt;"",Q136,I136)))</f>
        <v>$M</v>
      </c>
      <c r="T136" t="str">
        <f t="shared" si="290"/>
        <v>$m</v>
      </c>
      <c r="U136" t="str">
        <f t="shared" ref="U136:V136" si="301">TRIM(SUBSTITUTE(T136,U$1,U$2))</f>
        <v>$m</v>
      </c>
      <c r="V136" t="str">
        <f t="shared" si="301"/>
        <v>$m</v>
      </c>
      <c r="W136" t="str">
        <f t="shared" ref="W136:AM136" si="302">TRIM(SUBSTITUTE(V136,W$1,W$2))</f>
        <v>$m</v>
      </c>
      <c r="X136" t="str">
        <f t="shared" si="302"/>
        <v>$m</v>
      </c>
      <c r="Y136" t="str">
        <f t="shared" si="302"/>
        <v>$m</v>
      </c>
      <c r="Z136" t="str">
        <f t="shared" si="302"/>
        <v>$m</v>
      </c>
      <c r="AA136" t="str">
        <f t="shared" si="302"/>
        <v>$m</v>
      </c>
      <c r="AB136" t="str">
        <f t="shared" si="302"/>
        <v>$m</v>
      </c>
      <c r="AC136" t="str">
        <f t="shared" si="302"/>
        <v>$m</v>
      </c>
      <c r="AD136" t="str">
        <f t="shared" si="302"/>
        <v>$m</v>
      </c>
      <c r="AE136" t="str">
        <f t="shared" si="302"/>
        <v>$m</v>
      </c>
      <c r="AF136" t="str">
        <f t="shared" si="302"/>
        <v>$m</v>
      </c>
      <c r="AG136" t="str">
        <f t="shared" si="302"/>
        <v>$</v>
      </c>
      <c r="AH136" t="str">
        <f t="shared" si="302"/>
        <v>$</v>
      </c>
      <c r="AI136" t="str">
        <f t="shared" si="302"/>
        <v>$</v>
      </c>
      <c r="AJ136" t="str">
        <f t="shared" si="302"/>
        <v>$</v>
      </c>
      <c r="AK136" t="str">
        <f t="shared" si="302"/>
        <v>$</v>
      </c>
      <c r="AL136" t="str">
        <f t="shared" si="302"/>
        <v>$</v>
      </c>
      <c r="AM136" t="str">
        <f t="shared" si="302"/>
        <v>$</v>
      </c>
      <c r="AN136" t="str">
        <f t="shared" si="293"/>
        <v>$</v>
      </c>
      <c r="AQ136" t="str">
        <f t="shared" si="294"/>
        <v>$</v>
      </c>
    </row>
    <row r="137" spans="1:43" x14ac:dyDescent="0.2">
      <c r="A137">
        <v>135</v>
      </c>
      <c r="B137" t="s">
        <v>829</v>
      </c>
      <c r="C137" t="s">
        <v>1570</v>
      </c>
      <c r="D137" t="s">
        <v>1553</v>
      </c>
      <c r="E137" t="s">
        <v>832</v>
      </c>
      <c r="F137" t="s">
        <v>836</v>
      </c>
      <c r="G137" t="str">
        <f t="shared" si="285"/>
        <v>Segment Revenue by Channel - Wholesale revenue from Americas</v>
      </c>
      <c r="H137" t="str">
        <f t="shared" si="279"/>
        <v>wholesale revenue from americas</v>
      </c>
      <c r="I137" t="s">
        <v>10</v>
      </c>
      <c r="J137" t="b">
        <f t="shared" si="286"/>
        <v>0</v>
      </c>
      <c r="K137" t="b">
        <f t="shared" si="280"/>
        <v>0</v>
      </c>
      <c r="L137" t="b">
        <f t="shared" si="281"/>
        <v>1</v>
      </c>
      <c r="M137" t="str">
        <f t="shared" si="287"/>
        <v/>
      </c>
      <c r="N137" t="str">
        <f t="shared" si="288"/>
        <v/>
      </c>
      <c r="O137" t="str">
        <f t="shared" si="282"/>
        <v/>
      </c>
      <c r="P137" t="str">
        <f t="shared" si="289"/>
        <v/>
      </c>
      <c r="R137" t="s">
        <v>35</v>
      </c>
      <c r="S137" t="str">
        <f>IF(M137&lt;&gt;"",M137,IF(O137&lt;&gt;"",O137,IF(Q137&lt;&gt;"",Q137,I137)))</f>
        <v>$M</v>
      </c>
      <c r="T137" t="str">
        <f t="shared" si="290"/>
        <v>$m</v>
      </c>
      <c r="U137" t="str">
        <f t="shared" ref="U137:V137" si="303">TRIM(SUBSTITUTE(T137,U$1,U$2))</f>
        <v>$m</v>
      </c>
      <c r="V137" t="str">
        <f t="shared" si="303"/>
        <v>$m</v>
      </c>
      <c r="W137" t="str">
        <f t="shared" ref="W137:AM137" si="304">TRIM(SUBSTITUTE(V137,W$1,W$2))</f>
        <v>$m</v>
      </c>
      <c r="X137" t="str">
        <f t="shared" si="304"/>
        <v>$m</v>
      </c>
      <c r="Y137" t="str">
        <f t="shared" si="304"/>
        <v>$m</v>
      </c>
      <c r="Z137" t="str">
        <f t="shared" si="304"/>
        <v>$m</v>
      </c>
      <c r="AA137" t="str">
        <f t="shared" si="304"/>
        <v>$m</v>
      </c>
      <c r="AB137" t="str">
        <f t="shared" si="304"/>
        <v>$m</v>
      </c>
      <c r="AC137" t="str">
        <f t="shared" si="304"/>
        <v>$m</v>
      </c>
      <c r="AD137" t="str">
        <f t="shared" si="304"/>
        <v>$m</v>
      </c>
      <c r="AE137" t="str">
        <f t="shared" si="304"/>
        <v>$m</v>
      </c>
      <c r="AF137" t="str">
        <f t="shared" si="304"/>
        <v>$m</v>
      </c>
      <c r="AG137" t="str">
        <f t="shared" si="304"/>
        <v>$</v>
      </c>
      <c r="AH137" t="str">
        <f t="shared" si="304"/>
        <v>$</v>
      </c>
      <c r="AI137" t="str">
        <f t="shared" si="304"/>
        <v>$</v>
      </c>
      <c r="AJ137" t="str">
        <f t="shared" si="304"/>
        <v>$</v>
      </c>
      <c r="AK137" t="str">
        <f t="shared" si="304"/>
        <v>$</v>
      </c>
      <c r="AL137" t="str">
        <f t="shared" si="304"/>
        <v>$</v>
      </c>
      <c r="AM137" t="str">
        <f t="shared" si="304"/>
        <v>$</v>
      </c>
      <c r="AN137" t="str">
        <f t="shared" si="293"/>
        <v>$</v>
      </c>
      <c r="AQ137" t="str">
        <f t="shared" si="294"/>
        <v>$</v>
      </c>
    </row>
    <row r="138" spans="1:43" x14ac:dyDescent="0.2">
      <c r="A138">
        <v>136</v>
      </c>
      <c r="B138" t="s">
        <v>829</v>
      </c>
      <c r="C138" t="s">
        <v>1570</v>
      </c>
      <c r="D138" t="s">
        <v>1553</v>
      </c>
      <c r="E138" t="s">
        <v>832</v>
      </c>
      <c r="F138" t="s">
        <v>837</v>
      </c>
      <c r="G138" t="str">
        <f t="shared" si="285"/>
        <v>Segment Revenue by Channel - Wholesale revenue from Asia</v>
      </c>
      <c r="H138" t="str">
        <f t="shared" si="279"/>
        <v>wholesale revenue from asia</v>
      </c>
      <c r="I138" t="s">
        <v>10</v>
      </c>
      <c r="J138" t="b">
        <f t="shared" si="286"/>
        <v>0</v>
      </c>
      <c r="K138" t="b">
        <f t="shared" si="280"/>
        <v>0</v>
      </c>
      <c r="L138" t="b">
        <f t="shared" si="281"/>
        <v>1</v>
      </c>
      <c r="M138" t="str">
        <f t="shared" si="287"/>
        <v/>
      </c>
      <c r="N138" t="str">
        <f t="shared" si="288"/>
        <v/>
      </c>
      <c r="O138" t="str">
        <f t="shared" si="282"/>
        <v/>
      </c>
      <c r="P138" t="str">
        <f t="shared" si="289"/>
        <v/>
      </c>
      <c r="R138" t="s">
        <v>35</v>
      </c>
      <c r="S138" t="str">
        <f>IF(M138&lt;&gt;"",M138,IF(O138&lt;&gt;"",O138,IF(Q138&lt;&gt;"",Q138,I138)))</f>
        <v>$M</v>
      </c>
      <c r="T138" t="str">
        <f t="shared" si="290"/>
        <v>$m</v>
      </c>
      <c r="U138" t="str">
        <f t="shared" ref="U138:V138" si="305">TRIM(SUBSTITUTE(T138,U$1,U$2))</f>
        <v>$m</v>
      </c>
      <c r="V138" t="str">
        <f t="shared" si="305"/>
        <v>$m</v>
      </c>
      <c r="W138" t="str">
        <f t="shared" ref="W138:AM138" si="306">TRIM(SUBSTITUTE(V138,W$1,W$2))</f>
        <v>$m</v>
      </c>
      <c r="X138" t="str">
        <f t="shared" si="306"/>
        <v>$m</v>
      </c>
      <c r="Y138" t="str">
        <f t="shared" si="306"/>
        <v>$m</v>
      </c>
      <c r="Z138" t="str">
        <f t="shared" si="306"/>
        <v>$m</v>
      </c>
      <c r="AA138" t="str">
        <f t="shared" si="306"/>
        <v>$m</v>
      </c>
      <c r="AB138" t="str">
        <f t="shared" si="306"/>
        <v>$m</v>
      </c>
      <c r="AC138" t="str">
        <f t="shared" si="306"/>
        <v>$m</v>
      </c>
      <c r="AD138" t="str">
        <f t="shared" si="306"/>
        <v>$m</v>
      </c>
      <c r="AE138" t="str">
        <f t="shared" si="306"/>
        <v>$m</v>
      </c>
      <c r="AF138" t="str">
        <f t="shared" si="306"/>
        <v>$m</v>
      </c>
      <c r="AG138" t="str">
        <f t="shared" si="306"/>
        <v>$</v>
      </c>
      <c r="AH138" t="str">
        <f t="shared" si="306"/>
        <v>$</v>
      </c>
      <c r="AI138" t="str">
        <f t="shared" si="306"/>
        <v>$</v>
      </c>
      <c r="AJ138" t="str">
        <f t="shared" si="306"/>
        <v>$</v>
      </c>
      <c r="AK138" t="str">
        <f t="shared" si="306"/>
        <v>$</v>
      </c>
      <c r="AL138" t="str">
        <f t="shared" si="306"/>
        <v>$</v>
      </c>
      <c r="AM138" t="str">
        <f t="shared" si="306"/>
        <v>$</v>
      </c>
      <c r="AN138" t="str">
        <f t="shared" si="293"/>
        <v>$</v>
      </c>
      <c r="AQ138" t="str">
        <f t="shared" si="294"/>
        <v>$</v>
      </c>
    </row>
    <row r="139" spans="1:43" x14ac:dyDescent="0.2">
      <c r="A139">
        <v>137</v>
      </c>
      <c r="B139" t="s">
        <v>829</v>
      </c>
      <c r="C139" t="s">
        <v>1570</v>
      </c>
      <c r="D139" t="s">
        <v>1553</v>
      </c>
      <c r="E139" t="s">
        <v>832</v>
      </c>
      <c r="F139" t="s">
        <v>838</v>
      </c>
      <c r="G139" t="str">
        <f t="shared" si="285"/>
        <v>Segment Revenue by Channel - Wholesale revenue from Europe</v>
      </c>
      <c r="H139" t="str">
        <f t="shared" si="279"/>
        <v>wholesale revenue from europe</v>
      </c>
      <c r="I139" t="s">
        <v>10</v>
      </c>
      <c r="J139" t="b">
        <f t="shared" si="286"/>
        <v>0</v>
      </c>
      <c r="K139" t="b">
        <f t="shared" si="280"/>
        <v>0</v>
      </c>
      <c r="L139" t="b">
        <f t="shared" si="281"/>
        <v>1</v>
      </c>
      <c r="M139" t="str">
        <f t="shared" si="287"/>
        <v/>
      </c>
      <c r="N139" t="str">
        <f t="shared" si="288"/>
        <v/>
      </c>
      <c r="O139" t="str">
        <f t="shared" si="282"/>
        <v/>
      </c>
      <c r="P139" t="str">
        <f t="shared" si="289"/>
        <v/>
      </c>
      <c r="R139" t="s">
        <v>35</v>
      </c>
      <c r="S139" t="str">
        <f>IF(M139&lt;&gt;"",M139,IF(O139&lt;&gt;"",O139,IF(Q139&lt;&gt;"",Q139,I139)))</f>
        <v>$M</v>
      </c>
      <c r="T139" t="str">
        <f t="shared" si="290"/>
        <v>$m</v>
      </c>
      <c r="U139" t="str">
        <f t="shared" ref="U139:V139" si="307">TRIM(SUBSTITUTE(T139,U$1,U$2))</f>
        <v>$m</v>
      </c>
      <c r="V139" t="str">
        <f t="shared" si="307"/>
        <v>$m</v>
      </c>
      <c r="W139" t="str">
        <f t="shared" ref="W139:AM139" si="308">TRIM(SUBSTITUTE(V139,W$1,W$2))</f>
        <v>$m</v>
      </c>
      <c r="X139" t="str">
        <f t="shared" si="308"/>
        <v>$m</v>
      </c>
      <c r="Y139" t="str">
        <f t="shared" si="308"/>
        <v>$m</v>
      </c>
      <c r="Z139" t="str">
        <f t="shared" si="308"/>
        <v>$m</v>
      </c>
      <c r="AA139" t="str">
        <f t="shared" si="308"/>
        <v>$m</v>
      </c>
      <c r="AB139" t="str">
        <f t="shared" si="308"/>
        <v>$m</v>
      </c>
      <c r="AC139" t="str">
        <f t="shared" si="308"/>
        <v>$m</v>
      </c>
      <c r="AD139" t="str">
        <f t="shared" si="308"/>
        <v>$m</v>
      </c>
      <c r="AE139" t="str">
        <f t="shared" si="308"/>
        <v>$m</v>
      </c>
      <c r="AF139" t="str">
        <f t="shared" si="308"/>
        <v>$m</v>
      </c>
      <c r="AG139" t="str">
        <f t="shared" si="308"/>
        <v>$</v>
      </c>
      <c r="AH139" t="str">
        <f t="shared" si="308"/>
        <v>$</v>
      </c>
      <c r="AI139" t="str">
        <f t="shared" si="308"/>
        <v>$</v>
      </c>
      <c r="AJ139" t="str">
        <f t="shared" si="308"/>
        <v>$</v>
      </c>
      <c r="AK139" t="str">
        <f t="shared" si="308"/>
        <v>$</v>
      </c>
      <c r="AL139" t="str">
        <f t="shared" si="308"/>
        <v>$</v>
      </c>
      <c r="AM139" t="str">
        <f t="shared" si="308"/>
        <v>$</v>
      </c>
      <c r="AN139" t="str">
        <f t="shared" si="293"/>
        <v>$</v>
      </c>
      <c r="AQ139" t="str">
        <f t="shared" si="294"/>
        <v>$</v>
      </c>
    </row>
    <row r="140" spans="1:43" x14ac:dyDescent="0.2">
      <c r="A140">
        <v>138</v>
      </c>
      <c r="B140" t="s">
        <v>986</v>
      </c>
      <c r="C140" t="s">
        <v>1560</v>
      </c>
      <c r="D140" t="s">
        <v>1553</v>
      </c>
      <c r="E140" t="s">
        <v>448</v>
      </c>
      <c r="F140" t="s">
        <v>987</v>
      </c>
      <c r="G140" t="str">
        <f t="shared" si="285"/>
        <v>Revenue by Segment - Digital Subscription and Content</v>
      </c>
      <c r="H140" t="str">
        <f t="shared" si="279"/>
        <v>digital subscription and content</v>
      </c>
      <c r="I140" t="s">
        <v>10</v>
      </c>
      <c r="J140" t="b">
        <f t="shared" si="286"/>
        <v>0</v>
      </c>
      <c r="K140" t="b">
        <f t="shared" si="280"/>
        <v>0</v>
      </c>
      <c r="L140" t="b">
        <f t="shared" si="281"/>
        <v>1</v>
      </c>
      <c r="M140" t="str">
        <f t="shared" si="287"/>
        <v/>
      </c>
      <c r="N140" t="str">
        <f t="shared" si="288"/>
        <v/>
      </c>
      <c r="O140" t="str">
        <f t="shared" si="282"/>
        <v/>
      </c>
      <c r="P140" t="str">
        <f t="shared" si="289"/>
        <v/>
      </c>
      <c r="R140" t="s">
        <v>35</v>
      </c>
      <c r="S140" t="str">
        <f>IF(M140&lt;&gt;"",M140,IF(O140&lt;&gt;"",O140,IF(Q140&lt;&gt;"",Q140,I140)))</f>
        <v>$M</v>
      </c>
      <c r="T140" t="str">
        <f t="shared" si="290"/>
        <v>$m</v>
      </c>
      <c r="U140" t="str">
        <f t="shared" ref="U140:V140" si="309">TRIM(SUBSTITUTE(T140,U$1,U$2))</f>
        <v>$m</v>
      </c>
      <c r="V140" t="str">
        <f t="shared" si="309"/>
        <v>$m</v>
      </c>
      <c r="W140" t="str">
        <f t="shared" ref="W140:AM140" si="310">TRIM(SUBSTITUTE(V140,W$1,W$2))</f>
        <v>$m</v>
      </c>
      <c r="X140" t="str">
        <f t="shared" si="310"/>
        <v>$m</v>
      </c>
      <c r="Y140" t="str">
        <f t="shared" si="310"/>
        <v>$m</v>
      </c>
      <c r="Z140" t="str">
        <f t="shared" si="310"/>
        <v>$m</v>
      </c>
      <c r="AA140" t="str">
        <f t="shared" si="310"/>
        <v>$m</v>
      </c>
      <c r="AB140" t="str">
        <f t="shared" si="310"/>
        <v>$m</v>
      </c>
      <c r="AC140" t="str">
        <f t="shared" si="310"/>
        <v>$m</v>
      </c>
      <c r="AD140" t="str">
        <f t="shared" si="310"/>
        <v>$m</v>
      </c>
      <c r="AE140" t="str">
        <f t="shared" si="310"/>
        <v>$m</v>
      </c>
      <c r="AF140" t="str">
        <f t="shared" si="310"/>
        <v>$m</v>
      </c>
      <c r="AG140" t="str">
        <f t="shared" si="310"/>
        <v>$</v>
      </c>
      <c r="AH140" t="str">
        <f t="shared" si="310"/>
        <v>$</v>
      </c>
      <c r="AI140" t="str">
        <f t="shared" si="310"/>
        <v>$</v>
      </c>
      <c r="AJ140" t="str">
        <f t="shared" si="310"/>
        <v>$</v>
      </c>
      <c r="AK140" t="str">
        <f t="shared" si="310"/>
        <v>$</v>
      </c>
      <c r="AL140" t="str">
        <f t="shared" si="310"/>
        <v>$</v>
      </c>
      <c r="AM140" t="str">
        <f t="shared" si="310"/>
        <v>$</v>
      </c>
      <c r="AN140" t="str">
        <f t="shared" si="293"/>
        <v>$</v>
      </c>
      <c r="AQ140" t="str">
        <f t="shared" si="294"/>
        <v>$</v>
      </c>
    </row>
    <row r="141" spans="1:43" x14ac:dyDescent="0.2">
      <c r="A141">
        <v>139</v>
      </c>
      <c r="B141" t="s">
        <v>986</v>
      </c>
      <c r="C141" t="s">
        <v>1560</v>
      </c>
      <c r="D141" t="s">
        <v>1553</v>
      </c>
      <c r="E141" t="s">
        <v>448</v>
      </c>
      <c r="F141" t="s">
        <v>988</v>
      </c>
      <c r="G141" t="str">
        <f t="shared" si="285"/>
        <v>Revenue by Segment - Direct-to-Consumer</v>
      </c>
      <c r="H141" t="str">
        <f t="shared" si="279"/>
        <v>direct-to-consumer</v>
      </c>
      <c r="I141" t="s">
        <v>10</v>
      </c>
      <c r="J141" t="b">
        <f t="shared" si="286"/>
        <v>0</v>
      </c>
      <c r="K141" t="b">
        <f t="shared" si="280"/>
        <v>0</v>
      </c>
      <c r="L141" t="b">
        <f t="shared" si="281"/>
        <v>1</v>
      </c>
      <c r="M141" t="str">
        <f t="shared" si="287"/>
        <v/>
      </c>
      <c r="N141" t="str">
        <f t="shared" si="288"/>
        <v/>
      </c>
      <c r="O141" t="str">
        <f t="shared" si="282"/>
        <v/>
      </c>
      <c r="P141" t="str">
        <f t="shared" si="289"/>
        <v/>
      </c>
      <c r="R141" t="s">
        <v>35</v>
      </c>
      <c r="S141" t="str">
        <f>IF(M141&lt;&gt;"",M141,IF(O141&lt;&gt;"",O141,IF(Q141&lt;&gt;"",Q141,I141)))</f>
        <v>$M</v>
      </c>
      <c r="T141" t="str">
        <f t="shared" si="290"/>
        <v>$m</v>
      </c>
      <c r="U141" t="str">
        <f t="shared" ref="U141:V141" si="311">TRIM(SUBSTITUTE(T141,U$1,U$2))</f>
        <v>$m</v>
      </c>
      <c r="V141" t="str">
        <f t="shared" si="311"/>
        <v>$m</v>
      </c>
      <c r="W141" t="str">
        <f t="shared" ref="W141:AM141" si="312">TRIM(SUBSTITUTE(V141,W$1,W$2))</f>
        <v>$m</v>
      </c>
      <c r="X141" t="str">
        <f t="shared" si="312"/>
        <v>$m</v>
      </c>
      <c r="Y141" t="str">
        <f t="shared" si="312"/>
        <v>$m</v>
      </c>
      <c r="Z141" t="str">
        <f t="shared" si="312"/>
        <v>$m</v>
      </c>
      <c r="AA141" t="str">
        <f t="shared" si="312"/>
        <v>$m</v>
      </c>
      <c r="AB141" t="str">
        <f t="shared" si="312"/>
        <v>$m</v>
      </c>
      <c r="AC141" t="str">
        <f t="shared" si="312"/>
        <v>$m</v>
      </c>
      <c r="AD141" t="str">
        <f t="shared" si="312"/>
        <v>$m</v>
      </c>
      <c r="AE141" t="str">
        <f t="shared" si="312"/>
        <v>$m</v>
      </c>
      <c r="AF141" t="str">
        <f t="shared" si="312"/>
        <v>$m</v>
      </c>
      <c r="AG141" t="str">
        <f t="shared" si="312"/>
        <v>$</v>
      </c>
      <c r="AH141" t="str">
        <f t="shared" si="312"/>
        <v>$</v>
      </c>
      <c r="AI141" t="str">
        <f t="shared" si="312"/>
        <v>$</v>
      </c>
      <c r="AJ141" t="str">
        <f t="shared" si="312"/>
        <v>$</v>
      </c>
      <c r="AK141" t="str">
        <f t="shared" si="312"/>
        <v>$</v>
      </c>
      <c r="AL141" t="str">
        <f t="shared" si="312"/>
        <v>$</v>
      </c>
      <c r="AM141" t="str">
        <f t="shared" si="312"/>
        <v>$</v>
      </c>
      <c r="AN141" t="str">
        <f t="shared" si="293"/>
        <v>$</v>
      </c>
      <c r="AQ141" t="str">
        <f t="shared" si="294"/>
        <v>$</v>
      </c>
    </row>
    <row r="142" spans="1:43" x14ac:dyDescent="0.2">
      <c r="A142">
        <v>140</v>
      </c>
      <c r="B142" t="s">
        <v>986</v>
      </c>
      <c r="C142" t="s">
        <v>1560</v>
      </c>
      <c r="D142" t="s">
        <v>1553</v>
      </c>
      <c r="E142" t="s">
        <v>448</v>
      </c>
      <c r="F142" t="s">
        <v>630</v>
      </c>
      <c r="G142" t="str">
        <f t="shared" si="285"/>
        <v>Revenue by Segment - Licensing</v>
      </c>
      <c r="H142" t="str">
        <f t="shared" si="279"/>
        <v>licensing</v>
      </c>
      <c r="I142" t="s">
        <v>10</v>
      </c>
      <c r="J142" t="b">
        <f t="shared" si="286"/>
        <v>0</v>
      </c>
      <c r="K142" t="b">
        <f t="shared" si="280"/>
        <v>0</v>
      </c>
      <c r="L142" t="b">
        <f t="shared" si="281"/>
        <v>1</v>
      </c>
      <c r="M142" t="str">
        <f t="shared" si="287"/>
        <v/>
      </c>
      <c r="N142" t="str">
        <f t="shared" si="288"/>
        <v/>
      </c>
      <c r="O142" t="str">
        <f t="shared" si="282"/>
        <v/>
      </c>
      <c r="P142" t="str">
        <f t="shared" si="289"/>
        <v/>
      </c>
      <c r="R142" t="s">
        <v>35</v>
      </c>
      <c r="S142" t="str">
        <f>IF(M142&lt;&gt;"",M142,IF(O142&lt;&gt;"",O142,IF(Q142&lt;&gt;"",Q142,I142)))</f>
        <v>$M</v>
      </c>
      <c r="T142" t="str">
        <f t="shared" si="290"/>
        <v>$m</v>
      </c>
      <c r="U142" t="str">
        <f t="shared" ref="U142:V142" si="313">TRIM(SUBSTITUTE(T142,U$1,U$2))</f>
        <v>$m</v>
      </c>
      <c r="V142" t="str">
        <f t="shared" si="313"/>
        <v>$m</v>
      </c>
      <c r="W142" t="str">
        <f t="shared" ref="W142:AM142" si="314">TRIM(SUBSTITUTE(V142,W$1,W$2))</f>
        <v>$m</v>
      </c>
      <c r="X142" t="str">
        <f t="shared" si="314"/>
        <v>$m</v>
      </c>
      <c r="Y142" t="str">
        <f t="shared" si="314"/>
        <v>$m</v>
      </c>
      <c r="Z142" t="str">
        <f t="shared" si="314"/>
        <v>$m</v>
      </c>
      <c r="AA142" t="str">
        <f t="shared" si="314"/>
        <v>$m</v>
      </c>
      <c r="AB142" t="str">
        <f t="shared" si="314"/>
        <v>$m</v>
      </c>
      <c r="AC142" t="str">
        <f t="shared" si="314"/>
        <v>$m</v>
      </c>
      <c r="AD142" t="str">
        <f t="shared" si="314"/>
        <v>$m</v>
      </c>
      <c r="AE142" t="str">
        <f t="shared" si="314"/>
        <v>$m</v>
      </c>
      <c r="AF142" t="str">
        <f t="shared" si="314"/>
        <v>$m</v>
      </c>
      <c r="AG142" t="str">
        <f t="shared" si="314"/>
        <v>$</v>
      </c>
      <c r="AH142" t="str">
        <f t="shared" si="314"/>
        <v>$</v>
      </c>
      <c r="AI142" t="str">
        <f t="shared" si="314"/>
        <v>$</v>
      </c>
      <c r="AJ142" t="str">
        <f t="shared" si="314"/>
        <v>$</v>
      </c>
      <c r="AK142" t="str">
        <f t="shared" si="314"/>
        <v>$</v>
      </c>
      <c r="AL142" t="str">
        <f t="shared" si="314"/>
        <v>$</v>
      </c>
      <c r="AM142" t="str">
        <f t="shared" si="314"/>
        <v>$</v>
      </c>
      <c r="AN142" t="str">
        <f t="shared" si="293"/>
        <v>$</v>
      </c>
      <c r="AQ142" t="str">
        <f t="shared" si="294"/>
        <v>$</v>
      </c>
    </row>
    <row r="143" spans="1:43" x14ac:dyDescent="0.2">
      <c r="A143">
        <v>141</v>
      </c>
      <c r="B143" t="s">
        <v>986</v>
      </c>
      <c r="C143" t="s">
        <v>1560</v>
      </c>
      <c r="D143" t="s">
        <v>1553</v>
      </c>
      <c r="E143" t="s">
        <v>448</v>
      </c>
      <c r="F143" t="s">
        <v>13</v>
      </c>
      <c r="G143" t="str">
        <f t="shared" si="285"/>
        <v>Revenue by Segment - Other</v>
      </c>
      <c r="H143" t="str">
        <f t="shared" si="279"/>
        <v>other</v>
      </c>
      <c r="I143" t="s">
        <v>10</v>
      </c>
      <c r="J143" t="b">
        <f t="shared" si="286"/>
        <v>0</v>
      </c>
      <c r="K143" t="b">
        <f t="shared" si="280"/>
        <v>0</v>
      </c>
      <c r="L143" t="b">
        <f t="shared" si="281"/>
        <v>1</v>
      </c>
      <c r="M143" t="str">
        <f t="shared" si="287"/>
        <v/>
      </c>
      <c r="N143" t="str">
        <f t="shared" si="288"/>
        <v/>
      </c>
      <c r="O143" t="str">
        <f t="shared" si="282"/>
        <v/>
      </c>
      <c r="P143" t="str">
        <f t="shared" si="289"/>
        <v/>
      </c>
      <c r="R143" t="s">
        <v>35</v>
      </c>
      <c r="S143" t="str">
        <f>IF(M143&lt;&gt;"",M143,IF(O143&lt;&gt;"",O143,IF(Q143&lt;&gt;"",Q143,I143)))</f>
        <v>$M</v>
      </c>
      <c r="T143" t="str">
        <f t="shared" si="290"/>
        <v>$m</v>
      </c>
      <c r="U143" t="str">
        <f t="shared" ref="U143:V143" si="315">TRIM(SUBSTITUTE(T143,U$1,U$2))</f>
        <v>$m</v>
      </c>
      <c r="V143" t="str">
        <f t="shared" si="315"/>
        <v>$m</v>
      </c>
      <c r="W143" t="str">
        <f t="shared" ref="W143:AM143" si="316">TRIM(SUBSTITUTE(V143,W$1,W$2))</f>
        <v>$m</v>
      </c>
      <c r="X143" t="str">
        <f t="shared" si="316"/>
        <v>$m</v>
      </c>
      <c r="Y143" t="str">
        <f t="shared" si="316"/>
        <v>$m</v>
      </c>
      <c r="Z143" t="str">
        <f t="shared" si="316"/>
        <v>$m</v>
      </c>
      <c r="AA143" t="str">
        <f t="shared" si="316"/>
        <v>$m</v>
      </c>
      <c r="AB143" t="str">
        <f t="shared" si="316"/>
        <v>$m</v>
      </c>
      <c r="AC143" t="str">
        <f t="shared" si="316"/>
        <v>$m</v>
      </c>
      <c r="AD143" t="str">
        <f t="shared" si="316"/>
        <v>$m</v>
      </c>
      <c r="AE143" t="str">
        <f t="shared" si="316"/>
        <v>$m</v>
      </c>
      <c r="AF143" t="str">
        <f t="shared" si="316"/>
        <v>$m</v>
      </c>
      <c r="AG143" t="str">
        <f t="shared" si="316"/>
        <v>$</v>
      </c>
      <c r="AH143" t="str">
        <f t="shared" si="316"/>
        <v>$</v>
      </c>
      <c r="AI143" t="str">
        <f t="shared" si="316"/>
        <v>$</v>
      </c>
      <c r="AJ143" t="str">
        <f t="shared" si="316"/>
        <v>$</v>
      </c>
      <c r="AK143" t="str">
        <f t="shared" si="316"/>
        <v>$</v>
      </c>
      <c r="AL143" t="str">
        <f t="shared" si="316"/>
        <v>$</v>
      </c>
      <c r="AM143" t="str">
        <f t="shared" si="316"/>
        <v>$</v>
      </c>
      <c r="AN143" t="str">
        <f t="shared" si="293"/>
        <v>$</v>
      </c>
      <c r="AQ143" t="str">
        <f t="shared" si="294"/>
        <v>$</v>
      </c>
    </row>
    <row r="144" spans="1:43" x14ac:dyDescent="0.2">
      <c r="A144">
        <v>142</v>
      </c>
      <c r="B144" t="s">
        <v>986</v>
      </c>
      <c r="C144" t="s">
        <v>1560</v>
      </c>
      <c r="D144" t="s">
        <v>1553</v>
      </c>
      <c r="E144" t="s">
        <v>364</v>
      </c>
      <c r="F144" t="s">
        <v>989</v>
      </c>
      <c r="G144" t="str">
        <f t="shared" si="285"/>
        <v>Revenue by Type - Consumer Products</v>
      </c>
      <c r="H144" t="str">
        <f t="shared" si="279"/>
        <v>consumer products</v>
      </c>
      <c r="I144" t="s">
        <v>10</v>
      </c>
      <c r="J144" t="b">
        <f t="shared" si="286"/>
        <v>0</v>
      </c>
      <c r="K144" t="b">
        <f t="shared" si="280"/>
        <v>0</v>
      </c>
      <c r="L144" t="b">
        <f t="shared" si="281"/>
        <v>1</v>
      </c>
      <c r="M144" t="str">
        <f t="shared" si="287"/>
        <v/>
      </c>
      <c r="N144" t="str">
        <f t="shared" si="288"/>
        <v/>
      </c>
      <c r="O144" t="str">
        <f t="shared" si="282"/>
        <v/>
      </c>
      <c r="P144" t="str">
        <f t="shared" si="289"/>
        <v/>
      </c>
      <c r="R144" t="s">
        <v>35</v>
      </c>
      <c r="S144" t="str">
        <f>IF(M144&lt;&gt;"",M144,IF(O144&lt;&gt;"",O144,IF(Q144&lt;&gt;"",Q144,I144)))</f>
        <v>$M</v>
      </c>
      <c r="T144" t="str">
        <f t="shared" si="290"/>
        <v>$m</v>
      </c>
      <c r="U144" t="str">
        <f t="shared" ref="U144:V144" si="317">TRIM(SUBSTITUTE(T144,U$1,U$2))</f>
        <v>$m</v>
      </c>
      <c r="V144" t="str">
        <f t="shared" si="317"/>
        <v>$m</v>
      </c>
      <c r="W144" t="str">
        <f t="shared" ref="W144:AM144" si="318">TRIM(SUBSTITUTE(V144,W$1,W$2))</f>
        <v>$m</v>
      </c>
      <c r="X144" t="str">
        <f t="shared" si="318"/>
        <v>$m</v>
      </c>
      <c r="Y144" t="str">
        <f t="shared" si="318"/>
        <v>$m</v>
      </c>
      <c r="Z144" t="str">
        <f t="shared" si="318"/>
        <v>$m</v>
      </c>
      <c r="AA144" t="str">
        <f t="shared" si="318"/>
        <v>$m</v>
      </c>
      <c r="AB144" t="str">
        <f t="shared" si="318"/>
        <v>$m</v>
      </c>
      <c r="AC144" t="str">
        <f t="shared" si="318"/>
        <v>$m</v>
      </c>
      <c r="AD144" t="str">
        <f t="shared" si="318"/>
        <v>$m</v>
      </c>
      <c r="AE144" t="str">
        <f t="shared" si="318"/>
        <v>$m</v>
      </c>
      <c r="AF144" t="str">
        <f t="shared" si="318"/>
        <v>$m</v>
      </c>
      <c r="AG144" t="str">
        <f t="shared" si="318"/>
        <v>$</v>
      </c>
      <c r="AH144" t="str">
        <f t="shared" si="318"/>
        <v>$</v>
      </c>
      <c r="AI144" t="str">
        <f t="shared" si="318"/>
        <v>$</v>
      </c>
      <c r="AJ144" t="str">
        <f t="shared" si="318"/>
        <v>$</v>
      </c>
      <c r="AK144" t="str">
        <f t="shared" si="318"/>
        <v>$</v>
      </c>
      <c r="AL144" t="str">
        <f t="shared" si="318"/>
        <v>$</v>
      </c>
      <c r="AM144" t="str">
        <f t="shared" si="318"/>
        <v>$</v>
      </c>
      <c r="AN144" t="str">
        <f t="shared" si="293"/>
        <v>$</v>
      </c>
      <c r="AQ144" t="str">
        <f t="shared" si="294"/>
        <v>$</v>
      </c>
    </row>
    <row r="145" spans="1:43" x14ac:dyDescent="0.2">
      <c r="A145">
        <v>143</v>
      </c>
      <c r="B145" t="s">
        <v>986</v>
      </c>
      <c r="C145" t="s">
        <v>1560</v>
      </c>
      <c r="D145" t="s">
        <v>1553</v>
      </c>
      <c r="E145" t="s">
        <v>364</v>
      </c>
      <c r="F145" t="s">
        <v>990</v>
      </c>
      <c r="G145" t="str">
        <f t="shared" si="285"/>
        <v>Revenue by Type - Magazine and Digital Subscriptions</v>
      </c>
      <c r="H145" t="str">
        <f t="shared" si="279"/>
        <v>magazine and digital subscriptions</v>
      </c>
      <c r="I145" t="s">
        <v>10</v>
      </c>
      <c r="J145" t="b">
        <f t="shared" si="286"/>
        <v>0</v>
      </c>
      <c r="K145" t="b">
        <f t="shared" si="280"/>
        <v>0</v>
      </c>
      <c r="L145" t="b">
        <f t="shared" si="281"/>
        <v>1</v>
      </c>
      <c r="M145" t="str">
        <f t="shared" si="287"/>
        <v/>
      </c>
      <c r="N145" t="str">
        <f t="shared" si="288"/>
        <v/>
      </c>
      <c r="O145" t="str">
        <f t="shared" si="282"/>
        <v/>
      </c>
      <c r="P145" t="str">
        <f t="shared" si="289"/>
        <v/>
      </c>
      <c r="R145" t="s">
        <v>35</v>
      </c>
      <c r="S145" t="str">
        <f>IF(M145&lt;&gt;"",M145,IF(O145&lt;&gt;"",O145,IF(Q145&lt;&gt;"",Q145,I145)))</f>
        <v>$M</v>
      </c>
      <c r="T145" t="str">
        <f t="shared" si="290"/>
        <v>$m</v>
      </c>
      <c r="U145" t="str">
        <f t="shared" ref="U145:V145" si="319">TRIM(SUBSTITUTE(T145,U$1,U$2))</f>
        <v>$m</v>
      </c>
      <c r="V145" t="str">
        <f t="shared" si="319"/>
        <v>$m</v>
      </c>
      <c r="W145" t="str">
        <f t="shared" ref="W145:AM145" si="320">TRIM(SUBSTITUTE(V145,W$1,W$2))</f>
        <v>$m</v>
      </c>
      <c r="X145" t="str">
        <f t="shared" si="320"/>
        <v>$m</v>
      </c>
      <c r="Y145" t="str">
        <f t="shared" si="320"/>
        <v>$m</v>
      </c>
      <c r="Z145" t="str">
        <f t="shared" si="320"/>
        <v>$m</v>
      </c>
      <c r="AA145" t="str">
        <f t="shared" si="320"/>
        <v>$m</v>
      </c>
      <c r="AB145" t="str">
        <f t="shared" si="320"/>
        <v>$m</v>
      </c>
      <c r="AC145" t="str">
        <f t="shared" si="320"/>
        <v>$m</v>
      </c>
      <c r="AD145" t="str">
        <f t="shared" si="320"/>
        <v>$m</v>
      </c>
      <c r="AE145" t="str">
        <f t="shared" si="320"/>
        <v>$m</v>
      </c>
      <c r="AF145" t="str">
        <f t="shared" si="320"/>
        <v>$m</v>
      </c>
      <c r="AG145" t="str">
        <f t="shared" si="320"/>
        <v>$</v>
      </c>
      <c r="AH145" t="str">
        <f t="shared" si="320"/>
        <v>$</v>
      </c>
      <c r="AI145" t="str">
        <f t="shared" si="320"/>
        <v>$</v>
      </c>
      <c r="AJ145" t="str">
        <f t="shared" si="320"/>
        <v>$</v>
      </c>
      <c r="AK145" t="str">
        <f t="shared" si="320"/>
        <v>$</v>
      </c>
      <c r="AL145" t="str">
        <f t="shared" si="320"/>
        <v>$</v>
      </c>
      <c r="AM145" t="str">
        <f t="shared" si="320"/>
        <v>$</v>
      </c>
      <c r="AN145" t="str">
        <f t="shared" si="293"/>
        <v>$</v>
      </c>
      <c r="AQ145" t="str">
        <f t="shared" si="294"/>
        <v>$</v>
      </c>
    </row>
    <row r="146" spans="1:43" x14ac:dyDescent="0.2">
      <c r="A146">
        <v>144</v>
      </c>
      <c r="B146" t="s">
        <v>986</v>
      </c>
      <c r="C146" t="s">
        <v>1560</v>
      </c>
      <c r="D146" t="s">
        <v>1553</v>
      </c>
      <c r="E146" t="s">
        <v>364</v>
      </c>
      <c r="F146" t="s">
        <v>991</v>
      </c>
      <c r="G146" t="str">
        <f t="shared" si="285"/>
        <v>Revenue by Type - Trademark Licensing</v>
      </c>
      <c r="H146" t="str">
        <f t="shared" si="279"/>
        <v>trademark licensing</v>
      </c>
      <c r="I146" t="s">
        <v>10</v>
      </c>
      <c r="J146" t="b">
        <f t="shared" si="286"/>
        <v>0</v>
      </c>
      <c r="K146" t="b">
        <f t="shared" si="280"/>
        <v>0</v>
      </c>
      <c r="L146" t="b">
        <f t="shared" si="281"/>
        <v>1</v>
      </c>
      <c r="M146" t="str">
        <f t="shared" si="287"/>
        <v/>
      </c>
      <c r="N146" t="str">
        <f t="shared" si="288"/>
        <v/>
      </c>
      <c r="O146" t="str">
        <f t="shared" si="282"/>
        <v/>
      </c>
      <c r="P146" t="str">
        <f t="shared" si="289"/>
        <v/>
      </c>
      <c r="R146" t="s">
        <v>35</v>
      </c>
      <c r="S146" t="str">
        <f>IF(M146&lt;&gt;"",M146,IF(O146&lt;&gt;"",O146,IF(Q146&lt;&gt;"",Q146,I146)))</f>
        <v>$M</v>
      </c>
      <c r="T146" t="str">
        <f t="shared" si="290"/>
        <v>$m</v>
      </c>
      <c r="U146" t="str">
        <f t="shared" ref="U146:V146" si="321">TRIM(SUBSTITUTE(T146,U$1,U$2))</f>
        <v>$m</v>
      </c>
      <c r="V146" t="str">
        <f t="shared" si="321"/>
        <v>$m</v>
      </c>
      <c r="W146" t="str">
        <f t="shared" ref="W146:AM146" si="322">TRIM(SUBSTITUTE(V146,W$1,W$2))</f>
        <v>$m</v>
      </c>
      <c r="X146" t="str">
        <f t="shared" si="322"/>
        <v>$m</v>
      </c>
      <c r="Y146" t="str">
        <f t="shared" si="322"/>
        <v>$m</v>
      </c>
      <c r="Z146" t="str">
        <f t="shared" si="322"/>
        <v>$m</v>
      </c>
      <c r="AA146" t="str">
        <f t="shared" si="322"/>
        <v>$m</v>
      </c>
      <c r="AB146" t="str">
        <f t="shared" si="322"/>
        <v>$m</v>
      </c>
      <c r="AC146" t="str">
        <f t="shared" si="322"/>
        <v>$m</v>
      </c>
      <c r="AD146" t="str">
        <f t="shared" si="322"/>
        <v>$m</v>
      </c>
      <c r="AE146" t="str">
        <f t="shared" si="322"/>
        <v>$m</v>
      </c>
      <c r="AF146" t="str">
        <f t="shared" si="322"/>
        <v>$m</v>
      </c>
      <c r="AG146" t="str">
        <f t="shared" si="322"/>
        <v>$</v>
      </c>
      <c r="AH146" t="str">
        <f t="shared" si="322"/>
        <v>$</v>
      </c>
      <c r="AI146" t="str">
        <f t="shared" si="322"/>
        <v>$</v>
      </c>
      <c r="AJ146" t="str">
        <f t="shared" si="322"/>
        <v>$</v>
      </c>
      <c r="AK146" t="str">
        <f t="shared" si="322"/>
        <v>$</v>
      </c>
      <c r="AL146" t="str">
        <f t="shared" si="322"/>
        <v>$</v>
      </c>
      <c r="AM146" t="str">
        <f t="shared" si="322"/>
        <v>$</v>
      </c>
      <c r="AN146" t="str">
        <f t="shared" si="293"/>
        <v>$</v>
      </c>
      <c r="AQ146" t="str">
        <f t="shared" si="294"/>
        <v>$</v>
      </c>
    </row>
    <row r="147" spans="1:43" x14ac:dyDescent="0.2">
      <c r="A147">
        <v>145</v>
      </c>
      <c r="B147" t="s">
        <v>986</v>
      </c>
      <c r="C147" t="s">
        <v>1560</v>
      </c>
      <c r="D147" t="s">
        <v>1553</v>
      </c>
      <c r="E147" t="s">
        <v>364</v>
      </c>
      <c r="F147" t="s">
        <v>992</v>
      </c>
      <c r="G147" t="str">
        <f t="shared" si="285"/>
        <v>Revenue by Type - TV and Cable Programming</v>
      </c>
      <c r="H147" t="str">
        <f t="shared" si="279"/>
        <v>tv and cable programming</v>
      </c>
      <c r="I147" t="s">
        <v>10</v>
      </c>
      <c r="J147" t="b">
        <f t="shared" si="286"/>
        <v>0</v>
      </c>
      <c r="K147" t="b">
        <f t="shared" si="280"/>
        <v>0</v>
      </c>
      <c r="L147" t="b">
        <f t="shared" si="281"/>
        <v>1</v>
      </c>
      <c r="M147" t="str">
        <f t="shared" si="287"/>
        <v/>
      </c>
      <c r="N147" t="str">
        <f t="shared" si="288"/>
        <v/>
      </c>
      <c r="O147" t="str">
        <f t="shared" si="282"/>
        <v/>
      </c>
      <c r="P147" t="str">
        <f t="shared" si="289"/>
        <v/>
      </c>
      <c r="R147" t="s">
        <v>35</v>
      </c>
      <c r="S147" t="str">
        <f>IF(M147&lt;&gt;"",M147,IF(O147&lt;&gt;"",O147,IF(Q147&lt;&gt;"",Q147,I147)))</f>
        <v>$M</v>
      </c>
      <c r="T147" t="str">
        <f t="shared" si="290"/>
        <v>$m</v>
      </c>
      <c r="U147" t="str">
        <f t="shared" ref="U147:V147" si="323">TRIM(SUBSTITUTE(T147,U$1,U$2))</f>
        <v>$m</v>
      </c>
      <c r="V147" t="str">
        <f t="shared" si="323"/>
        <v>$m</v>
      </c>
      <c r="W147" t="str">
        <f t="shared" ref="W147:AM147" si="324">TRIM(SUBSTITUTE(V147,W$1,W$2))</f>
        <v>$m</v>
      </c>
      <c r="X147" t="str">
        <f t="shared" si="324"/>
        <v>$m</v>
      </c>
      <c r="Y147" t="str">
        <f t="shared" si="324"/>
        <v>$m</v>
      </c>
      <c r="Z147" t="str">
        <f t="shared" si="324"/>
        <v>$m</v>
      </c>
      <c r="AA147" t="str">
        <f t="shared" si="324"/>
        <v>$m</v>
      </c>
      <c r="AB147" t="str">
        <f t="shared" si="324"/>
        <v>$m</v>
      </c>
      <c r="AC147" t="str">
        <f t="shared" si="324"/>
        <v>$m</v>
      </c>
      <c r="AD147" t="str">
        <f t="shared" si="324"/>
        <v>$m</v>
      </c>
      <c r="AE147" t="str">
        <f t="shared" si="324"/>
        <v>$m</v>
      </c>
      <c r="AF147" t="str">
        <f t="shared" si="324"/>
        <v>$m</v>
      </c>
      <c r="AG147" t="str">
        <f t="shared" si="324"/>
        <v>$</v>
      </c>
      <c r="AH147" t="str">
        <f t="shared" si="324"/>
        <v>$</v>
      </c>
      <c r="AI147" t="str">
        <f t="shared" si="324"/>
        <v>$</v>
      </c>
      <c r="AJ147" t="str">
        <f t="shared" si="324"/>
        <v>$</v>
      </c>
      <c r="AK147" t="str">
        <f t="shared" si="324"/>
        <v>$</v>
      </c>
      <c r="AL147" t="str">
        <f t="shared" si="324"/>
        <v>$</v>
      </c>
      <c r="AM147" t="str">
        <f t="shared" si="324"/>
        <v>$</v>
      </c>
      <c r="AN147" t="str">
        <f t="shared" si="293"/>
        <v>$</v>
      </c>
      <c r="AQ147" t="str">
        <f t="shared" si="294"/>
        <v>$</v>
      </c>
    </row>
    <row r="148" spans="1:43" x14ac:dyDescent="0.2">
      <c r="A148">
        <v>146</v>
      </c>
      <c r="B148" t="s">
        <v>993</v>
      </c>
      <c r="C148" t="s">
        <v>1561</v>
      </c>
      <c r="D148" t="s">
        <v>1553</v>
      </c>
      <c r="E148" t="s">
        <v>75</v>
      </c>
      <c r="F148" t="s">
        <v>995</v>
      </c>
      <c r="G148" t="str">
        <f t="shared" si="285"/>
        <v>Geographic Revenue - International &amp; Other Sales</v>
      </c>
      <c r="H148" t="str">
        <f t="shared" si="279"/>
        <v>international &amp; other sales</v>
      </c>
      <c r="I148" t="s">
        <v>10</v>
      </c>
      <c r="J148" t="b">
        <f t="shared" si="286"/>
        <v>0</v>
      </c>
      <c r="K148" t="b">
        <f t="shared" si="280"/>
        <v>0</v>
      </c>
      <c r="L148" t="b">
        <f t="shared" si="281"/>
        <v>1</v>
      </c>
      <c r="M148" t="str">
        <f t="shared" si="287"/>
        <v/>
      </c>
      <c r="N148" t="str">
        <f t="shared" si="288"/>
        <v/>
      </c>
      <c r="O148" t="str">
        <f t="shared" si="282"/>
        <v/>
      </c>
      <c r="P148" t="str">
        <f t="shared" si="289"/>
        <v/>
      </c>
      <c r="R148" t="s">
        <v>35</v>
      </c>
      <c r="S148" t="str">
        <f>IF(M148&lt;&gt;"",M148,IF(O148&lt;&gt;"",O148,IF(Q148&lt;&gt;"",Q148,I148)))</f>
        <v>$M</v>
      </c>
      <c r="T148" t="str">
        <f t="shared" si="290"/>
        <v>$m</v>
      </c>
      <c r="U148" t="str">
        <f t="shared" ref="U148:V148" si="325">TRIM(SUBSTITUTE(T148,U$1,U$2))</f>
        <v>$m</v>
      </c>
      <c r="V148" t="str">
        <f t="shared" si="325"/>
        <v>$m</v>
      </c>
      <c r="W148" t="str">
        <f t="shared" ref="W148:AM148" si="326">TRIM(SUBSTITUTE(V148,W$1,W$2))</f>
        <v>$m</v>
      </c>
      <c r="X148" t="str">
        <f t="shared" si="326"/>
        <v>$m</v>
      </c>
      <c r="Y148" t="str">
        <f t="shared" si="326"/>
        <v>$m</v>
      </c>
      <c r="Z148" t="str">
        <f t="shared" si="326"/>
        <v>$m</v>
      </c>
      <c r="AA148" t="str">
        <f t="shared" si="326"/>
        <v>$m</v>
      </c>
      <c r="AB148" t="str">
        <f t="shared" si="326"/>
        <v>$m</v>
      </c>
      <c r="AC148" t="str">
        <f t="shared" si="326"/>
        <v>$m</v>
      </c>
      <c r="AD148" t="str">
        <f t="shared" si="326"/>
        <v>$m</v>
      </c>
      <c r="AE148" t="str">
        <f t="shared" si="326"/>
        <v>$m</v>
      </c>
      <c r="AF148" t="str">
        <f t="shared" si="326"/>
        <v>$m</v>
      </c>
      <c r="AG148" t="str">
        <f t="shared" si="326"/>
        <v>$</v>
      </c>
      <c r="AH148" t="str">
        <f t="shared" si="326"/>
        <v>$</v>
      </c>
      <c r="AI148" t="str">
        <f t="shared" si="326"/>
        <v>$</v>
      </c>
      <c r="AJ148" t="str">
        <f t="shared" si="326"/>
        <v>$</v>
      </c>
      <c r="AK148" t="str">
        <f t="shared" si="326"/>
        <v>$</v>
      </c>
      <c r="AL148" t="str">
        <f t="shared" si="326"/>
        <v>$</v>
      </c>
      <c r="AM148" t="str">
        <f t="shared" si="326"/>
        <v>$</v>
      </c>
      <c r="AN148" t="str">
        <f t="shared" si="293"/>
        <v>$</v>
      </c>
      <c r="AQ148" t="str">
        <f t="shared" si="294"/>
        <v>$</v>
      </c>
    </row>
    <row r="149" spans="1:43" x14ac:dyDescent="0.2">
      <c r="A149">
        <v>147</v>
      </c>
      <c r="B149" t="s">
        <v>993</v>
      </c>
      <c r="C149" t="s">
        <v>1561</v>
      </c>
      <c r="D149" t="s">
        <v>1553</v>
      </c>
      <c r="E149" t="s">
        <v>75</v>
      </c>
      <c r="F149" t="s">
        <v>996</v>
      </c>
      <c r="G149" t="str">
        <f t="shared" si="285"/>
        <v>Geographic Revenue - Mid-West Sales</v>
      </c>
      <c r="H149" t="str">
        <f t="shared" si="279"/>
        <v>mid-west sales</v>
      </c>
      <c r="I149" t="s">
        <v>10</v>
      </c>
      <c r="J149" t="b">
        <f t="shared" si="286"/>
        <v>0</v>
      </c>
      <c r="K149" t="b">
        <f t="shared" si="280"/>
        <v>0</v>
      </c>
      <c r="L149" t="b">
        <f t="shared" si="281"/>
        <v>1</v>
      </c>
      <c r="M149" t="str">
        <f t="shared" si="287"/>
        <v/>
      </c>
      <c r="N149" t="str">
        <f t="shared" si="288"/>
        <v/>
      </c>
      <c r="O149" t="str">
        <f t="shared" si="282"/>
        <v/>
      </c>
      <c r="P149" t="str">
        <f t="shared" si="289"/>
        <v/>
      </c>
      <c r="R149" t="s">
        <v>35</v>
      </c>
      <c r="S149" t="str">
        <f>IF(M149&lt;&gt;"",M149,IF(O149&lt;&gt;"",O149,IF(Q149&lt;&gt;"",Q149,I149)))</f>
        <v>$M</v>
      </c>
      <c r="T149" t="str">
        <f t="shared" si="290"/>
        <v>$m</v>
      </c>
      <c r="U149" t="str">
        <f t="shared" ref="U149:V149" si="327">TRIM(SUBSTITUTE(T149,U$1,U$2))</f>
        <v>$m</v>
      </c>
      <c r="V149" t="str">
        <f t="shared" si="327"/>
        <v>$m</v>
      </c>
      <c r="W149" t="str">
        <f t="shared" ref="W149:AM149" si="328">TRIM(SUBSTITUTE(V149,W$1,W$2))</f>
        <v>$m</v>
      </c>
      <c r="X149" t="str">
        <f t="shared" si="328"/>
        <v>$m</v>
      </c>
      <c r="Y149" t="str">
        <f t="shared" si="328"/>
        <v>$m</v>
      </c>
      <c r="Z149" t="str">
        <f t="shared" si="328"/>
        <v>$m</v>
      </c>
      <c r="AA149" t="str">
        <f t="shared" si="328"/>
        <v>$m</v>
      </c>
      <c r="AB149" t="str">
        <f t="shared" si="328"/>
        <v>$m</v>
      </c>
      <c r="AC149" t="str">
        <f t="shared" si="328"/>
        <v>$m</v>
      </c>
      <c r="AD149" t="str">
        <f t="shared" si="328"/>
        <v>$m</v>
      </c>
      <c r="AE149" t="str">
        <f t="shared" si="328"/>
        <v>$m</v>
      </c>
      <c r="AF149" t="str">
        <f t="shared" si="328"/>
        <v>$m</v>
      </c>
      <c r="AG149" t="str">
        <f t="shared" si="328"/>
        <v>$</v>
      </c>
      <c r="AH149" t="str">
        <f t="shared" si="328"/>
        <v>$</v>
      </c>
      <c r="AI149" t="str">
        <f t="shared" si="328"/>
        <v>$</v>
      </c>
      <c r="AJ149" t="str">
        <f t="shared" si="328"/>
        <v>$</v>
      </c>
      <c r="AK149" t="str">
        <f t="shared" si="328"/>
        <v>$</v>
      </c>
      <c r="AL149" t="str">
        <f t="shared" si="328"/>
        <v>$</v>
      </c>
      <c r="AM149" t="str">
        <f t="shared" si="328"/>
        <v>$</v>
      </c>
      <c r="AN149" t="str">
        <f t="shared" si="293"/>
        <v>$</v>
      </c>
      <c r="AQ149" t="str">
        <f t="shared" si="294"/>
        <v>$</v>
      </c>
    </row>
    <row r="150" spans="1:43" x14ac:dyDescent="0.2">
      <c r="A150">
        <v>148</v>
      </c>
      <c r="B150" t="s">
        <v>993</v>
      </c>
      <c r="C150" t="s">
        <v>1561</v>
      </c>
      <c r="D150" t="s">
        <v>1553</v>
      </c>
      <c r="E150" t="s">
        <v>75</v>
      </c>
      <c r="F150" t="s">
        <v>997</v>
      </c>
      <c r="G150" t="str">
        <f t="shared" si="285"/>
        <v>Geographic Revenue - North East Sales</v>
      </c>
      <c r="H150" t="str">
        <f t="shared" si="279"/>
        <v>north east sales</v>
      </c>
      <c r="I150" t="s">
        <v>10</v>
      </c>
      <c r="J150" t="b">
        <f t="shared" si="286"/>
        <v>0</v>
      </c>
      <c r="K150" t="b">
        <f t="shared" si="280"/>
        <v>0</v>
      </c>
      <c r="L150" t="b">
        <f t="shared" si="281"/>
        <v>1</v>
      </c>
      <c r="M150" t="str">
        <f t="shared" si="287"/>
        <v/>
      </c>
      <c r="N150" t="str">
        <f t="shared" si="288"/>
        <v/>
      </c>
      <c r="O150" t="str">
        <f t="shared" si="282"/>
        <v/>
      </c>
      <c r="P150" t="str">
        <f t="shared" si="289"/>
        <v/>
      </c>
      <c r="R150" t="s">
        <v>35</v>
      </c>
      <c r="S150" t="str">
        <f>IF(M150&lt;&gt;"",M150,IF(O150&lt;&gt;"",O150,IF(Q150&lt;&gt;"",Q150,I150)))</f>
        <v>$M</v>
      </c>
      <c r="T150" t="str">
        <f t="shared" si="290"/>
        <v>$m</v>
      </c>
      <c r="U150" t="str">
        <f t="shared" ref="U150:V150" si="329">TRIM(SUBSTITUTE(T150,U$1,U$2))</f>
        <v>$m</v>
      </c>
      <c r="V150" t="str">
        <f t="shared" si="329"/>
        <v>$m</v>
      </c>
      <c r="W150" t="str">
        <f t="shared" ref="W150:AM150" si="330">TRIM(SUBSTITUTE(V150,W$1,W$2))</f>
        <v>$m</v>
      </c>
      <c r="X150" t="str">
        <f t="shared" si="330"/>
        <v>$m</v>
      </c>
      <c r="Y150" t="str">
        <f t="shared" si="330"/>
        <v>$m</v>
      </c>
      <c r="Z150" t="str">
        <f t="shared" si="330"/>
        <v>$m</v>
      </c>
      <c r="AA150" t="str">
        <f t="shared" si="330"/>
        <v>$m</v>
      </c>
      <c r="AB150" t="str">
        <f t="shared" si="330"/>
        <v>$m</v>
      </c>
      <c r="AC150" t="str">
        <f t="shared" si="330"/>
        <v>$m</v>
      </c>
      <c r="AD150" t="str">
        <f t="shared" si="330"/>
        <v>$m</v>
      </c>
      <c r="AE150" t="str">
        <f t="shared" si="330"/>
        <v>$m</v>
      </c>
      <c r="AF150" t="str">
        <f t="shared" si="330"/>
        <v>$m</v>
      </c>
      <c r="AG150" t="str">
        <f t="shared" si="330"/>
        <v>$</v>
      </c>
      <c r="AH150" t="str">
        <f t="shared" si="330"/>
        <v>$</v>
      </c>
      <c r="AI150" t="str">
        <f t="shared" si="330"/>
        <v>$</v>
      </c>
      <c r="AJ150" t="str">
        <f t="shared" si="330"/>
        <v>$</v>
      </c>
      <c r="AK150" t="str">
        <f t="shared" si="330"/>
        <v>$</v>
      </c>
      <c r="AL150" t="str">
        <f t="shared" si="330"/>
        <v>$</v>
      </c>
      <c r="AM150" t="str">
        <f t="shared" si="330"/>
        <v>$</v>
      </c>
      <c r="AN150" t="str">
        <f t="shared" si="293"/>
        <v>$</v>
      </c>
      <c r="AQ150" t="str">
        <f t="shared" si="294"/>
        <v>$</v>
      </c>
    </row>
    <row r="151" spans="1:43" x14ac:dyDescent="0.2">
      <c r="A151">
        <v>149</v>
      </c>
      <c r="B151" t="s">
        <v>993</v>
      </c>
      <c r="C151" t="s">
        <v>1561</v>
      </c>
      <c r="D151" t="s">
        <v>1553</v>
      </c>
      <c r="E151" t="s">
        <v>75</v>
      </c>
      <c r="F151" t="s">
        <v>998</v>
      </c>
      <c r="G151" t="str">
        <f t="shared" si="285"/>
        <v>Geographic Revenue - South Sales</v>
      </c>
      <c r="H151" t="str">
        <f t="shared" si="279"/>
        <v>south sales</v>
      </c>
      <c r="I151" t="s">
        <v>10</v>
      </c>
      <c r="J151" t="b">
        <f t="shared" si="286"/>
        <v>0</v>
      </c>
      <c r="K151" t="b">
        <f t="shared" si="280"/>
        <v>0</v>
      </c>
      <c r="L151" t="b">
        <f t="shared" si="281"/>
        <v>1</v>
      </c>
      <c r="M151" t="str">
        <f t="shared" si="287"/>
        <v/>
      </c>
      <c r="N151" t="str">
        <f t="shared" si="288"/>
        <v/>
      </c>
      <c r="O151" t="str">
        <f t="shared" si="282"/>
        <v/>
      </c>
      <c r="P151" t="str">
        <f t="shared" si="289"/>
        <v/>
      </c>
      <c r="R151" t="s">
        <v>35</v>
      </c>
      <c r="S151" t="str">
        <f>IF(M151&lt;&gt;"",M151,IF(O151&lt;&gt;"",O151,IF(Q151&lt;&gt;"",Q151,I151)))</f>
        <v>$M</v>
      </c>
      <c r="T151" t="str">
        <f t="shared" si="290"/>
        <v>$m</v>
      </c>
      <c r="U151" t="str">
        <f t="shared" ref="U151:V151" si="331">TRIM(SUBSTITUTE(T151,U$1,U$2))</f>
        <v>$m</v>
      </c>
      <c r="V151" t="str">
        <f t="shared" si="331"/>
        <v>$m</v>
      </c>
      <c r="W151" t="str">
        <f t="shared" ref="W151:AM151" si="332">TRIM(SUBSTITUTE(V151,W$1,W$2))</f>
        <v>$m</v>
      </c>
      <c r="X151" t="str">
        <f t="shared" si="332"/>
        <v>$m</v>
      </c>
      <c r="Y151" t="str">
        <f t="shared" si="332"/>
        <v>$m</v>
      </c>
      <c r="Z151" t="str">
        <f t="shared" si="332"/>
        <v>$m</v>
      </c>
      <c r="AA151" t="str">
        <f t="shared" si="332"/>
        <v>$m</v>
      </c>
      <c r="AB151" t="str">
        <f t="shared" si="332"/>
        <v>$m</v>
      </c>
      <c r="AC151" t="str">
        <f t="shared" si="332"/>
        <v>$m</v>
      </c>
      <c r="AD151" t="str">
        <f t="shared" si="332"/>
        <v>$m</v>
      </c>
      <c r="AE151" t="str">
        <f t="shared" si="332"/>
        <v>$m</v>
      </c>
      <c r="AF151" t="str">
        <f t="shared" si="332"/>
        <v>$m</v>
      </c>
      <c r="AG151" t="str">
        <f t="shared" si="332"/>
        <v>$</v>
      </c>
      <c r="AH151" t="str">
        <f t="shared" si="332"/>
        <v>$</v>
      </c>
      <c r="AI151" t="str">
        <f t="shared" si="332"/>
        <v>$</v>
      </c>
      <c r="AJ151" t="str">
        <f t="shared" si="332"/>
        <v>$</v>
      </c>
      <c r="AK151" t="str">
        <f t="shared" si="332"/>
        <v>$</v>
      </c>
      <c r="AL151" t="str">
        <f t="shared" si="332"/>
        <v>$</v>
      </c>
      <c r="AM151" t="str">
        <f t="shared" si="332"/>
        <v>$</v>
      </c>
      <c r="AN151" t="str">
        <f t="shared" si="293"/>
        <v>$</v>
      </c>
      <c r="AQ151" t="str">
        <f t="shared" si="294"/>
        <v>$</v>
      </c>
    </row>
    <row r="152" spans="1:43" x14ac:dyDescent="0.2">
      <c r="A152">
        <v>150</v>
      </c>
      <c r="B152" t="s">
        <v>993</v>
      </c>
      <c r="C152" t="s">
        <v>1561</v>
      </c>
      <c r="D152" t="s">
        <v>1553</v>
      </c>
      <c r="E152" t="s">
        <v>75</v>
      </c>
      <c r="F152" t="s">
        <v>999</v>
      </c>
      <c r="G152" t="str">
        <f t="shared" si="285"/>
        <v>Geographic Revenue - West Sales</v>
      </c>
      <c r="H152" t="str">
        <f t="shared" si="279"/>
        <v>west sales</v>
      </c>
      <c r="I152" t="s">
        <v>10</v>
      </c>
      <c r="J152" t="b">
        <f t="shared" si="286"/>
        <v>0</v>
      </c>
      <c r="K152" t="b">
        <f t="shared" si="280"/>
        <v>0</v>
      </c>
      <c r="L152" t="b">
        <f t="shared" si="281"/>
        <v>1</v>
      </c>
      <c r="M152" t="str">
        <f t="shared" si="287"/>
        <v/>
      </c>
      <c r="N152" t="str">
        <f t="shared" si="288"/>
        <v/>
      </c>
      <c r="O152" t="str">
        <f t="shared" si="282"/>
        <v/>
      </c>
      <c r="P152" t="str">
        <f t="shared" si="289"/>
        <v/>
      </c>
      <c r="R152" t="s">
        <v>35</v>
      </c>
      <c r="S152" t="str">
        <f>IF(M152&lt;&gt;"",M152,IF(O152&lt;&gt;"",O152,IF(Q152&lt;&gt;"",Q152,I152)))</f>
        <v>$M</v>
      </c>
      <c r="T152" t="str">
        <f t="shared" si="290"/>
        <v>$m</v>
      </c>
      <c r="U152" t="str">
        <f t="shared" ref="U152:V152" si="333">TRIM(SUBSTITUTE(T152,U$1,U$2))</f>
        <v>$m</v>
      </c>
      <c r="V152" t="str">
        <f t="shared" si="333"/>
        <v>$m</v>
      </c>
      <c r="W152" t="str">
        <f t="shared" ref="W152:AM152" si="334">TRIM(SUBSTITUTE(V152,W$1,W$2))</f>
        <v>$m</v>
      </c>
      <c r="X152" t="str">
        <f t="shared" si="334"/>
        <v>$m</v>
      </c>
      <c r="Y152" t="str">
        <f t="shared" si="334"/>
        <v>$m</v>
      </c>
      <c r="Z152" t="str">
        <f t="shared" si="334"/>
        <v>$m</v>
      </c>
      <c r="AA152" t="str">
        <f t="shared" si="334"/>
        <v>$m</v>
      </c>
      <c r="AB152" t="str">
        <f t="shared" si="334"/>
        <v>$m</v>
      </c>
      <c r="AC152" t="str">
        <f t="shared" si="334"/>
        <v>$m</v>
      </c>
      <c r="AD152" t="str">
        <f t="shared" si="334"/>
        <v>$m</v>
      </c>
      <c r="AE152" t="str">
        <f t="shared" si="334"/>
        <v>$m</v>
      </c>
      <c r="AF152" t="str">
        <f t="shared" si="334"/>
        <v>$m</v>
      </c>
      <c r="AG152" t="str">
        <f t="shared" si="334"/>
        <v>$</v>
      </c>
      <c r="AH152" t="str">
        <f t="shared" si="334"/>
        <v>$</v>
      </c>
      <c r="AI152" t="str">
        <f t="shared" si="334"/>
        <v>$</v>
      </c>
      <c r="AJ152" t="str">
        <f t="shared" si="334"/>
        <v>$</v>
      </c>
      <c r="AK152" t="str">
        <f t="shared" si="334"/>
        <v>$</v>
      </c>
      <c r="AL152" t="str">
        <f t="shared" si="334"/>
        <v>$</v>
      </c>
      <c r="AM152" t="str">
        <f t="shared" si="334"/>
        <v>$</v>
      </c>
      <c r="AN152" t="str">
        <f t="shared" si="293"/>
        <v>$</v>
      </c>
      <c r="AQ152" t="str">
        <f t="shared" si="294"/>
        <v>$</v>
      </c>
    </row>
    <row r="153" spans="1:43" x14ac:dyDescent="0.2">
      <c r="A153">
        <v>151</v>
      </c>
      <c r="B153" t="s">
        <v>993</v>
      </c>
      <c r="C153" t="s">
        <v>1561</v>
      </c>
      <c r="D153" t="s">
        <v>1553</v>
      </c>
      <c r="E153" t="s">
        <v>44</v>
      </c>
      <c r="F153" t="s">
        <v>1533</v>
      </c>
      <c r="G153" t="str">
        <f t="shared" si="285"/>
        <v>Segment Revenue - The Children's Place International</v>
      </c>
      <c r="H153" t="str">
        <f t="shared" si="279"/>
        <v>the children's place international</v>
      </c>
      <c r="I153" t="s">
        <v>10</v>
      </c>
      <c r="J153" t="b">
        <f t="shared" si="286"/>
        <v>0</v>
      </c>
      <c r="K153" t="b">
        <f t="shared" si="280"/>
        <v>0</v>
      </c>
      <c r="L153" t="b">
        <f t="shared" si="281"/>
        <v>1</v>
      </c>
      <c r="M153" t="str">
        <f t="shared" si="287"/>
        <v/>
      </c>
      <c r="N153" t="str">
        <f t="shared" si="288"/>
        <v/>
      </c>
      <c r="O153" t="str">
        <f t="shared" si="282"/>
        <v/>
      </c>
      <c r="P153" t="str">
        <f t="shared" si="289"/>
        <v/>
      </c>
      <c r="R153" t="s">
        <v>35</v>
      </c>
      <c r="S153" t="str">
        <f>IF(M153&lt;&gt;"",M153,IF(O153&lt;&gt;"",O153,IF(Q153&lt;&gt;"",Q153,I153)))</f>
        <v>$M</v>
      </c>
      <c r="T153" t="str">
        <f t="shared" si="290"/>
        <v>$m</v>
      </c>
      <c r="U153" t="str">
        <f t="shared" ref="U153:V153" si="335">TRIM(SUBSTITUTE(T153,U$1,U$2))</f>
        <v>$m</v>
      </c>
      <c r="V153" t="str">
        <f t="shared" si="335"/>
        <v>$m</v>
      </c>
      <c r="W153" t="str">
        <f t="shared" ref="W153:AM153" si="336">TRIM(SUBSTITUTE(V153,W$1,W$2))</f>
        <v>$m</v>
      </c>
      <c r="X153" t="str">
        <f t="shared" si="336"/>
        <v>$m</v>
      </c>
      <c r="Y153" t="str">
        <f t="shared" si="336"/>
        <v>$m</v>
      </c>
      <c r="Z153" t="str">
        <f t="shared" si="336"/>
        <v>$m</v>
      </c>
      <c r="AA153" t="str">
        <f t="shared" si="336"/>
        <v>$m</v>
      </c>
      <c r="AB153" t="str">
        <f t="shared" si="336"/>
        <v>$m</v>
      </c>
      <c r="AC153" t="str">
        <f t="shared" si="336"/>
        <v>$m</v>
      </c>
      <c r="AD153" t="str">
        <f t="shared" si="336"/>
        <v>$m</v>
      </c>
      <c r="AE153" t="str">
        <f t="shared" si="336"/>
        <v>$m</v>
      </c>
      <c r="AF153" t="str">
        <f t="shared" si="336"/>
        <v>$m</v>
      </c>
      <c r="AG153" t="str">
        <f t="shared" si="336"/>
        <v>$</v>
      </c>
      <c r="AH153" t="str">
        <f t="shared" si="336"/>
        <v>$</v>
      </c>
      <c r="AI153" t="str">
        <f t="shared" si="336"/>
        <v>$</v>
      </c>
      <c r="AJ153" t="str">
        <f t="shared" si="336"/>
        <v>$</v>
      </c>
      <c r="AK153" t="str">
        <f t="shared" si="336"/>
        <v>$</v>
      </c>
      <c r="AL153" t="str">
        <f t="shared" si="336"/>
        <v>$</v>
      </c>
      <c r="AM153" t="str">
        <f t="shared" si="336"/>
        <v>$</v>
      </c>
      <c r="AN153" t="str">
        <f t="shared" si="293"/>
        <v>$</v>
      </c>
      <c r="AQ153" t="str">
        <f t="shared" si="294"/>
        <v>$</v>
      </c>
    </row>
    <row r="154" spans="1:43" x14ac:dyDescent="0.2">
      <c r="A154">
        <v>152</v>
      </c>
      <c r="B154" t="s">
        <v>993</v>
      </c>
      <c r="C154" t="s">
        <v>1561</v>
      </c>
      <c r="D154" t="s">
        <v>1553</v>
      </c>
      <c r="E154" t="s">
        <v>44</v>
      </c>
      <c r="F154" t="s">
        <v>1534</v>
      </c>
      <c r="G154" t="str">
        <f t="shared" si="285"/>
        <v>Segment Revenue - The Children's Place U.S.</v>
      </c>
      <c r="H154" t="str">
        <f t="shared" si="279"/>
        <v>the children's place u.s.</v>
      </c>
      <c r="I154" t="s">
        <v>10</v>
      </c>
      <c r="J154" t="b">
        <f t="shared" si="286"/>
        <v>0</v>
      </c>
      <c r="K154" t="b">
        <f t="shared" si="280"/>
        <v>0</v>
      </c>
      <c r="L154" t="b">
        <f t="shared" si="281"/>
        <v>1</v>
      </c>
      <c r="M154" t="str">
        <f t="shared" si="287"/>
        <v/>
      </c>
      <c r="N154" t="str">
        <f t="shared" si="288"/>
        <v/>
      </c>
      <c r="O154" t="str">
        <f t="shared" si="282"/>
        <v/>
      </c>
      <c r="P154" t="str">
        <f t="shared" si="289"/>
        <v/>
      </c>
      <c r="R154" t="s">
        <v>35</v>
      </c>
      <c r="S154" t="str">
        <f>IF(M154&lt;&gt;"",M154,IF(O154&lt;&gt;"",O154,IF(Q154&lt;&gt;"",Q154,I154)))</f>
        <v>$M</v>
      </c>
      <c r="T154" t="str">
        <f t="shared" si="290"/>
        <v>$m</v>
      </c>
      <c r="U154" t="str">
        <f t="shared" ref="U154:V154" si="337">TRIM(SUBSTITUTE(T154,U$1,U$2))</f>
        <v>$m</v>
      </c>
      <c r="V154" t="str">
        <f t="shared" si="337"/>
        <v>$m</v>
      </c>
      <c r="W154" t="str">
        <f t="shared" ref="W154:AM154" si="338">TRIM(SUBSTITUTE(V154,W$1,W$2))</f>
        <v>$m</v>
      </c>
      <c r="X154" t="str">
        <f t="shared" si="338"/>
        <v>$m</v>
      </c>
      <c r="Y154" t="str">
        <f t="shared" si="338"/>
        <v>$m</v>
      </c>
      <c r="Z154" t="str">
        <f t="shared" si="338"/>
        <v>$m</v>
      </c>
      <c r="AA154" t="str">
        <f t="shared" si="338"/>
        <v>$m</v>
      </c>
      <c r="AB154" t="str">
        <f t="shared" si="338"/>
        <v>$m</v>
      </c>
      <c r="AC154" t="str">
        <f t="shared" si="338"/>
        <v>$m</v>
      </c>
      <c r="AD154" t="str">
        <f t="shared" si="338"/>
        <v>$m</v>
      </c>
      <c r="AE154" t="str">
        <f t="shared" si="338"/>
        <v>$m</v>
      </c>
      <c r="AF154" t="str">
        <f t="shared" si="338"/>
        <v>$m</v>
      </c>
      <c r="AG154" t="str">
        <f t="shared" si="338"/>
        <v>$</v>
      </c>
      <c r="AH154" t="str">
        <f t="shared" si="338"/>
        <v>$</v>
      </c>
      <c r="AI154" t="str">
        <f t="shared" si="338"/>
        <v>$</v>
      </c>
      <c r="AJ154" t="str">
        <f t="shared" si="338"/>
        <v>$</v>
      </c>
      <c r="AK154" t="str">
        <f t="shared" si="338"/>
        <v>$</v>
      </c>
      <c r="AL154" t="str">
        <f t="shared" si="338"/>
        <v>$</v>
      </c>
      <c r="AM154" t="str">
        <f t="shared" si="338"/>
        <v>$</v>
      </c>
      <c r="AN154" t="str">
        <f t="shared" si="293"/>
        <v>$</v>
      </c>
      <c r="AQ154" t="str">
        <f t="shared" si="294"/>
        <v>$</v>
      </c>
    </row>
    <row r="155" spans="1:43" x14ac:dyDescent="0.2">
      <c r="A155">
        <v>153</v>
      </c>
      <c r="B155" t="s">
        <v>993</v>
      </c>
      <c r="C155" t="s">
        <v>1561</v>
      </c>
      <c r="D155" t="s">
        <v>1553</v>
      </c>
      <c r="E155" t="s">
        <v>154</v>
      </c>
      <c r="F155" t="s">
        <v>994</v>
      </c>
      <c r="G155" t="str">
        <f t="shared" si="285"/>
        <v>Stores - Closed store count</v>
      </c>
      <c r="H155" t="str">
        <f t="shared" si="279"/>
        <v>closed store count</v>
      </c>
      <c r="I155" t="s">
        <v>102</v>
      </c>
      <c r="J155" t="b">
        <f t="shared" si="286"/>
        <v>1</v>
      </c>
      <c r="K155" t="b">
        <f t="shared" si="280"/>
        <v>1</v>
      </c>
      <c r="L155" t="b">
        <f t="shared" si="281"/>
        <v>1</v>
      </c>
      <c r="M155" t="str">
        <f t="shared" si="287"/>
        <v>Stores</v>
      </c>
      <c r="N155" t="str">
        <f t="shared" si="288"/>
        <v/>
      </c>
      <c r="O155" t="str">
        <f t="shared" si="282"/>
        <v/>
      </c>
      <c r="P155" t="str">
        <f t="shared" si="289"/>
        <v/>
      </c>
      <c r="R155" t="s">
        <v>1685</v>
      </c>
      <c r="S155" t="str">
        <f>IF(M155&lt;&gt;"",M155,IF(O155&lt;&gt;"",O155,IF(Q155&lt;&gt;"",Q155,I155)))</f>
        <v>Stores</v>
      </c>
      <c r="T155" t="str">
        <f t="shared" si="290"/>
        <v>stores</v>
      </c>
      <c r="U155" t="str">
        <f t="shared" ref="U155:V155" si="339">TRIM(SUBSTITUTE(T155,U$1,U$2))</f>
        <v>stores</v>
      </c>
      <c r="V155" t="str">
        <f t="shared" si="339"/>
        <v>stores</v>
      </c>
      <c r="W155" t="str">
        <f t="shared" ref="W155:AM155" si="340">TRIM(SUBSTITUTE(V155,W$1,W$2))</f>
        <v>stores</v>
      </c>
      <c r="X155" t="str">
        <f t="shared" si="340"/>
        <v>stores</v>
      </c>
      <c r="Y155" t="str">
        <f t="shared" si="340"/>
        <v>stores</v>
      </c>
      <c r="Z155" t="str">
        <f t="shared" si="340"/>
        <v>stores</v>
      </c>
      <c r="AA155" t="str">
        <f t="shared" si="340"/>
        <v>stores</v>
      </c>
      <c r="AB155" t="str">
        <f t="shared" si="340"/>
        <v>stores</v>
      </c>
      <c r="AC155" t="str">
        <f t="shared" si="340"/>
        <v>stores</v>
      </c>
      <c r="AD155" t="str">
        <f t="shared" si="340"/>
        <v>stores</v>
      </c>
      <c r="AE155" t="str">
        <f t="shared" si="340"/>
        <v>stores</v>
      </c>
      <c r="AF155" t="str">
        <f t="shared" si="340"/>
        <v>stores</v>
      </c>
      <c r="AG155" t="str">
        <f t="shared" si="340"/>
        <v>stores</v>
      </c>
      <c r="AH155" t="str">
        <f t="shared" si="340"/>
        <v>stores</v>
      </c>
      <c r="AI155" t="str">
        <f t="shared" si="340"/>
        <v>stores</v>
      </c>
      <c r="AJ155" t="str">
        <f t="shared" si="340"/>
        <v>stores</v>
      </c>
      <c r="AK155" t="str">
        <f t="shared" si="340"/>
        <v>stores</v>
      </c>
      <c r="AL155" t="str">
        <f t="shared" si="340"/>
        <v>stores</v>
      </c>
      <c r="AM155" t="str">
        <f t="shared" si="340"/>
        <v>stores</v>
      </c>
      <c r="AN155" t="str">
        <f t="shared" si="293"/>
        <v>stores</v>
      </c>
      <c r="AQ155" t="str">
        <f t="shared" si="294"/>
        <v>stores</v>
      </c>
    </row>
    <row r="156" spans="1:43" x14ac:dyDescent="0.2">
      <c r="A156">
        <v>154</v>
      </c>
      <c r="B156" t="s">
        <v>993</v>
      </c>
      <c r="C156" t="s">
        <v>1561</v>
      </c>
      <c r="D156" t="s">
        <v>1553</v>
      </c>
      <c r="E156" t="s">
        <v>154</v>
      </c>
      <c r="F156" t="s">
        <v>919</v>
      </c>
      <c r="G156" t="str">
        <f t="shared" si="285"/>
        <v>Stores - Total store count</v>
      </c>
      <c r="H156" t="str">
        <f t="shared" si="279"/>
        <v>total store count</v>
      </c>
      <c r="I156" t="s">
        <v>154</v>
      </c>
      <c r="J156" t="b">
        <f t="shared" si="286"/>
        <v>1</v>
      </c>
      <c r="K156" t="b">
        <f t="shared" si="280"/>
        <v>1</v>
      </c>
      <c r="L156" t="b">
        <f t="shared" si="281"/>
        <v>0</v>
      </c>
      <c r="M156" t="str">
        <f t="shared" si="287"/>
        <v/>
      </c>
      <c r="N156" t="str">
        <f t="shared" si="288"/>
        <v/>
      </c>
      <c r="O156" t="str">
        <f t="shared" si="282"/>
        <v/>
      </c>
      <c r="P156" t="str">
        <f t="shared" si="289"/>
        <v/>
      </c>
      <c r="R156" t="s">
        <v>1685</v>
      </c>
      <c r="S156" t="str">
        <f>IF(M156&lt;&gt;"",M156,IF(O156&lt;&gt;"",O156,IF(Q156&lt;&gt;"",Q156,I156)))</f>
        <v>Stores</v>
      </c>
      <c r="T156" t="str">
        <f t="shared" si="290"/>
        <v>stores</v>
      </c>
      <c r="U156" t="str">
        <f t="shared" ref="U156:V156" si="341">TRIM(SUBSTITUTE(T156,U$1,U$2))</f>
        <v>stores</v>
      </c>
      <c r="V156" t="str">
        <f t="shared" si="341"/>
        <v>stores</v>
      </c>
      <c r="W156" t="str">
        <f t="shared" ref="W156:AM156" si="342">TRIM(SUBSTITUTE(V156,W$1,W$2))</f>
        <v>stores</v>
      </c>
      <c r="X156" t="str">
        <f t="shared" si="342"/>
        <v>stores</v>
      </c>
      <c r="Y156" t="str">
        <f t="shared" si="342"/>
        <v>stores</v>
      </c>
      <c r="Z156" t="str">
        <f t="shared" si="342"/>
        <v>stores</v>
      </c>
      <c r="AA156" t="str">
        <f t="shared" si="342"/>
        <v>stores</v>
      </c>
      <c r="AB156" t="str">
        <f t="shared" si="342"/>
        <v>stores</v>
      </c>
      <c r="AC156" t="str">
        <f t="shared" si="342"/>
        <v>stores</v>
      </c>
      <c r="AD156" t="str">
        <f t="shared" si="342"/>
        <v>stores</v>
      </c>
      <c r="AE156" t="str">
        <f t="shared" si="342"/>
        <v>stores</v>
      </c>
      <c r="AF156" t="str">
        <f t="shared" si="342"/>
        <v>stores</v>
      </c>
      <c r="AG156" t="str">
        <f t="shared" si="342"/>
        <v>stores</v>
      </c>
      <c r="AH156" t="str">
        <f t="shared" si="342"/>
        <v>stores</v>
      </c>
      <c r="AI156" t="str">
        <f t="shared" si="342"/>
        <v>stores</v>
      </c>
      <c r="AJ156" t="str">
        <f t="shared" si="342"/>
        <v>stores</v>
      </c>
      <c r="AK156" t="str">
        <f t="shared" si="342"/>
        <v>stores</v>
      </c>
      <c r="AL156" t="str">
        <f t="shared" si="342"/>
        <v>stores</v>
      </c>
      <c r="AM156" t="str">
        <f t="shared" si="342"/>
        <v>stores</v>
      </c>
      <c r="AN156" t="str">
        <f t="shared" si="293"/>
        <v>stores</v>
      </c>
      <c r="AQ156" t="str">
        <f t="shared" si="294"/>
        <v>stores</v>
      </c>
    </row>
    <row r="157" spans="1:43" x14ac:dyDescent="0.2">
      <c r="A157">
        <v>155</v>
      </c>
      <c r="B157" t="s">
        <v>1070</v>
      </c>
      <c r="C157" t="s">
        <v>1572</v>
      </c>
      <c r="D157" t="s">
        <v>1553</v>
      </c>
      <c r="E157" t="s">
        <v>1071</v>
      </c>
      <c r="F157" t="s">
        <v>1072</v>
      </c>
      <c r="G157" t="str">
        <f t="shared" si="285"/>
        <v>sales mix - Accessories, Lingerie, Fine Jewelry, and Fragrances</v>
      </c>
      <c r="H157" t="str">
        <f t="shared" si="279"/>
        <v>accessories, lingerie, fine jewelry, and fragrances</v>
      </c>
      <c r="I157" t="s">
        <v>7</v>
      </c>
      <c r="J157" t="b">
        <f t="shared" si="286"/>
        <v>0</v>
      </c>
      <c r="K157" t="b">
        <f t="shared" si="280"/>
        <v>0</v>
      </c>
      <c r="L157" t="b">
        <f t="shared" si="281"/>
        <v>1</v>
      </c>
      <c r="M157" t="str">
        <f t="shared" si="287"/>
        <v/>
      </c>
      <c r="N157" t="str">
        <f t="shared" si="288"/>
        <v/>
      </c>
      <c r="O157" t="str">
        <f t="shared" si="282"/>
        <v/>
      </c>
      <c r="P157" t="str">
        <f t="shared" si="289"/>
        <v/>
      </c>
      <c r="R157" t="s">
        <v>7</v>
      </c>
      <c r="S157" t="str">
        <f>IF(M157&lt;&gt;"",M157,IF(O157&lt;&gt;"",O157,IF(Q157&lt;&gt;"",Q157,I157)))</f>
        <v>%</v>
      </c>
      <c r="T157" t="str">
        <f t="shared" si="290"/>
        <v>%</v>
      </c>
      <c r="U157" t="str">
        <f t="shared" ref="U157:V157" si="343">TRIM(SUBSTITUTE(T157,U$1,U$2))</f>
        <v>%</v>
      </c>
      <c r="V157" t="str">
        <f t="shared" si="343"/>
        <v>%</v>
      </c>
      <c r="W157" t="str">
        <f t="shared" ref="W157:AM157" si="344">TRIM(SUBSTITUTE(V157,W$1,W$2))</f>
        <v>%</v>
      </c>
      <c r="X157" t="str">
        <f t="shared" si="344"/>
        <v>%</v>
      </c>
      <c r="Y157" t="str">
        <f t="shared" si="344"/>
        <v>%</v>
      </c>
      <c r="Z157" t="str">
        <f t="shared" si="344"/>
        <v>%</v>
      </c>
      <c r="AA157" t="str">
        <f t="shared" si="344"/>
        <v>%</v>
      </c>
      <c r="AB157" t="str">
        <f t="shared" si="344"/>
        <v>%</v>
      </c>
      <c r="AC157" t="str">
        <f t="shared" si="344"/>
        <v>%</v>
      </c>
      <c r="AD157" t="str">
        <f t="shared" si="344"/>
        <v>%</v>
      </c>
      <c r="AE157" t="str">
        <f t="shared" si="344"/>
        <v>%</v>
      </c>
      <c r="AF157" t="str">
        <f t="shared" si="344"/>
        <v>%</v>
      </c>
      <c r="AG157" t="str">
        <f t="shared" si="344"/>
        <v>%</v>
      </c>
      <c r="AH157" t="str">
        <f t="shared" si="344"/>
        <v>%</v>
      </c>
      <c r="AI157" t="str">
        <f t="shared" si="344"/>
        <v>%</v>
      </c>
      <c r="AJ157" t="str">
        <f t="shared" si="344"/>
        <v>%</v>
      </c>
      <c r="AK157" t="str">
        <f t="shared" si="344"/>
        <v>%</v>
      </c>
      <c r="AL157" t="str">
        <f t="shared" si="344"/>
        <v>%</v>
      </c>
      <c r="AM157" t="str">
        <f t="shared" si="344"/>
        <v>%</v>
      </c>
      <c r="AN157" t="str">
        <f t="shared" si="293"/>
        <v>%</v>
      </c>
      <c r="AQ157" t="str">
        <f t="shared" si="294"/>
        <v>%</v>
      </c>
    </row>
    <row r="158" spans="1:43" x14ac:dyDescent="0.2">
      <c r="A158">
        <v>156</v>
      </c>
      <c r="B158" t="s">
        <v>1070</v>
      </c>
      <c r="C158" t="s">
        <v>1572</v>
      </c>
      <c r="D158" t="s">
        <v>1553</v>
      </c>
      <c r="E158" t="s">
        <v>1071</v>
      </c>
      <c r="F158" t="s">
        <v>803</v>
      </c>
      <c r="G158" t="str">
        <f t="shared" si="285"/>
        <v>sales mix - Children's</v>
      </c>
      <c r="H158" t="str">
        <f t="shared" si="279"/>
        <v>children's</v>
      </c>
      <c r="I158" t="s">
        <v>7</v>
      </c>
      <c r="J158" t="b">
        <f t="shared" si="286"/>
        <v>0</v>
      </c>
      <c r="K158" t="b">
        <f t="shared" si="280"/>
        <v>0</v>
      </c>
      <c r="L158" t="b">
        <f t="shared" si="281"/>
        <v>1</v>
      </c>
      <c r="M158" t="str">
        <f t="shared" si="287"/>
        <v/>
      </c>
      <c r="N158" t="str">
        <f t="shared" si="288"/>
        <v/>
      </c>
      <c r="O158" t="str">
        <f t="shared" si="282"/>
        <v/>
      </c>
      <c r="P158" t="str">
        <f t="shared" si="289"/>
        <v/>
      </c>
      <c r="R158" t="s">
        <v>7</v>
      </c>
      <c r="S158" t="str">
        <f>IF(M158&lt;&gt;"",M158,IF(O158&lt;&gt;"",O158,IF(Q158&lt;&gt;"",Q158,I158)))</f>
        <v>%</v>
      </c>
      <c r="T158" t="str">
        <f t="shared" si="290"/>
        <v>%</v>
      </c>
      <c r="U158" t="str">
        <f t="shared" ref="U158:V158" si="345">TRIM(SUBSTITUTE(T158,U$1,U$2))</f>
        <v>%</v>
      </c>
      <c r="V158" t="str">
        <f t="shared" si="345"/>
        <v>%</v>
      </c>
      <c r="W158" t="str">
        <f t="shared" ref="W158:AM158" si="346">TRIM(SUBSTITUTE(V158,W$1,W$2))</f>
        <v>%</v>
      </c>
      <c r="X158" t="str">
        <f t="shared" si="346"/>
        <v>%</v>
      </c>
      <c r="Y158" t="str">
        <f t="shared" si="346"/>
        <v>%</v>
      </c>
      <c r="Z158" t="str">
        <f t="shared" si="346"/>
        <v>%</v>
      </c>
      <c r="AA158" t="str">
        <f t="shared" si="346"/>
        <v>%</v>
      </c>
      <c r="AB158" t="str">
        <f t="shared" si="346"/>
        <v>%</v>
      </c>
      <c r="AC158" t="str">
        <f t="shared" si="346"/>
        <v>%</v>
      </c>
      <c r="AD158" t="str">
        <f t="shared" si="346"/>
        <v>%</v>
      </c>
      <c r="AE158" t="str">
        <f t="shared" si="346"/>
        <v>%</v>
      </c>
      <c r="AF158" t="str">
        <f t="shared" si="346"/>
        <v>%</v>
      </c>
      <c r="AG158" t="str">
        <f t="shared" si="346"/>
        <v>%</v>
      </c>
      <c r="AH158" t="str">
        <f t="shared" si="346"/>
        <v>%</v>
      </c>
      <c r="AI158" t="str">
        <f t="shared" si="346"/>
        <v>%</v>
      </c>
      <c r="AJ158" t="str">
        <f t="shared" si="346"/>
        <v>%</v>
      </c>
      <c r="AK158" t="str">
        <f t="shared" si="346"/>
        <v>%</v>
      </c>
      <c r="AL158" t="str">
        <f t="shared" si="346"/>
        <v>%</v>
      </c>
      <c r="AM158" t="str">
        <f t="shared" si="346"/>
        <v>%</v>
      </c>
      <c r="AN158" t="str">
        <f t="shared" si="293"/>
        <v>%</v>
      </c>
      <c r="AQ158" t="str">
        <f t="shared" si="294"/>
        <v>%</v>
      </c>
    </row>
    <row r="159" spans="1:43" x14ac:dyDescent="0.2">
      <c r="A159">
        <v>157</v>
      </c>
      <c r="B159" t="s">
        <v>1070</v>
      </c>
      <c r="C159" t="s">
        <v>1572</v>
      </c>
      <c r="D159" t="s">
        <v>1553</v>
      </c>
      <c r="E159" t="s">
        <v>1071</v>
      </c>
      <c r="F159" t="s">
        <v>1073</v>
      </c>
      <c r="G159" t="str">
        <f t="shared" si="285"/>
        <v>sales mix - Home Accents and Bed and Bath</v>
      </c>
      <c r="H159" t="str">
        <f t="shared" si="279"/>
        <v>home accents and bed and bath</v>
      </c>
      <c r="I159" t="s">
        <v>7</v>
      </c>
      <c r="J159" t="b">
        <f t="shared" si="286"/>
        <v>0</v>
      </c>
      <c r="K159" t="b">
        <f t="shared" si="280"/>
        <v>0</v>
      </c>
      <c r="L159" t="b">
        <f t="shared" si="281"/>
        <v>1</v>
      </c>
      <c r="M159" t="str">
        <f t="shared" si="287"/>
        <v/>
      </c>
      <c r="N159" t="str">
        <f t="shared" si="288"/>
        <v/>
      </c>
      <c r="O159" t="str">
        <f t="shared" si="282"/>
        <v/>
      </c>
      <c r="P159" t="str">
        <f t="shared" si="289"/>
        <v/>
      </c>
      <c r="R159" t="s">
        <v>7</v>
      </c>
      <c r="S159" t="str">
        <f>IF(M159&lt;&gt;"",M159,IF(O159&lt;&gt;"",O159,IF(Q159&lt;&gt;"",Q159,I159)))</f>
        <v>%</v>
      </c>
      <c r="T159" t="str">
        <f t="shared" si="290"/>
        <v>%</v>
      </c>
      <c r="U159" t="str">
        <f t="shared" ref="U159:V159" si="347">TRIM(SUBSTITUTE(T159,U$1,U$2))</f>
        <v>%</v>
      </c>
      <c r="V159" t="str">
        <f t="shared" si="347"/>
        <v>%</v>
      </c>
      <c r="W159" t="str">
        <f t="shared" ref="W159:AM159" si="348">TRIM(SUBSTITUTE(V159,W$1,W$2))</f>
        <v>%</v>
      </c>
      <c r="X159" t="str">
        <f t="shared" si="348"/>
        <v>%</v>
      </c>
      <c r="Y159" t="str">
        <f t="shared" si="348"/>
        <v>%</v>
      </c>
      <c r="Z159" t="str">
        <f t="shared" si="348"/>
        <v>%</v>
      </c>
      <c r="AA159" t="str">
        <f t="shared" si="348"/>
        <v>%</v>
      </c>
      <c r="AB159" t="str">
        <f t="shared" si="348"/>
        <v>%</v>
      </c>
      <c r="AC159" t="str">
        <f t="shared" si="348"/>
        <v>%</v>
      </c>
      <c r="AD159" t="str">
        <f t="shared" si="348"/>
        <v>%</v>
      </c>
      <c r="AE159" t="str">
        <f t="shared" si="348"/>
        <v>%</v>
      </c>
      <c r="AF159" t="str">
        <f t="shared" si="348"/>
        <v>%</v>
      </c>
      <c r="AG159" t="str">
        <f t="shared" si="348"/>
        <v>%</v>
      </c>
      <c r="AH159" t="str">
        <f t="shared" si="348"/>
        <v>%</v>
      </c>
      <c r="AI159" t="str">
        <f t="shared" si="348"/>
        <v>%</v>
      </c>
      <c r="AJ159" t="str">
        <f t="shared" si="348"/>
        <v>%</v>
      </c>
      <c r="AK159" t="str">
        <f t="shared" si="348"/>
        <v>%</v>
      </c>
      <c r="AL159" t="str">
        <f t="shared" si="348"/>
        <v>%</v>
      </c>
      <c r="AM159" t="str">
        <f t="shared" si="348"/>
        <v>%</v>
      </c>
      <c r="AN159" t="str">
        <f t="shared" si="293"/>
        <v>%</v>
      </c>
      <c r="AQ159" t="str">
        <f t="shared" si="294"/>
        <v>%</v>
      </c>
    </row>
    <row r="160" spans="1:43" x14ac:dyDescent="0.2">
      <c r="A160">
        <v>158</v>
      </c>
      <c r="B160" t="s">
        <v>1070</v>
      </c>
      <c r="C160" t="s">
        <v>1572</v>
      </c>
      <c r="D160" t="s">
        <v>1553</v>
      </c>
      <c r="E160" t="s">
        <v>1071</v>
      </c>
      <c r="F160" t="s">
        <v>1074</v>
      </c>
      <c r="G160" t="str">
        <f t="shared" si="285"/>
        <v>sales mix - Ladies</v>
      </c>
      <c r="H160" t="str">
        <f t="shared" si="279"/>
        <v>ladies</v>
      </c>
      <c r="I160" t="s">
        <v>7</v>
      </c>
      <c r="J160" t="b">
        <f t="shared" si="286"/>
        <v>0</v>
      </c>
      <c r="K160" t="b">
        <f t="shared" si="280"/>
        <v>0</v>
      </c>
      <c r="L160" t="b">
        <f t="shared" si="281"/>
        <v>1</v>
      </c>
      <c r="M160" t="str">
        <f t="shared" si="287"/>
        <v/>
      </c>
      <c r="N160" t="str">
        <f t="shared" si="288"/>
        <v/>
      </c>
      <c r="O160" t="str">
        <f t="shared" si="282"/>
        <v/>
      </c>
      <c r="P160" t="str">
        <f t="shared" si="289"/>
        <v/>
      </c>
      <c r="R160" t="s">
        <v>7</v>
      </c>
      <c r="S160" t="str">
        <f>IF(M160&lt;&gt;"",M160,IF(O160&lt;&gt;"",O160,IF(Q160&lt;&gt;"",Q160,I160)))</f>
        <v>%</v>
      </c>
      <c r="T160" t="str">
        <f t="shared" si="290"/>
        <v>%</v>
      </c>
      <c r="U160" t="str">
        <f t="shared" ref="U160:V160" si="349">TRIM(SUBSTITUTE(T160,U$1,U$2))</f>
        <v>%</v>
      </c>
      <c r="V160" t="str">
        <f t="shared" si="349"/>
        <v>%</v>
      </c>
      <c r="W160" t="str">
        <f t="shared" ref="W160:AM160" si="350">TRIM(SUBSTITUTE(V160,W$1,W$2))</f>
        <v>%</v>
      </c>
      <c r="X160" t="str">
        <f t="shared" si="350"/>
        <v>%</v>
      </c>
      <c r="Y160" t="str">
        <f t="shared" si="350"/>
        <v>%</v>
      </c>
      <c r="Z160" t="str">
        <f t="shared" si="350"/>
        <v>%</v>
      </c>
      <c r="AA160" t="str">
        <f t="shared" si="350"/>
        <v>%</v>
      </c>
      <c r="AB160" t="str">
        <f t="shared" si="350"/>
        <v>%</v>
      </c>
      <c r="AC160" t="str">
        <f t="shared" si="350"/>
        <v>%</v>
      </c>
      <c r="AD160" t="str">
        <f t="shared" si="350"/>
        <v>%</v>
      </c>
      <c r="AE160" t="str">
        <f t="shared" si="350"/>
        <v>%</v>
      </c>
      <c r="AF160" t="str">
        <f t="shared" si="350"/>
        <v>%</v>
      </c>
      <c r="AG160" t="str">
        <f t="shared" si="350"/>
        <v>%</v>
      </c>
      <c r="AH160" t="str">
        <f t="shared" si="350"/>
        <v>%</v>
      </c>
      <c r="AI160" t="str">
        <f t="shared" si="350"/>
        <v>%</v>
      </c>
      <c r="AJ160" t="str">
        <f t="shared" si="350"/>
        <v>%</v>
      </c>
      <c r="AK160" t="str">
        <f t="shared" si="350"/>
        <v>%</v>
      </c>
      <c r="AL160" t="str">
        <f t="shared" si="350"/>
        <v>%</v>
      </c>
      <c r="AM160" t="str">
        <f t="shared" si="350"/>
        <v>%</v>
      </c>
      <c r="AN160" t="str">
        <f t="shared" si="293"/>
        <v>%</v>
      </c>
      <c r="AQ160" t="str">
        <f t="shared" si="294"/>
        <v>%</v>
      </c>
    </row>
    <row r="161" spans="1:43" x14ac:dyDescent="0.2">
      <c r="A161">
        <v>159</v>
      </c>
      <c r="B161" t="s">
        <v>1070</v>
      </c>
      <c r="C161" t="s">
        <v>1572</v>
      </c>
      <c r="D161" t="s">
        <v>1553</v>
      </c>
      <c r="E161" t="s">
        <v>1071</v>
      </c>
      <c r="F161" t="s">
        <v>805</v>
      </c>
      <c r="G161" t="str">
        <f t="shared" si="285"/>
        <v>sales mix - Men's</v>
      </c>
      <c r="H161" t="str">
        <f t="shared" si="279"/>
        <v>men's</v>
      </c>
      <c r="I161" t="s">
        <v>7</v>
      </c>
      <c r="J161" t="b">
        <f t="shared" si="286"/>
        <v>0</v>
      </c>
      <c r="K161" t="b">
        <f t="shared" si="280"/>
        <v>0</v>
      </c>
      <c r="L161" t="b">
        <f t="shared" si="281"/>
        <v>1</v>
      </c>
      <c r="M161" t="str">
        <f t="shared" si="287"/>
        <v/>
      </c>
      <c r="N161" t="str">
        <f t="shared" si="288"/>
        <v/>
      </c>
      <c r="O161" t="str">
        <f t="shared" si="282"/>
        <v/>
      </c>
      <c r="P161" t="str">
        <f t="shared" si="289"/>
        <v/>
      </c>
      <c r="R161" t="s">
        <v>7</v>
      </c>
      <c r="S161" t="str">
        <f>IF(M161&lt;&gt;"",M161,IF(O161&lt;&gt;"",O161,IF(Q161&lt;&gt;"",Q161,I161)))</f>
        <v>%</v>
      </c>
      <c r="T161" t="str">
        <f t="shared" si="290"/>
        <v>%</v>
      </c>
      <c r="U161" t="str">
        <f t="shared" ref="U161:V161" si="351">TRIM(SUBSTITUTE(T161,U$1,U$2))</f>
        <v>%</v>
      </c>
      <c r="V161" t="str">
        <f t="shared" si="351"/>
        <v>%</v>
      </c>
      <c r="W161" t="str">
        <f t="shared" ref="W161:AM161" si="352">TRIM(SUBSTITUTE(V161,W$1,W$2))</f>
        <v>%</v>
      </c>
      <c r="X161" t="str">
        <f t="shared" si="352"/>
        <v>%</v>
      </c>
      <c r="Y161" t="str">
        <f t="shared" si="352"/>
        <v>%</v>
      </c>
      <c r="Z161" t="str">
        <f t="shared" si="352"/>
        <v>%</v>
      </c>
      <c r="AA161" t="str">
        <f t="shared" si="352"/>
        <v>%</v>
      </c>
      <c r="AB161" t="str">
        <f t="shared" si="352"/>
        <v>%</v>
      </c>
      <c r="AC161" t="str">
        <f t="shared" si="352"/>
        <v>%</v>
      </c>
      <c r="AD161" t="str">
        <f t="shared" si="352"/>
        <v>%</v>
      </c>
      <c r="AE161" t="str">
        <f t="shared" si="352"/>
        <v>%</v>
      </c>
      <c r="AF161" t="str">
        <f t="shared" si="352"/>
        <v>%</v>
      </c>
      <c r="AG161" t="str">
        <f t="shared" si="352"/>
        <v>%</v>
      </c>
      <c r="AH161" t="str">
        <f t="shared" si="352"/>
        <v>%</v>
      </c>
      <c r="AI161" t="str">
        <f t="shared" si="352"/>
        <v>%</v>
      </c>
      <c r="AJ161" t="str">
        <f t="shared" si="352"/>
        <v>%</v>
      </c>
      <c r="AK161" t="str">
        <f t="shared" si="352"/>
        <v>%</v>
      </c>
      <c r="AL161" t="str">
        <f t="shared" si="352"/>
        <v>%</v>
      </c>
      <c r="AM161" t="str">
        <f t="shared" si="352"/>
        <v>%</v>
      </c>
      <c r="AN161" t="str">
        <f t="shared" si="293"/>
        <v>%</v>
      </c>
      <c r="AQ161" t="str">
        <f t="shared" si="294"/>
        <v>%</v>
      </c>
    </row>
    <row r="162" spans="1:43" x14ac:dyDescent="0.2">
      <c r="A162">
        <v>160</v>
      </c>
      <c r="B162" t="s">
        <v>1070</v>
      </c>
      <c r="C162" t="s">
        <v>1572</v>
      </c>
      <c r="D162" t="s">
        <v>1553</v>
      </c>
      <c r="E162" t="s">
        <v>1071</v>
      </c>
      <c r="F162" t="s">
        <v>1075</v>
      </c>
      <c r="G162" t="str">
        <f t="shared" si="285"/>
        <v>sales mix - Shoes</v>
      </c>
      <c r="H162" t="str">
        <f t="shared" si="279"/>
        <v>shoes</v>
      </c>
      <c r="I162" t="s">
        <v>7</v>
      </c>
      <c r="J162" t="b">
        <f t="shared" si="286"/>
        <v>0</v>
      </c>
      <c r="K162" t="b">
        <f t="shared" si="280"/>
        <v>0</v>
      </c>
      <c r="L162" t="b">
        <f t="shared" si="281"/>
        <v>1</v>
      </c>
      <c r="M162" t="str">
        <f t="shared" si="287"/>
        <v/>
      </c>
      <c r="N162" t="str">
        <f t="shared" si="288"/>
        <v/>
      </c>
      <c r="O162" t="str">
        <f t="shared" si="282"/>
        <v/>
      </c>
      <c r="P162" t="str">
        <f t="shared" si="289"/>
        <v/>
      </c>
      <c r="R162" t="s">
        <v>7</v>
      </c>
      <c r="S162" t="str">
        <f>IF(M162&lt;&gt;"",M162,IF(O162&lt;&gt;"",O162,IF(Q162&lt;&gt;"",Q162,I162)))</f>
        <v>%</v>
      </c>
      <c r="T162" t="str">
        <f t="shared" si="290"/>
        <v>%</v>
      </c>
      <c r="U162" t="str">
        <f t="shared" ref="U162:V162" si="353">TRIM(SUBSTITUTE(T162,U$1,U$2))</f>
        <v>%</v>
      </c>
      <c r="V162" t="str">
        <f t="shared" si="353"/>
        <v>%</v>
      </c>
      <c r="W162" t="str">
        <f t="shared" ref="W162:AM162" si="354">TRIM(SUBSTITUTE(V162,W$1,W$2))</f>
        <v>%</v>
      </c>
      <c r="X162" t="str">
        <f t="shared" si="354"/>
        <v>%</v>
      </c>
      <c r="Y162" t="str">
        <f t="shared" si="354"/>
        <v>%</v>
      </c>
      <c r="Z162" t="str">
        <f t="shared" si="354"/>
        <v>%</v>
      </c>
      <c r="AA162" t="str">
        <f t="shared" si="354"/>
        <v>%</v>
      </c>
      <c r="AB162" t="str">
        <f t="shared" si="354"/>
        <v>%</v>
      </c>
      <c r="AC162" t="str">
        <f t="shared" si="354"/>
        <v>%</v>
      </c>
      <c r="AD162" t="str">
        <f t="shared" si="354"/>
        <v>%</v>
      </c>
      <c r="AE162" t="str">
        <f t="shared" si="354"/>
        <v>%</v>
      </c>
      <c r="AF162" t="str">
        <f t="shared" si="354"/>
        <v>%</v>
      </c>
      <c r="AG162" t="str">
        <f t="shared" si="354"/>
        <v>%</v>
      </c>
      <c r="AH162" t="str">
        <f t="shared" si="354"/>
        <v>%</v>
      </c>
      <c r="AI162" t="str">
        <f t="shared" si="354"/>
        <v>%</v>
      </c>
      <c r="AJ162" t="str">
        <f t="shared" si="354"/>
        <v>%</v>
      </c>
      <c r="AK162" t="str">
        <f t="shared" si="354"/>
        <v>%</v>
      </c>
      <c r="AL162" t="str">
        <f t="shared" si="354"/>
        <v>%</v>
      </c>
      <c r="AM162" t="str">
        <f t="shared" si="354"/>
        <v>%</v>
      </c>
      <c r="AN162" t="str">
        <f t="shared" si="293"/>
        <v>%</v>
      </c>
      <c r="AQ162" t="str">
        <f t="shared" si="294"/>
        <v>%</v>
      </c>
    </row>
    <row r="163" spans="1:43" x14ac:dyDescent="0.2">
      <c r="A163">
        <v>161</v>
      </c>
      <c r="B163" t="s">
        <v>1070</v>
      </c>
      <c r="C163" t="s">
        <v>1572</v>
      </c>
      <c r="D163" t="s">
        <v>1553</v>
      </c>
      <c r="E163" t="s">
        <v>313</v>
      </c>
      <c r="F163" t="s">
        <v>1076</v>
      </c>
      <c r="G163" t="str">
        <f t="shared" si="285"/>
        <v>Store Count - Beginning of the period</v>
      </c>
      <c r="H163" t="str">
        <f t="shared" si="279"/>
        <v>beginning of the period</v>
      </c>
      <c r="I163" t="s">
        <v>2</v>
      </c>
      <c r="J163" t="b">
        <f t="shared" si="286"/>
        <v>1</v>
      </c>
      <c r="K163" t="b">
        <f t="shared" si="280"/>
        <v>1</v>
      </c>
      <c r="L163" t="b">
        <f t="shared" si="281"/>
        <v>1</v>
      </c>
      <c r="M163" t="str">
        <f t="shared" si="287"/>
        <v>Stores</v>
      </c>
      <c r="N163" t="str">
        <f t="shared" si="288"/>
        <v/>
      </c>
      <c r="O163" t="str">
        <f t="shared" si="282"/>
        <v/>
      </c>
      <c r="P163" t="str">
        <f t="shared" si="289"/>
        <v/>
      </c>
      <c r="R163" t="s">
        <v>35</v>
      </c>
      <c r="S163" t="str">
        <f>IF(M163&lt;&gt;"",M163,IF(O163&lt;&gt;"",O163,IF(Q163&lt;&gt;"",Q163,I163)))</f>
        <v>Stores</v>
      </c>
      <c r="T163" t="str">
        <f t="shared" si="290"/>
        <v>stores</v>
      </c>
      <c r="U163" t="str">
        <f t="shared" ref="U163:V163" si="355">TRIM(SUBSTITUTE(T163,U$1,U$2))</f>
        <v>stores</v>
      </c>
      <c r="V163" t="str">
        <f t="shared" si="355"/>
        <v>stores</v>
      </c>
      <c r="W163" t="str">
        <f t="shared" ref="W163:AM163" si="356">TRIM(SUBSTITUTE(V163,W$1,W$2))</f>
        <v>stores</v>
      </c>
      <c r="X163" t="str">
        <f t="shared" si="356"/>
        <v>stores</v>
      </c>
      <c r="Y163" t="str">
        <f t="shared" si="356"/>
        <v>stores</v>
      </c>
      <c r="Z163" t="str">
        <f t="shared" si="356"/>
        <v>stores</v>
      </c>
      <c r="AA163" t="str">
        <f t="shared" si="356"/>
        <v>stores</v>
      </c>
      <c r="AB163" t="str">
        <f t="shared" si="356"/>
        <v>stores</v>
      </c>
      <c r="AC163" t="str">
        <f t="shared" si="356"/>
        <v>stores</v>
      </c>
      <c r="AD163" t="str">
        <f t="shared" si="356"/>
        <v>stores</v>
      </c>
      <c r="AE163" t="str">
        <f t="shared" si="356"/>
        <v>stores</v>
      </c>
      <c r="AF163" t="str">
        <f t="shared" si="356"/>
        <v>stores</v>
      </c>
      <c r="AG163" t="str">
        <f t="shared" si="356"/>
        <v>stores</v>
      </c>
      <c r="AH163" t="str">
        <f t="shared" si="356"/>
        <v>stores</v>
      </c>
      <c r="AI163" t="str">
        <f t="shared" si="356"/>
        <v>stores</v>
      </c>
      <c r="AJ163" t="str">
        <f t="shared" si="356"/>
        <v>stores</v>
      </c>
      <c r="AK163" t="str">
        <f t="shared" si="356"/>
        <v>stores</v>
      </c>
      <c r="AL163" t="str">
        <f t="shared" si="356"/>
        <v>stores</v>
      </c>
      <c r="AM163" t="str">
        <f t="shared" si="356"/>
        <v>stores</v>
      </c>
      <c r="AN163" t="str">
        <f t="shared" si="293"/>
        <v>stores</v>
      </c>
      <c r="AQ163" t="str">
        <f t="shared" si="294"/>
        <v>stores</v>
      </c>
    </row>
    <row r="164" spans="1:43" x14ac:dyDescent="0.2">
      <c r="A164">
        <v>162</v>
      </c>
      <c r="B164" t="s">
        <v>1070</v>
      </c>
      <c r="C164" t="s">
        <v>1572</v>
      </c>
      <c r="D164" t="s">
        <v>1553</v>
      </c>
      <c r="E164" t="s">
        <v>313</v>
      </c>
      <c r="F164" t="s">
        <v>1077</v>
      </c>
      <c r="G164" t="str">
        <f t="shared" si="285"/>
        <v>Store Count - Closed in the period</v>
      </c>
      <c r="H164" t="str">
        <f t="shared" si="279"/>
        <v>closed in the period</v>
      </c>
      <c r="I164" t="s">
        <v>2</v>
      </c>
      <c r="J164" t="b">
        <f t="shared" si="286"/>
        <v>1</v>
      </c>
      <c r="K164" t="b">
        <f t="shared" si="280"/>
        <v>1</v>
      </c>
      <c r="L164" t="b">
        <f t="shared" si="281"/>
        <v>1</v>
      </c>
      <c r="M164" t="str">
        <f t="shared" si="287"/>
        <v>Stores</v>
      </c>
      <c r="N164" t="str">
        <f t="shared" si="288"/>
        <v/>
      </c>
      <c r="O164" t="str">
        <f t="shared" si="282"/>
        <v/>
      </c>
      <c r="P164" t="str">
        <f t="shared" si="289"/>
        <v/>
      </c>
      <c r="R164" t="s">
        <v>35</v>
      </c>
      <c r="S164" t="str">
        <f>IF(M164&lt;&gt;"",M164,IF(O164&lt;&gt;"",O164,IF(Q164&lt;&gt;"",Q164,I164)))</f>
        <v>Stores</v>
      </c>
      <c r="T164" t="str">
        <f t="shared" si="290"/>
        <v>stores</v>
      </c>
      <c r="U164" t="str">
        <f t="shared" ref="U164:V164" si="357">TRIM(SUBSTITUTE(T164,U$1,U$2))</f>
        <v>stores</v>
      </c>
      <c r="V164" t="str">
        <f t="shared" si="357"/>
        <v>stores</v>
      </c>
      <c r="W164" t="str">
        <f t="shared" ref="W164:AM164" si="358">TRIM(SUBSTITUTE(V164,W$1,W$2))</f>
        <v>stores</v>
      </c>
      <c r="X164" t="str">
        <f t="shared" si="358"/>
        <v>stores</v>
      </c>
      <c r="Y164" t="str">
        <f t="shared" si="358"/>
        <v>stores</v>
      </c>
      <c r="Z164" t="str">
        <f t="shared" si="358"/>
        <v>stores</v>
      </c>
      <c r="AA164" t="str">
        <f t="shared" si="358"/>
        <v>stores</v>
      </c>
      <c r="AB164" t="str">
        <f t="shared" si="358"/>
        <v>stores</v>
      </c>
      <c r="AC164" t="str">
        <f t="shared" si="358"/>
        <v>stores</v>
      </c>
      <c r="AD164" t="str">
        <f t="shared" si="358"/>
        <v>stores</v>
      </c>
      <c r="AE164" t="str">
        <f t="shared" si="358"/>
        <v>stores</v>
      </c>
      <c r="AF164" t="str">
        <f t="shared" si="358"/>
        <v>stores</v>
      </c>
      <c r="AG164" t="str">
        <f t="shared" si="358"/>
        <v>stores</v>
      </c>
      <c r="AH164" t="str">
        <f t="shared" si="358"/>
        <v>stores</v>
      </c>
      <c r="AI164" t="str">
        <f t="shared" si="358"/>
        <v>stores</v>
      </c>
      <c r="AJ164" t="str">
        <f t="shared" si="358"/>
        <v>stores</v>
      </c>
      <c r="AK164" t="str">
        <f t="shared" si="358"/>
        <v>stores</v>
      </c>
      <c r="AL164" t="str">
        <f t="shared" si="358"/>
        <v>stores</v>
      </c>
      <c r="AM164" t="str">
        <f t="shared" si="358"/>
        <v>stores</v>
      </c>
      <c r="AN164" t="str">
        <f t="shared" si="293"/>
        <v>stores</v>
      </c>
      <c r="AQ164" t="str">
        <f t="shared" si="294"/>
        <v>stores</v>
      </c>
    </row>
    <row r="165" spans="1:43" x14ac:dyDescent="0.2">
      <c r="A165">
        <v>163</v>
      </c>
      <c r="B165" t="s">
        <v>1070</v>
      </c>
      <c r="C165" t="s">
        <v>1572</v>
      </c>
      <c r="D165" t="s">
        <v>1553</v>
      </c>
      <c r="E165" t="s">
        <v>313</v>
      </c>
      <c r="F165" t="s">
        <v>1078</v>
      </c>
      <c r="G165" t="str">
        <f t="shared" si="285"/>
        <v>Store Count - End of the period</v>
      </c>
      <c r="H165" t="str">
        <f t="shared" si="279"/>
        <v>end of the period</v>
      </c>
      <c r="I165" t="s">
        <v>2</v>
      </c>
      <c r="J165" t="b">
        <f t="shared" si="286"/>
        <v>1</v>
      </c>
      <c r="K165" t="b">
        <f t="shared" si="280"/>
        <v>1</v>
      </c>
      <c r="L165" t="b">
        <f t="shared" si="281"/>
        <v>1</v>
      </c>
      <c r="M165" t="str">
        <f t="shared" si="287"/>
        <v>Stores</v>
      </c>
      <c r="N165" t="str">
        <f t="shared" si="288"/>
        <v/>
      </c>
      <c r="O165" t="str">
        <f t="shared" si="282"/>
        <v/>
      </c>
      <c r="P165" t="str">
        <f t="shared" si="289"/>
        <v/>
      </c>
      <c r="R165" t="s">
        <v>35</v>
      </c>
      <c r="S165" t="str">
        <f>IF(M165&lt;&gt;"",M165,IF(O165&lt;&gt;"",O165,IF(Q165&lt;&gt;"",Q165,I165)))</f>
        <v>Stores</v>
      </c>
      <c r="T165" t="str">
        <f t="shared" si="290"/>
        <v>stores</v>
      </c>
      <c r="U165" t="str">
        <f t="shared" ref="U165:V165" si="359">TRIM(SUBSTITUTE(T165,U$1,U$2))</f>
        <v>stores</v>
      </c>
      <c r="V165" t="str">
        <f t="shared" si="359"/>
        <v>stores</v>
      </c>
      <c r="W165" t="str">
        <f t="shared" ref="W165:AM165" si="360">TRIM(SUBSTITUTE(V165,W$1,W$2))</f>
        <v>stores</v>
      </c>
      <c r="X165" t="str">
        <f t="shared" si="360"/>
        <v>stores</v>
      </c>
      <c r="Y165" t="str">
        <f t="shared" si="360"/>
        <v>stores</v>
      </c>
      <c r="Z165" t="str">
        <f t="shared" si="360"/>
        <v>stores</v>
      </c>
      <c r="AA165" t="str">
        <f t="shared" si="360"/>
        <v>stores</v>
      </c>
      <c r="AB165" t="str">
        <f t="shared" si="360"/>
        <v>stores</v>
      </c>
      <c r="AC165" t="str">
        <f t="shared" si="360"/>
        <v>stores</v>
      </c>
      <c r="AD165" t="str">
        <f t="shared" si="360"/>
        <v>stores</v>
      </c>
      <c r="AE165" t="str">
        <f t="shared" si="360"/>
        <v>stores</v>
      </c>
      <c r="AF165" t="str">
        <f t="shared" si="360"/>
        <v>stores</v>
      </c>
      <c r="AG165" t="str">
        <f t="shared" si="360"/>
        <v>stores</v>
      </c>
      <c r="AH165" t="str">
        <f t="shared" si="360"/>
        <v>stores</v>
      </c>
      <c r="AI165" t="str">
        <f t="shared" si="360"/>
        <v>stores</v>
      </c>
      <c r="AJ165" t="str">
        <f t="shared" si="360"/>
        <v>stores</v>
      </c>
      <c r="AK165" t="str">
        <f t="shared" si="360"/>
        <v>stores</v>
      </c>
      <c r="AL165" t="str">
        <f t="shared" si="360"/>
        <v>stores</v>
      </c>
      <c r="AM165" t="str">
        <f t="shared" si="360"/>
        <v>stores</v>
      </c>
      <c r="AN165" t="str">
        <f t="shared" si="293"/>
        <v>stores</v>
      </c>
      <c r="AQ165" t="str">
        <f t="shared" si="294"/>
        <v>stores</v>
      </c>
    </row>
    <row r="166" spans="1:43" x14ac:dyDescent="0.2">
      <c r="A166">
        <v>164</v>
      </c>
      <c r="B166" t="s">
        <v>1070</v>
      </c>
      <c r="C166" t="s">
        <v>1572</v>
      </c>
      <c r="D166" t="s">
        <v>1553</v>
      </c>
      <c r="E166" t="s">
        <v>313</v>
      </c>
      <c r="F166" t="s">
        <v>1079</v>
      </c>
      <c r="G166" t="str">
        <f t="shared" si="285"/>
        <v>Store Count - Opened in the period</v>
      </c>
      <c r="H166" t="str">
        <f t="shared" si="279"/>
        <v>opened in the period</v>
      </c>
      <c r="I166" t="s">
        <v>2</v>
      </c>
      <c r="J166" t="b">
        <f t="shared" si="286"/>
        <v>1</v>
      </c>
      <c r="K166" t="b">
        <f t="shared" si="280"/>
        <v>1</v>
      </c>
      <c r="L166" t="b">
        <f t="shared" si="281"/>
        <v>1</v>
      </c>
      <c r="M166" t="str">
        <f t="shared" si="287"/>
        <v>Stores</v>
      </c>
      <c r="N166" t="str">
        <f t="shared" si="288"/>
        <v/>
      </c>
      <c r="O166" t="str">
        <f t="shared" si="282"/>
        <v/>
      </c>
      <c r="P166" t="str">
        <f t="shared" si="289"/>
        <v/>
      </c>
      <c r="R166" t="s">
        <v>35</v>
      </c>
      <c r="S166" t="str">
        <f>IF(M166&lt;&gt;"",M166,IF(O166&lt;&gt;"",O166,IF(Q166&lt;&gt;"",Q166,I166)))</f>
        <v>Stores</v>
      </c>
      <c r="T166" t="str">
        <f t="shared" si="290"/>
        <v>stores</v>
      </c>
      <c r="U166" t="str">
        <f t="shared" ref="U166:V166" si="361">TRIM(SUBSTITUTE(T166,U$1,U$2))</f>
        <v>stores</v>
      </c>
      <c r="V166" t="str">
        <f t="shared" si="361"/>
        <v>stores</v>
      </c>
      <c r="W166" t="str">
        <f t="shared" ref="W166:AM166" si="362">TRIM(SUBSTITUTE(V166,W$1,W$2))</f>
        <v>stores</v>
      </c>
      <c r="X166" t="str">
        <f t="shared" si="362"/>
        <v>stores</v>
      </c>
      <c r="Y166" t="str">
        <f t="shared" si="362"/>
        <v>stores</v>
      </c>
      <c r="Z166" t="str">
        <f t="shared" si="362"/>
        <v>stores</v>
      </c>
      <c r="AA166" t="str">
        <f t="shared" si="362"/>
        <v>stores</v>
      </c>
      <c r="AB166" t="str">
        <f t="shared" si="362"/>
        <v>stores</v>
      </c>
      <c r="AC166" t="str">
        <f t="shared" si="362"/>
        <v>stores</v>
      </c>
      <c r="AD166" t="str">
        <f t="shared" si="362"/>
        <v>stores</v>
      </c>
      <c r="AE166" t="str">
        <f t="shared" si="362"/>
        <v>stores</v>
      </c>
      <c r="AF166" t="str">
        <f t="shared" si="362"/>
        <v>stores</v>
      </c>
      <c r="AG166" t="str">
        <f t="shared" si="362"/>
        <v>stores</v>
      </c>
      <c r="AH166" t="str">
        <f t="shared" si="362"/>
        <v>stores</v>
      </c>
      <c r="AI166" t="str">
        <f t="shared" si="362"/>
        <v>stores</v>
      </c>
      <c r="AJ166" t="str">
        <f t="shared" si="362"/>
        <v>stores</v>
      </c>
      <c r="AK166" t="str">
        <f t="shared" si="362"/>
        <v>stores</v>
      </c>
      <c r="AL166" t="str">
        <f t="shared" si="362"/>
        <v>stores</v>
      </c>
      <c r="AM166" t="str">
        <f t="shared" si="362"/>
        <v>stores</v>
      </c>
      <c r="AN166" t="str">
        <f t="shared" si="293"/>
        <v>stores</v>
      </c>
      <c r="AQ166" t="str">
        <f t="shared" si="294"/>
        <v>stores</v>
      </c>
    </row>
    <row r="167" spans="1:43" x14ac:dyDescent="0.2">
      <c r="A167">
        <v>165</v>
      </c>
      <c r="B167" t="s">
        <v>1070</v>
      </c>
      <c r="C167" t="s">
        <v>1572</v>
      </c>
      <c r="D167" t="s">
        <v>1553</v>
      </c>
      <c r="E167" t="s">
        <v>437</v>
      </c>
      <c r="F167" t="s">
        <v>1080</v>
      </c>
      <c r="G167" t="str">
        <f t="shared" si="285"/>
        <v>Store count - Store count at end of period</v>
      </c>
      <c r="H167" t="str">
        <f t="shared" si="279"/>
        <v>store count at end of period</v>
      </c>
      <c r="I167" t="s">
        <v>102</v>
      </c>
      <c r="J167" t="b">
        <f t="shared" si="286"/>
        <v>1</v>
      </c>
      <c r="K167" t="b">
        <f t="shared" si="280"/>
        <v>1</v>
      </c>
      <c r="L167" t="b">
        <f t="shared" si="281"/>
        <v>1</v>
      </c>
      <c r="M167" t="str">
        <f t="shared" si="287"/>
        <v>Stores</v>
      </c>
      <c r="N167" t="str">
        <f t="shared" si="288"/>
        <v/>
      </c>
      <c r="O167" t="str">
        <f t="shared" si="282"/>
        <v/>
      </c>
      <c r="P167" t="str">
        <f t="shared" si="289"/>
        <v/>
      </c>
      <c r="R167" t="s">
        <v>1685</v>
      </c>
      <c r="S167" t="str">
        <f>IF(M167&lt;&gt;"",M167,IF(O167&lt;&gt;"",O167,IF(Q167&lt;&gt;"",Q167,I167)))</f>
        <v>Stores</v>
      </c>
      <c r="T167" t="str">
        <f t="shared" si="290"/>
        <v>stores</v>
      </c>
      <c r="U167" t="str">
        <f t="shared" ref="U167:V167" si="363">TRIM(SUBSTITUTE(T167,U$1,U$2))</f>
        <v>stores</v>
      </c>
      <c r="V167" t="str">
        <f t="shared" si="363"/>
        <v>stores</v>
      </c>
      <c r="W167" t="str">
        <f t="shared" ref="W167:AM167" si="364">TRIM(SUBSTITUTE(V167,W$1,W$2))</f>
        <v>stores</v>
      </c>
      <c r="X167" t="str">
        <f t="shared" si="364"/>
        <v>stores</v>
      </c>
      <c r="Y167" t="str">
        <f t="shared" si="364"/>
        <v>stores</v>
      </c>
      <c r="Z167" t="str">
        <f t="shared" si="364"/>
        <v>stores</v>
      </c>
      <c r="AA167" t="str">
        <f t="shared" si="364"/>
        <v>stores</v>
      </c>
      <c r="AB167" t="str">
        <f t="shared" si="364"/>
        <v>stores</v>
      </c>
      <c r="AC167" t="str">
        <f t="shared" si="364"/>
        <v>stores</v>
      </c>
      <c r="AD167" t="str">
        <f t="shared" si="364"/>
        <v>stores</v>
      </c>
      <c r="AE167" t="str">
        <f t="shared" si="364"/>
        <v>stores</v>
      </c>
      <c r="AF167" t="str">
        <f t="shared" si="364"/>
        <v>stores</v>
      </c>
      <c r="AG167" t="str">
        <f t="shared" si="364"/>
        <v>stores</v>
      </c>
      <c r="AH167" t="str">
        <f t="shared" si="364"/>
        <v>stores</v>
      </c>
      <c r="AI167" t="str">
        <f t="shared" si="364"/>
        <v>stores</v>
      </c>
      <c r="AJ167" t="str">
        <f t="shared" si="364"/>
        <v>stores</v>
      </c>
      <c r="AK167" t="str">
        <f t="shared" si="364"/>
        <v>stores</v>
      </c>
      <c r="AL167" t="str">
        <f t="shared" si="364"/>
        <v>stores</v>
      </c>
      <c r="AM167" t="str">
        <f t="shared" si="364"/>
        <v>stores</v>
      </c>
      <c r="AN167" t="str">
        <f t="shared" si="293"/>
        <v>stores</v>
      </c>
      <c r="AQ167" t="str">
        <f t="shared" si="294"/>
        <v>stores</v>
      </c>
    </row>
    <row r="168" spans="1:43" x14ac:dyDescent="0.2">
      <c r="A168">
        <v>166</v>
      </c>
      <c r="B168" t="s">
        <v>1262</v>
      </c>
      <c r="C168" t="s">
        <v>1555</v>
      </c>
      <c r="D168" t="s">
        <v>1553</v>
      </c>
      <c r="E168" t="s">
        <v>582</v>
      </c>
      <c r="F168" t="s">
        <v>1263</v>
      </c>
      <c r="G168" t="str">
        <f t="shared" si="285"/>
        <v>Geographic Sales - HomeGoods Sales From US</v>
      </c>
      <c r="H168" t="str">
        <f t="shared" si="279"/>
        <v>homegoods sales from us</v>
      </c>
      <c r="I168" t="s">
        <v>10</v>
      </c>
      <c r="J168" t="b">
        <f t="shared" si="286"/>
        <v>0</v>
      </c>
      <c r="K168" t="b">
        <f t="shared" si="280"/>
        <v>0</v>
      </c>
      <c r="L168" t="b">
        <f t="shared" si="281"/>
        <v>1</v>
      </c>
      <c r="M168" t="str">
        <f t="shared" si="287"/>
        <v/>
      </c>
      <c r="N168" t="str">
        <f t="shared" si="288"/>
        <v/>
      </c>
      <c r="O168" t="str">
        <f t="shared" si="282"/>
        <v/>
      </c>
      <c r="P168" t="str">
        <f t="shared" si="289"/>
        <v/>
      </c>
      <c r="R168" t="s">
        <v>35</v>
      </c>
      <c r="S168" t="str">
        <f>IF(M168&lt;&gt;"",M168,IF(O168&lt;&gt;"",O168,IF(Q168&lt;&gt;"",Q168,I168)))</f>
        <v>$M</v>
      </c>
      <c r="T168" t="str">
        <f t="shared" si="290"/>
        <v>$m</v>
      </c>
      <c r="U168" t="str">
        <f t="shared" ref="U168:V168" si="365">TRIM(SUBSTITUTE(T168,U$1,U$2))</f>
        <v>$m</v>
      </c>
      <c r="V168" t="str">
        <f t="shared" si="365"/>
        <v>$m</v>
      </c>
      <c r="W168" t="str">
        <f t="shared" ref="W168:AM168" si="366">TRIM(SUBSTITUTE(V168,W$1,W$2))</f>
        <v>$m</v>
      </c>
      <c r="X168" t="str">
        <f t="shared" si="366"/>
        <v>$m</v>
      </c>
      <c r="Y168" t="str">
        <f t="shared" si="366"/>
        <v>$m</v>
      </c>
      <c r="Z168" t="str">
        <f t="shared" si="366"/>
        <v>$m</v>
      </c>
      <c r="AA168" t="str">
        <f t="shared" si="366"/>
        <v>$m</v>
      </c>
      <c r="AB168" t="str">
        <f t="shared" si="366"/>
        <v>$m</v>
      </c>
      <c r="AC168" t="str">
        <f t="shared" si="366"/>
        <v>$m</v>
      </c>
      <c r="AD168" t="str">
        <f t="shared" si="366"/>
        <v>$m</v>
      </c>
      <c r="AE168" t="str">
        <f t="shared" si="366"/>
        <v>$m</v>
      </c>
      <c r="AF168" t="str">
        <f t="shared" si="366"/>
        <v>$m</v>
      </c>
      <c r="AG168" t="str">
        <f t="shared" si="366"/>
        <v>$</v>
      </c>
      <c r="AH168" t="str">
        <f t="shared" si="366"/>
        <v>$</v>
      </c>
      <c r="AI168" t="str">
        <f t="shared" si="366"/>
        <v>$</v>
      </c>
      <c r="AJ168" t="str">
        <f t="shared" si="366"/>
        <v>$</v>
      </c>
      <c r="AK168" t="str">
        <f t="shared" si="366"/>
        <v>$</v>
      </c>
      <c r="AL168" t="str">
        <f t="shared" si="366"/>
        <v>$</v>
      </c>
      <c r="AM168" t="str">
        <f t="shared" si="366"/>
        <v>$</v>
      </c>
      <c r="AN168" t="str">
        <f t="shared" si="293"/>
        <v>$</v>
      </c>
      <c r="AQ168" t="str">
        <f t="shared" si="294"/>
        <v>$</v>
      </c>
    </row>
    <row r="169" spans="1:43" x14ac:dyDescent="0.2">
      <c r="A169">
        <v>167</v>
      </c>
      <c r="B169" t="s">
        <v>1262</v>
      </c>
      <c r="C169" t="s">
        <v>1555</v>
      </c>
      <c r="D169" t="s">
        <v>1553</v>
      </c>
      <c r="E169" t="s">
        <v>582</v>
      </c>
      <c r="F169" t="s">
        <v>1264</v>
      </c>
      <c r="G169" t="str">
        <f t="shared" si="285"/>
        <v>Geographic Sales - Marmaxx Sales From US</v>
      </c>
      <c r="H169" t="str">
        <f t="shared" si="279"/>
        <v>marmaxx sales from us</v>
      </c>
      <c r="I169" t="s">
        <v>10</v>
      </c>
      <c r="J169" t="b">
        <f t="shared" si="286"/>
        <v>0</v>
      </c>
      <c r="K169" t="b">
        <f t="shared" si="280"/>
        <v>0</v>
      </c>
      <c r="L169" t="b">
        <f t="shared" si="281"/>
        <v>1</v>
      </c>
      <c r="M169" t="str">
        <f t="shared" si="287"/>
        <v/>
      </c>
      <c r="N169" t="str">
        <f t="shared" si="288"/>
        <v/>
      </c>
      <c r="O169" t="str">
        <f t="shared" si="282"/>
        <v/>
      </c>
      <c r="P169" t="str">
        <f t="shared" si="289"/>
        <v/>
      </c>
      <c r="R169" t="s">
        <v>35</v>
      </c>
      <c r="S169" t="str">
        <f>IF(M169&lt;&gt;"",M169,IF(O169&lt;&gt;"",O169,IF(Q169&lt;&gt;"",Q169,I169)))</f>
        <v>$M</v>
      </c>
      <c r="T169" t="str">
        <f t="shared" si="290"/>
        <v>$m</v>
      </c>
      <c r="U169" t="str">
        <f t="shared" ref="U169:V169" si="367">TRIM(SUBSTITUTE(T169,U$1,U$2))</f>
        <v>$m</v>
      </c>
      <c r="V169" t="str">
        <f t="shared" si="367"/>
        <v>$m</v>
      </c>
      <c r="W169" t="str">
        <f t="shared" ref="W169:AM169" si="368">TRIM(SUBSTITUTE(V169,W$1,W$2))</f>
        <v>$m</v>
      </c>
      <c r="X169" t="str">
        <f t="shared" si="368"/>
        <v>$m</v>
      </c>
      <c r="Y169" t="str">
        <f t="shared" si="368"/>
        <v>$m</v>
      </c>
      <c r="Z169" t="str">
        <f t="shared" si="368"/>
        <v>$m</v>
      </c>
      <c r="AA169" t="str">
        <f t="shared" si="368"/>
        <v>$m</v>
      </c>
      <c r="AB169" t="str">
        <f t="shared" si="368"/>
        <v>$m</v>
      </c>
      <c r="AC169" t="str">
        <f t="shared" si="368"/>
        <v>$m</v>
      </c>
      <c r="AD169" t="str">
        <f t="shared" si="368"/>
        <v>$m</v>
      </c>
      <c r="AE169" t="str">
        <f t="shared" si="368"/>
        <v>$m</v>
      </c>
      <c r="AF169" t="str">
        <f t="shared" si="368"/>
        <v>$m</v>
      </c>
      <c r="AG169" t="str">
        <f t="shared" si="368"/>
        <v>$</v>
      </c>
      <c r="AH169" t="str">
        <f t="shared" si="368"/>
        <v>$</v>
      </c>
      <c r="AI169" t="str">
        <f t="shared" si="368"/>
        <v>$</v>
      </c>
      <c r="AJ169" t="str">
        <f t="shared" si="368"/>
        <v>$</v>
      </c>
      <c r="AK169" t="str">
        <f t="shared" si="368"/>
        <v>$</v>
      </c>
      <c r="AL169" t="str">
        <f t="shared" si="368"/>
        <v>$</v>
      </c>
      <c r="AM169" t="str">
        <f t="shared" si="368"/>
        <v>$</v>
      </c>
      <c r="AN169" t="str">
        <f t="shared" si="293"/>
        <v>$</v>
      </c>
      <c r="AQ169" t="str">
        <f t="shared" si="294"/>
        <v>$</v>
      </c>
    </row>
    <row r="170" spans="1:43" x14ac:dyDescent="0.2">
      <c r="A170">
        <v>168</v>
      </c>
      <c r="B170" t="s">
        <v>1262</v>
      </c>
      <c r="C170" t="s">
        <v>1555</v>
      </c>
      <c r="D170" t="s">
        <v>1553</v>
      </c>
      <c r="E170" t="s">
        <v>582</v>
      </c>
      <c r="F170" t="s">
        <v>1267</v>
      </c>
      <c r="G170" t="str">
        <f t="shared" si="285"/>
        <v>Geographic Sales - TJX Canada Sales</v>
      </c>
      <c r="H170" t="str">
        <f t="shared" si="279"/>
        <v>tjx canada sales</v>
      </c>
      <c r="I170" t="s">
        <v>10</v>
      </c>
      <c r="J170" t="b">
        <f t="shared" si="286"/>
        <v>0</v>
      </c>
      <c r="K170" t="b">
        <f t="shared" si="280"/>
        <v>0</v>
      </c>
      <c r="L170" t="b">
        <f t="shared" si="281"/>
        <v>1</v>
      </c>
      <c r="M170" t="str">
        <f t="shared" si="287"/>
        <v/>
      </c>
      <c r="N170" t="str">
        <f t="shared" si="288"/>
        <v/>
      </c>
      <c r="O170" t="str">
        <f t="shared" si="282"/>
        <v/>
      </c>
      <c r="P170" t="str">
        <f t="shared" si="289"/>
        <v/>
      </c>
      <c r="R170" t="s">
        <v>35</v>
      </c>
      <c r="S170" t="str">
        <f>IF(M170&lt;&gt;"",M170,IF(O170&lt;&gt;"",O170,IF(Q170&lt;&gt;"",Q170,I170)))</f>
        <v>$M</v>
      </c>
      <c r="T170" t="str">
        <f t="shared" si="290"/>
        <v>$m</v>
      </c>
      <c r="U170" t="str">
        <f t="shared" ref="U170:V170" si="369">TRIM(SUBSTITUTE(T170,U$1,U$2))</f>
        <v>$m</v>
      </c>
      <c r="V170" t="str">
        <f t="shared" si="369"/>
        <v>$m</v>
      </c>
      <c r="W170" t="str">
        <f t="shared" ref="W170:AM170" si="370">TRIM(SUBSTITUTE(V170,W$1,W$2))</f>
        <v>$m</v>
      </c>
      <c r="X170" t="str">
        <f t="shared" si="370"/>
        <v>$m</v>
      </c>
      <c r="Y170" t="str">
        <f t="shared" si="370"/>
        <v>$m</v>
      </c>
      <c r="Z170" t="str">
        <f t="shared" si="370"/>
        <v>$m</v>
      </c>
      <c r="AA170" t="str">
        <f t="shared" si="370"/>
        <v>$m</v>
      </c>
      <c r="AB170" t="str">
        <f t="shared" si="370"/>
        <v>$m</v>
      </c>
      <c r="AC170" t="str">
        <f t="shared" si="370"/>
        <v>$m</v>
      </c>
      <c r="AD170" t="str">
        <f t="shared" si="370"/>
        <v>$m</v>
      </c>
      <c r="AE170" t="str">
        <f t="shared" si="370"/>
        <v>$m</v>
      </c>
      <c r="AF170" t="str">
        <f t="shared" si="370"/>
        <v>$m</v>
      </c>
      <c r="AG170" t="str">
        <f t="shared" si="370"/>
        <v>$</v>
      </c>
      <c r="AH170" t="str">
        <f t="shared" si="370"/>
        <v>$</v>
      </c>
      <c r="AI170" t="str">
        <f t="shared" si="370"/>
        <v>$</v>
      </c>
      <c r="AJ170" t="str">
        <f t="shared" si="370"/>
        <v>$</v>
      </c>
      <c r="AK170" t="str">
        <f t="shared" si="370"/>
        <v>$</v>
      </c>
      <c r="AL170" t="str">
        <f t="shared" si="370"/>
        <v>$</v>
      </c>
      <c r="AM170" t="str">
        <f t="shared" si="370"/>
        <v>$</v>
      </c>
      <c r="AN170" t="str">
        <f t="shared" si="293"/>
        <v>$</v>
      </c>
      <c r="AQ170" t="str">
        <f t="shared" si="294"/>
        <v>$</v>
      </c>
    </row>
    <row r="171" spans="1:43" x14ac:dyDescent="0.2">
      <c r="A171">
        <v>169</v>
      </c>
      <c r="B171" t="s">
        <v>1262</v>
      </c>
      <c r="C171" t="s">
        <v>1555</v>
      </c>
      <c r="D171" t="s">
        <v>1553</v>
      </c>
      <c r="E171" t="s">
        <v>582</v>
      </c>
      <c r="F171" t="s">
        <v>1268</v>
      </c>
      <c r="G171" t="str">
        <f t="shared" si="285"/>
        <v>Geographic Sales - TJX Europe</v>
      </c>
      <c r="H171" t="str">
        <f t="shared" si="279"/>
        <v>tjx europe</v>
      </c>
      <c r="I171" t="s">
        <v>10</v>
      </c>
      <c r="J171" t="b">
        <f t="shared" si="286"/>
        <v>0</v>
      </c>
      <c r="K171" t="b">
        <f t="shared" si="280"/>
        <v>0</v>
      </c>
      <c r="L171" t="b">
        <f t="shared" si="281"/>
        <v>1</v>
      </c>
      <c r="M171" t="str">
        <f t="shared" si="287"/>
        <v/>
      </c>
      <c r="N171" t="str">
        <f t="shared" si="288"/>
        <v/>
      </c>
      <c r="O171" t="str">
        <f t="shared" si="282"/>
        <v/>
      </c>
      <c r="P171" t="str">
        <f t="shared" si="289"/>
        <v/>
      </c>
      <c r="R171" t="s">
        <v>35</v>
      </c>
      <c r="S171" t="str">
        <f>IF(M171&lt;&gt;"",M171,IF(O171&lt;&gt;"",O171,IF(Q171&lt;&gt;"",Q171,I171)))</f>
        <v>$M</v>
      </c>
      <c r="T171" t="str">
        <f t="shared" si="290"/>
        <v>$m</v>
      </c>
      <c r="U171" t="str">
        <f t="shared" ref="U171:V171" si="371">TRIM(SUBSTITUTE(T171,U$1,U$2))</f>
        <v>$m</v>
      </c>
      <c r="V171" t="str">
        <f t="shared" si="371"/>
        <v>$m</v>
      </c>
      <c r="W171" t="str">
        <f t="shared" ref="W171:AM171" si="372">TRIM(SUBSTITUTE(V171,W$1,W$2))</f>
        <v>$m</v>
      </c>
      <c r="X171" t="str">
        <f t="shared" si="372"/>
        <v>$m</v>
      </c>
      <c r="Y171" t="str">
        <f t="shared" si="372"/>
        <v>$m</v>
      </c>
      <c r="Z171" t="str">
        <f t="shared" si="372"/>
        <v>$m</v>
      </c>
      <c r="AA171" t="str">
        <f t="shared" si="372"/>
        <v>$m</v>
      </c>
      <c r="AB171" t="str">
        <f t="shared" si="372"/>
        <v>$m</v>
      </c>
      <c r="AC171" t="str">
        <f t="shared" si="372"/>
        <v>$m</v>
      </c>
      <c r="AD171" t="str">
        <f t="shared" si="372"/>
        <v>$m</v>
      </c>
      <c r="AE171" t="str">
        <f t="shared" si="372"/>
        <v>$m</v>
      </c>
      <c r="AF171" t="str">
        <f t="shared" si="372"/>
        <v>$m</v>
      </c>
      <c r="AG171" t="str">
        <f t="shared" si="372"/>
        <v>$</v>
      </c>
      <c r="AH171" t="str">
        <f t="shared" si="372"/>
        <v>$</v>
      </c>
      <c r="AI171" t="str">
        <f t="shared" si="372"/>
        <v>$</v>
      </c>
      <c r="AJ171" t="str">
        <f t="shared" si="372"/>
        <v>$</v>
      </c>
      <c r="AK171" t="str">
        <f t="shared" si="372"/>
        <v>$</v>
      </c>
      <c r="AL171" t="str">
        <f t="shared" si="372"/>
        <v>$</v>
      </c>
      <c r="AM171" t="str">
        <f t="shared" si="372"/>
        <v>$</v>
      </c>
      <c r="AN171" t="str">
        <f t="shared" si="293"/>
        <v>$</v>
      </c>
      <c r="AQ171" t="str">
        <f t="shared" si="294"/>
        <v>$</v>
      </c>
    </row>
    <row r="172" spans="1:43" x14ac:dyDescent="0.2">
      <c r="A172">
        <v>170</v>
      </c>
      <c r="B172" t="s">
        <v>1262</v>
      </c>
      <c r="C172" t="s">
        <v>1555</v>
      </c>
      <c r="D172" t="s">
        <v>1553</v>
      </c>
      <c r="E172" t="s">
        <v>582</v>
      </c>
      <c r="F172" t="s">
        <v>1271</v>
      </c>
      <c r="G172" t="str">
        <f t="shared" si="285"/>
        <v>Geographic Sales - TJX International Sales</v>
      </c>
      <c r="H172" t="str">
        <f t="shared" si="279"/>
        <v>tjx international sales</v>
      </c>
      <c r="I172" t="s">
        <v>10</v>
      </c>
      <c r="J172" t="b">
        <f t="shared" si="286"/>
        <v>0</v>
      </c>
      <c r="K172" t="b">
        <f t="shared" si="280"/>
        <v>0</v>
      </c>
      <c r="L172" t="b">
        <f t="shared" si="281"/>
        <v>1</v>
      </c>
      <c r="M172" t="str">
        <f t="shared" si="287"/>
        <v/>
      </c>
      <c r="N172" t="str">
        <f t="shared" si="288"/>
        <v/>
      </c>
      <c r="O172" t="str">
        <f t="shared" si="282"/>
        <v/>
      </c>
      <c r="P172" t="str">
        <f t="shared" si="289"/>
        <v/>
      </c>
      <c r="R172" t="s">
        <v>35</v>
      </c>
      <c r="S172" t="str">
        <f>IF(M172&lt;&gt;"",M172,IF(O172&lt;&gt;"",O172,IF(Q172&lt;&gt;"",Q172,I172)))</f>
        <v>$M</v>
      </c>
      <c r="T172" t="str">
        <f t="shared" si="290"/>
        <v>$m</v>
      </c>
      <c r="U172" t="str">
        <f t="shared" ref="U172:V172" si="373">TRIM(SUBSTITUTE(T172,U$1,U$2))</f>
        <v>$m</v>
      </c>
      <c r="V172" t="str">
        <f t="shared" si="373"/>
        <v>$m</v>
      </c>
      <c r="W172" t="str">
        <f t="shared" ref="W172:AM172" si="374">TRIM(SUBSTITUTE(V172,W$1,W$2))</f>
        <v>$m</v>
      </c>
      <c r="X172" t="str">
        <f t="shared" si="374"/>
        <v>$m</v>
      </c>
      <c r="Y172" t="str">
        <f t="shared" si="374"/>
        <v>$m</v>
      </c>
      <c r="Z172" t="str">
        <f t="shared" si="374"/>
        <v>$m</v>
      </c>
      <c r="AA172" t="str">
        <f t="shared" si="374"/>
        <v>$m</v>
      </c>
      <c r="AB172" t="str">
        <f t="shared" si="374"/>
        <v>$m</v>
      </c>
      <c r="AC172" t="str">
        <f t="shared" si="374"/>
        <v>$m</v>
      </c>
      <c r="AD172" t="str">
        <f t="shared" si="374"/>
        <v>$m</v>
      </c>
      <c r="AE172" t="str">
        <f t="shared" si="374"/>
        <v>$m</v>
      </c>
      <c r="AF172" t="str">
        <f t="shared" si="374"/>
        <v>$m</v>
      </c>
      <c r="AG172" t="str">
        <f t="shared" si="374"/>
        <v>$</v>
      </c>
      <c r="AH172" t="str">
        <f t="shared" si="374"/>
        <v>$</v>
      </c>
      <c r="AI172" t="str">
        <f t="shared" si="374"/>
        <v>$</v>
      </c>
      <c r="AJ172" t="str">
        <f t="shared" si="374"/>
        <v>$</v>
      </c>
      <c r="AK172" t="str">
        <f t="shared" si="374"/>
        <v>$</v>
      </c>
      <c r="AL172" t="str">
        <f t="shared" si="374"/>
        <v>$</v>
      </c>
      <c r="AM172" t="str">
        <f t="shared" si="374"/>
        <v>$</v>
      </c>
      <c r="AN172" t="str">
        <f t="shared" si="293"/>
        <v>$</v>
      </c>
      <c r="AQ172" t="str">
        <f t="shared" si="294"/>
        <v>$</v>
      </c>
    </row>
    <row r="173" spans="1:43" x14ac:dyDescent="0.2">
      <c r="A173">
        <v>171</v>
      </c>
      <c r="B173" t="s">
        <v>1262</v>
      </c>
      <c r="C173" t="s">
        <v>1555</v>
      </c>
      <c r="D173" t="s">
        <v>1553</v>
      </c>
      <c r="E173" t="s">
        <v>1265</v>
      </c>
      <c r="F173" t="s">
        <v>1266</v>
      </c>
      <c r="G173" t="str">
        <f t="shared" si="285"/>
        <v xml:space="preserve">Geographic Sales  - TJX Canada Sales 	</v>
      </c>
      <c r="H173" t="str">
        <f t="shared" si="279"/>
        <v xml:space="preserve">tjx canada sales 	</v>
      </c>
      <c r="I173" t="s">
        <v>10</v>
      </c>
      <c r="J173" t="b">
        <f t="shared" si="286"/>
        <v>0</v>
      </c>
      <c r="K173" t="b">
        <f t="shared" si="280"/>
        <v>0</v>
      </c>
      <c r="L173" t="b">
        <f t="shared" si="281"/>
        <v>1</v>
      </c>
      <c r="M173" t="str">
        <f t="shared" si="287"/>
        <v/>
      </c>
      <c r="N173" t="str">
        <f t="shared" si="288"/>
        <v/>
      </c>
      <c r="O173" t="str">
        <f t="shared" si="282"/>
        <v/>
      </c>
      <c r="P173" t="str">
        <f t="shared" si="289"/>
        <v/>
      </c>
      <c r="R173" t="s">
        <v>35</v>
      </c>
      <c r="S173" t="str">
        <f>IF(M173&lt;&gt;"",M173,IF(O173&lt;&gt;"",O173,IF(Q173&lt;&gt;"",Q173,I173)))</f>
        <v>$M</v>
      </c>
      <c r="T173" t="str">
        <f t="shared" si="290"/>
        <v>$m</v>
      </c>
      <c r="U173" t="str">
        <f t="shared" ref="U173:V173" si="375">TRIM(SUBSTITUTE(T173,U$1,U$2))</f>
        <v>$m</v>
      </c>
      <c r="V173" t="str">
        <f t="shared" si="375"/>
        <v>$m</v>
      </c>
      <c r="W173" t="str">
        <f t="shared" ref="W173:AM173" si="376">TRIM(SUBSTITUTE(V173,W$1,W$2))</f>
        <v>$m</v>
      </c>
      <c r="X173" t="str">
        <f t="shared" si="376"/>
        <v>$m</v>
      </c>
      <c r="Y173" t="str">
        <f t="shared" si="376"/>
        <v>$m</v>
      </c>
      <c r="Z173" t="str">
        <f t="shared" si="376"/>
        <v>$m</v>
      </c>
      <c r="AA173" t="str">
        <f t="shared" si="376"/>
        <v>$m</v>
      </c>
      <c r="AB173" t="str">
        <f t="shared" si="376"/>
        <v>$m</v>
      </c>
      <c r="AC173" t="str">
        <f t="shared" si="376"/>
        <v>$m</v>
      </c>
      <c r="AD173" t="str">
        <f t="shared" si="376"/>
        <v>$m</v>
      </c>
      <c r="AE173" t="str">
        <f t="shared" si="376"/>
        <v>$m</v>
      </c>
      <c r="AF173" t="str">
        <f t="shared" si="376"/>
        <v>$m</v>
      </c>
      <c r="AG173" t="str">
        <f t="shared" si="376"/>
        <v>$</v>
      </c>
      <c r="AH173" t="str">
        <f t="shared" si="376"/>
        <v>$</v>
      </c>
      <c r="AI173" t="str">
        <f t="shared" si="376"/>
        <v>$</v>
      </c>
      <c r="AJ173" t="str">
        <f t="shared" si="376"/>
        <v>$</v>
      </c>
      <c r="AK173" t="str">
        <f t="shared" si="376"/>
        <v>$</v>
      </c>
      <c r="AL173" t="str">
        <f t="shared" si="376"/>
        <v>$</v>
      </c>
      <c r="AM173" t="str">
        <f t="shared" si="376"/>
        <v>$</v>
      </c>
      <c r="AN173" t="str">
        <f t="shared" si="293"/>
        <v>$</v>
      </c>
      <c r="AQ173" t="str">
        <f t="shared" si="294"/>
        <v>$</v>
      </c>
    </row>
    <row r="174" spans="1:43" x14ac:dyDescent="0.2">
      <c r="A174">
        <v>172</v>
      </c>
      <c r="B174" t="s">
        <v>1262</v>
      </c>
      <c r="C174" t="s">
        <v>1555</v>
      </c>
      <c r="D174" t="s">
        <v>1553</v>
      </c>
      <c r="E174" t="s">
        <v>1265</v>
      </c>
      <c r="F174" t="s">
        <v>1269</v>
      </c>
      <c r="G174" t="str">
        <f t="shared" si="285"/>
        <v xml:space="preserve">Geographic Sales  - TJX International (Europe &amp; Australia) Sales 	</v>
      </c>
      <c r="H174" t="str">
        <f t="shared" si="279"/>
        <v xml:space="preserve">tjx international (europe &amp; australia) sales 	</v>
      </c>
      <c r="I174" t="s">
        <v>10</v>
      </c>
      <c r="J174" t="b">
        <f t="shared" si="286"/>
        <v>0</v>
      </c>
      <c r="K174" t="b">
        <f t="shared" si="280"/>
        <v>0</v>
      </c>
      <c r="L174" t="b">
        <f t="shared" si="281"/>
        <v>1</v>
      </c>
      <c r="M174" t="str">
        <f t="shared" si="287"/>
        <v/>
      </c>
      <c r="N174" t="str">
        <f t="shared" si="288"/>
        <v/>
      </c>
      <c r="O174" t="str">
        <f t="shared" si="282"/>
        <v/>
      </c>
      <c r="P174" t="str">
        <f t="shared" si="289"/>
        <v/>
      </c>
      <c r="R174" t="s">
        <v>35</v>
      </c>
      <c r="S174" t="str">
        <f>IF(M174&lt;&gt;"",M174,IF(O174&lt;&gt;"",O174,IF(Q174&lt;&gt;"",Q174,I174)))</f>
        <v>$M</v>
      </c>
      <c r="T174" t="str">
        <f t="shared" si="290"/>
        <v>$m</v>
      </c>
      <c r="U174" t="str">
        <f t="shared" ref="U174:V174" si="377">TRIM(SUBSTITUTE(T174,U$1,U$2))</f>
        <v>$m</v>
      </c>
      <c r="V174" t="str">
        <f t="shared" si="377"/>
        <v>$m</v>
      </c>
      <c r="W174" t="str">
        <f t="shared" ref="W174:AM174" si="378">TRIM(SUBSTITUTE(V174,W$1,W$2))</f>
        <v>$m</v>
      </c>
      <c r="X174" t="str">
        <f t="shared" si="378"/>
        <v>$m</v>
      </c>
      <c r="Y174" t="str">
        <f t="shared" si="378"/>
        <v>$m</v>
      </c>
      <c r="Z174" t="str">
        <f t="shared" si="378"/>
        <v>$m</v>
      </c>
      <c r="AA174" t="str">
        <f t="shared" si="378"/>
        <v>$m</v>
      </c>
      <c r="AB174" t="str">
        <f t="shared" si="378"/>
        <v>$m</v>
      </c>
      <c r="AC174" t="str">
        <f t="shared" si="378"/>
        <v>$m</v>
      </c>
      <c r="AD174" t="str">
        <f t="shared" si="378"/>
        <v>$m</v>
      </c>
      <c r="AE174" t="str">
        <f t="shared" si="378"/>
        <v>$m</v>
      </c>
      <c r="AF174" t="str">
        <f t="shared" si="378"/>
        <v>$m</v>
      </c>
      <c r="AG174" t="str">
        <f t="shared" si="378"/>
        <v>$</v>
      </c>
      <c r="AH174" t="str">
        <f t="shared" si="378"/>
        <v>$</v>
      </c>
      <c r="AI174" t="str">
        <f t="shared" si="378"/>
        <v>$</v>
      </c>
      <c r="AJ174" t="str">
        <f t="shared" si="378"/>
        <v>$</v>
      </c>
      <c r="AK174" t="str">
        <f t="shared" si="378"/>
        <v>$</v>
      </c>
      <c r="AL174" t="str">
        <f t="shared" si="378"/>
        <v>$</v>
      </c>
      <c r="AM174" t="str">
        <f t="shared" si="378"/>
        <v>$</v>
      </c>
      <c r="AN174" t="str">
        <f t="shared" si="293"/>
        <v>$</v>
      </c>
      <c r="AQ174" t="str">
        <f t="shared" si="294"/>
        <v>$</v>
      </c>
    </row>
    <row r="175" spans="1:43" x14ac:dyDescent="0.2">
      <c r="A175">
        <v>173</v>
      </c>
      <c r="B175" t="s">
        <v>1262</v>
      </c>
      <c r="C175" t="s">
        <v>1555</v>
      </c>
      <c r="D175" t="s">
        <v>1553</v>
      </c>
      <c r="E175" t="s">
        <v>1265</v>
      </c>
      <c r="F175" t="s">
        <v>1270</v>
      </c>
      <c r="G175" t="str">
        <f t="shared" si="285"/>
        <v>Geographic Sales  - TJX International (Europe &amp; Australia) Sales</v>
      </c>
      <c r="H175" t="str">
        <f t="shared" si="279"/>
        <v>tjx international (europe &amp; australia) sales</v>
      </c>
      <c r="I175" t="s">
        <v>10</v>
      </c>
      <c r="J175" t="b">
        <f t="shared" si="286"/>
        <v>0</v>
      </c>
      <c r="K175" t="b">
        <f t="shared" si="280"/>
        <v>0</v>
      </c>
      <c r="L175" t="b">
        <f t="shared" si="281"/>
        <v>1</v>
      </c>
      <c r="M175" t="str">
        <f t="shared" si="287"/>
        <v/>
      </c>
      <c r="N175" t="str">
        <f t="shared" si="288"/>
        <v/>
      </c>
      <c r="O175" t="str">
        <f t="shared" si="282"/>
        <v/>
      </c>
      <c r="P175" t="str">
        <f t="shared" si="289"/>
        <v/>
      </c>
      <c r="R175" t="s">
        <v>35</v>
      </c>
      <c r="S175" t="str">
        <f>IF(M175&lt;&gt;"",M175,IF(O175&lt;&gt;"",O175,IF(Q175&lt;&gt;"",Q175,I175)))</f>
        <v>$M</v>
      </c>
      <c r="T175" t="str">
        <f t="shared" si="290"/>
        <v>$m</v>
      </c>
      <c r="U175" t="str">
        <f t="shared" ref="U175:V175" si="379">TRIM(SUBSTITUTE(T175,U$1,U$2))</f>
        <v>$m</v>
      </c>
      <c r="V175" t="str">
        <f t="shared" si="379"/>
        <v>$m</v>
      </c>
      <c r="W175" t="str">
        <f t="shared" ref="W175:AM175" si="380">TRIM(SUBSTITUTE(V175,W$1,W$2))</f>
        <v>$m</v>
      </c>
      <c r="X175" t="str">
        <f t="shared" si="380"/>
        <v>$m</v>
      </c>
      <c r="Y175" t="str">
        <f t="shared" si="380"/>
        <v>$m</v>
      </c>
      <c r="Z175" t="str">
        <f t="shared" si="380"/>
        <v>$m</v>
      </c>
      <c r="AA175" t="str">
        <f t="shared" si="380"/>
        <v>$m</v>
      </c>
      <c r="AB175" t="str">
        <f t="shared" si="380"/>
        <v>$m</v>
      </c>
      <c r="AC175" t="str">
        <f t="shared" si="380"/>
        <v>$m</v>
      </c>
      <c r="AD175" t="str">
        <f t="shared" si="380"/>
        <v>$m</v>
      </c>
      <c r="AE175" t="str">
        <f t="shared" si="380"/>
        <v>$m</v>
      </c>
      <c r="AF175" t="str">
        <f t="shared" si="380"/>
        <v>$m</v>
      </c>
      <c r="AG175" t="str">
        <f t="shared" si="380"/>
        <v>$</v>
      </c>
      <c r="AH175" t="str">
        <f t="shared" si="380"/>
        <v>$</v>
      </c>
      <c r="AI175" t="str">
        <f t="shared" si="380"/>
        <v>$</v>
      </c>
      <c r="AJ175" t="str">
        <f t="shared" si="380"/>
        <v>$</v>
      </c>
      <c r="AK175" t="str">
        <f t="shared" si="380"/>
        <v>$</v>
      </c>
      <c r="AL175" t="str">
        <f t="shared" si="380"/>
        <v>$</v>
      </c>
      <c r="AM175" t="str">
        <f t="shared" si="380"/>
        <v>$</v>
      </c>
      <c r="AN175" t="str">
        <f t="shared" si="293"/>
        <v>$</v>
      </c>
      <c r="AQ175" t="str">
        <f t="shared" si="294"/>
        <v>$</v>
      </c>
    </row>
    <row r="176" spans="1:43" x14ac:dyDescent="0.2">
      <c r="A176">
        <v>174</v>
      </c>
      <c r="B176" t="s">
        <v>1262</v>
      </c>
      <c r="C176" t="s">
        <v>1555</v>
      </c>
      <c r="D176" t="s">
        <v>1553</v>
      </c>
      <c r="E176" t="s">
        <v>1272</v>
      </c>
      <c r="F176" t="s">
        <v>1273</v>
      </c>
      <c r="G176" t="str">
        <f t="shared" si="285"/>
        <v>Geographic Segment Sales  - HomeGoods (U.S.) Sales</v>
      </c>
      <c r="H176" t="str">
        <f t="shared" si="279"/>
        <v>homegoods (u.s.) sales</v>
      </c>
      <c r="I176" t="s">
        <v>10</v>
      </c>
      <c r="J176" t="b">
        <f t="shared" si="286"/>
        <v>0</v>
      </c>
      <c r="K176" t="b">
        <f t="shared" si="280"/>
        <v>0</v>
      </c>
      <c r="L176" t="b">
        <f t="shared" si="281"/>
        <v>1</v>
      </c>
      <c r="M176" t="str">
        <f t="shared" si="287"/>
        <v/>
      </c>
      <c r="N176" t="str">
        <f t="shared" si="288"/>
        <v/>
      </c>
      <c r="O176" t="str">
        <f t="shared" si="282"/>
        <v/>
      </c>
      <c r="P176" t="str">
        <f t="shared" si="289"/>
        <v/>
      </c>
      <c r="R176" t="s">
        <v>35</v>
      </c>
      <c r="S176" t="str">
        <f>IF(M176&lt;&gt;"",M176,IF(O176&lt;&gt;"",O176,IF(Q176&lt;&gt;"",Q176,I176)))</f>
        <v>$M</v>
      </c>
      <c r="T176" t="str">
        <f t="shared" si="290"/>
        <v>$m</v>
      </c>
      <c r="U176" t="str">
        <f t="shared" ref="U176:V176" si="381">TRIM(SUBSTITUTE(T176,U$1,U$2))</f>
        <v>$m</v>
      </c>
      <c r="V176" t="str">
        <f t="shared" si="381"/>
        <v>$m</v>
      </c>
      <c r="W176" t="str">
        <f t="shared" ref="W176:AM176" si="382">TRIM(SUBSTITUTE(V176,W$1,W$2))</f>
        <v>$m</v>
      </c>
      <c r="X176" t="str">
        <f t="shared" si="382"/>
        <v>$m</v>
      </c>
      <c r="Y176" t="str">
        <f t="shared" si="382"/>
        <v>$m</v>
      </c>
      <c r="Z176" t="str">
        <f t="shared" si="382"/>
        <v>$m</v>
      </c>
      <c r="AA176" t="str">
        <f t="shared" si="382"/>
        <v>$m</v>
      </c>
      <c r="AB176" t="str">
        <f t="shared" si="382"/>
        <v>$m</v>
      </c>
      <c r="AC176" t="str">
        <f t="shared" si="382"/>
        <v>$m</v>
      </c>
      <c r="AD176" t="str">
        <f t="shared" si="382"/>
        <v>$m</v>
      </c>
      <c r="AE176" t="str">
        <f t="shared" si="382"/>
        <v>$m</v>
      </c>
      <c r="AF176" t="str">
        <f t="shared" si="382"/>
        <v>$m</v>
      </c>
      <c r="AG176" t="str">
        <f t="shared" si="382"/>
        <v>$</v>
      </c>
      <c r="AH176" t="str">
        <f t="shared" si="382"/>
        <v>$</v>
      </c>
      <c r="AI176" t="str">
        <f t="shared" si="382"/>
        <v>$</v>
      </c>
      <c r="AJ176" t="str">
        <f t="shared" si="382"/>
        <v>$</v>
      </c>
      <c r="AK176" t="str">
        <f t="shared" si="382"/>
        <v>$</v>
      </c>
      <c r="AL176" t="str">
        <f t="shared" si="382"/>
        <v>$</v>
      </c>
      <c r="AM176" t="str">
        <f t="shared" si="382"/>
        <v>$</v>
      </c>
      <c r="AN176" t="str">
        <f t="shared" si="293"/>
        <v>$</v>
      </c>
      <c r="AQ176" t="str">
        <f t="shared" si="294"/>
        <v>$</v>
      </c>
    </row>
    <row r="177" spans="1:43" x14ac:dyDescent="0.2">
      <c r="A177">
        <v>175</v>
      </c>
      <c r="B177" t="s">
        <v>1262</v>
      </c>
      <c r="C177" t="s">
        <v>1555</v>
      </c>
      <c r="D177" t="s">
        <v>1553</v>
      </c>
      <c r="E177" t="s">
        <v>1272</v>
      </c>
      <c r="F177" t="s">
        <v>1274</v>
      </c>
      <c r="G177" t="str">
        <f t="shared" si="285"/>
        <v>Geographic Segment Sales  - Marmaxx (U.S.) Sales</v>
      </c>
      <c r="H177" t="str">
        <f t="shared" si="279"/>
        <v>marmaxx (u.s.) sales</v>
      </c>
      <c r="I177" t="s">
        <v>10</v>
      </c>
      <c r="J177" t="b">
        <f t="shared" si="286"/>
        <v>0</v>
      </c>
      <c r="K177" t="b">
        <f t="shared" si="280"/>
        <v>0</v>
      </c>
      <c r="L177" t="b">
        <f t="shared" si="281"/>
        <v>1</v>
      </c>
      <c r="M177" t="str">
        <f t="shared" si="287"/>
        <v/>
      </c>
      <c r="N177" t="str">
        <f t="shared" si="288"/>
        <v/>
      </c>
      <c r="O177" t="str">
        <f t="shared" si="282"/>
        <v/>
      </c>
      <c r="P177" t="str">
        <f t="shared" si="289"/>
        <v/>
      </c>
      <c r="R177" t="s">
        <v>35</v>
      </c>
      <c r="S177" t="str">
        <f>IF(M177&lt;&gt;"",M177,IF(O177&lt;&gt;"",O177,IF(Q177&lt;&gt;"",Q177,I177)))</f>
        <v>$M</v>
      </c>
      <c r="T177" t="str">
        <f t="shared" si="290"/>
        <v>$m</v>
      </c>
      <c r="U177" t="str">
        <f t="shared" ref="U177:V177" si="383">TRIM(SUBSTITUTE(T177,U$1,U$2))</f>
        <v>$m</v>
      </c>
      <c r="V177" t="str">
        <f t="shared" si="383"/>
        <v>$m</v>
      </c>
      <c r="W177" t="str">
        <f t="shared" ref="W177:AM177" si="384">TRIM(SUBSTITUTE(V177,W$1,W$2))</f>
        <v>$m</v>
      </c>
      <c r="X177" t="str">
        <f t="shared" si="384"/>
        <v>$m</v>
      </c>
      <c r="Y177" t="str">
        <f t="shared" si="384"/>
        <v>$m</v>
      </c>
      <c r="Z177" t="str">
        <f t="shared" si="384"/>
        <v>$m</v>
      </c>
      <c r="AA177" t="str">
        <f t="shared" si="384"/>
        <v>$m</v>
      </c>
      <c r="AB177" t="str">
        <f t="shared" si="384"/>
        <v>$m</v>
      </c>
      <c r="AC177" t="str">
        <f t="shared" si="384"/>
        <v>$m</v>
      </c>
      <c r="AD177" t="str">
        <f t="shared" si="384"/>
        <v>$m</v>
      </c>
      <c r="AE177" t="str">
        <f t="shared" si="384"/>
        <v>$m</v>
      </c>
      <c r="AF177" t="str">
        <f t="shared" si="384"/>
        <v>$m</v>
      </c>
      <c r="AG177" t="str">
        <f t="shared" si="384"/>
        <v>$</v>
      </c>
      <c r="AH177" t="str">
        <f t="shared" si="384"/>
        <v>$</v>
      </c>
      <c r="AI177" t="str">
        <f t="shared" si="384"/>
        <v>$</v>
      </c>
      <c r="AJ177" t="str">
        <f t="shared" si="384"/>
        <v>$</v>
      </c>
      <c r="AK177" t="str">
        <f t="shared" si="384"/>
        <v>$</v>
      </c>
      <c r="AL177" t="str">
        <f t="shared" si="384"/>
        <v>$</v>
      </c>
      <c r="AM177" t="str">
        <f t="shared" si="384"/>
        <v>$</v>
      </c>
      <c r="AN177" t="str">
        <f t="shared" si="293"/>
        <v>$</v>
      </c>
      <c r="AQ177" t="str">
        <f t="shared" si="294"/>
        <v>$</v>
      </c>
    </row>
    <row r="178" spans="1:43" x14ac:dyDescent="0.2">
      <c r="A178">
        <v>176</v>
      </c>
      <c r="B178" t="s">
        <v>1262</v>
      </c>
      <c r="C178" t="s">
        <v>1555</v>
      </c>
      <c r="D178" t="s">
        <v>1553</v>
      </c>
      <c r="E178" t="s">
        <v>1275</v>
      </c>
      <c r="F178" t="s">
        <v>1275</v>
      </c>
      <c r="G178" t="str">
        <f t="shared" si="285"/>
        <v>Newly Opened Stores</v>
      </c>
      <c r="H178" t="str">
        <f t="shared" si="279"/>
        <v>newly opened stores</v>
      </c>
      <c r="I178" t="s">
        <v>2</v>
      </c>
      <c r="J178" t="b">
        <f t="shared" si="286"/>
        <v>1</v>
      </c>
      <c r="K178" t="b">
        <f t="shared" si="280"/>
        <v>1</v>
      </c>
      <c r="L178" t="b">
        <f t="shared" si="281"/>
        <v>1</v>
      </c>
      <c r="M178" t="str">
        <f t="shared" si="287"/>
        <v>Stores</v>
      </c>
      <c r="N178" t="str">
        <f t="shared" si="288"/>
        <v/>
      </c>
      <c r="O178" t="str">
        <f t="shared" si="282"/>
        <v/>
      </c>
      <c r="P178" t="str">
        <f t="shared" si="289"/>
        <v/>
      </c>
      <c r="R178" t="s">
        <v>35</v>
      </c>
      <c r="S178" t="str">
        <f>IF(M178&lt;&gt;"",M178,IF(O178&lt;&gt;"",O178,IF(Q178&lt;&gt;"",Q178,I178)))</f>
        <v>Stores</v>
      </c>
      <c r="T178" t="str">
        <f t="shared" si="290"/>
        <v>stores</v>
      </c>
      <c r="U178" t="str">
        <f t="shared" ref="U178:V178" si="385">TRIM(SUBSTITUTE(T178,U$1,U$2))</f>
        <v>stores</v>
      </c>
      <c r="V178" t="str">
        <f t="shared" si="385"/>
        <v>stores</v>
      </c>
      <c r="W178" t="str">
        <f t="shared" ref="W178:AM178" si="386">TRIM(SUBSTITUTE(V178,W$1,W$2))</f>
        <v>stores</v>
      </c>
      <c r="X178" t="str">
        <f t="shared" si="386"/>
        <v>stores</v>
      </c>
      <c r="Y178" t="str">
        <f t="shared" si="386"/>
        <v>stores</v>
      </c>
      <c r="Z178" t="str">
        <f t="shared" si="386"/>
        <v>stores</v>
      </c>
      <c r="AA178" t="str">
        <f t="shared" si="386"/>
        <v>stores</v>
      </c>
      <c r="AB178" t="str">
        <f t="shared" si="386"/>
        <v>stores</v>
      </c>
      <c r="AC178" t="str">
        <f t="shared" si="386"/>
        <v>stores</v>
      </c>
      <c r="AD178" t="str">
        <f t="shared" si="386"/>
        <v>stores</v>
      </c>
      <c r="AE178" t="str">
        <f t="shared" si="386"/>
        <v>stores</v>
      </c>
      <c r="AF178" t="str">
        <f t="shared" si="386"/>
        <v>stores</v>
      </c>
      <c r="AG178" t="str">
        <f t="shared" si="386"/>
        <v>stores</v>
      </c>
      <c r="AH178" t="str">
        <f t="shared" si="386"/>
        <v>stores</v>
      </c>
      <c r="AI178" t="str">
        <f t="shared" si="386"/>
        <v>stores</v>
      </c>
      <c r="AJ178" t="str">
        <f t="shared" si="386"/>
        <v>stores</v>
      </c>
      <c r="AK178" t="str">
        <f t="shared" si="386"/>
        <v>stores</v>
      </c>
      <c r="AL178" t="str">
        <f t="shared" si="386"/>
        <v>stores</v>
      </c>
      <c r="AM178" t="str">
        <f t="shared" si="386"/>
        <v>stores</v>
      </c>
      <c r="AN178" t="str">
        <f t="shared" si="293"/>
        <v>stores</v>
      </c>
      <c r="AQ178" t="str">
        <f t="shared" si="294"/>
        <v>stores</v>
      </c>
    </row>
    <row r="179" spans="1:43" x14ac:dyDescent="0.2">
      <c r="A179">
        <v>177</v>
      </c>
      <c r="B179" t="s">
        <v>1262</v>
      </c>
      <c r="C179" t="s">
        <v>1555</v>
      </c>
      <c r="D179" t="s">
        <v>1553</v>
      </c>
      <c r="E179" t="s">
        <v>313</v>
      </c>
      <c r="F179" t="s">
        <v>585</v>
      </c>
      <c r="G179" t="str">
        <f t="shared" si="285"/>
        <v>Store Count - Total Store Count</v>
      </c>
      <c r="H179" t="str">
        <f t="shared" si="279"/>
        <v>total store count</v>
      </c>
      <c r="I179" t="s">
        <v>2</v>
      </c>
      <c r="J179" t="b">
        <f t="shared" si="286"/>
        <v>1</v>
      </c>
      <c r="K179" t="b">
        <f t="shared" si="280"/>
        <v>1</v>
      </c>
      <c r="L179" t="b">
        <f t="shared" si="281"/>
        <v>1</v>
      </c>
      <c r="M179" t="str">
        <f t="shared" si="287"/>
        <v>Stores</v>
      </c>
      <c r="N179" t="str">
        <f t="shared" si="288"/>
        <v/>
      </c>
      <c r="O179" t="str">
        <f t="shared" si="282"/>
        <v/>
      </c>
      <c r="P179" t="str">
        <f t="shared" si="289"/>
        <v/>
      </c>
      <c r="R179" t="s">
        <v>35</v>
      </c>
      <c r="S179" t="str">
        <f>IF(M179&lt;&gt;"",M179,IF(O179&lt;&gt;"",O179,IF(Q179&lt;&gt;"",Q179,I179)))</f>
        <v>Stores</v>
      </c>
      <c r="T179" t="str">
        <f t="shared" si="290"/>
        <v>stores</v>
      </c>
      <c r="U179" t="str">
        <f t="shared" ref="U179:V179" si="387">TRIM(SUBSTITUTE(T179,U$1,U$2))</f>
        <v>stores</v>
      </c>
      <c r="V179" t="str">
        <f t="shared" si="387"/>
        <v>stores</v>
      </c>
      <c r="W179" t="str">
        <f t="shared" ref="W179:AM179" si="388">TRIM(SUBSTITUTE(V179,W$1,W$2))</f>
        <v>stores</v>
      </c>
      <c r="X179" t="str">
        <f t="shared" si="388"/>
        <v>stores</v>
      </c>
      <c r="Y179" t="str">
        <f t="shared" si="388"/>
        <v>stores</v>
      </c>
      <c r="Z179" t="str">
        <f t="shared" si="388"/>
        <v>stores</v>
      </c>
      <c r="AA179" t="str">
        <f t="shared" si="388"/>
        <v>stores</v>
      </c>
      <c r="AB179" t="str">
        <f t="shared" si="388"/>
        <v>stores</v>
      </c>
      <c r="AC179" t="str">
        <f t="shared" si="388"/>
        <v>stores</v>
      </c>
      <c r="AD179" t="str">
        <f t="shared" si="388"/>
        <v>stores</v>
      </c>
      <c r="AE179" t="str">
        <f t="shared" si="388"/>
        <v>stores</v>
      </c>
      <c r="AF179" t="str">
        <f t="shared" si="388"/>
        <v>stores</v>
      </c>
      <c r="AG179" t="str">
        <f t="shared" si="388"/>
        <v>stores</v>
      </c>
      <c r="AH179" t="str">
        <f t="shared" si="388"/>
        <v>stores</v>
      </c>
      <c r="AI179" t="str">
        <f t="shared" si="388"/>
        <v>stores</v>
      </c>
      <c r="AJ179" t="str">
        <f t="shared" si="388"/>
        <v>stores</v>
      </c>
      <c r="AK179" t="str">
        <f t="shared" si="388"/>
        <v>stores</v>
      </c>
      <c r="AL179" t="str">
        <f t="shared" si="388"/>
        <v>stores</v>
      </c>
      <c r="AM179" t="str">
        <f t="shared" si="388"/>
        <v>stores</v>
      </c>
      <c r="AN179" t="str">
        <f t="shared" si="293"/>
        <v>stores</v>
      </c>
      <c r="AQ179" t="str">
        <f t="shared" si="294"/>
        <v>stores</v>
      </c>
    </row>
    <row r="180" spans="1:43" x14ac:dyDescent="0.2">
      <c r="A180">
        <v>178</v>
      </c>
      <c r="B180" t="s">
        <v>1276</v>
      </c>
      <c r="C180" t="s">
        <v>1563</v>
      </c>
      <c r="D180" t="s">
        <v>1553</v>
      </c>
      <c r="E180" t="s">
        <v>1540</v>
      </c>
      <c r="F180" t="s">
        <v>1277</v>
      </c>
      <c r="G180" t="str">
        <f t="shared" si="285"/>
        <v>New Stores Opened - New Stores Opened During Quarter</v>
      </c>
      <c r="H180" t="str">
        <f t="shared" si="279"/>
        <v>new stores opened during quarter</v>
      </c>
      <c r="I180" t="s">
        <v>154</v>
      </c>
      <c r="J180" t="b">
        <f t="shared" si="286"/>
        <v>1</v>
      </c>
      <c r="K180" t="b">
        <f t="shared" si="280"/>
        <v>1</v>
      </c>
      <c r="L180" t="b">
        <f t="shared" si="281"/>
        <v>0</v>
      </c>
      <c r="M180" t="str">
        <f t="shared" si="287"/>
        <v/>
      </c>
      <c r="N180" t="str">
        <f t="shared" si="288"/>
        <v/>
      </c>
      <c r="O180" t="str">
        <f t="shared" si="282"/>
        <v/>
      </c>
      <c r="P180" t="str">
        <f t="shared" si="289"/>
        <v/>
      </c>
      <c r="R180" t="s">
        <v>1685</v>
      </c>
      <c r="S180" t="str">
        <f>IF(M180&lt;&gt;"",M180,IF(O180&lt;&gt;"",O180,IF(Q180&lt;&gt;"",Q180,I180)))</f>
        <v>Stores</v>
      </c>
      <c r="T180" t="str">
        <f t="shared" si="290"/>
        <v>stores</v>
      </c>
      <c r="U180" t="str">
        <f t="shared" ref="U180:V180" si="389">TRIM(SUBSTITUTE(T180,U$1,U$2))</f>
        <v>stores</v>
      </c>
      <c r="V180" t="str">
        <f t="shared" si="389"/>
        <v>stores</v>
      </c>
      <c r="W180" t="str">
        <f t="shared" ref="W180:AM180" si="390">TRIM(SUBSTITUTE(V180,W$1,W$2))</f>
        <v>stores</v>
      </c>
      <c r="X180" t="str">
        <f t="shared" si="390"/>
        <v>stores</v>
      </c>
      <c r="Y180" t="str">
        <f t="shared" si="390"/>
        <v>stores</v>
      </c>
      <c r="Z180" t="str">
        <f t="shared" si="390"/>
        <v>stores</v>
      </c>
      <c r="AA180" t="str">
        <f t="shared" si="390"/>
        <v>stores</v>
      </c>
      <c r="AB180" t="str">
        <f t="shared" si="390"/>
        <v>stores</v>
      </c>
      <c r="AC180" t="str">
        <f t="shared" si="390"/>
        <v>stores</v>
      </c>
      <c r="AD180" t="str">
        <f t="shared" si="390"/>
        <v>stores</v>
      </c>
      <c r="AE180" t="str">
        <f t="shared" si="390"/>
        <v>stores</v>
      </c>
      <c r="AF180" t="str">
        <f t="shared" si="390"/>
        <v>stores</v>
      </c>
      <c r="AG180" t="str">
        <f t="shared" si="390"/>
        <v>stores</v>
      </c>
      <c r="AH180" t="str">
        <f t="shared" si="390"/>
        <v>stores</v>
      </c>
      <c r="AI180" t="str">
        <f t="shared" si="390"/>
        <v>stores</v>
      </c>
      <c r="AJ180" t="str">
        <f t="shared" si="390"/>
        <v>stores</v>
      </c>
      <c r="AK180" t="str">
        <f t="shared" si="390"/>
        <v>stores</v>
      </c>
      <c r="AL180" t="str">
        <f t="shared" si="390"/>
        <v>stores</v>
      </c>
      <c r="AM180" t="str">
        <f t="shared" si="390"/>
        <v>stores</v>
      </c>
      <c r="AN180" t="str">
        <f t="shared" si="293"/>
        <v>stores</v>
      </c>
      <c r="AQ180" t="str">
        <f t="shared" si="294"/>
        <v>stores</v>
      </c>
    </row>
    <row r="181" spans="1:43" x14ac:dyDescent="0.2">
      <c r="A181">
        <v>179</v>
      </c>
      <c r="B181" t="s">
        <v>1276</v>
      </c>
      <c r="C181" t="s">
        <v>1563</v>
      </c>
      <c r="D181" t="s">
        <v>1553</v>
      </c>
      <c r="E181" t="s">
        <v>133</v>
      </c>
      <c r="F181" t="s">
        <v>265</v>
      </c>
      <c r="G181" t="str">
        <f t="shared" si="285"/>
        <v>Segment Revenues - E-commerce</v>
      </c>
      <c r="H181" t="str">
        <f t="shared" si="279"/>
        <v>e-commerce</v>
      </c>
      <c r="I181" t="s">
        <v>10</v>
      </c>
      <c r="J181" t="b">
        <f t="shared" si="286"/>
        <v>0</v>
      </c>
      <c r="K181" t="b">
        <f t="shared" si="280"/>
        <v>0</v>
      </c>
      <c r="L181" t="b">
        <f t="shared" si="281"/>
        <v>1</v>
      </c>
      <c r="M181" t="str">
        <f t="shared" si="287"/>
        <v/>
      </c>
      <c r="N181" t="str">
        <f t="shared" si="288"/>
        <v/>
      </c>
      <c r="O181" t="str">
        <f t="shared" si="282"/>
        <v/>
      </c>
      <c r="P181" t="str">
        <f t="shared" si="289"/>
        <v/>
      </c>
      <c r="R181" t="s">
        <v>35</v>
      </c>
      <c r="S181" t="str">
        <f>IF(M181&lt;&gt;"",M181,IF(O181&lt;&gt;"",O181,IF(Q181&lt;&gt;"",Q181,I181)))</f>
        <v>$M</v>
      </c>
      <c r="T181" t="str">
        <f t="shared" si="290"/>
        <v>$m</v>
      </c>
      <c r="U181" t="str">
        <f t="shared" ref="U181:V181" si="391">TRIM(SUBSTITUTE(T181,U$1,U$2))</f>
        <v>$m</v>
      </c>
      <c r="V181" t="str">
        <f t="shared" si="391"/>
        <v>$m</v>
      </c>
      <c r="W181" t="str">
        <f t="shared" ref="W181:AM181" si="392">TRIM(SUBSTITUTE(V181,W$1,W$2))</f>
        <v>$m</v>
      </c>
      <c r="X181" t="str">
        <f t="shared" si="392"/>
        <v>$m</v>
      </c>
      <c r="Y181" t="str">
        <f t="shared" si="392"/>
        <v>$m</v>
      </c>
      <c r="Z181" t="str">
        <f t="shared" si="392"/>
        <v>$m</v>
      </c>
      <c r="AA181" t="str">
        <f t="shared" si="392"/>
        <v>$m</v>
      </c>
      <c r="AB181" t="str">
        <f t="shared" si="392"/>
        <v>$m</v>
      </c>
      <c r="AC181" t="str">
        <f t="shared" si="392"/>
        <v>$m</v>
      </c>
      <c r="AD181" t="str">
        <f t="shared" si="392"/>
        <v>$m</v>
      </c>
      <c r="AE181" t="str">
        <f t="shared" si="392"/>
        <v>$m</v>
      </c>
      <c r="AF181" t="str">
        <f t="shared" si="392"/>
        <v>$m</v>
      </c>
      <c r="AG181" t="str">
        <f t="shared" si="392"/>
        <v>$</v>
      </c>
      <c r="AH181" t="str">
        <f t="shared" si="392"/>
        <v>$</v>
      </c>
      <c r="AI181" t="str">
        <f t="shared" si="392"/>
        <v>$</v>
      </c>
      <c r="AJ181" t="str">
        <f t="shared" si="392"/>
        <v>$</v>
      </c>
      <c r="AK181" t="str">
        <f t="shared" si="392"/>
        <v>$</v>
      </c>
      <c r="AL181" t="str">
        <f t="shared" si="392"/>
        <v>$</v>
      </c>
      <c r="AM181" t="str">
        <f t="shared" si="392"/>
        <v>$</v>
      </c>
      <c r="AN181" t="str">
        <f t="shared" si="293"/>
        <v>$</v>
      </c>
      <c r="AQ181" t="str">
        <f t="shared" si="294"/>
        <v>$</v>
      </c>
    </row>
    <row r="182" spans="1:43" x14ac:dyDescent="0.2">
      <c r="A182">
        <v>180</v>
      </c>
      <c r="B182" t="s">
        <v>1276</v>
      </c>
      <c r="C182" t="s">
        <v>1563</v>
      </c>
      <c r="D182" t="s">
        <v>1553</v>
      </c>
      <c r="E182" t="s">
        <v>133</v>
      </c>
      <c r="F182" t="s">
        <v>1278</v>
      </c>
      <c r="G182" t="str">
        <f t="shared" si="285"/>
        <v>Segment Revenues - Proprietary</v>
      </c>
      <c r="H182" t="str">
        <f t="shared" si="279"/>
        <v>proprietary</v>
      </c>
      <c r="I182" t="s">
        <v>10</v>
      </c>
      <c r="J182" t="b">
        <f t="shared" si="286"/>
        <v>0</v>
      </c>
      <c r="K182" t="b">
        <f t="shared" si="280"/>
        <v>0</v>
      </c>
      <c r="L182" t="b">
        <f t="shared" si="281"/>
        <v>1</v>
      </c>
      <c r="M182" t="str">
        <f t="shared" si="287"/>
        <v/>
      </c>
      <c r="N182" t="str">
        <f t="shared" si="288"/>
        <v/>
      </c>
      <c r="O182" t="str">
        <f t="shared" si="282"/>
        <v/>
      </c>
      <c r="P182" t="str">
        <f t="shared" si="289"/>
        <v/>
      </c>
      <c r="R182" t="s">
        <v>35</v>
      </c>
      <c r="S182" t="str">
        <f>IF(M182&lt;&gt;"",M182,IF(O182&lt;&gt;"",O182,IF(Q182&lt;&gt;"",Q182,I182)))</f>
        <v>$M</v>
      </c>
      <c r="T182" t="str">
        <f t="shared" si="290"/>
        <v>$m</v>
      </c>
      <c r="U182" t="str">
        <f t="shared" ref="U182:V182" si="393">TRIM(SUBSTITUTE(T182,U$1,U$2))</f>
        <v>$m</v>
      </c>
      <c r="V182" t="str">
        <f t="shared" si="393"/>
        <v>$m</v>
      </c>
      <c r="W182" t="str">
        <f t="shared" ref="W182:AM182" si="394">TRIM(SUBSTITUTE(V182,W$1,W$2))</f>
        <v>$m</v>
      </c>
      <c r="X182" t="str">
        <f t="shared" si="394"/>
        <v>$m</v>
      </c>
      <c r="Y182" t="str">
        <f t="shared" si="394"/>
        <v>$m</v>
      </c>
      <c r="Z182" t="str">
        <f t="shared" si="394"/>
        <v>$m</v>
      </c>
      <c r="AA182" t="str">
        <f t="shared" si="394"/>
        <v>$m</v>
      </c>
      <c r="AB182" t="str">
        <f t="shared" si="394"/>
        <v>$m</v>
      </c>
      <c r="AC182" t="str">
        <f t="shared" si="394"/>
        <v>$m</v>
      </c>
      <c r="AD182" t="str">
        <f t="shared" si="394"/>
        <v>$m</v>
      </c>
      <c r="AE182" t="str">
        <f t="shared" si="394"/>
        <v>$m</v>
      </c>
      <c r="AF182" t="str">
        <f t="shared" si="394"/>
        <v>$m</v>
      </c>
      <c r="AG182" t="str">
        <f t="shared" si="394"/>
        <v>$</v>
      </c>
      <c r="AH182" t="str">
        <f t="shared" si="394"/>
        <v>$</v>
      </c>
      <c r="AI182" t="str">
        <f t="shared" si="394"/>
        <v>$</v>
      </c>
      <c r="AJ182" t="str">
        <f t="shared" si="394"/>
        <v>$</v>
      </c>
      <c r="AK182" t="str">
        <f t="shared" si="394"/>
        <v>$</v>
      </c>
      <c r="AL182" t="str">
        <f t="shared" si="394"/>
        <v>$</v>
      </c>
      <c r="AM182" t="str">
        <f t="shared" si="394"/>
        <v>$</v>
      </c>
      <c r="AN182" t="str">
        <f t="shared" si="293"/>
        <v>$</v>
      </c>
      <c r="AQ182" t="str">
        <f t="shared" si="294"/>
        <v>$</v>
      </c>
    </row>
    <row r="183" spans="1:43" x14ac:dyDescent="0.2">
      <c r="A183">
        <v>181</v>
      </c>
      <c r="B183" t="s">
        <v>1276</v>
      </c>
      <c r="C183" t="s">
        <v>1563</v>
      </c>
      <c r="D183" t="s">
        <v>1553</v>
      </c>
      <c r="E183" t="s">
        <v>133</v>
      </c>
      <c r="F183" t="s">
        <v>1278</v>
      </c>
      <c r="G183" t="str">
        <f t="shared" si="285"/>
        <v>Segment Revenues - Proprietary</v>
      </c>
      <c r="H183" t="str">
        <f t="shared" si="279"/>
        <v>proprietary</v>
      </c>
      <c r="I183" t="s">
        <v>7</v>
      </c>
      <c r="J183" t="b">
        <f t="shared" si="286"/>
        <v>0</v>
      </c>
      <c r="K183" t="b">
        <f t="shared" si="280"/>
        <v>0</v>
      </c>
      <c r="L183" t="b">
        <f t="shared" si="281"/>
        <v>1</v>
      </c>
      <c r="M183" t="str">
        <f t="shared" si="287"/>
        <v/>
      </c>
      <c r="N183" t="str">
        <f t="shared" si="288"/>
        <v/>
      </c>
      <c r="O183" t="str">
        <f t="shared" si="282"/>
        <v/>
      </c>
      <c r="P183" t="str">
        <f t="shared" si="289"/>
        <v/>
      </c>
      <c r="R183" t="s">
        <v>7</v>
      </c>
      <c r="S183" t="str">
        <f>IF(M183&lt;&gt;"",M183,IF(O183&lt;&gt;"",O183,IF(Q183&lt;&gt;"",Q183,I183)))</f>
        <v>%</v>
      </c>
      <c r="T183" t="str">
        <f t="shared" si="290"/>
        <v>%</v>
      </c>
      <c r="U183" t="str">
        <f t="shared" ref="U183:V183" si="395">TRIM(SUBSTITUTE(T183,U$1,U$2))</f>
        <v>%</v>
      </c>
      <c r="V183" t="str">
        <f t="shared" si="395"/>
        <v>%</v>
      </c>
      <c r="W183" t="str">
        <f t="shared" ref="W183:AM183" si="396">TRIM(SUBSTITUTE(V183,W$1,W$2))</f>
        <v>%</v>
      </c>
      <c r="X183" t="str">
        <f t="shared" si="396"/>
        <v>%</v>
      </c>
      <c r="Y183" t="str">
        <f t="shared" si="396"/>
        <v>%</v>
      </c>
      <c r="Z183" t="str">
        <f t="shared" si="396"/>
        <v>%</v>
      </c>
      <c r="AA183" t="str">
        <f t="shared" si="396"/>
        <v>%</v>
      </c>
      <c r="AB183" t="str">
        <f t="shared" si="396"/>
        <v>%</v>
      </c>
      <c r="AC183" t="str">
        <f t="shared" si="396"/>
        <v>%</v>
      </c>
      <c r="AD183" t="str">
        <f t="shared" si="396"/>
        <v>%</v>
      </c>
      <c r="AE183" t="str">
        <f t="shared" si="396"/>
        <v>%</v>
      </c>
      <c r="AF183" t="str">
        <f t="shared" si="396"/>
        <v>%</v>
      </c>
      <c r="AG183" t="str">
        <f t="shared" si="396"/>
        <v>%</v>
      </c>
      <c r="AH183" t="str">
        <f t="shared" si="396"/>
        <v>%</v>
      </c>
      <c r="AI183" t="str">
        <f t="shared" si="396"/>
        <v>%</v>
      </c>
      <c r="AJ183" t="str">
        <f t="shared" si="396"/>
        <v>%</v>
      </c>
      <c r="AK183" t="str">
        <f t="shared" si="396"/>
        <v>%</v>
      </c>
      <c r="AL183" t="str">
        <f t="shared" si="396"/>
        <v>%</v>
      </c>
      <c r="AM183" t="str">
        <f t="shared" si="396"/>
        <v>%</v>
      </c>
      <c r="AN183" t="str">
        <f t="shared" si="293"/>
        <v>%</v>
      </c>
      <c r="AQ183" t="str">
        <f t="shared" si="294"/>
        <v>%</v>
      </c>
    </row>
    <row r="184" spans="1:43" x14ac:dyDescent="0.2">
      <c r="A184">
        <v>182</v>
      </c>
      <c r="B184" t="s">
        <v>1276</v>
      </c>
      <c r="C184" t="s">
        <v>1563</v>
      </c>
      <c r="D184" t="s">
        <v>1553</v>
      </c>
      <c r="E184" t="s">
        <v>133</v>
      </c>
      <c r="F184" t="s">
        <v>1279</v>
      </c>
      <c r="G184" t="str">
        <f t="shared" si="285"/>
        <v>Segment Revenues - Retail stores</v>
      </c>
      <c r="H184" t="str">
        <f t="shared" si="279"/>
        <v>retail stores</v>
      </c>
      <c r="I184" t="s">
        <v>10</v>
      </c>
      <c r="J184" t="b">
        <f t="shared" si="286"/>
        <v>1</v>
      </c>
      <c r="K184" t="b">
        <f t="shared" si="280"/>
        <v>0</v>
      </c>
      <c r="L184" t="b">
        <f t="shared" si="281"/>
        <v>1</v>
      </c>
      <c r="M184" t="str">
        <f t="shared" si="287"/>
        <v/>
      </c>
      <c r="N184" t="str">
        <f t="shared" si="288"/>
        <v/>
      </c>
      <c r="O184" t="str">
        <f t="shared" si="282"/>
        <v/>
      </c>
      <c r="P184" t="str">
        <f t="shared" si="289"/>
        <v/>
      </c>
      <c r="R184" t="s">
        <v>35</v>
      </c>
      <c r="S184" t="str">
        <f>IF(M184&lt;&gt;"",M184,IF(O184&lt;&gt;"",O184,IF(Q184&lt;&gt;"",Q184,I184)))</f>
        <v>$M</v>
      </c>
      <c r="T184" t="str">
        <f t="shared" si="290"/>
        <v>$m</v>
      </c>
      <c r="U184" t="str">
        <f t="shared" ref="U184:V184" si="397">TRIM(SUBSTITUTE(T184,U$1,U$2))</f>
        <v>$m</v>
      </c>
      <c r="V184" t="str">
        <f t="shared" si="397"/>
        <v>$m</v>
      </c>
      <c r="W184" t="str">
        <f t="shared" ref="W184:AM184" si="398">TRIM(SUBSTITUTE(V184,W$1,W$2))</f>
        <v>$m</v>
      </c>
      <c r="X184" t="str">
        <f t="shared" si="398"/>
        <v>$m</v>
      </c>
      <c r="Y184" t="str">
        <f t="shared" si="398"/>
        <v>$m</v>
      </c>
      <c r="Z184" t="str">
        <f t="shared" si="398"/>
        <v>$m</v>
      </c>
      <c r="AA184" t="str">
        <f t="shared" si="398"/>
        <v>$m</v>
      </c>
      <c r="AB184" t="str">
        <f t="shared" si="398"/>
        <v>$m</v>
      </c>
      <c r="AC184" t="str">
        <f t="shared" si="398"/>
        <v>$m</v>
      </c>
      <c r="AD184" t="str">
        <f t="shared" si="398"/>
        <v>$m</v>
      </c>
      <c r="AE184" t="str">
        <f t="shared" si="398"/>
        <v>$m</v>
      </c>
      <c r="AF184" t="str">
        <f t="shared" si="398"/>
        <v>$m</v>
      </c>
      <c r="AG184" t="str">
        <f t="shared" si="398"/>
        <v>$</v>
      </c>
      <c r="AH184" t="str">
        <f t="shared" si="398"/>
        <v>$</v>
      </c>
      <c r="AI184" t="str">
        <f t="shared" si="398"/>
        <v>$</v>
      </c>
      <c r="AJ184" t="str">
        <f t="shared" si="398"/>
        <v>$</v>
      </c>
      <c r="AK184" t="str">
        <f t="shared" si="398"/>
        <v>$</v>
      </c>
      <c r="AL184" t="str">
        <f t="shared" si="398"/>
        <v>$</v>
      </c>
      <c r="AM184" t="str">
        <f t="shared" si="398"/>
        <v>$</v>
      </c>
      <c r="AN184" t="str">
        <f t="shared" si="293"/>
        <v>$</v>
      </c>
      <c r="AQ184" t="str">
        <f t="shared" si="294"/>
        <v>$</v>
      </c>
    </row>
    <row r="185" spans="1:43" x14ac:dyDescent="0.2">
      <c r="A185">
        <v>183</v>
      </c>
      <c r="B185" t="s">
        <v>1276</v>
      </c>
      <c r="C185" t="s">
        <v>1563</v>
      </c>
      <c r="D185" t="s">
        <v>1553</v>
      </c>
      <c r="E185" t="s">
        <v>133</v>
      </c>
      <c r="F185" t="s">
        <v>1280</v>
      </c>
      <c r="G185" t="str">
        <f t="shared" si="285"/>
        <v>Segment Revenues - Third-party</v>
      </c>
      <c r="H185" t="str">
        <f t="shared" si="279"/>
        <v>third-party</v>
      </c>
      <c r="I185" t="s">
        <v>10</v>
      </c>
      <c r="J185" t="b">
        <f t="shared" si="286"/>
        <v>0</v>
      </c>
      <c r="K185" t="b">
        <f t="shared" si="280"/>
        <v>0</v>
      </c>
      <c r="L185" t="b">
        <f t="shared" si="281"/>
        <v>1</v>
      </c>
      <c r="M185" t="str">
        <f t="shared" si="287"/>
        <v/>
      </c>
      <c r="N185" t="str">
        <f t="shared" si="288"/>
        <v/>
      </c>
      <c r="O185" t="str">
        <f t="shared" si="282"/>
        <v/>
      </c>
      <c r="P185" t="str">
        <f t="shared" si="289"/>
        <v/>
      </c>
      <c r="R185" t="s">
        <v>35</v>
      </c>
      <c r="S185" t="str">
        <f>IF(M185&lt;&gt;"",M185,IF(O185&lt;&gt;"",O185,IF(Q185&lt;&gt;"",Q185,I185)))</f>
        <v>$M</v>
      </c>
      <c r="T185" t="str">
        <f t="shared" si="290"/>
        <v>$m</v>
      </c>
      <c r="U185" t="str">
        <f t="shared" ref="U185:V185" si="399">TRIM(SUBSTITUTE(T185,U$1,U$2))</f>
        <v>$m</v>
      </c>
      <c r="V185" t="str">
        <f t="shared" si="399"/>
        <v>$m</v>
      </c>
      <c r="W185" t="str">
        <f t="shared" ref="W185:AM185" si="400">TRIM(SUBSTITUTE(V185,W$1,W$2))</f>
        <v>$m</v>
      </c>
      <c r="X185" t="str">
        <f t="shared" si="400"/>
        <v>$m</v>
      </c>
      <c r="Y185" t="str">
        <f t="shared" si="400"/>
        <v>$m</v>
      </c>
      <c r="Z185" t="str">
        <f t="shared" si="400"/>
        <v>$m</v>
      </c>
      <c r="AA185" t="str">
        <f t="shared" si="400"/>
        <v>$m</v>
      </c>
      <c r="AB185" t="str">
        <f t="shared" si="400"/>
        <v>$m</v>
      </c>
      <c r="AC185" t="str">
        <f t="shared" si="400"/>
        <v>$m</v>
      </c>
      <c r="AD185" t="str">
        <f t="shared" si="400"/>
        <v>$m</v>
      </c>
      <c r="AE185" t="str">
        <f t="shared" si="400"/>
        <v>$m</v>
      </c>
      <c r="AF185" t="str">
        <f t="shared" si="400"/>
        <v>$m</v>
      </c>
      <c r="AG185" t="str">
        <f t="shared" si="400"/>
        <v>$</v>
      </c>
      <c r="AH185" t="str">
        <f t="shared" si="400"/>
        <v>$</v>
      </c>
      <c r="AI185" t="str">
        <f t="shared" si="400"/>
        <v>$</v>
      </c>
      <c r="AJ185" t="str">
        <f t="shared" si="400"/>
        <v>$</v>
      </c>
      <c r="AK185" t="str">
        <f t="shared" si="400"/>
        <v>$</v>
      </c>
      <c r="AL185" t="str">
        <f t="shared" si="400"/>
        <v>$</v>
      </c>
      <c r="AM185" t="str">
        <f t="shared" si="400"/>
        <v>$</v>
      </c>
      <c r="AN185" t="str">
        <f t="shared" si="293"/>
        <v>$</v>
      </c>
      <c r="AQ185" t="str">
        <f t="shared" si="294"/>
        <v>$</v>
      </c>
    </row>
    <row r="186" spans="1:43" x14ac:dyDescent="0.2">
      <c r="A186">
        <v>184</v>
      </c>
      <c r="B186" t="s">
        <v>1276</v>
      </c>
      <c r="C186" t="s">
        <v>1563</v>
      </c>
      <c r="D186" t="s">
        <v>1553</v>
      </c>
      <c r="E186" t="s">
        <v>133</v>
      </c>
      <c r="F186" t="s">
        <v>1280</v>
      </c>
      <c r="G186" t="str">
        <f t="shared" si="285"/>
        <v>Segment Revenues - Third-party</v>
      </c>
      <c r="H186" t="str">
        <f t="shared" si="279"/>
        <v>third-party</v>
      </c>
      <c r="I186" t="s">
        <v>7</v>
      </c>
      <c r="J186" t="b">
        <f t="shared" si="286"/>
        <v>0</v>
      </c>
      <c r="K186" t="b">
        <f t="shared" si="280"/>
        <v>0</v>
      </c>
      <c r="L186" t="b">
        <f t="shared" si="281"/>
        <v>1</v>
      </c>
      <c r="M186" t="str">
        <f t="shared" si="287"/>
        <v/>
      </c>
      <c r="N186" t="str">
        <f t="shared" si="288"/>
        <v/>
      </c>
      <c r="O186" t="str">
        <f t="shared" si="282"/>
        <v/>
      </c>
      <c r="P186" t="str">
        <f t="shared" si="289"/>
        <v/>
      </c>
      <c r="R186" t="s">
        <v>7</v>
      </c>
      <c r="S186" t="str">
        <f>IF(M186&lt;&gt;"",M186,IF(O186&lt;&gt;"",O186,IF(Q186&lt;&gt;"",Q186,I186)))</f>
        <v>%</v>
      </c>
      <c r="T186" t="str">
        <f t="shared" si="290"/>
        <v>%</v>
      </c>
      <c r="U186" t="str">
        <f t="shared" ref="U186:V186" si="401">TRIM(SUBSTITUTE(T186,U$1,U$2))</f>
        <v>%</v>
      </c>
      <c r="V186" t="str">
        <f t="shared" si="401"/>
        <v>%</v>
      </c>
      <c r="W186" t="str">
        <f t="shared" ref="W186:AM186" si="402">TRIM(SUBSTITUTE(V186,W$1,W$2))</f>
        <v>%</v>
      </c>
      <c r="X186" t="str">
        <f t="shared" si="402"/>
        <v>%</v>
      </c>
      <c r="Y186" t="str">
        <f t="shared" si="402"/>
        <v>%</v>
      </c>
      <c r="Z186" t="str">
        <f t="shared" si="402"/>
        <v>%</v>
      </c>
      <c r="AA186" t="str">
        <f t="shared" si="402"/>
        <v>%</v>
      </c>
      <c r="AB186" t="str">
        <f t="shared" si="402"/>
        <v>%</v>
      </c>
      <c r="AC186" t="str">
        <f t="shared" si="402"/>
        <v>%</v>
      </c>
      <c r="AD186" t="str">
        <f t="shared" si="402"/>
        <v>%</v>
      </c>
      <c r="AE186" t="str">
        <f t="shared" si="402"/>
        <v>%</v>
      </c>
      <c r="AF186" t="str">
        <f t="shared" si="402"/>
        <v>%</v>
      </c>
      <c r="AG186" t="str">
        <f t="shared" si="402"/>
        <v>%</v>
      </c>
      <c r="AH186" t="str">
        <f t="shared" si="402"/>
        <v>%</v>
      </c>
      <c r="AI186" t="str">
        <f t="shared" si="402"/>
        <v>%</v>
      </c>
      <c r="AJ186" t="str">
        <f t="shared" si="402"/>
        <v>%</v>
      </c>
      <c r="AK186" t="str">
        <f t="shared" si="402"/>
        <v>%</v>
      </c>
      <c r="AL186" t="str">
        <f t="shared" si="402"/>
        <v>%</v>
      </c>
      <c r="AM186" t="str">
        <f t="shared" si="402"/>
        <v>%</v>
      </c>
      <c r="AN186" t="str">
        <f t="shared" si="293"/>
        <v>%</v>
      </c>
      <c r="AQ186" t="str">
        <f t="shared" si="294"/>
        <v>%</v>
      </c>
    </row>
    <row r="187" spans="1:43" x14ac:dyDescent="0.2">
      <c r="A187">
        <v>185</v>
      </c>
      <c r="B187" t="s">
        <v>1276</v>
      </c>
      <c r="C187" t="s">
        <v>1563</v>
      </c>
      <c r="D187" t="s">
        <v>1553</v>
      </c>
      <c r="E187" t="s">
        <v>1281</v>
      </c>
      <c r="F187" t="s">
        <v>1281</v>
      </c>
      <c r="G187" t="str">
        <f t="shared" si="285"/>
        <v>Stores Permanently Closed During Quarter</v>
      </c>
      <c r="H187" t="str">
        <f t="shared" si="279"/>
        <v>stores permanently closed during quarter</v>
      </c>
      <c r="I187" t="s">
        <v>154</v>
      </c>
      <c r="J187" t="b">
        <f t="shared" si="286"/>
        <v>1</v>
      </c>
      <c r="K187" t="b">
        <f t="shared" si="280"/>
        <v>1</v>
      </c>
      <c r="L187" t="b">
        <f t="shared" si="281"/>
        <v>0</v>
      </c>
      <c r="M187" t="str">
        <f t="shared" si="287"/>
        <v/>
      </c>
      <c r="N187" t="str">
        <f t="shared" si="288"/>
        <v/>
      </c>
      <c r="O187" t="str">
        <f t="shared" si="282"/>
        <v/>
      </c>
      <c r="P187" t="str">
        <f t="shared" si="289"/>
        <v/>
      </c>
      <c r="R187" t="s">
        <v>1685</v>
      </c>
      <c r="S187" t="str">
        <f>IF(M187&lt;&gt;"",M187,IF(O187&lt;&gt;"",O187,IF(Q187&lt;&gt;"",Q187,I187)))</f>
        <v>Stores</v>
      </c>
      <c r="T187" t="str">
        <f t="shared" si="290"/>
        <v>stores</v>
      </c>
      <c r="U187" t="str">
        <f t="shared" ref="U187:V187" si="403">TRIM(SUBSTITUTE(T187,U$1,U$2))</f>
        <v>stores</v>
      </c>
      <c r="V187" t="str">
        <f t="shared" si="403"/>
        <v>stores</v>
      </c>
      <c r="W187" t="str">
        <f t="shared" ref="W187:AM187" si="404">TRIM(SUBSTITUTE(V187,W$1,W$2))</f>
        <v>stores</v>
      </c>
      <c r="X187" t="str">
        <f t="shared" si="404"/>
        <v>stores</v>
      </c>
      <c r="Y187" t="str">
        <f t="shared" si="404"/>
        <v>stores</v>
      </c>
      <c r="Z187" t="str">
        <f t="shared" si="404"/>
        <v>stores</v>
      </c>
      <c r="AA187" t="str">
        <f t="shared" si="404"/>
        <v>stores</v>
      </c>
      <c r="AB187" t="str">
        <f t="shared" si="404"/>
        <v>stores</v>
      </c>
      <c r="AC187" t="str">
        <f t="shared" si="404"/>
        <v>stores</v>
      </c>
      <c r="AD187" t="str">
        <f t="shared" si="404"/>
        <v>stores</v>
      </c>
      <c r="AE187" t="str">
        <f t="shared" si="404"/>
        <v>stores</v>
      </c>
      <c r="AF187" t="str">
        <f t="shared" si="404"/>
        <v>stores</v>
      </c>
      <c r="AG187" t="str">
        <f t="shared" si="404"/>
        <v>stores</v>
      </c>
      <c r="AH187" t="str">
        <f t="shared" si="404"/>
        <v>stores</v>
      </c>
      <c r="AI187" t="str">
        <f t="shared" si="404"/>
        <v>stores</v>
      </c>
      <c r="AJ187" t="str">
        <f t="shared" si="404"/>
        <v>stores</v>
      </c>
      <c r="AK187" t="str">
        <f t="shared" si="404"/>
        <v>stores</v>
      </c>
      <c r="AL187" t="str">
        <f t="shared" si="404"/>
        <v>stores</v>
      </c>
      <c r="AM187" t="str">
        <f t="shared" si="404"/>
        <v>stores</v>
      </c>
      <c r="AN187" t="str">
        <f t="shared" si="293"/>
        <v>stores</v>
      </c>
      <c r="AQ187" t="str">
        <f t="shared" si="294"/>
        <v>stores</v>
      </c>
    </row>
    <row r="188" spans="1:43" x14ac:dyDescent="0.2">
      <c r="A188">
        <v>186</v>
      </c>
      <c r="B188" t="s">
        <v>1276</v>
      </c>
      <c r="C188" t="s">
        <v>1563</v>
      </c>
      <c r="D188" t="s">
        <v>1553</v>
      </c>
      <c r="E188" t="s">
        <v>1216</v>
      </c>
      <c r="F188" t="s">
        <v>802</v>
      </c>
      <c r="G188" t="str">
        <f t="shared" si="285"/>
        <v>Sub Segment Revenue by Category - Accessories</v>
      </c>
      <c r="H188" t="str">
        <f t="shared" si="279"/>
        <v>accessories</v>
      </c>
      <c r="I188" t="s">
        <v>10</v>
      </c>
      <c r="J188" t="b">
        <f t="shared" si="286"/>
        <v>0</v>
      </c>
      <c r="K188" t="b">
        <f t="shared" si="280"/>
        <v>0</v>
      </c>
      <c r="L188" t="b">
        <f t="shared" si="281"/>
        <v>1</v>
      </c>
      <c r="M188" t="str">
        <f t="shared" si="287"/>
        <v/>
      </c>
      <c r="N188" t="str">
        <f t="shared" si="288"/>
        <v/>
      </c>
      <c r="O188" t="str">
        <f t="shared" si="282"/>
        <v/>
      </c>
      <c r="P188" t="str">
        <f t="shared" si="289"/>
        <v/>
      </c>
      <c r="R188" t="s">
        <v>35</v>
      </c>
      <c r="S188" t="str">
        <f>IF(M188&lt;&gt;"",M188,IF(O188&lt;&gt;"",O188,IF(Q188&lt;&gt;"",Q188,I188)))</f>
        <v>$M</v>
      </c>
      <c r="T188" t="str">
        <f t="shared" si="290"/>
        <v>$m</v>
      </c>
      <c r="U188" t="str">
        <f t="shared" ref="U188:V188" si="405">TRIM(SUBSTITUTE(T188,U$1,U$2))</f>
        <v>$m</v>
      </c>
      <c r="V188" t="str">
        <f t="shared" si="405"/>
        <v>$m</v>
      </c>
      <c r="W188" t="str">
        <f t="shared" ref="W188:AM188" si="406">TRIM(SUBSTITUTE(V188,W$1,W$2))</f>
        <v>$m</v>
      </c>
      <c r="X188" t="str">
        <f t="shared" si="406"/>
        <v>$m</v>
      </c>
      <c r="Y188" t="str">
        <f t="shared" si="406"/>
        <v>$m</v>
      </c>
      <c r="Z188" t="str">
        <f t="shared" si="406"/>
        <v>$m</v>
      </c>
      <c r="AA188" t="str">
        <f t="shared" si="406"/>
        <v>$m</v>
      </c>
      <c r="AB188" t="str">
        <f t="shared" si="406"/>
        <v>$m</v>
      </c>
      <c r="AC188" t="str">
        <f t="shared" si="406"/>
        <v>$m</v>
      </c>
      <c r="AD188" t="str">
        <f t="shared" si="406"/>
        <v>$m</v>
      </c>
      <c r="AE188" t="str">
        <f t="shared" si="406"/>
        <v>$m</v>
      </c>
      <c r="AF188" t="str">
        <f t="shared" si="406"/>
        <v>$m</v>
      </c>
      <c r="AG188" t="str">
        <f t="shared" si="406"/>
        <v>$</v>
      </c>
      <c r="AH188" t="str">
        <f t="shared" si="406"/>
        <v>$</v>
      </c>
      <c r="AI188" t="str">
        <f t="shared" si="406"/>
        <v>$</v>
      </c>
      <c r="AJ188" t="str">
        <f t="shared" si="406"/>
        <v>$</v>
      </c>
      <c r="AK188" t="str">
        <f t="shared" si="406"/>
        <v>$</v>
      </c>
      <c r="AL188" t="str">
        <f t="shared" si="406"/>
        <v>$</v>
      </c>
      <c r="AM188" t="str">
        <f t="shared" si="406"/>
        <v>$</v>
      </c>
      <c r="AN188" t="str">
        <f t="shared" si="293"/>
        <v>$</v>
      </c>
      <c r="AQ188" t="str">
        <f t="shared" si="294"/>
        <v>$</v>
      </c>
    </row>
    <row r="189" spans="1:43" x14ac:dyDescent="0.2">
      <c r="A189">
        <v>187</v>
      </c>
      <c r="B189" t="s">
        <v>1276</v>
      </c>
      <c r="C189" t="s">
        <v>1563</v>
      </c>
      <c r="D189" t="s">
        <v>1553</v>
      </c>
      <c r="E189" t="s">
        <v>1216</v>
      </c>
      <c r="F189" t="s">
        <v>802</v>
      </c>
      <c r="G189" t="str">
        <f t="shared" si="285"/>
        <v>Sub Segment Revenue by Category - Accessories</v>
      </c>
      <c r="H189" t="str">
        <f t="shared" si="279"/>
        <v>accessories</v>
      </c>
      <c r="I189" t="s">
        <v>7</v>
      </c>
      <c r="J189" t="b">
        <f t="shared" si="286"/>
        <v>0</v>
      </c>
      <c r="K189" t="b">
        <f t="shared" si="280"/>
        <v>0</v>
      </c>
      <c r="L189" t="b">
        <f t="shared" si="281"/>
        <v>1</v>
      </c>
      <c r="M189" t="str">
        <f t="shared" si="287"/>
        <v/>
      </c>
      <c r="N189" t="str">
        <f t="shared" si="288"/>
        <v/>
      </c>
      <c r="O189" t="str">
        <f t="shared" si="282"/>
        <v/>
      </c>
      <c r="P189" t="str">
        <f t="shared" si="289"/>
        <v/>
      </c>
      <c r="R189" t="s">
        <v>7</v>
      </c>
      <c r="S189" t="str">
        <f>IF(M189&lt;&gt;"",M189,IF(O189&lt;&gt;"",O189,IF(Q189&lt;&gt;"",Q189,I189)))</f>
        <v>%</v>
      </c>
      <c r="T189" t="str">
        <f t="shared" si="290"/>
        <v>%</v>
      </c>
      <c r="U189" t="str">
        <f t="shared" ref="U189:V189" si="407">TRIM(SUBSTITUTE(T189,U$1,U$2))</f>
        <v>%</v>
      </c>
      <c r="V189" t="str">
        <f t="shared" si="407"/>
        <v>%</v>
      </c>
      <c r="W189" t="str">
        <f t="shared" ref="W189:AM189" si="408">TRIM(SUBSTITUTE(V189,W$1,W$2))</f>
        <v>%</v>
      </c>
      <c r="X189" t="str">
        <f t="shared" si="408"/>
        <v>%</v>
      </c>
      <c r="Y189" t="str">
        <f t="shared" si="408"/>
        <v>%</v>
      </c>
      <c r="Z189" t="str">
        <f t="shared" si="408"/>
        <v>%</v>
      </c>
      <c r="AA189" t="str">
        <f t="shared" si="408"/>
        <v>%</v>
      </c>
      <c r="AB189" t="str">
        <f t="shared" si="408"/>
        <v>%</v>
      </c>
      <c r="AC189" t="str">
        <f t="shared" si="408"/>
        <v>%</v>
      </c>
      <c r="AD189" t="str">
        <f t="shared" si="408"/>
        <v>%</v>
      </c>
      <c r="AE189" t="str">
        <f t="shared" si="408"/>
        <v>%</v>
      </c>
      <c r="AF189" t="str">
        <f t="shared" si="408"/>
        <v>%</v>
      </c>
      <c r="AG189" t="str">
        <f t="shared" si="408"/>
        <v>%</v>
      </c>
      <c r="AH189" t="str">
        <f t="shared" si="408"/>
        <v>%</v>
      </c>
      <c r="AI189" t="str">
        <f t="shared" si="408"/>
        <v>%</v>
      </c>
      <c r="AJ189" t="str">
        <f t="shared" si="408"/>
        <v>%</v>
      </c>
      <c r="AK189" t="str">
        <f t="shared" si="408"/>
        <v>%</v>
      </c>
      <c r="AL189" t="str">
        <f t="shared" si="408"/>
        <v>%</v>
      </c>
      <c r="AM189" t="str">
        <f t="shared" si="408"/>
        <v>%</v>
      </c>
      <c r="AN189" t="str">
        <f t="shared" si="293"/>
        <v>%</v>
      </c>
      <c r="AQ189" t="str">
        <f t="shared" si="294"/>
        <v>%</v>
      </c>
    </row>
    <row r="190" spans="1:43" x14ac:dyDescent="0.2">
      <c r="A190">
        <v>188</v>
      </c>
      <c r="B190" t="s">
        <v>1276</v>
      </c>
      <c r="C190" t="s">
        <v>1563</v>
      </c>
      <c r="D190" t="s">
        <v>1553</v>
      </c>
      <c r="E190" t="s">
        <v>1216</v>
      </c>
      <c r="F190" t="s">
        <v>1282</v>
      </c>
      <c r="G190" t="str">
        <f t="shared" si="285"/>
        <v>Sub Segment Revenue by Category - Boys</v>
      </c>
      <c r="H190" t="str">
        <f t="shared" si="279"/>
        <v>boys</v>
      </c>
      <c r="I190" t="s">
        <v>10</v>
      </c>
      <c r="J190" t="b">
        <f t="shared" si="286"/>
        <v>0</v>
      </c>
      <c r="K190" t="b">
        <f t="shared" si="280"/>
        <v>0</v>
      </c>
      <c r="L190" t="b">
        <f t="shared" si="281"/>
        <v>1</v>
      </c>
      <c r="M190" t="str">
        <f t="shared" si="287"/>
        <v/>
      </c>
      <c r="N190" t="str">
        <f t="shared" si="288"/>
        <v/>
      </c>
      <c r="O190" t="str">
        <f t="shared" si="282"/>
        <v/>
      </c>
      <c r="P190" t="str">
        <f t="shared" si="289"/>
        <v/>
      </c>
      <c r="R190" t="s">
        <v>35</v>
      </c>
      <c r="S190" t="str">
        <f>IF(M190&lt;&gt;"",M190,IF(O190&lt;&gt;"",O190,IF(Q190&lt;&gt;"",Q190,I190)))</f>
        <v>$M</v>
      </c>
      <c r="T190" t="str">
        <f t="shared" si="290"/>
        <v>$m</v>
      </c>
      <c r="U190" t="str">
        <f t="shared" ref="U190:V190" si="409">TRIM(SUBSTITUTE(T190,U$1,U$2))</f>
        <v>$m</v>
      </c>
      <c r="V190" t="str">
        <f t="shared" si="409"/>
        <v>$m</v>
      </c>
      <c r="W190" t="str">
        <f t="shared" ref="W190:AM190" si="410">TRIM(SUBSTITUTE(V190,W$1,W$2))</f>
        <v>$m</v>
      </c>
      <c r="X190" t="str">
        <f t="shared" si="410"/>
        <v>$m</v>
      </c>
      <c r="Y190" t="str">
        <f t="shared" si="410"/>
        <v>$m</v>
      </c>
      <c r="Z190" t="str">
        <f t="shared" si="410"/>
        <v>$m</v>
      </c>
      <c r="AA190" t="str">
        <f t="shared" si="410"/>
        <v>$m</v>
      </c>
      <c r="AB190" t="str">
        <f t="shared" si="410"/>
        <v>$m</v>
      </c>
      <c r="AC190" t="str">
        <f t="shared" si="410"/>
        <v>$m</v>
      </c>
      <c r="AD190" t="str">
        <f t="shared" si="410"/>
        <v>$m</v>
      </c>
      <c r="AE190" t="str">
        <f t="shared" si="410"/>
        <v>$m</v>
      </c>
      <c r="AF190" t="str">
        <f t="shared" si="410"/>
        <v>$m</v>
      </c>
      <c r="AG190" t="str">
        <f t="shared" si="410"/>
        <v>$</v>
      </c>
      <c r="AH190" t="str">
        <f t="shared" si="410"/>
        <v>$</v>
      </c>
      <c r="AI190" t="str">
        <f t="shared" si="410"/>
        <v>$</v>
      </c>
      <c r="AJ190" t="str">
        <f t="shared" si="410"/>
        <v>$</v>
      </c>
      <c r="AK190" t="str">
        <f t="shared" si="410"/>
        <v>$</v>
      </c>
      <c r="AL190" t="str">
        <f t="shared" si="410"/>
        <v>$</v>
      </c>
      <c r="AM190" t="str">
        <f t="shared" si="410"/>
        <v>$</v>
      </c>
      <c r="AN190" t="str">
        <f t="shared" si="293"/>
        <v>$</v>
      </c>
      <c r="AQ190" t="str">
        <f t="shared" si="294"/>
        <v>$</v>
      </c>
    </row>
    <row r="191" spans="1:43" x14ac:dyDescent="0.2">
      <c r="A191">
        <v>189</v>
      </c>
      <c r="B191" t="s">
        <v>1276</v>
      </c>
      <c r="C191" t="s">
        <v>1563</v>
      </c>
      <c r="D191" t="s">
        <v>1553</v>
      </c>
      <c r="E191" t="s">
        <v>1216</v>
      </c>
      <c r="F191" t="s">
        <v>1282</v>
      </c>
      <c r="G191" t="str">
        <f t="shared" si="285"/>
        <v>Sub Segment Revenue by Category - Boys</v>
      </c>
      <c r="H191" t="str">
        <f t="shared" si="279"/>
        <v>boys</v>
      </c>
      <c r="I191" t="s">
        <v>7</v>
      </c>
      <c r="J191" t="b">
        <f t="shared" si="286"/>
        <v>0</v>
      </c>
      <c r="K191" t="b">
        <f t="shared" si="280"/>
        <v>0</v>
      </c>
      <c r="L191" t="b">
        <f t="shared" si="281"/>
        <v>1</v>
      </c>
      <c r="M191" t="str">
        <f t="shared" si="287"/>
        <v/>
      </c>
      <c r="N191" t="str">
        <f t="shared" si="288"/>
        <v/>
      </c>
      <c r="O191" t="str">
        <f t="shared" si="282"/>
        <v/>
      </c>
      <c r="P191" t="str">
        <f t="shared" si="289"/>
        <v/>
      </c>
      <c r="R191" t="s">
        <v>7</v>
      </c>
      <c r="S191" t="str">
        <f>IF(M191&lt;&gt;"",M191,IF(O191&lt;&gt;"",O191,IF(Q191&lt;&gt;"",Q191,I191)))</f>
        <v>%</v>
      </c>
      <c r="T191" t="str">
        <f t="shared" si="290"/>
        <v>%</v>
      </c>
      <c r="U191" t="str">
        <f t="shared" ref="U191:V191" si="411">TRIM(SUBSTITUTE(T191,U$1,U$2))</f>
        <v>%</v>
      </c>
      <c r="V191" t="str">
        <f t="shared" si="411"/>
        <v>%</v>
      </c>
      <c r="W191" t="str">
        <f t="shared" ref="W191:AM191" si="412">TRIM(SUBSTITUTE(V191,W$1,W$2))</f>
        <v>%</v>
      </c>
      <c r="X191" t="str">
        <f t="shared" si="412"/>
        <v>%</v>
      </c>
      <c r="Y191" t="str">
        <f t="shared" si="412"/>
        <v>%</v>
      </c>
      <c r="Z191" t="str">
        <f t="shared" si="412"/>
        <v>%</v>
      </c>
      <c r="AA191" t="str">
        <f t="shared" si="412"/>
        <v>%</v>
      </c>
      <c r="AB191" t="str">
        <f t="shared" si="412"/>
        <v>%</v>
      </c>
      <c r="AC191" t="str">
        <f t="shared" si="412"/>
        <v>%</v>
      </c>
      <c r="AD191" t="str">
        <f t="shared" si="412"/>
        <v>%</v>
      </c>
      <c r="AE191" t="str">
        <f t="shared" si="412"/>
        <v>%</v>
      </c>
      <c r="AF191" t="str">
        <f t="shared" si="412"/>
        <v>%</v>
      </c>
      <c r="AG191" t="str">
        <f t="shared" si="412"/>
        <v>%</v>
      </c>
      <c r="AH191" t="str">
        <f t="shared" si="412"/>
        <v>%</v>
      </c>
      <c r="AI191" t="str">
        <f t="shared" si="412"/>
        <v>%</v>
      </c>
      <c r="AJ191" t="str">
        <f t="shared" si="412"/>
        <v>%</v>
      </c>
      <c r="AK191" t="str">
        <f t="shared" si="412"/>
        <v>%</v>
      </c>
      <c r="AL191" t="str">
        <f t="shared" si="412"/>
        <v>%</v>
      </c>
      <c r="AM191" t="str">
        <f t="shared" si="412"/>
        <v>%</v>
      </c>
      <c r="AN191" t="str">
        <f t="shared" si="293"/>
        <v>%</v>
      </c>
      <c r="AQ191" t="str">
        <f t="shared" si="294"/>
        <v>%</v>
      </c>
    </row>
    <row r="192" spans="1:43" x14ac:dyDescent="0.2">
      <c r="A192">
        <v>190</v>
      </c>
      <c r="B192" t="s">
        <v>1276</v>
      </c>
      <c r="C192" t="s">
        <v>1563</v>
      </c>
      <c r="D192" t="s">
        <v>1553</v>
      </c>
      <c r="E192" t="s">
        <v>1216</v>
      </c>
      <c r="F192" t="s">
        <v>261</v>
      </c>
      <c r="G192" t="str">
        <f t="shared" si="285"/>
        <v>Sub Segment Revenue by Category - Footwear</v>
      </c>
      <c r="H192" t="str">
        <f t="shared" si="279"/>
        <v>footwear</v>
      </c>
      <c r="I192" t="s">
        <v>10</v>
      </c>
      <c r="J192" t="b">
        <f t="shared" si="286"/>
        <v>0</v>
      </c>
      <c r="K192" t="b">
        <f t="shared" si="280"/>
        <v>0</v>
      </c>
      <c r="L192" t="b">
        <f t="shared" si="281"/>
        <v>1</v>
      </c>
      <c r="M192" t="str">
        <f t="shared" si="287"/>
        <v/>
      </c>
      <c r="N192" t="str">
        <f t="shared" si="288"/>
        <v/>
      </c>
      <c r="O192" t="str">
        <f t="shared" si="282"/>
        <v/>
      </c>
      <c r="P192" t="str">
        <f t="shared" si="289"/>
        <v/>
      </c>
      <c r="R192" t="s">
        <v>35</v>
      </c>
      <c r="S192" t="str">
        <f>IF(M192&lt;&gt;"",M192,IF(O192&lt;&gt;"",O192,IF(Q192&lt;&gt;"",Q192,I192)))</f>
        <v>$M</v>
      </c>
      <c r="T192" t="str">
        <f t="shared" si="290"/>
        <v>$m</v>
      </c>
      <c r="U192" t="str">
        <f t="shared" ref="U192:V192" si="413">TRIM(SUBSTITUTE(T192,U$1,U$2))</f>
        <v>$m</v>
      </c>
      <c r="V192" t="str">
        <f t="shared" si="413"/>
        <v>$m</v>
      </c>
      <c r="W192" t="str">
        <f t="shared" ref="W192:AM192" si="414">TRIM(SUBSTITUTE(V192,W$1,W$2))</f>
        <v>$m</v>
      </c>
      <c r="X192" t="str">
        <f t="shared" si="414"/>
        <v>$m</v>
      </c>
      <c r="Y192" t="str">
        <f t="shared" si="414"/>
        <v>$m</v>
      </c>
      <c r="Z192" t="str">
        <f t="shared" si="414"/>
        <v>$m</v>
      </c>
      <c r="AA192" t="str">
        <f t="shared" si="414"/>
        <v>$m</v>
      </c>
      <c r="AB192" t="str">
        <f t="shared" si="414"/>
        <v>$m</v>
      </c>
      <c r="AC192" t="str">
        <f t="shared" si="414"/>
        <v>$m</v>
      </c>
      <c r="AD192" t="str">
        <f t="shared" si="414"/>
        <v>$m</v>
      </c>
      <c r="AE192" t="str">
        <f t="shared" si="414"/>
        <v>$m</v>
      </c>
      <c r="AF192" t="str">
        <f t="shared" si="414"/>
        <v>$m</v>
      </c>
      <c r="AG192" t="str">
        <f t="shared" si="414"/>
        <v>$</v>
      </c>
      <c r="AH192" t="str">
        <f t="shared" si="414"/>
        <v>$</v>
      </c>
      <c r="AI192" t="str">
        <f t="shared" si="414"/>
        <v>$</v>
      </c>
      <c r="AJ192" t="str">
        <f t="shared" si="414"/>
        <v>$</v>
      </c>
      <c r="AK192" t="str">
        <f t="shared" si="414"/>
        <v>$</v>
      </c>
      <c r="AL192" t="str">
        <f t="shared" si="414"/>
        <v>$</v>
      </c>
      <c r="AM192" t="str">
        <f t="shared" si="414"/>
        <v>$</v>
      </c>
      <c r="AN192" t="str">
        <f t="shared" si="293"/>
        <v>$</v>
      </c>
      <c r="AQ192" t="str">
        <f t="shared" si="294"/>
        <v>$</v>
      </c>
    </row>
    <row r="193" spans="1:43" x14ac:dyDescent="0.2">
      <c r="A193">
        <v>191</v>
      </c>
      <c r="B193" t="s">
        <v>1276</v>
      </c>
      <c r="C193" t="s">
        <v>1563</v>
      </c>
      <c r="D193" t="s">
        <v>1553</v>
      </c>
      <c r="E193" t="s">
        <v>1216</v>
      </c>
      <c r="F193" t="s">
        <v>261</v>
      </c>
      <c r="G193" t="str">
        <f t="shared" si="285"/>
        <v>Sub Segment Revenue by Category - Footwear</v>
      </c>
      <c r="H193" t="str">
        <f t="shared" si="279"/>
        <v>footwear</v>
      </c>
      <c r="I193" t="s">
        <v>7</v>
      </c>
      <c r="J193" t="b">
        <f t="shared" si="286"/>
        <v>0</v>
      </c>
      <c r="K193" t="b">
        <f t="shared" si="280"/>
        <v>0</v>
      </c>
      <c r="L193" t="b">
        <f t="shared" si="281"/>
        <v>1</v>
      </c>
      <c r="M193" t="str">
        <f t="shared" si="287"/>
        <v/>
      </c>
      <c r="N193" t="str">
        <f t="shared" si="288"/>
        <v/>
      </c>
      <c r="O193" t="str">
        <f t="shared" si="282"/>
        <v/>
      </c>
      <c r="P193" t="str">
        <f t="shared" si="289"/>
        <v/>
      </c>
      <c r="R193" t="s">
        <v>7</v>
      </c>
      <c r="S193" t="str">
        <f>IF(M193&lt;&gt;"",M193,IF(O193&lt;&gt;"",O193,IF(Q193&lt;&gt;"",Q193,I193)))</f>
        <v>%</v>
      </c>
      <c r="T193" t="str">
        <f t="shared" si="290"/>
        <v>%</v>
      </c>
      <c r="U193" t="str">
        <f t="shared" ref="U193:V193" si="415">TRIM(SUBSTITUTE(T193,U$1,U$2))</f>
        <v>%</v>
      </c>
      <c r="V193" t="str">
        <f t="shared" si="415"/>
        <v>%</v>
      </c>
      <c r="W193" t="str">
        <f t="shared" ref="W193:AM193" si="416">TRIM(SUBSTITUTE(V193,W$1,W$2))</f>
        <v>%</v>
      </c>
      <c r="X193" t="str">
        <f t="shared" si="416"/>
        <v>%</v>
      </c>
      <c r="Y193" t="str">
        <f t="shared" si="416"/>
        <v>%</v>
      </c>
      <c r="Z193" t="str">
        <f t="shared" si="416"/>
        <v>%</v>
      </c>
      <c r="AA193" t="str">
        <f t="shared" si="416"/>
        <v>%</v>
      </c>
      <c r="AB193" t="str">
        <f t="shared" si="416"/>
        <v>%</v>
      </c>
      <c r="AC193" t="str">
        <f t="shared" si="416"/>
        <v>%</v>
      </c>
      <c r="AD193" t="str">
        <f t="shared" si="416"/>
        <v>%</v>
      </c>
      <c r="AE193" t="str">
        <f t="shared" si="416"/>
        <v>%</v>
      </c>
      <c r="AF193" t="str">
        <f t="shared" si="416"/>
        <v>%</v>
      </c>
      <c r="AG193" t="str">
        <f t="shared" si="416"/>
        <v>%</v>
      </c>
      <c r="AH193" t="str">
        <f t="shared" si="416"/>
        <v>%</v>
      </c>
      <c r="AI193" t="str">
        <f t="shared" si="416"/>
        <v>%</v>
      </c>
      <c r="AJ193" t="str">
        <f t="shared" si="416"/>
        <v>%</v>
      </c>
      <c r="AK193" t="str">
        <f t="shared" si="416"/>
        <v>%</v>
      </c>
      <c r="AL193" t="str">
        <f t="shared" si="416"/>
        <v>%</v>
      </c>
      <c r="AM193" t="str">
        <f t="shared" si="416"/>
        <v>%</v>
      </c>
      <c r="AN193" t="str">
        <f t="shared" si="293"/>
        <v>%</v>
      </c>
      <c r="AQ193" t="str">
        <f t="shared" si="294"/>
        <v>%</v>
      </c>
    </row>
    <row r="194" spans="1:43" x14ac:dyDescent="0.2">
      <c r="A194">
        <v>192</v>
      </c>
      <c r="B194" t="s">
        <v>1276</v>
      </c>
      <c r="C194" t="s">
        <v>1563</v>
      </c>
      <c r="D194" t="s">
        <v>1553</v>
      </c>
      <c r="E194" t="s">
        <v>1216</v>
      </c>
      <c r="F194" t="s">
        <v>1283</v>
      </c>
      <c r="G194" t="str">
        <f t="shared" si="285"/>
        <v>Sub Segment Revenue by Category - Girls</v>
      </c>
      <c r="H194" t="str">
        <f t="shared" si="279"/>
        <v>girls</v>
      </c>
      <c r="I194" t="s">
        <v>10</v>
      </c>
      <c r="J194" t="b">
        <f t="shared" si="286"/>
        <v>0</v>
      </c>
      <c r="K194" t="b">
        <f t="shared" si="280"/>
        <v>0</v>
      </c>
      <c r="L194" t="b">
        <f t="shared" si="281"/>
        <v>1</v>
      </c>
      <c r="M194" t="str">
        <f t="shared" si="287"/>
        <v/>
      </c>
      <c r="N194" t="str">
        <f t="shared" si="288"/>
        <v/>
      </c>
      <c r="O194" t="str">
        <f t="shared" si="282"/>
        <v/>
      </c>
      <c r="P194" t="str">
        <f t="shared" si="289"/>
        <v/>
      </c>
      <c r="R194" t="s">
        <v>35</v>
      </c>
      <c r="S194" t="str">
        <f>IF(M194&lt;&gt;"",M194,IF(O194&lt;&gt;"",O194,IF(Q194&lt;&gt;"",Q194,I194)))</f>
        <v>$M</v>
      </c>
      <c r="T194" t="str">
        <f t="shared" si="290"/>
        <v>$m</v>
      </c>
      <c r="U194" t="str">
        <f t="shared" ref="U194:V194" si="417">TRIM(SUBSTITUTE(T194,U$1,U$2))</f>
        <v>$m</v>
      </c>
      <c r="V194" t="str">
        <f t="shared" si="417"/>
        <v>$m</v>
      </c>
      <c r="W194" t="str">
        <f t="shared" ref="W194:AM194" si="418">TRIM(SUBSTITUTE(V194,W$1,W$2))</f>
        <v>$m</v>
      </c>
      <c r="X194" t="str">
        <f t="shared" si="418"/>
        <v>$m</v>
      </c>
      <c r="Y194" t="str">
        <f t="shared" si="418"/>
        <v>$m</v>
      </c>
      <c r="Z194" t="str">
        <f t="shared" si="418"/>
        <v>$m</v>
      </c>
      <c r="AA194" t="str">
        <f t="shared" si="418"/>
        <v>$m</v>
      </c>
      <c r="AB194" t="str">
        <f t="shared" si="418"/>
        <v>$m</v>
      </c>
      <c r="AC194" t="str">
        <f t="shared" si="418"/>
        <v>$m</v>
      </c>
      <c r="AD194" t="str">
        <f t="shared" si="418"/>
        <v>$m</v>
      </c>
      <c r="AE194" t="str">
        <f t="shared" si="418"/>
        <v>$m</v>
      </c>
      <c r="AF194" t="str">
        <f t="shared" si="418"/>
        <v>$m</v>
      </c>
      <c r="AG194" t="str">
        <f t="shared" si="418"/>
        <v>$</v>
      </c>
      <c r="AH194" t="str">
        <f t="shared" si="418"/>
        <v>$</v>
      </c>
      <c r="AI194" t="str">
        <f t="shared" si="418"/>
        <v>$</v>
      </c>
      <c r="AJ194" t="str">
        <f t="shared" si="418"/>
        <v>$</v>
      </c>
      <c r="AK194" t="str">
        <f t="shared" si="418"/>
        <v>$</v>
      </c>
      <c r="AL194" t="str">
        <f t="shared" si="418"/>
        <v>$</v>
      </c>
      <c r="AM194" t="str">
        <f t="shared" si="418"/>
        <v>$</v>
      </c>
      <c r="AN194" t="str">
        <f t="shared" si="293"/>
        <v>$</v>
      </c>
      <c r="AQ194" t="str">
        <f t="shared" si="294"/>
        <v>$</v>
      </c>
    </row>
    <row r="195" spans="1:43" x14ac:dyDescent="0.2">
      <c r="A195">
        <v>193</v>
      </c>
      <c r="B195" t="s">
        <v>1276</v>
      </c>
      <c r="C195" t="s">
        <v>1563</v>
      </c>
      <c r="D195" t="s">
        <v>1553</v>
      </c>
      <c r="E195" t="s">
        <v>1216</v>
      </c>
      <c r="F195" t="s">
        <v>1283</v>
      </c>
      <c r="G195" t="str">
        <f t="shared" si="285"/>
        <v>Sub Segment Revenue by Category - Girls</v>
      </c>
      <c r="H195" t="str">
        <f t="shared" ref="H195:H258" si="419">LOWER(F195)</f>
        <v>girls</v>
      </c>
      <c r="I195" t="s">
        <v>7</v>
      </c>
      <c r="J195" t="b">
        <f t="shared" si="286"/>
        <v>0</v>
      </c>
      <c r="K195" t="b">
        <f t="shared" ref="K195:K258" si="420">AND(LEFT(I195,1)&lt;&gt;"$",LEFT(I195,1)&lt;&gt;"%")</f>
        <v>0</v>
      </c>
      <c r="L195" t="b">
        <f t="shared" ref="L195:L258" si="421">IFERROR(IF(FIND("store",LOWER(I195))&gt;0,FALSE,TRUE),TRUE)</f>
        <v>1</v>
      </c>
      <c r="M195" t="str">
        <f t="shared" si="287"/>
        <v/>
      </c>
      <c r="N195" t="str">
        <f t="shared" si="288"/>
        <v/>
      </c>
      <c r="O195" t="str">
        <f t="shared" ref="O195:O258" si="422">IF(N195="Check",IF((IFERROR(FIND("vehicle",LOWER(H195)),0)+(IFERROR(FIND("auto",LOWER(H195)),0))+IFERROR(FIND("vehicle",LOWER(F195)),0)+IFERROR(FIND("vehicle",LOWER(F195)),0))&gt;0,"Vehicles",""),"")</f>
        <v/>
      </c>
      <c r="P195" t="str">
        <f t="shared" si="289"/>
        <v/>
      </c>
      <c r="R195" t="s">
        <v>7</v>
      </c>
      <c r="S195" t="str">
        <f>IF(M195&lt;&gt;"",M195,IF(O195&lt;&gt;"",O195,IF(Q195&lt;&gt;"",Q195,I195)))</f>
        <v>%</v>
      </c>
      <c r="T195" t="str">
        <f t="shared" si="290"/>
        <v>%</v>
      </c>
      <c r="U195" t="str">
        <f t="shared" ref="U195:V195" si="423">TRIM(SUBSTITUTE(T195,U$1,U$2))</f>
        <v>%</v>
      </c>
      <c r="V195" t="str">
        <f t="shared" si="423"/>
        <v>%</v>
      </c>
      <c r="W195" t="str">
        <f t="shared" ref="W195:AM195" si="424">TRIM(SUBSTITUTE(V195,W$1,W$2))</f>
        <v>%</v>
      </c>
      <c r="X195" t="str">
        <f t="shared" si="424"/>
        <v>%</v>
      </c>
      <c r="Y195" t="str">
        <f t="shared" si="424"/>
        <v>%</v>
      </c>
      <c r="Z195" t="str">
        <f t="shared" si="424"/>
        <v>%</v>
      </c>
      <c r="AA195" t="str">
        <f t="shared" si="424"/>
        <v>%</v>
      </c>
      <c r="AB195" t="str">
        <f t="shared" si="424"/>
        <v>%</v>
      </c>
      <c r="AC195" t="str">
        <f t="shared" si="424"/>
        <v>%</v>
      </c>
      <c r="AD195" t="str">
        <f t="shared" si="424"/>
        <v>%</v>
      </c>
      <c r="AE195" t="str">
        <f t="shared" si="424"/>
        <v>%</v>
      </c>
      <c r="AF195" t="str">
        <f t="shared" si="424"/>
        <v>%</v>
      </c>
      <c r="AG195" t="str">
        <f t="shared" si="424"/>
        <v>%</v>
      </c>
      <c r="AH195" t="str">
        <f t="shared" si="424"/>
        <v>%</v>
      </c>
      <c r="AI195" t="str">
        <f t="shared" si="424"/>
        <v>%</v>
      </c>
      <c r="AJ195" t="str">
        <f t="shared" si="424"/>
        <v>%</v>
      </c>
      <c r="AK195" t="str">
        <f t="shared" si="424"/>
        <v>%</v>
      </c>
      <c r="AL195" t="str">
        <f t="shared" si="424"/>
        <v>%</v>
      </c>
      <c r="AM195" t="str">
        <f t="shared" si="424"/>
        <v>%</v>
      </c>
      <c r="AN195" t="str">
        <f t="shared" si="293"/>
        <v>%</v>
      </c>
      <c r="AQ195" t="str">
        <f t="shared" si="294"/>
        <v>%</v>
      </c>
    </row>
    <row r="196" spans="1:43" x14ac:dyDescent="0.2">
      <c r="A196">
        <v>194</v>
      </c>
      <c r="B196" t="s">
        <v>1276</v>
      </c>
      <c r="C196" t="s">
        <v>1563</v>
      </c>
      <c r="D196" t="s">
        <v>1553</v>
      </c>
      <c r="E196" t="s">
        <v>1216</v>
      </c>
      <c r="F196" t="s">
        <v>1284</v>
      </c>
      <c r="G196" t="str">
        <f t="shared" ref="G196:G259" si="425">IF(E196=F196,F196,E196&amp;" - "&amp;F196)</f>
        <v>Sub Segment Revenue by Category - Mens</v>
      </c>
      <c r="H196" t="str">
        <f t="shared" si="419"/>
        <v>mens</v>
      </c>
      <c r="I196" t="s">
        <v>10</v>
      </c>
      <c r="J196" t="b">
        <f t="shared" ref="J196:J259" si="426">IF(OR(IFERROR(FIND("store",LOWER(E196)),FALSE),IFERROR(FIND("store",LOWER(H196)),FALSE),IFERROR(FIND("store",LOWER(F196)),FALSE)),TRUE,FALSE)</f>
        <v>0</v>
      </c>
      <c r="K196" t="b">
        <f t="shared" si="420"/>
        <v>0</v>
      </c>
      <c r="L196" t="b">
        <f t="shared" si="421"/>
        <v>1</v>
      </c>
      <c r="M196" t="str">
        <f t="shared" ref="M196:M259" si="427">IF(AND(J196,K196,L196),"Stores","")</f>
        <v/>
      </c>
      <c r="N196" t="str">
        <f t="shared" ref="N196:N259" si="428">IF(AND(OR(LOWER(I196)="unit",LOWER(I196)="units",LOWER(I196)="number"),M196&lt;&gt;"Stores"),"Unit","")</f>
        <v/>
      </c>
      <c r="O196" t="str">
        <f t="shared" si="422"/>
        <v/>
      </c>
      <c r="P196" t="str">
        <f t="shared" ref="P196:P259" si="429">IFERROR(FIND(" per ",H196),"")</f>
        <v/>
      </c>
      <c r="R196" t="s">
        <v>35</v>
      </c>
      <c r="S196" t="str">
        <f>IF(M196&lt;&gt;"",M196,IF(O196&lt;&gt;"",O196,IF(Q196&lt;&gt;"",Q196,I196)))</f>
        <v>$M</v>
      </c>
      <c r="T196" t="str">
        <f t="shared" ref="T196:T259" si="430">LOWER(TRIM(S196))</f>
        <v>$m</v>
      </c>
      <c r="U196" t="str">
        <f t="shared" ref="U196:V196" si="431">TRIM(SUBSTITUTE(T196,U$1,U$2))</f>
        <v>$m</v>
      </c>
      <c r="V196" t="str">
        <f t="shared" si="431"/>
        <v>$m</v>
      </c>
      <c r="W196" t="str">
        <f t="shared" ref="W196:AM196" si="432">TRIM(SUBSTITUTE(V196,W$1,W$2))</f>
        <v>$m</v>
      </c>
      <c r="X196" t="str">
        <f t="shared" si="432"/>
        <v>$m</v>
      </c>
      <c r="Y196" t="str">
        <f t="shared" si="432"/>
        <v>$m</v>
      </c>
      <c r="Z196" t="str">
        <f t="shared" si="432"/>
        <v>$m</v>
      </c>
      <c r="AA196" t="str">
        <f t="shared" si="432"/>
        <v>$m</v>
      </c>
      <c r="AB196" t="str">
        <f t="shared" si="432"/>
        <v>$m</v>
      </c>
      <c r="AC196" t="str">
        <f t="shared" si="432"/>
        <v>$m</v>
      </c>
      <c r="AD196" t="str">
        <f t="shared" si="432"/>
        <v>$m</v>
      </c>
      <c r="AE196" t="str">
        <f t="shared" si="432"/>
        <v>$m</v>
      </c>
      <c r="AF196" t="str">
        <f t="shared" si="432"/>
        <v>$m</v>
      </c>
      <c r="AG196" t="str">
        <f t="shared" si="432"/>
        <v>$</v>
      </c>
      <c r="AH196" t="str">
        <f t="shared" si="432"/>
        <v>$</v>
      </c>
      <c r="AI196" t="str">
        <f t="shared" si="432"/>
        <v>$</v>
      </c>
      <c r="AJ196" t="str">
        <f t="shared" si="432"/>
        <v>$</v>
      </c>
      <c r="AK196" t="str">
        <f t="shared" si="432"/>
        <v>$</v>
      </c>
      <c r="AL196" t="str">
        <f t="shared" si="432"/>
        <v>$</v>
      </c>
      <c r="AM196" t="str">
        <f t="shared" si="432"/>
        <v>$</v>
      </c>
      <c r="AN196" t="str">
        <f t="shared" ref="AN196:AN259" si="433">TRIM(SUBSTITUTE(AM196," ","_"))</f>
        <v>$</v>
      </c>
      <c r="AQ196" t="str">
        <f t="shared" ref="AQ196:AQ259" si="434">IF(Q196&lt;&gt;"",Q196,IF(AO196&lt;&gt;"",AO196,AN196))</f>
        <v>$</v>
      </c>
    </row>
    <row r="197" spans="1:43" x14ac:dyDescent="0.2">
      <c r="A197">
        <v>195</v>
      </c>
      <c r="B197" t="s">
        <v>1276</v>
      </c>
      <c r="C197" t="s">
        <v>1563</v>
      </c>
      <c r="D197" t="s">
        <v>1553</v>
      </c>
      <c r="E197" t="s">
        <v>1216</v>
      </c>
      <c r="F197" t="s">
        <v>1284</v>
      </c>
      <c r="G197" t="str">
        <f t="shared" si="425"/>
        <v>Sub Segment Revenue by Category - Mens</v>
      </c>
      <c r="H197" t="str">
        <f t="shared" si="419"/>
        <v>mens</v>
      </c>
      <c r="I197" t="s">
        <v>7</v>
      </c>
      <c r="J197" t="b">
        <f t="shared" si="426"/>
        <v>0</v>
      </c>
      <c r="K197" t="b">
        <f t="shared" si="420"/>
        <v>0</v>
      </c>
      <c r="L197" t="b">
        <f t="shared" si="421"/>
        <v>1</v>
      </c>
      <c r="M197" t="str">
        <f t="shared" si="427"/>
        <v/>
      </c>
      <c r="N197" t="str">
        <f t="shared" si="428"/>
        <v/>
      </c>
      <c r="O197" t="str">
        <f t="shared" si="422"/>
        <v/>
      </c>
      <c r="P197" t="str">
        <f t="shared" si="429"/>
        <v/>
      </c>
      <c r="R197" t="s">
        <v>7</v>
      </c>
      <c r="S197" t="str">
        <f>IF(M197&lt;&gt;"",M197,IF(O197&lt;&gt;"",O197,IF(Q197&lt;&gt;"",Q197,I197)))</f>
        <v>%</v>
      </c>
      <c r="T197" t="str">
        <f t="shared" si="430"/>
        <v>%</v>
      </c>
      <c r="U197" t="str">
        <f t="shared" ref="U197:V197" si="435">TRIM(SUBSTITUTE(T197,U$1,U$2))</f>
        <v>%</v>
      </c>
      <c r="V197" t="str">
        <f t="shared" si="435"/>
        <v>%</v>
      </c>
      <c r="W197" t="str">
        <f t="shared" ref="W197:AM197" si="436">TRIM(SUBSTITUTE(V197,W$1,W$2))</f>
        <v>%</v>
      </c>
      <c r="X197" t="str">
        <f t="shared" si="436"/>
        <v>%</v>
      </c>
      <c r="Y197" t="str">
        <f t="shared" si="436"/>
        <v>%</v>
      </c>
      <c r="Z197" t="str">
        <f t="shared" si="436"/>
        <v>%</v>
      </c>
      <c r="AA197" t="str">
        <f t="shared" si="436"/>
        <v>%</v>
      </c>
      <c r="AB197" t="str">
        <f t="shared" si="436"/>
        <v>%</v>
      </c>
      <c r="AC197" t="str">
        <f t="shared" si="436"/>
        <v>%</v>
      </c>
      <c r="AD197" t="str">
        <f t="shared" si="436"/>
        <v>%</v>
      </c>
      <c r="AE197" t="str">
        <f t="shared" si="436"/>
        <v>%</v>
      </c>
      <c r="AF197" t="str">
        <f t="shared" si="436"/>
        <v>%</v>
      </c>
      <c r="AG197" t="str">
        <f t="shared" si="436"/>
        <v>%</v>
      </c>
      <c r="AH197" t="str">
        <f t="shared" si="436"/>
        <v>%</v>
      </c>
      <c r="AI197" t="str">
        <f t="shared" si="436"/>
        <v>%</v>
      </c>
      <c r="AJ197" t="str">
        <f t="shared" si="436"/>
        <v>%</v>
      </c>
      <c r="AK197" t="str">
        <f t="shared" si="436"/>
        <v>%</v>
      </c>
      <c r="AL197" t="str">
        <f t="shared" si="436"/>
        <v>%</v>
      </c>
      <c r="AM197" t="str">
        <f t="shared" si="436"/>
        <v>%</v>
      </c>
      <c r="AN197" t="str">
        <f t="shared" si="433"/>
        <v>%</v>
      </c>
      <c r="AQ197" t="str">
        <f t="shared" si="434"/>
        <v>%</v>
      </c>
    </row>
    <row r="198" spans="1:43" x14ac:dyDescent="0.2">
      <c r="A198">
        <v>196</v>
      </c>
      <c r="B198" t="s">
        <v>1276</v>
      </c>
      <c r="C198" t="s">
        <v>1563</v>
      </c>
      <c r="D198" t="s">
        <v>1553</v>
      </c>
      <c r="E198" t="s">
        <v>1216</v>
      </c>
      <c r="F198" t="s">
        <v>1285</v>
      </c>
      <c r="G198" t="str">
        <f t="shared" si="425"/>
        <v>Sub Segment Revenue by Category - Outdoor</v>
      </c>
      <c r="H198" t="str">
        <f t="shared" si="419"/>
        <v>outdoor</v>
      </c>
      <c r="I198" t="s">
        <v>10</v>
      </c>
      <c r="J198" t="b">
        <f t="shared" si="426"/>
        <v>0</v>
      </c>
      <c r="K198" t="b">
        <f t="shared" si="420"/>
        <v>0</v>
      </c>
      <c r="L198" t="b">
        <f t="shared" si="421"/>
        <v>1</v>
      </c>
      <c r="M198" t="str">
        <f t="shared" si="427"/>
        <v/>
      </c>
      <c r="N198" t="str">
        <f t="shared" si="428"/>
        <v/>
      </c>
      <c r="O198" t="str">
        <f t="shared" si="422"/>
        <v/>
      </c>
      <c r="P198" t="str">
        <f t="shared" si="429"/>
        <v/>
      </c>
      <c r="R198" t="s">
        <v>35</v>
      </c>
      <c r="S198" t="str">
        <f>IF(M198&lt;&gt;"",M198,IF(O198&lt;&gt;"",O198,IF(Q198&lt;&gt;"",Q198,I198)))</f>
        <v>$M</v>
      </c>
      <c r="T198" t="str">
        <f t="shared" si="430"/>
        <v>$m</v>
      </c>
      <c r="U198" t="str">
        <f t="shared" ref="U198:V198" si="437">TRIM(SUBSTITUTE(T198,U$1,U$2))</f>
        <v>$m</v>
      </c>
      <c r="V198" t="str">
        <f t="shared" si="437"/>
        <v>$m</v>
      </c>
      <c r="W198" t="str">
        <f t="shared" ref="W198:AM198" si="438">TRIM(SUBSTITUTE(V198,W$1,W$2))</f>
        <v>$m</v>
      </c>
      <c r="X198" t="str">
        <f t="shared" si="438"/>
        <v>$m</v>
      </c>
      <c r="Y198" t="str">
        <f t="shared" si="438"/>
        <v>$m</v>
      </c>
      <c r="Z198" t="str">
        <f t="shared" si="438"/>
        <v>$m</v>
      </c>
      <c r="AA198" t="str">
        <f t="shared" si="438"/>
        <v>$m</v>
      </c>
      <c r="AB198" t="str">
        <f t="shared" si="438"/>
        <v>$m</v>
      </c>
      <c r="AC198" t="str">
        <f t="shared" si="438"/>
        <v>$m</v>
      </c>
      <c r="AD198" t="str">
        <f t="shared" si="438"/>
        <v>$m</v>
      </c>
      <c r="AE198" t="str">
        <f t="shared" si="438"/>
        <v>$m</v>
      </c>
      <c r="AF198" t="str">
        <f t="shared" si="438"/>
        <v>$m</v>
      </c>
      <c r="AG198" t="str">
        <f t="shared" si="438"/>
        <v>$</v>
      </c>
      <c r="AH198" t="str">
        <f t="shared" si="438"/>
        <v>$</v>
      </c>
      <c r="AI198" t="str">
        <f t="shared" si="438"/>
        <v>$</v>
      </c>
      <c r="AJ198" t="str">
        <f t="shared" si="438"/>
        <v>$</v>
      </c>
      <c r="AK198" t="str">
        <f t="shared" si="438"/>
        <v>$</v>
      </c>
      <c r="AL198" t="str">
        <f t="shared" si="438"/>
        <v>$</v>
      </c>
      <c r="AM198" t="str">
        <f t="shared" si="438"/>
        <v>$</v>
      </c>
      <c r="AN198" t="str">
        <f t="shared" si="433"/>
        <v>$</v>
      </c>
      <c r="AQ198" t="str">
        <f t="shared" si="434"/>
        <v>$</v>
      </c>
    </row>
    <row r="199" spans="1:43" x14ac:dyDescent="0.2">
      <c r="A199">
        <v>197</v>
      </c>
      <c r="B199" t="s">
        <v>1276</v>
      </c>
      <c r="C199" t="s">
        <v>1563</v>
      </c>
      <c r="D199" t="s">
        <v>1553</v>
      </c>
      <c r="E199" t="s">
        <v>1216</v>
      </c>
      <c r="F199" t="s">
        <v>1285</v>
      </c>
      <c r="G199" t="str">
        <f t="shared" si="425"/>
        <v>Sub Segment Revenue by Category - Outdoor</v>
      </c>
      <c r="H199" t="str">
        <f t="shared" si="419"/>
        <v>outdoor</v>
      </c>
      <c r="I199" t="s">
        <v>7</v>
      </c>
      <c r="J199" t="b">
        <f t="shared" si="426"/>
        <v>0</v>
      </c>
      <c r="K199" t="b">
        <f t="shared" si="420"/>
        <v>0</v>
      </c>
      <c r="L199" t="b">
        <f t="shared" si="421"/>
        <v>1</v>
      </c>
      <c r="M199" t="str">
        <f t="shared" si="427"/>
        <v/>
      </c>
      <c r="N199" t="str">
        <f t="shared" si="428"/>
        <v/>
      </c>
      <c r="O199" t="str">
        <f t="shared" si="422"/>
        <v/>
      </c>
      <c r="P199" t="str">
        <f t="shared" si="429"/>
        <v/>
      </c>
      <c r="R199" t="s">
        <v>7</v>
      </c>
      <c r="S199" t="str">
        <f>IF(M199&lt;&gt;"",M199,IF(O199&lt;&gt;"",O199,IF(Q199&lt;&gt;"",Q199,I199)))</f>
        <v>%</v>
      </c>
      <c r="T199" t="str">
        <f t="shared" si="430"/>
        <v>%</v>
      </c>
      <c r="U199" t="str">
        <f t="shared" ref="U199:V199" si="439">TRIM(SUBSTITUTE(T199,U$1,U$2))</f>
        <v>%</v>
      </c>
      <c r="V199" t="str">
        <f t="shared" si="439"/>
        <v>%</v>
      </c>
      <c r="W199" t="str">
        <f t="shared" ref="W199:AM199" si="440">TRIM(SUBSTITUTE(V199,W$1,W$2))</f>
        <v>%</v>
      </c>
      <c r="X199" t="str">
        <f t="shared" si="440"/>
        <v>%</v>
      </c>
      <c r="Y199" t="str">
        <f t="shared" si="440"/>
        <v>%</v>
      </c>
      <c r="Z199" t="str">
        <f t="shared" si="440"/>
        <v>%</v>
      </c>
      <c r="AA199" t="str">
        <f t="shared" si="440"/>
        <v>%</v>
      </c>
      <c r="AB199" t="str">
        <f t="shared" si="440"/>
        <v>%</v>
      </c>
      <c r="AC199" t="str">
        <f t="shared" si="440"/>
        <v>%</v>
      </c>
      <c r="AD199" t="str">
        <f t="shared" si="440"/>
        <v>%</v>
      </c>
      <c r="AE199" t="str">
        <f t="shared" si="440"/>
        <v>%</v>
      </c>
      <c r="AF199" t="str">
        <f t="shared" si="440"/>
        <v>%</v>
      </c>
      <c r="AG199" t="str">
        <f t="shared" si="440"/>
        <v>%</v>
      </c>
      <c r="AH199" t="str">
        <f t="shared" si="440"/>
        <v>%</v>
      </c>
      <c r="AI199" t="str">
        <f t="shared" si="440"/>
        <v>%</v>
      </c>
      <c r="AJ199" t="str">
        <f t="shared" si="440"/>
        <v>%</v>
      </c>
      <c r="AK199" t="str">
        <f t="shared" si="440"/>
        <v>%</v>
      </c>
      <c r="AL199" t="str">
        <f t="shared" si="440"/>
        <v>%</v>
      </c>
      <c r="AM199" t="str">
        <f t="shared" si="440"/>
        <v>%</v>
      </c>
      <c r="AN199" t="str">
        <f t="shared" si="433"/>
        <v>%</v>
      </c>
      <c r="AQ199" t="str">
        <f t="shared" si="434"/>
        <v>%</v>
      </c>
    </row>
    <row r="200" spans="1:43" x14ac:dyDescent="0.2">
      <c r="A200">
        <v>198</v>
      </c>
      <c r="B200" t="s">
        <v>1276</v>
      </c>
      <c r="C200" t="s">
        <v>1563</v>
      </c>
      <c r="D200" t="s">
        <v>1553</v>
      </c>
      <c r="E200" t="s">
        <v>1216</v>
      </c>
      <c r="F200" t="s">
        <v>1286</v>
      </c>
      <c r="G200" t="str">
        <f t="shared" si="425"/>
        <v>Sub Segment Revenue by Category - Women</v>
      </c>
      <c r="H200" t="str">
        <f t="shared" si="419"/>
        <v>women</v>
      </c>
      <c r="I200" t="s">
        <v>10</v>
      </c>
      <c r="J200" t="b">
        <f t="shared" si="426"/>
        <v>0</v>
      </c>
      <c r="K200" t="b">
        <f t="shared" si="420"/>
        <v>0</v>
      </c>
      <c r="L200" t="b">
        <f t="shared" si="421"/>
        <v>1</v>
      </c>
      <c r="M200" t="str">
        <f t="shared" si="427"/>
        <v/>
      </c>
      <c r="N200" t="str">
        <f t="shared" si="428"/>
        <v/>
      </c>
      <c r="O200" t="str">
        <f t="shared" si="422"/>
        <v/>
      </c>
      <c r="P200" t="str">
        <f t="shared" si="429"/>
        <v/>
      </c>
      <c r="R200" t="s">
        <v>35</v>
      </c>
      <c r="S200" t="str">
        <f>IF(M200&lt;&gt;"",M200,IF(O200&lt;&gt;"",O200,IF(Q200&lt;&gt;"",Q200,I200)))</f>
        <v>$M</v>
      </c>
      <c r="T200" t="str">
        <f t="shared" si="430"/>
        <v>$m</v>
      </c>
      <c r="U200" t="str">
        <f t="shared" ref="U200:V200" si="441">TRIM(SUBSTITUTE(T200,U$1,U$2))</f>
        <v>$m</v>
      </c>
      <c r="V200" t="str">
        <f t="shared" si="441"/>
        <v>$m</v>
      </c>
      <c r="W200" t="str">
        <f t="shared" ref="W200:AM200" si="442">TRIM(SUBSTITUTE(V200,W$1,W$2))</f>
        <v>$m</v>
      </c>
      <c r="X200" t="str">
        <f t="shared" si="442"/>
        <v>$m</v>
      </c>
      <c r="Y200" t="str">
        <f t="shared" si="442"/>
        <v>$m</v>
      </c>
      <c r="Z200" t="str">
        <f t="shared" si="442"/>
        <v>$m</v>
      </c>
      <c r="AA200" t="str">
        <f t="shared" si="442"/>
        <v>$m</v>
      </c>
      <c r="AB200" t="str">
        <f t="shared" si="442"/>
        <v>$m</v>
      </c>
      <c r="AC200" t="str">
        <f t="shared" si="442"/>
        <v>$m</v>
      </c>
      <c r="AD200" t="str">
        <f t="shared" si="442"/>
        <v>$m</v>
      </c>
      <c r="AE200" t="str">
        <f t="shared" si="442"/>
        <v>$m</v>
      </c>
      <c r="AF200" t="str">
        <f t="shared" si="442"/>
        <v>$m</v>
      </c>
      <c r="AG200" t="str">
        <f t="shared" si="442"/>
        <v>$</v>
      </c>
      <c r="AH200" t="str">
        <f t="shared" si="442"/>
        <v>$</v>
      </c>
      <c r="AI200" t="str">
        <f t="shared" si="442"/>
        <v>$</v>
      </c>
      <c r="AJ200" t="str">
        <f t="shared" si="442"/>
        <v>$</v>
      </c>
      <c r="AK200" t="str">
        <f t="shared" si="442"/>
        <v>$</v>
      </c>
      <c r="AL200" t="str">
        <f t="shared" si="442"/>
        <v>$</v>
      </c>
      <c r="AM200" t="str">
        <f t="shared" si="442"/>
        <v>$</v>
      </c>
      <c r="AN200" t="str">
        <f t="shared" si="433"/>
        <v>$</v>
      </c>
      <c r="AQ200" t="str">
        <f t="shared" si="434"/>
        <v>$</v>
      </c>
    </row>
    <row r="201" spans="1:43" x14ac:dyDescent="0.2">
      <c r="A201">
        <v>199</v>
      </c>
      <c r="B201" t="s">
        <v>1276</v>
      </c>
      <c r="C201" t="s">
        <v>1563</v>
      </c>
      <c r="D201" t="s">
        <v>1553</v>
      </c>
      <c r="E201" t="s">
        <v>1216</v>
      </c>
      <c r="F201" t="s">
        <v>1287</v>
      </c>
      <c r="G201" t="str">
        <f t="shared" si="425"/>
        <v>Sub Segment Revenue by Category - Womens</v>
      </c>
      <c r="H201" t="str">
        <f t="shared" si="419"/>
        <v>womens</v>
      </c>
      <c r="I201" t="s">
        <v>7</v>
      </c>
      <c r="J201" t="b">
        <f t="shared" si="426"/>
        <v>0</v>
      </c>
      <c r="K201" t="b">
        <f t="shared" si="420"/>
        <v>0</v>
      </c>
      <c r="L201" t="b">
        <f t="shared" si="421"/>
        <v>1</v>
      </c>
      <c r="M201" t="str">
        <f t="shared" si="427"/>
        <v/>
      </c>
      <c r="N201" t="str">
        <f t="shared" si="428"/>
        <v/>
      </c>
      <c r="O201" t="str">
        <f t="shared" si="422"/>
        <v/>
      </c>
      <c r="P201" t="str">
        <f t="shared" si="429"/>
        <v/>
      </c>
      <c r="R201" t="s">
        <v>7</v>
      </c>
      <c r="S201" t="str">
        <f>IF(M201&lt;&gt;"",M201,IF(O201&lt;&gt;"",O201,IF(Q201&lt;&gt;"",Q201,I201)))</f>
        <v>%</v>
      </c>
      <c r="T201" t="str">
        <f t="shared" si="430"/>
        <v>%</v>
      </c>
      <c r="U201" t="str">
        <f t="shared" ref="U201:V201" si="443">TRIM(SUBSTITUTE(T201,U$1,U$2))</f>
        <v>%</v>
      </c>
      <c r="V201" t="str">
        <f t="shared" si="443"/>
        <v>%</v>
      </c>
      <c r="W201" t="str">
        <f t="shared" ref="W201:AM201" si="444">TRIM(SUBSTITUTE(V201,W$1,W$2))</f>
        <v>%</v>
      </c>
      <c r="X201" t="str">
        <f t="shared" si="444"/>
        <v>%</v>
      </c>
      <c r="Y201" t="str">
        <f t="shared" si="444"/>
        <v>%</v>
      </c>
      <c r="Z201" t="str">
        <f t="shared" si="444"/>
        <v>%</v>
      </c>
      <c r="AA201" t="str">
        <f t="shared" si="444"/>
        <v>%</v>
      </c>
      <c r="AB201" t="str">
        <f t="shared" si="444"/>
        <v>%</v>
      </c>
      <c r="AC201" t="str">
        <f t="shared" si="444"/>
        <v>%</v>
      </c>
      <c r="AD201" t="str">
        <f t="shared" si="444"/>
        <v>%</v>
      </c>
      <c r="AE201" t="str">
        <f t="shared" si="444"/>
        <v>%</v>
      </c>
      <c r="AF201" t="str">
        <f t="shared" si="444"/>
        <v>%</v>
      </c>
      <c r="AG201" t="str">
        <f t="shared" si="444"/>
        <v>%</v>
      </c>
      <c r="AH201" t="str">
        <f t="shared" si="444"/>
        <v>%</v>
      </c>
      <c r="AI201" t="str">
        <f t="shared" si="444"/>
        <v>%</v>
      </c>
      <c r="AJ201" t="str">
        <f t="shared" si="444"/>
        <v>%</v>
      </c>
      <c r="AK201" t="str">
        <f t="shared" si="444"/>
        <v>%</v>
      </c>
      <c r="AL201" t="str">
        <f t="shared" si="444"/>
        <v>%</v>
      </c>
      <c r="AM201" t="str">
        <f t="shared" si="444"/>
        <v>%</v>
      </c>
      <c r="AN201" t="str">
        <f t="shared" si="433"/>
        <v>%</v>
      </c>
      <c r="AQ201" t="str">
        <f t="shared" si="434"/>
        <v>%</v>
      </c>
    </row>
    <row r="202" spans="1:43" x14ac:dyDescent="0.2">
      <c r="A202">
        <v>200</v>
      </c>
      <c r="B202" t="s">
        <v>1276</v>
      </c>
      <c r="C202" t="s">
        <v>1563</v>
      </c>
      <c r="D202" t="s">
        <v>1553</v>
      </c>
      <c r="E202" t="s">
        <v>1288</v>
      </c>
      <c r="F202" t="s">
        <v>1288</v>
      </c>
      <c r="G202" t="str">
        <f t="shared" si="425"/>
        <v>Total Gross Square Footage at End of Quarter</v>
      </c>
      <c r="H202" t="str">
        <f t="shared" si="419"/>
        <v>total gross square footage at end of quarter</v>
      </c>
      <c r="I202" t="s">
        <v>1289</v>
      </c>
      <c r="J202" t="b">
        <f t="shared" si="426"/>
        <v>0</v>
      </c>
      <c r="K202" t="b">
        <f t="shared" si="420"/>
        <v>1</v>
      </c>
      <c r="L202" t="b">
        <f t="shared" si="421"/>
        <v>1</v>
      </c>
      <c r="M202" t="str">
        <f t="shared" si="427"/>
        <v/>
      </c>
      <c r="N202" t="str">
        <f t="shared" si="428"/>
        <v/>
      </c>
      <c r="O202" t="str">
        <f t="shared" si="422"/>
        <v/>
      </c>
      <c r="P202" t="str">
        <f t="shared" si="429"/>
        <v/>
      </c>
      <c r="R202" t="s">
        <v>1685</v>
      </c>
      <c r="S202" t="str">
        <f>IF(M202&lt;&gt;"",M202,IF(O202&lt;&gt;"",O202,IF(Q202&lt;&gt;"",Q202,I202)))</f>
        <v>Msft</v>
      </c>
      <c r="T202" t="str">
        <f t="shared" si="430"/>
        <v>msft</v>
      </c>
      <c r="U202" t="str">
        <f t="shared" ref="U202:V202" si="445">TRIM(SUBSTITUTE(T202,U$1,U$2))</f>
        <v>msft</v>
      </c>
      <c r="V202" t="str">
        <f t="shared" si="445"/>
        <v>msft</v>
      </c>
      <c r="W202" t="str">
        <f t="shared" ref="W202:AM202" si="446">TRIM(SUBSTITUTE(V202,W$1,W$2))</f>
        <v>msft</v>
      </c>
      <c r="X202" t="str">
        <f t="shared" si="446"/>
        <v>msft</v>
      </c>
      <c r="Y202" t="str">
        <f t="shared" si="446"/>
        <v>msft</v>
      </c>
      <c r="Z202" t="str">
        <f t="shared" si="446"/>
        <v>msft</v>
      </c>
      <c r="AA202" t="str">
        <f t="shared" si="446"/>
        <v>msft</v>
      </c>
      <c r="AB202" t="str">
        <f t="shared" si="446"/>
        <v>msft</v>
      </c>
      <c r="AC202" t="str">
        <f t="shared" si="446"/>
        <v>msft</v>
      </c>
      <c r="AD202" t="str">
        <f t="shared" si="446"/>
        <v>msft</v>
      </c>
      <c r="AE202" t="str">
        <f t="shared" si="446"/>
        <v>msft</v>
      </c>
      <c r="AF202" t="str">
        <f t="shared" si="446"/>
        <v>msft</v>
      </c>
      <c r="AG202" t="str">
        <f t="shared" si="446"/>
        <v>sft</v>
      </c>
      <c r="AH202" t="str">
        <f t="shared" si="446"/>
        <v>sft</v>
      </c>
      <c r="AI202" t="str">
        <f t="shared" si="446"/>
        <v>sft</v>
      </c>
      <c r="AJ202" t="str">
        <f t="shared" si="446"/>
        <v>sft</v>
      </c>
      <c r="AK202" t="str">
        <f t="shared" si="446"/>
        <v>sft</v>
      </c>
      <c r="AL202" t="str">
        <f t="shared" si="446"/>
        <v>sft</v>
      </c>
      <c r="AM202" t="str">
        <f t="shared" si="446"/>
        <v>sft</v>
      </c>
      <c r="AN202" t="str">
        <f t="shared" si="433"/>
        <v>sft</v>
      </c>
      <c r="AQ202" t="str">
        <f t="shared" si="434"/>
        <v>sft</v>
      </c>
    </row>
    <row r="203" spans="1:43" x14ac:dyDescent="0.2">
      <c r="A203">
        <v>201</v>
      </c>
      <c r="B203" t="s">
        <v>1276</v>
      </c>
      <c r="C203" t="s">
        <v>1563</v>
      </c>
      <c r="D203" t="s">
        <v>1553</v>
      </c>
      <c r="E203" t="s">
        <v>1290</v>
      </c>
      <c r="F203" t="s">
        <v>1290</v>
      </c>
      <c r="G203" t="str">
        <f t="shared" si="425"/>
        <v>Total Stores at End of Quarter</v>
      </c>
      <c r="H203" t="str">
        <f t="shared" si="419"/>
        <v>total stores at end of quarter</v>
      </c>
      <c r="I203" t="s">
        <v>154</v>
      </c>
      <c r="J203" t="b">
        <f t="shared" si="426"/>
        <v>1</v>
      </c>
      <c r="K203" t="b">
        <f t="shared" si="420"/>
        <v>1</v>
      </c>
      <c r="L203" t="b">
        <f t="shared" si="421"/>
        <v>0</v>
      </c>
      <c r="M203" t="str">
        <f t="shared" si="427"/>
        <v/>
      </c>
      <c r="N203" t="str">
        <f t="shared" si="428"/>
        <v/>
      </c>
      <c r="O203" t="str">
        <f t="shared" si="422"/>
        <v/>
      </c>
      <c r="P203" t="str">
        <f t="shared" si="429"/>
        <v/>
      </c>
      <c r="R203" t="s">
        <v>1685</v>
      </c>
      <c r="S203" t="str">
        <f>IF(M203&lt;&gt;"",M203,IF(O203&lt;&gt;"",O203,IF(Q203&lt;&gt;"",Q203,I203)))</f>
        <v>Stores</v>
      </c>
      <c r="T203" t="str">
        <f t="shared" si="430"/>
        <v>stores</v>
      </c>
      <c r="U203" t="str">
        <f t="shared" ref="U203:V203" si="447">TRIM(SUBSTITUTE(T203,U$1,U$2))</f>
        <v>stores</v>
      </c>
      <c r="V203" t="str">
        <f t="shared" si="447"/>
        <v>stores</v>
      </c>
      <c r="W203" t="str">
        <f t="shared" ref="W203:AM203" si="448">TRIM(SUBSTITUTE(V203,W$1,W$2))</f>
        <v>stores</v>
      </c>
      <c r="X203" t="str">
        <f t="shared" si="448"/>
        <v>stores</v>
      </c>
      <c r="Y203" t="str">
        <f t="shared" si="448"/>
        <v>stores</v>
      </c>
      <c r="Z203" t="str">
        <f t="shared" si="448"/>
        <v>stores</v>
      </c>
      <c r="AA203" t="str">
        <f t="shared" si="448"/>
        <v>stores</v>
      </c>
      <c r="AB203" t="str">
        <f t="shared" si="448"/>
        <v>stores</v>
      </c>
      <c r="AC203" t="str">
        <f t="shared" si="448"/>
        <v>stores</v>
      </c>
      <c r="AD203" t="str">
        <f t="shared" si="448"/>
        <v>stores</v>
      </c>
      <c r="AE203" t="str">
        <f t="shared" si="448"/>
        <v>stores</v>
      </c>
      <c r="AF203" t="str">
        <f t="shared" si="448"/>
        <v>stores</v>
      </c>
      <c r="AG203" t="str">
        <f t="shared" si="448"/>
        <v>stores</v>
      </c>
      <c r="AH203" t="str">
        <f t="shared" si="448"/>
        <v>stores</v>
      </c>
      <c r="AI203" t="str">
        <f t="shared" si="448"/>
        <v>stores</v>
      </c>
      <c r="AJ203" t="str">
        <f t="shared" si="448"/>
        <v>stores</v>
      </c>
      <c r="AK203" t="str">
        <f t="shared" si="448"/>
        <v>stores</v>
      </c>
      <c r="AL203" t="str">
        <f t="shared" si="448"/>
        <v>stores</v>
      </c>
      <c r="AM203" t="str">
        <f t="shared" si="448"/>
        <v>stores</v>
      </c>
      <c r="AN203" t="str">
        <f t="shared" si="433"/>
        <v>stores</v>
      </c>
      <c r="AQ203" t="str">
        <f t="shared" si="434"/>
        <v>stores</v>
      </c>
    </row>
    <row r="204" spans="1:43" x14ac:dyDescent="0.2">
      <c r="A204">
        <v>202</v>
      </c>
      <c r="B204" t="s">
        <v>1291</v>
      </c>
      <c r="C204" t="s">
        <v>1557</v>
      </c>
      <c r="D204" t="s">
        <v>1553</v>
      </c>
      <c r="E204" t="s">
        <v>322</v>
      </c>
      <c r="F204" t="s">
        <v>881</v>
      </c>
      <c r="G204" t="str">
        <f t="shared" si="425"/>
        <v>Customers - new customers</v>
      </c>
      <c r="H204" t="str">
        <f t="shared" si="419"/>
        <v>new customers</v>
      </c>
      <c r="I204" t="s">
        <v>103</v>
      </c>
      <c r="J204" t="b">
        <f t="shared" si="426"/>
        <v>0</v>
      </c>
      <c r="K204" t="b">
        <f t="shared" si="420"/>
        <v>1</v>
      </c>
      <c r="L204" t="b">
        <f t="shared" si="421"/>
        <v>1</v>
      </c>
      <c r="M204" t="str">
        <f t="shared" si="427"/>
        <v/>
      </c>
      <c r="N204" t="str">
        <f t="shared" si="428"/>
        <v/>
      </c>
      <c r="O204" t="str">
        <f t="shared" si="422"/>
        <v/>
      </c>
      <c r="P204" t="str">
        <f t="shared" si="429"/>
        <v/>
      </c>
      <c r="Q204" t="s">
        <v>322</v>
      </c>
      <c r="R204" t="s">
        <v>35</v>
      </c>
      <c r="S204" t="str">
        <f>IF(M204&lt;&gt;"",M204,IF(O204&lt;&gt;"",O204,IF(Q204&lt;&gt;"",Q204,I204)))</f>
        <v>Customers</v>
      </c>
      <c r="T204" t="str">
        <f t="shared" si="430"/>
        <v>customers</v>
      </c>
      <c r="U204" t="str">
        <f t="shared" ref="U204:V204" si="449">TRIM(SUBSTITUTE(T204,U$1,U$2))</f>
        <v>customers</v>
      </c>
      <c r="V204" t="str">
        <f t="shared" si="449"/>
        <v>customers</v>
      </c>
      <c r="W204" t="str">
        <f t="shared" ref="W204:AM204" si="450">TRIM(SUBSTITUTE(V204,W$1,W$2))</f>
        <v>customers</v>
      </c>
      <c r="X204" t="str">
        <f t="shared" si="450"/>
        <v>customers</v>
      </c>
      <c r="Y204" t="str">
        <f t="shared" si="450"/>
        <v>customers</v>
      </c>
      <c r="Z204" t="str">
        <f t="shared" si="450"/>
        <v>customers</v>
      </c>
      <c r="AA204" t="str">
        <f t="shared" si="450"/>
        <v>customers</v>
      </c>
      <c r="AB204" t="str">
        <f t="shared" si="450"/>
        <v>customers</v>
      </c>
      <c r="AC204" t="str">
        <f t="shared" si="450"/>
        <v>cust</v>
      </c>
      <c r="AD204" t="str">
        <f t="shared" si="450"/>
        <v>cust</v>
      </c>
      <c r="AE204" t="str">
        <f t="shared" si="450"/>
        <v>cust</v>
      </c>
      <c r="AF204" t="str">
        <f t="shared" si="450"/>
        <v>cust</v>
      </c>
      <c r="AG204" t="str">
        <f t="shared" si="450"/>
        <v>cust</v>
      </c>
      <c r="AH204" t="str">
        <f t="shared" si="450"/>
        <v>cust</v>
      </c>
      <c r="AI204" t="str">
        <f t="shared" si="450"/>
        <v>cust</v>
      </c>
      <c r="AJ204" t="str">
        <f t="shared" si="450"/>
        <v>cust</v>
      </c>
      <c r="AK204" t="str">
        <f t="shared" si="450"/>
        <v>cust</v>
      </c>
      <c r="AL204" t="str">
        <f t="shared" si="450"/>
        <v>cust</v>
      </c>
      <c r="AM204" t="str">
        <f t="shared" si="450"/>
        <v>cust</v>
      </c>
      <c r="AN204" t="str">
        <f t="shared" si="433"/>
        <v>cust</v>
      </c>
      <c r="AO204" t="s">
        <v>1709</v>
      </c>
      <c r="AQ204" t="str">
        <f t="shared" si="434"/>
        <v>Customers</v>
      </c>
    </row>
    <row r="205" spans="1:43" x14ac:dyDescent="0.2">
      <c r="A205">
        <v>203</v>
      </c>
      <c r="B205" t="s">
        <v>1291</v>
      </c>
      <c r="C205" t="s">
        <v>1557</v>
      </c>
      <c r="D205" t="s">
        <v>1553</v>
      </c>
      <c r="E205" t="s">
        <v>493</v>
      </c>
      <c r="F205" t="s">
        <v>1292</v>
      </c>
      <c r="G205" t="str">
        <f t="shared" si="425"/>
        <v>Geographic Revenues - Greater China Revenues</v>
      </c>
      <c r="H205" t="str">
        <f t="shared" si="419"/>
        <v>greater china revenues</v>
      </c>
      <c r="I205" t="s">
        <v>10</v>
      </c>
      <c r="J205" t="b">
        <f t="shared" si="426"/>
        <v>0</v>
      </c>
      <c r="K205" t="b">
        <f t="shared" si="420"/>
        <v>0</v>
      </c>
      <c r="L205" t="b">
        <f t="shared" si="421"/>
        <v>1</v>
      </c>
      <c r="M205" t="str">
        <f t="shared" si="427"/>
        <v/>
      </c>
      <c r="N205" t="str">
        <f t="shared" si="428"/>
        <v/>
      </c>
      <c r="O205" t="str">
        <f t="shared" si="422"/>
        <v/>
      </c>
      <c r="P205" t="str">
        <f t="shared" si="429"/>
        <v/>
      </c>
      <c r="R205" t="s">
        <v>35</v>
      </c>
      <c r="S205" t="str">
        <f>IF(M205&lt;&gt;"",M205,IF(O205&lt;&gt;"",O205,IF(Q205&lt;&gt;"",Q205,I205)))</f>
        <v>$M</v>
      </c>
      <c r="T205" t="str">
        <f t="shared" si="430"/>
        <v>$m</v>
      </c>
      <c r="U205" t="str">
        <f t="shared" ref="U205:V205" si="451">TRIM(SUBSTITUTE(T205,U$1,U$2))</f>
        <v>$m</v>
      </c>
      <c r="V205" t="str">
        <f t="shared" si="451"/>
        <v>$m</v>
      </c>
      <c r="W205" t="str">
        <f t="shared" ref="W205:AM205" si="452">TRIM(SUBSTITUTE(V205,W$1,W$2))</f>
        <v>$m</v>
      </c>
      <c r="X205" t="str">
        <f t="shared" si="452"/>
        <v>$m</v>
      </c>
      <c r="Y205" t="str">
        <f t="shared" si="452"/>
        <v>$m</v>
      </c>
      <c r="Z205" t="str">
        <f t="shared" si="452"/>
        <v>$m</v>
      </c>
      <c r="AA205" t="str">
        <f t="shared" si="452"/>
        <v>$m</v>
      </c>
      <c r="AB205" t="str">
        <f t="shared" si="452"/>
        <v>$m</v>
      </c>
      <c r="AC205" t="str">
        <f t="shared" si="452"/>
        <v>$m</v>
      </c>
      <c r="AD205" t="str">
        <f t="shared" si="452"/>
        <v>$m</v>
      </c>
      <c r="AE205" t="str">
        <f t="shared" si="452"/>
        <v>$m</v>
      </c>
      <c r="AF205" t="str">
        <f t="shared" si="452"/>
        <v>$m</v>
      </c>
      <c r="AG205" t="str">
        <f t="shared" si="452"/>
        <v>$</v>
      </c>
      <c r="AH205" t="str">
        <f t="shared" si="452"/>
        <v>$</v>
      </c>
      <c r="AI205" t="str">
        <f t="shared" si="452"/>
        <v>$</v>
      </c>
      <c r="AJ205" t="str">
        <f t="shared" si="452"/>
        <v>$</v>
      </c>
      <c r="AK205" t="str">
        <f t="shared" si="452"/>
        <v>$</v>
      </c>
      <c r="AL205" t="str">
        <f t="shared" si="452"/>
        <v>$</v>
      </c>
      <c r="AM205" t="str">
        <f t="shared" si="452"/>
        <v>$</v>
      </c>
      <c r="AN205" t="str">
        <f t="shared" si="433"/>
        <v>$</v>
      </c>
      <c r="AQ205" t="str">
        <f t="shared" si="434"/>
        <v>$</v>
      </c>
    </row>
    <row r="206" spans="1:43" x14ac:dyDescent="0.2">
      <c r="A206">
        <v>204</v>
      </c>
      <c r="B206" t="s">
        <v>1291</v>
      </c>
      <c r="C206" t="s">
        <v>1557</v>
      </c>
      <c r="D206" t="s">
        <v>1553</v>
      </c>
      <c r="E206" t="s">
        <v>493</v>
      </c>
      <c r="F206" t="s">
        <v>1293</v>
      </c>
      <c r="G206" t="str">
        <f t="shared" si="425"/>
        <v>Geographic Revenues - North America Revenues</v>
      </c>
      <c r="H206" t="str">
        <f t="shared" si="419"/>
        <v>north america revenues</v>
      </c>
      <c r="I206" t="s">
        <v>10</v>
      </c>
      <c r="J206" t="b">
        <f t="shared" si="426"/>
        <v>0</v>
      </c>
      <c r="K206" t="b">
        <f t="shared" si="420"/>
        <v>0</v>
      </c>
      <c r="L206" t="b">
        <f t="shared" si="421"/>
        <v>1</v>
      </c>
      <c r="M206" t="str">
        <f t="shared" si="427"/>
        <v/>
      </c>
      <c r="N206" t="str">
        <f t="shared" si="428"/>
        <v/>
      </c>
      <c r="O206" t="str">
        <f t="shared" si="422"/>
        <v/>
      </c>
      <c r="P206" t="str">
        <f t="shared" si="429"/>
        <v/>
      </c>
      <c r="R206" t="s">
        <v>35</v>
      </c>
      <c r="S206" t="str">
        <f>IF(M206&lt;&gt;"",M206,IF(O206&lt;&gt;"",O206,IF(Q206&lt;&gt;"",Q206,I206)))</f>
        <v>$M</v>
      </c>
      <c r="T206" t="str">
        <f t="shared" si="430"/>
        <v>$m</v>
      </c>
      <c r="U206" t="str">
        <f t="shared" ref="U206:V206" si="453">TRIM(SUBSTITUTE(T206,U$1,U$2))</f>
        <v>$m</v>
      </c>
      <c r="V206" t="str">
        <f t="shared" si="453"/>
        <v>$m</v>
      </c>
      <c r="W206" t="str">
        <f t="shared" ref="W206:AM206" si="454">TRIM(SUBSTITUTE(V206,W$1,W$2))</f>
        <v>$m</v>
      </c>
      <c r="X206" t="str">
        <f t="shared" si="454"/>
        <v>$m</v>
      </c>
      <c r="Y206" t="str">
        <f t="shared" si="454"/>
        <v>$m</v>
      </c>
      <c r="Z206" t="str">
        <f t="shared" si="454"/>
        <v>$m</v>
      </c>
      <c r="AA206" t="str">
        <f t="shared" si="454"/>
        <v>$m</v>
      </c>
      <c r="AB206" t="str">
        <f t="shared" si="454"/>
        <v>$m</v>
      </c>
      <c r="AC206" t="str">
        <f t="shared" si="454"/>
        <v>$m</v>
      </c>
      <c r="AD206" t="str">
        <f t="shared" si="454"/>
        <v>$m</v>
      </c>
      <c r="AE206" t="str">
        <f t="shared" si="454"/>
        <v>$m</v>
      </c>
      <c r="AF206" t="str">
        <f t="shared" si="454"/>
        <v>$m</v>
      </c>
      <c r="AG206" t="str">
        <f t="shared" si="454"/>
        <v>$</v>
      </c>
      <c r="AH206" t="str">
        <f t="shared" si="454"/>
        <v>$</v>
      </c>
      <c r="AI206" t="str">
        <f t="shared" si="454"/>
        <v>$</v>
      </c>
      <c r="AJ206" t="str">
        <f t="shared" si="454"/>
        <v>$</v>
      </c>
      <c r="AK206" t="str">
        <f t="shared" si="454"/>
        <v>$</v>
      </c>
      <c r="AL206" t="str">
        <f t="shared" si="454"/>
        <v>$</v>
      </c>
      <c r="AM206" t="str">
        <f t="shared" si="454"/>
        <v>$</v>
      </c>
      <c r="AN206" t="str">
        <f t="shared" si="433"/>
        <v>$</v>
      </c>
      <c r="AQ206" t="str">
        <f t="shared" si="434"/>
        <v>$</v>
      </c>
    </row>
    <row r="207" spans="1:43" x14ac:dyDescent="0.2">
      <c r="A207">
        <v>205</v>
      </c>
      <c r="B207" t="s">
        <v>1291</v>
      </c>
      <c r="C207" t="s">
        <v>1557</v>
      </c>
      <c r="D207" t="s">
        <v>1553</v>
      </c>
      <c r="E207" t="s">
        <v>493</v>
      </c>
      <c r="F207" t="s">
        <v>1294</v>
      </c>
      <c r="G207" t="str">
        <f t="shared" si="425"/>
        <v>Geographic Revenues - Other Asia Revenues</v>
      </c>
      <c r="H207" t="str">
        <f t="shared" si="419"/>
        <v>other asia revenues</v>
      </c>
      <c r="I207" t="s">
        <v>10</v>
      </c>
      <c r="J207" t="b">
        <f t="shared" si="426"/>
        <v>0</v>
      </c>
      <c r="K207" t="b">
        <f t="shared" si="420"/>
        <v>0</v>
      </c>
      <c r="L207" t="b">
        <f t="shared" si="421"/>
        <v>1</v>
      </c>
      <c r="M207" t="str">
        <f t="shared" si="427"/>
        <v/>
      </c>
      <c r="N207" t="str">
        <f t="shared" si="428"/>
        <v/>
      </c>
      <c r="O207" t="str">
        <f t="shared" si="422"/>
        <v/>
      </c>
      <c r="P207" t="str">
        <f t="shared" si="429"/>
        <v/>
      </c>
      <c r="R207" t="s">
        <v>35</v>
      </c>
      <c r="S207" t="str">
        <f>IF(M207&lt;&gt;"",M207,IF(O207&lt;&gt;"",O207,IF(Q207&lt;&gt;"",Q207,I207)))</f>
        <v>$M</v>
      </c>
      <c r="T207" t="str">
        <f t="shared" si="430"/>
        <v>$m</v>
      </c>
      <c r="U207" t="str">
        <f t="shared" ref="U207:V207" si="455">TRIM(SUBSTITUTE(T207,U$1,U$2))</f>
        <v>$m</v>
      </c>
      <c r="V207" t="str">
        <f t="shared" si="455"/>
        <v>$m</v>
      </c>
      <c r="W207" t="str">
        <f t="shared" ref="W207:AM207" si="456">TRIM(SUBSTITUTE(V207,W$1,W$2))</f>
        <v>$m</v>
      </c>
      <c r="X207" t="str">
        <f t="shared" si="456"/>
        <v>$m</v>
      </c>
      <c r="Y207" t="str">
        <f t="shared" si="456"/>
        <v>$m</v>
      </c>
      <c r="Z207" t="str">
        <f t="shared" si="456"/>
        <v>$m</v>
      </c>
      <c r="AA207" t="str">
        <f t="shared" si="456"/>
        <v>$m</v>
      </c>
      <c r="AB207" t="str">
        <f t="shared" si="456"/>
        <v>$m</v>
      </c>
      <c r="AC207" t="str">
        <f t="shared" si="456"/>
        <v>$m</v>
      </c>
      <c r="AD207" t="str">
        <f t="shared" si="456"/>
        <v>$m</v>
      </c>
      <c r="AE207" t="str">
        <f t="shared" si="456"/>
        <v>$m</v>
      </c>
      <c r="AF207" t="str">
        <f t="shared" si="456"/>
        <v>$m</v>
      </c>
      <c r="AG207" t="str">
        <f t="shared" si="456"/>
        <v>$</v>
      </c>
      <c r="AH207" t="str">
        <f t="shared" si="456"/>
        <v>$</v>
      </c>
      <c r="AI207" t="str">
        <f t="shared" si="456"/>
        <v>$</v>
      </c>
      <c r="AJ207" t="str">
        <f t="shared" si="456"/>
        <v>$</v>
      </c>
      <c r="AK207" t="str">
        <f t="shared" si="456"/>
        <v>$</v>
      </c>
      <c r="AL207" t="str">
        <f t="shared" si="456"/>
        <v>$</v>
      </c>
      <c r="AM207" t="str">
        <f t="shared" si="456"/>
        <v>$</v>
      </c>
      <c r="AN207" t="str">
        <f t="shared" si="433"/>
        <v>$</v>
      </c>
      <c r="AQ207" t="str">
        <f t="shared" si="434"/>
        <v>$</v>
      </c>
    </row>
    <row r="208" spans="1:43" x14ac:dyDescent="0.2">
      <c r="A208">
        <v>206</v>
      </c>
      <c r="B208" t="s">
        <v>1291</v>
      </c>
      <c r="C208" t="s">
        <v>1557</v>
      </c>
      <c r="D208" t="s">
        <v>1553</v>
      </c>
      <c r="E208" t="s">
        <v>493</v>
      </c>
      <c r="F208" t="s">
        <v>1295</v>
      </c>
      <c r="G208" t="str">
        <f t="shared" si="425"/>
        <v>Geographic Revenues - Other Revenues</v>
      </c>
      <c r="H208" t="str">
        <f t="shared" si="419"/>
        <v>other revenues</v>
      </c>
      <c r="I208" t="s">
        <v>10</v>
      </c>
      <c r="J208" t="b">
        <f t="shared" si="426"/>
        <v>0</v>
      </c>
      <c r="K208" t="b">
        <f t="shared" si="420"/>
        <v>0</v>
      </c>
      <c r="L208" t="b">
        <f t="shared" si="421"/>
        <v>1</v>
      </c>
      <c r="M208" t="str">
        <f t="shared" si="427"/>
        <v/>
      </c>
      <c r="N208" t="str">
        <f t="shared" si="428"/>
        <v/>
      </c>
      <c r="O208" t="str">
        <f t="shared" si="422"/>
        <v/>
      </c>
      <c r="P208" t="str">
        <f t="shared" si="429"/>
        <v/>
      </c>
      <c r="R208" t="s">
        <v>35</v>
      </c>
      <c r="S208" t="str">
        <f>IF(M208&lt;&gt;"",M208,IF(O208&lt;&gt;"",O208,IF(Q208&lt;&gt;"",Q208,I208)))</f>
        <v>$M</v>
      </c>
      <c r="T208" t="str">
        <f t="shared" si="430"/>
        <v>$m</v>
      </c>
      <c r="U208" t="str">
        <f t="shared" ref="U208:V208" si="457">TRIM(SUBSTITUTE(T208,U$1,U$2))</f>
        <v>$m</v>
      </c>
      <c r="V208" t="str">
        <f t="shared" si="457"/>
        <v>$m</v>
      </c>
      <c r="W208" t="str">
        <f t="shared" ref="W208:AM208" si="458">TRIM(SUBSTITUTE(V208,W$1,W$2))</f>
        <v>$m</v>
      </c>
      <c r="X208" t="str">
        <f t="shared" si="458"/>
        <v>$m</v>
      </c>
      <c r="Y208" t="str">
        <f t="shared" si="458"/>
        <v>$m</v>
      </c>
      <c r="Z208" t="str">
        <f t="shared" si="458"/>
        <v>$m</v>
      </c>
      <c r="AA208" t="str">
        <f t="shared" si="458"/>
        <v>$m</v>
      </c>
      <c r="AB208" t="str">
        <f t="shared" si="458"/>
        <v>$m</v>
      </c>
      <c r="AC208" t="str">
        <f t="shared" si="458"/>
        <v>$m</v>
      </c>
      <c r="AD208" t="str">
        <f t="shared" si="458"/>
        <v>$m</v>
      </c>
      <c r="AE208" t="str">
        <f t="shared" si="458"/>
        <v>$m</v>
      </c>
      <c r="AF208" t="str">
        <f t="shared" si="458"/>
        <v>$m</v>
      </c>
      <c r="AG208" t="str">
        <f t="shared" si="458"/>
        <v>$</v>
      </c>
      <c r="AH208" t="str">
        <f t="shared" si="458"/>
        <v>$</v>
      </c>
      <c r="AI208" t="str">
        <f t="shared" si="458"/>
        <v>$</v>
      </c>
      <c r="AJ208" t="str">
        <f t="shared" si="458"/>
        <v>$</v>
      </c>
      <c r="AK208" t="str">
        <f t="shared" si="458"/>
        <v>$</v>
      </c>
      <c r="AL208" t="str">
        <f t="shared" si="458"/>
        <v>$</v>
      </c>
      <c r="AM208" t="str">
        <f t="shared" si="458"/>
        <v>$</v>
      </c>
      <c r="AN208" t="str">
        <f t="shared" si="433"/>
        <v>$</v>
      </c>
      <c r="AQ208" t="str">
        <f t="shared" si="434"/>
        <v>$</v>
      </c>
    </row>
    <row r="209" spans="1:43" x14ac:dyDescent="0.2">
      <c r="A209">
        <v>207</v>
      </c>
      <c r="B209" t="s">
        <v>1291</v>
      </c>
      <c r="C209" t="s">
        <v>1557</v>
      </c>
      <c r="D209" t="s">
        <v>1553</v>
      </c>
      <c r="E209" t="s">
        <v>493</v>
      </c>
      <c r="F209" t="s">
        <v>1296</v>
      </c>
      <c r="G209" t="str">
        <f t="shared" si="425"/>
        <v>Geographic Revenues - Total</v>
      </c>
      <c r="H209" t="str">
        <f t="shared" si="419"/>
        <v>total</v>
      </c>
      <c r="I209" t="s">
        <v>10</v>
      </c>
      <c r="J209" t="b">
        <f t="shared" si="426"/>
        <v>0</v>
      </c>
      <c r="K209" t="b">
        <f t="shared" si="420"/>
        <v>0</v>
      </c>
      <c r="L209" t="b">
        <f t="shared" si="421"/>
        <v>1</v>
      </c>
      <c r="M209" t="str">
        <f t="shared" si="427"/>
        <v/>
      </c>
      <c r="N209" t="str">
        <f t="shared" si="428"/>
        <v/>
      </c>
      <c r="O209" t="str">
        <f t="shared" si="422"/>
        <v/>
      </c>
      <c r="P209" t="str">
        <f t="shared" si="429"/>
        <v/>
      </c>
      <c r="R209" t="s">
        <v>35</v>
      </c>
      <c r="S209" t="str">
        <f>IF(M209&lt;&gt;"",M209,IF(O209&lt;&gt;"",O209,IF(Q209&lt;&gt;"",Q209,I209)))</f>
        <v>$M</v>
      </c>
      <c r="T209" t="str">
        <f t="shared" si="430"/>
        <v>$m</v>
      </c>
      <c r="U209" t="str">
        <f t="shared" ref="U209:V209" si="459">TRIM(SUBSTITUTE(T209,U$1,U$2))</f>
        <v>$m</v>
      </c>
      <c r="V209" t="str">
        <f t="shared" si="459"/>
        <v>$m</v>
      </c>
      <c r="W209" t="str">
        <f t="shared" ref="W209:AM209" si="460">TRIM(SUBSTITUTE(V209,W$1,W$2))</f>
        <v>$m</v>
      </c>
      <c r="X209" t="str">
        <f t="shared" si="460"/>
        <v>$m</v>
      </c>
      <c r="Y209" t="str">
        <f t="shared" si="460"/>
        <v>$m</v>
      </c>
      <c r="Z209" t="str">
        <f t="shared" si="460"/>
        <v>$m</v>
      </c>
      <c r="AA209" t="str">
        <f t="shared" si="460"/>
        <v>$m</v>
      </c>
      <c r="AB209" t="str">
        <f t="shared" si="460"/>
        <v>$m</v>
      </c>
      <c r="AC209" t="str">
        <f t="shared" si="460"/>
        <v>$m</v>
      </c>
      <c r="AD209" t="str">
        <f t="shared" si="460"/>
        <v>$m</v>
      </c>
      <c r="AE209" t="str">
        <f t="shared" si="460"/>
        <v>$m</v>
      </c>
      <c r="AF209" t="str">
        <f t="shared" si="460"/>
        <v>$m</v>
      </c>
      <c r="AG209" t="str">
        <f t="shared" si="460"/>
        <v>$</v>
      </c>
      <c r="AH209" t="str">
        <f t="shared" si="460"/>
        <v>$</v>
      </c>
      <c r="AI209" t="str">
        <f t="shared" si="460"/>
        <v>$</v>
      </c>
      <c r="AJ209" t="str">
        <f t="shared" si="460"/>
        <v>$</v>
      </c>
      <c r="AK209" t="str">
        <f t="shared" si="460"/>
        <v>$</v>
      </c>
      <c r="AL209" t="str">
        <f t="shared" si="460"/>
        <v>$</v>
      </c>
      <c r="AM209" t="str">
        <f t="shared" si="460"/>
        <v>$</v>
      </c>
      <c r="AN209" t="str">
        <f t="shared" si="433"/>
        <v>$</v>
      </c>
      <c r="AQ209" t="str">
        <f t="shared" si="434"/>
        <v>$</v>
      </c>
    </row>
    <row r="210" spans="1:43" x14ac:dyDescent="0.2">
      <c r="A210">
        <v>208</v>
      </c>
      <c r="B210" t="s">
        <v>1291</v>
      </c>
      <c r="C210" t="s">
        <v>1557</v>
      </c>
      <c r="D210" t="s">
        <v>1553</v>
      </c>
      <c r="E210" t="s">
        <v>133</v>
      </c>
      <c r="F210" t="s">
        <v>1297</v>
      </c>
      <c r="G210" t="str">
        <f t="shared" si="425"/>
        <v>Segment Revenues - Coach Revenues</v>
      </c>
      <c r="H210" t="str">
        <f t="shared" si="419"/>
        <v>coach revenues</v>
      </c>
      <c r="I210" t="s">
        <v>10</v>
      </c>
      <c r="J210" t="b">
        <f t="shared" si="426"/>
        <v>0</v>
      </c>
      <c r="K210" t="b">
        <f t="shared" si="420"/>
        <v>0</v>
      </c>
      <c r="L210" t="b">
        <f t="shared" si="421"/>
        <v>1</v>
      </c>
      <c r="M210" t="str">
        <f t="shared" si="427"/>
        <v/>
      </c>
      <c r="N210" t="str">
        <f t="shared" si="428"/>
        <v/>
      </c>
      <c r="O210" t="str">
        <f t="shared" si="422"/>
        <v/>
      </c>
      <c r="P210" t="str">
        <f t="shared" si="429"/>
        <v/>
      </c>
      <c r="R210" t="s">
        <v>35</v>
      </c>
      <c r="S210" t="str">
        <f>IF(M210&lt;&gt;"",M210,IF(O210&lt;&gt;"",O210,IF(Q210&lt;&gt;"",Q210,I210)))</f>
        <v>$M</v>
      </c>
      <c r="T210" t="str">
        <f t="shared" si="430"/>
        <v>$m</v>
      </c>
      <c r="U210" t="str">
        <f t="shared" ref="U210:V210" si="461">TRIM(SUBSTITUTE(T210,U$1,U$2))</f>
        <v>$m</v>
      </c>
      <c r="V210" t="str">
        <f t="shared" si="461"/>
        <v>$m</v>
      </c>
      <c r="W210" t="str">
        <f t="shared" ref="W210:AM210" si="462">TRIM(SUBSTITUTE(V210,W$1,W$2))</f>
        <v>$m</v>
      </c>
      <c r="X210" t="str">
        <f t="shared" si="462"/>
        <v>$m</v>
      </c>
      <c r="Y210" t="str">
        <f t="shared" si="462"/>
        <v>$m</v>
      </c>
      <c r="Z210" t="str">
        <f t="shared" si="462"/>
        <v>$m</v>
      </c>
      <c r="AA210" t="str">
        <f t="shared" si="462"/>
        <v>$m</v>
      </c>
      <c r="AB210" t="str">
        <f t="shared" si="462"/>
        <v>$m</v>
      </c>
      <c r="AC210" t="str">
        <f t="shared" si="462"/>
        <v>$m</v>
      </c>
      <c r="AD210" t="str">
        <f t="shared" si="462"/>
        <v>$m</v>
      </c>
      <c r="AE210" t="str">
        <f t="shared" si="462"/>
        <v>$m</v>
      </c>
      <c r="AF210" t="str">
        <f t="shared" si="462"/>
        <v>$m</v>
      </c>
      <c r="AG210" t="str">
        <f t="shared" si="462"/>
        <v>$</v>
      </c>
      <c r="AH210" t="str">
        <f t="shared" si="462"/>
        <v>$</v>
      </c>
      <c r="AI210" t="str">
        <f t="shared" si="462"/>
        <v>$</v>
      </c>
      <c r="AJ210" t="str">
        <f t="shared" si="462"/>
        <v>$</v>
      </c>
      <c r="AK210" t="str">
        <f t="shared" si="462"/>
        <v>$</v>
      </c>
      <c r="AL210" t="str">
        <f t="shared" si="462"/>
        <v>$</v>
      </c>
      <c r="AM210" t="str">
        <f t="shared" si="462"/>
        <v>$</v>
      </c>
      <c r="AN210" t="str">
        <f t="shared" si="433"/>
        <v>$</v>
      </c>
      <c r="AQ210" t="str">
        <f t="shared" si="434"/>
        <v>$</v>
      </c>
    </row>
    <row r="211" spans="1:43" x14ac:dyDescent="0.2">
      <c r="A211">
        <v>209</v>
      </c>
      <c r="B211" t="s">
        <v>1291</v>
      </c>
      <c r="C211" t="s">
        <v>1557</v>
      </c>
      <c r="D211" t="s">
        <v>1553</v>
      </c>
      <c r="E211" t="s">
        <v>133</v>
      </c>
      <c r="F211" t="s">
        <v>1298</v>
      </c>
      <c r="G211" t="str">
        <f t="shared" si="425"/>
        <v>Segment Revenues - Kate Spade Revenues</v>
      </c>
      <c r="H211" t="str">
        <f t="shared" si="419"/>
        <v>kate spade revenues</v>
      </c>
      <c r="I211" t="s">
        <v>10</v>
      </c>
      <c r="J211" t="b">
        <f t="shared" si="426"/>
        <v>0</v>
      </c>
      <c r="K211" t="b">
        <f t="shared" si="420"/>
        <v>0</v>
      </c>
      <c r="L211" t="b">
        <f t="shared" si="421"/>
        <v>1</v>
      </c>
      <c r="M211" t="str">
        <f t="shared" si="427"/>
        <v/>
      </c>
      <c r="N211" t="str">
        <f t="shared" si="428"/>
        <v/>
      </c>
      <c r="O211" t="str">
        <f t="shared" si="422"/>
        <v/>
      </c>
      <c r="P211" t="str">
        <f t="shared" si="429"/>
        <v/>
      </c>
      <c r="R211" t="s">
        <v>35</v>
      </c>
      <c r="S211" t="str">
        <f>IF(M211&lt;&gt;"",M211,IF(O211&lt;&gt;"",O211,IF(Q211&lt;&gt;"",Q211,I211)))</f>
        <v>$M</v>
      </c>
      <c r="T211" t="str">
        <f t="shared" si="430"/>
        <v>$m</v>
      </c>
      <c r="U211" t="str">
        <f t="shared" ref="U211:V211" si="463">TRIM(SUBSTITUTE(T211,U$1,U$2))</f>
        <v>$m</v>
      </c>
      <c r="V211" t="str">
        <f t="shared" si="463"/>
        <v>$m</v>
      </c>
      <c r="W211" t="str">
        <f t="shared" ref="W211:AM211" si="464">TRIM(SUBSTITUTE(V211,W$1,W$2))</f>
        <v>$m</v>
      </c>
      <c r="X211" t="str">
        <f t="shared" si="464"/>
        <v>$m</v>
      </c>
      <c r="Y211" t="str">
        <f t="shared" si="464"/>
        <v>$m</v>
      </c>
      <c r="Z211" t="str">
        <f t="shared" si="464"/>
        <v>$m</v>
      </c>
      <c r="AA211" t="str">
        <f t="shared" si="464"/>
        <v>$m</v>
      </c>
      <c r="AB211" t="str">
        <f t="shared" si="464"/>
        <v>$m</v>
      </c>
      <c r="AC211" t="str">
        <f t="shared" si="464"/>
        <v>$m</v>
      </c>
      <c r="AD211" t="str">
        <f t="shared" si="464"/>
        <v>$m</v>
      </c>
      <c r="AE211" t="str">
        <f t="shared" si="464"/>
        <v>$m</v>
      </c>
      <c r="AF211" t="str">
        <f t="shared" si="464"/>
        <v>$m</v>
      </c>
      <c r="AG211" t="str">
        <f t="shared" si="464"/>
        <v>$</v>
      </c>
      <c r="AH211" t="str">
        <f t="shared" si="464"/>
        <v>$</v>
      </c>
      <c r="AI211" t="str">
        <f t="shared" si="464"/>
        <v>$</v>
      </c>
      <c r="AJ211" t="str">
        <f t="shared" si="464"/>
        <v>$</v>
      </c>
      <c r="AK211" t="str">
        <f t="shared" si="464"/>
        <v>$</v>
      </c>
      <c r="AL211" t="str">
        <f t="shared" si="464"/>
        <v>$</v>
      </c>
      <c r="AM211" t="str">
        <f t="shared" si="464"/>
        <v>$</v>
      </c>
      <c r="AN211" t="str">
        <f t="shared" si="433"/>
        <v>$</v>
      </c>
      <c r="AQ211" t="str">
        <f t="shared" si="434"/>
        <v>$</v>
      </c>
    </row>
    <row r="212" spans="1:43" x14ac:dyDescent="0.2">
      <c r="A212">
        <v>210</v>
      </c>
      <c r="B212" t="s">
        <v>1291</v>
      </c>
      <c r="C212" t="s">
        <v>1557</v>
      </c>
      <c r="D212" t="s">
        <v>1553</v>
      </c>
      <c r="E212" t="s">
        <v>133</v>
      </c>
      <c r="F212" t="s">
        <v>1299</v>
      </c>
      <c r="G212" t="str">
        <f t="shared" si="425"/>
        <v>Segment Revenues - Stuart Weitzman Revenues</v>
      </c>
      <c r="H212" t="str">
        <f t="shared" si="419"/>
        <v>stuart weitzman revenues</v>
      </c>
      <c r="I212" t="s">
        <v>10</v>
      </c>
      <c r="J212" t="b">
        <f t="shared" si="426"/>
        <v>0</v>
      </c>
      <c r="K212" t="b">
        <f t="shared" si="420"/>
        <v>0</v>
      </c>
      <c r="L212" t="b">
        <f t="shared" si="421"/>
        <v>1</v>
      </c>
      <c r="M212" t="str">
        <f t="shared" si="427"/>
        <v/>
      </c>
      <c r="N212" t="str">
        <f t="shared" si="428"/>
        <v/>
      </c>
      <c r="O212" t="str">
        <f t="shared" si="422"/>
        <v/>
      </c>
      <c r="P212" t="str">
        <f t="shared" si="429"/>
        <v/>
      </c>
      <c r="R212" t="s">
        <v>35</v>
      </c>
      <c r="S212" t="str">
        <f>IF(M212&lt;&gt;"",M212,IF(O212&lt;&gt;"",O212,IF(Q212&lt;&gt;"",Q212,I212)))</f>
        <v>$M</v>
      </c>
      <c r="T212" t="str">
        <f t="shared" si="430"/>
        <v>$m</v>
      </c>
      <c r="U212" t="str">
        <f t="shared" ref="U212:V212" si="465">TRIM(SUBSTITUTE(T212,U$1,U$2))</f>
        <v>$m</v>
      </c>
      <c r="V212" t="str">
        <f t="shared" si="465"/>
        <v>$m</v>
      </c>
      <c r="W212" t="str">
        <f t="shared" ref="W212:AM212" si="466">TRIM(SUBSTITUTE(V212,W$1,W$2))</f>
        <v>$m</v>
      </c>
      <c r="X212" t="str">
        <f t="shared" si="466"/>
        <v>$m</v>
      </c>
      <c r="Y212" t="str">
        <f t="shared" si="466"/>
        <v>$m</v>
      </c>
      <c r="Z212" t="str">
        <f t="shared" si="466"/>
        <v>$m</v>
      </c>
      <c r="AA212" t="str">
        <f t="shared" si="466"/>
        <v>$m</v>
      </c>
      <c r="AB212" t="str">
        <f t="shared" si="466"/>
        <v>$m</v>
      </c>
      <c r="AC212" t="str">
        <f t="shared" si="466"/>
        <v>$m</v>
      </c>
      <c r="AD212" t="str">
        <f t="shared" si="466"/>
        <v>$m</v>
      </c>
      <c r="AE212" t="str">
        <f t="shared" si="466"/>
        <v>$m</v>
      </c>
      <c r="AF212" t="str">
        <f t="shared" si="466"/>
        <v>$m</v>
      </c>
      <c r="AG212" t="str">
        <f t="shared" si="466"/>
        <v>$</v>
      </c>
      <c r="AH212" t="str">
        <f t="shared" si="466"/>
        <v>$</v>
      </c>
      <c r="AI212" t="str">
        <f t="shared" si="466"/>
        <v>$</v>
      </c>
      <c r="AJ212" t="str">
        <f t="shared" si="466"/>
        <v>$</v>
      </c>
      <c r="AK212" t="str">
        <f t="shared" si="466"/>
        <v>$</v>
      </c>
      <c r="AL212" t="str">
        <f t="shared" si="466"/>
        <v>$</v>
      </c>
      <c r="AM212" t="str">
        <f t="shared" si="466"/>
        <v>$</v>
      </c>
      <c r="AN212" t="str">
        <f t="shared" si="433"/>
        <v>$</v>
      </c>
      <c r="AQ212" t="str">
        <f t="shared" si="434"/>
        <v>$</v>
      </c>
    </row>
    <row r="213" spans="1:43" x14ac:dyDescent="0.2">
      <c r="A213">
        <v>211</v>
      </c>
      <c r="B213" t="s">
        <v>1291</v>
      </c>
      <c r="C213" t="s">
        <v>1557</v>
      </c>
      <c r="D213" t="s">
        <v>1553</v>
      </c>
      <c r="E213" t="s">
        <v>133</v>
      </c>
      <c r="F213" t="s">
        <v>1296</v>
      </c>
      <c r="G213" t="str">
        <f t="shared" si="425"/>
        <v>Segment Revenues - Total</v>
      </c>
      <c r="H213" t="str">
        <f t="shared" si="419"/>
        <v>total</v>
      </c>
      <c r="I213" t="s">
        <v>10</v>
      </c>
      <c r="J213" t="b">
        <f t="shared" si="426"/>
        <v>0</v>
      </c>
      <c r="K213" t="b">
        <f t="shared" si="420"/>
        <v>0</v>
      </c>
      <c r="L213" t="b">
        <f t="shared" si="421"/>
        <v>1</v>
      </c>
      <c r="M213" t="str">
        <f t="shared" si="427"/>
        <v/>
      </c>
      <c r="N213" t="str">
        <f t="shared" si="428"/>
        <v/>
      </c>
      <c r="O213" t="str">
        <f t="shared" si="422"/>
        <v/>
      </c>
      <c r="P213" t="str">
        <f t="shared" si="429"/>
        <v/>
      </c>
      <c r="R213" t="s">
        <v>35</v>
      </c>
      <c r="S213" t="str">
        <f>IF(M213&lt;&gt;"",M213,IF(O213&lt;&gt;"",O213,IF(Q213&lt;&gt;"",Q213,I213)))</f>
        <v>$M</v>
      </c>
      <c r="T213" t="str">
        <f t="shared" si="430"/>
        <v>$m</v>
      </c>
      <c r="U213" t="str">
        <f t="shared" ref="U213:V213" si="467">TRIM(SUBSTITUTE(T213,U$1,U$2))</f>
        <v>$m</v>
      </c>
      <c r="V213" t="str">
        <f t="shared" si="467"/>
        <v>$m</v>
      </c>
      <c r="W213" t="str">
        <f t="shared" ref="W213:AM213" si="468">TRIM(SUBSTITUTE(V213,W$1,W$2))</f>
        <v>$m</v>
      </c>
      <c r="X213" t="str">
        <f t="shared" si="468"/>
        <v>$m</v>
      </c>
      <c r="Y213" t="str">
        <f t="shared" si="468"/>
        <v>$m</v>
      </c>
      <c r="Z213" t="str">
        <f t="shared" si="468"/>
        <v>$m</v>
      </c>
      <c r="AA213" t="str">
        <f t="shared" si="468"/>
        <v>$m</v>
      </c>
      <c r="AB213" t="str">
        <f t="shared" si="468"/>
        <v>$m</v>
      </c>
      <c r="AC213" t="str">
        <f t="shared" si="468"/>
        <v>$m</v>
      </c>
      <c r="AD213" t="str">
        <f t="shared" si="468"/>
        <v>$m</v>
      </c>
      <c r="AE213" t="str">
        <f t="shared" si="468"/>
        <v>$m</v>
      </c>
      <c r="AF213" t="str">
        <f t="shared" si="468"/>
        <v>$m</v>
      </c>
      <c r="AG213" t="str">
        <f t="shared" si="468"/>
        <v>$</v>
      </c>
      <c r="AH213" t="str">
        <f t="shared" si="468"/>
        <v>$</v>
      </c>
      <c r="AI213" t="str">
        <f t="shared" si="468"/>
        <v>$</v>
      </c>
      <c r="AJ213" t="str">
        <f t="shared" si="468"/>
        <v>$</v>
      </c>
      <c r="AK213" t="str">
        <f t="shared" si="468"/>
        <v>$</v>
      </c>
      <c r="AL213" t="str">
        <f t="shared" si="468"/>
        <v>$</v>
      </c>
      <c r="AM213" t="str">
        <f t="shared" si="468"/>
        <v>$</v>
      </c>
      <c r="AN213" t="str">
        <f t="shared" si="433"/>
        <v>$</v>
      </c>
      <c r="AQ213" t="str">
        <f t="shared" si="434"/>
        <v>$</v>
      </c>
    </row>
    <row r="214" spans="1:43" x14ac:dyDescent="0.2">
      <c r="A214">
        <v>212</v>
      </c>
      <c r="B214" t="s">
        <v>1346</v>
      </c>
      <c r="C214" t="s">
        <v>1565</v>
      </c>
      <c r="D214" t="s">
        <v>1553</v>
      </c>
      <c r="E214" t="s">
        <v>1348</v>
      </c>
      <c r="F214" t="s">
        <v>1349</v>
      </c>
      <c r="G214" t="str">
        <f t="shared" si="425"/>
        <v>Net sales by brand - Anthropologie Group</v>
      </c>
      <c r="H214" t="str">
        <f t="shared" si="419"/>
        <v>anthropologie group</v>
      </c>
      <c r="I214" t="s">
        <v>10</v>
      </c>
      <c r="J214" t="b">
        <f t="shared" si="426"/>
        <v>0</v>
      </c>
      <c r="K214" t="b">
        <f t="shared" si="420"/>
        <v>0</v>
      </c>
      <c r="L214" t="b">
        <f t="shared" si="421"/>
        <v>1</v>
      </c>
      <c r="M214" t="str">
        <f t="shared" si="427"/>
        <v/>
      </c>
      <c r="N214" t="str">
        <f t="shared" si="428"/>
        <v/>
      </c>
      <c r="O214" t="str">
        <f t="shared" si="422"/>
        <v/>
      </c>
      <c r="P214" t="str">
        <f t="shared" si="429"/>
        <v/>
      </c>
      <c r="R214" t="s">
        <v>35</v>
      </c>
      <c r="S214" t="str">
        <f>IF(M214&lt;&gt;"",M214,IF(O214&lt;&gt;"",O214,IF(Q214&lt;&gt;"",Q214,I214)))</f>
        <v>$M</v>
      </c>
      <c r="T214" t="str">
        <f t="shared" si="430"/>
        <v>$m</v>
      </c>
      <c r="U214" t="str">
        <f t="shared" ref="U214:V214" si="469">TRIM(SUBSTITUTE(T214,U$1,U$2))</f>
        <v>$m</v>
      </c>
      <c r="V214" t="str">
        <f t="shared" si="469"/>
        <v>$m</v>
      </c>
      <c r="W214" t="str">
        <f t="shared" ref="W214:AM214" si="470">TRIM(SUBSTITUTE(V214,W$1,W$2))</f>
        <v>$m</v>
      </c>
      <c r="X214" t="str">
        <f t="shared" si="470"/>
        <v>$m</v>
      </c>
      <c r="Y214" t="str">
        <f t="shared" si="470"/>
        <v>$m</v>
      </c>
      <c r="Z214" t="str">
        <f t="shared" si="470"/>
        <v>$m</v>
      </c>
      <c r="AA214" t="str">
        <f t="shared" si="470"/>
        <v>$m</v>
      </c>
      <c r="AB214" t="str">
        <f t="shared" si="470"/>
        <v>$m</v>
      </c>
      <c r="AC214" t="str">
        <f t="shared" si="470"/>
        <v>$m</v>
      </c>
      <c r="AD214" t="str">
        <f t="shared" si="470"/>
        <v>$m</v>
      </c>
      <c r="AE214" t="str">
        <f t="shared" si="470"/>
        <v>$m</v>
      </c>
      <c r="AF214" t="str">
        <f t="shared" si="470"/>
        <v>$m</v>
      </c>
      <c r="AG214" t="str">
        <f t="shared" si="470"/>
        <v>$</v>
      </c>
      <c r="AH214" t="str">
        <f t="shared" si="470"/>
        <v>$</v>
      </c>
      <c r="AI214" t="str">
        <f t="shared" si="470"/>
        <v>$</v>
      </c>
      <c r="AJ214" t="str">
        <f t="shared" si="470"/>
        <v>$</v>
      </c>
      <c r="AK214" t="str">
        <f t="shared" si="470"/>
        <v>$</v>
      </c>
      <c r="AL214" t="str">
        <f t="shared" si="470"/>
        <v>$</v>
      </c>
      <c r="AM214" t="str">
        <f t="shared" si="470"/>
        <v>$</v>
      </c>
      <c r="AN214" t="str">
        <f t="shared" si="433"/>
        <v>$</v>
      </c>
      <c r="AQ214" t="str">
        <f t="shared" si="434"/>
        <v>$</v>
      </c>
    </row>
    <row r="215" spans="1:43" x14ac:dyDescent="0.2">
      <c r="A215">
        <v>213</v>
      </c>
      <c r="B215" t="s">
        <v>1346</v>
      </c>
      <c r="C215" t="s">
        <v>1565</v>
      </c>
      <c r="D215" t="s">
        <v>1553</v>
      </c>
      <c r="E215" t="s">
        <v>1348</v>
      </c>
      <c r="F215" t="s">
        <v>1350</v>
      </c>
      <c r="G215" t="str">
        <f t="shared" si="425"/>
        <v>Net sales by brand - Free People Group</v>
      </c>
      <c r="H215" t="str">
        <f t="shared" si="419"/>
        <v>free people group</v>
      </c>
      <c r="I215" t="s">
        <v>10</v>
      </c>
      <c r="J215" t="b">
        <f t="shared" si="426"/>
        <v>0</v>
      </c>
      <c r="K215" t="b">
        <f t="shared" si="420"/>
        <v>0</v>
      </c>
      <c r="L215" t="b">
        <f t="shared" si="421"/>
        <v>1</v>
      </c>
      <c r="M215" t="str">
        <f t="shared" si="427"/>
        <v/>
      </c>
      <c r="N215" t="str">
        <f t="shared" si="428"/>
        <v/>
      </c>
      <c r="O215" t="str">
        <f t="shared" si="422"/>
        <v/>
      </c>
      <c r="P215" t="str">
        <f t="shared" si="429"/>
        <v/>
      </c>
      <c r="R215" t="s">
        <v>35</v>
      </c>
      <c r="S215" t="str">
        <f>IF(M215&lt;&gt;"",M215,IF(O215&lt;&gt;"",O215,IF(Q215&lt;&gt;"",Q215,I215)))</f>
        <v>$M</v>
      </c>
      <c r="T215" t="str">
        <f t="shared" si="430"/>
        <v>$m</v>
      </c>
      <c r="U215" t="str">
        <f t="shared" ref="U215:V215" si="471">TRIM(SUBSTITUTE(T215,U$1,U$2))</f>
        <v>$m</v>
      </c>
      <c r="V215" t="str">
        <f t="shared" si="471"/>
        <v>$m</v>
      </c>
      <c r="W215" t="str">
        <f t="shared" ref="W215:AM215" si="472">TRIM(SUBSTITUTE(V215,W$1,W$2))</f>
        <v>$m</v>
      </c>
      <c r="X215" t="str">
        <f t="shared" si="472"/>
        <v>$m</v>
      </c>
      <c r="Y215" t="str">
        <f t="shared" si="472"/>
        <v>$m</v>
      </c>
      <c r="Z215" t="str">
        <f t="shared" si="472"/>
        <v>$m</v>
      </c>
      <c r="AA215" t="str">
        <f t="shared" si="472"/>
        <v>$m</v>
      </c>
      <c r="AB215" t="str">
        <f t="shared" si="472"/>
        <v>$m</v>
      </c>
      <c r="AC215" t="str">
        <f t="shared" si="472"/>
        <v>$m</v>
      </c>
      <c r="AD215" t="str">
        <f t="shared" si="472"/>
        <v>$m</v>
      </c>
      <c r="AE215" t="str">
        <f t="shared" si="472"/>
        <v>$m</v>
      </c>
      <c r="AF215" t="str">
        <f t="shared" si="472"/>
        <v>$m</v>
      </c>
      <c r="AG215" t="str">
        <f t="shared" si="472"/>
        <v>$</v>
      </c>
      <c r="AH215" t="str">
        <f t="shared" si="472"/>
        <v>$</v>
      </c>
      <c r="AI215" t="str">
        <f t="shared" si="472"/>
        <v>$</v>
      </c>
      <c r="AJ215" t="str">
        <f t="shared" si="472"/>
        <v>$</v>
      </c>
      <c r="AK215" t="str">
        <f t="shared" si="472"/>
        <v>$</v>
      </c>
      <c r="AL215" t="str">
        <f t="shared" si="472"/>
        <v>$</v>
      </c>
      <c r="AM215" t="str">
        <f t="shared" si="472"/>
        <v>$</v>
      </c>
      <c r="AN215" t="str">
        <f t="shared" si="433"/>
        <v>$</v>
      </c>
      <c r="AQ215" t="str">
        <f t="shared" si="434"/>
        <v>$</v>
      </c>
    </row>
    <row r="216" spans="1:43" x14ac:dyDescent="0.2">
      <c r="A216">
        <v>214</v>
      </c>
      <c r="B216" t="s">
        <v>1346</v>
      </c>
      <c r="C216" t="s">
        <v>1565</v>
      </c>
      <c r="D216" t="s">
        <v>1553</v>
      </c>
      <c r="E216" t="s">
        <v>1348</v>
      </c>
      <c r="F216" t="s">
        <v>1351</v>
      </c>
      <c r="G216" t="str">
        <f t="shared" si="425"/>
        <v>Net sales by brand - Menus &amp; Venues</v>
      </c>
      <c r="H216" t="str">
        <f t="shared" si="419"/>
        <v>menus &amp; venues</v>
      </c>
      <c r="I216" t="s">
        <v>10</v>
      </c>
      <c r="J216" t="b">
        <f t="shared" si="426"/>
        <v>0</v>
      </c>
      <c r="K216" t="b">
        <f t="shared" si="420"/>
        <v>0</v>
      </c>
      <c r="L216" t="b">
        <f t="shared" si="421"/>
        <v>1</v>
      </c>
      <c r="M216" t="str">
        <f t="shared" si="427"/>
        <v/>
      </c>
      <c r="N216" t="str">
        <f t="shared" si="428"/>
        <v/>
      </c>
      <c r="O216" t="str">
        <f t="shared" si="422"/>
        <v/>
      </c>
      <c r="P216" t="str">
        <f t="shared" si="429"/>
        <v/>
      </c>
      <c r="R216" t="s">
        <v>35</v>
      </c>
      <c r="S216" t="str">
        <f>IF(M216&lt;&gt;"",M216,IF(O216&lt;&gt;"",O216,IF(Q216&lt;&gt;"",Q216,I216)))</f>
        <v>$M</v>
      </c>
      <c r="T216" t="str">
        <f t="shared" si="430"/>
        <v>$m</v>
      </c>
      <c r="U216" t="str">
        <f t="shared" ref="U216:V216" si="473">TRIM(SUBSTITUTE(T216,U$1,U$2))</f>
        <v>$m</v>
      </c>
      <c r="V216" t="str">
        <f t="shared" si="473"/>
        <v>$m</v>
      </c>
      <c r="W216" t="str">
        <f t="shared" ref="W216:AM216" si="474">TRIM(SUBSTITUTE(V216,W$1,W$2))</f>
        <v>$m</v>
      </c>
      <c r="X216" t="str">
        <f t="shared" si="474"/>
        <v>$m</v>
      </c>
      <c r="Y216" t="str">
        <f t="shared" si="474"/>
        <v>$m</v>
      </c>
      <c r="Z216" t="str">
        <f t="shared" si="474"/>
        <v>$m</v>
      </c>
      <c r="AA216" t="str">
        <f t="shared" si="474"/>
        <v>$m</v>
      </c>
      <c r="AB216" t="str">
        <f t="shared" si="474"/>
        <v>$m</v>
      </c>
      <c r="AC216" t="str">
        <f t="shared" si="474"/>
        <v>$m</v>
      </c>
      <c r="AD216" t="str">
        <f t="shared" si="474"/>
        <v>$m</v>
      </c>
      <c r="AE216" t="str">
        <f t="shared" si="474"/>
        <v>$m</v>
      </c>
      <c r="AF216" t="str">
        <f t="shared" si="474"/>
        <v>$m</v>
      </c>
      <c r="AG216" t="str">
        <f t="shared" si="474"/>
        <v>$</v>
      </c>
      <c r="AH216" t="str">
        <f t="shared" si="474"/>
        <v>$</v>
      </c>
      <c r="AI216" t="str">
        <f t="shared" si="474"/>
        <v>$</v>
      </c>
      <c r="AJ216" t="str">
        <f t="shared" si="474"/>
        <v>$</v>
      </c>
      <c r="AK216" t="str">
        <f t="shared" si="474"/>
        <v>$</v>
      </c>
      <c r="AL216" t="str">
        <f t="shared" si="474"/>
        <v>$</v>
      </c>
      <c r="AM216" t="str">
        <f t="shared" si="474"/>
        <v>$</v>
      </c>
      <c r="AN216" t="str">
        <f t="shared" si="433"/>
        <v>$</v>
      </c>
      <c r="AQ216" t="str">
        <f t="shared" si="434"/>
        <v>$</v>
      </c>
    </row>
    <row r="217" spans="1:43" x14ac:dyDescent="0.2">
      <c r="A217">
        <v>215</v>
      </c>
      <c r="B217" t="s">
        <v>1346</v>
      </c>
      <c r="C217" t="s">
        <v>1565</v>
      </c>
      <c r="D217" t="s">
        <v>1553</v>
      </c>
      <c r="E217" t="s">
        <v>1348</v>
      </c>
      <c r="F217" t="s">
        <v>1352</v>
      </c>
      <c r="G217" t="str">
        <f t="shared" si="425"/>
        <v>Net sales by brand - Nuuly</v>
      </c>
      <c r="H217" t="str">
        <f t="shared" si="419"/>
        <v>nuuly</v>
      </c>
      <c r="I217" t="s">
        <v>10</v>
      </c>
      <c r="J217" t="b">
        <f t="shared" si="426"/>
        <v>0</v>
      </c>
      <c r="K217" t="b">
        <f t="shared" si="420"/>
        <v>0</v>
      </c>
      <c r="L217" t="b">
        <f t="shared" si="421"/>
        <v>1</v>
      </c>
      <c r="M217" t="str">
        <f t="shared" si="427"/>
        <v/>
      </c>
      <c r="N217" t="str">
        <f t="shared" si="428"/>
        <v/>
      </c>
      <c r="O217" t="str">
        <f t="shared" si="422"/>
        <v/>
      </c>
      <c r="P217" t="str">
        <f t="shared" si="429"/>
        <v/>
      </c>
      <c r="R217" t="s">
        <v>35</v>
      </c>
      <c r="S217" t="str">
        <f>IF(M217&lt;&gt;"",M217,IF(O217&lt;&gt;"",O217,IF(Q217&lt;&gt;"",Q217,I217)))</f>
        <v>$M</v>
      </c>
      <c r="T217" t="str">
        <f t="shared" si="430"/>
        <v>$m</v>
      </c>
      <c r="U217" t="str">
        <f t="shared" ref="U217:V217" si="475">TRIM(SUBSTITUTE(T217,U$1,U$2))</f>
        <v>$m</v>
      </c>
      <c r="V217" t="str">
        <f t="shared" si="475"/>
        <v>$m</v>
      </c>
      <c r="W217" t="str">
        <f t="shared" ref="W217:AM217" si="476">TRIM(SUBSTITUTE(V217,W$1,W$2))</f>
        <v>$m</v>
      </c>
      <c r="X217" t="str">
        <f t="shared" si="476"/>
        <v>$m</v>
      </c>
      <c r="Y217" t="str">
        <f t="shared" si="476"/>
        <v>$m</v>
      </c>
      <c r="Z217" t="str">
        <f t="shared" si="476"/>
        <v>$m</v>
      </c>
      <c r="AA217" t="str">
        <f t="shared" si="476"/>
        <v>$m</v>
      </c>
      <c r="AB217" t="str">
        <f t="shared" si="476"/>
        <v>$m</v>
      </c>
      <c r="AC217" t="str">
        <f t="shared" si="476"/>
        <v>$m</v>
      </c>
      <c r="AD217" t="str">
        <f t="shared" si="476"/>
        <v>$m</v>
      </c>
      <c r="AE217" t="str">
        <f t="shared" si="476"/>
        <v>$m</v>
      </c>
      <c r="AF217" t="str">
        <f t="shared" si="476"/>
        <v>$m</v>
      </c>
      <c r="AG217" t="str">
        <f t="shared" si="476"/>
        <v>$</v>
      </c>
      <c r="AH217" t="str">
        <f t="shared" si="476"/>
        <v>$</v>
      </c>
      <c r="AI217" t="str">
        <f t="shared" si="476"/>
        <v>$</v>
      </c>
      <c r="AJ217" t="str">
        <f t="shared" si="476"/>
        <v>$</v>
      </c>
      <c r="AK217" t="str">
        <f t="shared" si="476"/>
        <v>$</v>
      </c>
      <c r="AL217" t="str">
        <f t="shared" si="476"/>
        <v>$</v>
      </c>
      <c r="AM217" t="str">
        <f t="shared" si="476"/>
        <v>$</v>
      </c>
      <c r="AN217" t="str">
        <f t="shared" si="433"/>
        <v>$</v>
      </c>
      <c r="AQ217" t="str">
        <f t="shared" si="434"/>
        <v>$</v>
      </c>
    </row>
    <row r="218" spans="1:43" x14ac:dyDescent="0.2">
      <c r="A218">
        <v>216</v>
      </c>
      <c r="B218" t="s">
        <v>1346</v>
      </c>
      <c r="C218" t="s">
        <v>1565</v>
      </c>
      <c r="D218" t="s">
        <v>1553</v>
      </c>
      <c r="E218" t="s">
        <v>1348</v>
      </c>
      <c r="F218" t="s">
        <v>1353</v>
      </c>
      <c r="G218" t="str">
        <f t="shared" si="425"/>
        <v>Net sales by brand - Urban Outfitters</v>
      </c>
      <c r="H218" t="str">
        <f t="shared" si="419"/>
        <v>urban outfitters</v>
      </c>
      <c r="I218" t="s">
        <v>10</v>
      </c>
      <c r="J218" t="b">
        <f t="shared" si="426"/>
        <v>0</v>
      </c>
      <c r="K218" t="b">
        <f t="shared" si="420"/>
        <v>0</v>
      </c>
      <c r="L218" t="b">
        <f t="shared" si="421"/>
        <v>1</v>
      </c>
      <c r="M218" t="str">
        <f t="shared" si="427"/>
        <v/>
      </c>
      <c r="N218" t="str">
        <f t="shared" si="428"/>
        <v/>
      </c>
      <c r="O218" t="str">
        <f t="shared" si="422"/>
        <v/>
      </c>
      <c r="P218" t="str">
        <f t="shared" si="429"/>
        <v/>
      </c>
      <c r="R218" t="s">
        <v>35</v>
      </c>
      <c r="S218" t="str">
        <f>IF(M218&lt;&gt;"",M218,IF(O218&lt;&gt;"",O218,IF(Q218&lt;&gt;"",Q218,I218)))</f>
        <v>$M</v>
      </c>
      <c r="T218" t="str">
        <f t="shared" si="430"/>
        <v>$m</v>
      </c>
      <c r="U218" t="str">
        <f t="shared" ref="U218:V218" si="477">TRIM(SUBSTITUTE(T218,U$1,U$2))</f>
        <v>$m</v>
      </c>
      <c r="V218" t="str">
        <f t="shared" si="477"/>
        <v>$m</v>
      </c>
      <c r="W218" t="str">
        <f t="shared" ref="W218:AM218" si="478">TRIM(SUBSTITUTE(V218,W$1,W$2))</f>
        <v>$m</v>
      </c>
      <c r="X218" t="str">
        <f t="shared" si="478"/>
        <v>$m</v>
      </c>
      <c r="Y218" t="str">
        <f t="shared" si="478"/>
        <v>$m</v>
      </c>
      <c r="Z218" t="str">
        <f t="shared" si="478"/>
        <v>$m</v>
      </c>
      <c r="AA218" t="str">
        <f t="shared" si="478"/>
        <v>$m</v>
      </c>
      <c r="AB218" t="str">
        <f t="shared" si="478"/>
        <v>$m</v>
      </c>
      <c r="AC218" t="str">
        <f t="shared" si="478"/>
        <v>$m</v>
      </c>
      <c r="AD218" t="str">
        <f t="shared" si="478"/>
        <v>$m</v>
      </c>
      <c r="AE218" t="str">
        <f t="shared" si="478"/>
        <v>$m</v>
      </c>
      <c r="AF218" t="str">
        <f t="shared" si="478"/>
        <v>$m</v>
      </c>
      <c r="AG218" t="str">
        <f t="shared" si="478"/>
        <v>$</v>
      </c>
      <c r="AH218" t="str">
        <f t="shared" si="478"/>
        <v>$</v>
      </c>
      <c r="AI218" t="str">
        <f t="shared" si="478"/>
        <v>$</v>
      </c>
      <c r="AJ218" t="str">
        <f t="shared" si="478"/>
        <v>$</v>
      </c>
      <c r="AK218" t="str">
        <f t="shared" si="478"/>
        <v>$</v>
      </c>
      <c r="AL218" t="str">
        <f t="shared" si="478"/>
        <v>$</v>
      </c>
      <c r="AM218" t="str">
        <f t="shared" si="478"/>
        <v>$</v>
      </c>
      <c r="AN218" t="str">
        <f t="shared" si="433"/>
        <v>$</v>
      </c>
      <c r="AQ218" t="str">
        <f t="shared" si="434"/>
        <v>$</v>
      </c>
    </row>
    <row r="219" spans="1:43" x14ac:dyDescent="0.2">
      <c r="A219">
        <v>217</v>
      </c>
      <c r="B219" t="s">
        <v>1346</v>
      </c>
      <c r="C219" t="s">
        <v>1565</v>
      </c>
      <c r="D219" t="s">
        <v>1553</v>
      </c>
      <c r="E219" t="s">
        <v>1354</v>
      </c>
      <c r="F219" t="s">
        <v>1355</v>
      </c>
      <c r="G219" t="str">
        <f t="shared" si="425"/>
        <v>Net sales by segment - Retail Segment</v>
      </c>
      <c r="H219" t="str">
        <f t="shared" si="419"/>
        <v>retail segment</v>
      </c>
      <c r="I219" t="s">
        <v>10</v>
      </c>
      <c r="J219" t="b">
        <f t="shared" si="426"/>
        <v>0</v>
      </c>
      <c r="K219" t="b">
        <f t="shared" si="420"/>
        <v>0</v>
      </c>
      <c r="L219" t="b">
        <f t="shared" si="421"/>
        <v>1</v>
      </c>
      <c r="M219" t="str">
        <f t="shared" si="427"/>
        <v/>
      </c>
      <c r="N219" t="str">
        <f t="shared" si="428"/>
        <v/>
      </c>
      <c r="O219" t="str">
        <f t="shared" si="422"/>
        <v/>
      </c>
      <c r="P219" t="str">
        <f t="shared" si="429"/>
        <v/>
      </c>
      <c r="R219" t="s">
        <v>35</v>
      </c>
      <c r="S219" t="str">
        <f>IF(M219&lt;&gt;"",M219,IF(O219&lt;&gt;"",O219,IF(Q219&lt;&gt;"",Q219,I219)))</f>
        <v>$M</v>
      </c>
      <c r="T219" t="str">
        <f t="shared" si="430"/>
        <v>$m</v>
      </c>
      <c r="U219" t="str">
        <f t="shared" ref="U219:V219" si="479">TRIM(SUBSTITUTE(T219,U$1,U$2))</f>
        <v>$m</v>
      </c>
      <c r="V219" t="str">
        <f t="shared" si="479"/>
        <v>$m</v>
      </c>
      <c r="W219" t="str">
        <f t="shared" ref="W219:AM219" si="480">TRIM(SUBSTITUTE(V219,W$1,W$2))</f>
        <v>$m</v>
      </c>
      <c r="X219" t="str">
        <f t="shared" si="480"/>
        <v>$m</v>
      </c>
      <c r="Y219" t="str">
        <f t="shared" si="480"/>
        <v>$m</v>
      </c>
      <c r="Z219" t="str">
        <f t="shared" si="480"/>
        <v>$m</v>
      </c>
      <c r="AA219" t="str">
        <f t="shared" si="480"/>
        <v>$m</v>
      </c>
      <c r="AB219" t="str">
        <f t="shared" si="480"/>
        <v>$m</v>
      </c>
      <c r="AC219" t="str">
        <f t="shared" si="480"/>
        <v>$m</v>
      </c>
      <c r="AD219" t="str">
        <f t="shared" si="480"/>
        <v>$m</v>
      </c>
      <c r="AE219" t="str">
        <f t="shared" si="480"/>
        <v>$m</v>
      </c>
      <c r="AF219" t="str">
        <f t="shared" si="480"/>
        <v>$m</v>
      </c>
      <c r="AG219" t="str">
        <f t="shared" si="480"/>
        <v>$</v>
      </c>
      <c r="AH219" t="str">
        <f t="shared" si="480"/>
        <v>$</v>
      </c>
      <c r="AI219" t="str">
        <f t="shared" si="480"/>
        <v>$</v>
      </c>
      <c r="AJ219" t="str">
        <f t="shared" si="480"/>
        <v>$</v>
      </c>
      <c r="AK219" t="str">
        <f t="shared" si="480"/>
        <v>$</v>
      </c>
      <c r="AL219" t="str">
        <f t="shared" si="480"/>
        <v>$</v>
      </c>
      <c r="AM219" t="str">
        <f t="shared" si="480"/>
        <v>$</v>
      </c>
      <c r="AN219" t="str">
        <f t="shared" si="433"/>
        <v>$</v>
      </c>
      <c r="AQ219" t="str">
        <f t="shared" si="434"/>
        <v>$</v>
      </c>
    </row>
    <row r="220" spans="1:43" x14ac:dyDescent="0.2">
      <c r="A220">
        <v>218</v>
      </c>
      <c r="B220" t="s">
        <v>1346</v>
      </c>
      <c r="C220" t="s">
        <v>1565</v>
      </c>
      <c r="D220" t="s">
        <v>1553</v>
      </c>
      <c r="E220" t="s">
        <v>1354</v>
      </c>
      <c r="F220" t="s">
        <v>1356</v>
      </c>
      <c r="G220" t="str">
        <f t="shared" si="425"/>
        <v>Net sales by segment - Subscription Segment</v>
      </c>
      <c r="H220" t="str">
        <f t="shared" si="419"/>
        <v>subscription segment</v>
      </c>
      <c r="I220" t="s">
        <v>10</v>
      </c>
      <c r="J220" t="b">
        <f t="shared" si="426"/>
        <v>0</v>
      </c>
      <c r="K220" t="b">
        <f t="shared" si="420"/>
        <v>0</v>
      </c>
      <c r="L220" t="b">
        <f t="shared" si="421"/>
        <v>1</v>
      </c>
      <c r="M220" t="str">
        <f t="shared" si="427"/>
        <v/>
      </c>
      <c r="N220" t="str">
        <f t="shared" si="428"/>
        <v/>
      </c>
      <c r="O220" t="str">
        <f t="shared" si="422"/>
        <v/>
      </c>
      <c r="P220" t="str">
        <f t="shared" si="429"/>
        <v/>
      </c>
      <c r="R220" t="s">
        <v>35</v>
      </c>
      <c r="S220" t="str">
        <f>IF(M220&lt;&gt;"",M220,IF(O220&lt;&gt;"",O220,IF(Q220&lt;&gt;"",Q220,I220)))</f>
        <v>$M</v>
      </c>
      <c r="T220" t="str">
        <f t="shared" si="430"/>
        <v>$m</v>
      </c>
      <c r="U220" t="str">
        <f t="shared" ref="U220:V220" si="481">TRIM(SUBSTITUTE(T220,U$1,U$2))</f>
        <v>$m</v>
      </c>
      <c r="V220" t="str">
        <f t="shared" si="481"/>
        <v>$m</v>
      </c>
      <c r="W220" t="str">
        <f t="shared" ref="W220:AM220" si="482">TRIM(SUBSTITUTE(V220,W$1,W$2))</f>
        <v>$m</v>
      </c>
      <c r="X220" t="str">
        <f t="shared" si="482"/>
        <v>$m</v>
      </c>
      <c r="Y220" t="str">
        <f t="shared" si="482"/>
        <v>$m</v>
      </c>
      <c r="Z220" t="str">
        <f t="shared" si="482"/>
        <v>$m</v>
      </c>
      <c r="AA220" t="str">
        <f t="shared" si="482"/>
        <v>$m</v>
      </c>
      <c r="AB220" t="str">
        <f t="shared" si="482"/>
        <v>$m</v>
      </c>
      <c r="AC220" t="str">
        <f t="shared" si="482"/>
        <v>$m</v>
      </c>
      <c r="AD220" t="str">
        <f t="shared" si="482"/>
        <v>$m</v>
      </c>
      <c r="AE220" t="str">
        <f t="shared" si="482"/>
        <v>$m</v>
      </c>
      <c r="AF220" t="str">
        <f t="shared" si="482"/>
        <v>$m</v>
      </c>
      <c r="AG220" t="str">
        <f t="shared" si="482"/>
        <v>$</v>
      </c>
      <c r="AH220" t="str">
        <f t="shared" si="482"/>
        <v>$</v>
      </c>
      <c r="AI220" t="str">
        <f t="shared" si="482"/>
        <v>$</v>
      </c>
      <c r="AJ220" t="str">
        <f t="shared" si="482"/>
        <v>$</v>
      </c>
      <c r="AK220" t="str">
        <f t="shared" si="482"/>
        <v>$</v>
      </c>
      <c r="AL220" t="str">
        <f t="shared" si="482"/>
        <v>$</v>
      </c>
      <c r="AM220" t="str">
        <f t="shared" si="482"/>
        <v>$</v>
      </c>
      <c r="AN220" t="str">
        <f t="shared" si="433"/>
        <v>$</v>
      </c>
      <c r="AQ220" t="str">
        <f t="shared" si="434"/>
        <v>$</v>
      </c>
    </row>
    <row r="221" spans="1:43" x14ac:dyDescent="0.2">
      <c r="A221">
        <v>219</v>
      </c>
      <c r="B221" t="s">
        <v>1346</v>
      </c>
      <c r="C221" t="s">
        <v>1565</v>
      </c>
      <c r="D221" t="s">
        <v>1553</v>
      </c>
      <c r="E221" t="s">
        <v>1354</v>
      </c>
      <c r="F221" t="s">
        <v>1357</v>
      </c>
      <c r="G221" t="str">
        <f t="shared" si="425"/>
        <v>Net sales by segment - Wholesale Segment</v>
      </c>
      <c r="H221" t="str">
        <f t="shared" si="419"/>
        <v>wholesale segment</v>
      </c>
      <c r="I221" t="s">
        <v>10</v>
      </c>
      <c r="J221" t="b">
        <f t="shared" si="426"/>
        <v>0</v>
      </c>
      <c r="K221" t="b">
        <f t="shared" si="420"/>
        <v>0</v>
      </c>
      <c r="L221" t="b">
        <f t="shared" si="421"/>
        <v>1</v>
      </c>
      <c r="M221" t="str">
        <f t="shared" si="427"/>
        <v/>
      </c>
      <c r="N221" t="str">
        <f t="shared" si="428"/>
        <v/>
      </c>
      <c r="O221" t="str">
        <f t="shared" si="422"/>
        <v/>
      </c>
      <c r="P221" t="str">
        <f t="shared" si="429"/>
        <v/>
      </c>
      <c r="R221" t="s">
        <v>35</v>
      </c>
      <c r="S221" t="str">
        <f>IF(M221&lt;&gt;"",M221,IF(O221&lt;&gt;"",O221,IF(Q221&lt;&gt;"",Q221,I221)))</f>
        <v>$M</v>
      </c>
      <c r="T221" t="str">
        <f t="shared" si="430"/>
        <v>$m</v>
      </c>
      <c r="U221" t="str">
        <f t="shared" ref="U221:V221" si="483">TRIM(SUBSTITUTE(T221,U$1,U$2))</f>
        <v>$m</v>
      </c>
      <c r="V221" t="str">
        <f t="shared" si="483"/>
        <v>$m</v>
      </c>
      <c r="W221" t="str">
        <f t="shared" ref="W221:AM221" si="484">TRIM(SUBSTITUTE(V221,W$1,W$2))</f>
        <v>$m</v>
      </c>
      <c r="X221" t="str">
        <f t="shared" si="484"/>
        <v>$m</v>
      </c>
      <c r="Y221" t="str">
        <f t="shared" si="484"/>
        <v>$m</v>
      </c>
      <c r="Z221" t="str">
        <f t="shared" si="484"/>
        <v>$m</v>
      </c>
      <c r="AA221" t="str">
        <f t="shared" si="484"/>
        <v>$m</v>
      </c>
      <c r="AB221" t="str">
        <f t="shared" si="484"/>
        <v>$m</v>
      </c>
      <c r="AC221" t="str">
        <f t="shared" si="484"/>
        <v>$m</v>
      </c>
      <c r="AD221" t="str">
        <f t="shared" si="484"/>
        <v>$m</v>
      </c>
      <c r="AE221" t="str">
        <f t="shared" si="484"/>
        <v>$m</v>
      </c>
      <c r="AF221" t="str">
        <f t="shared" si="484"/>
        <v>$m</v>
      </c>
      <c r="AG221" t="str">
        <f t="shared" si="484"/>
        <v>$</v>
      </c>
      <c r="AH221" t="str">
        <f t="shared" si="484"/>
        <v>$</v>
      </c>
      <c r="AI221" t="str">
        <f t="shared" si="484"/>
        <v>$</v>
      </c>
      <c r="AJ221" t="str">
        <f t="shared" si="484"/>
        <v>$</v>
      </c>
      <c r="AK221" t="str">
        <f t="shared" si="484"/>
        <v>$</v>
      </c>
      <c r="AL221" t="str">
        <f t="shared" si="484"/>
        <v>$</v>
      </c>
      <c r="AM221" t="str">
        <f t="shared" si="484"/>
        <v>$</v>
      </c>
      <c r="AN221" t="str">
        <f t="shared" si="433"/>
        <v>$</v>
      </c>
      <c r="AQ221" t="str">
        <f t="shared" si="434"/>
        <v>$</v>
      </c>
    </row>
    <row r="222" spans="1:43" x14ac:dyDescent="0.2">
      <c r="A222">
        <v>220</v>
      </c>
      <c r="B222" t="s">
        <v>1346</v>
      </c>
      <c r="C222" t="s">
        <v>1565</v>
      </c>
      <c r="D222" t="s">
        <v>1553</v>
      </c>
      <c r="E222" t="s">
        <v>1358</v>
      </c>
      <c r="F222" t="s">
        <v>1359</v>
      </c>
      <c r="G222" t="str">
        <f t="shared" si="425"/>
        <v>No. of New Stores Opened - New retail locations</v>
      </c>
      <c r="H222" t="str">
        <f t="shared" si="419"/>
        <v>new retail locations</v>
      </c>
      <c r="I222" t="s">
        <v>154</v>
      </c>
      <c r="J222" t="b">
        <f t="shared" si="426"/>
        <v>1</v>
      </c>
      <c r="K222" t="b">
        <f t="shared" si="420"/>
        <v>1</v>
      </c>
      <c r="L222" t="b">
        <f t="shared" si="421"/>
        <v>0</v>
      </c>
      <c r="M222" t="str">
        <f t="shared" si="427"/>
        <v/>
      </c>
      <c r="N222" t="str">
        <f t="shared" si="428"/>
        <v/>
      </c>
      <c r="O222" t="str">
        <f t="shared" si="422"/>
        <v/>
      </c>
      <c r="P222" t="str">
        <f t="shared" si="429"/>
        <v/>
      </c>
      <c r="R222" t="s">
        <v>1685</v>
      </c>
      <c r="S222" t="str">
        <f>IF(M222&lt;&gt;"",M222,IF(O222&lt;&gt;"",O222,IF(Q222&lt;&gt;"",Q222,I222)))</f>
        <v>Stores</v>
      </c>
      <c r="T222" t="str">
        <f t="shared" si="430"/>
        <v>stores</v>
      </c>
      <c r="U222" t="str">
        <f t="shared" ref="U222:V222" si="485">TRIM(SUBSTITUTE(T222,U$1,U$2))</f>
        <v>stores</v>
      </c>
      <c r="V222" t="str">
        <f t="shared" si="485"/>
        <v>stores</v>
      </c>
      <c r="W222" t="str">
        <f t="shared" ref="W222:AM222" si="486">TRIM(SUBSTITUTE(V222,W$1,W$2))</f>
        <v>stores</v>
      </c>
      <c r="X222" t="str">
        <f t="shared" si="486"/>
        <v>stores</v>
      </c>
      <c r="Y222" t="str">
        <f t="shared" si="486"/>
        <v>stores</v>
      </c>
      <c r="Z222" t="str">
        <f t="shared" si="486"/>
        <v>stores</v>
      </c>
      <c r="AA222" t="str">
        <f t="shared" si="486"/>
        <v>stores</v>
      </c>
      <c r="AB222" t="str">
        <f t="shared" si="486"/>
        <v>stores</v>
      </c>
      <c r="AC222" t="str">
        <f t="shared" si="486"/>
        <v>stores</v>
      </c>
      <c r="AD222" t="str">
        <f t="shared" si="486"/>
        <v>stores</v>
      </c>
      <c r="AE222" t="str">
        <f t="shared" si="486"/>
        <v>stores</v>
      </c>
      <c r="AF222" t="str">
        <f t="shared" si="486"/>
        <v>stores</v>
      </c>
      <c r="AG222" t="str">
        <f t="shared" si="486"/>
        <v>stores</v>
      </c>
      <c r="AH222" t="str">
        <f t="shared" si="486"/>
        <v>stores</v>
      </c>
      <c r="AI222" t="str">
        <f t="shared" si="486"/>
        <v>stores</v>
      </c>
      <c r="AJ222" t="str">
        <f t="shared" si="486"/>
        <v>stores</v>
      </c>
      <c r="AK222" t="str">
        <f t="shared" si="486"/>
        <v>stores</v>
      </c>
      <c r="AL222" t="str">
        <f t="shared" si="486"/>
        <v>stores</v>
      </c>
      <c r="AM222" t="str">
        <f t="shared" si="486"/>
        <v>stores</v>
      </c>
      <c r="AN222" t="str">
        <f t="shared" si="433"/>
        <v>stores</v>
      </c>
      <c r="AQ222" t="str">
        <f t="shared" si="434"/>
        <v>stores</v>
      </c>
    </row>
    <row r="223" spans="1:43" x14ac:dyDescent="0.2">
      <c r="A223">
        <v>221</v>
      </c>
      <c r="B223" t="s">
        <v>1346</v>
      </c>
      <c r="C223" t="s">
        <v>1565</v>
      </c>
      <c r="D223" t="s">
        <v>1553</v>
      </c>
      <c r="E223" t="s">
        <v>154</v>
      </c>
      <c r="F223" t="s">
        <v>1347</v>
      </c>
      <c r="G223" t="str">
        <f t="shared" si="425"/>
        <v>Stores - Closed franchisee-owned stores</v>
      </c>
      <c r="H223" t="str">
        <f t="shared" si="419"/>
        <v>closed franchisee-owned stores</v>
      </c>
      <c r="I223" t="s">
        <v>273</v>
      </c>
      <c r="J223" t="b">
        <f t="shared" si="426"/>
        <v>1</v>
      </c>
      <c r="K223" t="b">
        <f t="shared" si="420"/>
        <v>1</v>
      </c>
      <c r="L223" t="b">
        <f t="shared" si="421"/>
        <v>0</v>
      </c>
      <c r="M223" t="str">
        <f t="shared" si="427"/>
        <v/>
      </c>
      <c r="N223" t="str">
        <f t="shared" si="428"/>
        <v/>
      </c>
      <c r="O223" t="str">
        <f t="shared" si="422"/>
        <v/>
      </c>
      <c r="P223" t="str">
        <f t="shared" si="429"/>
        <v/>
      </c>
      <c r="R223" t="s">
        <v>1685</v>
      </c>
      <c r="S223" t="str">
        <f>IF(M223&lt;&gt;"",M223,IF(O223&lt;&gt;"",O223,IF(Q223&lt;&gt;"",Q223,I223)))</f>
        <v>stores</v>
      </c>
      <c r="T223" t="str">
        <f t="shared" si="430"/>
        <v>stores</v>
      </c>
      <c r="U223" t="str">
        <f t="shared" ref="U223:V223" si="487">TRIM(SUBSTITUTE(T223,U$1,U$2))</f>
        <v>stores</v>
      </c>
      <c r="V223" t="str">
        <f t="shared" si="487"/>
        <v>stores</v>
      </c>
      <c r="W223" t="str">
        <f t="shared" ref="W223:AM223" si="488">TRIM(SUBSTITUTE(V223,W$1,W$2))</f>
        <v>stores</v>
      </c>
      <c r="X223" t="str">
        <f t="shared" si="488"/>
        <v>stores</v>
      </c>
      <c r="Y223" t="str">
        <f t="shared" si="488"/>
        <v>stores</v>
      </c>
      <c r="Z223" t="str">
        <f t="shared" si="488"/>
        <v>stores</v>
      </c>
      <c r="AA223" t="str">
        <f t="shared" si="488"/>
        <v>stores</v>
      </c>
      <c r="AB223" t="str">
        <f t="shared" si="488"/>
        <v>stores</v>
      </c>
      <c r="AC223" t="str">
        <f t="shared" si="488"/>
        <v>stores</v>
      </c>
      <c r="AD223" t="str">
        <f t="shared" si="488"/>
        <v>stores</v>
      </c>
      <c r="AE223" t="str">
        <f t="shared" si="488"/>
        <v>stores</v>
      </c>
      <c r="AF223" t="str">
        <f t="shared" si="488"/>
        <v>stores</v>
      </c>
      <c r="AG223" t="str">
        <f t="shared" si="488"/>
        <v>stores</v>
      </c>
      <c r="AH223" t="str">
        <f t="shared" si="488"/>
        <v>stores</v>
      </c>
      <c r="AI223" t="str">
        <f t="shared" si="488"/>
        <v>stores</v>
      </c>
      <c r="AJ223" t="str">
        <f t="shared" si="488"/>
        <v>stores</v>
      </c>
      <c r="AK223" t="str">
        <f t="shared" si="488"/>
        <v>stores</v>
      </c>
      <c r="AL223" t="str">
        <f t="shared" si="488"/>
        <v>stores</v>
      </c>
      <c r="AM223" t="str">
        <f t="shared" si="488"/>
        <v>stores</v>
      </c>
      <c r="AN223" t="str">
        <f t="shared" si="433"/>
        <v>stores</v>
      </c>
      <c r="AQ223" t="str">
        <f t="shared" si="434"/>
        <v>stores</v>
      </c>
    </row>
    <row r="224" spans="1:43" x14ac:dyDescent="0.2">
      <c r="A224">
        <v>222</v>
      </c>
      <c r="B224" t="s">
        <v>1346</v>
      </c>
      <c r="C224" t="s">
        <v>1565</v>
      </c>
      <c r="D224" t="s">
        <v>1553</v>
      </c>
      <c r="E224" t="s">
        <v>154</v>
      </c>
      <c r="F224" t="s">
        <v>1360</v>
      </c>
      <c r="G224" t="str">
        <f t="shared" si="425"/>
        <v>Stores - Total closed retail stores</v>
      </c>
      <c r="H224" t="str">
        <f t="shared" si="419"/>
        <v>total closed retail stores</v>
      </c>
      <c r="I224" t="s">
        <v>273</v>
      </c>
      <c r="J224" t="b">
        <f t="shared" si="426"/>
        <v>1</v>
      </c>
      <c r="K224" t="b">
        <f t="shared" si="420"/>
        <v>1</v>
      </c>
      <c r="L224" t="b">
        <f t="shared" si="421"/>
        <v>0</v>
      </c>
      <c r="M224" t="str">
        <f t="shared" si="427"/>
        <v/>
      </c>
      <c r="N224" t="str">
        <f t="shared" si="428"/>
        <v/>
      </c>
      <c r="O224" t="str">
        <f t="shared" si="422"/>
        <v/>
      </c>
      <c r="P224" t="str">
        <f t="shared" si="429"/>
        <v/>
      </c>
      <c r="R224" t="s">
        <v>1685</v>
      </c>
      <c r="S224" t="str">
        <f>IF(M224&lt;&gt;"",M224,IF(O224&lt;&gt;"",O224,IF(Q224&lt;&gt;"",Q224,I224)))</f>
        <v>stores</v>
      </c>
      <c r="T224" t="str">
        <f t="shared" si="430"/>
        <v>stores</v>
      </c>
      <c r="U224" t="str">
        <f t="shared" ref="U224:V224" si="489">TRIM(SUBSTITUTE(T224,U$1,U$2))</f>
        <v>stores</v>
      </c>
      <c r="V224" t="str">
        <f t="shared" si="489"/>
        <v>stores</v>
      </c>
      <c r="W224" t="str">
        <f t="shared" ref="W224:AM224" si="490">TRIM(SUBSTITUTE(V224,W$1,W$2))</f>
        <v>stores</v>
      </c>
      <c r="X224" t="str">
        <f t="shared" si="490"/>
        <v>stores</v>
      </c>
      <c r="Y224" t="str">
        <f t="shared" si="490"/>
        <v>stores</v>
      </c>
      <c r="Z224" t="str">
        <f t="shared" si="490"/>
        <v>stores</v>
      </c>
      <c r="AA224" t="str">
        <f t="shared" si="490"/>
        <v>stores</v>
      </c>
      <c r="AB224" t="str">
        <f t="shared" si="490"/>
        <v>stores</v>
      </c>
      <c r="AC224" t="str">
        <f t="shared" si="490"/>
        <v>stores</v>
      </c>
      <c r="AD224" t="str">
        <f t="shared" si="490"/>
        <v>stores</v>
      </c>
      <c r="AE224" t="str">
        <f t="shared" si="490"/>
        <v>stores</v>
      </c>
      <c r="AF224" t="str">
        <f t="shared" si="490"/>
        <v>stores</v>
      </c>
      <c r="AG224" t="str">
        <f t="shared" si="490"/>
        <v>stores</v>
      </c>
      <c r="AH224" t="str">
        <f t="shared" si="490"/>
        <v>stores</v>
      </c>
      <c r="AI224" t="str">
        <f t="shared" si="490"/>
        <v>stores</v>
      </c>
      <c r="AJ224" t="str">
        <f t="shared" si="490"/>
        <v>stores</v>
      </c>
      <c r="AK224" t="str">
        <f t="shared" si="490"/>
        <v>stores</v>
      </c>
      <c r="AL224" t="str">
        <f t="shared" si="490"/>
        <v>stores</v>
      </c>
      <c r="AM224" t="str">
        <f t="shared" si="490"/>
        <v>stores</v>
      </c>
      <c r="AN224" t="str">
        <f t="shared" si="433"/>
        <v>stores</v>
      </c>
      <c r="AQ224" t="str">
        <f t="shared" si="434"/>
        <v>stores</v>
      </c>
    </row>
    <row r="225" spans="1:43" x14ac:dyDescent="0.2">
      <c r="A225">
        <v>223</v>
      </c>
      <c r="B225" t="s">
        <v>1346</v>
      </c>
      <c r="C225" t="s">
        <v>1565</v>
      </c>
      <c r="D225" t="s">
        <v>1553</v>
      </c>
      <c r="E225" t="s">
        <v>154</v>
      </c>
      <c r="F225" t="s">
        <v>1361</v>
      </c>
      <c r="G225" t="str">
        <f t="shared" si="425"/>
        <v>Stores - Total new retail location stores</v>
      </c>
      <c r="H225" t="str">
        <f t="shared" si="419"/>
        <v>total new retail location stores</v>
      </c>
      <c r="I225" t="s">
        <v>273</v>
      </c>
      <c r="J225" t="b">
        <f t="shared" si="426"/>
        <v>1</v>
      </c>
      <c r="K225" t="b">
        <f t="shared" si="420"/>
        <v>1</v>
      </c>
      <c r="L225" t="b">
        <f t="shared" si="421"/>
        <v>0</v>
      </c>
      <c r="M225" t="str">
        <f t="shared" si="427"/>
        <v/>
      </c>
      <c r="N225" t="str">
        <f t="shared" si="428"/>
        <v/>
      </c>
      <c r="O225" t="str">
        <f t="shared" si="422"/>
        <v/>
      </c>
      <c r="P225" t="str">
        <f t="shared" si="429"/>
        <v/>
      </c>
      <c r="R225" t="s">
        <v>1685</v>
      </c>
      <c r="S225" t="str">
        <f>IF(M225&lt;&gt;"",M225,IF(O225&lt;&gt;"",O225,IF(Q225&lt;&gt;"",Q225,I225)))</f>
        <v>stores</v>
      </c>
      <c r="T225" t="str">
        <f t="shared" si="430"/>
        <v>stores</v>
      </c>
      <c r="U225" t="str">
        <f t="shared" ref="U225:V225" si="491">TRIM(SUBSTITUTE(T225,U$1,U$2))</f>
        <v>stores</v>
      </c>
      <c r="V225" t="str">
        <f t="shared" si="491"/>
        <v>stores</v>
      </c>
      <c r="W225" t="str">
        <f t="shared" ref="W225:AM225" si="492">TRIM(SUBSTITUTE(V225,W$1,W$2))</f>
        <v>stores</v>
      </c>
      <c r="X225" t="str">
        <f t="shared" si="492"/>
        <v>stores</v>
      </c>
      <c r="Y225" t="str">
        <f t="shared" si="492"/>
        <v>stores</v>
      </c>
      <c r="Z225" t="str">
        <f t="shared" si="492"/>
        <v>stores</v>
      </c>
      <c r="AA225" t="str">
        <f t="shared" si="492"/>
        <v>stores</v>
      </c>
      <c r="AB225" t="str">
        <f t="shared" si="492"/>
        <v>stores</v>
      </c>
      <c r="AC225" t="str">
        <f t="shared" si="492"/>
        <v>stores</v>
      </c>
      <c r="AD225" t="str">
        <f t="shared" si="492"/>
        <v>stores</v>
      </c>
      <c r="AE225" t="str">
        <f t="shared" si="492"/>
        <v>stores</v>
      </c>
      <c r="AF225" t="str">
        <f t="shared" si="492"/>
        <v>stores</v>
      </c>
      <c r="AG225" t="str">
        <f t="shared" si="492"/>
        <v>stores</v>
      </c>
      <c r="AH225" t="str">
        <f t="shared" si="492"/>
        <v>stores</v>
      </c>
      <c r="AI225" t="str">
        <f t="shared" si="492"/>
        <v>stores</v>
      </c>
      <c r="AJ225" t="str">
        <f t="shared" si="492"/>
        <v>stores</v>
      </c>
      <c r="AK225" t="str">
        <f t="shared" si="492"/>
        <v>stores</v>
      </c>
      <c r="AL225" t="str">
        <f t="shared" si="492"/>
        <v>stores</v>
      </c>
      <c r="AM225" t="str">
        <f t="shared" si="492"/>
        <v>stores</v>
      </c>
      <c r="AN225" t="str">
        <f t="shared" si="433"/>
        <v>stores</v>
      </c>
      <c r="AQ225" t="str">
        <f t="shared" si="434"/>
        <v>stores</v>
      </c>
    </row>
    <row r="226" spans="1:43" x14ac:dyDescent="0.2">
      <c r="A226">
        <v>224</v>
      </c>
      <c r="B226" t="s">
        <v>1375</v>
      </c>
      <c r="C226" t="s">
        <v>1569</v>
      </c>
      <c r="D226" t="s">
        <v>1553</v>
      </c>
      <c r="E226" t="s">
        <v>870</v>
      </c>
      <c r="F226" t="s">
        <v>1376</v>
      </c>
      <c r="G226" t="str">
        <f t="shared" si="425"/>
        <v>Company-Operated Stores - Greater China - Beauty &amp; Accessories</v>
      </c>
      <c r="H226" t="str">
        <f t="shared" si="419"/>
        <v>greater china - beauty &amp; accessories</v>
      </c>
      <c r="I226" t="s">
        <v>2</v>
      </c>
      <c r="J226" t="b">
        <f t="shared" si="426"/>
        <v>1</v>
      </c>
      <c r="K226" t="b">
        <f t="shared" si="420"/>
        <v>1</v>
      </c>
      <c r="L226" t="b">
        <f t="shared" si="421"/>
        <v>1</v>
      </c>
      <c r="M226" t="str">
        <f t="shared" si="427"/>
        <v>Stores</v>
      </c>
      <c r="N226" t="str">
        <f t="shared" si="428"/>
        <v/>
      </c>
      <c r="O226" t="str">
        <f t="shared" si="422"/>
        <v/>
      </c>
      <c r="P226" t="str">
        <f t="shared" si="429"/>
        <v/>
      </c>
      <c r="R226" t="s">
        <v>35</v>
      </c>
      <c r="S226" t="str">
        <f>IF(M226&lt;&gt;"",M226,IF(O226&lt;&gt;"",O226,IF(Q226&lt;&gt;"",Q226,I226)))</f>
        <v>Stores</v>
      </c>
      <c r="T226" t="str">
        <f t="shared" si="430"/>
        <v>stores</v>
      </c>
      <c r="U226" t="str">
        <f t="shared" ref="U226:V226" si="493">TRIM(SUBSTITUTE(T226,U$1,U$2))</f>
        <v>stores</v>
      </c>
      <c r="V226" t="str">
        <f t="shared" si="493"/>
        <v>stores</v>
      </c>
      <c r="W226" t="str">
        <f t="shared" ref="W226:AM226" si="494">TRIM(SUBSTITUTE(V226,W$1,W$2))</f>
        <v>stores</v>
      </c>
      <c r="X226" t="str">
        <f t="shared" si="494"/>
        <v>stores</v>
      </c>
      <c r="Y226" t="str">
        <f t="shared" si="494"/>
        <v>stores</v>
      </c>
      <c r="Z226" t="str">
        <f t="shared" si="494"/>
        <v>stores</v>
      </c>
      <c r="AA226" t="str">
        <f t="shared" si="494"/>
        <v>stores</v>
      </c>
      <c r="AB226" t="str">
        <f t="shared" si="494"/>
        <v>stores</v>
      </c>
      <c r="AC226" t="str">
        <f t="shared" si="494"/>
        <v>stores</v>
      </c>
      <c r="AD226" t="str">
        <f t="shared" si="494"/>
        <v>stores</v>
      </c>
      <c r="AE226" t="str">
        <f t="shared" si="494"/>
        <v>stores</v>
      </c>
      <c r="AF226" t="str">
        <f t="shared" si="494"/>
        <v>stores</v>
      </c>
      <c r="AG226" t="str">
        <f t="shared" si="494"/>
        <v>stores</v>
      </c>
      <c r="AH226" t="str">
        <f t="shared" si="494"/>
        <v>stores</v>
      </c>
      <c r="AI226" t="str">
        <f t="shared" si="494"/>
        <v>stores</v>
      </c>
      <c r="AJ226" t="str">
        <f t="shared" si="494"/>
        <v>stores</v>
      </c>
      <c r="AK226" t="str">
        <f t="shared" si="494"/>
        <v>stores</v>
      </c>
      <c r="AL226" t="str">
        <f t="shared" si="494"/>
        <v>stores</v>
      </c>
      <c r="AM226" t="str">
        <f t="shared" si="494"/>
        <v>stores</v>
      </c>
      <c r="AN226" t="str">
        <f t="shared" si="433"/>
        <v>stores</v>
      </c>
      <c r="AQ226" t="str">
        <f t="shared" si="434"/>
        <v>stores</v>
      </c>
    </row>
    <row r="227" spans="1:43" x14ac:dyDescent="0.2">
      <c r="A227">
        <v>225</v>
      </c>
      <c r="B227" t="s">
        <v>1375</v>
      </c>
      <c r="C227" t="s">
        <v>1569</v>
      </c>
      <c r="D227" t="s">
        <v>1553</v>
      </c>
      <c r="E227" t="s">
        <v>870</v>
      </c>
      <c r="F227" t="s">
        <v>1377</v>
      </c>
      <c r="G227" t="str">
        <f t="shared" si="425"/>
        <v>Company-Operated Stores - Greater China - Full Assortment</v>
      </c>
      <c r="H227" t="str">
        <f t="shared" si="419"/>
        <v>greater china - full assortment</v>
      </c>
      <c r="I227" t="s">
        <v>2</v>
      </c>
      <c r="J227" t="b">
        <f t="shared" si="426"/>
        <v>1</v>
      </c>
      <c r="K227" t="b">
        <f t="shared" si="420"/>
        <v>1</v>
      </c>
      <c r="L227" t="b">
        <f t="shared" si="421"/>
        <v>1</v>
      </c>
      <c r="M227" t="str">
        <f t="shared" si="427"/>
        <v>Stores</v>
      </c>
      <c r="N227" t="str">
        <f t="shared" si="428"/>
        <v/>
      </c>
      <c r="O227" t="str">
        <f t="shared" si="422"/>
        <v/>
      </c>
      <c r="P227" t="str">
        <f t="shared" si="429"/>
        <v/>
      </c>
      <c r="R227" t="s">
        <v>35</v>
      </c>
      <c r="S227" t="str">
        <f>IF(M227&lt;&gt;"",M227,IF(O227&lt;&gt;"",O227,IF(Q227&lt;&gt;"",Q227,I227)))</f>
        <v>Stores</v>
      </c>
      <c r="T227" t="str">
        <f t="shared" si="430"/>
        <v>stores</v>
      </c>
      <c r="U227" t="str">
        <f t="shared" ref="U227:V227" si="495">TRIM(SUBSTITUTE(T227,U$1,U$2))</f>
        <v>stores</v>
      </c>
      <c r="V227" t="str">
        <f t="shared" si="495"/>
        <v>stores</v>
      </c>
      <c r="W227" t="str">
        <f t="shared" ref="W227:AM227" si="496">TRIM(SUBSTITUTE(V227,W$1,W$2))</f>
        <v>stores</v>
      </c>
      <c r="X227" t="str">
        <f t="shared" si="496"/>
        <v>stores</v>
      </c>
      <c r="Y227" t="str">
        <f t="shared" si="496"/>
        <v>stores</v>
      </c>
      <c r="Z227" t="str">
        <f t="shared" si="496"/>
        <v>stores</v>
      </c>
      <c r="AA227" t="str">
        <f t="shared" si="496"/>
        <v>stores</v>
      </c>
      <c r="AB227" t="str">
        <f t="shared" si="496"/>
        <v>stores</v>
      </c>
      <c r="AC227" t="str">
        <f t="shared" si="496"/>
        <v>stores</v>
      </c>
      <c r="AD227" t="str">
        <f t="shared" si="496"/>
        <v>stores</v>
      </c>
      <c r="AE227" t="str">
        <f t="shared" si="496"/>
        <v>stores</v>
      </c>
      <c r="AF227" t="str">
        <f t="shared" si="496"/>
        <v>stores</v>
      </c>
      <c r="AG227" t="str">
        <f t="shared" si="496"/>
        <v>stores</v>
      </c>
      <c r="AH227" t="str">
        <f t="shared" si="496"/>
        <v>stores</v>
      </c>
      <c r="AI227" t="str">
        <f t="shared" si="496"/>
        <v>stores</v>
      </c>
      <c r="AJ227" t="str">
        <f t="shared" si="496"/>
        <v>stores</v>
      </c>
      <c r="AK227" t="str">
        <f t="shared" si="496"/>
        <v>stores</v>
      </c>
      <c r="AL227" t="str">
        <f t="shared" si="496"/>
        <v>stores</v>
      </c>
      <c r="AM227" t="str">
        <f t="shared" si="496"/>
        <v>stores</v>
      </c>
      <c r="AN227" t="str">
        <f t="shared" si="433"/>
        <v>stores</v>
      </c>
      <c r="AQ227" t="str">
        <f t="shared" si="434"/>
        <v>stores</v>
      </c>
    </row>
    <row r="228" spans="1:43" x14ac:dyDescent="0.2">
      <c r="A228">
        <v>226</v>
      </c>
      <c r="B228" t="s">
        <v>1375</v>
      </c>
      <c r="C228" t="s">
        <v>1569</v>
      </c>
      <c r="D228" t="s">
        <v>1553</v>
      </c>
      <c r="E228" t="s">
        <v>870</v>
      </c>
      <c r="F228" t="s">
        <v>1378</v>
      </c>
      <c r="G228" t="str">
        <f t="shared" si="425"/>
        <v>Company-Operated Stores - Stores in Canada</v>
      </c>
      <c r="H228" t="str">
        <f t="shared" si="419"/>
        <v>stores in canada</v>
      </c>
      <c r="I228" t="s">
        <v>2</v>
      </c>
      <c r="J228" t="b">
        <f t="shared" si="426"/>
        <v>1</v>
      </c>
      <c r="K228" t="b">
        <f t="shared" si="420"/>
        <v>1</v>
      </c>
      <c r="L228" t="b">
        <f t="shared" si="421"/>
        <v>1</v>
      </c>
      <c r="M228" t="str">
        <f t="shared" si="427"/>
        <v>Stores</v>
      </c>
      <c r="N228" t="str">
        <f t="shared" si="428"/>
        <v/>
      </c>
      <c r="O228" t="str">
        <f t="shared" si="422"/>
        <v/>
      </c>
      <c r="P228" t="str">
        <f t="shared" si="429"/>
        <v/>
      </c>
      <c r="R228" t="s">
        <v>35</v>
      </c>
      <c r="S228" t="str">
        <f>IF(M228&lt;&gt;"",M228,IF(O228&lt;&gt;"",O228,IF(Q228&lt;&gt;"",Q228,I228)))</f>
        <v>Stores</v>
      </c>
      <c r="T228" t="str">
        <f t="shared" si="430"/>
        <v>stores</v>
      </c>
      <c r="U228" t="str">
        <f t="shared" ref="U228:V228" si="497">TRIM(SUBSTITUTE(T228,U$1,U$2))</f>
        <v>stores</v>
      </c>
      <c r="V228" t="str">
        <f t="shared" si="497"/>
        <v>stores</v>
      </c>
      <c r="W228" t="str">
        <f t="shared" ref="W228:AM228" si="498">TRIM(SUBSTITUTE(V228,W$1,W$2))</f>
        <v>stores</v>
      </c>
      <c r="X228" t="str">
        <f t="shared" si="498"/>
        <v>stores</v>
      </c>
      <c r="Y228" t="str">
        <f t="shared" si="498"/>
        <v>stores</v>
      </c>
      <c r="Z228" t="str">
        <f t="shared" si="498"/>
        <v>stores</v>
      </c>
      <c r="AA228" t="str">
        <f t="shared" si="498"/>
        <v>stores</v>
      </c>
      <c r="AB228" t="str">
        <f t="shared" si="498"/>
        <v>stores</v>
      </c>
      <c r="AC228" t="str">
        <f t="shared" si="498"/>
        <v>stores</v>
      </c>
      <c r="AD228" t="str">
        <f t="shared" si="498"/>
        <v>stores</v>
      </c>
      <c r="AE228" t="str">
        <f t="shared" si="498"/>
        <v>stores</v>
      </c>
      <c r="AF228" t="str">
        <f t="shared" si="498"/>
        <v>stores</v>
      </c>
      <c r="AG228" t="str">
        <f t="shared" si="498"/>
        <v>stores</v>
      </c>
      <c r="AH228" t="str">
        <f t="shared" si="498"/>
        <v>stores</v>
      </c>
      <c r="AI228" t="str">
        <f t="shared" si="498"/>
        <v>stores</v>
      </c>
      <c r="AJ228" t="str">
        <f t="shared" si="498"/>
        <v>stores</v>
      </c>
      <c r="AK228" t="str">
        <f t="shared" si="498"/>
        <v>stores</v>
      </c>
      <c r="AL228" t="str">
        <f t="shared" si="498"/>
        <v>stores</v>
      </c>
      <c r="AM228" t="str">
        <f t="shared" si="498"/>
        <v>stores</v>
      </c>
      <c r="AN228" t="str">
        <f t="shared" si="433"/>
        <v>stores</v>
      </c>
      <c r="AQ228" t="str">
        <f t="shared" si="434"/>
        <v>stores</v>
      </c>
    </row>
    <row r="229" spans="1:43" x14ac:dyDescent="0.2">
      <c r="A229">
        <v>227</v>
      </c>
      <c r="B229" t="s">
        <v>1375</v>
      </c>
      <c r="C229" t="s">
        <v>1569</v>
      </c>
      <c r="D229" t="s">
        <v>1553</v>
      </c>
      <c r="E229" t="s">
        <v>870</v>
      </c>
      <c r="F229" t="s">
        <v>1379</v>
      </c>
      <c r="G229" t="str">
        <f t="shared" si="425"/>
        <v>Company-Operated Stores - Stores in U.S</v>
      </c>
      <c r="H229" t="str">
        <f t="shared" si="419"/>
        <v>stores in u.s</v>
      </c>
      <c r="I229" t="s">
        <v>2</v>
      </c>
      <c r="J229" t="b">
        <f t="shared" si="426"/>
        <v>1</v>
      </c>
      <c r="K229" t="b">
        <f t="shared" si="420"/>
        <v>1</v>
      </c>
      <c r="L229" t="b">
        <f t="shared" si="421"/>
        <v>1</v>
      </c>
      <c r="M229" t="str">
        <f t="shared" si="427"/>
        <v>Stores</v>
      </c>
      <c r="N229" t="str">
        <f t="shared" si="428"/>
        <v/>
      </c>
      <c r="O229" t="str">
        <f t="shared" si="422"/>
        <v/>
      </c>
      <c r="P229" t="str">
        <f t="shared" si="429"/>
        <v/>
      </c>
      <c r="R229" t="s">
        <v>35</v>
      </c>
      <c r="S229" t="str">
        <f>IF(M229&lt;&gt;"",M229,IF(O229&lt;&gt;"",O229,IF(Q229&lt;&gt;"",Q229,I229)))</f>
        <v>Stores</v>
      </c>
      <c r="T229" t="str">
        <f t="shared" si="430"/>
        <v>stores</v>
      </c>
      <c r="U229" t="str">
        <f t="shared" ref="U229:V229" si="499">TRIM(SUBSTITUTE(T229,U$1,U$2))</f>
        <v>stores</v>
      </c>
      <c r="V229" t="str">
        <f t="shared" si="499"/>
        <v>stores</v>
      </c>
      <c r="W229" t="str">
        <f t="shared" ref="W229:AM229" si="500">TRIM(SUBSTITUTE(V229,W$1,W$2))</f>
        <v>stores</v>
      </c>
      <c r="X229" t="str">
        <f t="shared" si="500"/>
        <v>stores</v>
      </c>
      <c r="Y229" t="str">
        <f t="shared" si="500"/>
        <v>stores</v>
      </c>
      <c r="Z229" t="str">
        <f t="shared" si="500"/>
        <v>stores</v>
      </c>
      <c r="AA229" t="str">
        <f t="shared" si="500"/>
        <v>stores</v>
      </c>
      <c r="AB229" t="str">
        <f t="shared" si="500"/>
        <v>stores</v>
      </c>
      <c r="AC229" t="str">
        <f t="shared" si="500"/>
        <v>stores</v>
      </c>
      <c r="AD229" t="str">
        <f t="shared" si="500"/>
        <v>stores</v>
      </c>
      <c r="AE229" t="str">
        <f t="shared" si="500"/>
        <v>stores</v>
      </c>
      <c r="AF229" t="str">
        <f t="shared" si="500"/>
        <v>stores</v>
      </c>
      <c r="AG229" t="str">
        <f t="shared" si="500"/>
        <v>stores</v>
      </c>
      <c r="AH229" t="str">
        <f t="shared" si="500"/>
        <v>stores</v>
      </c>
      <c r="AI229" t="str">
        <f t="shared" si="500"/>
        <v>stores</v>
      </c>
      <c r="AJ229" t="str">
        <f t="shared" si="500"/>
        <v>stores</v>
      </c>
      <c r="AK229" t="str">
        <f t="shared" si="500"/>
        <v>stores</v>
      </c>
      <c r="AL229" t="str">
        <f t="shared" si="500"/>
        <v>stores</v>
      </c>
      <c r="AM229" t="str">
        <f t="shared" si="500"/>
        <v>stores</v>
      </c>
      <c r="AN229" t="str">
        <f t="shared" si="433"/>
        <v>stores</v>
      </c>
      <c r="AQ229" t="str">
        <f t="shared" si="434"/>
        <v>stores</v>
      </c>
    </row>
    <row r="230" spans="1:43" ht="32" x14ac:dyDescent="0.2">
      <c r="A230">
        <v>228</v>
      </c>
      <c r="B230" t="s">
        <v>1375</v>
      </c>
      <c r="C230" t="s">
        <v>1569</v>
      </c>
      <c r="D230" t="s">
        <v>1553</v>
      </c>
      <c r="E230" t="s">
        <v>1183</v>
      </c>
      <c r="F230" s="1" t="s">
        <v>1380</v>
      </c>
      <c r="G230" t="str">
        <f t="shared" si="425"/>
        <v xml:space="preserve">New Store Openings - Company-Operated Stores in  Greater China - Beauty &amp; Accessories_x000D_
</v>
      </c>
      <c r="H230" t="str">
        <f t="shared" si="419"/>
        <v xml:space="preserve">company-operated stores in  greater china - beauty &amp; accessories_x000D_
</v>
      </c>
      <c r="I230" t="s">
        <v>2</v>
      </c>
      <c r="J230" t="b">
        <f t="shared" si="426"/>
        <v>1</v>
      </c>
      <c r="K230" t="b">
        <f t="shared" si="420"/>
        <v>1</v>
      </c>
      <c r="L230" t="b">
        <f t="shared" si="421"/>
        <v>1</v>
      </c>
      <c r="M230" t="str">
        <f t="shared" si="427"/>
        <v>Stores</v>
      </c>
      <c r="N230" t="str">
        <f t="shared" si="428"/>
        <v/>
      </c>
      <c r="O230" t="str">
        <f t="shared" si="422"/>
        <v/>
      </c>
      <c r="P230" t="str">
        <f t="shared" si="429"/>
        <v/>
      </c>
      <c r="R230" t="s">
        <v>35</v>
      </c>
      <c r="S230" t="str">
        <f>IF(M230&lt;&gt;"",M230,IF(O230&lt;&gt;"",O230,IF(Q230&lt;&gt;"",Q230,I230)))</f>
        <v>Stores</v>
      </c>
      <c r="T230" t="str">
        <f t="shared" si="430"/>
        <v>stores</v>
      </c>
      <c r="U230" t="str">
        <f t="shared" ref="U230:V230" si="501">TRIM(SUBSTITUTE(T230,U$1,U$2))</f>
        <v>stores</v>
      </c>
      <c r="V230" t="str">
        <f t="shared" si="501"/>
        <v>stores</v>
      </c>
      <c r="W230" t="str">
        <f t="shared" ref="W230:AM230" si="502">TRIM(SUBSTITUTE(V230,W$1,W$2))</f>
        <v>stores</v>
      </c>
      <c r="X230" t="str">
        <f t="shared" si="502"/>
        <v>stores</v>
      </c>
      <c r="Y230" t="str">
        <f t="shared" si="502"/>
        <v>stores</v>
      </c>
      <c r="Z230" t="str">
        <f t="shared" si="502"/>
        <v>stores</v>
      </c>
      <c r="AA230" t="str">
        <f t="shared" si="502"/>
        <v>stores</v>
      </c>
      <c r="AB230" t="str">
        <f t="shared" si="502"/>
        <v>stores</v>
      </c>
      <c r="AC230" t="str">
        <f t="shared" si="502"/>
        <v>stores</v>
      </c>
      <c r="AD230" t="str">
        <f t="shared" si="502"/>
        <v>stores</v>
      </c>
      <c r="AE230" t="str">
        <f t="shared" si="502"/>
        <v>stores</v>
      </c>
      <c r="AF230" t="str">
        <f t="shared" si="502"/>
        <v>stores</v>
      </c>
      <c r="AG230" t="str">
        <f t="shared" si="502"/>
        <v>stores</v>
      </c>
      <c r="AH230" t="str">
        <f t="shared" si="502"/>
        <v>stores</v>
      </c>
      <c r="AI230" t="str">
        <f t="shared" si="502"/>
        <v>stores</v>
      </c>
      <c r="AJ230" t="str">
        <f t="shared" si="502"/>
        <v>stores</v>
      </c>
      <c r="AK230" t="str">
        <f t="shared" si="502"/>
        <v>stores</v>
      </c>
      <c r="AL230" t="str">
        <f t="shared" si="502"/>
        <v>stores</v>
      </c>
      <c r="AM230" t="str">
        <f t="shared" si="502"/>
        <v>stores</v>
      </c>
      <c r="AN230" t="str">
        <f t="shared" si="433"/>
        <v>stores</v>
      </c>
      <c r="AQ230" t="str">
        <f t="shared" si="434"/>
        <v>stores</v>
      </c>
    </row>
    <row r="231" spans="1:43" x14ac:dyDescent="0.2">
      <c r="A231">
        <v>229</v>
      </c>
      <c r="B231" t="s">
        <v>1375</v>
      </c>
      <c r="C231" t="s">
        <v>1569</v>
      </c>
      <c r="D231" t="s">
        <v>1553</v>
      </c>
      <c r="E231" t="s">
        <v>1183</v>
      </c>
      <c r="F231" t="s">
        <v>1381</v>
      </c>
      <c r="G231" t="str">
        <f t="shared" si="425"/>
        <v xml:space="preserve">New Store Openings - Company-Operated Stores in Canada </v>
      </c>
      <c r="H231" t="str">
        <f t="shared" si="419"/>
        <v xml:space="preserve">company-operated stores in canada </v>
      </c>
      <c r="I231" t="s">
        <v>2</v>
      </c>
      <c r="J231" t="b">
        <f t="shared" si="426"/>
        <v>1</v>
      </c>
      <c r="K231" t="b">
        <f t="shared" si="420"/>
        <v>1</v>
      </c>
      <c r="L231" t="b">
        <f t="shared" si="421"/>
        <v>1</v>
      </c>
      <c r="M231" t="str">
        <f t="shared" si="427"/>
        <v>Stores</v>
      </c>
      <c r="N231" t="str">
        <f t="shared" si="428"/>
        <v/>
      </c>
      <c r="O231" t="str">
        <f t="shared" si="422"/>
        <v/>
      </c>
      <c r="P231" t="str">
        <f t="shared" si="429"/>
        <v/>
      </c>
      <c r="R231" t="s">
        <v>35</v>
      </c>
      <c r="S231" t="str">
        <f>IF(M231&lt;&gt;"",M231,IF(O231&lt;&gt;"",O231,IF(Q231&lt;&gt;"",Q231,I231)))</f>
        <v>Stores</v>
      </c>
      <c r="T231" t="str">
        <f t="shared" si="430"/>
        <v>stores</v>
      </c>
      <c r="U231" t="str">
        <f t="shared" ref="U231:V231" si="503">TRIM(SUBSTITUTE(T231,U$1,U$2))</f>
        <v>stores</v>
      </c>
      <c r="V231" t="str">
        <f t="shared" si="503"/>
        <v>stores</v>
      </c>
      <c r="W231" t="str">
        <f t="shared" ref="W231:AM231" si="504">TRIM(SUBSTITUTE(V231,W$1,W$2))</f>
        <v>stores</v>
      </c>
      <c r="X231" t="str">
        <f t="shared" si="504"/>
        <v>stores</v>
      </c>
      <c r="Y231" t="str">
        <f t="shared" si="504"/>
        <v>stores</v>
      </c>
      <c r="Z231" t="str">
        <f t="shared" si="504"/>
        <v>stores</v>
      </c>
      <c r="AA231" t="str">
        <f t="shared" si="504"/>
        <v>stores</v>
      </c>
      <c r="AB231" t="str">
        <f t="shared" si="504"/>
        <v>stores</v>
      </c>
      <c r="AC231" t="str">
        <f t="shared" si="504"/>
        <v>stores</v>
      </c>
      <c r="AD231" t="str">
        <f t="shared" si="504"/>
        <v>stores</v>
      </c>
      <c r="AE231" t="str">
        <f t="shared" si="504"/>
        <v>stores</v>
      </c>
      <c r="AF231" t="str">
        <f t="shared" si="504"/>
        <v>stores</v>
      </c>
      <c r="AG231" t="str">
        <f t="shared" si="504"/>
        <v>stores</v>
      </c>
      <c r="AH231" t="str">
        <f t="shared" si="504"/>
        <v>stores</v>
      </c>
      <c r="AI231" t="str">
        <f t="shared" si="504"/>
        <v>stores</v>
      </c>
      <c r="AJ231" t="str">
        <f t="shared" si="504"/>
        <v>stores</v>
      </c>
      <c r="AK231" t="str">
        <f t="shared" si="504"/>
        <v>stores</v>
      </c>
      <c r="AL231" t="str">
        <f t="shared" si="504"/>
        <v>stores</v>
      </c>
      <c r="AM231" t="str">
        <f t="shared" si="504"/>
        <v>stores</v>
      </c>
      <c r="AN231" t="str">
        <f t="shared" si="433"/>
        <v>stores</v>
      </c>
      <c r="AQ231" t="str">
        <f t="shared" si="434"/>
        <v>stores</v>
      </c>
    </row>
    <row r="232" spans="1:43" x14ac:dyDescent="0.2">
      <c r="A232">
        <v>230</v>
      </c>
      <c r="B232" t="s">
        <v>1375</v>
      </c>
      <c r="C232" t="s">
        <v>1569</v>
      </c>
      <c r="D232" t="s">
        <v>1553</v>
      </c>
      <c r="E232" t="s">
        <v>1183</v>
      </c>
      <c r="F232" t="s">
        <v>1382</v>
      </c>
      <c r="G232" t="str">
        <f t="shared" si="425"/>
        <v xml:space="preserve">New Store Openings - Company-Operated Stores in Greater China - Full Assortment </v>
      </c>
      <c r="H232" t="str">
        <f t="shared" si="419"/>
        <v xml:space="preserve">company-operated stores in greater china - full assortment </v>
      </c>
      <c r="I232" t="s">
        <v>2</v>
      </c>
      <c r="J232" t="b">
        <f t="shared" si="426"/>
        <v>1</v>
      </c>
      <c r="K232" t="b">
        <f t="shared" si="420"/>
        <v>1</v>
      </c>
      <c r="L232" t="b">
        <f t="shared" si="421"/>
        <v>1</v>
      </c>
      <c r="M232" t="str">
        <f t="shared" si="427"/>
        <v>Stores</v>
      </c>
      <c r="N232" t="str">
        <f t="shared" si="428"/>
        <v/>
      </c>
      <c r="O232" t="str">
        <f t="shared" si="422"/>
        <v/>
      </c>
      <c r="P232" t="str">
        <f t="shared" si="429"/>
        <v/>
      </c>
      <c r="R232" t="s">
        <v>35</v>
      </c>
      <c r="S232" t="str">
        <f>IF(M232&lt;&gt;"",M232,IF(O232&lt;&gt;"",O232,IF(Q232&lt;&gt;"",Q232,I232)))</f>
        <v>Stores</v>
      </c>
      <c r="T232" t="str">
        <f t="shared" si="430"/>
        <v>stores</v>
      </c>
      <c r="U232" t="str">
        <f t="shared" ref="U232:V232" si="505">TRIM(SUBSTITUTE(T232,U$1,U$2))</f>
        <v>stores</v>
      </c>
      <c r="V232" t="str">
        <f t="shared" si="505"/>
        <v>stores</v>
      </c>
      <c r="W232" t="str">
        <f t="shared" ref="W232:AM232" si="506">TRIM(SUBSTITUTE(V232,W$1,W$2))</f>
        <v>stores</v>
      </c>
      <c r="X232" t="str">
        <f t="shared" si="506"/>
        <v>stores</v>
      </c>
      <c r="Y232" t="str">
        <f t="shared" si="506"/>
        <v>stores</v>
      </c>
      <c r="Z232" t="str">
        <f t="shared" si="506"/>
        <v>stores</v>
      </c>
      <c r="AA232" t="str">
        <f t="shared" si="506"/>
        <v>stores</v>
      </c>
      <c r="AB232" t="str">
        <f t="shared" si="506"/>
        <v>stores</v>
      </c>
      <c r="AC232" t="str">
        <f t="shared" si="506"/>
        <v>stores</v>
      </c>
      <c r="AD232" t="str">
        <f t="shared" si="506"/>
        <v>stores</v>
      </c>
      <c r="AE232" t="str">
        <f t="shared" si="506"/>
        <v>stores</v>
      </c>
      <c r="AF232" t="str">
        <f t="shared" si="506"/>
        <v>stores</v>
      </c>
      <c r="AG232" t="str">
        <f t="shared" si="506"/>
        <v>stores</v>
      </c>
      <c r="AH232" t="str">
        <f t="shared" si="506"/>
        <v>stores</v>
      </c>
      <c r="AI232" t="str">
        <f t="shared" si="506"/>
        <v>stores</v>
      </c>
      <c r="AJ232" t="str">
        <f t="shared" si="506"/>
        <v>stores</v>
      </c>
      <c r="AK232" t="str">
        <f t="shared" si="506"/>
        <v>stores</v>
      </c>
      <c r="AL232" t="str">
        <f t="shared" si="506"/>
        <v>stores</v>
      </c>
      <c r="AM232" t="str">
        <f t="shared" si="506"/>
        <v>stores</v>
      </c>
      <c r="AN232" t="str">
        <f t="shared" si="433"/>
        <v>stores</v>
      </c>
      <c r="AQ232" t="str">
        <f t="shared" si="434"/>
        <v>stores</v>
      </c>
    </row>
    <row r="233" spans="1:43" x14ac:dyDescent="0.2">
      <c r="A233">
        <v>231</v>
      </c>
      <c r="B233" t="s">
        <v>1375</v>
      </c>
      <c r="C233" t="s">
        <v>1569</v>
      </c>
      <c r="D233" t="s">
        <v>1553</v>
      </c>
      <c r="E233" t="s">
        <v>1183</v>
      </c>
      <c r="F233" t="s">
        <v>1383</v>
      </c>
      <c r="G233" t="str">
        <f t="shared" si="425"/>
        <v>New Store Openings - Company-Operated Stores in U.S.</v>
      </c>
      <c r="H233" t="str">
        <f t="shared" si="419"/>
        <v>company-operated stores in u.s.</v>
      </c>
      <c r="I233" t="s">
        <v>2</v>
      </c>
      <c r="J233" t="b">
        <f t="shared" si="426"/>
        <v>1</v>
      </c>
      <c r="K233" t="b">
        <f t="shared" si="420"/>
        <v>1</v>
      </c>
      <c r="L233" t="b">
        <f t="shared" si="421"/>
        <v>1</v>
      </c>
      <c r="M233" t="str">
        <f t="shared" si="427"/>
        <v>Stores</v>
      </c>
      <c r="N233" t="str">
        <f t="shared" si="428"/>
        <v/>
      </c>
      <c r="O233" t="str">
        <f t="shared" si="422"/>
        <v/>
      </c>
      <c r="P233" t="str">
        <f t="shared" si="429"/>
        <v/>
      </c>
      <c r="R233" t="s">
        <v>35</v>
      </c>
      <c r="S233" t="str">
        <f>IF(M233&lt;&gt;"",M233,IF(O233&lt;&gt;"",O233,IF(Q233&lt;&gt;"",Q233,I233)))</f>
        <v>Stores</v>
      </c>
      <c r="T233" t="str">
        <f t="shared" si="430"/>
        <v>stores</v>
      </c>
      <c r="U233" t="str">
        <f t="shared" ref="U233:V233" si="507">TRIM(SUBSTITUTE(T233,U$1,U$2))</f>
        <v>stores</v>
      </c>
      <c r="V233" t="str">
        <f t="shared" si="507"/>
        <v>stores</v>
      </c>
      <c r="W233" t="str">
        <f t="shared" ref="W233:AM233" si="508">TRIM(SUBSTITUTE(V233,W$1,W$2))</f>
        <v>stores</v>
      </c>
      <c r="X233" t="str">
        <f t="shared" si="508"/>
        <v>stores</v>
      </c>
      <c r="Y233" t="str">
        <f t="shared" si="508"/>
        <v>stores</v>
      </c>
      <c r="Z233" t="str">
        <f t="shared" si="508"/>
        <v>stores</v>
      </c>
      <c r="AA233" t="str">
        <f t="shared" si="508"/>
        <v>stores</v>
      </c>
      <c r="AB233" t="str">
        <f t="shared" si="508"/>
        <v>stores</v>
      </c>
      <c r="AC233" t="str">
        <f t="shared" si="508"/>
        <v>stores</v>
      </c>
      <c r="AD233" t="str">
        <f t="shared" si="508"/>
        <v>stores</v>
      </c>
      <c r="AE233" t="str">
        <f t="shared" si="508"/>
        <v>stores</v>
      </c>
      <c r="AF233" t="str">
        <f t="shared" si="508"/>
        <v>stores</v>
      </c>
      <c r="AG233" t="str">
        <f t="shared" si="508"/>
        <v>stores</v>
      </c>
      <c r="AH233" t="str">
        <f t="shared" si="508"/>
        <v>stores</v>
      </c>
      <c r="AI233" t="str">
        <f t="shared" si="508"/>
        <v>stores</v>
      </c>
      <c r="AJ233" t="str">
        <f t="shared" si="508"/>
        <v>stores</v>
      </c>
      <c r="AK233" t="str">
        <f t="shared" si="508"/>
        <v>stores</v>
      </c>
      <c r="AL233" t="str">
        <f t="shared" si="508"/>
        <v>stores</v>
      </c>
      <c r="AM233" t="str">
        <f t="shared" si="508"/>
        <v>stores</v>
      </c>
      <c r="AN233" t="str">
        <f t="shared" si="433"/>
        <v>stores</v>
      </c>
      <c r="AQ233" t="str">
        <f t="shared" si="434"/>
        <v>stores</v>
      </c>
    </row>
    <row r="234" spans="1:43" x14ac:dyDescent="0.2">
      <c r="A234">
        <v>232</v>
      </c>
      <c r="B234" t="s">
        <v>1375</v>
      </c>
      <c r="C234" t="s">
        <v>1569</v>
      </c>
      <c r="D234" t="s">
        <v>1553</v>
      </c>
      <c r="E234" t="s">
        <v>1183</v>
      </c>
      <c r="F234" t="s">
        <v>1384</v>
      </c>
      <c r="G234" t="str">
        <f t="shared" si="425"/>
        <v>New Store Openings - Partner-Operated Stores - Beauty &amp; Accessories</v>
      </c>
      <c r="H234" t="str">
        <f t="shared" si="419"/>
        <v>partner-operated stores - beauty &amp; accessories</v>
      </c>
      <c r="I234" t="s">
        <v>2</v>
      </c>
      <c r="J234" t="b">
        <f t="shared" si="426"/>
        <v>1</v>
      </c>
      <c r="K234" t="b">
        <f t="shared" si="420"/>
        <v>1</v>
      </c>
      <c r="L234" t="b">
        <f t="shared" si="421"/>
        <v>1</v>
      </c>
      <c r="M234" t="str">
        <f t="shared" si="427"/>
        <v>Stores</v>
      </c>
      <c r="N234" t="str">
        <f t="shared" si="428"/>
        <v/>
      </c>
      <c r="O234" t="str">
        <f t="shared" si="422"/>
        <v/>
      </c>
      <c r="P234" t="str">
        <f t="shared" si="429"/>
        <v/>
      </c>
      <c r="R234" t="s">
        <v>35</v>
      </c>
      <c r="S234" t="str">
        <f>IF(M234&lt;&gt;"",M234,IF(O234&lt;&gt;"",O234,IF(Q234&lt;&gt;"",Q234,I234)))</f>
        <v>Stores</v>
      </c>
      <c r="T234" t="str">
        <f t="shared" si="430"/>
        <v>stores</v>
      </c>
      <c r="U234" t="str">
        <f t="shared" ref="U234:V234" si="509">TRIM(SUBSTITUTE(T234,U$1,U$2))</f>
        <v>stores</v>
      </c>
      <c r="V234" t="str">
        <f t="shared" si="509"/>
        <v>stores</v>
      </c>
      <c r="W234" t="str">
        <f t="shared" ref="W234:AM234" si="510">TRIM(SUBSTITUTE(V234,W$1,W$2))</f>
        <v>stores</v>
      </c>
      <c r="X234" t="str">
        <f t="shared" si="510"/>
        <v>stores</v>
      </c>
      <c r="Y234" t="str">
        <f t="shared" si="510"/>
        <v>stores</v>
      </c>
      <c r="Z234" t="str">
        <f t="shared" si="510"/>
        <v>stores</v>
      </c>
      <c r="AA234" t="str">
        <f t="shared" si="510"/>
        <v>stores</v>
      </c>
      <c r="AB234" t="str">
        <f t="shared" si="510"/>
        <v>stores</v>
      </c>
      <c r="AC234" t="str">
        <f t="shared" si="510"/>
        <v>stores</v>
      </c>
      <c r="AD234" t="str">
        <f t="shared" si="510"/>
        <v>stores</v>
      </c>
      <c r="AE234" t="str">
        <f t="shared" si="510"/>
        <v>stores</v>
      </c>
      <c r="AF234" t="str">
        <f t="shared" si="510"/>
        <v>stores</v>
      </c>
      <c r="AG234" t="str">
        <f t="shared" si="510"/>
        <v>stores</v>
      </c>
      <c r="AH234" t="str">
        <f t="shared" si="510"/>
        <v>stores</v>
      </c>
      <c r="AI234" t="str">
        <f t="shared" si="510"/>
        <v>stores</v>
      </c>
      <c r="AJ234" t="str">
        <f t="shared" si="510"/>
        <v>stores</v>
      </c>
      <c r="AK234" t="str">
        <f t="shared" si="510"/>
        <v>stores</v>
      </c>
      <c r="AL234" t="str">
        <f t="shared" si="510"/>
        <v>stores</v>
      </c>
      <c r="AM234" t="str">
        <f t="shared" si="510"/>
        <v>stores</v>
      </c>
      <c r="AN234" t="str">
        <f t="shared" si="433"/>
        <v>stores</v>
      </c>
      <c r="AQ234" t="str">
        <f t="shared" si="434"/>
        <v>stores</v>
      </c>
    </row>
    <row r="235" spans="1:43" x14ac:dyDescent="0.2">
      <c r="A235">
        <v>233</v>
      </c>
      <c r="B235" t="s">
        <v>1375</v>
      </c>
      <c r="C235" t="s">
        <v>1569</v>
      </c>
      <c r="D235" t="s">
        <v>1553</v>
      </c>
      <c r="E235" t="s">
        <v>1183</v>
      </c>
      <c r="F235" t="s">
        <v>1385</v>
      </c>
      <c r="G235" t="str">
        <f t="shared" si="425"/>
        <v>New Store Openings - Partner-Operated Stores - Full Assortment</v>
      </c>
      <c r="H235" t="str">
        <f t="shared" si="419"/>
        <v>partner-operated stores - full assortment</v>
      </c>
      <c r="I235" t="s">
        <v>2</v>
      </c>
      <c r="J235" t="b">
        <f t="shared" si="426"/>
        <v>1</v>
      </c>
      <c r="K235" t="b">
        <f t="shared" si="420"/>
        <v>1</v>
      </c>
      <c r="L235" t="b">
        <f t="shared" si="421"/>
        <v>1</v>
      </c>
      <c r="M235" t="str">
        <f t="shared" si="427"/>
        <v>Stores</v>
      </c>
      <c r="N235" t="str">
        <f t="shared" si="428"/>
        <v/>
      </c>
      <c r="O235" t="str">
        <f t="shared" si="422"/>
        <v/>
      </c>
      <c r="P235" t="str">
        <f t="shared" si="429"/>
        <v/>
      </c>
      <c r="R235" t="s">
        <v>35</v>
      </c>
      <c r="S235" t="str">
        <f>IF(M235&lt;&gt;"",M235,IF(O235&lt;&gt;"",O235,IF(Q235&lt;&gt;"",Q235,I235)))</f>
        <v>Stores</v>
      </c>
      <c r="T235" t="str">
        <f t="shared" si="430"/>
        <v>stores</v>
      </c>
      <c r="U235" t="str">
        <f t="shared" ref="U235:V235" si="511">TRIM(SUBSTITUTE(T235,U$1,U$2))</f>
        <v>stores</v>
      </c>
      <c r="V235" t="str">
        <f t="shared" si="511"/>
        <v>stores</v>
      </c>
      <c r="W235" t="str">
        <f t="shared" ref="W235:AM235" si="512">TRIM(SUBSTITUTE(V235,W$1,W$2))</f>
        <v>stores</v>
      </c>
      <c r="X235" t="str">
        <f t="shared" si="512"/>
        <v>stores</v>
      </c>
      <c r="Y235" t="str">
        <f t="shared" si="512"/>
        <v>stores</v>
      </c>
      <c r="Z235" t="str">
        <f t="shared" si="512"/>
        <v>stores</v>
      </c>
      <c r="AA235" t="str">
        <f t="shared" si="512"/>
        <v>stores</v>
      </c>
      <c r="AB235" t="str">
        <f t="shared" si="512"/>
        <v>stores</v>
      </c>
      <c r="AC235" t="str">
        <f t="shared" si="512"/>
        <v>stores</v>
      </c>
      <c r="AD235" t="str">
        <f t="shared" si="512"/>
        <v>stores</v>
      </c>
      <c r="AE235" t="str">
        <f t="shared" si="512"/>
        <v>stores</v>
      </c>
      <c r="AF235" t="str">
        <f t="shared" si="512"/>
        <v>stores</v>
      </c>
      <c r="AG235" t="str">
        <f t="shared" si="512"/>
        <v>stores</v>
      </c>
      <c r="AH235" t="str">
        <f t="shared" si="512"/>
        <v>stores</v>
      </c>
      <c r="AI235" t="str">
        <f t="shared" si="512"/>
        <v>stores</v>
      </c>
      <c r="AJ235" t="str">
        <f t="shared" si="512"/>
        <v>stores</v>
      </c>
      <c r="AK235" t="str">
        <f t="shared" si="512"/>
        <v>stores</v>
      </c>
      <c r="AL235" t="str">
        <f t="shared" si="512"/>
        <v>stores</v>
      </c>
      <c r="AM235" t="str">
        <f t="shared" si="512"/>
        <v>stores</v>
      </c>
      <c r="AN235" t="str">
        <f t="shared" si="433"/>
        <v>stores</v>
      </c>
      <c r="AQ235" t="str">
        <f t="shared" si="434"/>
        <v>stores</v>
      </c>
    </row>
    <row r="236" spans="1:43" x14ac:dyDescent="0.2">
      <c r="A236">
        <v>234</v>
      </c>
      <c r="B236" t="s">
        <v>1375</v>
      </c>
      <c r="C236" t="s">
        <v>1569</v>
      </c>
      <c r="D236" t="s">
        <v>1553</v>
      </c>
      <c r="E236" t="s">
        <v>552</v>
      </c>
      <c r="F236" t="s">
        <v>1386</v>
      </c>
      <c r="G236" t="str">
        <f t="shared" si="425"/>
        <v xml:space="preserve">Number of Stores - Company-Operated Stores in  Greater China - Beauty &amp; Accessories </v>
      </c>
      <c r="H236" t="str">
        <f t="shared" si="419"/>
        <v xml:space="preserve">company-operated stores in  greater china - beauty &amp; accessories </v>
      </c>
      <c r="I236" t="s">
        <v>2</v>
      </c>
      <c r="J236" t="b">
        <f t="shared" si="426"/>
        <v>1</v>
      </c>
      <c r="K236" t="b">
        <f t="shared" si="420"/>
        <v>1</v>
      </c>
      <c r="L236" t="b">
        <f t="shared" si="421"/>
        <v>1</v>
      </c>
      <c r="M236" t="str">
        <f t="shared" si="427"/>
        <v>Stores</v>
      </c>
      <c r="N236" t="str">
        <f t="shared" si="428"/>
        <v/>
      </c>
      <c r="O236" t="str">
        <f t="shared" si="422"/>
        <v/>
      </c>
      <c r="P236" t="str">
        <f t="shared" si="429"/>
        <v/>
      </c>
      <c r="R236" t="s">
        <v>35</v>
      </c>
      <c r="S236" t="str">
        <f>IF(M236&lt;&gt;"",M236,IF(O236&lt;&gt;"",O236,IF(Q236&lt;&gt;"",Q236,I236)))</f>
        <v>Stores</v>
      </c>
      <c r="T236" t="str">
        <f t="shared" si="430"/>
        <v>stores</v>
      </c>
      <c r="U236" t="str">
        <f t="shared" ref="U236:V236" si="513">TRIM(SUBSTITUTE(T236,U$1,U$2))</f>
        <v>stores</v>
      </c>
      <c r="V236" t="str">
        <f t="shared" si="513"/>
        <v>stores</v>
      </c>
      <c r="W236" t="str">
        <f t="shared" ref="W236:AM236" si="514">TRIM(SUBSTITUTE(V236,W$1,W$2))</f>
        <v>stores</v>
      </c>
      <c r="X236" t="str">
        <f t="shared" si="514"/>
        <v>stores</v>
      </c>
      <c r="Y236" t="str">
        <f t="shared" si="514"/>
        <v>stores</v>
      </c>
      <c r="Z236" t="str">
        <f t="shared" si="514"/>
        <v>stores</v>
      </c>
      <c r="AA236" t="str">
        <f t="shared" si="514"/>
        <v>stores</v>
      </c>
      <c r="AB236" t="str">
        <f t="shared" si="514"/>
        <v>stores</v>
      </c>
      <c r="AC236" t="str">
        <f t="shared" si="514"/>
        <v>stores</v>
      </c>
      <c r="AD236" t="str">
        <f t="shared" si="514"/>
        <v>stores</v>
      </c>
      <c r="AE236" t="str">
        <f t="shared" si="514"/>
        <v>stores</v>
      </c>
      <c r="AF236" t="str">
        <f t="shared" si="514"/>
        <v>stores</v>
      </c>
      <c r="AG236" t="str">
        <f t="shared" si="514"/>
        <v>stores</v>
      </c>
      <c r="AH236" t="str">
        <f t="shared" si="514"/>
        <v>stores</v>
      </c>
      <c r="AI236" t="str">
        <f t="shared" si="514"/>
        <v>stores</v>
      </c>
      <c r="AJ236" t="str">
        <f t="shared" si="514"/>
        <v>stores</v>
      </c>
      <c r="AK236" t="str">
        <f t="shared" si="514"/>
        <v>stores</v>
      </c>
      <c r="AL236" t="str">
        <f t="shared" si="514"/>
        <v>stores</v>
      </c>
      <c r="AM236" t="str">
        <f t="shared" si="514"/>
        <v>stores</v>
      </c>
      <c r="AN236" t="str">
        <f t="shared" si="433"/>
        <v>stores</v>
      </c>
      <c r="AQ236" t="str">
        <f t="shared" si="434"/>
        <v>stores</v>
      </c>
    </row>
    <row r="237" spans="1:43" x14ac:dyDescent="0.2">
      <c r="A237">
        <v>235</v>
      </c>
      <c r="B237" t="s">
        <v>1375</v>
      </c>
      <c r="C237" t="s">
        <v>1569</v>
      </c>
      <c r="D237" t="s">
        <v>1553</v>
      </c>
      <c r="E237" t="s">
        <v>552</v>
      </c>
      <c r="F237" t="s">
        <v>1381</v>
      </c>
      <c r="G237" t="str">
        <f t="shared" si="425"/>
        <v xml:space="preserve">Number of Stores - Company-Operated Stores in Canada </v>
      </c>
      <c r="H237" t="str">
        <f t="shared" si="419"/>
        <v xml:space="preserve">company-operated stores in canada </v>
      </c>
      <c r="I237" t="s">
        <v>2</v>
      </c>
      <c r="J237" t="b">
        <f t="shared" si="426"/>
        <v>1</v>
      </c>
      <c r="K237" t="b">
        <f t="shared" si="420"/>
        <v>1</v>
      </c>
      <c r="L237" t="b">
        <f t="shared" si="421"/>
        <v>1</v>
      </c>
      <c r="M237" t="str">
        <f t="shared" si="427"/>
        <v>Stores</v>
      </c>
      <c r="N237" t="str">
        <f t="shared" si="428"/>
        <v/>
      </c>
      <c r="O237" t="str">
        <f t="shared" si="422"/>
        <v/>
      </c>
      <c r="P237" t="str">
        <f t="shared" si="429"/>
        <v/>
      </c>
      <c r="R237" t="s">
        <v>35</v>
      </c>
      <c r="S237" t="str">
        <f>IF(M237&lt;&gt;"",M237,IF(O237&lt;&gt;"",O237,IF(Q237&lt;&gt;"",Q237,I237)))</f>
        <v>Stores</v>
      </c>
      <c r="T237" t="str">
        <f t="shared" si="430"/>
        <v>stores</v>
      </c>
      <c r="U237" t="str">
        <f t="shared" ref="U237:V237" si="515">TRIM(SUBSTITUTE(T237,U$1,U$2))</f>
        <v>stores</v>
      </c>
      <c r="V237" t="str">
        <f t="shared" si="515"/>
        <v>stores</v>
      </c>
      <c r="W237" t="str">
        <f t="shared" ref="W237:AM237" si="516">TRIM(SUBSTITUTE(V237,W$1,W$2))</f>
        <v>stores</v>
      </c>
      <c r="X237" t="str">
        <f t="shared" si="516"/>
        <v>stores</v>
      </c>
      <c r="Y237" t="str">
        <f t="shared" si="516"/>
        <v>stores</v>
      </c>
      <c r="Z237" t="str">
        <f t="shared" si="516"/>
        <v>stores</v>
      </c>
      <c r="AA237" t="str">
        <f t="shared" si="516"/>
        <v>stores</v>
      </c>
      <c r="AB237" t="str">
        <f t="shared" si="516"/>
        <v>stores</v>
      </c>
      <c r="AC237" t="str">
        <f t="shared" si="516"/>
        <v>stores</v>
      </c>
      <c r="AD237" t="str">
        <f t="shared" si="516"/>
        <v>stores</v>
      </c>
      <c r="AE237" t="str">
        <f t="shared" si="516"/>
        <v>stores</v>
      </c>
      <c r="AF237" t="str">
        <f t="shared" si="516"/>
        <v>stores</v>
      </c>
      <c r="AG237" t="str">
        <f t="shared" si="516"/>
        <v>stores</v>
      </c>
      <c r="AH237" t="str">
        <f t="shared" si="516"/>
        <v>stores</v>
      </c>
      <c r="AI237" t="str">
        <f t="shared" si="516"/>
        <v>stores</v>
      </c>
      <c r="AJ237" t="str">
        <f t="shared" si="516"/>
        <v>stores</v>
      </c>
      <c r="AK237" t="str">
        <f t="shared" si="516"/>
        <v>stores</v>
      </c>
      <c r="AL237" t="str">
        <f t="shared" si="516"/>
        <v>stores</v>
      </c>
      <c r="AM237" t="str">
        <f t="shared" si="516"/>
        <v>stores</v>
      </c>
      <c r="AN237" t="str">
        <f t="shared" si="433"/>
        <v>stores</v>
      </c>
      <c r="AQ237" t="str">
        <f t="shared" si="434"/>
        <v>stores</v>
      </c>
    </row>
    <row r="238" spans="1:43" x14ac:dyDescent="0.2">
      <c r="A238">
        <v>236</v>
      </c>
      <c r="B238" t="s">
        <v>1375</v>
      </c>
      <c r="C238" t="s">
        <v>1569</v>
      </c>
      <c r="D238" t="s">
        <v>1553</v>
      </c>
      <c r="E238" t="s">
        <v>552</v>
      </c>
      <c r="F238" t="s">
        <v>1382</v>
      </c>
      <c r="G238" t="str">
        <f t="shared" si="425"/>
        <v xml:space="preserve">Number of Stores - Company-Operated Stores in Greater China - Full Assortment </v>
      </c>
      <c r="H238" t="str">
        <f t="shared" si="419"/>
        <v xml:space="preserve">company-operated stores in greater china - full assortment </v>
      </c>
      <c r="I238" t="s">
        <v>2</v>
      </c>
      <c r="J238" t="b">
        <f t="shared" si="426"/>
        <v>1</v>
      </c>
      <c r="K238" t="b">
        <f t="shared" si="420"/>
        <v>1</v>
      </c>
      <c r="L238" t="b">
        <f t="shared" si="421"/>
        <v>1</v>
      </c>
      <c r="M238" t="str">
        <f t="shared" si="427"/>
        <v>Stores</v>
      </c>
      <c r="N238" t="str">
        <f t="shared" si="428"/>
        <v/>
      </c>
      <c r="O238" t="str">
        <f t="shared" si="422"/>
        <v/>
      </c>
      <c r="P238" t="str">
        <f t="shared" si="429"/>
        <v/>
      </c>
      <c r="R238" t="s">
        <v>35</v>
      </c>
      <c r="S238" t="str">
        <f>IF(M238&lt;&gt;"",M238,IF(O238&lt;&gt;"",O238,IF(Q238&lt;&gt;"",Q238,I238)))</f>
        <v>Stores</v>
      </c>
      <c r="T238" t="str">
        <f t="shared" si="430"/>
        <v>stores</v>
      </c>
      <c r="U238" t="str">
        <f t="shared" ref="U238:V238" si="517">TRIM(SUBSTITUTE(T238,U$1,U$2))</f>
        <v>stores</v>
      </c>
      <c r="V238" t="str">
        <f t="shared" si="517"/>
        <v>stores</v>
      </c>
      <c r="W238" t="str">
        <f t="shared" ref="W238:AM238" si="518">TRIM(SUBSTITUTE(V238,W$1,W$2))</f>
        <v>stores</v>
      </c>
      <c r="X238" t="str">
        <f t="shared" si="518"/>
        <v>stores</v>
      </c>
      <c r="Y238" t="str">
        <f t="shared" si="518"/>
        <v>stores</v>
      </c>
      <c r="Z238" t="str">
        <f t="shared" si="518"/>
        <v>stores</v>
      </c>
      <c r="AA238" t="str">
        <f t="shared" si="518"/>
        <v>stores</v>
      </c>
      <c r="AB238" t="str">
        <f t="shared" si="518"/>
        <v>stores</v>
      </c>
      <c r="AC238" t="str">
        <f t="shared" si="518"/>
        <v>stores</v>
      </c>
      <c r="AD238" t="str">
        <f t="shared" si="518"/>
        <v>stores</v>
      </c>
      <c r="AE238" t="str">
        <f t="shared" si="518"/>
        <v>stores</v>
      </c>
      <c r="AF238" t="str">
        <f t="shared" si="518"/>
        <v>stores</v>
      </c>
      <c r="AG238" t="str">
        <f t="shared" si="518"/>
        <v>stores</v>
      </c>
      <c r="AH238" t="str">
        <f t="shared" si="518"/>
        <v>stores</v>
      </c>
      <c r="AI238" t="str">
        <f t="shared" si="518"/>
        <v>stores</v>
      </c>
      <c r="AJ238" t="str">
        <f t="shared" si="518"/>
        <v>stores</v>
      </c>
      <c r="AK238" t="str">
        <f t="shared" si="518"/>
        <v>stores</v>
      </c>
      <c r="AL238" t="str">
        <f t="shared" si="518"/>
        <v>stores</v>
      </c>
      <c r="AM238" t="str">
        <f t="shared" si="518"/>
        <v>stores</v>
      </c>
      <c r="AN238" t="str">
        <f t="shared" si="433"/>
        <v>stores</v>
      </c>
      <c r="AQ238" t="str">
        <f t="shared" si="434"/>
        <v>stores</v>
      </c>
    </row>
    <row r="239" spans="1:43" x14ac:dyDescent="0.2">
      <c r="A239">
        <v>237</v>
      </c>
      <c r="B239" t="s">
        <v>1375</v>
      </c>
      <c r="C239" t="s">
        <v>1569</v>
      </c>
      <c r="D239" t="s">
        <v>1553</v>
      </c>
      <c r="E239" t="s">
        <v>552</v>
      </c>
      <c r="F239" t="s">
        <v>1383</v>
      </c>
      <c r="G239" t="str">
        <f t="shared" si="425"/>
        <v>Number of Stores - Company-Operated Stores in U.S.</v>
      </c>
      <c r="H239" t="str">
        <f t="shared" si="419"/>
        <v>company-operated stores in u.s.</v>
      </c>
      <c r="I239" t="s">
        <v>2</v>
      </c>
      <c r="J239" t="b">
        <f t="shared" si="426"/>
        <v>1</v>
      </c>
      <c r="K239" t="b">
        <f t="shared" si="420"/>
        <v>1</v>
      </c>
      <c r="L239" t="b">
        <f t="shared" si="421"/>
        <v>1</v>
      </c>
      <c r="M239" t="str">
        <f t="shared" si="427"/>
        <v>Stores</v>
      </c>
      <c r="N239" t="str">
        <f t="shared" si="428"/>
        <v/>
      </c>
      <c r="O239" t="str">
        <f t="shared" si="422"/>
        <v/>
      </c>
      <c r="P239" t="str">
        <f t="shared" si="429"/>
        <v/>
      </c>
      <c r="R239" t="s">
        <v>35</v>
      </c>
      <c r="S239" t="str">
        <f>IF(M239&lt;&gt;"",M239,IF(O239&lt;&gt;"",O239,IF(Q239&lt;&gt;"",Q239,I239)))</f>
        <v>Stores</v>
      </c>
      <c r="T239" t="str">
        <f t="shared" si="430"/>
        <v>stores</v>
      </c>
      <c r="U239" t="str">
        <f t="shared" ref="U239:V239" si="519">TRIM(SUBSTITUTE(T239,U$1,U$2))</f>
        <v>stores</v>
      </c>
      <c r="V239" t="str">
        <f t="shared" si="519"/>
        <v>stores</v>
      </c>
      <c r="W239" t="str">
        <f t="shared" ref="W239:AM239" si="520">TRIM(SUBSTITUTE(V239,W$1,W$2))</f>
        <v>stores</v>
      </c>
      <c r="X239" t="str">
        <f t="shared" si="520"/>
        <v>stores</v>
      </c>
      <c r="Y239" t="str">
        <f t="shared" si="520"/>
        <v>stores</v>
      </c>
      <c r="Z239" t="str">
        <f t="shared" si="520"/>
        <v>stores</v>
      </c>
      <c r="AA239" t="str">
        <f t="shared" si="520"/>
        <v>stores</v>
      </c>
      <c r="AB239" t="str">
        <f t="shared" si="520"/>
        <v>stores</v>
      </c>
      <c r="AC239" t="str">
        <f t="shared" si="520"/>
        <v>stores</v>
      </c>
      <c r="AD239" t="str">
        <f t="shared" si="520"/>
        <v>stores</v>
      </c>
      <c r="AE239" t="str">
        <f t="shared" si="520"/>
        <v>stores</v>
      </c>
      <c r="AF239" t="str">
        <f t="shared" si="520"/>
        <v>stores</v>
      </c>
      <c r="AG239" t="str">
        <f t="shared" si="520"/>
        <v>stores</v>
      </c>
      <c r="AH239" t="str">
        <f t="shared" si="520"/>
        <v>stores</v>
      </c>
      <c r="AI239" t="str">
        <f t="shared" si="520"/>
        <v>stores</v>
      </c>
      <c r="AJ239" t="str">
        <f t="shared" si="520"/>
        <v>stores</v>
      </c>
      <c r="AK239" t="str">
        <f t="shared" si="520"/>
        <v>stores</v>
      </c>
      <c r="AL239" t="str">
        <f t="shared" si="520"/>
        <v>stores</v>
      </c>
      <c r="AM239" t="str">
        <f t="shared" si="520"/>
        <v>stores</v>
      </c>
      <c r="AN239" t="str">
        <f t="shared" si="433"/>
        <v>stores</v>
      </c>
      <c r="AQ239" t="str">
        <f t="shared" si="434"/>
        <v>stores</v>
      </c>
    </row>
    <row r="240" spans="1:43" x14ac:dyDescent="0.2">
      <c r="A240">
        <v>238</v>
      </c>
      <c r="B240" t="s">
        <v>1375</v>
      </c>
      <c r="C240" t="s">
        <v>1569</v>
      </c>
      <c r="D240" t="s">
        <v>1553</v>
      </c>
      <c r="E240" t="s">
        <v>552</v>
      </c>
      <c r="F240" t="s">
        <v>1384</v>
      </c>
      <c r="G240" t="str">
        <f t="shared" si="425"/>
        <v>Number of Stores - Partner-Operated Stores - Beauty &amp; Accessories</v>
      </c>
      <c r="H240" t="str">
        <f t="shared" si="419"/>
        <v>partner-operated stores - beauty &amp; accessories</v>
      </c>
      <c r="I240" t="s">
        <v>2</v>
      </c>
      <c r="J240" t="b">
        <f t="shared" si="426"/>
        <v>1</v>
      </c>
      <c r="K240" t="b">
        <f t="shared" si="420"/>
        <v>1</v>
      </c>
      <c r="L240" t="b">
        <f t="shared" si="421"/>
        <v>1</v>
      </c>
      <c r="M240" t="str">
        <f t="shared" si="427"/>
        <v>Stores</v>
      </c>
      <c r="N240" t="str">
        <f t="shared" si="428"/>
        <v/>
      </c>
      <c r="O240" t="str">
        <f t="shared" si="422"/>
        <v/>
      </c>
      <c r="P240" t="str">
        <f t="shared" si="429"/>
        <v/>
      </c>
      <c r="R240" t="s">
        <v>35</v>
      </c>
      <c r="S240" t="str">
        <f>IF(M240&lt;&gt;"",M240,IF(O240&lt;&gt;"",O240,IF(Q240&lt;&gt;"",Q240,I240)))</f>
        <v>Stores</v>
      </c>
      <c r="T240" t="str">
        <f t="shared" si="430"/>
        <v>stores</v>
      </c>
      <c r="U240" t="str">
        <f t="shared" ref="U240:V240" si="521">TRIM(SUBSTITUTE(T240,U$1,U$2))</f>
        <v>stores</v>
      </c>
      <c r="V240" t="str">
        <f t="shared" si="521"/>
        <v>stores</v>
      </c>
      <c r="W240" t="str">
        <f t="shared" ref="W240:AM240" si="522">TRIM(SUBSTITUTE(V240,W$1,W$2))</f>
        <v>stores</v>
      </c>
      <c r="X240" t="str">
        <f t="shared" si="522"/>
        <v>stores</v>
      </c>
      <c r="Y240" t="str">
        <f t="shared" si="522"/>
        <v>stores</v>
      </c>
      <c r="Z240" t="str">
        <f t="shared" si="522"/>
        <v>stores</v>
      </c>
      <c r="AA240" t="str">
        <f t="shared" si="522"/>
        <v>stores</v>
      </c>
      <c r="AB240" t="str">
        <f t="shared" si="522"/>
        <v>stores</v>
      </c>
      <c r="AC240" t="str">
        <f t="shared" si="522"/>
        <v>stores</v>
      </c>
      <c r="AD240" t="str">
        <f t="shared" si="522"/>
        <v>stores</v>
      </c>
      <c r="AE240" t="str">
        <f t="shared" si="522"/>
        <v>stores</v>
      </c>
      <c r="AF240" t="str">
        <f t="shared" si="522"/>
        <v>stores</v>
      </c>
      <c r="AG240" t="str">
        <f t="shared" si="522"/>
        <v>stores</v>
      </c>
      <c r="AH240" t="str">
        <f t="shared" si="522"/>
        <v>stores</v>
      </c>
      <c r="AI240" t="str">
        <f t="shared" si="522"/>
        <v>stores</v>
      </c>
      <c r="AJ240" t="str">
        <f t="shared" si="522"/>
        <v>stores</v>
      </c>
      <c r="AK240" t="str">
        <f t="shared" si="522"/>
        <v>stores</v>
      </c>
      <c r="AL240" t="str">
        <f t="shared" si="522"/>
        <v>stores</v>
      </c>
      <c r="AM240" t="str">
        <f t="shared" si="522"/>
        <v>stores</v>
      </c>
      <c r="AN240" t="str">
        <f t="shared" si="433"/>
        <v>stores</v>
      </c>
      <c r="AQ240" t="str">
        <f t="shared" si="434"/>
        <v>stores</v>
      </c>
    </row>
    <row r="241" spans="1:43" x14ac:dyDescent="0.2">
      <c r="A241">
        <v>239</v>
      </c>
      <c r="B241" t="s">
        <v>1375</v>
      </c>
      <c r="C241" t="s">
        <v>1569</v>
      </c>
      <c r="D241" t="s">
        <v>1553</v>
      </c>
      <c r="E241" t="s">
        <v>552</v>
      </c>
      <c r="F241" t="s">
        <v>1385</v>
      </c>
      <c r="G241" t="str">
        <f t="shared" si="425"/>
        <v>Number of Stores - Partner-Operated Stores - Full Assortment</v>
      </c>
      <c r="H241" t="str">
        <f t="shared" si="419"/>
        <v>partner-operated stores - full assortment</v>
      </c>
      <c r="I241" t="s">
        <v>2</v>
      </c>
      <c r="J241" t="b">
        <f t="shared" si="426"/>
        <v>1</v>
      </c>
      <c r="K241" t="b">
        <f t="shared" si="420"/>
        <v>1</v>
      </c>
      <c r="L241" t="b">
        <f t="shared" si="421"/>
        <v>1</v>
      </c>
      <c r="M241" t="str">
        <f t="shared" si="427"/>
        <v>Stores</v>
      </c>
      <c r="N241" t="str">
        <f t="shared" si="428"/>
        <v/>
      </c>
      <c r="O241" t="str">
        <f t="shared" si="422"/>
        <v/>
      </c>
      <c r="P241" t="str">
        <f t="shared" si="429"/>
        <v/>
      </c>
      <c r="R241" t="s">
        <v>35</v>
      </c>
      <c r="S241" t="str">
        <f>IF(M241&lt;&gt;"",M241,IF(O241&lt;&gt;"",O241,IF(Q241&lt;&gt;"",Q241,I241)))</f>
        <v>Stores</v>
      </c>
      <c r="T241" t="str">
        <f t="shared" si="430"/>
        <v>stores</v>
      </c>
      <c r="U241" t="str">
        <f t="shared" ref="U241:V241" si="523">TRIM(SUBSTITUTE(T241,U$1,U$2))</f>
        <v>stores</v>
      </c>
      <c r="V241" t="str">
        <f t="shared" si="523"/>
        <v>stores</v>
      </c>
      <c r="W241" t="str">
        <f t="shared" ref="W241:AM241" si="524">TRIM(SUBSTITUTE(V241,W$1,W$2))</f>
        <v>stores</v>
      </c>
      <c r="X241" t="str">
        <f t="shared" si="524"/>
        <v>stores</v>
      </c>
      <c r="Y241" t="str">
        <f t="shared" si="524"/>
        <v>stores</v>
      </c>
      <c r="Z241" t="str">
        <f t="shared" si="524"/>
        <v>stores</v>
      </c>
      <c r="AA241" t="str">
        <f t="shared" si="524"/>
        <v>stores</v>
      </c>
      <c r="AB241" t="str">
        <f t="shared" si="524"/>
        <v>stores</v>
      </c>
      <c r="AC241" t="str">
        <f t="shared" si="524"/>
        <v>stores</v>
      </c>
      <c r="AD241" t="str">
        <f t="shared" si="524"/>
        <v>stores</v>
      </c>
      <c r="AE241" t="str">
        <f t="shared" si="524"/>
        <v>stores</v>
      </c>
      <c r="AF241" t="str">
        <f t="shared" si="524"/>
        <v>stores</v>
      </c>
      <c r="AG241" t="str">
        <f t="shared" si="524"/>
        <v>stores</v>
      </c>
      <c r="AH241" t="str">
        <f t="shared" si="524"/>
        <v>stores</v>
      </c>
      <c r="AI241" t="str">
        <f t="shared" si="524"/>
        <v>stores</v>
      </c>
      <c r="AJ241" t="str">
        <f t="shared" si="524"/>
        <v>stores</v>
      </c>
      <c r="AK241" t="str">
        <f t="shared" si="524"/>
        <v>stores</v>
      </c>
      <c r="AL241" t="str">
        <f t="shared" si="524"/>
        <v>stores</v>
      </c>
      <c r="AM241" t="str">
        <f t="shared" si="524"/>
        <v>stores</v>
      </c>
      <c r="AN241" t="str">
        <f t="shared" si="433"/>
        <v>stores</v>
      </c>
      <c r="AQ241" t="str">
        <f t="shared" si="434"/>
        <v>stores</v>
      </c>
    </row>
    <row r="242" spans="1:43" x14ac:dyDescent="0.2">
      <c r="A242">
        <v>240</v>
      </c>
      <c r="B242" t="s">
        <v>1375</v>
      </c>
      <c r="C242" t="s">
        <v>1569</v>
      </c>
      <c r="D242" t="s">
        <v>1553</v>
      </c>
      <c r="E242" t="s">
        <v>199</v>
      </c>
      <c r="F242" t="s">
        <v>1387</v>
      </c>
      <c r="G242" t="str">
        <f t="shared" si="425"/>
        <v xml:space="preserve">Partner-Operated Stores - Beauty &amp; Accessories </v>
      </c>
      <c r="H242" t="str">
        <f t="shared" si="419"/>
        <v xml:space="preserve">beauty &amp; accessories </v>
      </c>
      <c r="I242" t="s">
        <v>2</v>
      </c>
      <c r="J242" t="b">
        <f t="shared" si="426"/>
        <v>1</v>
      </c>
      <c r="K242" t="b">
        <f t="shared" si="420"/>
        <v>1</v>
      </c>
      <c r="L242" t="b">
        <f t="shared" si="421"/>
        <v>1</v>
      </c>
      <c r="M242" t="str">
        <f t="shared" si="427"/>
        <v>Stores</v>
      </c>
      <c r="N242" t="str">
        <f t="shared" si="428"/>
        <v/>
      </c>
      <c r="O242" t="str">
        <f t="shared" si="422"/>
        <v/>
      </c>
      <c r="P242" t="str">
        <f t="shared" si="429"/>
        <v/>
      </c>
      <c r="R242" t="s">
        <v>35</v>
      </c>
      <c r="S242" t="str">
        <f>IF(M242&lt;&gt;"",M242,IF(O242&lt;&gt;"",O242,IF(Q242&lt;&gt;"",Q242,I242)))</f>
        <v>Stores</v>
      </c>
      <c r="T242" t="str">
        <f t="shared" si="430"/>
        <v>stores</v>
      </c>
      <c r="U242" t="str">
        <f t="shared" ref="U242:V242" si="525">TRIM(SUBSTITUTE(T242,U$1,U$2))</f>
        <v>stores</v>
      </c>
      <c r="V242" t="str">
        <f t="shared" si="525"/>
        <v>stores</v>
      </c>
      <c r="W242" t="str">
        <f t="shared" ref="W242:AM242" si="526">TRIM(SUBSTITUTE(V242,W$1,W$2))</f>
        <v>stores</v>
      </c>
      <c r="X242" t="str">
        <f t="shared" si="526"/>
        <v>stores</v>
      </c>
      <c r="Y242" t="str">
        <f t="shared" si="526"/>
        <v>stores</v>
      </c>
      <c r="Z242" t="str">
        <f t="shared" si="526"/>
        <v>stores</v>
      </c>
      <c r="AA242" t="str">
        <f t="shared" si="526"/>
        <v>stores</v>
      </c>
      <c r="AB242" t="str">
        <f t="shared" si="526"/>
        <v>stores</v>
      </c>
      <c r="AC242" t="str">
        <f t="shared" si="526"/>
        <v>stores</v>
      </c>
      <c r="AD242" t="str">
        <f t="shared" si="526"/>
        <v>stores</v>
      </c>
      <c r="AE242" t="str">
        <f t="shared" si="526"/>
        <v>stores</v>
      </c>
      <c r="AF242" t="str">
        <f t="shared" si="526"/>
        <v>stores</v>
      </c>
      <c r="AG242" t="str">
        <f t="shared" si="526"/>
        <v>stores</v>
      </c>
      <c r="AH242" t="str">
        <f t="shared" si="526"/>
        <v>stores</v>
      </c>
      <c r="AI242" t="str">
        <f t="shared" si="526"/>
        <v>stores</v>
      </c>
      <c r="AJ242" t="str">
        <f t="shared" si="526"/>
        <v>stores</v>
      </c>
      <c r="AK242" t="str">
        <f t="shared" si="526"/>
        <v>stores</v>
      </c>
      <c r="AL242" t="str">
        <f t="shared" si="526"/>
        <v>stores</v>
      </c>
      <c r="AM242" t="str">
        <f t="shared" si="526"/>
        <v>stores</v>
      </c>
      <c r="AN242" t="str">
        <f t="shared" si="433"/>
        <v>stores</v>
      </c>
      <c r="AQ242" t="str">
        <f t="shared" si="434"/>
        <v>stores</v>
      </c>
    </row>
    <row r="243" spans="1:43" x14ac:dyDescent="0.2">
      <c r="A243">
        <v>241</v>
      </c>
      <c r="B243" t="s">
        <v>1375</v>
      </c>
      <c r="C243" t="s">
        <v>1569</v>
      </c>
      <c r="D243" t="s">
        <v>1553</v>
      </c>
      <c r="E243" t="s">
        <v>199</v>
      </c>
      <c r="F243" t="s">
        <v>1388</v>
      </c>
      <c r="G243" t="str">
        <f t="shared" si="425"/>
        <v>Partner-Operated Stores - Full Assortment</v>
      </c>
      <c r="H243" t="str">
        <f t="shared" si="419"/>
        <v>full assortment</v>
      </c>
      <c r="I243" t="s">
        <v>2</v>
      </c>
      <c r="J243" t="b">
        <f t="shared" si="426"/>
        <v>1</v>
      </c>
      <c r="K243" t="b">
        <f t="shared" si="420"/>
        <v>1</v>
      </c>
      <c r="L243" t="b">
        <f t="shared" si="421"/>
        <v>1</v>
      </c>
      <c r="M243" t="str">
        <f t="shared" si="427"/>
        <v>Stores</v>
      </c>
      <c r="N243" t="str">
        <f t="shared" si="428"/>
        <v/>
      </c>
      <c r="O243" t="str">
        <f t="shared" si="422"/>
        <v/>
      </c>
      <c r="P243" t="str">
        <f t="shared" si="429"/>
        <v/>
      </c>
      <c r="R243" t="s">
        <v>35</v>
      </c>
      <c r="S243" t="str">
        <f>IF(M243&lt;&gt;"",M243,IF(O243&lt;&gt;"",O243,IF(Q243&lt;&gt;"",Q243,I243)))</f>
        <v>Stores</v>
      </c>
      <c r="T243" t="str">
        <f t="shared" si="430"/>
        <v>stores</v>
      </c>
      <c r="U243" t="str">
        <f t="shared" ref="U243:V243" si="527">TRIM(SUBSTITUTE(T243,U$1,U$2))</f>
        <v>stores</v>
      </c>
      <c r="V243" t="str">
        <f t="shared" si="527"/>
        <v>stores</v>
      </c>
      <c r="W243" t="str">
        <f t="shared" ref="W243:AM243" si="528">TRIM(SUBSTITUTE(V243,W$1,W$2))</f>
        <v>stores</v>
      </c>
      <c r="X243" t="str">
        <f t="shared" si="528"/>
        <v>stores</v>
      </c>
      <c r="Y243" t="str">
        <f t="shared" si="528"/>
        <v>stores</v>
      </c>
      <c r="Z243" t="str">
        <f t="shared" si="528"/>
        <v>stores</v>
      </c>
      <c r="AA243" t="str">
        <f t="shared" si="528"/>
        <v>stores</v>
      </c>
      <c r="AB243" t="str">
        <f t="shared" si="528"/>
        <v>stores</v>
      </c>
      <c r="AC243" t="str">
        <f t="shared" si="528"/>
        <v>stores</v>
      </c>
      <c r="AD243" t="str">
        <f t="shared" si="528"/>
        <v>stores</v>
      </c>
      <c r="AE243" t="str">
        <f t="shared" si="528"/>
        <v>stores</v>
      </c>
      <c r="AF243" t="str">
        <f t="shared" si="528"/>
        <v>stores</v>
      </c>
      <c r="AG243" t="str">
        <f t="shared" si="528"/>
        <v>stores</v>
      </c>
      <c r="AH243" t="str">
        <f t="shared" si="528"/>
        <v>stores</v>
      </c>
      <c r="AI243" t="str">
        <f t="shared" si="528"/>
        <v>stores</v>
      </c>
      <c r="AJ243" t="str">
        <f t="shared" si="528"/>
        <v>stores</v>
      </c>
      <c r="AK243" t="str">
        <f t="shared" si="528"/>
        <v>stores</v>
      </c>
      <c r="AL243" t="str">
        <f t="shared" si="528"/>
        <v>stores</v>
      </c>
      <c r="AM243" t="str">
        <f t="shared" si="528"/>
        <v>stores</v>
      </c>
      <c r="AN243" t="str">
        <f t="shared" si="433"/>
        <v>stores</v>
      </c>
      <c r="AQ243" t="str">
        <f t="shared" si="434"/>
        <v>stores</v>
      </c>
    </row>
    <row r="244" spans="1:43" x14ac:dyDescent="0.2">
      <c r="A244">
        <v>242</v>
      </c>
      <c r="B244" t="s">
        <v>1375</v>
      </c>
      <c r="C244" t="s">
        <v>1569</v>
      </c>
      <c r="D244" t="s">
        <v>1553</v>
      </c>
      <c r="E244" t="s">
        <v>1389</v>
      </c>
      <c r="F244" t="s">
        <v>1390</v>
      </c>
      <c r="G244" t="str">
        <f t="shared" si="425"/>
        <v>Sales per Average Selling Square Foot - Company-Operated Stores- Sales per Average Selling Square Foot</v>
      </c>
      <c r="H244" t="str">
        <f t="shared" si="419"/>
        <v>company-operated stores- sales per average selling square foot</v>
      </c>
      <c r="I244" t="s">
        <v>35</v>
      </c>
      <c r="J244" t="b">
        <f t="shared" si="426"/>
        <v>1</v>
      </c>
      <c r="K244" t="b">
        <f t="shared" si="420"/>
        <v>0</v>
      </c>
      <c r="L244" t="b">
        <f t="shared" si="421"/>
        <v>1</v>
      </c>
      <c r="M244" t="str">
        <f t="shared" si="427"/>
        <v/>
      </c>
      <c r="N244" t="str">
        <f t="shared" si="428"/>
        <v/>
      </c>
      <c r="O244" t="str">
        <f t="shared" si="422"/>
        <v/>
      </c>
      <c r="P244">
        <f t="shared" si="429"/>
        <v>31</v>
      </c>
      <c r="R244" t="s">
        <v>35</v>
      </c>
      <c r="S244" t="str">
        <f>IF(M244&lt;&gt;"",M244,IF(O244&lt;&gt;"",O244,IF(Q244&lt;&gt;"",Q244,I244)))</f>
        <v>$</v>
      </c>
      <c r="T244" t="str">
        <f t="shared" si="430"/>
        <v>$</v>
      </c>
      <c r="U244" t="str">
        <f t="shared" ref="U244:V244" si="529">TRIM(SUBSTITUTE(T244,U$1,U$2))</f>
        <v>$</v>
      </c>
      <c r="V244" t="str">
        <f t="shared" si="529"/>
        <v>$</v>
      </c>
      <c r="W244" t="str">
        <f t="shared" ref="W244:AM244" si="530">TRIM(SUBSTITUTE(V244,W$1,W$2))</f>
        <v>$</v>
      </c>
      <c r="X244" t="str">
        <f t="shared" si="530"/>
        <v>$</v>
      </c>
      <c r="Y244" t="str">
        <f t="shared" si="530"/>
        <v>$</v>
      </c>
      <c r="Z244" t="str">
        <f t="shared" si="530"/>
        <v>$</v>
      </c>
      <c r="AA244" t="str">
        <f t="shared" si="530"/>
        <v>$</v>
      </c>
      <c r="AB244" t="str">
        <f t="shared" si="530"/>
        <v>$</v>
      </c>
      <c r="AC244" t="str">
        <f t="shared" si="530"/>
        <v>$</v>
      </c>
      <c r="AD244" t="str">
        <f t="shared" si="530"/>
        <v>$</v>
      </c>
      <c r="AE244" t="str">
        <f t="shared" si="530"/>
        <v>$</v>
      </c>
      <c r="AF244" t="str">
        <f t="shared" si="530"/>
        <v>$</v>
      </c>
      <c r="AG244" t="str">
        <f t="shared" si="530"/>
        <v>$</v>
      </c>
      <c r="AH244" t="str">
        <f t="shared" si="530"/>
        <v>$</v>
      </c>
      <c r="AI244" t="str">
        <f t="shared" si="530"/>
        <v>$</v>
      </c>
      <c r="AJ244" t="str">
        <f t="shared" si="530"/>
        <v>$</v>
      </c>
      <c r="AK244" t="str">
        <f t="shared" si="530"/>
        <v>$</v>
      </c>
      <c r="AL244" t="str">
        <f t="shared" si="530"/>
        <v>$</v>
      </c>
      <c r="AM244" t="str">
        <f t="shared" si="530"/>
        <v>$</v>
      </c>
      <c r="AN244" t="str">
        <f t="shared" si="433"/>
        <v>$</v>
      </c>
      <c r="AQ244" t="str">
        <f t="shared" si="434"/>
        <v>$</v>
      </c>
    </row>
    <row r="245" spans="1:43" x14ac:dyDescent="0.2">
      <c r="A245">
        <v>243</v>
      </c>
      <c r="B245" t="s">
        <v>1375</v>
      </c>
      <c r="C245" t="s">
        <v>1569</v>
      </c>
      <c r="D245" t="s">
        <v>1553</v>
      </c>
      <c r="E245" t="s">
        <v>1391</v>
      </c>
      <c r="F245" t="s">
        <v>1392</v>
      </c>
      <c r="G245" t="str">
        <f t="shared" si="425"/>
        <v>Sales per Average Store - Company-Operated Stores - Sales per Average Store</v>
      </c>
      <c r="H245" t="str">
        <f t="shared" si="419"/>
        <v>company-operated stores - sales per average store</v>
      </c>
      <c r="I245" t="s">
        <v>10</v>
      </c>
      <c r="J245" t="b">
        <f t="shared" si="426"/>
        <v>1</v>
      </c>
      <c r="K245" t="b">
        <f t="shared" si="420"/>
        <v>0</v>
      </c>
      <c r="L245" t="b">
        <f t="shared" si="421"/>
        <v>1</v>
      </c>
      <c r="M245" t="str">
        <f t="shared" si="427"/>
        <v/>
      </c>
      <c r="N245" t="str">
        <f t="shared" si="428"/>
        <v/>
      </c>
      <c r="O245" t="str">
        <f t="shared" si="422"/>
        <v/>
      </c>
      <c r="P245">
        <f t="shared" si="429"/>
        <v>32</v>
      </c>
      <c r="R245" t="s">
        <v>35</v>
      </c>
      <c r="S245" t="str">
        <f>IF(M245&lt;&gt;"",M245,IF(O245&lt;&gt;"",O245,IF(Q245&lt;&gt;"",Q245,I245)))</f>
        <v>$M</v>
      </c>
      <c r="T245" t="str">
        <f t="shared" si="430"/>
        <v>$m</v>
      </c>
      <c r="U245" t="str">
        <f t="shared" ref="U245:V245" si="531">TRIM(SUBSTITUTE(T245,U$1,U$2))</f>
        <v>$m</v>
      </c>
      <c r="V245" t="str">
        <f t="shared" si="531"/>
        <v>$m</v>
      </c>
      <c r="W245" t="str">
        <f t="shared" ref="W245:AM245" si="532">TRIM(SUBSTITUTE(V245,W$1,W$2))</f>
        <v>$m</v>
      </c>
      <c r="X245" t="str">
        <f t="shared" si="532"/>
        <v>$m</v>
      </c>
      <c r="Y245" t="str">
        <f t="shared" si="532"/>
        <v>$m</v>
      </c>
      <c r="Z245" t="str">
        <f t="shared" si="532"/>
        <v>$m</v>
      </c>
      <c r="AA245" t="str">
        <f t="shared" si="532"/>
        <v>$m</v>
      </c>
      <c r="AB245" t="str">
        <f t="shared" si="532"/>
        <v>$m</v>
      </c>
      <c r="AC245" t="str">
        <f t="shared" si="532"/>
        <v>$m</v>
      </c>
      <c r="AD245" t="str">
        <f t="shared" si="532"/>
        <v>$m</v>
      </c>
      <c r="AE245" t="str">
        <f t="shared" si="532"/>
        <v>$m</v>
      </c>
      <c r="AF245" t="str">
        <f t="shared" si="532"/>
        <v>$m</v>
      </c>
      <c r="AG245" t="str">
        <f t="shared" si="532"/>
        <v>$</v>
      </c>
      <c r="AH245" t="str">
        <f t="shared" si="532"/>
        <v>$</v>
      </c>
      <c r="AI245" t="str">
        <f t="shared" si="532"/>
        <v>$</v>
      </c>
      <c r="AJ245" t="str">
        <f t="shared" si="532"/>
        <v>$</v>
      </c>
      <c r="AK245" t="str">
        <f t="shared" si="532"/>
        <v>$</v>
      </c>
      <c r="AL245" t="str">
        <f t="shared" si="532"/>
        <v>$</v>
      </c>
      <c r="AM245" t="str">
        <f t="shared" si="532"/>
        <v>$</v>
      </c>
      <c r="AN245" t="str">
        <f t="shared" si="433"/>
        <v>$</v>
      </c>
      <c r="AQ245" t="str">
        <f t="shared" si="434"/>
        <v>$</v>
      </c>
    </row>
    <row r="246" spans="1:43" x14ac:dyDescent="0.2">
      <c r="A246">
        <v>244</v>
      </c>
      <c r="B246" t="s">
        <v>1375</v>
      </c>
      <c r="C246" t="s">
        <v>1569</v>
      </c>
      <c r="D246" t="s">
        <v>1553</v>
      </c>
      <c r="E246" t="s">
        <v>44</v>
      </c>
      <c r="F246" t="s">
        <v>1393</v>
      </c>
      <c r="G246" t="str">
        <f t="shared" si="425"/>
        <v>Segment Revenue - Direct Revenue</v>
      </c>
      <c r="H246" t="str">
        <f t="shared" si="419"/>
        <v>direct revenue</v>
      </c>
      <c r="I246" t="s">
        <v>10</v>
      </c>
      <c r="J246" t="b">
        <f t="shared" si="426"/>
        <v>0</v>
      </c>
      <c r="K246" t="b">
        <f t="shared" si="420"/>
        <v>0</v>
      </c>
      <c r="L246" t="b">
        <f t="shared" si="421"/>
        <v>1</v>
      </c>
      <c r="M246" t="str">
        <f t="shared" si="427"/>
        <v/>
      </c>
      <c r="N246" t="str">
        <f t="shared" si="428"/>
        <v/>
      </c>
      <c r="O246" t="str">
        <f t="shared" si="422"/>
        <v/>
      </c>
      <c r="P246" t="str">
        <f t="shared" si="429"/>
        <v/>
      </c>
      <c r="R246" t="s">
        <v>35</v>
      </c>
      <c r="S246" t="str">
        <f>IF(M246&lt;&gt;"",M246,IF(O246&lt;&gt;"",O246,IF(Q246&lt;&gt;"",Q246,I246)))</f>
        <v>$M</v>
      </c>
      <c r="T246" t="str">
        <f t="shared" si="430"/>
        <v>$m</v>
      </c>
      <c r="U246" t="str">
        <f t="shared" ref="U246:V246" si="533">TRIM(SUBSTITUTE(T246,U$1,U$2))</f>
        <v>$m</v>
      </c>
      <c r="V246" t="str">
        <f t="shared" si="533"/>
        <v>$m</v>
      </c>
      <c r="W246" t="str">
        <f t="shared" ref="W246:AM246" si="534">TRIM(SUBSTITUTE(V246,W$1,W$2))</f>
        <v>$m</v>
      </c>
      <c r="X246" t="str">
        <f t="shared" si="534"/>
        <v>$m</v>
      </c>
      <c r="Y246" t="str">
        <f t="shared" si="534"/>
        <v>$m</v>
      </c>
      <c r="Z246" t="str">
        <f t="shared" si="534"/>
        <v>$m</v>
      </c>
      <c r="AA246" t="str">
        <f t="shared" si="534"/>
        <v>$m</v>
      </c>
      <c r="AB246" t="str">
        <f t="shared" si="534"/>
        <v>$m</v>
      </c>
      <c r="AC246" t="str">
        <f t="shared" si="534"/>
        <v>$m</v>
      </c>
      <c r="AD246" t="str">
        <f t="shared" si="534"/>
        <v>$m</v>
      </c>
      <c r="AE246" t="str">
        <f t="shared" si="534"/>
        <v>$m</v>
      </c>
      <c r="AF246" t="str">
        <f t="shared" si="534"/>
        <v>$m</v>
      </c>
      <c r="AG246" t="str">
        <f t="shared" si="534"/>
        <v>$</v>
      </c>
      <c r="AH246" t="str">
        <f t="shared" si="534"/>
        <v>$</v>
      </c>
      <c r="AI246" t="str">
        <f t="shared" si="534"/>
        <v>$</v>
      </c>
      <c r="AJ246" t="str">
        <f t="shared" si="534"/>
        <v>$</v>
      </c>
      <c r="AK246" t="str">
        <f t="shared" si="534"/>
        <v>$</v>
      </c>
      <c r="AL246" t="str">
        <f t="shared" si="534"/>
        <v>$</v>
      </c>
      <c r="AM246" t="str">
        <f t="shared" si="534"/>
        <v>$</v>
      </c>
      <c r="AN246" t="str">
        <f t="shared" si="433"/>
        <v>$</v>
      </c>
      <c r="AQ246" t="str">
        <f t="shared" si="434"/>
        <v>$</v>
      </c>
    </row>
    <row r="247" spans="1:43" x14ac:dyDescent="0.2">
      <c r="A247">
        <v>245</v>
      </c>
      <c r="B247" t="s">
        <v>1375</v>
      </c>
      <c r="C247" t="s">
        <v>1569</v>
      </c>
      <c r="D247" t="s">
        <v>1553</v>
      </c>
      <c r="E247" t="s">
        <v>44</v>
      </c>
      <c r="F247" t="s">
        <v>209</v>
      </c>
      <c r="G247" t="str">
        <f t="shared" si="425"/>
        <v>Segment Revenue - International Revenue</v>
      </c>
      <c r="H247" t="str">
        <f t="shared" si="419"/>
        <v>international revenue</v>
      </c>
      <c r="I247" t="s">
        <v>10</v>
      </c>
      <c r="J247" t="b">
        <f t="shared" si="426"/>
        <v>0</v>
      </c>
      <c r="K247" t="b">
        <f t="shared" si="420"/>
        <v>0</v>
      </c>
      <c r="L247" t="b">
        <f t="shared" si="421"/>
        <v>1</v>
      </c>
      <c r="M247" t="str">
        <f t="shared" si="427"/>
        <v/>
      </c>
      <c r="N247" t="str">
        <f t="shared" si="428"/>
        <v/>
      </c>
      <c r="O247" t="str">
        <f t="shared" si="422"/>
        <v/>
      </c>
      <c r="P247" t="str">
        <f t="shared" si="429"/>
        <v/>
      </c>
      <c r="R247" t="s">
        <v>35</v>
      </c>
      <c r="S247" t="str">
        <f>IF(M247&lt;&gt;"",M247,IF(O247&lt;&gt;"",O247,IF(Q247&lt;&gt;"",Q247,I247)))</f>
        <v>$M</v>
      </c>
      <c r="T247" t="str">
        <f t="shared" si="430"/>
        <v>$m</v>
      </c>
      <c r="U247" t="str">
        <f t="shared" ref="U247:V247" si="535">TRIM(SUBSTITUTE(T247,U$1,U$2))</f>
        <v>$m</v>
      </c>
      <c r="V247" t="str">
        <f t="shared" si="535"/>
        <v>$m</v>
      </c>
      <c r="W247" t="str">
        <f t="shared" ref="W247:AM247" si="536">TRIM(SUBSTITUTE(V247,W$1,W$2))</f>
        <v>$m</v>
      </c>
      <c r="X247" t="str">
        <f t="shared" si="536"/>
        <v>$m</v>
      </c>
      <c r="Y247" t="str">
        <f t="shared" si="536"/>
        <v>$m</v>
      </c>
      <c r="Z247" t="str">
        <f t="shared" si="536"/>
        <v>$m</v>
      </c>
      <c r="AA247" t="str">
        <f t="shared" si="536"/>
        <v>$m</v>
      </c>
      <c r="AB247" t="str">
        <f t="shared" si="536"/>
        <v>$m</v>
      </c>
      <c r="AC247" t="str">
        <f t="shared" si="536"/>
        <v>$m</v>
      </c>
      <c r="AD247" t="str">
        <f t="shared" si="536"/>
        <v>$m</v>
      </c>
      <c r="AE247" t="str">
        <f t="shared" si="536"/>
        <v>$m</v>
      </c>
      <c r="AF247" t="str">
        <f t="shared" si="536"/>
        <v>$m</v>
      </c>
      <c r="AG247" t="str">
        <f t="shared" si="536"/>
        <v>$</v>
      </c>
      <c r="AH247" t="str">
        <f t="shared" si="536"/>
        <v>$</v>
      </c>
      <c r="AI247" t="str">
        <f t="shared" si="536"/>
        <v>$</v>
      </c>
      <c r="AJ247" t="str">
        <f t="shared" si="536"/>
        <v>$</v>
      </c>
      <c r="AK247" t="str">
        <f t="shared" si="536"/>
        <v>$</v>
      </c>
      <c r="AL247" t="str">
        <f t="shared" si="536"/>
        <v>$</v>
      </c>
      <c r="AM247" t="str">
        <f t="shared" si="536"/>
        <v>$</v>
      </c>
      <c r="AN247" t="str">
        <f t="shared" si="433"/>
        <v>$</v>
      </c>
      <c r="AQ247" t="str">
        <f t="shared" si="434"/>
        <v>$</v>
      </c>
    </row>
    <row r="248" spans="1:43" x14ac:dyDescent="0.2">
      <c r="A248">
        <v>246</v>
      </c>
      <c r="B248" t="s">
        <v>1375</v>
      </c>
      <c r="C248" t="s">
        <v>1569</v>
      </c>
      <c r="D248" t="s">
        <v>1553</v>
      </c>
      <c r="E248" t="s">
        <v>44</v>
      </c>
      <c r="F248" t="s">
        <v>1394</v>
      </c>
      <c r="G248" t="str">
        <f t="shared" si="425"/>
        <v>Segment Revenue - Revenue from Stores of North America</v>
      </c>
      <c r="H248" t="str">
        <f t="shared" si="419"/>
        <v>revenue from stores of north america</v>
      </c>
      <c r="I248" t="s">
        <v>10</v>
      </c>
      <c r="J248" t="b">
        <f t="shared" si="426"/>
        <v>1</v>
      </c>
      <c r="K248" t="b">
        <f t="shared" si="420"/>
        <v>0</v>
      </c>
      <c r="L248" t="b">
        <f t="shared" si="421"/>
        <v>1</v>
      </c>
      <c r="M248" t="str">
        <f t="shared" si="427"/>
        <v/>
      </c>
      <c r="N248" t="str">
        <f t="shared" si="428"/>
        <v/>
      </c>
      <c r="O248" t="str">
        <f t="shared" si="422"/>
        <v/>
      </c>
      <c r="P248" t="str">
        <f t="shared" si="429"/>
        <v/>
      </c>
      <c r="R248" t="s">
        <v>35</v>
      </c>
      <c r="S248" t="str">
        <f>IF(M248&lt;&gt;"",M248,IF(O248&lt;&gt;"",O248,IF(Q248&lt;&gt;"",Q248,I248)))</f>
        <v>$M</v>
      </c>
      <c r="T248" t="str">
        <f t="shared" si="430"/>
        <v>$m</v>
      </c>
      <c r="U248" t="str">
        <f t="shared" ref="U248:V248" si="537">TRIM(SUBSTITUTE(T248,U$1,U$2))</f>
        <v>$m</v>
      </c>
      <c r="V248" t="str">
        <f t="shared" si="537"/>
        <v>$m</v>
      </c>
      <c r="W248" t="str">
        <f t="shared" ref="W248:AM248" si="538">TRIM(SUBSTITUTE(V248,W$1,W$2))</f>
        <v>$m</v>
      </c>
      <c r="X248" t="str">
        <f t="shared" si="538"/>
        <v>$m</v>
      </c>
      <c r="Y248" t="str">
        <f t="shared" si="538"/>
        <v>$m</v>
      </c>
      <c r="Z248" t="str">
        <f t="shared" si="538"/>
        <v>$m</v>
      </c>
      <c r="AA248" t="str">
        <f t="shared" si="538"/>
        <v>$m</v>
      </c>
      <c r="AB248" t="str">
        <f t="shared" si="538"/>
        <v>$m</v>
      </c>
      <c r="AC248" t="str">
        <f t="shared" si="538"/>
        <v>$m</v>
      </c>
      <c r="AD248" t="str">
        <f t="shared" si="538"/>
        <v>$m</v>
      </c>
      <c r="AE248" t="str">
        <f t="shared" si="538"/>
        <v>$m</v>
      </c>
      <c r="AF248" t="str">
        <f t="shared" si="538"/>
        <v>$m</v>
      </c>
      <c r="AG248" t="str">
        <f t="shared" si="538"/>
        <v>$</v>
      </c>
      <c r="AH248" t="str">
        <f t="shared" si="538"/>
        <v>$</v>
      </c>
      <c r="AI248" t="str">
        <f t="shared" si="538"/>
        <v>$</v>
      </c>
      <c r="AJ248" t="str">
        <f t="shared" si="538"/>
        <v>$</v>
      </c>
      <c r="AK248" t="str">
        <f t="shared" si="538"/>
        <v>$</v>
      </c>
      <c r="AL248" t="str">
        <f t="shared" si="538"/>
        <v>$</v>
      </c>
      <c r="AM248" t="str">
        <f t="shared" si="538"/>
        <v>$</v>
      </c>
      <c r="AN248" t="str">
        <f t="shared" si="433"/>
        <v>$</v>
      </c>
      <c r="AQ248" t="str">
        <f t="shared" si="434"/>
        <v>$</v>
      </c>
    </row>
    <row r="249" spans="1:43" x14ac:dyDescent="0.2">
      <c r="A249">
        <v>247</v>
      </c>
      <c r="B249" t="s">
        <v>1375</v>
      </c>
      <c r="C249" t="s">
        <v>1569</v>
      </c>
      <c r="D249" t="s">
        <v>1553</v>
      </c>
      <c r="E249" t="s">
        <v>89</v>
      </c>
      <c r="F249" t="s">
        <v>1395</v>
      </c>
      <c r="G249" t="str">
        <f t="shared" si="425"/>
        <v>Store Closures - Company-Operated Stores in  Greater China - Beauty &amp; Accessories</v>
      </c>
      <c r="H249" t="str">
        <f t="shared" si="419"/>
        <v>company-operated stores in  greater china - beauty &amp; accessories</v>
      </c>
      <c r="I249" t="s">
        <v>2</v>
      </c>
      <c r="J249" t="b">
        <f t="shared" si="426"/>
        <v>1</v>
      </c>
      <c r="K249" t="b">
        <f t="shared" si="420"/>
        <v>1</v>
      </c>
      <c r="L249" t="b">
        <f t="shared" si="421"/>
        <v>1</v>
      </c>
      <c r="M249" t="str">
        <f t="shared" si="427"/>
        <v>Stores</v>
      </c>
      <c r="N249" t="str">
        <f t="shared" si="428"/>
        <v/>
      </c>
      <c r="O249" t="str">
        <f t="shared" si="422"/>
        <v/>
      </c>
      <c r="P249" t="str">
        <f t="shared" si="429"/>
        <v/>
      </c>
      <c r="R249" t="s">
        <v>35</v>
      </c>
      <c r="S249" t="str">
        <f>IF(M249&lt;&gt;"",M249,IF(O249&lt;&gt;"",O249,IF(Q249&lt;&gt;"",Q249,I249)))</f>
        <v>Stores</v>
      </c>
      <c r="T249" t="str">
        <f t="shared" si="430"/>
        <v>stores</v>
      </c>
      <c r="U249" t="str">
        <f t="shared" ref="U249:V249" si="539">TRIM(SUBSTITUTE(T249,U$1,U$2))</f>
        <v>stores</v>
      </c>
      <c r="V249" t="str">
        <f t="shared" si="539"/>
        <v>stores</v>
      </c>
      <c r="W249" t="str">
        <f t="shared" ref="W249:AM249" si="540">TRIM(SUBSTITUTE(V249,W$1,W$2))</f>
        <v>stores</v>
      </c>
      <c r="X249" t="str">
        <f t="shared" si="540"/>
        <v>stores</v>
      </c>
      <c r="Y249" t="str">
        <f t="shared" si="540"/>
        <v>stores</v>
      </c>
      <c r="Z249" t="str">
        <f t="shared" si="540"/>
        <v>stores</v>
      </c>
      <c r="AA249" t="str">
        <f t="shared" si="540"/>
        <v>stores</v>
      </c>
      <c r="AB249" t="str">
        <f t="shared" si="540"/>
        <v>stores</v>
      </c>
      <c r="AC249" t="str">
        <f t="shared" si="540"/>
        <v>stores</v>
      </c>
      <c r="AD249" t="str">
        <f t="shared" si="540"/>
        <v>stores</v>
      </c>
      <c r="AE249" t="str">
        <f t="shared" si="540"/>
        <v>stores</v>
      </c>
      <c r="AF249" t="str">
        <f t="shared" si="540"/>
        <v>stores</v>
      </c>
      <c r="AG249" t="str">
        <f t="shared" si="540"/>
        <v>stores</v>
      </c>
      <c r="AH249" t="str">
        <f t="shared" si="540"/>
        <v>stores</v>
      </c>
      <c r="AI249" t="str">
        <f t="shared" si="540"/>
        <v>stores</v>
      </c>
      <c r="AJ249" t="str">
        <f t="shared" si="540"/>
        <v>stores</v>
      </c>
      <c r="AK249" t="str">
        <f t="shared" si="540"/>
        <v>stores</v>
      </c>
      <c r="AL249" t="str">
        <f t="shared" si="540"/>
        <v>stores</v>
      </c>
      <c r="AM249" t="str">
        <f t="shared" si="540"/>
        <v>stores</v>
      </c>
      <c r="AN249" t="str">
        <f t="shared" si="433"/>
        <v>stores</v>
      </c>
      <c r="AQ249" t="str">
        <f t="shared" si="434"/>
        <v>stores</v>
      </c>
    </row>
    <row r="250" spans="1:43" x14ac:dyDescent="0.2">
      <c r="A250">
        <v>248</v>
      </c>
      <c r="B250" t="s">
        <v>1375</v>
      </c>
      <c r="C250" t="s">
        <v>1569</v>
      </c>
      <c r="D250" t="s">
        <v>1553</v>
      </c>
      <c r="E250" t="s">
        <v>89</v>
      </c>
      <c r="F250" t="s">
        <v>1381</v>
      </c>
      <c r="G250" t="str">
        <f t="shared" si="425"/>
        <v xml:space="preserve">Store Closures - Company-Operated Stores in Canada </v>
      </c>
      <c r="H250" t="str">
        <f t="shared" si="419"/>
        <v xml:space="preserve">company-operated stores in canada </v>
      </c>
      <c r="I250" t="s">
        <v>2</v>
      </c>
      <c r="J250" t="b">
        <f t="shared" si="426"/>
        <v>1</v>
      </c>
      <c r="K250" t="b">
        <f t="shared" si="420"/>
        <v>1</v>
      </c>
      <c r="L250" t="b">
        <f t="shared" si="421"/>
        <v>1</v>
      </c>
      <c r="M250" t="str">
        <f t="shared" si="427"/>
        <v>Stores</v>
      </c>
      <c r="N250" t="str">
        <f t="shared" si="428"/>
        <v/>
      </c>
      <c r="O250" t="str">
        <f t="shared" si="422"/>
        <v/>
      </c>
      <c r="P250" t="str">
        <f t="shared" si="429"/>
        <v/>
      </c>
      <c r="R250" t="s">
        <v>35</v>
      </c>
      <c r="S250" t="str">
        <f>IF(M250&lt;&gt;"",M250,IF(O250&lt;&gt;"",O250,IF(Q250&lt;&gt;"",Q250,I250)))</f>
        <v>Stores</v>
      </c>
      <c r="T250" t="str">
        <f t="shared" si="430"/>
        <v>stores</v>
      </c>
      <c r="U250" t="str">
        <f t="shared" ref="U250:V250" si="541">TRIM(SUBSTITUTE(T250,U$1,U$2))</f>
        <v>stores</v>
      </c>
      <c r="V250" t="str">
        <f t="shared" si="541"/>
        <v>stores</v>
      </c>
      <c r="W250" t="str">
        <f t="shared" ref="W250:AM250" si="542">TRIM(SUBSTITUTE(V250,W$1,W$2))</f>
        <v>stores</v>
      </c>
      <c r="X250" t="str">
        <f t="shared" si="542"/>
        <v>stores</v>
      </c>
      <c r="Y250" t="str">
        <f t="shared" si="542"/>
        <v>stores</v>
      </c>
      <c r="Z250" t="str">
        <f t="shared" si="542"/>
        <v>stores</v>
      </c>
      <c r="AA250" t="str">
        <f t="shared" si="542"/>
        <v>stores</v>
      </c>
      <c r="AB250" t="str">
        <f t="shared" si="542"/>
        <v>stores</v>
      </c>
      <c r="AC250" t="str">
        <f t="shared" si="542"/>
        <v>stores</v>
      </c>
      <c r="AD250" t="str">
        <f t="shared" si="542"/>
        <v>stores</v>
      </c>
      <c r="AE250" t="str">
        <f t="shared" si="542"/>
        <v>stores</v>
      </c>
      <c r="AF250" t="str">
        <f t="shared" si="542"/>
        <v>stores</v>
      </c>
      <c r="AG250" t="str">
        <f t="shared" si="542"/>
        <v>stores</v>
      </c>
      <c r="AH250" t="str">
        <f t="shared" si="542"/>
        <v>stores</v>
      </c>
      <c r="AI250" t="str">
        <f t="shared" si="542"/>
        <v>stores</v>
      </c>
      <c r="AJ250" t="str">
        <f t="shared" si="542"/>
        <v>stores</v>
      </c>
      <c r="AK250" t="str">
        <f t="shared" si="542"/>
        <v>stores</v>
      </c>
      <c r="AL250" t="str">
        <f t="shared" si="542"/>
        <v>stores</v>
      </c>
      <c r="AM250" t="str">
        <f t="shared" si="542"/>
        <v>stores</v>
      </c>
      <c r="AN250" t="str">
        <f t="shared" si="433"/>
        <v>stores</v>
      </c>
      <c r="AQ250" t="str">
        <f t="shared" si="434"/>
        <v>stores</v>
      </c>
    </row>
    <row r="251" spans="1:43" x14ac:dyDescent="0.2">
      <c r="A251">
        <v>249</v>
      </c>
      <c r="B251" t="s">
        <v>1375</v>
      </c>
      <c r="C251" t="s">
        <v>1569</v>
      </c>
      <c r="D251" t="s">
        <v>1553</v>
      </c>
      <c r="E251" t="s">
        <v>89</v>
      </c>
      <c r="F251" t="s">
        <v>1382</v>
      </c>
      <c r="G251" t="str">
        <f t="shared" si="425"/>
        <v xml:space="preserve">Store Closures - Company-Operated Stores in Greater China - Full Assortment </v>
      </c>
      <c r="H251" t="str">
        <f t="shared" si="419"/>
        <v xml:space="preserve">company-operated stores in greater china - full assortment </v>
      </c>
      <c r="I251" t="s">
        <v>2</v>
      </c>
      <c r="J251" t="b">
        <f t="shared" si="426"/>
        <v>1</v>
      </c>
      <c r="K251" t="b">
        <f t="shared" si="420"/>
        <v>1</v>
      </c>
      <c r="L251" t="b">
        <f t="shared" si="421"/>
        <v>1</v>
      </c>
      <c r="M251" t="str">
        <f t="shared" si="427"/>
        <v>Stores</v>
      </c>
      <c r="N251" t="str">
        <f t="shared" si="428"/>
        <v/>
      </c>
      <c r="O251" t="str">
        <f t="shared" si="422"/>
        <v/>
      </c>
      <c r="P251" t="str">
        <f t="shared" si="429"/>
        <v/>
      </c>
      <c r="R251" t="s">
        <v>35</v>
      </c>
      <c r="S251" t="str">
        <f>IF(M251&lt;&gt;"",M251,IF(O251&lt;&gt;"",O251,IF(Q251&lt;&gt;"",Q251,I251)))</f>
        <v>Stores</v>
      </c>
      <c r="T251" t="str">
        <f t="shared" si="430"/>
        <v>stores</v>
      </c>
      <c r="U251" t="str">
        <f t="shared" ref="U251:V251" si="543">TRIM(SUBSTITUTE(T251,U$1,U$2))</f>
        <v>stores</v>
      </c>
      <c r="V251" t="str">
        <f t="shared" si="543"/>
        <v>stores</v>
      </c>
      <c r="W251" t="str">
        <f t="shared" ref="W251:AM251" si="544">TRIM(SUBSTITUTE(V251,W$1,W$2))</f>
        <v>stores</v>
      </c>
      <c r="X251" t="str">
        <f t="shared" si="544"/>
        <v>stores</v>
      </c>
      <c r="Y251" t="str">
        <f t="shared" si="544"/>
        <v>stores</v>
      </c>
      <c r="Z251" t="str">
        <f t="shared" si="544"/>
        <v>stores</v>
      </c>
      <c r="AA251" t="str">
        <f t="shared" si="544"/>
        <v>stores</v>
      </c>
      <c r="AB251" t="str">
        <f t="shared" si="544"/>
        <v>stores</v>
      </c>
      <c r="AC251" t="str">
        <f t="shared" si="544"/>
        <v>stores</v>
      </c>
      <c r="AD251" t="str">
        <f t="shared" si="544"/>
        <v>stores</v>
      </c>
      <c r="AE251" t="str">
        <f t="shared" si="544"/>
        <v>stores</v>
      </c>
      <c r="AF251" t="str">
        <f t="shared" si="544"/>
        <v>stores</v>
      </c>
      <c r="AG251" t="str">
        <f t="shared" si="544"/>
        <v>stores</v>
      </c>
      <c r="AH251" t="str">
        <f t="shared" si="544"/>
        <v>stores</v>
      </c>
      <c r="AI251" t="str">
        <f t="shared" si="544"/>
        <v>stores</v>
      </c>
      <c r="AJ251" t="str">
        <f t="shared" si="544"/>
        <v>stores</v>
      </c>
      <c r="AK251" t="str">
        <f t="shared" si="544"/>
        <v>stores</v>
      </c>
      <c r="AL251" t="str">
        <f t="shared" si="544"/>
        <v>stores</v>
      </c>
      <c r="AM251" t="str">
        <f t="shared" si="544"/>
        <v>stores</v>
      </c>
      <c r="AN251" t="str">
        <f t="shared" si="433"/>
        <v>stores</v>
      </c>
      <c r="AQ251" t="str">
        <f t="shared" si="434"/>
        <v>stores</v>
      </c>
    </row>
    <row r="252" spans="1:43" x14ac:dyDescent="0.2">
      <c r="A252">
        <v>250</v>
      </c>
      <c r="B252" t="s">
        <v>1375</v>
      </c>
      <c r="C252" t="s">
        <v>1569</v>
      </c>
      <c r="D252" t="s">
        <v>1553</v>
      </c>
      <c r="E252" t="s">
        <v>89</v>
      </c>
      <c r="F252" t="s">
        <v>1383</v>
      </c>
      <c r="G252" t="str">
        <f t="shared" si="425"/>
        <v>Store Closures - Company-Operated Stores in U.S.</v>
      </c>
      <c r="H252" t="str">
        <f t="shared" si="419"/>
        <v>company-operated stores in u.s.</v>
      </c>
      <c r="I252" t="s">
        <v>2</v>
      </c>
      <c r="J252" t="b">
        <f t="shared" si="426"/>
        <v>1</v>
      </c>
      <c r="K252" t="b">
        <f t="shared" si="420"/>
        <v>1</v>
      </c>
      <c r="L252" t="b">
        <f t="shared" si="421"/>
        <v>1</v>
      </c>
      <c r="M252" t="str">
        <f t="shared" si="427"/>
        <v>Stores</v>
      </c>
      <c r="N252" t="str">
        <f t="shared" si="428"/>
        <v/>
      </c>
      <c r="O252" t="str">
        <f t="shared" si="422"/>
        <v/>
      </c>
      <c r="P252" t="str">
        <f t="shared" si="429"/>
        <v/>
      </c>
      <c r="R252" t="s">
        <v>35</v>
      </c>
      <c r="S252" t="str">
        <f>IF(M252&lt;&gt;"",M252,IF(O252&lt;&gt;"",O252,IF(Q252&lt;&gt;"",Q252,I252)))</f>
        <v>Stores</v>
      </c>
      <c r="T252" t="str">
        <f t="shared" si="430"/>
        <v>stores</v>
      </c>
      <c r="U252" t="str">
        <f t="shared" ref="U252:V252" si="545">TRIM(SUBSTITUTE(T252,U$1,U$2))</f>
        <v>stores</v>
      </c>
      <c r="V252" t="str">
        <f t="shared" si="545"/>
        <v>stores</v>
      </c>
      <c r="W252" t="str">
        <f t="shared" ref="W252:AM252" si="546">TRIM(SUBSTITUTE(V252,W$1,W$2))</f>
        <v>stores</v>
      </c>
      <c r="X252" t="str">
        <f t="shared" si="546"/>
        <v>stores</v>
      </c>
      <c r="Y252" t="str">
        <f t="shared" si="546"/>
        <v>stores</v>
      </c>
      <c r="Z252" t="str">
        <f t="shared" si="546"/>
        <v>stores</v>
      </c>
      <c r="AA252" t="str">
        <f t="shared" si="546"/>
        <v>stores</v>
      </c>
      <c r="AB252" t="str">
        <f t="shared" si="546"/>
        <v>stores</v>
      </c>
      <c r="AC252" t="str">
        <f t="shared" si="546"/>
        <v>stores</v>
      </c>
      <c r="AD252" t="str">
        <f t="shared" si="546"/>
        <v>stores</v>
      </c>
      <c r="AE252" t="str">
        <f t="shared" si="546"/>
        <v>stores</v>
      </c>
      <c r="AF252" t="str">
        <f t="shared" si="546"/>
        <v>stores</v>
      </c>
      <c r="AG252" t="str">
        <f t="shared" si="546"/>
        <v>stores</v>
      </c>
      <c r="AH252" t="str">
        <f t="shared" si="546"/>
        <v>stores</v>
      </c>
      <c r="AI252" t="str">
        <f t="shared" si="546"/>
        <v>stores</v>
      </c>
      <c r="AJ252" t="str">
        <f t="shared" si="546"/>
        <v>stores</v>
      </c>
      <c r="AK252" t="str">
        <f t="shared" si="546"/>
        <v>stores</v>
      </c>
      <c r="AL252" t="str">
        <f t="shared" si="546"/>
        <v>stores</v>
      </c>
      <c r="AM252" t="str">
        <f t="shared" si="546"/>
        <v>stores</v>
      </c>
      <c r="AN252" t="str">
        <f t="shared" si="433"/>
        <v>stores</v>
      </c>
      <c r="AQ252" t="str">
        <f t="shared" si="434"/>
        <v>stores</v>
      </c>
    </row>
    <row r="253" spans="1:43" x14ac:dyDescent="0.2">
      <c r="A253">
        <v>251</v>
      </c>
      <c r="B253" t="s">
        <v>1375</v>
      </c>
      <c r="C253" t="s">
        <v>1569</v>
      </c>
      <c r="D253" t="s">
        <v>1553</v>
      </c>
      <c r="E253" t="s">
        <v>89</v>
      </c>
      <c r="F253" t="s">
        <v>1384</v>
      </c>
      <c r="G253" t="str">
        <f t="shared" si="425"/>
        <v>Store Closures - Partner-Operated Stores - Beauty &amp; Accessories</v>
      </c>
      <c r="H253" t="str">
        <f t="shared" si="419"/>
        <v>partner-operated stores - beauty &amp; accessories</v>
      </c>
      <c r="I253" t="s">
        <v>2</v>
      </c>
      <c r="J253" t="b">
        <f t="shared" si="426"/>
        <v>1</v>
      </c>
      <c r="K253" t="b">
        <f t="shared" si="420"/>
        <v>1</v>
      </c>
      <c r="L253" t="b">
        <f t="shared" si="421"/>
        <v>1</v>
      </c>
      <c r="M253" t="str">
        <f t="shared" si="427"/>
        <v>Stores</v>
      </c>
      <c r="N253" t="str">
        <f t="shared" si="428"/>
        <v/>
      </c>
      <c r="O253" t="str">
        <f t="shared" si="422"/>
        <v/>
      </c>
      <c r="P253" t="str">
        <f t="shared" si="429"/>
        <v/>
      </c>
      <c r="R253" t="s">
        <v>35</v>
      </c>
      <c r="S253" t="str">
        <f>IF(M253&lt;&gt;"",M253,IF(O253&lt;&gt;"",O253,IF(Q253&lt;&gt;"",Q253,I253)))</f>
        <v>Stores</v>
      </c>
      <c r="T253" t="str">
        <f t="shared" si="430"/>
        <v>stores</v>
      </c>
      <c r="U253" t="str">
        <f t="shared" ref="U253:V253" si="547">TRIM(SUBSTITUTE(T253,U$1,U$2))</f>
        <v>stores</v>
      </c>
      <c r="V253" t="str">
        <f t="shared" si="547"/>
        <v>stores</v>
      </c>
      <c r="W253" t="str">
        <f t="shared" ref="W253:AM253" si="548">TRIM(SUBSTITUTE(V253,W$1,W$2))</f>
        <v>stores</v>
      </c>
      <c r="X253" t="str">
        <f t="shared" si="548"/>
        <v>stores</v>
      </c>
      <c r="Y253" t="str">
        <f t="shared" si="548"/>
        <v>stores</v>
      </c>
      <c r="Z253" t="str">
        <f t="shared" si="548"/>
        <v>stores</v>
      </c>
      <c r="AA253" t="str">
        <f t="shared" si="548"/>
        <v>stores</v>
      </c>
      <c r="AB253" t="str">
        <f t="shared" si="548"/>
        <v>stores</v>
      </c>
      <c r="AC253" t="str">
        <f t="shared" si="548"/>
        <v>stores</v>
      </c>
      <c r="AD253" t="str">
        <f t="shared" si="548"/>
        <v>stores</v>
      </c>
      <c r="AE253" t="str">
        <f t="shared" si="548"/>
        <v>stores</v>
      </c>
      <c r="AF253" t="str">
        <f t="shared" si="548"/>
        <v>stores</v>
      </c>
      <c r="AG253" t="str">
        <f t="shared" si="548"/>
        <v>stores</v>
      </c>
      <c r="AH253" t="str">
        <f t="shared" si="548"/>
        <v>stores</v>
      </c>
      <c r="AI253" t="str">
        <f t="shared" si="548"/>
        <v>stores</v>
      </c>
      <c r="AJ253" t="str">
        <f t="shared" si="548"/>
        <v>stores</v>
      </c>
      <c r="AK253" t="str">
        <f t="shared" si="548"/>
        <v>stores</v>
      </c>
      <c r="AL253" t="str">
        <f t="shared" si="548"/>
        <v>stores</v>
      </c>
      <c r="AM253" t="str">
        <f t="shared" si="548"/>
        <v>stores</v>
      </c>
      <c r="AN253" t="str">
        <f t="shared" si="433"/>
        <v>stores</v>
      </c>
      <c r="AQ253" t="str">
        <f t="shared" si="434"/>
        <v>stores</v>
      </c>
    </row>
    <row r="254" spans="1:43" x14ac:dyDescent="0.2">
      <c r="A254">
        <v>252</v>
      </c>
      <c r="B254" t="s">
        <v>1375</v>
      </c>
      <c r="C254" t="s">
        <v>1569</v>
      </c>
      <c r="D254" t="s">
        <v>1553</v>
      </c>
      <c r="E254" t="s">
        <v>89</v>
      </c>
      <c r="F254" t="s">
        <v>1385</v>
      </c>
      <c r="G254" t="str">
        <f t="shared" si="425"/>
        <v>Store Closures - Partner-Operated Stores - Full Assortment</v>
      </c>
      <c r="H254" t="str">
        <f t="shared" si="419"/>
        <v>partner-operated stores - full assortment</v>
      </c>
      <c r="I254" t="s">
        <v>2</v>
      </c>
      <c r="J254" t="b">
        <f t="shared" si="426"/>
        <v>1</v>
      </c>
      <c r="K254" t="b">
        <f t="shared" si="420"/>
        <v>1</v>
      </c>
      <c r="L254" t="b">
        <f t="shared" si="421"/>
        <v>1</v>
      </c>
      <c r="M254" t="str">
        <f t="shared" si="427"/>
        <v>Stores</v>
      </c>
      <c r="N254" t="str">
        <f t="shared" si="428"/>
        <v/>
      </c>
      <c r="O254" t="str">
        <f t="shared" si="422"/>
        <v/>
      </c>
      <c r="P254" t="str">
        <f t="shared" si="429"/>
        <v/>
      </c>
      <c r="R254" t="s">
        <v>35</v>
      </c>
      <c r="S254" t="str">
        <f>IF(M254&lt;&gt;"",M254,IF(O254&lt;&gt;"",O254,IF(Q254&lt;&gt;"",Q254,I254)))</f>
        <v>Stores</v>
      </c>
      <c r="T254" t="str">
        <f t="shared" si="430"/>
        <v>stores</v>
      </c>
      <c r="U254" t="str">
        <f t="shared" ref="U254:V254" si="549">TRIM(SUBSTITUTE(T254,U$1,U$2))</f>
        <v>stores</v>
      </c>
      <c r="V254" t="str">
        <f t="shared" si="549"/>
        <v>stores</v>
      </c>
      <c r="W254" t="str">
        <f t="shared" ref="W254:AM254" si="550">TRIM(SUBSTITUTE(V254,W$1,W$2))</f>
        <v>stores</v>
      </c>
      <c r="X254" t="str">
        <f t="shared" si="550"/>
        <v>stores</v>
      </c>
      <c r="Y254" t="str">
        <f t="shared" si="550"/>
        <v>stores</v>
      </c>
      <c r="Z254" t="str">
        <f t="shared" si="550"/>
        <v>stores</v>
      </c>
      <c r="AA254" t="str">
        <f t="shared" si="550"/>
        <v>stores</v>
      </c>
      <c r="AB254" t="str">
        <f t="shared" si="550"/>
        <v>stores</v>
      </c>
      <c r="AC254" t="str">
        <f t="shared" si="550"/>
        <v>stores</v>
      </c>
      <c r="AD254" t="str">
        <f t="shared" si="550"/>
        <v>stores</v>
      </c>
      <c r="AE254" t="str">
        <f t="shared" si="550"/>
        <v>stores</v>
      </c>
      <c r="AF254" t="str">
        <f t="shared" si="550"/>
        <v>stores</v>
      </c>
      <c r="AG254" t="str">
        <f t="shared" si="550"/>
        <v>stores</v>
      </c>
      <c r="AH254" t="str">
        <f t="shared" si="550"/>
        <v>stores</v>
      </c>
      <c r="AI254" t="str">
        <f t="shared" si="550"/>
        <v>stores</v>
      </c>
      <c r="AJ254" t="str">
        <f t="shared" si="550"/>
        <v>stores</v>
      </c>
      <c r="AK254" t="str">
        <f t="shared" si="550"/>
        <v>stores</v>
      </c>
      <c r="AL254" t="str">
        <f t="shared" si="550"/>
        <v>stores</v>
      </c>
      <c r="AM254" t="str">
        <f t="shared" si="550"/>
        <v>stores</v>
      </c>
      <c r="AN254" t="str">
        <f t="shared" si="433"/>
        <v>stores</v>
      </c>
      <c r="AQ254" t="str">
        <f t="shared" si="434"/>
        <v>stores</v>
      </c>
    </row>
    <row r="255" spans="1:43" x14ac:dyDescent="0.2">
      <c r="A255">
        <v>253</v>
      </c>
      <c r="B255" t="s">
        <v>1452</v>
      </c>
      <c r="C255" t="s">
        <v>1574</v>
      </c>
      <c r="D255" t="s">
        <v>1553</v>
      </c>
      <c r="E255" t="s">
        <v>1453</v>
      </c>
      <c r="F255" t="s">
        <v>637</v>
      </c>
      <c r="G255" t="str">
        <f t="shared" si="425"/>
        <v>Revenue by geographic region - Australia</v>
      </c>
      <c r="H255" t="str">
        <f t="shared" si="419"/>
        <v>australia</v>
      </c>
      <c r="I255" t="s">
        <v>10</v>
      </c>
      <c r="J255" t="b">
        <f t="shared" si="426"/>
        <v>0</v>
      </c>
      <c r="K255" t="b">
        <f t="shared" si="420"/>
        <v>0</v>
      </c>
      <c r="L255" t="b">
        <f t="shared" si="421"/>
        <v>1</v>
      </c>
      <c r="M255" t="str">
        <f t="shared" si="427"/>
        <v/>
      </c>
      <c r="N255" t="str">
        <f t="shared" si="428"/>
        <v/>
      </c>
      <c r="O255" t="str">
        <f t="shared" si="422"/>
        <v/>
      </c>
      <c r="P255" t="str">
        <f t="shared" si="429"/>
        <v/>
      </c>
      <c r="R255" t="s">
        <v>35</v>
      </c>
      <c r="S255" t="str">
        <f>IF(M255&lt;&gt;"",M255,IF(O255&lt;&gt;"",O255,IF(Q255&lt;&gt;"",Q255,I255)))</f>
        <v>$M</v>
      </c>
      <c r="T255" t="str">
        <f t="shared" si="430"/>
        <v>$m</v>
      </c>
      <c r="U255" t="str">
        <f t="shared" ref="U255:V255" si="551">TRIM(SUBSTITUTE(T255,U$1,U$2))</f>
        <v>$m</v>
      </c>
      <c r="V255" t="str">
        <f t="shared" si="551"/>
        <v>$m</v>
      </c>
      <c r="W255" t="str">
        <f t="shared" ref="W255:AM255" si="552">TRIM(SUBSTITUTE(V255,W$1,W$2))</f>
        <v>$m</v>
      </c>
      <c r="X255" t="str">
        <f t="shared" si="552"/>
        <v>$m</v>
      </c>
      <c r="Y255" t="str">
        <f t="shared" si="552"/>
        <v>$m</v>
      </c>
      <c r="Z255" t="str">
        <f t="shared" si="552"/>
        <v>$m</v>
      </c>
      <c r="AA255" t="str">
        <f t="shared" si="552"/>
        <v>$m</v>
      </c>
      <c r="AB255" t="str">
        <f t="shared" si="552"/>
        <v>$m</v>
      </c>
      <c r="AC255" t="str">
        <f t="shared" si="552"/>
        <v>$m</v>
      </c>
      <c r="AD255" t="str">
        <f t="shared" si="552"/>
        <v>$m</v>
      </c>
      <c r="AE255" t="str">
        <f t="shared" si="552"/>
        <v>$m</v>
      </c>
      <c r="AF255" t="str">
        <f t="shared" si="552"/>
        <v>$m</v>
      </c>
      <c r="AG255" t="str">
        <f t="shared" si="552"/>
        <v>$</v>
      </c>
      <c r="AH255" t="str">
        <f t="shared" si="552"/>
        <v>$</v>
      </c>
      <c r="AI255" t="str">
        <f t="shared" si="552"/>
        <v>$</v>
      </c>
      <c r="AJ255" t="str">
        <f t="shared" si="552"/>
        <v>$</v>
      </c>
      <c r="AK255" t="str">
        <f t="shared" si="552"/>
        <v>$</v>
      </c>
      <c r="AL255" t="str">
        <f t="shared" si="552"/>
        <v>$</v>
      </c>
      <c r="AM255" t="str">
        <f t="shared" si="552"/>
        <v>$</v>
      </c>
      <c r="AN255" t="str">
        <f t="shared" si="433"/>
        <v>$</v>
      </c>
      <c r="AQ255" t="str">
        <f t="shared" si="434"/>
        <v>$</v>
      </c>
    </row>
    <row r="256" spans="1:43" x14ac:dyDescent="0.2">
      <c r="A256">
        <v>254</v>
      </c>
      <c r="B256" t="s">
        <v>1452</v>
      </c>
      <c r="C256" t="s">
        <v>1574</v>
      </c>
      <c r="D256" t="s">
        <v>1553</v>
      </c>
      <c r="E256" t="s">
        <v>1453</v>
      </c>
      <c r="F256" t="s">
        <v>194</v>
      </c>
      <c r="G256" t="str">
        <f t="shared" si="425"/>
        <v>Revenue by geographic region - Canada</v>
      </c>
      <c r="H256" t="str">
        <f t="shared" si="419"/>
        <v>canada</v>
      </c>
      <c r="I256" t="s">
        <v>10</v>
      </c>
      <c r="J256" t="b">
        <f t="shared" si="426"/>
        <v>0</v>
      </c>
      <c r="K256" t="b">
        <f t="shared" si="420"/>
        <v>0</v>
      </c>
      <c r="L256" t="b">
        <f t="shared" si="421"/>
        <v>1</v>
      </c>
      <c r="M256" t="str">
        <f t="shared" si="427"/>
        <v/>
      </c>
      <c r="N256" t="str">
        <f t="shared" si="428"/>
        <v/>
      </c>
      <c r="O256" t="str">
        <f t="shared" si="422"/>
        <v/>
      </c>
      <c r="P256" t="str">
        <f t="shared" si="429"/>
        <v/>
      </c>
      <c r="R256" t="s">
        <v>35</v>
      </c>
      <c r="S256" t="str">
        <f>IF(M256&lt;&gt;"",M256,IF(O256&lt;&gt;"",O256,IF(Q256&lt;&gt;"",Q256,I256)))</f>
        <v>$M</v>
      </c>
      <c r="T256" t="str">
        <f t="shared" si="430"/>
        <v>$m</v>
      </c>
      <c r="U256" t="str">
        <f t="shared" ref="U256:V256" si="553">TRIM(SUBSTITUTE(T256,U$1,U$2))</f>
        <v>$m</v>
      </c>
      <c r="V256" t="str">
        <f t="shared" si="553"/>
        <v>$m</v>
      </c>
      <c r="W256" t="str">
        <f t="shared" ref="W256:AM256" si="554">TRIM(SUBSTITUTE(V256,W$1,W$2))</f>
        <v>$m</v>
      </c>
      <c r="X256" t="str">
        <f t="shared" si="554"/>
        <v>$m</v>
      </c>
      <c r="Y256" t="str">
        <f t="shared" si="554"/>
        <v>$m</v>
      </c>
      <c r="Z256" t="str">
        <f t="shared" si="554"/>
        <v>$m</v>
      </c>
      <c r="AA256" t="str">
        <f t="shared" si="554"/>
        <v>$m</v>
      </c>
      <c r="AB256" t="str">
        <f t="shared" si="554"/>
        <v>$m</v>
      </c>
      <c r="AC256" t="str">
        <f t="shared" si="554"/>
        <v>$m</v>
      </c>
      <c r="AD256" t="str">
        <f t="shared" si="554"/>
        <v>$m</v>
      </c>
      <c r="AE256" t="str">
        <f t="shared" si="554"/>
        <v>$m</v>
      </c>
      <c r="AF256" t="str">
        <f t="shared" si="554"/>
        <v>$m</v>
      </c>
      <c r="AG256" t="str">
        <f t="shared" si="554"/>
        <v>$</v>
      </c>
      <c r="AH256" t="str">
        <f t="shared" si="554"/>
        <v>$</v>
      </c>
      <c r="AI256" t="str">
        <f t="shared" si="554"/>
        <v>$</v>
      </c>
      <c r="AJ256" t="str">
        <f t="shared" si="554"/>
        <v>$</v>
      </c>
      <c r="AK256" t="str">
        <f t="shared" si="554"/>
        <v>$</v>
      </c>
      <c r="AL256" t="str">
        <f t="shared" si="554"/>
        <v>$</v>
      </c>
      <c r="AM256" t="str">
        <f t="shared" si="554"/>
        <v>$</v>
      </c>
      <c r="AN256" t="str">
        <f t="shared" si="433"/>
        <v>$</v>
      </c>
      <c r="AQ256" t="str">
        <f t="shared" si="434"/>
        <v>$</v>
      </c>
    </row>
    <row r="257" spans="1:43" x14ac:dyDescent="0.2">
      <c r="A257">
        <v>255</v>
      </c>
      <c r="B257" t="s">
        <v>1452</v>
      </c>
      <c r="C257" t="s">
        <v>1574</v>
      </c>
      <c r="D257" t="s">
        <v>1553</v>
      </c>
      <c r="E257" t="s">
        <v>1453</v>
      </c>
      <c r="F257" t="s">
        <v>628</v>
      </c>
      <c r="G257" t="str">
        <f t="shared" si="425"/>
        <v>Revenue by geographic region - Europe</v>
      </c>
      <c r="H257" t="str">
        <f t="shared" si="419"/>
        <v>europe</v>
      </c>
      <c r="I257" t="s">
        <v>10</v>
      </c>
      <c r="J257" t="b">
        <f t="shared" si="426"/>
        <v>0</v>
      </c>
      <c r="K257" t="b">
        <f t="shared" si="420"/>
        <v>0</v>
      </c>
      <c r="L257" t="b">
        <f t="shared" si="421"/>
        <v>1</v>
      </c>
      <c r="M257" t="str">
        <f t="shared" si="427"/>
        <v/>
      </c>
      <c r="N257" t="str">
        <f t="shared" si="428"/>
        <v/>
      </c>
      <c r="O257" t="str">
        <f t="shared" si="422"/>
        <v/>
      </c>
      <c r="P257" t="str">
        <f t="shared" si="429"/>
        <v/>
      </c>
      <c r="R257" t="s">
        <v>35</v>
      </c>
      <c r="S257" t="str">
        <f>IF(M257&lt;&gt;"",M257,IF(O257&lt;&gt;"",O257,IF(Q257&lt;&gt;"",Q257,I257)))</f>
        <v>$M</v>
      </c>
      <c r="T257" t="str">
        <f t="shared" si="430"/>
        <v>$m</v>
      </c>
      <c r="U257" t="str">
        <f t="shared" ref="U257:V257" si="555">TRIM(SUBSTITUTE(T257,U$1,U$2))</f>
        <v>$m</v>
      </c>
      <c r="V257" t="str">
        <f t="shared" si="555"/>
        <v>$m</v>
      </c>
      <c r="W257" t="str">
        <f t="shared" ref="W257:AM257" si="556">TRIM(SUBSTITUTE(V257,W$1,W$2))</f>
        <v>$m</v>
      </c>
      <c r="X257" t="str">
        <f t="shared" si="556"/>
        <v>$m</v>
      </c>
      <c r="Y257" t="str">
        <f t="shared" si="556"/>
        <v>$m</v>
      </c>
      <c r="Z257" t="str">
        <f t="shared" si="556"/>
        <v>$m</v>
      </c>
      <c r="AA257" t="str">
        <f t="shared" si="556"/>
        <v>$m</v>
      </c>
      <c r="AB257" t="str">
        <f t="shared" si="556"/>
        <v>$m</v>
      </c>
      <c r="AC257" t="str">
        <f t="shared" si="556"/>
        <v>$m</v>
      </c>
      <c r="AD257" t="str">
        <f t="shared" si="556"/>
        <v>$m</v>
      </c>
      <c r="AE257" t="str">
        <f t="shared" si="556"/>
        <v>$m</v>
      </c>
      <c r="AF257" t="str">
        <f t="shared" si="556"/>
        <v>$m</v>
      </c>
      <c r="AG257" t="str">
        <f t="shared" si="556"/>
        <v>$</v>
      </c>
      <c r="AH257" t="str">
        <f t="shared" si="556"/>
        <v>$</v>
      </c>
      <c r="AI257" t="str">
        <f t="shared" si="556"/>
        <v>$</v>
      </c>
      <c r="AJ257" t="str">
        <f t="shared" si="556"/>
        <v>$</v>
      </c>
      <c r="AK257" t="str">
        <f t="shared" si="556"/>
        <v>$</v>
      </c>
      <c r="AL257" t="str">
        <f t="shared" si="556"/>
        <v>$</v>
      </c>
      <c r="AM257" t="str">
        <f t="shared" si="556"/>
        <v>$</v>
      </c>
      <c r="AN257" t="str">
        <f t="shared" si="433"/>
        <v>$</v>
      </c>
      <c r="AQ257" t="str">
        <f t="shared" si="434"/>
        <v>$</v>
      </c>
    </row>
    <row r="258" spans="1:43" x14ac:dyDescent="0.2">
      <c r="A258">
        <v>256</v>
      </c>
      <c r="B258" t="s">
        <v>1452</v>
      </c>
      <c r="C258" t="s">
        <v>1574</v>
      </c>
      <c r="D258" t="s">
        <v>1553</v>
      </c>
      <c r="E258" t="s">
        <v>1453</v>
      </c>
      <c r="F258" t="s">
        <v>151</v>
      </c>
      <c r="G258" t="str">
        <f t="shared" si="425"/>
        <v>Revenue by geographic region - United States</v>
      </c>
      <c r="H258" t="str">
        <f t="shared" si="419"/>
        <v>united states</v>
      </c>
      <c r="I258" t="s">
        <v>10</v>
      </c>
      <c r="J258" t="b">
        <f t="shared" si="426"/>
        <v>0</v>
      </c>
      <c r="K258" t="b">
        <f t="shared" si="420"/>
        <v>0</v>
      </c>
      <c r="L258" t="b">
        <f t="shared" si="421"/>
        <v>1</v>
      </c>
      <c r="M258" t="str">
        <f t="shared" si="427"/>
        <v/>
      </c>
      <c r="N258" t="str">
        <f t="shared" si="428"/>
        <v/>
      </c>
      <c r="O258" t="str">
        <f t="shared" si="422"/>
        <v/>
      </c>
      <c r="P258" t="str">
        <f t="shared" si="429"/>
        <v/>
      </c>
      <c r="R258" t="s">
        <v>35</v>
      </c>
      <c r="S258" t="str">
        <f>IF(M258&lt;&gt;"",M258,IF(O258&lt;&gt;"",O258,IF(Q258&lt;&gt;"",Q258,I258)))</f>
        <v>$M</v>
      </c>
      <c r="T258" t="str">
        <f t="shared" si="430"/>
        <v>$m</v>
      </c>
      <c r="U258" t="str">
        <f t="shared" ref="U258:V258" si="557">TRIM(SUBSTITUTE(T258,U$1,U$2))</f>
        <v>$m</v>
      </c>
      <c r="V258" t="str">
        <f t="shared" si="557"/>
        <v>$m</v>
      </c>
      <c r="W258" t="str">
        <f t="shared" ref="W258:AM258" si="558">TRIM(SUBSTITUTE(V258,W$1,W$2))</f>
        <v>$m</v>
      </c>
      <c r="X258" t="str">
        <f t="shared" si="558"/>
        <v>$m</v>
      </c>
      <c r="Y258" t="str">
        <f t="shared" si="558"/>
        <v>$m</v>
      </c>
      <c r="Z258" t="str">
        <f t="shared" si="558"/>
        <v>$m</v>
      </c>
      <c r="AA258" t="str">
        <f t="shared" si="558"/>
        <v>$m</v>
      </c>
      <c r="AB258" t="str">
        <f t="shared" si="558"/>
        <v>$m</v>
      </c>
      <c r="AC258" t="str">
        <f t="shared" si="558"/>
        <v>$m</v>
      </c>
      <c r="AD258" t="str">
        <f t="shared" si="558"/>
        <v>$m</v>
      </c>
      <c r="AE258" t="str">
        <f t="shared" si="558"/>
        <v>$m</v>
      </c>
      <c r="AF258" t="str">
        <f t="shared" si="558"/>
        <v>$m</v>
      </c>
      <c r="AG258" t="str">
        <f t="shared" si="558"/>
        <v>$</v>
      </c>
      <c r="AH258" t="str">
        <f t="shared" si="558"/>
        <v>$</v>
      </c>
      <c r="AI258" t="str">
        <f t="shared" si="558"/>
        <v>$</v>
      </c>
      <c r="AJ258" t="str">
        <f t="shared" si="558"/>
        <v>$</v>
      </c>
      <c r="AK258" t="str">
        <f t="shared" si="558"/>
        <v>$</v>
      </c>
      <c r="AL258" t="str">
        <f t="shared" si="558"/>
        <v>$</v>
      </c>
      <c r="AM258" t="str">
        <f t="shared" si="558"/>
        <v>$</v>
      </c>
      <c r="AN258" t="str">
        <f t="shared" si="433"/>
        <v>$</v>
      </c>
      <c r="AQ258" t="str">
        <f t="shared" si="434"/>
        <v>$</v>
      </c>
    </row>
    <row r="259" spans="1:43" x14ac:dyDescent="0.2">
      <c r="A259">
        <v>257</v>
      </c>
      <c r="B259" t="s">
        <v>15</v>
      </c>
      <c r="C259" t="s">
        <v>1594</v>
      </c>
      <c r="D259" t="s">
        <v>1576</v>
      </c>
      <c r="E259" t="s">
        <v>16</v>
      </c>
      <c r="F259" t="s">
        <v>17</v>
      </c>
      <c r="G259" t="str">
        <f t="shared" si="425"/>
        <v>Segment Net Sales - Accessories and chemicals Sales</v>
      </c>
      <c r="H259" t="str">
        <f t="shared" ref="H259:H322" si="559">LOWER(F259)</f>
        <v>accessories and chemicals sales</v>
      </c>
      <c r="I259" t="s">
        <v>18</v>
      </c>
      <c r="J259" t="b">
        <f t="shared" si="426"/>
        <v>0</v>
      </c>
      <c r="K259" t="b">
        <f t="shared" ref="K259:K322" si="560">AND(LEFT(I259,1)&lt;&gt;"$",LEFT(I259,1)&lt;&gt;"%")</f>
        <v>0</v>
      </c>
      <c r="L259" t="b">
        <f t="shared" ref="L259:L322" si="561">IFERROR(IF(FIND("store",LOWER(I259))&gt;0,FALSE,TRUE),TRUE)</f>
        <v>1</v>
      </c>
      <c r="M259" t="str">
        <f t="shared" si="427"/>
        <v/>
      </c>
      <c r="N259" t="str">
        <f t="shared" si="428"/>
        <v/>
      </c>
      <c r="O259" t="str">
        <f t="shared" ref="O259:O276" si="562">IF(N259="Check",IF((IFERROR(FIND("vehicle",LOWER(H259)),0)+(IFERROR(FIND("auto",LOWER(H259)),0))+IFERROR(FIND("vehicle",LOWER(F259)),0)+IFERROR(FIND("vehicle",LOWER(F259)),0))&gt;0,"Vehicles",""),"")</f>
        <v/>
      </c>
      <c r="P259" t="str">
        <f t="shared" si="429"/>
        <v/>
      </c>
      <c r="R259" t="s">
        <v>7</v>
      </c>
      <c r="S259" t="str">
        <f>IF(M259&lt;&gt;"",M259,IF(O259&lt;&gt;"",O259,IF(Q259&lt;&gt;"",Q259,I259)))</f>
        <v>% of Net sales</v>
      </c>
      <c r="T259" t="str">
        <f t="shared" si="430"/>
        <v>% of net sales</v>
      </c>
      <c r="U259" t="str">
        <f t="shared" ref="U259:V259" si="563">TRIM(SUBSTITUTE(T259,U$1,U$2))</f>
        <v>% of net sales</v>
      </c>
      <c r="V259" t="str">
        <f t="shared" si="563"/>
        <v>% of net sales</v>
      </c>
      <c r="W259" t="str">
        <f t="shared" ref="W259:AM259" si="564">TRIM(SUBSTITUTE(V259,W$1,W$2))</f>
        <v>% of net sales</v>
      </c>
      <c r="X259" t="str">
        <f t="shared" si="564"/>
        <v>% of net sales</v>
      </c>
      <c r="Y259" t="str">
        <f t="shared" si="564"/>
        <v>% of net sales</v>
      </c>
      <c r="Z259" t="str">
        <f t="shared" si="564"/>
        <v>% of net sales</v>
      </c>
      <c r="AA259" t="str">
        <f t="shared" si="564"/>
        <v>% of net sales</v>
      </c>
      <c r="AB259" t="str">
        <f t="shared" si="564"/>
        <v>% of net sales</v>
      </c>
      <c r="AC259" t="str">
        <f t="shared" si="564"/>
        <v>% of net sales</v>
      </c>
      <c r="AD259" t="str">
        <f t="shared" si="564"/>
        <v>% of net sales</v>
      </c>
      <c r="AE259" t="str">
        <f t="shared" si="564"/>
        <v>% of net sales</v>
      </c>
      <c r="AF259" t="str">
        <f t="shared" si="564"/>
        <v>% of net sales</v>
      </c>
      <c r="AG259" t="str">
        <f t="shared" si="564"/>
        <v>% of net sales</v>
      </c>
      <c r="AH259" t="str">
        <f t="shared" si="564"/>
        <v>% of net sales</v>
      </c>
      <c r="AI259" t="str">
        <f t="shared" si="564"/>
        <v>% of net sales</v>
      </c>
      <c r="AJ259" t="str">
        <f t="shared" si="564"/>
        <v>% of net sales</v>
      </c>
      <c r="AK259" t="str">
        <f t="shared" si="564"/>
        <v>% of net sales</v>
      </c>
      <c r="AL259" t="str">
        <f t="shared" si="564"/>
        <v>% of net sales</v>
      </c>
      <c r="AM259" t="str">
        <f t="shared" si="564"/>
        <v>% of net sales</v>
      </c>
      <c r="AN259" t="str">
        <f t="shared" si="433"/>
        <v>%_of_net_sales</v>
      </c>
      <c r="AQ259" t="str">
        <f t="shared" si="434"/>
        <v>%_of_net_sales</v>
      </c>
    </row>
    <row r="260" spans="1:43" x14ac:dyDescent="0.2">
      <c r="A260">
        <v>258</v>
      </c>
      <c r="B260" t="s">
        <v>15</v>
      </c>
      <c r="C260" t="s">
        <v>1594</v>
      </c>
      <c r="D260" t="s">
        <v>1576</v>
      </c>
      <c r="E260" t="s">
        <v>16</v>
      </c>
      <c r="F260" t="s">
        <v>19</v>
      </c>
      <c r="G260" t="str">
        <f t="shared" ref="G260:G323" si="565">IF(E260=F260,F260,E260&amp;" - "&amp;F260)</f>
        <v>Segment Net Sales - Accessories Sales</v>
      </c>
      <c r="H260" t="str">
        <f t="shared" si="559"/>
        <v>accessories sales</v>
      </c>
      <c r="I260" t="s">
        <v>18</v>
      </c>
      <c r="J260" t="b">
        <f t="shared" ref="J260:J323" si="566">IF(OR(IFERROR(FIND("store",LOWER(E260)),FALSE),IFERROR(FIND("store",LOWER(H260)),FALSE),IFERROR(FIND("store",LOWER(F260)),FALSE)),TRUE,FALSE)</f>
        <v>0</v>
      </c>
      <c r="K260" t="b">
        <f t="shared" si="560"/>
        <v>0</v>
      </c>
      <c r="L260" t="b">
        <f t="shared" si="561"/>
        <v>1</v>
      </c>
      <c r="M260" t="str">
        <f t="shared" ref="M260:M323" si="567">IF(AND(J260,K260,L260),"Stores","")</f>
        <v/>
      </c>
      <c r="N260" t="str">
        <f t="shared" ref="N260:N272" si="568">IF(AND(OR(LOWER(I260)="unit",LOWER(I260)="units",LOWER(I260)="number"),M260&lt;&gt;"Stores"),"Unit","")</f>
        <v/>
      </c>
      <c r="O260" t="str">
        <f t="shared" si="562"/>
        <v/>
      </c>
      <c r="P260" t="str">
        <f t="shared" ref="P260:P323" si="569">IFERROR(FIND(" per ",H260),"")</f>
        <v/>
      </c>
      <c r="R260" t="s">
        <v>7</v>
      </c>
      <c r="S260" t="str">
        <f>IF(M260&lt;&gt;"",M260,IF(O260&lt;&gt;"",O260,IF(Q260&lt;&gt;"",Q260,I260)))</f>
        <v>% of Net sales</v>
      </c>
      <c r="T260" t="str">
        <f t="shared" ref="T260:T323" si="570">LOWER(TRIM(S260))</f>
        <v>% of net sales</v>
      </c>
      <c r="U260" t="str">
        <f t="shared" ref="U260:V260" si="571">TRIM(SUBSTITUTE(T260,U$1,U$2))</f>
        <v>% of net sales</v>
      </c>
      <c r="V260" t="str">
        <f t="shared" si="571"/>
        <v>% of net sales</v>
      </c>
      <c r="W260" t="str">
        <f t="shared" ref="W260:AM260" si="572">TRIM(SUBSTITUTE(V260,W$1,W$2))</f>
        <v>% of net sales</v>
      </c>
      <c r="X260" t="str">
        <f t="shared" si="572"/>
        <v>% of net sales</v>
      </c>
      <c r="Y260" t="str">
        <f t="shared" si="572"/>
        <v>% of net sales</v>
      </c>
      <c r="Z260" t="str">
        <f t="shared" si="572"/>
        <v>% of net sales</v>
      </c>
      <c r="AA260" t="str">
        <f t="shared" si="572"/>
        <v>% of net sales</v>
      </c>
      <c r="AB260" t="str">
        <f t="shared" si="572"/>
        <v>% of net sales</v>
      </c>
      <c r="AC260" t="str">
        <f t="shared" si="572"/>
        <v>% of net sales</v>
      </c>
      <c r="AD260" t="str">
        <f t="shared" si="572"/>
        <v>% of net sales</v>
      </c>
      <c r="AE260" t="str">
        <f t="shared" si="572"/>
        <v>% of net sales</v>
      </c>
      <c r="AF260" t="str">
        <f t="shared" si="572"/>
        <v>% of net sales</v>
      </c>
      <c r="AG260" t="str">
        <f t="shared" si="572"/>
        <v>% of net sales</v>
      </c>
      <c r="AH260" t="str">
        <f t="shared" si="572"/>
        <v>% of net sales</v>
      </c>
      <c r="AI260" t="str">
        <f t="shared" si="572"/>
        <v>% of net sales</v>
      </c>
      <c r="AJ260" t="str">
        <f t="shared" si="572"/>
        <v>% of net sales</v>
      </c>
      <c r="AK260" t="str">
        <f t="shared" si="572"/>
        <v>% of net sales</v>
      </c>
      <c r="AL260" t="str">
        <f t="shared" si="572"/>
        <v>% of net sales</v>
      </c>
      <c r="AM260" t="str">
        <f t="shared" si="572"/>
        <v>% of net sales</v>
      </c>
      <c r="AN260" t="str">
        <f t="shared" ref="AN260:AN323" si="573">TRIM(SUBSTITUTE(AM260," ","_"))</f>
        <v>%_of_net_sales</v>
      </c>
      <c r="AQ260" t="str">
        <f t="shared" ref="AQ260:AQ323" si="574">IF(Q260&lt;&gt;"",Q260,IF(AO260&lt;&gt;"",AO260,AN260))</f>
        <v>%_of_net_sales</v>
      </c>
    </row>
    <row r="261" spans="1:43" x14ac:dyDescent="0.2">
      <c r="A261">
        <v>259</v>
      </c>
      <c r="B261" t="s">
        <v>15</v>
      </c>
      <c r="C261" t="s">
        <v>1594</v>
      </c>
      <c r="D261" t="s">
        <v>1576</v>
      </c>
      <c r="E261" t="s">
        <v>16</v>
      </c>
      <c r="F261" t="s">
        <v>20</v>
      </c>
      <c r="G261" t="str">
        <f t="shared" si="565"/>
        <v>Segment Net Sales - Chemicals Sales</v>
      </c>
      <c r="H261" t="str">
        <f t="shared" si="559"/>
        <v>chemicals sales</v>
      </c>
      <c r="I261" t="s">
        <v>18</v>
      </c>
      <c r="J261" t="b">
        <f t="shared" si="566"/>
        <v>0</v>
      </c>
      <c r="K261" t="b">
        <f t="shared" si="560"/>
        <v>0</v>
      </c>
      <c r="L261" t="b">
        <f t="shared" si="561"/>
        <v>1</v>
      </c>
      <c r="M261" t="str">
        <f t="shared" si="567"/>
        <v/>
      </c>
      <c r="N261" t="str">
        <f t="shared" si="568"/>
        <v/>
      </c>
      <c r="O261" t="str">
        <f t="shared" si="562"/>
        <v/>
      </c>
      <c r="P261" t="str">
        <f t="shared" si="569"/>
        <v/>
      </c>
      <c r="R261" t="s">
        <v>7</v>
      </c>
      <c r="S261" t="str">
        <f>IF(M261&lt;&gt;"",M261,IF(O261&lt;&gt;"",O261,IF(Q261&lt;&gt;"",Q261,I261)))</f>
        <v>% of Net sales</v>
      </c>
      <c r="T261" t="str">
        <f t="shared" si="570"/>
        <v>% of net sales</v>
      </c>
      <c r="U261" t="str">
        <f t="shared" ref="U261:V261" si="575">TRIM(SUBSTITUTE(T261,U$1,U$2))</f>
        <v>% of net sales</v>
      </c>
      <c r="V261" t="str">
        <f t="shared" si="575"/>
        <v>% of net sales</v>
      </c>
      <c r="W261" t="str">
        <f t="shared" ref="W261:AM261" si="576">TRIM(SUBSTITUTE(V261,W$1,W$2))</f>
        <v>% of net sales</v>
      </c>
      <c r="X261" t="str">
        <f t="shared" si="576"/>
        <v>% of net sales</v>
      </c>
      <c r="Y261" t="str">
        <f t="shared" si="576"/>
        <v>% of net sales</v>
      </c>
      <c r="Z261" t="str">
        <f t="shared" si="576"/>
        <v>% of net sales</v>
      </c>
      <c r="AA261" t="str">
        <f t="shared" si="576"/>
        <v>% of net sales</v>
      </c>
      <c r="AB261" t="str">
        <f t="shared" si="576"/>
        <v>% of net sales</v>
      </c>
      <c r="AC261" t="str">
        <f t="shared" si="576"/>
        <v>% of net sales</v>
      </c>
      <c r="AD261" t="str">
        <f t="shared" si="576"/>
        <v>% of net sales</v>
      </c>
      <c r="AE261" t="str">
        <f t="shared" si="576"/>
        <v>% of net sales</v>
      </c>
      <c r="AF261" t="str">
        <f t="shared" si="576"/>
        <v>% of net sales</v>
      </c>
      <c r="AG261" t="str">
        <f t="shared" si="576"/>
        <v>% of net sales</v>
      </c>
      <c r="AH261" t="str">
        <f t="shared" si="576"/>
        <v>% of net sales</v>
      </c>
      <c r="AI261" t="str">
        <f t="shared" si="576"/>
        <v>% of net sales</v>
      </c>
      <c r="AJ261" t="str">
        <f t="shared" si="576"/>
        <v>% of net sales</v>
      </c>
      <c r="AK261" t="str">
        <f t="shared" si="576"/>
        <v>% of net sales</v>
      </c>
      <c r="AL261" t="str">
        <f t="shared" si="576"/>
        <v>% of net sales</v>
      </c>
      <c r="AM261" t="str">
        <f t="shared" si="576"/>
        <v>% of net sales</v>
      </c>
      <c r="AN261" t="str">
        <f t="shared" si="573"/>
        <v>%_of_net_sales</v>
      </c>
      <c r="AQ261" t="str">
        <f t="shared" si="574"/>
        <v>%_of_net_sales</v>
      </c>
    </row>
    <row r="262" spans="1:43" x14ac:dyDescent="0.2">
      <c r="A262">
        <v>260</v>
      </c>
      <c r="B262" t="s">
        <v>15</v>
      </c>
      <c r="C262" t="s">
        <v>1594</v>
      </c>
      <c r="D262" t="s">
        <v>1576</v>
      </c>
      <c r="E262" t="s">
        <v>16</v>
      </c>
      <c r="F262" t="s">
        <v>21</v>
      </c>
      <c r="G262" t="str">
        <f t="shared" si="565"/>
        <v>Segment Net Sales - Eliminations</v>
      </c>
      <c r="H262" t="str">
        <f t="shared" si="559"/>
        <v>eliminations</v>
      </c>
      <c r="I262" t="s">
        <v>10</v>
      </c>
      <c r="J262" t="b">
        <f t="shared" si="566"/>
        <v>0</v>
      </c>
      <c r="K262" t="b">
        <f t="shared" si="560"/>
        <v>0</v>
      </c>
      <c r="L262" t="b">
        <f t="shared" si="561"/>
        <v>1</v>
      </c>
      <c r="M262" t="str">
        <f t="shared" si="567"/>
        <v/>
      </c>
      <c r="N262" t="str">
        <f t="shared" si="568"/>
        <v/>
      </c>
      <c r="O262" t="str">
        <f t="shared" si="562"/>
        <v/>
      </c>
      <c r="P262" t="str">
        <f t="shared" si="569"/>
        <v/>
      </c>
      <c r="R262" t="s">
        <v>35</v>
      </c>
      <c r="S262" t="str">
        <f>IF(M262&lt;&gt;"",M262,IF(O262&lt;&gt;"",O262,IF(Q262&lt;&gt;"",Q262,I262)))</f>
        <v>$M</v>
      </c>
      <c r="T262" t="str">
        <f t="shared" si="570"/>
        <v>$m</v>
      </c>
      <c r="U262" t="str">
        <f t="shared" ref="U262:V262" si="577">TRIM(SUBSTITUTE(T262,U$1,U$2))</f>
        <v>$m</v>
      </c>
      <c r="V262" t="str">
        <f t="shared" si="577"/>
        <v>$m</v>
      </c>
      <c r="W262" t="str">
        <f t="shared" ref="W262:AM262" si="578">TRIM(SUBSTITUTE(V262,W$1,W$2))</f>
        <v>$m</v>
      </c>
      <c r="X262" t="str">
        <f t="shared" si="578"/>
        <v>$m</v>
      </c>
      <c r="Y262" t="str">
        <f t="shared" si="578"/>
        <v>$m</v>
      </c>
      <c r="Z262" t="str">
        <f t="shared" si="578"/>
        <v>$m</v>
      </c>
      <c r="AA262" t="str">
        <f t="shared" si="578"/>
        <v>$m</v>
      </c>
      <c r="AB262" t="str">
        <f t="shared" si="578"/>
        <v>$m</v>
      </c>
      <c r="AC262" t="str">
        <f t="shared" si="578"/>
        <v>$m</v>
      </c>
      <c r="AD262" t="str">
        <f t="shared" si="578"/>
        <v>$m</v>
      </c>
      <c r="AE262" t="str">
        <f t="shared" si="578"/>
        <v>$m</v>
      </c>
      <c r="AF262" t="str">
        <f t="shared" si="578"/>
        <v>$m</v>
      </c>
      <c r="AG262" t="str">
        <f t="shared" si="578"/>
        <v>$</v>
      </c>
      <c r="AH262" t="str">
        <f t="shared" si="578"/>
        <v>$</v>
      </c>
      <c r="AI262" t="str">
        <f t="shared" si="578"/>
        <v>$</v>
      </c>
      <c r="AJ262" t="str">
        <f t="shared" si="578"/>
        <v>$</v>
      </c>
      <c r="AK262" t="str">
        <f t="shared" si="578"/>
        <v>$</v>
      </c>
      <c r="AL262" t="str">
        <f t="shared" si="578"/>
        <v>$</v>
      </c>
      <c r="AM262" t="str">
        <f t="shared" si="578"/>
        <v>$</v>
      </c>
      <c r="AN262" t="str">
        <f t="shared" si="573"/>
        <v>$</v>
      </c>
      <c r="AQ262" t="str">
        <f t="shared" si="574"/>
        <v>$</v>
      </c>
    </row>
    <row r="263" spans="1:43" x14ac:dyDescent="0.2">
      <c r="A263">
        <v>261</v>
      </c>
      <c r="B263" t="s">
        <v>15</v>
      </c>
      <c r="C263" t="s">
        <v>1594</v>
      </c>
      <c r="D263" t="s">
        <v>1576</v>
      </c>
      <c r="E263" t="s">
        <v>16</v>
      </c>
      <c r="F263" t="s">
        <v>22</v>
      </c>
      <c r="G263" t="str">
        <f t="shared" si="565"/>
        <v>Segment Net Sales - Engine maintenance Sales</v>
      </c>
      <c r="H263" t="str">
        <f t="shared" si="559"/>
        <v>engine maintenance sales</v>
      </c>
      <c r="I263" t="s">
        <v>18</v>
      </c>
      <c r="J263" t="b">
        <f t="shared" si="566"/>
        <v>0</v>
      </c>
      <c r="K263" t="b">
        <f t="shared" si="560"/>
        <v>0</v>
      </c>
      <c r="L263" t="b">
        <f t="shared" si="561"/>
        <v>1</v>
      </c>
      <c r="M263" t="str">
        <f t="shared" si="567"/>
        <v/>
      </c>
      <c r="N263" t="str">
        <f t="shared" si="568"/>
        <v/>
      </c>
      <c r="O263" t="str">
        <f t="shared" si="562"/>
        <v/>
      </c>
      <c r="P263" t="str">
        <f t="shared" si="569"/>
        <v/>
      </c>
      <c r="R263" t="s">
        <v>7</v>
      </c>
      <c r="S263" t="str">
        <f>IF(M263&lt;&gt;"",M263,IF(O263&lt;&gt;"",O263,IF(Q263&lt;&gt;"",Q263,I263)))</f>
        <v>% of Net sales</v>
      </c>
      <c r="T263" t="str">
        <f t="shared" si="570"/>
        <v>% of net sales</v>
      </c>
      <c r="U263" t="str">
        <f t="shared" ref="U263:V263" si="579">TRIM(SUBSTITUTE(T263,U$1,U$2))</f>
        <v>% of net sales</v>
      </c>
      <c r="V263" t="str">
        <f t="shared" si="579"/>
        <v>% of net sales</v>
      </c>
      <c r="W263" t="str">
        <f t="shared" ref="W263:AM263" si="580">TRIM(SUBSTITUTE(V263,W$1,W$2))</f>
        <v>% of net sales</v>
      </c>
      <c r="X263" t="str">
        <f t="shared" si="580"/>
        <v>% of net sales</v>
      </c>
      <c r="Y263" t="str">
        <f t="shared" si="580"/>
        <v>% of net sales</v>
      </c>
      <c r="Z263" t="str">
        <f t="shared" si="580"/>
        <v>% of net sales</v>
      </c>
      <c r="AA263" t="str">
        <f t="shared" si="580"/>
        <v>% of net sales</v>
      </c>
      <c r="AB263" t="str">
        <f t="shared" si="580"/>
        <v>% of net sales</v>
      </c>
      <c r="AC263" t="str">
        <f t="shared" si="580"/>
        <v>% of net sales</v>
      </c>
      <c r="AD263" t="str">
        <f t="shared" si="580"/>
        <v>% of net sales</v>
      </c>
      <c r="AE263" t="str">
        <f t="shared" si="580"/>
        <v>% of net sales</v>
      </c>
      <c r="AF263" t="str">
        <f t="shared" si="580"/>
        <v>% of net sales</v>
      </c>
      <c r="AG263" t="str">
        <f t="shared" si="580"/>
        <v>% of net sales</v>
      </c>
      <c r="AH263" t="str">
        <f t="shared" si="580"/>
        <v>% of net sales</v>
      </c>
      <c r="AI263" t="str">
        <f t="shared" si="580"/>
        <v>% of net sales</v>
      </c>
      <c r="AJ263" t="str">
        <f t="shared" si="580"/>
        <v>% of net sales</v>
      </c>
      <c r="AK263" t="str">
        <f t="shared" si="580"/>
        <v>% of net sales</v>
      </c>
      <c r="AL263" t="str">
        <f t="shared" si="580"/>
        <v>% of net sales</v>
      </c>
      <c r="AM263" t="str">
        <f t="shared" si="580"/>
        <v>% of net sales</v>
      </c>
      <c r="AN263" t="str">
        <f t="shared" si="573"/>
        <v>%_of_net_sales</v>
      </c>
      <c r="AQ263" t="str">
        <f t="shared" si="574"/>
        <v>%_of_net_sales</v>
      </c>
    </row>
    <row r="264" spans="1:43" x14ac:dyDescent="0.2">
      <c r="A264">
        <v>262</v>
      </c>
      <c r="B264" t="s">
        <v>15</v>
      </c>
      <c r="C264" t="s">
        <v>1594</v>
      </c>
      <c r="D264" t="s">
        <v>1576</v>
      </c>
      <c r="E264" t="s">
        <v>16</v>
      </c>
      <c r="F264" t="s">
        <v>23</v>
      </c>
      <c r="G264" t="str">
        <f t="shared" si="565"/>
        <v>Segment Net Sales - Guarantor Subsidiaries</v>
      </c>
      <c r="H264" t="str">
        <f t="shared" si="559"/>
        <v>guarantor subsidiaries</v>
      </c>
      <c r="I264" t="s">
        <v>10</v>
      </c>
      <c r="J264" t="b">
        <f t="shared" si="566"/>
        <v>0</v>
      </c>
      <c r="K264" t="b">
        <f t="shared" si="560"/>
        <v>0</v>
      </c>
      <c r="L264" t="b">
        <f t="shared" si="561"/>
        <v>1</v>
      </c>
      <c r="M264" t="str">
        <f t="shared" si="567"/>
        <v/>
      </c>
      <c r="N264" t="str">
        <f t="shared" si="568"/>
        <v/>
      </c>
      <c r="O264" t="str">
        <f t="shared" si="562"/>
        <v/>
      </c>
      <c r="P264" t="str">
        <f t="shared" si="569"/>
        <v/>
      </c>
      <c r="R264" t="s">
        <v>35</v>
      </c>
      <c r="S264" t="str">
        <f>IF(M264&lt;&gt;"",M264,IF(O264&lt;&gt;"",O264,IF(Q264&lt;&gt;"",Q264,I264)))</f>
        <v>$M</v>
      </c>
      <c r="T264" t="str">
        <f t="shared" si="570"/>
        <v>$m</v>
      </c>
      <c r="U264" t="str">
        <f t="shared" ref="U264:V264" si="581">TRIM(SUBSTITUTE(T264,U$1,U$2))</f>
        <v>$m</v>
      </c>
      <c r="V264" t="str">
        <f t="shared" si="581"/>
        <v>$m</v>
      </c>
      <c r="W264" t="str">
        <f t="shared" ref="W264:AM264" si="582">TRIM(SUBSTITUTE(V264,W$1,W$2))</f>
        <v>$m</v>
      </c>
      <c r="X264" t="str">
        <f t="shared" si="582"/>
        <v>$m</v>
      </c>
      <c r="Y264" t="str">
        <f t="shared" si="582"/>
        <v>$m</v>
      </c>
      <c r="Z264" t="str">
        <f t="shared" si="582"/>
        <v>$m</v>
      </c>
      <c r="AA264" t="str">
        <f t="shared" si="582"/>
        <v>$m</v>
      </c>
      <c r="AB264" t="str">
        <f t="shared" si="582"/>
        <v>$m</v>
      </c>
      <c r="AC264" t="str">
        <f t="shared" si="582"/>
        <v>$m</v>
      </c>
      <c r="AD264" t="str">
        <f t="shared" si="582"/>
        <v>$m</v>
      </c>
      <c r="AE264" t="str">
        <f t="shared" si="582"/>
        <v>$m</v>
      </c>
      <c r="AF264" t="str">
        <f t="shared" si="582"/>
        <v>$m</v>
      </c>
      <c r="AG264" t="str">
        <f t="shared" si="582"/>
        <v>$</v>
      </c>
      <c r="AH264" t="str">
        <f t="shared" si="582"/>
        <v>$</v>
      </c>
      <c r="AI264" t="str">
        <f t="shared" si="582"/>
        <v>$</v>
      </c>
      <c r="AJ264" t="str">
        <f t="shared" si="582"/>
        <v>$</v>
      </c>
      <c r="AK264" t="str">
        <f t="shared" si="582"/>
        <v>$</v>
      </c>
      <c r="AL264" t="str">
        <f t="shared" si="582"/>
        <v>$</v>
      </c>
      <c r="AM264" t="str">
        <f t="shared" si="582"/>
        <v>$</v>
      </c>
      <c r="AN264" t="str">
        <f t="shared" si="573"/>
        <v>$</v>
      </c>
      <c r="AQ264" t="str">
        <f t="shared" si="574"/>
        <v>$</v>
      </c>
    </row>
    <row r="265" spans="1:43" x14ac:dyDescent="0.2">
      <c r="A265">
        <v>263</v>
      </c>
      <c r="B265" t="s">
        <v>15</v>
      </c>
      <c r="C265" t="s">
        <v>1594</v>
      </c>
      <c r="D265" t="s">
        <v>1576</v>
      </c>
      <c r="E265" t="s">
        <v>16</v>
      </c>
      <c r="F265" t="s">
        <v>24</v>
      </c>
      <c r="G265" t="str">
        <f t="shared" si="565"/>
        <v>Segment Net Sales - Non-Guarantor Subsidiaries</v>
      </c>
      <c r="H265" t="str">
        <f t="shared" si="559"/>
        <v>non-guarantor subsidiaries</v>
      </c>
      <c r="I265" t="s">
        <v>10</v>
      </c>
      <c r="J265" t="b">
        <f t="shared" si="566"/>
        <v>0</v>
      </c>
      <c r="K265" t="b">
        <f t="shared" si="560"/>
        <v>0</v>
      </c>
      <c r="L265" t="b">
        <f t="shared" si="561"/>
        <v>1</v>
      </c>
      <c r="M265" t="str">
        <f t="shared" si="567"/>
        <v/>
      </c>
      <c r="N265" t="str">
        <f t="shared" si="568"/>
        <v/>
      </c>
      <c r="O265" t="str">
        <f t="shared" si="562"/>
        <v/>
      </c>
      <c r="P265" t="str">
        <f t="shared" si="569"/>
        <v/>
      </c>
      <c r="R265" t="s">
        <v>35</v>
      </c>
      <c r="S265" t="str">
        <f>IF(M265&lt;&gt;"",M265,IF(O265&lt;&gt;"",O265,IF(Q265&lt;&gt;"",Q265,I265)))</f>
        <v>$M</v>
      </c>
      <c r="T265" t="str">
        <f t="shared" si="570"/>
        <v>$m</v>
      </c>
      <c r="U265" t="str">
        <f t="shared" ref="U265:V265" si="583">TRIM(SUBSTITUTE(T265,U$1,U$2))</f>
        <v>$m</v>
      </c>
      <c r="V265" t="str">
        <f t="shared" si="583"/>
        <v>$m</v>
      </c>
      <c r="W265" t="str">
        <f t="shared" ref="W265:AM265" si="584">TRIM(SUBSTITUTE(V265,W$1,W$2))</f>
        <v>$m</v>
      </c>
      <c r="X265" t="str">
        <f t="shared" si="584"/>
        <v>$m</v>
      </c>
      <c r="Y265" t="str">
        <f t="shared" si="584"/>
        <v>$m</v>
      </c>
      <c r="Z265" t="str">
        <f t="shared" si="584"/>
        <v>$m</v>
      </c>
      <c r="AA265" t="str">
        <f t="shared" si="584"/>
        <v>$m</v>
      </c>
      <c r="AB265" t="str">
        <f t="shared" si="584"/>
        <v>$m</v>
      </c>
      <c r="AC265" t="str">
        <f t="shared" si="584"/>
        <v>$m</v>
      </c>
      <c r="AD265" t="str">
        <f t="shared" si="584"/>
        <v>$m</v>
      </c>
      <c r="AE265" t="str">
        <f t="shared" si="584"/>
        <v>$m</v>
      </c>
      <c r="AF265" t="str">
        <f t="shared" si="584"/>
        <v>$m</v>
      </c>
      <c r="AG265" t="str">
        <f t="shared" si="584"/>
        <v>$</v>
      </c>
      <c r="AH265" t="str">
        <f t="shared" si="584"/>
        <v>$</v>
      </c>
      <c r="AI265" t="str">
        <f t="shared" si="584"/>
        <v>$</v>
      </c>
      <c r="AJ265" t="str">
        <f t="shared" si="584"/>
        <v>$</v>
      </c>
      <c r="AK265" t="str">
        <f t="shared" si="584"/>
        <v>$</v>
      </c>
      <c r="AL265" t="str">
        <f t="shared" si="584"/>
        <v>$</v>
      </c>
      <c r="AM265" t="str">
        <f t="shared" si="584"/>
        <v>$</v>
      </c>
      <c r="AN265" t="str">
        <f t="shared" si="573"/>
        <v>$</v>
      </c>
      <c r="AQ265" t="str">
        <f t="shared" si="574"/>
        <v>$</v>
      </c>
    </row>
    <row r="266" spans="1:43" x14ac:dyDescent="0.2">
      <c r="A266">
        <v>264</v>
      </c>
      <c r="B266" t="s">
        <v>15</v>
      </c>
      <c r="C266" t="s">
        <v>1594</v>
      </c>
      <c r="D266" t="s">
        <v>1576</v>
      </c>
      <c r="E266" t="s">
        <v>16</v>
      </c>
      <c r="F266" t="s">
        <v>25</v>
      </c>
      <c r="G266" t="str">
        <f t="shared" si="565"/>
        <v>Segment Net Sales - Oil Sales</v>
      </c>
      <c r="H266" t="str">
        <f t="shared" si="559"/>
        <v>oil sales</v>
      </c>
      <c r="I266" t="s">
        <v>18</v>
      </c>
      <c r="J266" t="b">
        <f t="shared" si="566"/>
        <v>0</v>
      </c>
      <c r="K266" t="b">
        <f t="shared" si="560"/>
        <v>0</v>
      </c>
      <c r="L266" t="b">
        <f t="shared" si="561"/>
        <v>1</v>
      </c>
      <c r="M266" t="str">
        <f t="shared" si="567"/>
        <v/>
      </c>
      <c r="N266" t="str">
        <f t="shared" si="568"/>
        <v/>
      </c>
      <c r="O266" t="str">
        <f t="shared" si="562"/>
        <v/>
      </c>
      <c r="P266" t="str">
        <f t="shared" si="569"/>
        <v/>
      </c>
      <c r="R266" t="s">
        <v>7</v>
      </c>
      <c r="S266" t="str">
        <f>IF(M266&lt;&gt;"",M266,IF(O266&lt;&gt;"",O266,IF(Q266&lt;&gt;"",Q266,I266)))</f>
        <v>% of Net sales</v>
      </c>
      <c r="T266" t="str">
        <f t="shared" si="570"/>
        <v>% of net sales</v>
      </c>
      <c r="U266" t="str">
        <f t="shared" ref="U266:V266" si="585">TRIM(SUBSTITUTE(T266,U$1,U$2))</f>
        <v>% of net sales</v>
      </c>
      <c r="V266" t="str">
        <f t="shared" si="585"/>
        <v>% of net sales</v>
      </c>
      <c r="W266" t="str">
        <f t="shared" ref="W266:AM266" si="586">TRIM(SUBSTITUTE(V266,W$1,W$2))</f>
        <v>% of net sales</v>
      </c>
      <c r="X266" t="str">
        <f t="shared" si="586"/>
        <v>% of net sales</v>
      </c>
      <c r="Y266" t="str">
        <f t="shared" si="586"/>
        <v>% of net sales</v>
      </c>
      <c r="Z266" t="str">
        <f t="shared" si="586"/>
        <v>% of net sales</v>
      </c>
      <c r="AA266" t="str">
        <f t="shared" si="586"/>
        <v>% of net sales</v>
      </c>
      <c r="AB266" t="str">
        <f t="shared" si="586"/>
        <v>% of net sales</v>
      </c>
      <c r="AC266" t="str">
        <f t="shared" si="586"/>
        <v>% of net sales</v>
      </c>
      <c r="AD266" t="str">
        <f t="shared" si="586"/>
        <v>% of net sales</v>
      </c>
      <c r="AE266" t="str">
        <f t="shared" si="586"/>
        <v>% of net sales</v>
      </c>
      <c r="AF266" t="str">
        <f t="shared" si="586"/>
        <v>% of net sales</v>
      </c>
      <c r="AG266" t="str">
        <f t="shared" si="586"/>
        <v>% of net sales</v>
      </c>
      <c r="AH266" t="str">
        <f t="shared" si="586"/>
        <v>% of net sales</v>
      </c>
      <c r="AI266" t="str">
        <f t="shared" si="586"/>
        <v>% of net sales</v>
      </c>
      <c r="AJ266" t="str">
        <f t="shared" si="586"/>
        <v>% of net sales</v>
      </c>
      <c r="AK266" t="str">
        <f t="shared" si="586"/>
        <v>% of net sales</v>
      </c>
      <c r="AL266" t="str">
        <f t="shared" si="586"/>
        <v>% of net sales</v>
      </c>
      <c r="AM266" t="str">
        <f t="shared" si="586"/>
        <v>% of net sales</v>
      </c>
      <c r="AN266" t="str">
        <f t="shared" si="573"/>
        <v>%_of_net_sales</v>
      </c>
      <c r="AQ266" t="str">
        <f t="shared" si="574"/>
        <v>%_of_net_sales</v>
      </c>
    </row>
    <row r="267" spans="1:43" x14ac:dyDescent="0.2">
      <c r="A267">
        <v>265</v>
      </c>
      <c r="B267" t="s">
        <v>15</v>
      </c>
      <c r="C267" t="s">
        <v>1594</v>
      </c>
      <c r="D267" t="s">
        <v>1576</v>
      </c>
      <c r="E267" t="s">
        <v>16</v>
      </c>
      <c r="F267" t="s">
        <v>26</v>
      </c>
      <c r="G267" t="str">
        <f t="shared" si="565"/>
        <v>Segment Net Sales - Other Sales</v>
      </c>
      <c r="H267" t="str">
        <f t="shared" si="559"/>
        <v>other sales</v>
      </c>
      <c r="I267" t="s">
        <v>18</v>
      </c>
      <c r="J267" t="b">
        <f t="shared" si="566"/>
        <v>0</v>
      </c>
      <c r="K267" t="b">
        <f t="shared" si="560"/>
        <v>0</v>
      </c>
      <c r="L267" t="b">
        <f t="shared" si="561"/>
        <v>1</v>
      </c>
      <c r="M267" t="str">
        <f t="shared" si="567"/>
        <v/>
      </c>
      <c r="N267" t="str">
        <f t="shared" si="568"/>
        <v/>
      </c>
      <c r="O267" t="str">
        <f t="shared" si="562"/>
        <v/>
      </c>
      <c r="P267" t="str">
        <f t="shared" si="569"/>
        <v/>
      </c>
      <c r="R267" t="s">
        <v>7</v>
      </c>
      <c r="S267" t="str">
        <f>IF(M267&lt;&gt;"",M267,IF(O267&lt;&gt;"",O267,IF(Q267&lt;&gt;"",Q267,I267)))</f>
        <v>% of Net sales</v>
      </c>
      <c r="T267" t="str">
        <f t="shared" si="570"/>
        <v>% of net sales</v>
      </c>
      <c r="U267" t="str">
        <f t="shared" ref="U267:V267" si="587">TRIM(SUBSTITUTE(T267,U$1,U$2))</f>
        <v>% of net sales</v>
      </c>
      <c r="V267" t="str">
        <f t="shared" si="587"/>
        <v>% of net sales</v>
      </c>
      <c r="W267" t="str">
        <f t="shared" ref="W267:AM267" si="588">TRIM(SUBSTITUTE(V267,W$1,W$2))</f>
        <v>% of net sales</v>
      </c>
      <c r="X267" t="str">
        <f t="shared" si="588"/>
        <v>% of net sales</v>
      </c>
      <c r="Y267" t="str">
        <f t="shared" si="588"/>
        <v>% of net sales</v>
      </c>
      <c r="Z267" t="str">
        <f t="shared" si="588"/>
        <v>% of net sales</v>
      </c>
      <c r="AA267" t="str">
        <f t="shared" si="588"/>
        <v>% of net sales</v>
      </c>
      <c r="AB267" t="str">
        <f t="shared" si="588"/>
        <v>% of net sales</v>
      </c>
      <c r="AC267" t="str">
        <f t="shared" si="588"/>
        <v>% of net sales</v>
      </c>
      <c r="AD267" t="str">
        <f t="shared" si="588"/>
        <v>% of net sales</v>
      </c>
      <c r="AE267" t="str">
        <f t="shared" si="588"/>
        <v>% of net sales</v>
      </c>
      <c r="AF267" t="str">
        <f t="shared" si="588"/>
        <v>% of net sales</v>
      </c>
      <c r="AG267" t="str">
        <f t="shared" si="588"/>
        <v>% of net sales</v>
      </c>
      <c r="AH267" t="str">
        <f t="shared" si="588"/>
        <v>% of net sales</v>
      </c>
      <c r="AI267" t="str">
        <f t="shared" si="588"/>
        <v>% of net sales</v>
      </c>
      <c r="AJ267" t="str">
        <f t="shared" si="588"/>
        <v>% of net sales</v>
      </c>
      <c r="AK267" t="str">
        <f t="shared" si="588"/>
        <v>% of net sales</v>
      </c>
      <c r="AL267" t="str">
        <f t="shared" si="588"/>
        <v>% of net sales</v>
      </c>
      <c r="AM267" t="str">
        <f t="shared" si="588"/>
        <v>% of net sales</v>
      </c>
      <c r="AN267" t="str">
        <f t="shared" si="573"/>
        <v>%_of_net_sales</v>
      </c>
      <c r="AQ267" t="str">
        <f t="shared" si="574"/>
        <v>%_of_net_sales</v>
      </c>
    </row>
    <row r="268" spans="1:43" x14ac:dyDescent="0.2">
      <c r="A268">
        <v>266</v>
      </c>
      <c r="B268" t="s">
        <v>15</v>
      </c>
      <c r="C268" t="s">
        <v>1594</v>
      </c>
      <c r="D268" t="s">
        <v>1576</v>
      </c>
      <c r="E268" t="s">
        <v>16</v>
      </c>
      <c r="F268" t="s">
        <v>27</v>
      </c>
      <c r="G268" t="str">
        <f t="shared" si="565"/>
        <v>Segment Net Sales - Parts and batteries Sales</v>
      </c>
      <c r="H268" t="str">
        <f t="shared" si="559"/>
        <v>parts and batteries sales</v>
      </c>
      <c r="I268" t="s">
        <v>18</v>
      </c>
      <c r="J268" t="b">
        <f t="shared" si="566"/>
        <v>0</v>
      </c>
      <c r="K268" t="b">
        <f t="shared" si="560"/>
        <v>0</v>
      </c>
      <c r="L268" t="b">
        <f t="shared" si="561"/>
        <v>1</v>
      </c>
      <c r="M268" t="str">
        <f t="shared" si="567"/>
        <v/>
      </c>
      <c r="N268" t="str">
        <f t="shared" si="568"/>
        <v/>
      </c>
      <c r="O268" t="str">
        <f t="shared" si="562"/>
        <v/>
      </c>
      <c r="P268" t="str">
        <f t="shared" si="569"/>
        <v/>
      </c>
      <c r="R268" t="s">
        <v>7</v>
      </c>
      <c r="S268" t="str">
        <f>IF(M268&lt;&gt;"",M268,IF(O268&lt;&gt;"",O268,IF(Q268&lt;&gt;"",Q268,I268)))</f>
        <v>% of Net sales</v>
      </c>
      <c r="T268" t="str">
        <f t="shared" si="570"/>
        <v>% of net sales</v>
      </c>
      <c r="U268" t="str">
        <f t="shared" ref="U268:V268" si="589">TRIM(SUBSTITUTE(T268,U$1,U$2))</f>
        <v>% of net sales</v>
      </c>
      <c r="V268" t="str">
        <f t="shared" si="589"/>
        <v>% of net sales</v>
      </c>
      <c r="W268" t="str">
        <f t="shared" ref="W268:AM268" si="590">TRIM(SUBSTITUTE(V268,W$1,W$2))</f>
        <v>% of net sales</v>
      </c>
      <c r="X268" t="str">
        <f t="shared" si="590"/>
        <v>% of net sales</v>
      </c>
      <c r="Y268" t="str">
        <f t="shared" si="590"/>
        <v>% of net sales</v>
      </c>
      <c r="Z268" t="str">
        <f t="shared" si="590"/>
        <v>% of net sales</v>
      </c>
      <c r="AA268" t="str">
        <f t="shared" si="590"/>
        <v>% of net sales</v>
      </c>
      <c r="AB268" t="str">
        <f t="shared" si="590"/>
        <v>% of net sales</v>
      </c>
      <c r="AC268" t="str">
        <f t="shared" si="590"/>
        <v>% of net sales</v>
      </c>
      <c r="AD268" t="str">
        <f t="shared" si="590"/>
        <v>% of net sales</v>
      </c>
      <c r="AE268" t="str">
        <f t="shared" si="590"/>
        <v>% of net sales</v>
      </c>
      <c r="AF268" t="str">
        <f t="shared" si="590"/>
        <v>% of net sales</v>
      </c>
      <c r="AG268" t="str">
        <f t="shared" si="590"/>
        <v>% of net sales</v>
      </c>
      <c r="AH268" t="str">
        <f t="shared" si="590"/>
        <v>% of net sales</v>
      </c>
      <c r="AI268" t="str">
        <f t="shared" si="590"/>
        <v>% of net sales</v>
      </c>
      <c r="AJ268" t="str">
        <f t="shared" si="590"/>
        <v>% of net sales</v>
      </c>
      <c r="AK268" t="str">
        <f t="shared" si="590"/>
        <v>% of net sales</v>
      </c>
      <c r="AL268" t="str">
        <f t="shared" si="590"/>
        <v>% of net sales</v>
      </c>
      <c r="AM268" t="str">
        <f t="shared" si="590"/>
        <v>% of net sales</v>
      </c>
      <c r="AN268" t="str">
        <f t="shared" si="573"/>
        <v>%_of_net_sales</v>
      </c>
      <c r="AQ268" t="str">
        <f t="shared" si="574"/>
        <v>%_of_net_sales</v>
      </c>
    </row>
    <row r="269" spans="1:43" x14ac:dyDescent="0.2">
      <c r="A269">
        <v>267</v>
      </c>
      <c r="B269" t="s">
        <v>15</v>
      </c>
      <c r="C269" t="s">
        <v>1594</v>
      </c>
      <c r="D269" t="s">
        <v>1576</v>
      </c>
      <c r="E269" t="s">
        <v>28</v>
      </c>
      <c r="F269" t="s">
        <v>29</v>
      </c>
      <c r="G269" t="str">
        <f t="shared" si="565"/>
        <v>Stores and Branches - Closures or Consolidations</v>
      </c>
      <c r="H269" t="str">
        <f t="shared" si="559"/>
        <v>closures or consolidations</v>
      </c>
      <c r="I269" t="s">
        <v>2</v>
      </c>
      <c r="J269" t="b">
        <f t="shared" si="566"/>
        <v>1</v>
      </c>
      <c r="K269" t="b">
        <f t="shared" si="560"/>
        <v>1</v>
      </c>
      <c r="L269" t="b">
        <f t="shared" si="561"/>
        <v>1</v>
      </c>
      <c r="M269" t="str">
        <f t="shared" si="567"/>
        <v>Stores</v>
      </c>
      <c r="N269" t="str">
        <f t="shared" si="568"/>
        <v/>
      </c>
      <c r="O269" t="str">
        <f t="shared" si="562"/>
        <v/>
      </c>
      <c r="P269" t="str">
        <f t="shared" si="569"/>
        <v/>
      </c>
      <c r="R269" t="s">
        <v>35</v>
      </c>
      <c r="S269" t="str">
        <f>IF(M269&lt;&gt;"",M269,IF(O269&lt;&gt;"",O269,IF(Q269&lt;&gt;"",Q269,I269)))</f>
        <v>Stores</v>
      </c>
      <c r="T269" t="str">
        <f t="shared" si="570"/>
        <v>stores</v>
      </c>
      <c r="U269" t="str">
        <f t="shared" ref="U269:V269" si="591">TRIM(SUBSTITUTE(T269,U$1,U$2))</f>
        <v>stores</v>
      </c>
      <c r="V269" t="str">
        <f t="shared" si="591"/>
        <v>stores</v>
      </c>
      <c r="W269" t="str">
        <f t="shared" ref="W269:AM269" si="592">TRIM(SUBSTITUTE(V269,W$1,W$2))</f>
        <v>stores</v>
      </c>
      <c r="X269" t="str">
        <f t="shared" si="592"/>
        <v>stores</v>
      </c>
      <c r="Y269" t="str">
        <f t="shared" si="592"/>
        <v>stores</v>
      </c>
      <c r="Z269" t="str">
        <f t="shared" si="592"/>
        <v>stores</v>
      </c>
      <c r="AA269" t="str">
        <f t="shared" si="592"/>
        <v>stores</v>
      </c>
      <c r="AB269" t="str">
        <f t="shared" si="592"/>
        <v>stores</v>
      </c>
      <c r="AC269" t="str">
        <f t="shared" si="592"/>
        <v>stores</v>
      </c>
      <c r="AD269" t="str">
        <f t="shared" si="592"/>
        <v>stores</v>
      </c>
      <c r="AE269" t="str">
        <f t="shared" si="592"/>
        <v>stores</v>
      </c>
      <c r="AF269" t="str">
        <f t="shared" si="592"/>
        <v>stores</v>
      </c>
      <c r="AG269" t="str">
        <f t="shared" si="592"/>
        <v>stores</v>
      </c>
      <c r="AH269" t="str">
        <f t="shared" si="592"/>
        <v>stores</v>
      </c>
      <c r="AI269" t="str">
        <f t="shared" si="592"/>
        <v>stores</v>
      </c>
      <c r="AJ269" t="str">
        <f t="shared" si="592"/>
        <v>stores</v>
      </c>
      <c r="AK269" t="str">
        <f t="shared" si="592"/>
        <v>stores</v>
      </c>
      <c r="AL269" t="str">
        <f t="shared" si="592"/>
        <v>stores</v>
      </c>
      <c r="AM269" t="str">
        <f t="shared" si="592"/>
        <v>stores</v>
      </c>
      <c r="AN269" t="str">
        <f t="shared" si="573"/>
        <v>stores</v>
      </c>
      <c r="AQ269" t="str">
        <f t="shared" si="574"/>
        <v>stores</v>
      </c>
    </row>
    <row r="270" spans="1:43" x14ac:dyDescent="0.2">
      <c r="A270">
        <v>268</v>
      </c>
      <c r="B270" t="s">
        <v>15</v>
      </c>
      <c r="C270" t="s">
        <v>1594</v>
      </c>
      <c r="D270" t="s">
        <v>1576</v>
      </c>
      <c r="E270" t="s">
        <v>28</v>
      </c>
      <c r="F270" t="s">
        <v>30</v>
      </c>
      <c r="G270" t="str">
        <f t="shared" si="565"/>
        <v>Stores and Branches - New Openings</v>
      </c>
      <c r="H270" t="str">
        <f t="shared" si="559"/>
        <v>new openings</v>
      </c>
      <c r="I270" t="s">
        <v>2</v>
      </c>
      <c r="J270" t="b">
        <f t="shared" si="566"/>
        <v>1</v>
      </c>
      <c r="K270" t="b">
        <f t="shared" si="560"/>
        <v>1</v>
      </c>
      <c r="L270" t="b">
        <f t="shared" si="561"/>
        <v>1</v>
      </c>
      <c r="M270" t="str">
        <f t="shared" si="567"/>
        <v>Stores</v>
      </c>
      <c r="N270" t="str">
        <f t="shared" si="568"/>
        <v/>
      </c>
      <c r="O270" t="str">
        <f t="shared" si="562"/>
        <v/>
      </c>
      <c r="P270" t="str">
        <f t="shared" si="569"/>
        <v/>
      </c>
      <c r="R270" t="s">
        <v>35</v>
      </c>
      <c r="S270" t="str">
        <f>IF(M270&lt;&gt;"",M270,IF(O270&lt;&gt;"",O270,IF(Q270&lt;&gt;"",Q270,I270)))</f>
        <v>Stores</v>
      </c>
      <c r="T270" t="str">
        <f t="shared" si="570"/>
        <v>stores</v>
      </c>
      <c r="U270" t="str">
        <f t="shared" ref="U270:V270" si="593">TRIM(SUBSTITUTE(T270,U$1,U$2))</f>
        <v>stores</v>
      </c>
      <c r="V270" t="str">
        <f t="shared" si="593"/>
        <v>stores</v>
      </c>
      <c r="W270" t="str">
        <f t="shared" ref="W270:AM270" si="594">TRIM(SUBSTITUTE(V270,W$1,W$2))</f>
        <v>stores</v>
      </c>
      <c r="X270" t="str">
        <f t="shared" si="594"/>
        <v>stores</v>
      </c>
      <c r="Y270" t="str">
        <f t="shared" si="594"/>
        <v>stores</v>
      </c>
      <c r="Z270" t="str">
        <f t="shared" si="594"/>
        <v>stores</v>
      </c>
      <c r="AA270" t="str">
        <f t="shared" si="594"/>
        <v>stores</v>
      </c>
      <c r="AB270" t="str">
        <f t="shared" si="594"/>
        <v>stores</v>
      </c>
      <c r="AC270" t="str">
        <f t="shared" si="594"/>
        <v>stores</v>
      </c>
      <c r="AD270" t="str">
        <f t="shared" si="594"/>
        <v>stores</v>
      </c>
      <c r="AE270" t="str">
        <f t="shared" si="594"/>
        <v>stores</v>
      </c>
      <c r="AF270" t="str">
        <f t="shared" si="594"/>
        <v>stores</v>
      </c>
      <c r="AG270" t="str">
        <f t="shared" si="594"/>
        <v>stores</v>
      </c>
      <c r="AH270" t="str">
        <f t="shared" si="594"/>
        <v>stores</v>
      </c>
      <c r="AI270" t="str">
        <f t="shared" si="594"/>
        <v>stores</v>
      </c>
      <c r="AJ270" t="str">
        <f t="shared" si="594"/>
        <v>stores</v>
      </c>
      <c r="AK270" t="str">
        <f t="shared" si="594"/>
        <v>stores</v>
      </c>
      <c r="AL270" t="str">
        <f t="shared" si="594"/>
        <v>stores</v>
      </c>
      <c r="AM270" t="str">
        <f t="shared" si="594"/>
        <v>stores</v>
      </c>
      <c r="AN270" t="str">
        <f t="shared" si="573"/>
        <v>stores</v>
      </c>
      <c r="AQ270" t="str">
        <f t="shared" si="574"/>
        <v>stores</v>
      </c>
    </row>
    <row r="271" spans="1:43" x14ac:dyDescent="0.2">
      <c r="A271">
        <v>269</v>
      </c>
      <c r="B271" t="s">
        <v>15</v>
      </c>
      <c r="C271" t="s">
        <v>1594</v>
      </c>
      <c r="D271" t="s">
        <v>1576</v>
      </c>
      <c r="E271" t="s">
        <v>28</v>
      </c>
      <c r="F271" t="s">
        <v>31</v>
      </c>
      <c r="G271" t="str">
        <f t="shared" si="565"/>
        <v>Stores and Branches - Total Number</v>
      </c>
      <c r="H271" t="str">
        <f t="shared" si="559"/>
        <v>total number</v>
      </c>
      <c r="I271" t="s">
        <v>2</v>
      </c>
      <c r="J271" t="b">
        <f t="shared" si="566"/>
        <v>1</v>
      </c>
      <c r="K271" t="b">
        <f t="shared" si="560"/>
        <v>1</v>
      </c>
      <c r="L271" t="b">
        <f t="shared" si="561"/>
        <v>1</v>
      </c>
      <c r="M271" t="str">
        <f t="shared" si="567"/>
        <v>Stores</v>
      </c>
      <c r="N271" t="str">
        <f t="shared" si="568"/>
        <v/>
      </c>
      <c r="O271" t="str">
        <f t="shared" si="562"/>
        <v/>
      </c>
      <c r="P271" t="str">
        <f t="shared" si="569"/>
        <v/>
      </c>
      <c r="R271" t="s">
        <v>35</v>
      </c>
      <c r="S271" t="str">
        <f>IF(M271&lt;&gt;"",M271,IF(O271&lt;&gt;"",O271,IF(Q271&lt;&gt;"",Q271,I271)))</f>
        <v>Stores</v>
      </c>
      <c r="T271" t="str">
        <f t="shared" si="570"/>
        <v>stores</v>
      </c>
      <c r="U271" t="str">
        <f t="shared" ref="U271:V271" si="595">TRIM(SUBSTITUTE(T271,U$1,U$2))</f>
        <v>stores</v>
      </c>
      <c r="V271" t="str">
        <f t="shared" si="595"/>
        <v>stores</v>
      </c>
      <c r="W271" t="str">
        <f t="shared" ref="W271:AM271" si="596">TRIM(SUBSTITUTE(V271,W$1,W$2))</f>
        <v>stores</v>
      </c>
      <c r="X271" t="str">
        <f t="shared" si="596"/>
        <v>stores</v>
      </c>
      <c r="Y271" t="str">
        <f t="shared" si="596"/>
        <v>stores</v>
      </c>
      <c r="Z271" t="str">
        <f t="shared" si="596"/>
        <v>stores</v>
      </c>
      <c r="AA271" t="str">
        <f t="shared" si="596"/>
        <v>stores</v>
      </c>
      <c r="AB271" t="str">
        <f t="shared" si="596"/>
        <v>stores</v>
      </c>
      <c r="AC271" t="str">
        <f t="shared" si="596"/>
        <v>stores</v>
      </c>
      <c r="AD271" t="str">
        <f t="shared" si="596"/>
        <v>stores</v>
      </c>
      <c r="AE271" t="str">
        <f t="shared" si="596"/>
        <v>stores</v>
      </c>
      <c r="AF271" t="str">
        <f t="shared" si="596"/>
        <v>stores</v>
      </c>
      <c r="AG271" t="str">
        <f t="shared" si="596"/>
        <v>stores</v>
      </c>
      <c r="AH271" t="str">
        <f t="shared" si="596"/>
        <v>stores</v>
      </c>
      <c r="AI271" t="str">
        <f t="shared" si="596"/>
        <v>stores</v>
      </c>
      <c r="AJ271" t="str">
        <f t="shared" si="596"/>
        <v>stores</v>
      </c>
      <c r="AK271" t="str">
        <f t="shared" si="596"/>
        <v>stores</v>
      </c>
      <c r="AL271" t="str">
        <f t="shared" si="596"/>
        <v>stores</v>
      </c>
      <c r="AM271" t="str">
        <f t="shared" si="596"/>
        <v>stores</v>
      </c>
      <c r="AN271" t="str">
        <f t="shared" si="573"/>
        <v>stores</v>
      </c>
      <c r="AQ271" t="str">
        <f t="shared" si="574"/>
        <v>stores</v>
      </c>
    </row>
    <row r="272" spans="1:43" x14ac:dyDescent="0.2">
      <c r="A272">
        <v>270</v>
      </c>
      <c r="B272" t="s">
        <v>32</v>
      </c>
      <c r="C272" t="s">
        <v>1585</v>
      </c>
      <c r="D272" t="s">
        <v>1576</v>
      </c>
      <c r="E272" t="s">
        <v>33</v>
      </c>
      <c r="F272" t="s">
        <v>34</v>
      </c>
      <c r="G272" t="str">
        <f t="shared" si="565"/>
        <v>Average selling price - New vehicle Average selling price</v>
      </c>
      <c r="H272" t="str">
        <f t="shared" si="559"/>
        <v>new vehicle average selling price</v>
      </c>
      <c r="I272" t="s">
        <v>35</v>
      </c>
      <c r="J272" t="b">
        <f t="shared" si="566"/>
        <v>0</v>
      </c>
      <c r="K272" t="b">
        <f t="shared" si="560"/>
        <v>0</v>
      </c>
      <c r="L272" t="b">
        <f t="shared" si="561"/>
        <v>1</v>
      </c>
      <c r="M272" t="str">
        <f t="shared" si="567"/>
        <v/>
      </c>
      <c r="N272" t="str">
        <f t="shared" si="568"/>
        <v/>
      </c>
      <c r="O272" t="str">
        <f t="shared" si="562"/>
        <v/>
      </c>
      <c r="P272" t="str">
        <f t="shared" si="569"/>
        <v/>
      </c>
      <c r="R272" t="s">
        <v>35</v>
      </c>
      <c r="S272" t="str">
        <f>IF(M272&lt;&gt;"",M272,IF(O272&lt;&gt;"",O272,IF(Q272&lt;&gt;"",Q272,I272)))</f>
        <v>$</v>
      </c>
      <c r="T272" t="str">
        <f t="shared" si="570"/>
        <v>$</v>
      </c>
      <c r="U272" t="str">
        <f t="shared" ref="U272:V272" si="597">TRIM(SUBSTITUTE(T272,U$1,U$2))</f>
        <v>$</v>
      </c>
      <c r="V272" t="str">
        <f t="shared" si="597"/>
        <v>$</v>
      </c>
      <c r="W272" t="str">
        <f t="shared" ref="W272:AM272" si="598">TRIM(SUBSTITUTE(V272,W$1,W$2))</f>
        <v>$</v>
      </c>
      <c r="X272" t="str">
        <f t="shared" si="598"/>
        <v>$</v>
      </c>
      <c r="Y272" t="str">
        <f t="shared" si="598"/>
        <v>$</v>
      </c>
      <c r="Z272" t="str">
        <f t="shared" si="598"/>
        <v>$</v>
      </c>
      <c r="AA272" t="str">
        <f t="shared" si="598"/>
        <v>$</v>
      </c>
      <c r="AB272" t="str">
        <f t="shared" si="598"/>
        <v>$</v>
      </c>
      <c r="AC272" t="str">
        <f t="shared" si="598"/>
        <v>$</v>
      </c>
      <c r="AD272" t="str">
        <f t="shared" si="598"/>
        <v>$</v>
      </c>
      <c r="AE272" t="str">
        <f t="shared" si="598"/>
        <v>$</v>
      </c>
      <c r="AF272" t="str">
        <f t="shared" si="598"/>
        <v>$</v>
      </c>
      <c r="AG272" t="str">
        <f t="shared" si="598"/>
        <v>$</v>
      </c>
      <c r="AH272" t="str">
        <f t="shared" si="598"/>
        <v>$</v>
      </c>
      <c r="AI272" t="str">
        <f t="shared" si="598"/>
        <v>$</v>
      </c>
      <c r="AJ272" t="str">
        <f t="shared" si="598"/>
        <v>$</v>
      </c>
      <c r="AK272" t="str">
        <f t="shared" si="598"/>
        <v>$</v>
      </c>
      <c r="AL272" t="str">
        <f t="shared" si="598"/>
        <v>$</v>
      </c>
      <c r="AM272" t="str">
        <f t="shared" si="598"/>
        <v>$</v>
      </c>
      <c r="AN272" t="str">
        <f t="shared" si="573"/>
        <v>$</v>
      </c>
      <c r="AQ272" t="str">
        <f t="shared" si="574"/>
        <v>$</v>
      </c>
    </row>
    <row r="273" spans="1:43" x14ac:dyDescent="0.2">
      <c r="A273">
        <v>271</v>
      </c>
      <c r="B273" t="s">
        <v>32</v>
      </c>
      <c r="C273" t="s">
        <v>1585</v>
      </c>
      <c r="D273" t="s">
        <v>1576</v>
      </c>
      <c r="E273" t="s">
        <v>33</v>
      </c>
      <c r="F273" t="s">
        <v>36</v>
      </c>
      <c r="G273" t="str">
        <f t="shared" si="565"/>
        <v>Average selling price - Same store New vehicle Average selling price</v>
      </c>
      <c r="H273" t="str">
        <f t="shared" si="559"/>
        <v>same store new vehicle average selling price</v>
      </c>
      <c r="I273" t="s">
        <v>35</v>
      </c>
      <c r="J273" t="b">
        <f t="shared" si="566"/>
        <v>1</v>
      </c>
      <c r="K273" t="b">
        <f t="shared" si="560"/>
        <v>0</v>
      </c>
      <c r="L273" t="b">
        <f t="shared" si="561"/>
        <v>1</v>
      </c>
      <c r="M273" t="str">
        <f t="shared" si="567"/>
        <v/>
      </c>
      <c r="N273" t="str">
        <f t="shared" ref="N273:N276" si="599">IF(AND(OR(LOWER(I273)="unit",LOWER(I273)="units",LOWER(I273)="number"),M273&lt;&gt;"Stores"),"Check","")</f>
        <v/>
      </c>
      <c r="O273" t="str">
        <f t="shared" si="562"/>
        <v/>
      </c>
      <c r="P273" t="str">
        <f t="shared" si="569"/>
        <v/>
      </c>
      <c r="R273" t="s">
        <v>35</v>
      </c>
      <c r="S273" t="str">
        <f>IF(M273&lt;&gt;"",M273,IF(O273&lt;&gt;"",O273,IF(Q273&lt;&gt;"",Q273,I273)))</f>
        <v>$</v>
      </c>
      <c r="T273" t="str">
        <f t="shared" si="570"/>
        <v>$</v>
      </c>
      <c r="U273" t="str">
        <f t="shared" ref="U273:V273" si="600">TRIM(SUBSTITUTE(T273,U$1,U$2))</f>
        <v>$</v>
      </c>
      <c r="V273" t="str">
        <f t="shared" si="600"/>
        <v>$</v>
      </c>
      <c r="W273" t="str">
        <f t="shared" ref="W273:AM273" si="601">TRIM(SUBSTITUTE(V273,W$1,W$2))</f>
        <v>$</v>
      </c>
      <c r="X273" t="str">
        <f t="shared" si="601"/>
        <v>$</v>
      </c>
      <c r="Y273" t="str">
        <f t="shared" si="601"/>
        <v>$</v>
      </c>
      <c r="Z273" t="str">
        <f t="shared" si="601"/>
        <v>$</v>
      </c>
      <c r="AA273" t="str">
        <f t="shared" si="601"/>
        <v>$</v>
      </c>
      <c r="AB273" t="str">
        <f t="shared" si="601"/>
        <v>$</v>
      </c>
      <c r="AC273" t="str">
        <f t="shared" si="601"/>
        <v>$</v>
      </c>
      <c r="AD273" t="str">
        <f t="shared" si="601"/>
        <v>$</v>
      </c>
      <c r="AE273" t="str">
        <f t="shared" si="601"/>
        <v>$</v>
      </c>
      <c r="AF273" t="str">
        <f t="shared" si="601"/>
        <v>$</v>
      </c>
      <c r="AG273" t="str">
        <f t="shared" si="601"/>
        <v>$</v>
      </c>
      <c r="AH273" t="str">
        <f t="shared" si="601"/>
        <v>$</v>
      </c>
      <c r="AI273" t="str">
        <f t="shared" si="601"/>
        <v>$</v>
      </c>
      <c r="AJ273" t="str">
        <f t="shared" si="601"/>
        <v>$</v>
      </c>
      <c r="AK273" t="str">
        <f t="shared" si="601"/>
        <v>$</v>
      </c>
      <c r="AL273" t="str">
        <f t="shared" si="601"/>
        <v>$</v>
      </c>
      <c r="AM273" t="str">
        <f t="shared" si="601"/>
        <v>$</v>
      </c>
      <c r="AN273" t="str">
        <f t="shared" si="573"/>
        <v>$</v>
      </c>
      <c r="AQ273" t="str">
        <f t="shared" si="574"/>
        <v>$</v>
      </c>
    </row>
    <row r="274" spans="1:43" x14ac:dyDescent="0.2">
      <c r="A274">
        <v>272</v>
      </c>
      <c r="B274" t="s">
        <v>32</v>
      </c>
      <c r="C274" t="s">
        <v>1585</v>
      </c>
      <c r="D274" t="s">
        <v>1576</v>
      </c>
      <c r="E274" t="s">
        <v>33</v>
      </c>
      <c r="F274" t="s">
        <v>37</v>
      </c>
      <c r="G274" t="str">
        <f t="shared" si="565"/>
        <v>Average selling price - Same store Used vehicle retail Average selling price</v>
      </c>
      <c r="H274" t="str">
        <f t="shared" si="559"/>
        <v>same store used vehicle retail average selling price</v>
      </c>
      <c r="I274" t="s">
        <v>35</v>
      </c>
      <c r="J274" t="b">
        <f t="shared" si="566"/>
        <v>1</v>
      </c>
      <c r="K274" t="b">
        <f t="shared" si="560"/>
        <v>0</v>
      </c>
      <c r="L274" t="b">
        <f t="shared" si="561"/>
        <v>1</v>
      </c>
      <c r="M274" t="str">
        <f t="shared" si="567"/>
        <v/>
      </c>
      <c r="N274" t="str">
        <f t="shared" si="599"/>
        <v/>
      </c>
      <c r="O274" t="str">
        <f t="shared" si="562"/>
        <v/>
      </c>
      <c r="P274" t="str">
        <f t="shared" si="569"/>
        <v/>
      </c>
      <c r="R274" t="s">
        <v>35</v>
      </c>
      <c r="S274" t="str">
        <f>IF(M274&lt;&gt;"",M274,IF(O274&lt;&gt;"",O274,IF(Q274&lt;&gt;"",Q274,I274)))</f>
        <v>$</v>
      </c>
      <c r="T274" t="str">
        <f t="shared" si="570"/>
        <v>$</v>
      </c>
      <c r="U274" t="str">
        <f t="shared" ref="U274:V274" si="602">TRIM(SUBSTITUTE(T274,U$1,U$2))</f>
        <v>$</v>
      </c>
      <c r="V274" t="str">
        <f t="shared" si="602"/>
        <v>$</v>
      </c>
      <c r="W274" t="str">
        <f t="shared" ref="W274:AM274" si="603">TRIM(SUBSTITUTE(V274,W$1,W$2))</f>
        <v>$</v>
      </c>
      <c r="X274" t="str">
        <f t="shared" si="603"/>
        <v>$</v>
      </c>
      <c r="Y274" t="str">
        <f t="shared" si="603"/>
        <v>$</v>
      </c>
      <c r="Z274" t="str">
        <f t="shared" si="603"/>
        <v>$</v>
      </c>
      <c r="AA274" t="str">
        <f t="shared" si="603"/>
        <v>$</v>
      </c>
      <c r="AB274" t="str">
        <f t="shared" si="603"/>
        <v>$</v>
      </c>
      <c r="AC274" t="str">
        <f t="shared" si="603"/>
        <v>$</v>
      </c>
      <c r="AD274" t="str">
        <f t="shared" si="603"/>
        <v>$</v>
      </c>
      <c r="AE274" t="str">
        <f t="shared" si="603"/>
        <v>$</v>
      </c>
      <c r="AF274" t="str">
        <f t="shared" si="603"/>
        <v>$</v>
      </c>
      <c r="AG274" t="str">
        <f t="shared" si="603"/>
        <v>$</v>
      </c>
      <c r="AH274" t="str">
        <f t="shared" si="603"/>
        <v>$</v>
      </c>
      <c r="AI274" t="str">
        <f t="shared" si="603"/>
        <v>$</v>
      </c>
      <c r="AJ274" t="str">
        <f t="shared" si="603"/>
        <v>$</v>
      </c>
      <c r="AK274" t="str">
        <f t="shared" si="603"/>
        <v>$</v>
      </c>
      <c r="AL274" t="str">
        <f t="shared" si="603"/>
        <v>$</v>
      </c>
      <c r="AM274" t="str">
        <f t="shared" si="603"/>
        <v>$</v>
      </c>
      <c r="AN274" t="str">
        <f t="shared" si="573"/>
        <v>$</v>
      </c>
      <c r="AQ274" t="str">
        <f t="shared" si="574"/>
        <v>$</v>
      </c>
    </row>
    <row r="275" spans="1:43" x14ac:dyDescent="0.2">
      <c r="A275">
        <v>273</v>
      </c>
      <c r="B275" t="s">
        <v>32</v>
      </c>
      <c r="C275" t="s">
        <v>1585</v>
      </c>
      <c r="D275" t="s">
        <v>1576</v>
      </c>
      <c r="E275" t="s">
        <v>33</v>
      </c>
      <c r="F275" t="s">
        <v>38</v>
      </c>
      <c r="G275" t="str">
        <f t="shared" si="565"/>
        <v>Average selling price - Used vehicle retail Average selling price</v>
      </c>
      <c r="H275" t="str">
        <f t="shared" si="559"/>
        <v>used vehicle retail average selling price</v>
      </c>
      <c r="I275" t="s">
        <v>35</v>
      </c>
      <c r="J275" t="b">
        <f t="shared" si="566"/>
        <v>0</v>
      </c>
      <c r="K275" t="b">
        <f t="shared" si="560"/>
        <v>0</v>
      </c>
      <c r="L275" t="b">
        <f t="shared" si="561"/>
        <v>1</v>
      </c>
      <c r="M275" t="str">
        <f t="shared" si="567"/>
        <v/>
      </c>
      <c r="N275" t="str">
        <f t="shared" si="599"/>
        <v/>
      </c>
      <c r="O275" t="str">
        <f t="shared" si="562"/>
        <v/>
      </c>
      <c r="P275" t="str">
        <f t="shared" si="569"/>
        <v/>
      </c>
      <c r="R275" t="s">
        <v>35</v>
      </c>
      <c r="S275" t="str">
        <f>IF(M275&lt;&gt;"",M275,IF(O275&lt;&gt;"",O275,IF(Q275&lt;&gt;"",Q275,I275)))</f>
        <v>$</v>
      </c>
      <c r="T275" t="str">
        <f t="shared" si="570"/>
        <v>$</v>
      </c>
      <c r="U275" t="str">
        <f t="shared" ref="U275:V275" si="604">TRIM(SUBSTITUTE(T275,U$1,U$2))</f>
        <v>$</v>
      </c>
      <c r="V275" t="str">
        <f t="shared" si="604"/>
        <v>$</v>
      </c>
      <c r="W275" t="str">
        <f t="shared" ref="W275:AM275" si="605">TRIM(SUBSTITUTE(V275,W$1,W$2))</f>
        <v>$</v>
      </c>
      <c r="X275" t="str">
        <f t="shared" si="605"/>
        <v>$</v>
      </c>
      <c r="Y275" t="str">
        <f t="shared" si="605"/>
        <v>$</v>
      </c>
      <c r="Z275" t="str">
        <f t="shared" si="605"/>
        <v>$</v>
      </c>
      <c r="AA275" t="str">
        <f t="shared" si="605"/>
        <v>$</v>
      </c>
      <c r="AB275" t="str">
        <f t="shared" si="605"/>
        <v>$</v>
      </c>
      <c r="AC275" t="str">
        <f t="shared" si="605"/>
        <v>$</v>
      </c>
      <c r="AD275" t="str">
        <f t="shared" si="605"/>
        <v>$</v>
      </c>
      <c r="AE275" t="str">
        <f t="shared" si="605"/>
        <v>$</v>
      </c>
      <c r="AF275" t="str">
        <f t="shared" si="605"/>
        <v>$</v>
      </c>
      <c r="AG275" t="str">
        <f t="shared" si="605"/>
        <v>$</v>
      </c>
      <c r="AH275" t="str">
        <f t="shared" si="605"/>
        <v>$</v>
      </c>
      <c r="AI275" t="str">
        <f t="shared" si="605"/>
        <v>$</v>
      </c>
      <c r="AJ275" t="str">
        <f t="shared" si="605"/>
        <v>$</v>
      </c>
      <c r="AK275" t="str">
        <f t="shared" si="605"/>
        <v>$</v>
      </c>
      <c r="AL275" t="str">
        <f t="shared" si="605"/>
        <v>$</v>
      </c>
      <c r="AM275" t="str">
        <f t="shared" si="605"/>
        <v>$</v>
      </c>
      <c r="AN275" t="str">
        <f t="shared" si="573"/>
        <v>$</v>
      </c>
      <c r="AQ275" t="str">
        <f t="shared" si="574"/>
        <v>$</v>
      </c>
    </row>
    <row r="276" spans="1:43" x14ac:dyDescent="0.2">
      <c r="A276">
        <v>274</v>
      </c>
      <c r="B276" t="s">
        <v>32</v>
      </c>
      <c r="C276" t="s">
        <v>1585</v>
      </c>
      <c r="D276" t="s">
        <v>1576</v>
      </c>
      <c r="E276" t="s">
        <v>39</v>
      </c>
      <c r="F276" t="s">
        <v>40</v>
      </c>
      <c r="G276" t="str">
        <f t="shared" si="565"/>
        <v>No. of New vehicle sold - Same store</v>
      </c>
      <c r="H276" t="str">
        <f t="shared" si="559"/>
        <v>same store</v>
      </c>
      <c r="I276" t="s">
        <v>2</v>
      </c>
      <c r="J276" t="b">
        <f t="shared" si="566"/>
        <v>1</v>
      </c>
      <c r="K276" t="b">
        <f t="shared" si="560"/>
        <v>1</v>
      </c>
      <c r="L276" t="b">
        <f t="shared" si="561"/>
        <v>1</v>
      </c>
      <c r="M276" t="str">
        <f t="shared" si="567"/>
        <v>Stores</v>
      </c>
      <c r="N276" t="str">
        <f t="shared" si="599"/>
        <v/>
      </c>
      <c r="O276" t="str">
        <f t="shared" si="562"/>
        <v/>
      </c>
      <c r="P276" t="str">
        <f t="shared" si="569"/>
        <v/>
      </c>
      <c r="R276" t="s">
        <v>35</v>
      </c>
      <c r="S276" t="str">
        <f>IF(M276&lt;&gt;"",M276,IF(O276&lt;&gt;"",O276,IF(Q276&lt;&gt;"",Q276,I276)))</f>
        <v>Stores</v>
      </c>
      <c r="T276" t="str">
        <f t="shared" si="570"/>
        <v>stores</v>
      </c>
      <c r="U276" t="str">
        <f t="shared" ref="U276:V276" si="606">TRIM(SUBSTITUTE(T276,U$1,U$2))</f>
        <v>stores</v>
      </c>
      <c r="V276" t="str">
        <f t="shared" si="606"/>
        <v>stores</v>
      </c>
      <c r="W276" t="str">
        <f t="shared" ref="W276:AM276" si="607">TRIM(SUBSTITUTE(V276,W$1,W$2))</f>
        <v>stores</v>
      </c>
      <c r="X276" t="str">
        <f t="shared" si="607"/>
        <v>stores</v>
      </c>
      <c r="Y276" t="str">
        <f t="shared" si="607"/>
        <v>stores</v>
      </c>
      <c r="Z276" t="str">
        <f t="shared" si="607"/>
        <v>stores</v>
      </c>
      <c r="AA276" t="str">
        <f t="shared" si="607"/>
        <v>stores</v>
      </c>
      <c r="AB276" t="str">
        <f t="shared" si="607"/>
        <v>stores</v>
      </c>
      <c r="AC276" t="str">
        <f t="shared" si="607"/>
        <v>stores</v>
      </c>
      <c r="AD276" t="str">
        <f t="shared" si="607"/>
        <v>stores</v>
      </c>
      <c r="AE276" t="str">
        <f t="shared" si="607"/>
        <v>stores</v>
      </c>
      <c r="AF276" t="str">
        <f t="shared" si="607"/>
        <v>stores</v>
      </c>
      <c r="AG276" t="str">
        <f t="shared" si="607"/>
        <v>stores</v>
      </c>
      <c r="AH276" t="str">
        <f t="shared" si="607"/>
        <v>stores</v>
      </c>
      <c r="AI276" t="str">
        <f t="shared" si="607"/>
        <v>stores</v>
      </c>
      <c r="AJ276" t="str">
        <f t="shared" si="607"/>
        <v>stores</v>
      </c>
      <c r="AK276" t="str">
        <f t="shared" si="607"/>
        <v>stores</v>
      </c>
      <c r="AL276" t="str">
        <f t="shared" si="607"/>
        <v>stores</v>
      </c>
      <c r="AM276" t="str">
        <f t="shared" si="607"/>
        <v>stores</v>
      </c>
      <c r="AN276" t="str">
        <f t="shared" si="573"/>
        <v>stores</v>
      </c>
      <c r="AQ276" t="str">
        <f t="shared" si="574"/>
        <v>stores</v>
      </c>
    </row>
    <row r="277" spans="1:43" x14ac:dyDescent="0.2">
      <c r="A277">
        <v>275</v>
      </c>
      <c r="B277" t="s">
        <v>32</v>
      </c>
      <c r="C277" t="s">
        <v>1585</v>
      </c>
      <c r="D277" t="s">
        <v>1576</v>
      </c>
      <c r="E277" t="s">
        <v>39</v>
      </c>
      <c r="F277" t="s">
        <v>41</v>
      </c>
      <c r="G277" t="str">
        <f t="shared" si="565"/>
        <v>No. of New vehicle sold - Total Company</v>
      </c>
      <c r="H277" t="str">
        <f t="shared" si="559"/>
        <v>total company</v>
      </c>
      <c r="I277" t="s">
        <v>2</v>
      </c>
      <c r="J277" t="b">
        <f t="shared" si="566"/>
        <v>0</v>
      </c>
      <c r="K277" t="b">
        <f t="shared" si="560"/>
        <v>1</v>
      </c>
      <c r="L277" t="b">
        <f t="shared" si="561"/>
        <v>1</v>
      </c>
      <c r="M277" t="str">
        <f t="shared" si="567"/>
        <v/>
      </c>
      <c r="N277" t="str">
        <f>IF(AND(OR(LOWER(I277)="unit",LOWER(I277)="units",LOWER(I277)="number"),M277&lt;&gt;"Stores"),"Check","")</f>
        <v>Check</v>
      </c>
      <c r="O277" t="str">
        <f>IF(N277="Check",IF((IFERROR(FIND("vehicle",LOWER(H277)),0)+(IFERROR(FIND("auto",LOWER(H277)),0))+IFERROR(FIND("vehicle",LOWER(F277)),0)+IFERROR(FIND("vehicle",LOWER(F277)),0))&gt;0,"Vehicles",""),"")</f>
        <v/>
      </c>
      <c r="P277" t="str">
        <f t="shared" si="569"/>
        <v/>
      </c>
      <c r="R277" t="s">
        <v>35</v>
      </c>
      <c r="S277" t="str">
        <f>IF(M277&lt;&gt;"",M277,IF(O277&lt;&gt;"",O277,IF(Q277&lt;&gt;"",Q277,I277)))</f>
        <v>Units</v>
      </c>
      <c r="T277" t="str">
        <f t="shared" si="570"/>
        <v>units</v>
      </c>
      <c r="U277" t="str">
        <f t="shared" ref="U277:V277" si="608">TRIM(SUBSTITUTE(T277,U$1,U$2))</f>
        <v>units</v>
      </c>
      <c r="V277" t="str">
        <f t="shared" si="608"/>
        <v>units</v>
      </c>
      <c r="W277" t="str">
        <f t="shared" ref="W277:AM277" si="609">TRIM(SUBSTITUTE(V277,W$1,W$2))</f>
        <v>units</v>
      </c>
      <c r="X277" t="str">
        <f t="shared" si="609"/>
        <v>units</v>
      </c>
      <c r="Y277" t="str">
        <f t="shared" si="609"/>
        <v>units</v>
      </c>
      <c r="Z277" t="str">
        <f t="shared" si="609"/>
        <v>units</v>
      </c>
      <c r="AA277" t="str">
        <f t="shared" si="609"/>
        <v>units</v>
      </c>
      <c r="AB277" t="str">
        <f t="shared" si="609"/>
        <v>units</v>
      </c>
      <c r="AC277" t="str">
        <f t="shared" si="609"/>
        <v>units</v>
      </c>
      <c r="AD277" t="str">
        <f t="shared" si="609"/>
        <v>units</v>
      </c>
      <c r="AE277" t="str">
        <f t="shared" si="609"/>
        <v>units</v>
      </c>
      <c r="AF277" t="str">
        <f t="shared" si="609"/>
        <v>units</v>
      </c>
      <c r="AG277" t="str">
        <f t="shared" si="609"/>
        <v>units</v>
      </c>
      <c r="AH277" t="str">
        <f t="shared" si="609"/>
        <v>units</v>
      </c>
      <c r="AI277" t="str">
        <f t="shared" si="609"/>
        <v>units</v>
      </c>
      <c r="AJ277" t="str">
        <f t="shared" si="609"/>
        <v>units</v>
      </c>
      <c r="AK277" t="str">
        <f t="shared" si="609"/>
        <v>units</v>
      </c>
      <c r="AL277" t="str">
        <f t="shared" si="609"/>
        <v>units</v>
      </c>
      <c r="AM277" t="str">
        <f t="shared" si="609"/>
        <v>units</v>
      </c>
      <c r="AN277" t="str">
        <f t="shared" si="573"/>
        <v>units</v>
      </c>
      <c r="AQ277" t="str">
        <f t="shared" si="574"/>
        <v>units</v>
      </c>
    </row>
    <row r="278" spans="1:43" x14ac:dyDescent="0.2">
      <c r="A278">
        <v>276</v>
      </c>
      <c r="B278" t="s">
        <v>32</v>
      </c>
      <c r="C278" t="s">
        <v>1585</v>
      </c>
      <c r="D278" t="s">
        <v>1576</v>
      </c>
      <c r="E278" t="s">
        <v>42</v>
      </c>
      <c r="F278" t="s">
        <v>40</v>
      </c>
      <c r="G278" t="str">
        <f t="shared" si="565"/>
        <v>No. of Used vehicle retail sold - Same store</v>
      </c>
      <c r="H278" t="str">
        <f t="shared" si="559"/>
        <v>same store</v>
      </c>
      <c r="I278" t="s">
        <v>2</v>
      </c>
      <c r="J278" t="b">
        <f t="shared" si="566"/>
        <v>1</v>
      </c>
      <c r="K278" t="b">
        <f t="shared" si="560"/>
        <v>1</v>
      </c>
      <c r="L278" t="b">
        <f t="shared" si="561"/>
        <v>1</v>
      </c>
      <c r="M278" t="str">
        <f t="shared" si="567"/>
        <v>Stores</v>
      </c>
      <c r="N278" t="str">
        <f t="shared" ref="N278:N341" si="610">IF(AND(OR(LOWER(I278)="unit",LOWER(I278)="units",LOWER(I278)="number"),M278&lt;&gt;"Stores"),"Check","")</f>
        <v/>
      </c>
      <c r="O278" t="str">
        <f t="shared" ref="O278:O341" si="611">IF(N278="Check",IF((IFERROR(FIND("vehicle",LOWER(H278)),0)+(IFERROR(FIND("auto",LOWER(H278)),0))+IFERROR(FIND("vehicle",LOWER(F278)),0)+IFERROR(FIND("vehicle",LOWER(F278)),0))&gt;0,"Vehicles",""),"")</f>
        <v/>
      </c>
      <c r="P278" t="str">
        <f t="shared" si="569"/>
        <v/>
      </c>
      <c r="R278" t="s">
        <v>35</v>
      </c>
      <c r="S278" t="str">
        <f>IF(M278&lt;&gt;"",M278,IF(O278&lt;&gt;"",O278,IF(Q278&lt;&gt;"",Q278,I278)))</f>
        <v>Stores</v>
      </c>
      <c r="T278" t="str">
        <f t="shared" si="570"/>
        <v>stores</v>
      </c>
      <c r="U278" t="str">
        <f t="shared" ref="U278:V278" si="612">TRIM(SUBSTITUTE(T278,U$1,U$2))</f>
        <v>stores</v>
      </c>
      <c r="V278" t="str">
        <f t="shared" si="612"/>
        <v>stores</v>
      </c>
      <c r="W278" t="str">
        <f t="shared" ref="W278:AM278" si="613">TRIM(SUBSTITUTE(V278,W$1,W$2))</f>
        <v>stores</v>
      </c>
      <c r="X278" t="str">
        <f t="shared" si="613"/>
        <v>stores</v>
      </c>
      <c r="Y278" t="str">
        <f t="shared" si="613"/>
        <v>stores</v>
      </c>
      <c r="Z278" t="str">
        <f t="shared" si="613"/>
        <v>stores</v>
      </c>
      <c r="AA278" t="str">
        <f t="shared" si="613"/>
        <v>stores</v>
      </c>
      <c r="AB278" t="str">
        <f t="shared" si="613"/>
        <v>stores</v>
      </c>
      <c r="AC278" t="str">
        <f t="shared" si="613"/>
        <v>stores</v>
      </c>
      <c r="AD278" t="str">
        <f t="shared" si="613"/>
        <v>stores</v>
      </c>
      <c r="AE278" t="str">
        <f t="shared" si="613"/>
        <v>stores</v>
      </c>
      <c r="AF278" t="str">
        <f t="shared" si="613"/>
        <v>stores</v>
      </c>
      <c r="AG278" t="str">
        <f t="shared" si="613"/>
        <v>stores</v>
      </c>
      <c r="AH278" t="str">
        <f t="shared" si="613"/>
        <v>stores</v>
      </c>
      <c r="AI278" t="str">
        <f t="shared" si="613"/>
        <v>stores</v>
      </c>
      <c r="AJ278" t="str">
        <f t="shared" si="613"/>
        <v>stores</v>
      </c>
      <c r="AK278" t="str">
        <f t="shared" si="613"/>
        <v>stores</v>
      </c>
      <c r="AL278" t="str">
        <f t="shared" si="613"/>
        <v>stores</v>
      </c>
      <c r="AM278" t="str">
        <f t="shared" si="613"/>
        <v>stores</v>
      </c>
      <c r="AN278" t="str">
        <f t="shared" si="573"/>
        <v>stores</v>
      </c>
      <c r="AQ278" t="str">
        <f t="shared" si="574"/>
        <v>stores</v>
      </c>
    </row>
    <row r="279" spans="1:43" x14ac:dyDescent="0.2">
      <c r="A279">
        <v>277</v>
      </c>
      <c r="B279" t="s">
        <v>32</v>
      </c>
      <c r="C279" t="s">
        <v>1585</v>
      </c>
      <c r="D279" t="s">
        <v>1576</v>
      </c>
      <c r="E279" t="s">
        <v>42</v>
      </c>
      <c r="F279" t="s">
        <v>41</v>
      </c>
      <c r="G279" t="str">
        <f t="shared" si="565"/>
        <v>No. of Used vehicle retail sold - Total Company</v>
      </c>
      <c r="H279" t="str">
        <f t="shared" si="559"/>
        <v>total company</v>
      </c>
      <c r="I279" t="s">
        <v>2</v>
      </c>
      <c r="J279" t="b">
        <f t="shared" si="566"/>
        <v>0</v>
      </c>
      <c r="K279" t="b">
        <f t="shared" si="560"/>
        <v>1</v>
      </c>
      <c r="L279" t="b">
        <f t="shared" si="561"/>
        <v>1</v>
      </c>
      <c r="M279" t="str">
        <f t="shared" si="567"/>
        <v/>
      </c>
      <c r="N279" t="str">
        <f t="shared" si="610"/>
        <v>Check</v>
      </c>
      <c r="O279" t="str">
        <f t="shared" si="611"/>
        <v/>
      </c>
      <c r="P279" t="str">
        <f t="shared" si="569"/>
        <v/>
      </c>
      <c r="R279" t="s">
        <v>35</v>
      </c>
      <c r="S279" t="str">
        <f>IF(M279&lt;&gt;"",M279,IF(O279&lt;&gt;"",O279,IF(Q279&lt;&gt;"",Q279,I279)))</f>
        <v>Units</v>
      </c>
      <c r="T279" t="str">
        <f t="shared" si="570"/>
        <v>units</v>
      </c>
      <c r="U279" t="str">
        <f t="shared" ref="U279:V279" si="614">TRIM(SUBSTITUTE(T279,U$1,U$2))</f>
        <v>units</v>
      </c>
      <c r="V279" t="str">
        <f t="shared" si="614"/>
        <v>units</v>
      </c>
      <c r="W279" t="str">
        <f t="shared" ref="W279:AM279" si="615">TRIM(SUBSTITUTE(V279,W$1,W$2))</f>
        <v>units</v>
      </c>
      <c r="X279" t="str">
        <f t="shared" si="615"/>
        <v>units</v>
      </c>
      <c r="Y279" t="str">
        <f t="shared" si="615"/>
        <v>units</v>
      </c>
      <c r="Z279" t="str">
        <f t="shared" si="615"/>
        <v>units</v>
      </c>
      <c r="AA279" t="str">
        <f t="shared" si="615"/>
        <v>units</v>
      </c>
      <c r="AB279" t="str">
        <f t="shared" si="615"/>
        <v>units</v>
      </c>
      <c r="AC279" t="str">
        <f t="shared" si="615"/>
        <v>units</v>
      </c>
      <c r="AD279" t="str">
        <f t="shared" si="615"/>
        <v>units</v>
      </c>
      <c r="AE279" t="str">
        <f t="shared" si="615"/>
        <v>units</v>
      </c>
      <c r="AF279" t="str">
        <f t="shared" si="615"/>
        <v>units</v>
      </c>
      <c r="AG279" t="str">
        <f t="shared" si="615"/>
        <v>units</v>
      </c>
      <c r="AH279" t="str">
        <f t="shared" si="615"/>
        <v>units</v>
      </c>
      <c r="AI279" t="str">
        <f t="shared" si="615"/>
        <v>units</v>
      </c>
      <c r="AJ279" t="str">
        <f t="shared" si="615"/>
        <v>units</v>
      </c>
      <c r="AK279" t="str">
        <f t="shared" si="615"/>
        <v>units</v>
      </c>
      <c r="AL279" t="str">
        <f t="shared" si="615"/>
        <v>units</v>
      </c>
      <c r="AM279" t="str">
        <f t="shared" si="615"/>
        <v>units</v>
      </c>
      <c r="AN279" t="str">
        <f t="shared" si="573"/>
        <v>units</v>
      </c>
      <c r="AQ279" t="str">
        <f t="shared" si="574"/>
        <v>units</v>
      </c>
    </row>
    <row r="280" spans="1:43" x14ac:dyDescent="0.2">
      <c r="A280">
        <v>278</v>
      </c>
      <c r="B280" t="s">
        <v>32</v>
      </c>
      <c r="C280" t="s">
        <v>1585</v>
      </c>
      <c r="D280" t="s">
        <v>1576</v>
      </c>
      <c r="E280" t="s">
        <v>43</v>
      </c>
      <c r="F280" t="s">
        <v>43</v>
      </c>
      <c r="G280" t="str">
        <f t="shared" si="565"/>
        <v>Number of Franchises</v>
      </c>
      <c r="H280" t="str">
        <f t="shared" si="559"/>
        <v>number of franchises</v>
      </c>
      <c r="I280" t="s">
        <v>4</v>
      </c>
      <c r="J280" t="b">
        <f t="shared" si="566"/>
        <v>0</v>
      </c>
      <c r="K280" t="b">
        <f t="shared" si="560"/>
        <v>1</v>
      </c>
      <c r="L280" t="b">
        <f t="shared" si="561"/>
        <v>1</v>
      </c>
      <c r="M280" t="str">
        <f t="shared" si="567"/>
        <v/>
      </c>
      <c r="N280" t="str">
        <f t="shared" si="610"/>
        <v>Check</v>
      </c>
      <c r="O280" t="str">
        <f t="shared" si="611"/>
        <v/>
      </c>
      <c r="P280" t="str">
        <f t="shared" si="569"/>
        <v/>
      </c>
      <c r="R280" t="s">
        <v>35</v>
      </c>
      <c r="S280" t="str">
        <f>IF(M280&lt;&gt;"",M280,IF(O280&lt;&gt;"",O280,IF(Q280&lt;&gt;"",Q280,I280)))</f>
        <v>units</v>
      </c>
      <c r="T280" t="str">
        <f t="shared" si="570"/>
        <v>units</v>
      </c>
      <c r="U280" t="str">
        <f t="shared" ref="U280:V280" si="616">TRIM(SUBSTITUTE(T280,U$1,U$2))</f>
        <v>units</v>
      </c>
      <c r="V280" t="str">
        <f t="shared" si="616"/>
        <v>units</v>
      </c>
      <c r="W280" t="str">
        <f t="shared" ref="W280:AM280" si="617">TRIM(SUBSTITUTE(V280,W$1,W$2))</f>
        <v>units</v>
      </c>
      <c r="X280" t="str">
        <f t="shared" si="617"/>
        <v>units</v>
      </c>
      <c r="Y280" t="str">
        <f t="shared" si="617"/>
        <v>units</v>
      </c>
      <c r="Z280" t="str">
        <f t="shared" si="617"/>
        <v>units</v>
      </c>
      <c r="AA280" t="str">
        <f t="shared" si="617"/>
        <v>units</v>
      </c>
      <c r="AB280" t="str">
        <f t="shared" si="617"/>
        <v>units</v>
      </c>
      <c r="AC280" t="str">
        <f t="shared" si="617"/>
        <v>units</v>
      </c>
      <c r="AD280" t="str">
        <f t="shared" si="617"/>
        <v>units</v>
      </c>
      <c r="AE280" t="str">
        <f t="shared" si="617"/>
        <v>units</v>
      </c>
      <c r="AF280" t="str">
        <f t="shared" si="617"/>
        <v>units</v>
      </c>
      <c r="AG280" t="str">
        <f t="shared" si="617"/>
        <v>units</v>
      </c>
      <c r="AH280" t="str">
        <f t="shared" si="617"/>
        <v>units</v>
      </c>
      <c r="AI280" t="str">
        <f t="shared" si="617"/>
        <v>units</v>
      </c>
      <c r="AJ280" t="str">
        <f t="shared" si="617"/>
        <v>units</v>
      </c>
      <c r="AK280" t="str">
        <f t="shared" si="617"/>
        <v>units</v>
      </c>
      <c r="AL280" t="str">
        <f t="shared" si="617"/>
        <v>units</v>
      </c>
      <c r="AM280" t="str">
        <f t="shared" si="617"/>
        <v>units</v>
      </c>
      <c r="AN280" t="str">
        <f t="shared" si="573"/>
        <v>units</v>
      </c>
      <c r="AQ280" t="str">
        <f t="shared" si="574"/>
        <v>units</v>
      </c>
    </row>
    <row r="281" spans="1:43" x14ac:dyDescent="0.2">
      <c r="A281">
        <v>279</v>
      </c>
      <c r="B281" t="s">
        <v>32</v>
      </c>
      <c r="C281" t="s">
        <v>1585</v>
      </c>
      <c r="D281" t="s">
        <v>1576</v>
      </c>
      <c r="E281" t="s">
        <v>44</v>
      </c>
      <c r="F281" t="s">
        <v>45</v>
      </c>
      <c r="G281" t="str">
        <f t="shared" si="565"/>
        <v>Segment Revenue - Finance and insurance</v>
      </c>
      <c r="H281" t="str">
        <f t="shared" si="559"/>
        <v>finance and insurance</v>
      </c>
      <c r="I281" t="s">
        <v>10</v>
      </c>
      <c r="J281" t="b">
        <f t="shared" si="566"/>
        <v>0</v>
      </c>
      <c r="K281" t="b">
        <f t="shared" si="560"/>
        <v>0</v>
      </c>
      <c r="L281" t="b">
        <f t="shared" si="561"/>
        <v>1</v>
      </c>
      <c r="M281" t="str">
        <f t="shared" si="567"/>
        <v/>
      </c>
      <c r="N281" t="str">
        <f t="shared" si="610"/>
        <v/>
      </c>
      <c r="O281" t="str">
        <f t="shared" si="611"/>
        <v/>
      </c>
      <c r="P281" t="str">
        <f t="shared" si="569"/>
        <v/>
      </c>
      <c r="R281" t="s">
        <v>35</v>
      </c>
      <c r="S281" t="str">
        <f>IF(M281&lt;&gt;"",M281,IF(O281&lt;&gt;"",O281,IF(Q281&lt;&gt;"",Q281,I281)))</f>
        <v>$M</v>
      </c>
      <c r="T281" t="str">
        <f t="shared" si="570"/>
        <v>$m</v>
      </c>
      <c r="U281" t="str">
        <f t="shared" ref="U281:V281" si="618">TRIM(SUBSTITUTE(T281,U$1,U$2))</f>
        <v>$m</v>
      </c>
      <c r="V281" t="str">
        <f t="shared" si="618"/>
        <v>$m</v>
      </c>
      <c r="W281" t="str">
        <f t="shared" ref="W281:AM281" si="619">TRIM(SUBSTITUTE(V281,W$1,W$2))</f>
        <v>$m</v>
      </c>
      <c r="X281" t="str">
        <f t="shared" si="619"/>
        <v>$m</v>
      </c>
      <c r="Y281" t="str">
        <f t="shared" si="619"/>
        <v>$m</v>
      </c>
      <c r="Z281" t="str">
        <f t="shared" si="619"/>
        <v>$m</v>
      </c>
      <c r="AA281" t="str">
        <f t="shared" si="619"/>
        <v>$m</v>
      </c>
      <c r="AB281" t="str">
        <f t="shared" si="619"/>
        <v>$m</v>
      </c>
      <c r="AC281" t="str">
        <f t="shared" si="619"/>
        <v>$m</v>
      </c>
      <c r="AD281" t="str">
        <f t="shared" si="619"/>
        <v>$m</v>
      </c>
      <c r="AE281" t="str">
        <f t="shared" si="619"/>
        <v>$m</v>
      </c>
      <c r="AF281" t="str">
        <f t="shared" si="619"/>
        <v>$m</v>
      </c>
      <c r="AG281" t="str">
        <f t="shared" si="619"/>
        <v>$</v>
      </c>
      <c r="AH281" t="str">
        <f t="shared" si="619"/>
        <v>$</v>
      </c>
      <c r="AI281" t="str">
        <f t="shared" si="619"/>
        <v>$</v>
      </c>
      <c r="AJ281" t="str">
        <f t="shared" si="619"/>
        <v>$</v>
      </c>
      <c r="AK281" t="str">
        <f t="shared" si="619"/>
        <v>$</v>
      </c>
      <c r="AL281" t="str">
        <f t="shared" si="619"/>
        <v>$</v>
      </c>
      <c r="AM281" t="str">
        <f t="shared" si="619"/>
        <v>$</v>
      </c>
      <c r="AN281" t="str">
        <f t="shared" si="573"/>
        <v>$</v>
      </c>
      <c r="AQ281" t="str">
        <f t="shared" si="574"/>
        <v>$</v>
      </c>
    </row>
    <row r="282" spans="1:43" x14ac:dyDescent="0.2">
      <c r="A282">
        <v>280</v>
      </c>
      <c r="B282" t="s">
        <v>32</v>
      </c>
      <c r="C282" t="s">
        <v>1585</v>
      </c>
      <c r="D282" t="s">
        <v>1576</v>
      </c>
      <c r="E282" t="s">
        <v>44</v>
      </c>
      <c r="F282" t="s">
        <v>46</v>
      </c>
      <c r="G282" t="str">
        <f t="shared" si="565"/>
        <v>Segment Revenue - New vehicle</v>
      </c>
      <c r="H282" t="str">
        <f t="shared" si="559"/>
        <v>new vehicle</v>
      </c>
      <c r="I282" t="s">
        <v>10</v>
      </c>
      <c r="J282" t="b">
        <f t="shared" si="566"/>
        <v>0</v>
      </c>
      <c r="K282" t="b">
        <f t="shared" si="560"/>
        <v>0</v>
      </c>
      <c r="L282" t="b">
        <f t="shared" si="561"/>
        <v>1</v>
      </c>
      <c r="M282" t="str">
        <f t="shared" si="567"/>
        <v/>
      </c>
      <c r="N282" t="str">
        <f t="shared" si="610"/>
        <v/>
      </c>
      <c r="O282" t="str">
        <f t="shared" si="611"/>
        <v/>
      </c>
      <c r="P282" t="str">
        <f t="shared" si="569"/>
        <v/>
      </c>
      <c r="R282" t="s">
        <v>35</v>
      </c>
      <c r="S282" t="str">
        <f>IF(M282&lt;&gt;"",M282,IF(O282&lt;&gt;"",O282,IF(Q282&lt;&gt;"",Q282,I282)))</f>
        <v>$M</v>
      </c>
      <c r="T282" t="str">
        <f t="shared" si="570"/>
        <v>$m</v>
      </c>
      <c r="U282" t="str">
        <f t="shared" ref="U282:V282" si="620">TRIM(SUBSTITUTE(T282,U$1,U$2))</f>
        <v>$m</v>
      </c>
      <c r="V282" t="str">
        <f t="shared" si="620"/>
        <v>$m</v>
      </c>
      <c r="W282" t="str">
        <f t="shared" ref="W282:AM282" si="621">TRIM(SUBSTITUTE(V282,W$1,W$2))</f>
        <v>$m</v>
      </c>
      <c r="X282" t="str">
        <f t="shared" si="621"/>
        <v>$m</v>
      </c>
      <c r="Y282" t="str">
        <f t="shared" si="621"/>
        <v>$m</v>
      </c>
      <c r="Z282" t="str">
        <f t="shared" si="621"/>
        <v>$m</v>
      </c>
      <c r="AA282" t="str">
        <f t="shared" si="621"/>
        <v>$m</v>
      </c>
      <c r="AB282" t="str">
        <f t="shared" si="621"/>
        <v>$m</v>
      </c>
      <c r="AC282" t="str">
        <f t="shared" si="621"/>
        <v>$m</v>
      </c>
      <c r="AD282" t="str">
        <f t="shared" si="621"/>
        <v>$m</v>
      </c>
      <c r="AE282" t="str">
        <f t="shared" si="621"/>
        <v>$m</v>
      </c>
      <c r="AF282" t="str">
        <f t="shared" si="621"/>
        <v>$m</v>
      </c>
      <c r="AG282" t="str">
        <f t="shared" si="621"/>
        <v>$</v>
      </c>
      <c r="AH282" t="str">
        <f t="shared" si="621"/>
        <v>$</v>
      </c>
      <c r="AI282" t="str">
        <f t="shared" si="621"/>
        <v>$</v>
      </c>
      <c r="AJ282" t="str">
        <f t="shared" si="621"/>
        <v>$</v>
      </c>
      <c r="AK282" t="str">
        <f t="shared" si="621"/>
        <v>$</v>
      </c>
      <c r="AL282" t="str">
        <f t="shared" si="621"/>
        <v>$</v>
      </c>
      <c r="AM282" t="str">
        <f t="shared" si="621"/>
        <v>$</v>
      </c>
      <c r="AN282" t="str">
        <f t="shared" si="573"/>
        <v>$</v>
      </c>
      <c r="AQ282" t="str">
        <f t="shared" si="574"/>
        <v>$</v>
      </c>
    </row>
    <row r="283" spans="1:43" x14ac:dyDescent="0.2">
      <c r="A283">
        <v>281</v>
      </c>
      <c r="B283" t="s">
        <v>32</v>
      </c>
      <c r="C283" t="s">
        <v>1585</v>
      </c>
      <c r="D283" t="s">
        <v>1576</v>
      </c>
      <c r="E283" t="s">
        <v>44</v>
      </c>
      <c r="F283" t="s">
        <v>47</v>
      </c>
      <c r="G283" t="str">
        <f t="shared" si="565"/>
        <v>Segment Revenue - Parts and service</v>
      </c>
      <c r="H283" t="str">
        <f t="shared" si="559"/>
        <v>parts and service</v>
      </c>
      <c r="I283" t="s">
        <v>10</v>
      </c>
      <c r="J283" t="b">
        <f t="shared" si="566"/>
        <v>0</v>
      </c>
      <c r="K283" t="b">
        <f t="shared" si="560"/>
        <v>0</v>
      </c>
      <c r="L283" t="b">
        <f t="shared" si="561"/>
        <v>1</v>
      </c>
      <c r="M283" t="str">
        <f t="shared" si="567"/>
        <v/>
      </c>
      <c r="N283" t="str">
        <f t="shared" si="610"/>
        <v/>
      </c>
      <c r="O283" t="str">
        <f t="shared" si="611"/>
        <v/>
      </c>
      <c r="P283" t="str">
        <f t="shared" si="569"/>
        <v/>
      </c>
      <c r="R283" t="s">
        <v>35</v>
      </c>
      <c r="S283" t="str">
        <f>IF(M283&lt;&gt;"",M283,IF(O283&lt;&gt;"",O283,IF(Q283&lt;&gt;"",Q283,I283)))</f>
        <v>$M</v>
      </c>
      <c r="T283" t="str">
        <f t="shared" si="570"/>
        <v>$m</v>
      </c>
      <c r="U283" t="str">
        <f t="shared" ref="U283:V283" si="622">TRIM(SUBSTITUTE(T283,U$1,U$2))</f>
        <v>$m</v>
      </c>
      <c r="V283" t="str">
        <f t="shared" si="622"/>
        <v>$m</v>
      </c>
      <c r="W283" t="str">
        <f t="shared" ref="W283:AM283" si="623">TRIM(SUBSTITUTE(V283,W$1,W$2))</f>
        <v>$m</v>
      </c>
      <c r="X283" t="str">
        <f t="shared" si="623"/>
        <v>$m</v>
      </c>
      <c r="Y283" t="str">
        <f t="shared" si="623"/>
        <v>$m</v>
      </c>
      <c r="Z283" t="str">
        <f t="shared" si="623"/>
        <v>$m</v>
      </c>
      <c r="AA283" t="str">
        <f t="shared" si="623"/>
        <v>$m</v>
      </c>
      <c r="AB283" t="str">
        <f t="shared" si="623"/>
        <v>$m</v>
      </c>
      <c r="AC283" t="str">
        <f t="shared" si="623"/>
        <v>$m</v>
      </c>
      <c r="AD283" t="str">
        <f t="shared" si="623"/>
        <v>$m</v>
      </c>
      <c r="AE283" t="str">
        <f t="shared" si="623"/>
        <v>$m</v>
      </c>
      <c r="AF283" t="str">
        <f t="shared" si="623"/>
        <v>$m</v>
      </c>
      <c r="AG283" t="str">
        <f t="shared" si="623"/>
        <v>$</v>
      </c>
      <c r="AH283" t="str">
        <f t="shared" si="623"/>
        <v>$</v>
      </c>
      <c r="AI283" t="str">
        <f t="shared" si="623"/>
        <v>$</v>
      </c>
      <c r="AJ283" t="str">
        <f t="shared" si="623"/>
        <v>$</v>
      </c>
      <c r="AK283" t="str">
        <f t="shared" si="623"/>
        <v>$</v>
      </c>
      <c r="AL283" t="str">
        <f t="shared" si="623"/>
        <v>$</v>
      </c>
      <c r="AM283" t="str">
        <f t="shared" si="623"/>
        <v>$</v>
      </c>
      <c r="AN283" t="str">
        <f t="shared" si="573"/>
        <v>$</v>
      </c>
      <c r="AQ283" t="str">
        <f t="shared" si="574"/>
        <v>$</v>
      </c>
    </row>
    <row r="284" spans="1:43" x14ac:dyDescent="0.2">
      <c r="A284">
        <v>282</v>
      </c>
      <c r="B284" t="s">
        <v>32</v>
      </c>
      <c r="C284" t="s">
        <v>1585</v>
      </c>
      <c r="D284" t="s">
        <v>1576</v>
      </c>
      <c r="E284" t="s">
        <v>44</v>
      </c>
      <c r="F284" t="s">
        <v>48</v>
      </c>
      <c r="G284" t="str">
        <f t="shared" si="565"/>
        <v>Segment Revenue - Used Vehicle</v>
      </c>
      <c r="H284" t="str">
        <f t="shared" si="559"/>
        <v>used vehicle</v>
      </c>
      <c r="I284" t="s">
        <v>10</v>
      </c>
      <c r="J284" t="b">
        <f t="shared" si="566"/>
        <v>0</v>
      </c>
      <c r="K284" t="b">
        <f t="shared" si="560"/>
        <v>0</v>
      </c>
      <c r="L284" t="b">
        <f t="shared" si="561"/>
        <v>1</v>
      </c>
      <c r="M284" t="str">
        <f t="shared" si="567"/>
        <v/>
      </c>
      <c r="N284" t="str">
        <f t="shared" si="610"/>
        <v/>
      </c>
      <c r="O284" t="str">
        <f t="shared" si="611"/>
        <v/>
      </c>
      <c r="P284" t="str">
        <f t="shared" si="569"/>
        <v/>
      </c>
      <c r="R284" t="s">
        <v>35</v>
      </c>
      <c r="S284" t="str">
        <f>IF(M284&lt;&gt;"",M284,IF(O284&lt;&gt;"",O284,IF(Q284&lt;&gt;"",Q284,I284)))</f>
        <v>$M</v>
      </c>
      <c r="T284" t="str">
        <f t="shared" si="570"/>
        <v>$m</v>
      </c>
      <c r="U284" t="str">
        <f t="shared" ref="U284:V284" si="624">TRIM(SUBSTITUTE(T284,U$1,U$2))</f>
        <v>$m</v>
      </c>
      <c r="V284" t="str">
        <f t="shared" si="624"/>
        <v>$m</v>
      </c>
      <c r="W284" t="str">
        <f t="shared" ref="W284:AM284" si="625">TRIM(SUBSTITUTE(V284,W$1,W$2))</f>
        <v>$m</v>
      </c>
      <c r="X284" t="str">
        <f t="shared" si="625"/>
        <v>$m</v>
      </c>
      <c r="Y284" t="str">
        <f t="shared" si="625"/>
        <v>$m</v>
      </c>
      <c r="Z284" t="str">
        <f t="shared" si="625"/>
        <v>$m</v>
      </c>
      <c r="AA284" t="str">
        <f t="shared" si="625"/>
        <v>$m</v>
      </c>
      <c r="AB284" t="str">
        <f t="shared" si="625"/>
        <v>$m</v>
      </c>
      <c r="AC284" t="str">
        <f t="shared" si="625"/>
        <v>$m</v>
      </c>
      <c r="AD284" t="str">
        <f t="shared" si="625"/>
        <v>$m</v>
      </c>
      <c r="AE284" t="str">
        <f t="shared" si="625"/>
        <v>$m</v>
      </c>
      <c r="AF284" t="str">
        <f t="shared" si="625"/>
        <v>$m</v>
      </c>
      <c r="AG284" t="str">
        <f t="shared" si="625"/>
        <v>$</v>
      </c>
      <c r="AH284" t="str">
        <f t="shared" si="625"/>
        <v>$</v>
      </c>
      <c r="AI284" t="str">
        <f t="shared" si="625"/>
        <v>$</v>
      </c>
      <c r="AJ284" t="str">
        <f t="shared" si="625"/>
        <v>$</v>
      </c>
      <c r="AK284" t="str">
        <f t="shared" si="625"/>
        <v>$</v>
      </c>
      <c r="AL284" t="str">
        <f t="shared" si="625"/>
        <v>$</v>
      </c>
      <c r="AM284" t="str">
        <f t="shared" si="625"/>
        <v>$</v>
      </c>
      <c r="AN284" t="str">
        <f t="shared" si="573"/>
        <v>$</v>
      </c>
      <c r="AQ284" t="str">
        <f t="shared" si="574"/>
        <v>$</v>
      </c>
    </row>
    <row r="285" spans="1:43" x14ac:dyDescent="0.2">
      <c r="A285">
        <v>283</v>
      </c>
      <c r="B285" t="s">
        <v>32</v>
      </c>
      <c r="C285" t="s">
        <v>1585</v>
      </c>
      <c r="D285" t="s">
        <v>1576</v>
      </c>
      <c r="E285" t="s">
        <v>49</v>
      </c>
      <c r="F285" t="s">
        <v>50</v>
      </c>
      <c r="G285" t="str">
        <f t="shared" si="565"/>
        <v>Sub Segment Revenue - Luxury - New vehicle</v>
      </c>
      <c r="H285" t="str">
        <f t="shared" si="559"/>
        <v>luxury - new vehicle</v>
      </c>
      <c r="I285" t="s">
        <v>10</v>
      </c>
      <c r="J285" t="b">
        <f t="shared" si="566"/>
        <v>0</v>
      </c>
      <c r="K285" t="b">
        <f t="shared" si="560"/>
        <v>0</v>
      </c>
      <c r="L285" t="b">
        <f t="shared" si="561"/>
        <v>1</v>
      </c>
      <c r="M285" t="str">
        <f t="shared" si="567"/>
        <v/>
      </c>
      <c r="N285" t="str">
        <f t="shared" si="610"/>
        <v/>
      </c>
      <c r="O285" t="str">
        <f t="shared" si="611"/>
        <v/>
      </c>
      <c r="P285" t="str">
        <f t="shared" si="569"/>
        <v/>
      </c>
      <c r="R285" t="s">
        <v>35</v>
      </c>
      <c r="S285" t="str">
        <f>IF(M285&lt;&gt;"",M285,IF(O285&lt;&gt;"",O285,IF(Q285&lt;&gt;"",Q285,I285)))</f>
        <v>$M</v>
      </c>
      <c r="T285" t="str">
        <f t="shared" si="570"/>
        <v>$m</v>
      </c>
      <c r="U285" t="str">
        <f t="shared" ref="U285:V285" si="626">TRIM(SUBSTITUTE(T285,U$1,U$2))</f>
        <v>$m</v>
      </c>
      <c r="V285" t="str">
        <f t="shared" si="626"/>
        <v>$m</v>
      </c>
      <c r="W285" t="str">
        <f t="shared" ref="W285:AM285" si="627">TRIM(SUBSTITUTE(V285,W$1,W$2))</f>
        <v>$m</v>
      </c>
      <c r="X285" t="str">
        <f t="shared" si="627"/>
        <v>$m</v>
      </c>
      <c r="Y285" t="str">
        <f t="shared" si="627"/>
        <v>$m</v>
      </c>
      <c r="Z285" t="str">
        <f t="shared" si="627"/>
        <v>$m</v>
      </c>
      <c r="AA285" t="str">
        <f t="shared" si="627"/>
        <v>$m</v>
      </c>
      <c r="AB285" t="str">
        <f t="shared" si="627"/>
        <v>$m</v>
      </c>
      <c r="AC285" t="str">
        <f t="shared" si="627"/>
        <v>$m</v>
      </c>
      <c r="AD285" t="str">
        <f t="shared" si="627"/>
        <v>$m</v>
      </c>
      <c r="AE285" t="str">
        <f t="shared" si="627"/>
        <v>$m</v>
      </c>
      <c r="AF285" t="str">
        <f t="shared" si="627"/>
        <v>$m</v>
      </c>
      <c r="AG285" t="str">
        <f t="shared" si="627"/>
        <v>$</v>
      </c>
      <c r="AH285" t="str">
        <f t="shared" si="627"/>
        <v>$</v>
      </c>
      <c r="AI285" t="str">
        <f t="shared" si="627"/>
        <v>$</v>
      </c>
      <c r="AJ285" t="str">
        <f t="shared" si="627"/>
        <v>$</v>
      </c>
      <c r="AK285" t="str">
        <f t="shared" si="627"/>
        <v>$</v>
      </c>
      <c r="AL285" t="str">
        <f t="shared" si="627"/>
        <v>$</v>
      </c>
      <c r="AM285" t="str">
        <f t="shared" si="627"/>
        <v>$</v>
      </c>
      <c r="AN285" t="str">
        <f t="shared" si="573"/>
        <v>$</v>
      </c>
      <c r="AQ285" t="str">
        <f t="shared" si="574"/>
        <v>$</v>
      </c>
    </row>
    <row r="286" spans="1:43" x14ac:dyDescent="0.2">
      <c r="A286">
        <v>284</v>
      </c>
      <c r="B286" t="s">
        <v>32</v>
      </c>
      <c r="C286" t="s">
        <v>1585</v>
      </c>
      <c r="D286" t="s">
        <v>1576</v>
      </c>
      <c r="E286" t="s">
        <v>49</v>
      </c>
      <c r="F286" t="s">
        <v>51</v>
      </c>
      <c r="G286" t="str">
        <f t="shared" si="565"/>
        <v>Sub Segment Revenue - Retail - Used Vehicle</v>
      </c>
      <c r="H286" t="str">
        <f t="shared" si="559"/>
        <v>retail - used vehicle</v>
      </c>
      <c r="I286" t="s">
        <v>10</v>
      </c>
      <c r="J286" t="b">
        <f t="shared" si="566"/>
        <v>0</v>
      </c>
      <c r="K286" t="b">
        <f t="shared" si="560"/>
        <v>0</v>
      </c>
      <c r="L286" t="b">
        <f t="shared" si="561"/>
        <v>1</v>
      </c>
      <c r="M286" t="str">
        <f t="shared" si="567"/>
        <v/>
      </c>
      <c r="N286" t="str">
        <f t="shared" si="610"/>
        <v/>
      </c>
      <c r="O286" t="str">
        <f t="shared" si="611"/>
        <v/>
      </c>
      <c r="P286" t="str">
        <f t="shared" si="569"/>
        <v/>
      </c>
      <c r="R286" t="s">
        <v>35</v>
      </c>
      <c r="S286" t="str">
        <f>IF(M286&lt;&gt;"",M286,IF(O286&lt;&gt;"",O286,IF(Q286&lt;&gt;"",Q286,I286)))</f>
        <v>$M</v>
      </c>
      <c r="T286" t="str">
        <f t="shared" si="570"/>
        <v>$m</v>
      </c>
      <c r="U286" t="str">
        <f t="shared" ref="U286:V286" si="628">TRIM(SUBSTITUTE(T286,U$1,U$2))</f>
        <v>$m</v>
      </c>
      <c r="V286" t="str">
        <f t="shared" si="628"/>
        <v>$m</v>
      </c>
      <c r="W286" t="str">
        <f t="shared" ref="W286:AM286" si="629">TRIM(SUBSTITUTE(V286,W$1,W$2))</f>
        <v>$m</v>
      </c>
      <c r="X286" t="str">
        <f t="shared" si="629"/>
        <v>$m</v>
      </c>
      <c r="Y286" t="str">
        <f t="shared" si="629"/>
        <v>$m</v>
      </c>
      <c r="Z286" t="str">
        <f t="shared" si="629"/>
        <v>$m</v>
      </c>
      <c r="AA286" t="str">
        <f t="shared" si="629"/>
        <v>$m</v>
      </c>
      <c r="AB286" t="str">
        <f t="shared" si="629"/>
        <v>$m</v>
      </c>
      <c r="AC286" t="str">
        <f t="shared" si="629"/>
        <v>$m</v>
      </c>
      <c r="AD286" t="str">
        <f t="shared" si="629"/>
        <v>$m</v>
      </c>
      <c r="AE286" t="str">
        <f t="shared" si="629"/>
        <v>$m</v>
      </c>
      <c r="AF286" t="str">
        <f t="shared" si="629"/>
        <v>$m</v>
      </c>
      <c r="AG286" t="str">
        <f t="shared" si="629"/>
        <v>$</v>
      </c>
      <c r="AH286" t="str">
        <f t="shared" si="629"/>
        <v>$</v>
      </c>
      <c r="AI286" t="str">
        <f t="shared" si="629"/>
        <v>$</v>
      </c>
      <c r="AJ286" t="str">
        <f t="shared" si="629"/>
        <v>$</v>
      </c>
      <c r="AK286" t="str">
        <f t="shared" si="629"/>
        <v>$</v>
      </c>
      <c r="AL286" t="str">
        <f t="shared" si="629"/>
        <v>$</v>
      </c>
      <c r="AM286" t="str">
        <f t="shared" si="629"/>
        <v>$</v>
      </c>
      <c r="AN286" t="str">
        <f t="shared" si="573"/>
        <v>$</v>
      </c>
      <c r="AQ286" t="str">
        <f t="shared" si="574"/>
        <v>$</v>
      </c>
    </row>
    <row r="287" spans="1:43" x14ac:dyDescent="0.2">
      <c r="A287">
        <v>285</v>
      </c>
      <c r="B287" t="s">
        <v>32</v>
      </c>
      <c r="C287" t="s">
        <v>1585</v>
      </c>
      <c r="D287" t="s">
        <v>1576</v>
      </c>
      <c r="E287" t="s">
        <v>49</v>
      </c>
      <c r="F287" t="s">
        <v>52</v>
      </c>
      <c r="G287" t="str">
        <f t="shared" si="565"/>
        <v>Sub Segment Revenue - Wholesale - Used Vehicle</v>
      </c>
      <c r="H287" t="str">
        <f t="shared" si="559"/>
        <v>wholesale - used vehicle</v>
      </c>
      <c r="I287" t="s">
        <v>10</v>
      </c>
      <c r="J287" t="b">
        <f t="shared" si="566"/>
        <v>0</v>
      </c>
      <c r="K287" t="b">
        <f t="shared" si="560"/>
        <v>0</v>
      </c>
      <c r="L287" t="b">
        <f t="shared" si="561"/>
        <v>1</v>
      </c>
      <c r="M287" t="str">
        <f t="shared" si="567"/>
        <v/>
      </c>
      <c r="N287" t="str">
        <f t="shared" si="610"/>
        <v/>
      </c>
      <c r="O287" t="str">
        <f t="shared" si="611"/>
        <v/>
      </c>
      <c r="P287" t="str">
        <f t="shared" si="569"/>
        <v/>
      </c>
      <c r="R287" t="s">
        <v>35</v>
      </c>
      <c r="S287" t="str">
        <f>IF(M287&lt;&gt;"",M287,IF(O287&lt;&gt;"",O287,IF(Q287&lt;&gt;"",Q287,I287)))</f>
        <v>$M</v>
      </c>
      <c r="T287" t="str">
        <f t="shared" si="570"/>
        <v>$m</v>
      </c>
      <c r="U287" t="str">
        <f t="shared" ref="U287:V287" si="630">TRIM(SUBSTITUTE(T287,U$1,U$2))</f>
        <v>$m</v>
      </c>
      <c r="V287" t="str">
        <f t="shared" si="630"/>
        <v>$m</v>
      </c>
      <c r="W287" t="str">
        <f t="shared" ref="W287:AM287" si="631">TRIM(SUBSTITUTE(V287,W$1,W$2))</f>
        <v>$m</v>
      </c>
      <c r="X287" t="str">
        <f t="shared" si="631"/>
        <v>$m</v>
      </c>
      <c r="Y287" t="str">
        <f t="shared" si="631"/>
        <v>$m</v>
      </c>
      <c r="Z287" t="str">
        <f t="shared" si="631"/>
        <v>$m</v>
      </c>
      <c r="AA287" t="str">
        <f t="shared" si="631"/>
        <v>$m</v>
      </c>
      <c r="AB287" t="str">
        <f t="shared" si="631"/>
        <v>$m</v>
      </c>
      <c r="AC287" t="str">
        <f t="shared" si="631"/>
        <v>$m</v>
      </c>
      <c r="AD287" t="str">
        <f t="shared" si="631"/>
        <v>$m</v>
      </c>
      <c r="AE287" t="str">
        <f t="shared" si="631"/>
        <v>$m</v>
      </c>
      <c r="AF287" t="str">
        <f t="shared" si="631"/>
        <v>$m</v>
      </c>
      <c r="AG287" t="str">
        <f t="shared" si="631"/>
        <v>$</v>
      </c>
      <c r="AH287" t="str">
        <f t="shared" si="631"/>
        <v>$</v>
      </c>
      <c r="AI287" t="str">
        <f t="shared" si="631"/>
        <v>$</v>
      </c>
      <c r="AJ287" t="str">
        <f t="shared" si="631"/>
        <v>$</v>
      </c>
      <c r="AK287" t="str">
        <f t="shared" si="631"/>
        <v>$</v>
      </c>
      <c r="AL287" t="str">
        <f t="shared" si="631"/>
        <v>$</v>
      </c>
      <c r="AM287" t="str">
        <f t="shared" si="631"/>
        <v>$</v>
      </c>
      <c r="AN287" t="str">
        <f t="shared" si="573"/>
        <v>$</v>
      </c>
      <c r="AQ287" t="str">
        <f t="shared" si="574"/>
        <v>$</v>
      </c>
    </row>
    <row r="288" spans="1:43" x14ac:dyDescent="0.2">
      <c r="A288">
        <v>286</v>
      </c>
      <c r="B288" t="s">
        <v>32</v>
      </c>
      <c r="C288" t="s">
        <v>1585</v>
      </c>
      <c r="D288" t="s">
        <v>1576</v>
      </c>
      <c r="E288" t="s">
        <v>1457</v>
      </c>
      <c r="F288" t="s">
        <v>46</v>
      </c>
      <c r="G288" t="str">
        <f t="shared" si="565"/>
        <v>Volume - New vehicle</v>
      </c>
      <c r="H288" t="str">
        <f t="shared" si="559"/>
        <v>new vehicle</v>
      </c>
      <c r="I288" t="s">
        <v>53</v>
      </c>
      <c r="J288" t="b">
        <f t="shared" si="566"/>
        <v>0</v>
      </c>
      <c r="K288" t="b">
        <f t="shared" si="560"/>
        <v>0</v>
      </c>
      <c r="L288" t="b">
        <f t="shared" si="561"/>
        <v>1</v>
      </c>
      <c r="M288" t="str">
        <f t="shared" si="567"/>
        <v/>
      </c>
      <c r="N288" t="str">
        <f t="shared" si="610"/>
        <v/>
      </c>
      <c r="O288" t="str">
        <f t="shared" si="611"/>
        <v/>
      </c>
      <c r="P288" t="str">
        <f t="shared" si="569"/>
        <v/>
      </c>
      <c r="R288" t="s">
        <v>7</v>
      </c>
      <c r="S288" t="str">
        <f>IF(M288&lt;&gt;"",M288,IF(O288&lt;&gt;"",O288,IF(Q288&lt;&gt;"",Q288,I288)))</f>
        <v>% increase</v>
      </c>
      <c r="T288" t="str">
        <f t="shared" si="570"/>
        <v>% increase</v>
      </c>
      <c r="U288" t="str">
        <f t="shared" ref="U288:V288" si="632">TRIM(SUBSTITUTE(T288,U$1,U$2))</f>
        <v>% increase</v>
      </c>
      <c r="V288" t="str">
        <f t="shared" si="632"/>
        <v>% increase</v>
      </c>
      <c r="W288" t="str">
        <f t="shared" ref="W288:AM288" si="633">TRIM(SUBSTITUTE(V288,W$1,W$2))</f>
        <v>% increase</v>
      </c>
      <c r="X288" t="str">
        <f t="shared" si="633"/>
        <v>% increase</v>
      </c>
      <c r="Y288" t="str">
        <f t="shared" si="633"/>
        <v>% increase</v>
      </c>
      <c r="Z288" t="str">
        <f t="shared" si="633"/>
        <v>% increase</v>
      </c>
      <c r="AA288" t="str">
        <f t="shared" si="633"/>
        <v>% increase</v>
      </c>
      <c r="AB288" t="str">
        <f t="shared" si="633"/>
        <v>% increase</v>
      </c>
      <c r="AC288" t="str">
        <f t="shared" si="633"/>
        <v>% increase</v>
      </c>
      <c r="AD288" t="str">
        <f t="shared" si="633"/>
        <v>% increase</v>
      </c>
      <c r="AE288" t="str">
        <f t="shared" si="633"/>
        <v>% increase</v>
      </c>
      <c r="AF288" t="str">
        <f t="shared" si="633"/>
        <v>% increase</v>
      </c>
      <c r="AG288" t="str">
        <f t="shared" si="633"/>
        <v>% increase</v>
      </c>
      <c r="AH288" t="str">
        <f t="shared" si="633"/>
        <v>% increase</v>
      </c>
      <c r="AI288" t="str">
        <f t="shared" si="633"/>
        <v>% increase</v>
      </c>
      <c r="AJ288" t="str">
        <f t="shared" si="633"/>
        <v>% increase</v>
      </c>
      <c r="AK288" t="str">
        <f t="shared" si="633"/>
        <v>% increase</v>
      </c>
      <c r="AL288" t="str">
        <f t="shared" si="633"/>
        <v>% increase</v>
      </c>
      <c r="AM288" t="str">
        <f t="shared" si="633"/>
        <v>% increase</v>
      </c>
      <c r="AN288" t="str">
        <f t="shared" si="573"/>
        <v>%_increase</v>
      </c>
      <c r="AQ288" t="str">
        <f t="shared" si="574"/>
        <v>%_increase</v>
      </c>
    </row>
    <row r="289" spans="1:43" x14ac:dyDescent="0.2">
      <c r="A289">
        <v>287</v>
      </c>
      <c r="B289" t="s">
        <v>32</v>
      </c>
      <c r="C289" t="s">
        <v>1585</v>
      </c>
      <c r="D289" t="s">
        <v>1576</v>
      </c>
      <c r="E289" t="s">
        <v>1457</v>
      </c>
      <c r="F289" t="s">
        <v>646</v>
      </c>
      <c r="G289" t="str">
        <f t="shared" si="565"/>
        <v>Volume - Used vehicle retail</v>
      </c>
      <c r="H289" t="str">
        <f t="shared" si="559"/>
        <v>used vehicle retail</v>
      </c>
      <c r="I289" t="s">
        <v>53</v>
      </c>
      <c r="J289" t="b">
        <f t="shared" si="566"/>
        <v>0</v>
      </c>
      <c r="K289" t="b">
        <f t="shared" si="560"/>
        <v>0</v>
      </c>
      <c r="L289" t="b">
        <f t="shared" si="561"/>
        <v>1</v>
      </c>
      <c r="M289" t="str">
        <f t="shared" si="567"/>
        <v/>
      </c>
      <c r="N289" t="str">
        <f t="shared" si="610"/>
        <v/>
      </c>
      <c r="O289" t="str">
        <f t="shared" si="611"/>
        <v/>
      </c>
      <c r="P289" t="str">
        <f t="shared" si="569"/>
        <v/>
      </c>
      <c r="R289" t="s">
        <v>7</v>
      </c>
      <c r="S289" t="str">
        <f>IF(M289&lt;&gt;"",M289,IF(O289&lt;&gt;"",O289,IF(Q289&lt;&gt;"",Q289,I289)))</f>
        <v>% increase</v>
      </c>
      <c r="T289" t="str">
        <f t="shared" si="570"/>
        <v>% increase</v>
      </c>
      <c r="U289" t="str">
        <f t="shared" ref="U289:V289" si="634">TRIM(SUBSTITUTE(T289,U$1,U$2))</f>
        <v>% increase</v>
      </c>
      <c r="V289" t="str">
        <f t="shared" si="634"/>
        <v>% increase</v>
      </c>
      <c r="W289" t="str">
        <f t="shared" ref="W289:AM289" si="635">TRIM(SUBSTITUTE(V289,W$1,W$2))</f>
        <v>% increase</v>
      </c>
      <c r="X289" t="str">
        <f t="shared" si="635"/>
        <v>% increase</v>
      </c>
      <c r="Y289" t="str">
        <f t="shared" si="635"/>
        <v>% increase</v>
      </c>
      <c r="Z289" t="str">
        <f t="shared" si="635"/>
        <v>% increase</v>
      </c>
      <c r="AA289" t="str">
        <f t="shared" si="635"/>
        <v>% increase</v>
      </c>
      <c r="AB289" t="str">
        <f t="shared" si="635"/>
        <v>% increase</v>
      </c>
      <c r="AC289" t="str">
        <f t="shared" si="635"/>
        <v>% increase</v>
      </c>
      <c r="AD289" t="str">
        <f t="shared" si="635"/>
        <v>% increase</v>
      </c>
      <c r="AE289" t="str">
        <f t="shared" si="635"/>
        <v>% increase</v>
      </c>
      <c r="AF289" t="str">
        <f t="shared" si="635"/>
        <v>% increase</v>
      </c>
      <c r="AG289" t="str">
        <f t="shared" si="635"/>
        <v>% increase</v>
      </c>
      <c r="AH289" t="str">
        <f t="shared" si="635"/>
        <v>% increase</v>
      </c>
      <c r="AI289" t="str">
        <f t="shared" si="635"/>
        <v>% increase</v>
      </c>
      <c r="AJ289" t="str">
        <f t="shared" si="635"/>
        <v>% increase</v>
      </c>
      <c r="AK289" t="str">
        <f t="shared" si="635"/>
        <v>% increase</v>
      </c>
      <c r="AL289" t="str">
        <f t="shared" si="635"/>
        <v>% increase</v>
      </c>
      <c r="AM289" t="str">
        <f t="shared" si="635"/>
        <v>% increase</v>
      </c>
      <c r="AN289" t="str">
        <f t="shared" si="573"/>
        <v>%_increase</v>
      </c>
      <c r="AQ289" t="str">
        <f t="shared" si="574"/>
        <v>%_increase</v>
      </c>
    </row>
    <row r="290" spans="1:43" x14ac:dyDescent="0.2">
      <c r="A290">
        <v>288</v>
      </c>
      <c r="B290" t="s">
        <v>124</v>
      </c>
      <c r="C290" t="s">
        <v>1584</v>
      </c>
      <c r="D290" t="s">
        <v>1576</v>
      </c>
      <c r="E290" t="s">
        <v>125</v>
      </c>
      <c r="F290" t="s">
        <v>126</v>
      </c>
      <c r="G290" t="str">
        <f t="shared" si="565"/>
        <v>Revenue - Finance and insurance, net</v>
      </c>
      <c r="H290" t="str">
        <f t="shared" si="559"/>
        <v>finance and insurance, net</v>
      </c>
      <c r="I290" t="s">
        <v>10</v>
      </c>
      <c r="J290" t="b">
        <f t="shared" si="566"/>
        <v>0</v>
      </c>
      <c r="K290" t="b">
        <f t="shared" si="560"/>
        <v>0</v>
      </c>
      <c r="L290" t="b">
        <f t="shared" si="561"/>
        <v>1</v>
      </c>
      <c r="M290" t="str">
        <f t="shared" si="567"/>
        <v/>
      </c>
      <c r="N290" t="str">
        <f t="shared" si="610"/>
        <v/>
      </c>
      <c r="O290" t="str">
        <f t="shared" si="611"/>
        <v/>
      </c>
      <c r="P290" t="str">
        <f t="shared" si="569"/>
        <v/>
      </c>
      <c r="R290" t="s">
        <v>35</v>
      </c>
      <c r="S290" t="str">
        <f>IF(M290&lt;&gt;"",M290,IF(O290&lt;&gt;"",O290,IF(Q290&lt;&gt;"",Q290,I290)))</f>
        <v>$M</v>
      </c>
      <c r="T290" t="str">
        <f t="shared" si="570"/>
        <v>$m</v>
      </c>
      <c r="U290" t="str">
        <f t="shared" ref="U290:V290" si="636">TRIM(SUBSTITUTE(T290,U$1,U$2))</f>
        <v>$m</v>
      </c>
      <c r="V290" t="str">
        <f t="shared" si="636"/>
        <v>$m</v>
      </c>
      <c r="W290" t="str">
        <f t="shared" ref="W290:AM290" si="637">TRIM(SUBSTITUTE(V290,W$1,W$2))</f>
        <v>$m</v>
      </c>
      <c r="X290" t="str">
        <f t="shared" si="637"/>
        <v>$m</v>
      </c>
      <c r="Y290" t="str">
        <f t="shared" si="637"/>
        <v>$m</v>
      </c>
      <c r="Z290" t="str">
        <f t="shared" si="637"/>
        <v>$m</v>
      </c>
      <c r="AA290" t="str">
        <f t="shared" si="637"/>
        <v>$m</v>
      </c>
      <c r="AB290" t="str">
        <f t="shared" si="637"/>
        <v>$m</v>
      </c>
      <c r="AC290" t="str">
        <f t="shared" si="637"/>
        <v>$m</v>
      </c>
      <c r="AD290" t="str">
        <f t="shared" si="637"/>
        <v>$m</v>
      </c>
      <c r="AE290" t="str">
        <f t="shared" si="637"/>
        <v>$m</v>
      </c>
      <c r="AF290" t="str">
        <f t="shared" si="637"/>
        <v>$m</v>
      </c>
      <c r="AG290" t="str">
        <f t="shared" si="637"/>
        <v>$</v>
      </c>
      <c r="AH290" t="str">
        <f t="shared" si="637"/>
        <v>$</v>
      </c>
      <c r="AI290" t="str">
        <f t="shared" si="637"/>
        <v>$</v>
      </c>
      <c r="AJ290" t="str">
        <f t="shared" si="637"/>
        <v>$</v>
      </c>
      <c r="AK290" t="str">
        <f t="shared" si="637"/>
        <v>$</v>
      </c>
      <c r="AL290" t="str">
        <f t="shared" si="637"/>
        <v>$</v>
      </c>
      <c r="AM290" t="str">
        <f t="shared" si="637"/>
        <v>$</v>
      </c>
      <c r="AN290" t="str">
        <f t="shared" si="573"/>
        <v>$</v>
      </c>
      <c r="AQ290" t="str">
        <f t="shared" si="574"/>
        <v>$</v>
      </c>
    </row>
    <row r="291" spans="1:43" x14ac:dyDescent="0.2">
      <c r="A291">
        <v>289</v>
      </c>
      <c r="B291" t="s">
        <v>124</v>
      </c>
      <c r="C291" t="s">
        <v>1584</v>
      </c>
      <c r="D291" t="s">
        <v>1576</v>
      </c>
      <c r="E291" t="s">
        <v>125</v>
      </c>
      <c r="F291" t="s">
        <v>46</v>
      </c>
      <c r="G291" t="str">
        <f t="shared" si="565"/>
        <v>Revenue - New vehicle</v>
      </c>
      <c r="H291" t="str">
        <f t="shared" si="559"/>
        <v>new vehicle</v>
      </c>
      <c r="I291" t="s">
        <v>10</v>
      </c>
      <c r="J291" t="b">
        <f t="shared" si="566"/>
        <v>0</v>
      </c>
      <c r="K291" t="b">
        <f t="shared" si="560"/>
        <v>0</v>
      </c>
      <c r="L291" t="b">
        <f t="shared" si="561"/>
        <v>1</v>
      </c>
      <c r="M291" t="str">
        <f t="shared" si="567"/>
        <v/>
      </c>
      <c r="N291" t="str">
        <f t="shared" si="610"/>
        <v/>
      </c>
      <c r="O291" t="str">
        <f t="shared" si="611"/>
        <v/>
      </c>
      <c r="P291" t="str">
        <f t="shared" si="569"/>
        <v/>
      </c>
      <c r="R291" t="s">
        <v>35</v>
      </c>
      <c r="S291" t="str">
        <f>IF(M291&lt;&gt;"",M291,IF(O291&lt;&gt;"",O291,IF(Q291&lt;&gt;"",Q291,I291)))</f>
        <v>$M</v>
      </c>
      <c r="T291" t="str">
        <f t="shared" si="570"/>
        <v>$m</v>
      </c>
      <c r="U291" t="str">
        <f t="shared" ref="U291:V291" si="638">TRIM(SUBSTITUTE(T291,U$1,U$2))</f>
        <v>$m</v>
      </c>
      <c r="V291" t="str">
        <f t="shared" si="638"/>
        <v>$m</v>
      </c>
      <c r="W291" t="str">
        <f t="shared" ref="W291:AM291" si="639">TRIM(SUBSTITUTE(V291,W$1,W$2))</f>
        <v>$m</v>
      </c>
      <c r="X291" t="str">
        <f t="shared" si="639"/>
        <v>$m</v>
      </c>
      <c r="Y291" t="str">
        <f t="shared" si="639"/>
        <v>$m</v>
      </c>
      <c r="Z291" t="str">
        <f t="shared" si="639"/>
        <v>$m</v>
      </c>
      <c r="AA291" t="str">
        <f t="shared" si="639"/>
        <v>$m</v>
      </c>
      <c r="AB291" t="str">
        <f t="shared" si="639"/>
        <v>$m</v>
      </c>
      <c r="AC291" t="str">
        <f t="shared" si="639"/>
        <v>$m</v>
      </c>
      <c r="AD291" t="str">
        <f t="shared" si="639"/>
        <v>$m</v>
      </c>
      <c r="AE291" t="str">
        <f t="shared" si="639"/>
        <v>$m</v>
      </c>
      <c r="AF291" t="str">
        <f t="shared" si="639"/>
        <v>$m</v>
      </c>
      <c r="AG291" t="str">
        <f t="shared" si="639"/>
        <v>$</v>
      </c>
      <c r="AH291" t="str">
        <f t="shared" si="639"/>
        <v>$</v>
      </c>
      <c r="AI291" t="str">
        <f t="shared" si="639"/>
        <v>$</v>
      </c>
      <c r="AJ291" t="str">
        <f t="shared" si="639"/>
        <v>$</v>
      </c>
      <c r="AK291" t="str">
        <f t="shared" si="639"/>
        <v>$</v>
      </c>
      <c r="AL291" t="str">
        <f t="shared" si="639"/>
        <v>$</v>
      </c>
      <c r="AM291" t="str">
        <f t="shared" si="639"/>
        <v>$</v>
      </c>
      <c r="AN291" t="str">
        <f t="shared" si="573"/>
        <v>$</v>
      </c>
      <c r="AQ291" t="str">
        <f t="shared" si="574"/>
        <v>$</v>
      </c>
    </row>
    <row r="292" spans="1:43" x14ac:dyDescent="0.2">
      <c r="A292">
        <v>290</v>
      </c>
      <c r="B292" t="s">
        <v>124</v>
      </c>
      <c r="C292" t="s">
        <v>1584</v>
      </c>
      <c r="D292" t="s">
        <v>1576</v>
      </c>
      <c r="E292" t="s">
        <v>125</v>
      </c>
      <c r="F292" t="s">
        <v>13</v>
      </c>
      <c r="G292" t="str">
        <f t="shared" si="565"/>
        <v>Revenue - Other</v>
      </c>
      <c r="H292" t="str">
        <f t="shared" si="559"/>
        <v>other</v>
      </c>
      <c r="I292" t="s">
        <v>10</v>
      </c>
      <c r="J292" t="b">
        <f t="shared" si="566"/>
        <v>0</v>
      </c>
      <c r="K292" t="b">
        <f t="shared" si="560"/>
        <v>0</v>
      </c>
      <c r="L292" t="b">
        <f t="shared" si="561"/>
        <v>1</v>
      </c>
      <c r="M292" t="str">
        <f t="shared" si="567"/>
        <v/>
      </c>
      <c r="N292" t="str">
        <f t="shared" si="610"/>
        <v/>
      </c>
      <c r="O292" t="str">
        <f t="shared" si="611"/>
        <v/>
      </c>
      <c r="P292" t="str">
        <f t="shared" si="569"/>
        <v/>
      </c>
      <c r="R292" t="s">
        <v>35</v>
      </c>
      <c r="S292" t="str">
        <f>IF(M292&lt;&gt;"",M292,IF(O292&lt;&gt;"",O292,IF(Q292&lt;&gt;"",Q292,I292)))</f>
        <v>$M</v>
      </c>
      <c r="T292" t="str">
        <f t="shared" si="570"/>
        <v>$m</v>
      </c>
      <c r="U292" t="str">
        <f t="shared" ref="U292:V292" si="640">TRIM(SUBSTITUTE(T292,U$1,U$2))</f>
        <v>$m</v>
      </c>
      <c r="V292" t="str">
        <f t="shared" si="640"/>
        <v>$m</v>
      </c>
      <c r="W292" t="str">
        <f t="shared" ref="W292:AM292" si="641">TRIM(SUBSTITUTE(V292,W$1,W$2))</f>
        <v>$m</v>
      </c>
      <c r="X292" t="str">
        <f t="shared" si="641"/>
        <v>$m</v>
      </c>
      <c r="Y292" t="str">
        <f t="shared" si="641"/>
        <v>$m</v>
      </c>
      <c r="Z292" t="str">
        <f t="shared" si="641"/>
        <v>$m</v>
      </c>
      <c r="AA292" t="str">
        <f t="shared" si="641"/>
        <v>$m</v>
      </c>
      <c r="AB292" t="str">
        <f t="shared" si="641"/>
        <v>$m</v>
      </c>
      <c r="AC292" t="str">
        <f t="shared" si="641"/>
        <v>$m</v>
      </c>
      <c r="AD292" t="str">
        <f t="shared" si="641"/>
        <v>$m</v>
      </c>
      <c r="AE292" t="str">
        <f t="shared" si="641"/>
        <v>$m</v>
      </c>
      <c r="AF292" t="str">
        <f t="shared" si="641"/>
        <v>$m</v>
      </c>
      <c r="AG292" t="str">
        <f t="shared" si="641"/>
        <v>$</v>
      </c>
      <c r="AH292" t="str">
        <f t="shared" si="641"/>
        <v>$</v>
      </c>
      <c r="AI292" t="str">
        <f t="shared" si="641"/>
        <v>$</v>
      </c>
      <c r="AJ292" t="str">
        <f t="shared" si="641"/>
        <v>$</v>
      </c>
      <c r="AK292" t="str">
        <f t="shared" si="641"/>
        <v>$</v>
      </c>
      <c r="AL292" t="str">
        <f t="shared" si="641"/>
        <v>$</v>
      </c>
      <c r="AM292" t="str">
        <f t="shared" si="641"/>
        <v>$</v>
      </c>
      <c r="AN292" t="str">
        <f t="shared" si="573"/>
        <v>$</v>
      </c>
      <c r="AQ292" t="str">
        <f t="shared" si="574"/>
        <v>$</v>
      </c>
    </row>
    <row r="293" spans="1:43" x14ac:dyDescent="0.2">
      <c r="A293">
        <v>291</v>
      </c>
      <c r="B293" t="s">
        <v>124</v>
      </c>
      <c r="C293" t="s">
        <v>1584</v>
      </c>
      <c r="D293" t="s">
        <v>1576</v>
      </c>
      <c r="E293" t="s">
        <v>125</v>
      </c>
      <c r="F293" t="s">
        <v>47</v>
      </c>
      <c r="G293" t="str">
        <f t="shared" si="565"/>
        <v>Revenue - Parts and service</v>
      </c>
      <c r="H293" t="str">
        <f t="shared" si="559"/>
        <v>parts and service</v>
      </c>
      <c r="I293" t="s">
        <v>10</v>
      </c>
      <c r="J293" t="b">
        <f t="shared" si="566"/>
        <v>0</v>
      </c>
      <c r="K293" t="b">
        <f t="shared" si="560"/>
        <v>0</v>
      </c>
      <c r="L293" t="b">
        <f t="shared" si="561"/>
        <v>1</v>
      </c>
      <c r="M293" t="str">
        <f t="shared" si="567"/>
        <v/>
      </c>
      <c r="N293" t="str">
        <f t="shared" si="610"/>
        <v/>
      </c>
      <c r="O293" t="str">
        <f t="shared" si="611"/>
        <v/>
      </c>
      <c r="P293" t="str">
        <f t="shared" si="569"/>
        <v/>
      </c>
      <c r="R293" t="s">
        <v>35</v>
      </c>
      <c r="S293" t="str">
        <f>IF(M293&lt;&gt;"",M293,IF(O293&lt;&gt;"",O293,IF(Q293&lt;&gt;"",Q293,I293)))</f>
        <v>$M</v>
      </c>
      <c r="T293" t="str">
        <f t="shared" si="570"/>
        <v>$m</v>
      </c>
      <c r="U293" t="str">
        <f t="shared" ref="U293:V293" si="642">TRIM(SUBSTITUTE(T293,U$1,U$2))</f>
        <v>$m</v>
      </c>
      <c r="V293" t="str">
        <f t="shared" si="642"/>
        <v>$m</v>
      </c>
      <c r="W293" t="str">
        <f t="shared" ref="W293:AM293" si="643">TRIM(SUBSTITUTE(V293,W$1,W$2))</f>
        <v>$m</v>
      </c>
      <c r="X293" t="str">
        <f t="shared" si="643"/>
        <v>$m</v>
      </c>
      <c r="Y293" t="str">
        <f t="shared" si="643"/>
        <v>$m</v>
      </c>
      <c r="Z293" t="str">
        <f t="shared" si="643"/>
        <v>$m</v>
      </c>
      <c r="AA293" t="str">
        <f t="shared" si="643"/>
        <v>$m</v>
      </c>
      <c r="AB293" t="str">
        <f t="shared" si="643"/>
        <v>$m</v>
      </c>
      <c r="AC293" t="str">
        <f t="shared" si="643"/>
        <v>$m</v>
      </c>
      <c r="AD293" t="str">
        <f t="shared" si="643"/>
        <v>$m</v>
      </c>
      <c r="AE293" t="str">
        <f t="shared" si="643"/>
        <v>$m</v>
      </c>
      <c r="AF293" t="str">
        <f t="shared" si="643"/>
        <v>$m</v>
      </c>
      <c r="AG293" t="str">
        <f t="shared" si="643"/>
        <v>$</v>
      </c>
      <c r="AH293" t="str">
        <f t="shared" si="643"/>
        <v>$</v>
      </c>
      <c r="AI293" t="str">
        <f t="shared" si="643"/>
        <v>$</v>
      </c>
      <c r="AJ293" t="str">
        <f t="shared" si="643"/>
        <v>$</v>
      </c>
      <c r="AK293" t="str">
        <f t="shared" si="643"/>
        <v>$</v>
      </c>
      <c r="AL293" t="str">
        <f t="shared" si="643"/>
        <v>$</v>
      </c>
      <c r="AM293" t="str">
        <f t="shared" si="643"/>
        <v>$</v>
      </c>
      <c r="AN293" t="str">
        <f t="shared" si="573"/>
        <v>$</v>
      </c>
      <c r="AQ293" t="str">
        <f t="shared" si="574"/>
        <v>$</v>
      </c>
    </row>
    <row r="294" spans="1:43" x14ac:dyDescent="0.2">
      <c r="A294">
        <v>292</v>
      </c>
      <c r="B294" t="s">
        <v>124</v>
      </c>
      <c r="C294" t="s">
        <v>1584</v>
      </c>
      <c r="D294" t="s">
        <v>1576</v>
      </c>
      <c r="E294" t="s">
        <v>125</v>
      </c>
      <c r="F294" t="s">
        <v>127</v>
      </c>
      <c r="G294" t="str">
        <f t="shared" si="565"/>
        <v>Revenue - Used vehicle</v>
      </c>
      <c r="H294" t="str">
        <f t="shared" si="559"/>
        <v>used vehicle</v>
      </c>
      <c r="I294" t="s">
        <v>10</v>
      </c>
      <c r="J294" t="b">
        <f t="shared" si="566"/>
        <v>0</v>
      </c>
      <c r="K294" t="b">
        <f t="shared" si="560"/>
        <v>0</v>
      </c>
      <c r="L294" t="b">
        <f t="shared" si="561"/>
        <v>1</v>
      </c>
      <c r="M294" t="str">
        <f t="shared" si="567"/>
        <v/>
      </c>
      <c r="N294" t="str">
        <f t="shared" si="610"/>
        <v/>
      </c>
      <c r="O294" t="str">
        <f t="shared" si="611"/>
        <v/>
      </c>
      <c r="P294" t="str">
        <f t="shared" si="569"/>
        <v/>
      </c>
      <c r="R294" t="s">
        <v>35</v>
      </c>
      <c r="S294" t="str">
        <f>IF(M294&lt;&gt;"",M294,IF(O294&lt;&gt;"",O294,IF(Q294&lt;&gt;"",Q294,I294)))</f>
        <v>$M</v>
      </c>
      <c r="T294" t="str">
        <f t="shared" si="570"/>
        <v>$m</v>
      </c>
      <c r="U294" t="str">
        <f t="shared" ref="U294:V294" si="644">TRIM(SUBSTITUTE(T294,U$1,U$2))</f>
        <v>$m</v>
      </c>
      <c r="V294" t="str">
        <f t="shared" si="644"/>
        <v>$m</v>
      </c>
      <c r="W294" t="str">
        <f t="shared" ref="W294:AM294" si="645">TRIM(SUBSTITUTE(V294,W$1,W$2))</f>
        <v>$m</v>
      </c>
      <c r="X294" t="str">
        <f t="shared" si="645"/>
        <v>$m</v>
      </c>
      <c r="Y294" t="str">
        <f t="shared" si="645"/>
        <v>$m</v>
      </c>
      <c r="Z294" t="str">
        <f t="shared" si="645"/>
        <v>$m</v>
      </c>
      <c r="AA294" t="str">
        <f t="shared" si="645"/>
        <v>$m</v>
      </c>
      <c r="AB294" t="str">
        <f t="shared" si="645"/>
        <v>$m</v>
      </c>
      <c r="AC294" t="str">
        <f t="shared" si="645"/>
        <v>$m</v>
      </c>
      <c r="AD294" t="str">
        <f t="shared" si="645"/>
        <v>$m</v>
      </c>
      <c r="AE294" t="str">
        <f t="shared" si="645"/>
        <v>$m</v>
      </c>
      <c r="AF294" t="str">
        <f t="shared" si="645"/>
        <v>$m</v>
      </c>
      <c r="AG294" t="str">
        <f t="shared" si="645"/>
        <v>$</v>
      </c>
      <c r="AH294" t="str">
        <f t="shared" si="645"/>
        <v>$</v>
      </c>
      <c r="AI294" t="str">
        <f t="shared" si="645"/>
        <v>$</v>
      </c>
      <c r="AJ294" t="str">
        <f t="shared" si="645"/>
        <v>$</v>
      </c>
      <c r="AK294" t="str">
        <f t="shared" si="645"/>
        <v>$</v>
      </c>
      <c r="AL294" t="str">
        <f t="shared" si="645"/>
        <v>$</v>
      </c>
      <c r="AM294" t="str">
        <f t="shared" si="645"/>
        <v>$</v>
      </c>
      <c r="AN294" t="str">
        <f t="shared" si="573"/>
        <v>$</v>
      </c>
      <c r="AQ294" t="str">
        <f t="shared" si="574"/>
        <v>$</v>
      </c>
    </row>
    <row r="295" spans="1:43" x14ac:dyDescent="0.2">
      <c r="A295">
        <v>293</v>
      </c>
      <c r="B295" t="s">
        <v>124</v>
      </c>
      <c r="C295" t="s">
        <v>1584</v>
      </c>
      <c r="D295" t="s">
        <v>1576</v>
      </c>
      <c r="E295" t="s">
        <v>128</v>
      </c>
      <c r="F295" t="s">
        <v>129</v>
      </c>
      <c r="G295" t="str">
        <f t="shared" si="565"/>
        <v>Sales by Type - Finance and insurance, net Sales</v>
      </c>
      <c r="H295" t="str">
        <f t="shared" si="559"/>
        <v>finance and insurance, net sales</v>
      </c>
      <c r="I295" t="s">
        <v>10</v>
      </c>
      <c r="J295" t="b">
        <f t="shared" si="566"/>
        <v>0</v>
      </c>
      <c r="K295" t="b">
        <f t="shared" si="560"/>
        <v>0</v>
      </c>
      <c r="L295" t="b">
        <f t="shared" si="561"/>
        <v>1</v>
      </c>
      <c r="M295" t="str">
        <f t="shared" si="567"/>
        <v/>
      </c>
      <c r="N295" t="str">
        <f t="shared" si="610"/>
        <v/>
      </c>
      <c r="O295" t="str">
        <f t="shared" si="611"/>
        <v/>
      </c>
      <c r="P295" t="str">
        <f t="shared" si="569"/>
        <v/>
      </c>
      <c r="R295" t="s">
        <v>35</v>
      </c>
      <c r="S295" t="str">
        <f>IF(M295&lt;&gt;"",M295,IF(O295&lt;&gt;"",O295,IF(Q295&lt;&gt;"",Q295,I295)))</f>
        <v>$M</v>
      </c>
      <c r="T295" t="str">
        <f t="shared" si="570"/>
        <v>$m</v>
      </c>
      <c r="U295" t="str">
        <f t="shared" ref="U295:V295" si="646">TRIM(SUBSTITUTE(T295,U$1,U$2))</f>
        <v>$m</v>
      </c>
      <c r="V295" t="str">
        <f t="shared" si="646"/>
        <v>$m</v>
      </c>
      <c r="W295" t="str">
        <f t="shared" ref="W295:AM295" si="647">TRIM(SUBSTITUTE(V295,W$1,W$2))</f>
        <v>$m</v>
      </c>
      <c r="X295" t="str">
        <f t="shared" si="647"/>
        <v>$m</v>
      </c>
      <c r="Y295" t="str">
        <f t="shared" si="647"/>
        <v>$m</v>
      </c>
      <c r="Z295" t="str">
        <f t="shared" si="647"/>
        <v>$m</v>
      </c>
      <c r="AA295" t="str">
        <f t="shared" si="647"/>
        <v>$m</v>
      </c>
      <c r="AB295" t="str">
        <f t="shared" si="647"/>
        <v>$m</v>
      </c>
      <c r="AC295" t="str">
        <f t="shared" si="647"/>
        <v>$m</v>
      </c>
      <c r="AD295" t="str">
        <f t="shared" si="647"/>
        <v>$m</v>
      </c>
      <c r="AE295" t="str">
        <f t="shared" si="647"/>
        <v>$m</v>
      </c>
      <c r="AF295" t="str">
        <f t="shared" si="647"/>
        <v>$m</v>
      </c>
      <c r="AG295" t="str">
        <f t="shared" si="647"/>
        <v>$</v>
      </c>
      <c r="AH295" t="str">
        <f t="shared" si="647"/>
        <v>$</v>
      </c>
      <c r="AI295" t="str">
        <f t="shared" si="647"/>
        <v>$</v>
      </c>
      <c r="AJ295" t="str">
        <f t="shared" si="647"/>
        <v>$</v>
      </c>
      <c r="AK295" t="str">
        <f t="shared" si="647"/>
        <v>$</v>
      </c>
      <c r="AL295" t="str">
        <f t="shared" si="647"/>
        <v>$</v>
      </c>
      <c r="AM295" t="str">
        <f t="shared" si="647"/>
        <v>$</v>
      </c>
      <c r="AN295" t="str">
        <f t="shared" si="573"/>
        <v>$</v>
      </c>
      <c r="AQ295" t="str">
        <f t="shared" si="574"/>
        <v>$</v>
      </c>
    </row>
    <row r="296" spans="1:43" x14ac:dyDescent="0.2">
      <c r="A296">
        <v>294</v>
      </c>
      <c r="B296" t="s">
        <v>124</v>
      </c>
      <c r="C296" t="s">
        <v>1584</v>
      </c>
      <c r="D296" t="s">
        <v>1576</v>
      </c>
      <c r="E296" t="s">
        <v>128</v>
      </c>
      <c r="F296" t="s">
        <v>130</v>
      </c>
      <c r="G296" t="str">
        <f t="shared" si="565"/>
        <v>Sales by Type - New vehicle Sales</v>
      </c>
      <c r="H296" t="str">
        <f t="shared" si="559"/>
        <v>new vehicle sales</v>
      </c>
      <c r="I296" t="s">
        <v>10</v>
      </c>
      <c r="J296" t="b">
        <f t="shared" si="566"/>
        <v>0</v>
      </c>
      <c r="K296" t="b">
        <f t="shared" si="560"/>
        <v>0</v>
      </c>
      <c r="L296" t="b">
        <f t="shared" si="561"/>
        <v>1</v>
      </c>
      <c r="M296" t="str">
        <f t="shared" si="567"/>
        <v/>
      </c>
      <c r="N296" t="str">
        <f t="shared" si="610"/>
        <v/>
      </c>
      <c r="O296" t="str">
        <f t="shared" si="611"/>
        <v/>
      </c>
      <c r="P296" t="str">
        <f t="shared" si="569"/>
        <v/>
      </c>
      <c r="R296" t="s">
        <v>35</v>
      </c>
      <c r="S296" t="str">
        <f>IF(M296&lt;&gt;"",M296,IF(O296&lt;&gt;"",O296,IF(Q296&lt;&gt;"",Q296,I296)))</f>
        <v>$M</v>
      </c>
      <c r="T296" t="str">
        <f t="shared" si="570"/>
        <v>$m</v>
      </c>
      <c r="U296" t="str">
        <f t="shared" ref="U296:V296" si="648">TRIM(SUBSTITUTE(T296,U$1,U$2))</f>
        <v>$m</v>
      </c>
      <c r="V296" t="str">
        <f t="shared" si="648"/>
        <v>$m</v>
      </c>
      <c r="W296" t="str">
        <f t="shared" ref="W296:AM296" si="649">TRIM(SUBSTITUTE(V296,W$1,W$2))</f>
        <v>$m</v>
      </c>
      <c r="X296" t="str">
        <f t="shared" si="649"/>
        <v>$m</v>
      </c>
      <c r="Y296" t="str">
        <f t="shared" si="649"/>
        <v>$m</v>
      </c>
      <c r="Z296" t="str">
        <f t="shared" si="649"/>
        <v>$m</v>
      </c>
      <c r="AA296" t="str">
        <f t="shared" si="649"/>
        <v>$m</v>
      </c>
      <c r="AB296" t="str">
        <f t="shared" si="649"/>
        <v>$m</v>
      </c>
      <c r="AC296" t="str">
        <f t="shared" si="649"/>
        <v>$m</v>
      </c>
      <c r="AD296" t="str">
        <f t="shared" si="649"/>
        <v>$m</v>
      </c>
      <c r="AE296" t="str">
        <f t="shared" si="649"/>
        <v>$m</v>
      </c>
      <c r="AF296" t="str">
        <f t="shared" si="649"/>
        <v>$m</v>
      </c>
      <c r="AG296" t="str">
        <f t="shared" si="649"/>
        <v>$</v>
      </c>
      <c r="AH296" t="str">
        <f t="shared" si="649"/>
        <v>$</v>
      </c>
      <c r="AI296" t="str">
        <f t="shared" si="649"/>
        <v>$</v>
      </c>
      <c r="AJ296" t="str">
        <f t="shared" si="649"/>
        <v>$</v>
      </c>
      <c r="AK296" t="str">
        <f t="shared" si="649"/>
        <v>$</v>
      </c>
      <c r="AL296" t="str">
        <f t="shared" si="649"/>
        <v>$</v>
      </c>
      <c r="AM296" t="str">
        <f t="shared" si="649"/>
        <v>$</v>
      </c>
      <c r="AN296" t="str">
        <f t="shared" si="573"/>
        <v>$</v>
      </c>
      <c r="AQ296" t="str">
        <f t="shared" si="574"/>
        <v>$</v>
      </c>
    </row>
    <row r="297" spans="1:43" x14ac:dyDescent="0.2">
      <c r="A297">
        <v>295</v>
      </c>
      <c r="B297" t="s">
        <v>124</v>
      </c>
      <c r="C297" t="s">
        <v>1584</v>
      </c>
      <c r="D297" t="s">
        <v>1576</v>
      </c>
      <c r="E297" t="s">
        <v>128</v>
      </c>
      <c r="F297" t="s">
        <v>26</v>
      </c>
      <c r="G297" t="str">
        <f t="shared" si="565"/>
        <v>Sales by Type - Other Sales</v>
      </c>
      <c r="H297" t="str">
        <f t="shared" si="559"/>
        <v>other sales</v>
      </c>
      <c r="I297" t="s">
        <v>10</v>
      </c>
      <c r="J297" t="b">
        <f t="shared" si="566"/>
        <v>0</v>
      </c>
      <c r="K297" t="b">
        <f t="shared" si="560"/>
        <v>0</v>
      </c>
      <c r="L297" t="b">
        <f t="shared" si="561"/>
        <v>1</v>
      </c>
      <c r="M297" t="str">
        <f t="shared" si="567"/>
        <v/>
      </c>
      <c r="N297" t="str">
        <f t="shared" si="610"/>
        <v/>
      </c>
      <c r="O297" t="str">
        <f t="shared" si="611"/>
        <v/>
      </c>
      <c r="P297" t="str">
        <f t="shared" si="569"/>
        <v/>
      </c>
      <c r="R297" t="s">
        <v>35</v>
      </c>
      <c r="S297" t="str">
        <f>IF(M297&lt;&gt;"",M297,IF(O297&lt;&gt;"",O297,IF(Q297&lt;&gt;"",Q297,I297)))</f>
        <v>$M</v>
      </c>
      <c r="T297" t="str">
        <f t="shared" si="570"/>
        <v>$m</v>
      </c>
      <c r="U297" t="str">
        <f t="shared" ref="U297:V297" si="650">TRIM(SUBSTITUTE(T297,U$1,U$2))</f>
        <v>$m</v>
      </c>
      <c r="V297" t="str">
        <f t="shared" si="650"/>
        <v>$m</v>
      </c>
      <c r="W297" t="str">
        <f t="shared" ref="W297:AM297" si="651">TRIM(SUBSTITUTE(V297,W$1,W$2))</f>
        <v>$m</v>
      </c>
      <c r="X297" t="str">
        <f t="shared" si="651"/>
        <v>$m</v>
      </c>
      <c r="Y297" t="str">
        <f t="shared" si="651"/>
        <v>$m</v>
      </c>
      <c r="Z297" t="str">
        <f t="shared" si="651"/>
        <v>$m</v>
      </c>
      <c r="AA297" t="str">
        <f t="shared" si="651"/>
        <v>$m</v>
      </c>
      <c r="AB297" t="str">
        <f t="shared" si="651"/>
        <v>$m</v>
      </c>
      <c r="AC297" t="str">
        <f t="shared" si="651"/>
        <v>$m</v>
      </c>
      <c r="AD297" t="str">
        <f t="shared" si="651"/>
        <v>$m</v>
      </c>
      <c r="AE297" t="str">
        <f t="shared" si="651"/>
        <v>$m</v>
      </c>
      <c r="AF297" t="str">
        <f t="shared" si="651"/>
        <v>$m</v>
      </c>
      <c r="AG297" t="str">
        <f t="shared" si="651"/>
        <v>$</v>
      </c>
      <c r="AH297" t="str">
        <f t="shared" si="651"/>
        <v>$</v>
      </c>
      <c r="AI297" t="str">
        <f t="shared" si="651"/>
        <v>$</v>
      </c>
      <c r="AJ297" t="str">
        <f t="shared" si="651"/>
        <v>$</v>
      </c>
      <c r="AK297" t="str">
        <f t="shared" si="651"/>
        <v>$</v>
      </c>
      <c r="AL297" t="str">
        <f t="shared" si="651"/>
        <v>$</v>
      </c>
      <c r="AM297" t="str">
        <f t="shared" si="651"/>
        <v>$</v>
      </c>
      <c r="AN297" t="str">
        <f t="shared" si="573"/>
        <v>$</v>
      </c>
      <c r="AQ297" t="str">
        <f t="shared" si="574"/>
        <v>$</v>
      </c>
    </row>
    <row r="298" spans="1:43" x14ac:dyDescent="0.2">
      <c r="A298">
        <v>296</v>
      </c>
      <c r="B298" t="s">
        <v>124</v>
      </c>
      <c r="C298" t="s">
        <v>1584</v>
      </c>
      <c r="D298" t="s">
        <v>1576</v>
      </c>
      <c r="E298" t="s">
        <v>128</v>
      </c>
      <c r="F298" t="s">
        <v>131</v>
      </c>
      <c r="G298" t="str">
        <f t="shared" si="565"/>
        <v>Sales by Type - Parts and service Sales</v>
      </c>
      <c r="H298" t="str">
        <f t="shared" si="559"/>
        <v>parts and service sales</v>
      </c>
      <c r="I298" t="s">
        <v>10</v>
      </c>
      <c r="J298" t="b">
        <f t="shared" si="566"/>
        <v>0</v>
      </c>
      <c r="K298" t="b">
        <f t="shared" si="560"/>
        <v>0</v>
      </c>
      <c r="L298" t="b">
        <f t="shared" si="561"/>
        <v>1</v>
      </c>
      <c r="M298" t="str">
        <f t="shared" si="567"/>
        <v/>
      </c>
      <c r="N298" t="str">
        <f t="shared" si="610"/>
        <v/>
      </c>
      <c r="O298" t="str">
        <f t="shared" si="611"/>
        <v/>
      </c>
      <c r="P298" t="str">
        <f t="shared" si="569"/>
        <v/>
      </c>
      <c r="R298" t="s">
        <v>35</v>
      </c>
      <c r="S298" t="str">
        <f>IF(M298&lt;&gt;"",M298,IF(O298&lt;&gt;"",O298,IF(Q298&lt;&gt;"",Q298,I298)))</f>
        <v>$M</v>
      </c>
      <c r="T298" t="str">
        <f t="shared" si="570"/>
        <v>$m</v>
      </c>
      <c r="U298" t="str">
        <f t="shared" ref="U298:V298" si="652">TRIM(SUBSTITUTE(T298,U$1,U$2))</f>
        <v>$m</v>
      </c>
      <c r="V298" t="str">
        <f t="shared" si="652"/>
        <v>$m</v>
      </c>
      <c r="W298" t="str">
        <f t="shared" ref="W298:AM298" si="653">TRIM(SUBSTITUTE(V298,W$1,W$2))</f>
        <v>$m</v>
      </c>
      <c r="X298" t="str">
        <f t="shared" si="653"/>
        <v>$m</v>
      </c>
      <c r="Y298" t="str">
        <f t="shared" si="653"/>
        <v>$m</v>
      </c>
      <c r="Z298" t="str">
        <f t="shared" si="653"/>
        <v>$m</v>
      </c>
      <c r="AA298" t="str">
        <f t="shared" si="653"/>
        <v>$m</v>
      </c>
      <c r="AB298" t="str">
        <f t="shared" si="653"/>
        <v>$m</v>
      </c>
      <c r="AC298" t="str">
        <f t="shared" si="653"/>
        <v>$m</v>
      </c>
      <c r="AD298" t="str">
        <f t="shared" si="653"/>
        <v>$m</v>
      </c>
      <c r="AE298" t="str">
        <f t="shared" si="653"/>
        <v>$m</v>
      </c>
      <c r="AF298" t="str">
        <f t="shared" si="653"/>
        <v>$m</v>
      </c>
      <c r="AG298" t="str">
        <f t="shared" si="653"/>
        <v>$</v>
      </c>
      <c r="AH298" t="str">
        <f t="shared" si="653"/>
        <v>$</v>
      </c>
      <c r="AI298" t="str">
        <f t="shared" si="653"/>
        <v>$</v>
      </c>
      <c r="AJ298" t="str">
        <f t="shared" si="653"/>
        <v>$</v>
      </c>
      <c r="AK298" t="str">
        <f t="shared" si="653"/>
        <v>$</v>
      </c>
      <c r="AL298" t="str">
        <f t="shared" si="653"/>
        <v>$</v>
      </c>
      <c r="AM298" t="str">
        <f t="shared" si="653"/>
        <v>$</v>
      </c>
      <c r="AN298" t="str">
        <f t="shared" si="573"/>
        <v>$</v>
      </c>
      <c r="AQ298" t="str">
        <f t="shared" si="574"/>
        <v>$</v>
      </c>
    </row>
    <row r="299" spans="1:43" x14ac:dyDescent="0.2">
      <c r="A299">
        <v>297</v>
      </c>
      <c r="B299" t="s">
        <v>124</v>
      </c>
      <c r="C299" t="s">
        <v>1584</v>
      </c>
      <c r="D299" t="s">
        <v>1576</v>
      </c>
      <c r="E299" t="s">
        <v>128</v>
      </c>
      <c r="F299" t="s">
        <v>132</v>
      </c>
      <c r="G299" t="str">
        <f t="shared" si="565"/>
        <v>Sales by Type - Used vehicle Sales</v>
      </c>
      <c r="H299" t="str">
        <f t="shared" si="559"/>
        <v>used vehicle sales</v>
      </c>
      <c r="I299" t="s">
        <v>10</v>
      </c>
      <c r="J299" t="b">
        <f t="shared" si="566"/>
        <v>0</v>
      </c>
      <c r="K299" t="b">
        <f t="shared" si="560"/>
        <v>0</v>
      </c>
      <c r="L299" t="b">
        <f t="shared" si="561"/>
        <v>1</v>
      </c>
      <c r="M299" t="str">
        <f t="shared" si="567"/>
        <v/>
      </c>
      <c r="N299" t="str">
        <f t="shared" si="610"/>
        <v/>
      </c>
      <c r="O299" t="str">
        <f t="shared" si="611"/>
        <v/>
      </c>
      <c r="P299" t="str">
        <f t="shared" si="569"/>
        <v/>
      </c>
      <c r="R299" t="s">
        <v>35</v>
      </c>
      <c r="S299" t="str">
        <f>IF(M299&lt;&gt;"",M299,IF(O299&lt;&gt;"",O299,IF(Q299&lt;&gt;"",Q299,I299)))</f>
        <v>$M</v>
      </c>
      <c r="T299" t="str">
        <f t="shared" si="570"/>
        <v>$m</v>
      </c>
      <c r="U299" t="str">
        <f t="shared" ref="U299:V299" si="654">TRIM(SUBSTITUTE(T299,U$1,U$2))</f>
        <v>$m</v>
      </c>
      <c r="V299" t="str">
        <f t="shared" si="654"/>
        <v>$m</v>
      </c>
      <c r="W299" t="str">
        <f t="shared" ref="W299:AM299" si="655">TRIM(SUBSTITUTE(V299,W$1,W$2))</f>
        <v>$m</v>
      </c>
      <c r="X299" t="str">
        <f t="shared" si="655"/>
        <v>$m</v>
      </c>
      <c r="Y299" t="str">
        <f t="shared" si="655"/>
        <v>$m</v>
      </c>
      <c r="Z299" t="str">
        <f t="shared" si="655"/>
        <v>$m</v>
      </c>
      <c r="AA299" t="str">
        <f t="shared" si="655"/>
        <v>$m</v>
      </c>
      <c r="AB299" t="str">
        <f t="shared" si="655"/>
        <v>$m</v>
      </c>
      <c r="AC299" t="str">
        <f t="shared" si="655"/>
        <v>$m</v>
      </c>
      <c r="AD299" t="str">
        <f t="shared" si="655"/>
        <v>$m</v>
      </c>
      <c r="AE299" t="str">
        <f t="shared" si="655"/>
        <v>$m</v>
      </c>
      <c r="AF299" t="str">
        <f t="shared" si="655"/>
        <v>$m</v>
      </c>
      <c r="AG299" t="str">
        <f t="shared" si="655"/>
        <v>$</v>
      </c>
      <c r="AH299" t="str">
        <f t="shared" si="655"/>
        <v>$</v>
      </c>
      <c r="AI299" t="str">
        <f t="shared" si="655"/>
        <v>$</v>
      </c>
      <c r="AJ299" t="str">
        <f t="shared" si="655"/>
        <v>$</v>
      </c>
      <c r="AK299" t="str">
        <f t="shared" si="655"/>
        <v>$</v>
      </c>
      <c r="AL299" t="str">
        <f t="shared" si="655"/>
        <v>$</v>
      </c>
      <c r="AM299" t="str">
        <f t="shared" si="655"/>
        <v>$</v>
      </c>
      <c r="AN299" t="str">
        <f t="shared" si="573"/>
        <v>$</v>
      </c>
      <c r="AQ299" t="str">
        <f t="shared" si="574"/>
        <v>$</v>
      </c>
    </row>
    <row r="300" spans="1:43" x14ac:dyDescent="0.2">
      <c r="A300">
        <v>298</v>
      </c>
      <c r="B300" t="s">
        <v>124</v>
      </c>
      <c r="C300" t="s">
        <v>1584</v>
      </c>
      <c r="D300" t="s">
        <v>1576</v>
      </c>
      <c r="E300" t="s">
        <v>133</v>
      </c>
      <c r="F300" t="s">
        <v>134</v>
      </c>
      <c r="G300" t="str">
        <f t="shared" si="565"/>
        <v>Segment Revenues - Corporate and other</v>
      </c>
      <c r="H300" t="str">
        <f t="shared" si="559"/>
        <v>corporate and other</v>
      </c>
      <c r="I300" t="s">
        <v>10</v>
      </c>
      <c r="J300" t="b">
        <f t="shared" si="566"/>
        <v>0</v>
      </c>
      <c r="K300" t="b">
        <f t="shared" si="560"/>
        <v>0</v>
      </c>
      <c r="L300" t="b">
        <f t="shared" si="561"/>
        <v>1</v>
      </c>
      <c r="M300" t="str">
        <f t="shared" si="567"/>
        <v/>
      </c>
      <c r="N300" t="str">
        <f t="shared" si="610"/>
        <v/>
      </c>
      <c r="O300" t="str">
        <f t="shared" si="611"/>
        <v/>
      </c>
      <c r="P300" t="str">
        <f t="shared" si="569"/>
        <v/>
      </c>
      <c r="R300" t="s">
        <v>35</v>
      </c>
      <c r="S300" t="str">
        <f>IF(M300&lt;&gt;"",M300,IF(O300&lt;&gt;"",O300,IF(Q300&lt;&gt;"",Q300,I300)))</f>
        <v>$M</v>
      </c>
      <c r="T300" t="str">
        <f t="shared" si="570"/>
        <v>$m</v>
      </c>
      <c r="U300" t="str">
        <f t="shared" ref="U300:V300" si="656">TRIM(SUBSTITUTE(T300,U$1,U$2))</f>
        <v>$m</v>
      </c>
      <c r="V300" t="str">
        <f t="shared" si="656"/>
        <v>$m</v>
      </c>
      <c r="W300" t="str">
        <f t="shared" ref="W300:AM300" si="657">TRIM(SUBSTITUTE(V300,W$1,W$2))</f>
        <v>$m</v>
      </c>
      <c r="X300" t="str">
        <f t="shared" si="657"/>
        <v>$m</v>
      </c>
      <c r="Y300" t="str">
        <f t="shared" si="657"/>
        <v>$m</v>
      </c>
      <c r="Z300" t="str">
        <f t="shared" si="657"/>
        <v>$m</v>
      </c>
      <c r="AA300" t="str">
        <f t="shared" si="657"/>
        <v>$m</v>
      </c>
      <c r="AB300" t="str">
        <f t="shared" si="657"/>
        <v>$m</v>
      </c>
      <c r="AC300" t="str">
        <f t="shared" si="657"/>
        <v>$m</v>
      </c>
      <c r="AD300" t="str">
        <f t="shared" si="657"/>
        <v>$m</v>
      </c>
      <c r="AE300" t="str">
        <f t="shared" si="657"/>
        <v>$m</v>
      </c>
      <c r="AF300" t="str">
        <f t="shared" si="657"/>
        <v>$m</v>
      </c>
      <c r="AG300" t="str">
        <f t="shared" si="657"/>
        <v>$</v>
      </c>
      <c r="AH300" t="str">
        <f t="shared" si="657"/>
        <v>$</v>
      </c>
      <c r="AI300" t="str">
        <f t="shared" si="657"/>
        <v>$</v>
      </c>
      <c r="AJ300" t="str">
        <f t="shared" si="657"/>
        <v>$</v>
      </c>
      <c r="AK300" t="str">
        <f t="shared" si="657"/>
        <v>$</v>
      </c>
      <c r="AL300" t="str">
        <f t="shared" si="657"/>
        <v>$</v>
      </c>
      <c r="AM300" t="str">
        <f t="shared" si="657"/>
        <v>$</v>
      </c>
      <c r="AN300" t="str">
        <f t="shared" si="573"/>
        <v>$</v>
      </c>
      <c r="AQ300" t="str">
        <f t="shared" si="574"/>
        <v>$</v>
      </c>
    </row>
    <row r="301" spans="1:43" x14ac:dyDescent="0.2">
      <c r="A301">
        <v>299</v>
      </c>
      <c r="B301" t="s">
        <v>124</v>
      </c>
      <c r="C301" t="s">
        <v>1584</v>
      </c>
      <c r="D301" t="s">
        <v>1576</v>
      </c>
      <c r="E301" t="s">
        <v>133</v>
      </c>
      <c r="F301" t="s">
        <v>135</v>
      </c>
      <c r="G301" t="str">
        <f t="shared" si="565"/>
        <v>Segment Revenues - Corporate and other Revenue</v>
      </c>
      <c r="H301" t="str">
        <f t="shared" si="559"/>
        <v>corporate and other revenue</v>
      </c>
      <c r="I301" t="s">
        <v>10</v>
      </c>
      <c r="J301" t="b">
        <f t="shared" si="566"/>
        <v>0</v>
      </c>
      <c r="K301" t="b">
        <f t="shared" si="560"/>
        <v>0</v>
      </c>
      <c r="L301" t="b">
        <f t="shared" si="561"/>
        <v>1</v>
      </c>
      <c r="M301" t="str">
        <f t="shared" si="567"/>
        <v/>
      </c>
      <c r="N301" t="str">
        <f t="shared" si="610"/>
        <v/>
      </c>
      <c r="O301" t="str">
        <f t="shared" si="611"/>
        <v/>
      </c>
      <c r="P301" t="str">
        <f t="shared" si="569"/>
        <v/>
      </c>
      <c r="R301" t="s">
        <v>35</v>
      </c>
      <c r="S301" t="str">
        <f>IF(M301&lt;&gt;"",M301,IF(O301&lt;&gt;"",O301,IF(Q301&lt;&gt;"",Q301,I301)))</f>
        <v>$M</v>
      </c>
      <c r="T301" t="str">
        <f t="shared" si="570"/>
        <v>$m</v>
      </c>
      <c r="U301" t="str">
        <f t="shared" ref="U301:V301" si="658">TRIM(SUBSTITUTE(T301,U$1,U$2))</f>
        <v>$m</v>
      </c>
      <c r="V301" t="str">
        <f t="shared" si="658"/>
        <v>$m</v>
      </c>
      <c r="W301" t="str">
        <f t="shared" ref="W301:AM301" si="659">TRIM(SUBSTITUTE(V301,W$1,W$2))</f>
        <v>$m</v>
      </c>
      <c r="X301" t="str">
        <f t="shared" si="659"/>
        <v>$m</v>
      </c>
      <c r="Y301" t="str">
        <f t="shared" si="659"/>
        <v>$m</v>
      </c>
      <c r="Z301" t="str">
        <f t="shared" si="659"/>
        <v>$m</v>
      </c>
      <c r="AA301" t="str">
        <f t="shared" si="659"/>
        <v>$m</v>
      </c>
      <c r="AB301" t="str">
        <f t="shared" si="659"/>
        <v>$m</v>
      </c>
      <c r="AC301" t="str">
        <f t="shared" si="659"/>
        <v>$m</v>
      </c>
      <c r="AD301" t="str">
        <f t="shared" si="659"/>
        <v>$m</v>
      </c>
      <c r="AE301" t="str">
        <f t="shared" si="659"/>
        <v>$m</v>
      </c>
      <c r="AF301" t="str">
        <f t="shared" si="659"/>
        <v>$m</v>
      </c>
      <c r="AG301" t="str">
        <f t="shared" si="659"/>
        <v>$</v>
      </c>
      <c r="AH301" t="str">
        <f t="shared" si="659"/>
        <v>$</v>
      </c>
      <c r="AI301" t="str">
        <f t="shared" si="659"/>
        <v>$</v>
      </c>
      <c r="AJ301" t="str">
        <f t="shared" si="659"/>
        <v>$</v>
      </c>
      <c r="AK301" t="str">
        <f t="shared" si="659"/>
        <v>$</v>
      </c>
      <c r="AL301" t="str">
        <f t="shared" si="659"/>
        <v>$</v>
      </c>
      <c r="AM301" t="str">
        <f t="shared" si="659"/>
        <v>$</v>
      </c>
      <c r="AN301" t="str">
        <f t="shared" si="573"/>
        <v>$</v>
      </c>
      <c r="AQ301" t="str">
        <f t="shared" si="574"/>
        <v>$</v>
      </c>
    </row>
    <row r="302" spans="1:43" x14ac:dyDescent="0.2">
      <c r="A302">
        <v>300</v>
      </c>
      <c r="B302" t="s">
        <v>124</v>
      </c>
      <c r="C302" t="s">
        <v>1584</v>
      </c>
      <c r="D302" t="s">
        <v>1576</v>
      </c>
      <c r="E302" t="s">
        <v>133</v>
      </c>
      <c r="F302" t="s">
        <v>136</v>
      </c>
      <c r="G302" t="str">
        <f t="shared" si="565"/>
        <v>Segment Revenues - Domestic</v>
      </c>
      <c r="H302" t="str">
        <f t="shared" si="559"/>
        <v>domestic</v>
      </c>
      <c r="I302" t="s">
        <v>10</v>
      </c>
      <c r="J302" t="b">
        <f t="shared" si="566"/>
        <v>0</v>
      </c>
      <c r="K302" t="b">
        <f t="shared" si="560"/>
        <v>0</v>
      </c>
      <c r="L302" t="b">
        <f t="shared" si="561"/>
        <v>1</v>
      </c>
      <c r="M302" t="str">
        <f t="shared" si="567"/>
        <v/>
      </c>
      <c r="N302" t="str">
        <f t="shared" si="610"/>
        <v/>
      </c>
      <c r="O302" t="str">
        <f t="shared" si="611"/>
        <v/>
      </c>
      <c r="P302" t="str">
        <f t="shared" si="569"/>
        <v/>
      </c>
      <c r="R302" t="s">
        <v>35</v>
      </c>
      <c r="S302" t="str">
        <f>IF(M302&lt;&gt;"",M302,IF(O302&lt;&gt;"",O302,IF(Q302&lt;&gt;"",Q302,I302)))</f>
        <v>$M</v>
      </c>
      <c r="T302" t="str">
        <f t="shared" si="570"/>
        <v>$m</v>
      </c>
      <c r="U302" t="str">
        <f t="shared" ref="U302:V302" si="660">TRIM(SUBSTITUTE(T302,U$1,U$2))</f>
        <v>$m</v>
      </c>
      <c r="V302" t="str">
        <f t="shared" si="660"/>
        <v>$m</v>
      </c>
      <c r="W302" t="str">
        <f t="shared" ref="W302:AM302" si="661">TRIM(SUBSTITUTE(V302,W$1,W$2))</f>
        <v>$m</v>
      </c>
      <c r="X302" t="str">
        <f t="shared" si="661"/>
        <v>$m</v>
      </c>
      <c r="Y302" t="str">
        <f t="shared" si="661"/>
        <v>$m</v>
      </c>
      <c r="Z302" t="str">
        <f t="shared" si="661"/>
        <v>$m</v>
      </c>
      <c r="AA302" t="str">
        <f t="shared" si="661"/>
        <v>$m</v>
      </c>
      <c r="AB302" t="str">
        <f t="shared" si="661"/>
        <v>$m</v>
      </c>
      <c r="AC302" t="str">
        <f t="shared" si="661"/>
        <v>$m</v>
      </c>
      <c r="AD302" t="str">
        <f t="shared" si="661"/>
        <v>$m</v>
      </c>
      <c r="AE302" t="str">
        <f t="shared" si="661"/>
        <v>$m</v>
      </c>
      <c r="AF302" t="str">
        <f t="shared" si="661"/>
        <v>$m</v>
      </c>
      <c r="AG302" t="str">
        <f t="shared" si="661"/>
        <v>$</v>
      </c>
      <c r="AH302" t="str">
        <f t="shared" si="661"/>
        <v>$</v>
      </c>
      <c r="AI302" t="str">
        <f t="shared" si="661"/>
        <v>$</v>
      </c>
      <c r="AJ302" t="str">
        <f t="shared" si="661"/>
        <v>$</v>
      </c>
      <c r="AK302" t="str">
        <f t="shared" si="661"/>
        <v>$</v>
      </c>
      <c r="AL302" t="str">
        <f t="shared" si="661"/>
        <v>$</v>
      </c>
      <c r="AM302" t="str">
        <f t="shared" si="661"/>
        <v>$</v>
      </c>
      <c r="AN302" t="str">
        <f t="shared" si="573"/>
        <v>$</v>
      </c>
      <c r="AQ302" t="str">
        <f t="shared" si="574"/>
        <v>$</v>
      </c>
    </row>
    <row r="303" spans="1:43" x14ac:dyDescent="0.2">
      <c r="A303">
        <v>301</v>
      </c>
      <c r="B303" t="s">
        <v>124</v>
      </c>
      <c r="C303" t="s">
        <v>1584</v>
      </c>
      <c r="D303" t="s">
        <v>1576</v>
      </c>
      <c r="E303" t="s">
        <v>133</v>
      </c>
      <c r="F303" t="s">
        <v>137</v>
      </c>
      <c r="G303" t="str">
        <f t="shared" si="565"/>
        <v>Segment Revenues - Domestic Revenue</v>
      </c>
      <c r="H303" t="str">
        <f t="shared" si="559"/>
        <v>domestic revenue</v>
      </c>
      <c r="I303" t="s">
        <v>10</v>
      </c>
      <c r="J303" t="b">
        <f t="shared" si="566"/>
        <v>0</v>
      </c>
      <c r="K303" t="b">
        <f t="shared" si="560"/>
        <v>0</v>
      </c>
      <c r="L303" t="b">
        <f t="shared" si="561"/>
        <v>1</v>
      </c>
      <c r="M303" t="str">
        <f t="shared" si="567"/>
        <v/>
      </c>
      <c r="N303" t="str">
        <f t="shared" si="610"/>
        <v/>
      </c>
      <c r="O303" t="str">
        <f t="shared" si="611"/>
        <v/>
      </c>
      <c r="P303" t="str">
        <f t="shared" si="569"/>
        <v/>
      </c>
      <c r="R303" t="s">
        <v>35</v>
      </c>
      <c r="S303" t="str">
        <f>IF(M303&lt;&gt;"",M303,IF(O303&lt;&gt;"",O303,IF(Q303&lt;&gt;"",Q303,I303)))</f>
        <v>$M</v>
      </c>
      <c r="T303" t="str">
        <f t="shared" si="570"/>
        <v>$m</v>
      </c>
      <c r="U303" t="str">
        <f t="shared" ref="U303:V303" si="662">TRIM(SUBSTITUTE(T303,U$1,U$2))</f>
        <v>$m</v>
      </c>
      <c r="V303" t="str">
        <f t="shared" si="662"/>
        <v>$m</v>
      </c>
      <c r="W303" t="str">
        <f t="shared" ref="W303:AM303" si="663">TRIM(SUBSTITUTE(V303,W$1,W$2))</f>
        <v>$m</v>
      </c>
      <c r="X303" t="str">
        <f t="shared" si="663"/>
        <v>$m</v>
      </c>
      <c r="Y303" t="str">
        <f t="shared" si="663"/>
        <v>$m</v>
      </c>
      <c r="Z303" t="str">
        <f t="shared" si="663"/>
        <v>$m</v>
      </c>
      <c r="AA303" t="str">
        <f t="shared" si="663"/>
        <v>$m</v>
      </c>
      <c r="AB303" t="str">
        <f t="shared" si="663"/>
        <v>$m</v>
      </c>
      <c r="AC303" t="str">
        <f t="shared" si="663"/>
        <v>$m</v>
      </c>
      <c r="AD303" t="str">
        <f t="shared" si="663"/>
        <v>$m</v>
      </c>
      <c r="AE303" t="str">
        <f t="shared" si="663"/>
        <v>$m</v>
      </c>
      <c r="AF303" t="str">
        <f t="shared" si="663"/>
        <v>$m</v>
      </c>
      <c r="AG303" t="str">
        <f t="shared" si="663"/>
        <v>$</v>
      </c>
      <c r="AH303" t="str">
        <f t="shared" si="663"/>
        <v>$</v>
      </c>
      <c r="AI303" t="str">
        <f t="shared" si="663"/>
        <v>$</v>
      </c>
      <c r="AJ303" t="str">
        <f t="shared" si="663"/>
        <v>$</v>
      </c>
      <c r="AK303" t="str">
        <f t="shared" si="663"/>
        <v>$</v>
      </c>
      <c r="AL303" t="str">
        <f t="shared" si="663"/>
        <v>$</v>
      </c>
      <c r="AM303" t="str">
        <f t="shared" si="663"/>
        <v>$</v>
      </c>
      <c r="AN303" t="str">
        <f t="shared" si="573"/>
        <v>$</v>
      </c>
      <c r="AQ303" t="str">
        <f t="shared" si="574"/>
        <v>$</v>
      </c>
    </row>
    <row r="304" spans="1:43" x14ac:dyDescent="0.2">
      <c r="A304">
        <v>302</v>
      </c>
      <c r="B304" t="s">
        <v>124</v>
      </c>
      <c r="C304" t="s">
        <v>1584</v>
      </c>
      <c r="D304" t="s">
        <v>1576</v>
      </c>
      <c r="E304" t="s">
        <v>133</v>
      </c>
      <c r="F304" t="s">
        <v>138</v>
      </c>
      <c r="G304" t="str">
        <f t="shared" si="565"/>
        <v>Segment Revenues - Import</v>
      </c>
      <c r="H304" t="str">
        <f t="shared" si="559"/>
        <v>import</v>
      </c>
      <c r="I304" t="s">
        <v>10</v>
      </c>
      <c r="J304" t="b">
        <f t="shared" si="566"/>
        <v>0</v>
      </c>
      <c r="K304" t="b">
        <f t="shared" si="560"/>
        <v>0</v>
      </c>
      <c r="L304" t="b">
        <f t="shared" si="561"/>
        <v>1</v>
      </c>
      <c r="M304" t="str">
        <f t="shared" si="567"/>
        <v/>
      </c>
      <c r="N304" t="str">
        <f t="shared" si="610"/>
        <v/>
      </c>
      <c r="O304" t="str">
        <f t="shared" si="611"/>
        <v/>
      </c>
      <c r="P304" t="str">
        <f t="shared" si="569"/>
        <v/>
      </c>
      <c r="R304" t="s">
        <v>35</v>
      </c>
      <c r="S304" t="str">
        <f>IF(M304&lt;&gt;"",M304,IF(O304&lt;&gt;"",O304,IF(Q304&lt;&gt;"",Q304,I304)))</f>
        <v>$M</v>
      </c>
      <c r="T304" t="str">
        <f t="shared" si="570"/>
        <v>$m</v>
      </c>
      <c r="U304" t="str">
        <f t="shared" ref="U304:V304" si="664">TRIM(SUBSTITUTE(T304,U$1,U$2))</f>
        <v>$m</v>
      </c>
      <c r="V304" t="str">
        <f t="shared" si="664"/>
        <v>$m</v>
      </c>
      <c r="W304" t="str">
        <f t="shared" ref="W304:AM304" si="665">TRIM(SUBSTITUTE(V304,W$1,W$2))</f>
        <v>$m</v>
      </c>
      <c r="X304" t="str">
        <f t="shared" si="665"/>
        <v>$m</v>
      </c>
      <c r="Y304" t="str">
        <f t="shared" si="665"/>
        <v>$m</v>
      </c>
      <c r="Z304" t="str">
        <f t="shared" si="665"/>
        <v>$m</v>
      </c>
      <c r="AA304" t="str">
        <f t="shared" si="665"/>
        <v>$m</v>
      </c>
      <c r="AB304" t="str">
        <f t="shared" si="665"/>
        <v>$m</v>
      </c>
      <c r="AC304" t="str">
        <f t="shared" si="665"/>
        <v>$m</v>
      </c>
      <c r="AD304" t="str">
        <f t="shared" si="665"/>
        <v>$m</v>
      </c>
      <c r="AE304" t="str">
        <f t="shared" si="665"/>
        <v>$m</v>
      </c>
      <c r="AF304" t="str">
        <f t="shared" si="665"/>
        <v>$m</v>
      </c>
      <c r="AG304" t="str">
        <f t="shared" si="665"/>
        <v>$</v>
      </c>
      <c r="AH304" t="str">
        <f t="shared" si="665"/>
        <v>$</v>
      </c>
      <c r="AI304" t="str">
        <f t="shared" si="665"/>
        <v>$</v>
      </c>
      <c r="AJ304" t="str">
        <f t="shared" si="665"/>
        <v>$</v>
      </c>
      <c r="AK304" t="str">
        <f t="shared" si="665"/>
        <v>$</v>
      </c>
      <c r="AL304" t="str">
        <f t="shared" si="665"/>
        <v>$</v>
      </c>
      <c r="AM304" t="str">
        <f t="shared" si="665"/>
        <v>$</v>
      </c>
      <c r="AN304" t="str">
        <f t="shared" si="573"/>
        <v>$</v>
      </c>
      <c r="AQ304" t="str">
        <f t="shared" si="574"/>
        <v>$</v>
      </c>
    </row>
    <row r="305" spans="1:43" x14ac:dyDescent="0.2">
      <c r="A305">
        <v>303</v>
      </c>
      <c r="B305" t="s">
        <v>124</v>
      </c>
      <c r="C305" t="s">
        <v>1584</v>
      </c>
      <c r="D305" t="s">
        <v>1576</v>
      </c>
      <c r="E305" t="s">
        <v>133</v>
      </c>
      <c r="F305" t="s">
        <v>139</v>
      </c>
      <c r="G305" t="str">
        <f t="shared" si="565"/>
        <v>Segment Revenues - Import Revenue</v>
      </c>
      <c r="H305" t="str">
        <f t="shared" si="559"/>
        <v>import revenue</v>
      </c>
      <c r="I305" t="s">
        <v>10</v>
      </c>
      <c r="J305" t="b">
        <f t="shared" si="566"/>
        <v>0</v>
      </c>
      <c r="K305" t="b">
        <f t="shared" si="560"/>
        <v>0</v>
      </c>
      <c r="L305" t="b">
        <f t="shared" si="561"/>
        <v>1</v>
      </c>
      <c r="M305" t="str">
        <f t="shared" si="567"/>
        <v/>
      </c>
      <c r="N305" t="str">
        <f t="shared" si="610"/>
        <v/>
      </c>
      <c r="O305" t="str">
        <f t="shared" si="611"/>
        <v/>
      </c>
      <c r="P305" t="str">
        <f t="shared" si="569"/>
        <v/>
      </c>
      <c r="R305" t="s">
        <v>35</v>
      </c>
      <c r="S305" t="str">
        <f>IF(M305&lt;&gt;"",M305,IF(O305&lt;&gt;"",O305,IF(Q305&lt;&gt;"",Q305,I305)))</f>
        <v>$M</v>
      </c>
      <c r="T305" t="str">
        <f t="shared" si="570"/>
        <v>$m</v>
      </c>
      <c r="U305" t="str">
        <f t="shared" ref="U305:V305" si="666">TRIM(SUBSTITUTE(T305,U$1,U$2))</f>
        <v>$m</v>
      </c>
      <c r="V305" t="str">
        <f t="shared" si="666"/>
        <v>$m</v>
      </c>
      <c r="W305" t="str">
        <f t="shared" ref="W305:AM305" si="667">TRIM(SUBSTITUTE(V305,W$1,W$2))</f>
        <v>$m</v>
      </c>
      <c r="X305" t="str">
        <f t="shared" si="667"/>
        <v>$m</v>
      </c>
      <c r="Y305" t="str">
        <f t="shared" si="667"/>
        <v>$m</v>
      </c>
      <c r="Z305" t="str">
        <f t="shared" si="667"/>
        <v>$m</v>
      </c>
      <c r="AA305" t="str">
        <f t="shared" si="667"/>
        <v>$m</v>
      </c>
      <c r="AB305" t="str">
        <f t="shared" si="667"/>
        <v>$m</v>
      </c>
      <c r="AC305" t="str">
        <f t="shared" si="667"/>
        <v>$m</v>
      </c>
      <c r="AD305" t="str">
        <f t="shared" si="667"/>
        <v>$m</v>
      </c>
      <c r="AE305" t="str">
        <f t="shared" si="667"/>
        <v>$m</v>
      </c>
      <c r="AF305" t="str">
        <f t="shared" si="667"/>
        <v>$m</v>
      </c>
      <c r="AG305" t="str">
        <f t="shared" si="667"/>
        <v>$</v>
      </c>
      <c r="AH305" t="str">
        <f t="shared" si="667"/>
        <v>$</v>
      </c>
      <c r="AI305" t="str">
        <f t="shared" si="667"/>
        <v>$</v>
      </c>
      <c r="AJ305" t="str">
        <f t="shared" si="667"/>
        <v>$</v>
      </c>
      <c r="AK305" t="str">
        <f t="shared" si="667"/>
        <v>$</v>
      </c>
      <c r="AL305" t="str">
        <f t="shared" si="667"/>
        <v>$</v>
      </c>
      <c r="AM305" t="str">
        <f t="shared" si="667"/>
        <v>$</v>
      </c>
      <c r="AN305" t="str">
        <f t="shared" si="573"/>
        <v>$</v>
      </c>
      <c r="AQ305" t="str">
        <f t="shared" si="574"/>
        <v>$</v>
      </c>
    </row>
    <row r="306" spans="1:43" x14ac:dyDescent="0.2">
      <c r="A306">
        <v>304</v>
      </c>
      <c r="B306" t="s">
        <v>124</v>
      </c>
      <c r="C306" t="s">
        <v>1584</v>
      </c>
      <c r="D306" t="s">
        <v>1576</v>
      </c>
      <c r="E306" t="s">
        <v>133</v>
      </c>
      <c r="F306" t="s">
        <v>140</v>
      </c>
      <c r="G306" t="str">
        <f t="shared" si="565"/>
        <v>Segment Revenues - Premium Luxury</v>
      </c>
      <c r="H306" t="str">
        <f t="shared" si="559"/>
        <v>premium luxury</v>
      </c>
      <c r="I306" t="s">
        <v>10</v>
      </c>
      <c r="J306" t="b">
        <f t="shared" si="566"/>
        <v>0</v>
      </c>
      <c r="K306" t="b">
        <f t="shared" si="560"/>
        <v>0</v>
      </c>
      <c r="L306" t="b">
        <f t="shared" si="561"/>
        <v>1</v>
      </c>
      <c r="M306" t="str">
        <f t="shared" si="567"/>
        <v/>
      </c>
      <c r="N306" t="str">
        <f t="shared" si="610"/>
        <v/>
      </c>
      <c r="O306" t="str">
        <f t="shared" si="611"/>
        <v/>
      </c>
      <c r="P306" t="str">
        <f t="shared" si="569"/>
        <v/>
      </c>
      <c r="R306" t="s">
        <v>35</v>
      </c>
      <c r="S306" t="str">
        <f>IF(M306&lt;&gt;"",M306,IF(O306&lt;&gt;"",O306,IF(Q306&lt;&gt;"",Q306,I306)))</f>
        <v>$M</v>
      </c>
      <c r="T306" t="str">
        <f t="shared" si="570"/>
        <v>$m</v>
      </c>
      <c r="U306" t="str">
        <f t="shared" ref="U306:V306" si="668">TRIM(SUBSTITUTE(T306,U$1,U$2))</f>
        <v>$m</v>
      </c>
      <c r="V306" t="str">
        <f t="shared" si="668"/>
        <v>$m</v>
      </c>
      <c r="W306" t="str">
        <f t="shared" ref="W306:AM306" si="669">TRIM(SUBSTITUTE(V306,W$1,W$2))</f>
        <v>$m</v>
      </c>
      <c r="X306" t="str">
        <f t="shared" si="669"/>
        <v>$m</v>
      </c>
      <c r="Y306" t="str">
        <f t="shared" si="669"/>
        <v>$m</v>
      </c>
      <c r="Z306" t="str">
        <f t="shared" si="669"/>
        <v>$m</v>
      </c>
      <c r="AA306" t="str">
        <f t="shared" si="669"/>
        <v>$m</v>
      </c>
      <c r="AB306" t="str">
        <f t="shared" si="669"/>
        <v>$m</v>
      </c>
      <c r="AC306" t="str">
        <f t="shared" si="669"/>
        <v>$m</v>
      </c>
      <c r="AD306" t="str">
        <f t="shared" si="669"/>
        <v>$m</v>
      </c>
      <c r="AE306" t="str">
        <f t="shared" si="669"/>
        <v>$m</v>
      </c>
      <c r="AF306" t="str">
        <f t="shared" si="669"/>
        <v>$m</v>
      </c>
      <c r="AG306" t="str">
        <f t="shared" si="669"/>
        <v>$</v>
      </c>
      <c r="AH306" t="str">
        <f t="shared" si="669"/>
        <v>$</v>
      </c>
      <c r="AI306" t="str">
        <f t="shared" si="669"/>
        <v>$</v>
      </c>
      <c r="AJ306" t="str">
        <f t="shared" si="669"/>
        <v>$</v>
      </c>
      <c r="AK306" t="str">
        <f t="shared" si="669"/>
        <v>$</v>
      </c>
      <c r="AL306" t="str">
        <f t="shared" si="669"/>
        <v>$</v>
      </c>
      <c r="AM306" t="str">
        <f t="shared" si="669"/>
        <v>$</v>
      </c>
      <c r="AN306" t="str">
        <f t="shared" si="573"/>
        <v>$</v>
      </c>
      <c r="AQ306" t="str">
        <f t="shared" si="574"/>
        <v>$</v>
      </c>
    </row>
    <row r="307" spans="1:43" x14ac:dyDescent="0.2">
      <c r="A307">
        <v>305</v>
      </c>
      <c r="B307" t="s">
        <v>124</v>
      </c>
      <c r="C307" t="s">
        <v>1584</v>
      </c>
      <c r="D307" t="s">
        <v>1576</v>
      </c>
      <c r="E307" t="s">
        <v>133</v>
      </c>
      <c r="F307" t="s">
        <v>141</v>
      </c>
      <c r="G307" t="str">
        <f t="shared" si="565"/>
        <v>Segment Revenues - Premium Luxury Revenue</v>
      </c>
      <c r="H307" t="str">
        <f t="shared" si="559"/>
        <v>premium luxury revenue</v>
      </c>
      <c r="I307" t="s">
        <v>10</v>
      </c>
      <c r="J307" t="b">
        <f t="shared" si="566"/>
        <v>0</v>
      </c>
      <c r="K307" t="b">
        <f t="shared" si="560"/>
        <v>0</v>
      </c>
      <c r="L307" t="b">
        <f t="shared" si="561"/>
        <v>1</v>
      </c>
      <c r="M307" t="str">
        <f t="shared" si="567"/>
        <v/>
      </c>
      <c r="N307" t="str">
        <f t="shared" si="610"/>
        <v/>
      </c>
      <c r="O307" t="str">
        <f t="shared" si="611"/>
        <v/>
      </c>
      <c r="P307" t="str">
        <f t="shared" si="569"/>
        <v/>
      </c>
      <c r="R307" t="s">
        <v>35</v>
      </c>
      <c r="S307" t="str">
        <f>IF(M307&lt;&gt;"",M307,IF(O307&lt;&gt;"",O307,IF(Q307&lt;&gt;"",Q307,I307)))</f>
        <v>$M</v>
      </c>
      <c r="T307" t="str">
        <f t="shared" si="570"/>
        <v>$m</v>
      </c>
      <c r="U307" t="str">
        <f t="shared" ref="U307:V307" si="670">TRIM(SUBSTITUTE(T307,U$1,U$2))</f>
        <v>$m</v>
      </c>
      <c r="V307" t="str">
        <f t="shared" si="670"/>
        <v>$m</v>
      </c>
      <c r="W307" t="str">
        <f t="shared" ref="W307:AM307" si="671">TRIM(SUBSTITUTE(V307,W$1,W$2))</f>
        <v>$m</v>
      </c>
      <c r="X307" t="str">
        <f t="shared" si="671"/>
        <v>$m</v>
      </c>
      <c r="Y307" t="str">
        <f t="shared" si="671"/>
        <v>$m</v>
      </c>
      <c r="Z307" t="str">
        <f t="shared" si="671"/>
        <v>$m</v>
      </c>
      <c r="AA307" t="str">
        <f t="shared" si="671"/>
        <v>$m</v>
      </c>
      <c r="AB307" t="str">
        <f t="shared" si="671"/>
        <v>$m</v>
      </c>
      <c r="AC307" t="str">
        <f t="shared" si="671"/>
        <v>$m</v>
      </c>
      <c r="AD307" t="str">
        <f t="shared" si="671"/>
        <v>$m</v>
      </c>
      <c r="AE307" t="str">
        <f t="shared" si="671"/>
        <v>$m</v>
      </c>
      <c r="AF307" t="str">
        <f t="shared" si="671"/>
        <v>$m</v>
      </c>
      <c r="AG307" t="str">
        <f t="shared" si="671"/>
        <v>$</v>
      </c>
      <c r="AH307" t="str">
        <f t="shared" si="671"/>
        <v>$</v>
      </c>
      <c r="AI307" t="str">
        <f t="shared" si="671"/>
        <v>$</v>
      </c>
      <c r="AJ307" t="str">
        <f t="shared" si="671"/>
        <v>$</v>
      </c>
      <c r="AK307" t="str">
        <f t="shared" si="671"/>
        <v>$</v>
      </c>
      <c r="AL307" t="str">
        <f t="shared" si="671"/>
        <v>$</v>
      </c>
      <c r="AM307" t="str">
        <f t="shared" si="671"/>
        <v>$</v>
      </c>
      <c r="AN307" t="str">
        <f t="shared" si="573"/>
        <v>$</v>
      </c>
      <c r="AQ307" t="str">
        <f t="shared" si="574"/>
        <v>$</v>
      </c>
    </row>
    <row r="308" spans="1:43" x14ac:dyDescent="0.2">
      <c r="A308">
        <v>306</v>
      </c>
      <c r="B308" t="s">
        <v>124</v>
      </c>
      <c r="C308" t="s">
        <v>1584</v>
      </c>
      <c r="D308" t="s">
        <v>1576</v>
      </c>
      <c r="E308" t="s">
        <v>143</v>
      </c>
      <c r="F308" t="s">
        <v>142</v>
      </c>
      <c r="G308" t="str">
        <f t="shared" si="565"/>
        <v>Vehicles sold - Total Vehicles sold</v>
      </c>
      <c r="H308" t="str">
        <f t="shared" si="559"/>
        <v>total vehicles sold</v>
      </c>
      <c r="I308" t="s">
        <v>2</v>
      </c>
      <c r="J308" t="b">
        <f t="shared" si="566"/>
        <v>0</v>
      </c>
      <c r="K308" t="b">
        <f t="shared" si="560"/>
        <v>1</v>
      </c>
      <c r="L308" t="b">
        <f t="shared" si="561"/>
        <v>1</v>
      </c>
      <c r="M308" t="str">
        <f t="shared" si="567"/>
        <v/>
      </c>
      <c r="N308" t="str">
        <f t="shared" si="610"/>
        <v>Check</v>
      </c>
      <c r="O308" t="str">
        <f t="shared" si="611"/>
        <v>Vehicles</v>
      </c>
      <c r="P308" t="str">
        <f t="shared" si="569"/>
        <v/>
      </c>
      <c r="R308" t="s">
        <v>35</v>
      </c>
      <c r="S308" t="str">
        <f>IF(M308&lt;&gt;"",M308,IF(O308&lt;&gt;"",O308,IF(Q308&lt;&gt;"",Q308,I308)))</f>
        <v>Vehicles</v>
      </c>
      <c r="T308" t="str">
        <f t="shared" si="570"/>
        <v>vehicles</v>
      </c>
      <c r="U308" t="str">
        <f t="shared" ref="U308:V308" si="672">TRIM(SUBSTITUTE(T308,U$1,U$2))</f>
        <v>vehicles</v>
      </c>
      <c r="V308" t="str">
        <f t="shared" si="672"/>
        <v>vehicles</v>
      </c>
      <c r="W308" t="str">
        <f t="shared" ref="W308:AM308" si="673">TRIM(SUBSTITUTE(V308,W$1,W$2))</f>
        <v>vehicles</v>
      </c>
      <c r="X308" t="str">
        <f t="shared" si="673"/>
        <v>vehicles</v>
      </c>
      <c r="Y308" t="str">
        <f t="shared" si="673"/>
        <v>vehicles</v>
      </c>
      <c r="Z308" t="str">
        <f t="shared" si="673"/>
        <v>vehicles</v>
      </c>
      <c r="AA308" t="str">
        <f t="shared" si="673"/>
        <v>vehicles</v>
      </c>
      <c r="AB308" t="str">
        <f t="shared" si="673"/>
        <v>vehicles</v>
      </c>
      <c r="AC308" t="str">
        <f t="shared" si="673"/>
        <v>vehicles</v>
      </c>
      <c r="AD308" t="str">
        <f t="shared" si="673"/>
        <v>vehicles</v>
      </c>
      <c r="AE308" t="str">
        <f t="shared" si="673"/>
        <v>vehicles</v>
      </c>
      <c r="AF308" t="str">
        <f t="shared" si="673"/>
        <v>vehicles</v>
      </c>
      <c r="AG308" t="str">
        <f t="shared" si="673"/>
        <v>vehicles</v>
      </c>
      <c r="AH308" t="str">
        <f t="shared" si="673"/>
        <v>vehicles</v>
      </c>
      <c r="AI308" t="str">
        <f t="shared" si="673"/>
        <v>vehicles</v>
      </c>
      <c r="AJ308" t="str">
        <f t="shared" si="673"/>
        <v>vehicles</v>
      </c>
      <c r="AK308" t="str">
        <f t="shared" si="673"/>
        <v>vehicles</v>
      </c>
      <c r="AL308" t="str">
        <f t="shared" si="673"/>
        <v>vehicles</v>
      </c>
      <c r="AM308" t="str">
        <f t="shared" si="673"/>
        <v>vehicles</v>
      </c>
      <c r="AN308" t="str">
        <f t="shared" si="573"/>
        <v>vehicles</v>
      </c>
      <c r="AQ308" t="str">
        <f t="shared" si="574"/>
        <v>vehicles</v>
      </c>
    </row>
    <row r="309" spans="1:43" x14ac:dyDescent="0.2">
      <c r="A309">
        <v>307</v>
      </c>
      <c r="B309" t="s">
        <v>124</v>
      </c>
      <c r="C309" t="s">
        <v>1584</v>
      </c>
      <c r="D309" t="s">
        <v>1576</v>
      </c>
      <c r="E309" t="s">
        <v>143</v>
      </c>
      <c r="F309" t="s">
        <v>46</v>
      </c>
      <c r="G309" t="str">
        <f t="shared" si="565"/>
        <v>Vehicles sold - New vehicle</v>
      </c>
      <c r="H309" t="str">
        <f t="shared" si="559"/>
        <v>new vehicle</v>
      </c>
      <c r="I309" t="s">
        <v>2</v>
      </c>
      <c r="J309" t="b">
        <f t="shared" si="566"/>
        <v>0</v>
      </c>
      <c r="K309" t="b">
        <f t="shared" si="560"/>
        <v>1</v>
      </c>
      <c r="L309" t="b">
        <f t="shared" si="561"/>
        <v>1</v>
      </c>
      <c r="M309" t="str">
        <f t="shared" si="567"/>
        <v/>
      </c>
      <c r="N309" t="str">
        <f t="shared" si="610"/>
        <v>Check</v>
      </c>
      <c r="O309" t="str">
        <f t="shared" si="611"/>
        <v>Vehicles</v>
      </c>
      <c r="P309" t="str">
        <f t="shared" si="569"/>
        <v/>
      </c>
      <c r="R309" t="s">
        <v>35</v>
      </c>
      <c r="S309" t="str">
        <f>IF(M309&lt;&gt;"",M309,IF(O309&lt;&gt;"",O309,IF(Q309&lt;&gt;"",Q309,I309)))</f>
        <v>Vehicles</v>
      </c>
      <c r="T309" t="str">
        <f t="shared" si="570"/>
        <v>vehicles</v>
      </c>
      <c r="U309" t="str">
        <f t="shared" ref="U309:V309" si="674">TRIM(SUBSTITUTE(T309,U$1,U$2))</f>
        <v>vehicles</v>
      </c>
      <c r="V309" t="str">
        <f t="shared" si="674"/>
        <v>vehicles</v>
      </c>
      <c r="W309" t="str">
        <f t="shared" ref="W309:AM309" si="675">TRIM(SUBSTITUTE(V309,W$1,W$2))</f>
        <v>vehicles</v>
      </c>
      <c r="X309" t="str">
        <f t="shared" si="675"/>
        <v>vehicles</v>
      </c>
      <c r="Y309" t="str">
        <f t="shared" si="675"/>
        <v>vehicles</v>
      </c>
      <c r="Z309" t="str">
        <f t="shared" si="675"/>
        <v>vehicles</v>
      </c>
      <c r="AA309" t="str">
        <f t="shared" si="675"/>
        <v>vehicles</v>
      </c>
      <c r="AB309" t="str">
        <f t="shared" si="675"/>
        <v>vehicles</v>
      </c>
      <c r="AC309" t="str">
        <f t="shared" si="675"/>
        <v>vehicles</v>
      </c>
      <c r="AD309" t="str">
        <f t="shared" si="675"/>
        <v>vehicles</v>
      </c>
      <c r="AE309" t="str">
        <f t="shared" si="675"/>
        <v>vehicles</v>
      </c>
      <c r="AF309" t="str">
        <f t="shared" si="675"/>
        <v>vehicles</v>
      </c>
      <c r="AG309" t="str">
        <f t="shared" si="675"/>
        <v>vehicles</v>
      </c>
      <c r="AH309" t="str">
        <f t="shared" si="675"/>
        <v>vehicles</v>
      </c>
      <c r="AI309" t="str">
        <f t="shared" si="675"/>
        <v>vehicles</v>
      </c>
      <c r="AJ309" t="str">
        <f t="shared" si="675"/>
        <v>vehicles</v>
      </c>
      <c r="AK309" t="str">
        <f t="shared" si="675"/>
        <v>vehicles</v>
      </c>
      <c r="AL309" t="str">
        <f t="shared" si="675"/>
        <v>vehicles</v>
      </c>
      <c r="AM309" t="str">
        <f t="shared" si="675"/>
        <v>vehicles</v>
      </c>
      <c r="AN309" t="str">
        <f t="shared" si="573"/>
        <v>vehicles</v>
      </c>
      <c r="AQ309" t="str">
        <f t="shared" si="574"/>
        <v>vehicles</v>
      </c>
    </row>
    <row r="310" spans="1:43" x14ac:dyDescent="0.2">
      <c r="A310">
        <v>308</v>
      </c>
      <c r="B310" t="s">
        <v>124</v>
      </c>
      <c r="C310" t="s">
        <v>1584</v>
      </c>
      <c r="D310" t="s">
        <v>1576</v>
      </c>
      <c r="E310" t="s">
        <v>143</v>
      </c>
      <c r="F310" t="s">
        <v>127</v>
      </c>
      <c r="G310" t="str">
        <f t="shared" si="565"/>
        <v>Vehicles sold - Used vehicle</v>
      </c>
      <c r="H310" t="str">
        <f t="shared" si="559"/>
        <v>used vehicle</v>
      </c>
      <c r="I310" t="s">
        <v>2</v>
      </c>
      <c r="J310" t="b">
        <f t="shared" si="566"/>
        <v>0</v>
      </c>
      <c r="K310" t="b">
        <f t="shared" si="560"/>
        <v>1</v>
      </c>
      <c r="L310" t="b">
        <f t="shared" si="561"/>
        <v>1</v>
      </c>
      <c r="M310" t="str">
        <f t="shared" si="567"/>
        <v/>
      </c>
      <c r="N310" t="str">
        <f t="shared" si="610"/>
        <v>Check</v>
      </c>
      <c r="O310" t="str">
        <f t="shared" si="611"/>
        <v>Vehicles</v>
      </c>
      <c r="P310" t="str">
        <f t="shared" si="569"/>
        <v/>
      </c>
      <c r="R310" t="s">
        <v>35</v>
      </c>
      <c r="S310" t="str">
        <f>IF(M310&lt;&gt;"",M310,IF(O310&lt;&gt;"",O310,IF(Q310&lt;&gt;"",Q310,I310)))</f>
        <v>Vehicles</v>
      </c>
      <c r="T310" t="str">
        <f t="shared" si="570"/>
        <v>vehicles</v>
      </c>
      <c r="U310" t="str">
        <f t="shared" ref="U310:V310" si="676">TRIM(SUBSTITUTE(T310,U$1,U$2))</f>
        <v>vehicles</v>
      </c>
      <c r="V310" t="str">
        <f t="shared" si="676"/>
        <v>vehicles</v>
      </c>
      <c r="W310" t="str">
        <f t="shared" ref="W310:AM310" si="677">TRIM(SUBSTITUTE(V310,W$1,W$2))</f>
        <v>vehicles</v>
      </c>
      <c r="X310" t="str">
        <f t="shared" si="677"/>
        <v>vehicles</v>
      </c>
      <c r="Y310" t="str">
        <f t="shared" si="677"/>
        <v>vehicles</v>
      </c>
      <c r="Z310" t="str">
        <f t="shared" si="677"/>
        <v>vehicles</v>
      </c>
      <c r="AA310" t="str">
        <f t="shared" si="677"/>
        <v>vehicles</v>
      </c>
      <c r="AB310" t="str">
        <f t="shared" si="677"/>
        <v>vehicles</v>
      </c>
      <c r="AC310" t="str">
        <f t="shared" si="677"/>
        <v>vehicles</v>
      </c>
      <c r="AD310" t="str">
        <f t="shared" si="677"/>
        <v>vehicles</v>
      </c>
      <c r="AE310" t="str">
        <f t="shared" si="677"/>
        <v>vehicles</v>
      </c>
      <c r="AF310" t="str">
        <f t="shared" si="677"/>
        <v>vehicles</v>
      </c>
      <c r="AG310" t="str">
        <f t="shared" si="677"/>
        <v>vehicles</v>
      </c>
      <c r="AH310" t="str">
        <f t="shared" si="677"/>
        <v>vehicles</v>
      </c>
      <c r="AI310" t="str">
        <f t="shared" si="677"/>
        <v>vehicles</v>
      </c>
      <c r="AJ310" t="str">
        <f t="shared" si="677"/>
        <v>vehicles</v>
      </c>
      <c r="AK310" t="str">
        <f t="shared" si="677"/>
        <v>vehicles</v>
      </c>
      <c r="AL310" t="str">
        <f t="shared" si="677"/>
        <v>vehicles</v>
      </c>
      <c r="AM310" t="str">
        <f t="shared" si="677"/>
        <v>vehicles</v>
      </c>
      <c r="AN310" t="str">
        <f t="shared" si="573"/>
        <v>vehicles</v>
      </c>
      <c r="AQ310" t="str">
        <f t="shared" si="574"/>
        <v>vehicles</v>
      </c>
    </row>
    <row r="311" spans="1:43" x14ac:dyDescent="0.2">
      <c r="A311">
        <v>309</v>
      </c>
      <c r="B311" t="s">
        <v>161</v>
      </c>
      <c r="C311" t="s">
        <v>1595</v>
      </c>
      <c r="D311" t="s">
        <v>1576</v>
      </c>
      <c r="E311" t="s">
        <v>162</v>
      </c>
      <c r="F311" t="s">
        <v>163</v>
      </c>
      <c r="G311" t="str">
        <f t="shared" si="565"/>
        <v>Domestic Commercial Sales - Total Domestic Commercial Sales</v>
      </c>
      <c r="H311" t="str">
        <f t="shared" si="559"/>
        <v>total domestic commercial sales</v>
      </c>
      <c r="I311" t="s">
        <v>10</v>
      </c>
      <c r="J311" t="b">
        <f t="shared" si="566"/>
        <v>0</v>
      </c>
      <c r="K311" t="b">
        <f t="shared" si="560"/>
        <v>0</v>
      </c>
      <c r="L311" t="b">
        <f t="shared" si="561"/>
        <v>1</v>
      </c>
      <c r="M311" t="str">
        <f t="shared" si="567"/>
        <v/>
      </c>
      <c r="N311" t="str">
        <f t="shared" si="610"/>
        <v/>
      </c>
      <c r="O311" t="str">
        <f t="shared" si="611"/>
        <v/>
      </c>
      <c r="P311" t="str">
        <f t="shared" si="569"/>
        <v/>
      </c>
      <c r="R311" t="s">
        <v>35</v>
      </c>
      <c r="S311" t="str">
        <f>IF(M311&lt;&gt;"",M311,IF(O311&lt;&gt;"",O311,IF(Q311&lt;&gt;"",Q311,I311)))</f>
        <v>$M</v>
      </c>
      <c r="T311" t="str">
        <f t="shared" si="570"/>
        <v>$m</v>
      </c>
      <c r="U311" t="str">
        <f t="shared" ref="U311:V311" si="678">TRIM(SUBSTITUTE(T311,U$1,U$2))</f>
        <v>$m</v>
      </c>
      <c r="V311" t="str">
        <f t="shared" si="678"/>
        <v>$m</v>
      </c>
      <c r="W311" t="str">
        <f t="shared" ref="W311:AM311" si="679">TRIM(SUBSTITUTE(V311,W$1,W$2))</f>
        <v>$m</v>
      </c>
      <c r="X311" t="str">
        <f t="shared" si="679"/>
        <v>$m</v>
      </c>
      <c r="Y311" t="str">
        <f t="shared" si="679"/>
        <v>$m</v>
      </c>
      <c r="Z311" t="str">
        <f t="shared" si="679"/>
        <v>$m</v>
      </c>
      <c r="AA311" t="str">
        <f t="shared" si="679"/>
        <v>$m</v>
      </c>
      <c r="AB311" t="str">
        <f t="shared" si="679"/>
        <v>$m</v>
      </c>
      <c r="AC311" t="str">
        <f t="shared" si="679"/>
        <v>$m</v>
      </c>
      <c r="AD311" t="str">
        <f t="shared" si="679"/>
        <v>$m</v>
      </c>
      <c r="AE311" t="str">
        <f t="shared" si="679"/>
        <v>$m</v>
      </c>
      <c r="AF311" t="str">
        <f t="shared" si="679"/>
        <v>$m</v>
      </c>
      <c r="AG311" t="str">
        <f t="shared" si="679"/>
        <v>$</v>
      </c>
      <c r="AH311" t="str">
        <f t="shared" si="679"/>
        <v>$</v>
      </c>
      <c r="AI311" t="str">
        <f t="shared" si="679"/>
        <v>$</v>
      </c>
      <c r="AJ311" t="str">
        <f t="shared" si="679"/>
        <v>$</v>
      </c>
      <c r="AK311" t="str">
        <f t="shared" si="679"/>
        <v>$</v>
      </c>
      <c r="AL311" t="str">
        <f t="shared" si="679"/>
        <v>$</v>
      </c>
      <c r="AM311" t="str">
        <f t="shared" si="679"/>
        <v>$</v>
      </c>
      <c r="AN311" t="str">
        <f t="shared" si="573"/>
        <v>$</v>
      </c>
      <c r="AQ311" t="str">
        <f t="shared" si="574"/>
        <v>$</v>
      </c>
    </row>
    <row r="312" spans="1:43" x14ac:dyDescent="0.2">
      <c r="A312">
        <v>310</v>
      </c>
      <c r="B312" t="s">
        <v>161</v>
      </c>
      <c r="C312" t="s">
        <v>1595</v>
      </c>
      <c r="D312" t="s">
        <v>1576</v>
      </c>
      <c r="E312" t="s">
        <v>164</v>
      </c>
      <c r="F312" t="s">
        <v>164</v>
      </c>
      <c r="G312" t="str">
        <f t="shared" si="565"/>
        <v xml:space="preserve">Sales per average store </v>
      </c>
      <c r="H312" t="str">
        <f t="shared" si="559"/>
        <v xml:space="preserve">sales per average store </v>
      </c>
      <c r="I312" t="s">
        <v>10</v>
      </c>
      <c r="J312" t="b">
        <f t="shared" si="566"/>
        <v>1</v>
      </c>
      <c r="K312" t="b">
        <f t="shared" si="560"/>
        <v>0</v>
      </c>
      <c r="L312" t="b">
        <f t="shared" si="561"/>
        <v>1</v>
      </c>
      <c r="M312" t="str">
        <f t="shared" si="567"/>
        <v/>
      </c>
      <c r="N312" t="str">
        <f t="shared" si="610"/>
        <v/>
      </c>
      <c r="O312" t="str">
        <f t="shared" si="611"/>
        <v/>
      </c>
      <c r="P312">
        <f t="shared" si="569"/>
        <v>6</v>
      </c>
      <c r="R312" t="s">
        <v>35</v>
      </c>
      <c r="S312" t="str">
        <f>IF(M312&lt;&gt;"",M312,IF(O312&lt;&gt;"",O312,IF(Q312&lt;&gt;"",Q312,I312)))</f>
        <v>$M</v>
      </c>
      <c r="T312" t="str">
        <f t="shared" si="570"/>
        <v>$m</v>
      </c>
      <c r="U312" t="str">
        <f t="shared" ref="U312:V312" si="680">TRIM(SUBSTITUTE(T312,U$1,U$2))</f>
        <v>$m</v>
      </c>
      <c r="V312" t="str">
        <f t="shared" si="680"/>
        <v>$m</v>
      </c>
      <c r="W312" t="str">
        <f t="shared" ref="W312:AM312" si="681">TRIM(SUBSTITUTE(V312,W$1,W$2))</f>
        <v>$m</v>
      </c>
      <c r="X312" t="str">
        <f t="shared" si="681"/>
        <v>$m</v>
      </c>
      <c r="Y312" t="str">
        <f t="shared" si="681"/>
        <v>$m</v>
      </c>
      <c r="Z312" t="str">
        <f t="shared" si="681"/>
        <v>$m</v>
      </c>
      <c r="AA312" t="str">
        <f t="shared" si="681"/>
        <v>$m</v>
      </c>
      <c r="AB312" t="str">
        <f t="shared" si="681"/>
        <v>$m</v>
      </c>
      <c r="AC312" t="str">
        <f t="shared" si="681"/>
        <v>$m</v>
      </c>
      <c r="AD312" t="str">
        <f t="shared" si="681"/>
        <v>$m</v>
      </c>
      <c r="AE312" t="str">
        <f t="shared" si="681"/>
        <v>$m</v>
      </c>
      <c r="AF312" t="str">
        <f t="shared" si="681"/>
        <v>$m</v>
      </c>
      <c r="AG312" t="str">
        <f t="shared" si="681"/>
        <v>$</v>
      </c>
      <c r="AH312" t="str">
        <f t="shared" si="681"/>
        <v>$</v>
      </c>
      <c r="AI312" t="str">
        <f t="shared" si="681"/>
        <v>$</v>
      </c>
      <c r="AJ312" t="str">
        <f t="shared" si="681"/>
        <v>$</v>
      </c>
      <c r="AK312" t="str">
        <f t="shared" si="681"/>
        <v>$</v>
      </c>
      <c r="AL312" t="str">
        <f t="shared" si="681"/>
        <v>$</v>
      </c>
      <c r="AM312" t="str">
        <f t="shared" si="681"/>
        <v>$</v>
      </c>
      <c r="AN312" t="str">
        <f t="shared" si="573"/>
        <v>$</v>
      </c>
      <c r="AQ312" t="str">
        <f t="shared" si="574"/>
        <v>$</v>
      </c>
    </row>
    <row r="313" spans="1:43" x14ac:dyDescent="0.2">
      <c r="A313">
        <v>311</v>
      </c>
      <c r="B313" t="s">
        <v>161</v>
      </c>
      <c r="C313" t="s">
        <v>1595</v>
      </c>
      <c r="D313" t="s">
        <v>1576</v>
      </c>
      <c r="E313" t="s">
        <v>165</v>
      </c>
      <c r="F313" t="s">
        <v>166</v>
      </c>
      <c r="G313" t="str">
        <f t="shared" si="565"/>
        <v>Segment Sales - Auto Parts Locations</v>
      </c>
      <c r="H313" t="str">
        <f t="shared" si="559"/>
        <v>auto parts locations</v>
      </c>
      <c r="I313" t="s">
        <v>10</v>
      </c>
      <c r="J313" t="b">
        <f t="shared" si="566"/>
        <v>0</v>
      </c>
      <c r="K313" t="b">
        <f t="shared" si="560"/>
        <v>0</v>
      </c>
      <c r="L313" t="b">
        <f t="shared" si="561"/>
        <v>1</v>
      </c>
      <c r="M313" t="str">
        <f t="shared" si="567"/>
        <v/>
      </c>
      <c r="N313" t="str">
        <f t="shared" si="610"/>
        <v/>
      </c>
      <c r="O313" t="str">
        <f t="shared" si="611"/>
        <v/>
      </c>
      <c r="P313" t="str">
        <f t="shared" si="569"/>
        <v/>
      </c>
      <c r="R313" t="s">
        <v>35</v>
      </c>
      <c r="S313" t="str">
        <f>IF(M313&lt;&gt;"",M313,IF(O313&lt;&gt;"",O313,IF(Q313&lt;&gt;"",Q313,I313)))</f>
        <v>$M</v>
      </c>
      <c r="T313" t="str">
        <f t="shared" si="570"/>
        <v>$m</v>
      </c>
      <c r="U313" t="str">
        <f t="shared" ref="U313:V313" si="682">TRIM(SUBSTITUTE(T313,U$1,U$2))</f>
        <v>$m</v>
      </c>
      <c r="V313" t="str">
        <f t="shared" si="682"/>
        <v>$m</v>
      </c>
      <c r="W313" t="str">
        <f t="shared" ref="W313:AM313" si="683">TRIM(SUBSTITUTE(V313,W$1,W$2))</f>
        <v>$m</v>
      </c>
      <c r="X313" t="str">
        <f t="shared" si="683"/>
        <v>$m</v>
      </c>
      <c r="Y313" t="str">
        <f t="shared" si="683"/>
        <v>$m</v>
      </c>
      <c r="Z313" t="str">
        <f t="shared" si="683"/>
        <v>$m</v>
      </c>
      <c r="AA313" t="str">
        <f t="shared" si="683"/>
        <v>$m</v>
      </c>
      <c r="AB313" t="str">
        <f t="shared" si="683"/>
        <v>$m</v>
      </c>
      <c r="AC313" t="str">
        <f t="shared" si="683"/>
        <v>$m</v>
      </c>
      <c r="AD313" t="str">
        <f t="shared" si="683"/>
        <v>$m</v>
      </c>
      <c r="AE313" t="str">
        <f t="shared" si="683"/>
        <v>$m</v>
      </c>
      <c r="AF313" t="str">
        <f t="shared" si="683"/>
        <v>$m</v>
      </c>
      <c r="AG313" t="str">
        <f t="shared" si="683"/>
        <v>$</v>
      </c>
      <c r="AH313" t="str">
        <f t="shared" si="683"/>
        <v>$</v>
      </c>
      <c r="AI313" t="str">
        <f t="shared" si="683"/>
        <v>$</v>
      </c>
      <c r="AJ313" t="str">
        <f t="shared" si="683"/>
        <v>$</v>
      </c>
      <c r="AK313" t="str">
        <f t="shared" si="683"/>
        <v>$</v>
      </c>
      <c r="AL313" t="str">
        <f t="shared" si="683"/>
        <v>$</v>
      </c>
      <c r="AM313" t="str">
        <f t="shared" si="683"/>
        <v>$</v>
      </c>
      <c r="AN313" t="str">
        <f t="shared" si="573"/>
        <v>$</v>
      </c>
      <c r="AQ313" t="str">
        <f t="shared" si="574"/>
        <v>$</v>
      </c>
    </row>
    <row r="314" spans="1:43" x14ac:dyDescent="0.2">
      <c r="A314">
        <v>312</v>
      </c>
      <c r="B314" t="s">
        <v>161</v>
      </c>
      <c r="C314" t="s">
        <v>1595</v>
      </c>
      <c r="D314" t="s">
        <v>1576</v>
      </c>
      <c r="E314" t="s">
        <v>165</v>
      </c>
      <c r="F314" t="s">
        <v>167</v>
      </c>
      <c r="G314" t="str">
        <f t="shared" si="565"/>
        <v>Segment Sales - Net Sales</v>
      </c>
      <c r="H314" t="str">
        <f t="shared" si="559"/>
        <v>net sales</v>
      </c>
      <c r="I314" t="s">
        <v>10</v>
      </c>
      <c r="J314" t="b">
        <f t="shared" si="566"/>
        <v>0</v>
      </c>
      <c r="K314" t="b">
        <f t="shared" si="560"/>
        <v>0</v>
      </c>
      <c r="L314" t="b">
        <f t="shared" si="561"/>
        <v>1</v>
      </c>
      <c r="M314" t="str">
        <f t="shared" si="567"/>
        <v/>
      </c>
      <c r="N314" t="str">
        <f t="shared" si="610"/>
        <v/>
      </c>
      <c r="O314" t="str">
        <f t="shared" si="611"/>
        <v/>
      </c>
      <c r="P314" t="str">
        <f t="shared" si="569"/>
        <v/>
      </c>
      <c r="R314" t="s">
        <v>35</v>
      </c>
      <c r="S314" t="str">
        <f>IF(M314&lt;&gt;"",M314,IF(O314&lt;&gt;"",O314,IF(Q314&lt;&gt;"",Q314,I314)))</f>
        <v>$M</v>
      </c>
      <c r="T314" t="str">
        <f t="shared" si="570"/>
        <v>$m</v>
      </c>
      <c r="U314" t="str">
        <f t="shared" ref="U314:V314" si="684">TRIM(SUBSTITUTE(T314,U$1,U$2))</f>
        <v>$m</v>
      </c>
      <c r="V314" t="str">
        <f t="shared" si="684"/>
        <v>$m</v>
      </c>
      <c r="W314" t="str">
        <f t="shared" ref="W314:AM314" si="685">TRIM(SUBSTITUTE(V314,W$1,W$2))</f>
        <v>$m</v>
      </c>
      <c r="X314" t="str">
        <f t="shared" si="685"/>
        <v>$m</v>
      </c>
      <c r="Y314" t="str">
        <f t="shared" si="685"/>
        <v>$m</v>
      </c>
      <c r="Z314" t="str">
        <f t="shared" si="685"/>
        <v>$m</v>
      </c>
      <c r="AA314" t="str">
        <f t="shared" si="685"/>
        <v>$m</v>
      </c>
      <c r="AB314" t="str">
        <f t="shared" si="685"/>
        <v>$m</v>
      </c>
      <c r="AC314" t="str">
        <f t="shared" si="685"/>
        <v>$m</v>
      </c>
      <c r="AD314" t="str">
        <f t="shared" si="685"/>
        <v>$m</v>
      </c>
      <c r="AE314" t="str">
        <f t="shared" si="685"/>
        <v>$m</v>
      </c>
      <c r="AF314" t="str">
        <f t="shared" si="685"/>
        <v>$m</v>
      </c>
      <c r="AG314" t="str">
        <f t="shared" si="685"/>
        <v>$</v>
      </c>
      <c r="AH314" t="str">
        <f t="shared" si="685"/>
        <v>$</v>
      </c>
      <c r="AI314" t="str">
        <f t="shared" si="685"/>
        <v>$</v>
      </c>
      <c r="AJ314" t="str">
        <f t="shared" si="685"/>
        <v>$</v>
      </c>
      <c r="AK314" t="str">
        <f t="shared" si="685"/>
        <v>$</v>
      </c>
      <c r="AL314" t="str">
        <f t="shared" si="685"/>
        <v>$</v>
      </c>
      <c r="AM314" t="str">
        <f t="shared" si="685"/>
        <v>$</v>
      </c>
      <c r="AN314" t="str">
        <f t="shared" si="573"/>
        <v>$</v>
      </c>
      <c r="AQ314" t="str">
        <f t="shared" si="574"/>
        <v>$</v>
      </c>
    </row>
    <row r="315" spans="1:43" x14ac:dyDescent="0.2">
      <c r="A315">
        <v>313</v>
      </c>
      <c r="B315" t="s">
        <v>161</v>
      </c>
      <c r="C315" t="s">
        <v>1595</v>
      </c>
      <c r="D315" t="s">
        <v>1576</v>
      </c>
      <c r="E315" t="s">
        <v>165</v>
      </c>
      <c r="F315" t="s">
        <v>13</v>
      </c>
      <c r="G315" t="str">
        <f t="shared" si="565"/>
        <v>Segment Sales - Other</v>
      </c>
      <c r="H315" t="str">
        <f t="shared" si="559"/>
        <v>other</v>
      </c>
      <c r="I315" t="s">
        <v>10</v>
      </c>
      <c r="J315" t="b">
        <f t="shared" si="566"/>
        <v>0</v>
      </c>
      <c r="K315" t="b">
        <f t="shared" si="560"/>
        <v>0</v>
      </c>
      <c r="L315" t="b">
        <f t="shared" si="561"/>
        <v>1</v>
      </c>
      <c r="M315" t="str">
        <f t="shared" si="567"/>
        <v/>
      </c>
      <c r="N315" t="str">
        <f t="shared" si="610"/>
        <v/>
      </c>
      <c r="O315" t="str">
        <f t="shared" si="611"/>
        <v/>
      </c>
      <c r="P315" t="str">
        <f t="shared" si="569"/>
        <v/>
      </c>
      <c r="R315" t="s">
        <v>35</v>
      </c>
      <c r="S315" t="str">
        <f>IF(M315&lt;&gt;"",M315,IF(O315&lt;&gt;"",O315,IF(Q315&lt;&gt;"",Q315,I315)))</f>
        <v>$M</v>
      </c>
      <c r="T315" t="str">
        <f t="shared" si="570"/>
        <v>$m</v>
      </c>
      <c r="U315" t="str">
        <f t="shared" ref="U315:V315" si="686">TRIM(SUBSTITUTE(T315,U$1,U$2))</f>
        <v>$m</v>
      </c>
      <c r="V315" t="str">
        <f t="shared" si="686"/>
        <v>$m</v>
      </c>
      <c r="W315" t="str">
        <f t="shared" ref="W315:AM315" si="687">TRIM(SUBSTITUTE(V315,W$1,W$2))</f>
        <v>$m</v>
      </c>
      <c r="X315" t="str">
        <f t="shared" si="687"/>
        <v>$m</v>
      </c>
      <c r="Y315" t="str">
        <f t="shared" si="687"/>
        <v>$m</v>
      </c>
      <c r="Z315" t="str">
        <f t="shared" si="687"/>
        <v>$m</v>
      </c>
      <c r="AA315" t="str">
        <f t="shared" si="687"/>
        <v>$m</v>
      </c>
      <c r="AB315" t="str">
        <f t="shared" si="687"/>
        <v>$m</v>
      </c>
      <c r="AC315" t="str">
        <f t="shared" si="687"/>
        <v>$m</v>
      </c>
      <c r="AD315" t="str">
        <f t="shared" si="687"/>
        <v>$m</v>
      </c>
      <c r="AE315" t="str">
        <f t="shared" si="687"/>
        <v>$m</v>
      </c>
      <c r="AF315" t="str">
        <f t="shared" si="687"/>
        <v>$m</v>
      </c>
      <c r="AG315" t="str">
        <f t="shared" si="687"/>
        <v>$</v>
      </c>
      <c r="AH315" t="str">
        <f t="shared" si="687"/>
        <v>$</v>
      </c>
      <c r="AI315" t="str">
        <f t="shared" si="687"/>
        <v>$</v>
      </c>
      <c r="AJ315" t="str">
        <f t="shared" si="687"/>
        <v>$</v>
      </c>
      <c r="AK315" t="str">
        <f t="shared" si="687"/>
        <v>$</v>
      </c>
      <c r="AL315" t="str">
        <f t="shared" si="687"/>
        <v>$</v>
      </c>
      <c r="AM315" t="str">
        <f t="shared" si="687"/>
        <v>$</v>
      </c>
      <c r="AN315" t="str">
        <f t="shared" si="573"/>
        <v>$</v>
      </c>
      <c r="AQ315" t="str">
        <f t="shared" si="574"/>
        <v>$</v>
      </c>
    </row>
    <row r="316" spans="1:43" x14ac:dyDescent="0.2">
      <c r="A316">
        <v>314</v>
      </c>
      <c r="B316" t="s">
        <v>161</v>
      </c>
      <c r="C316" t="s">
        <v>1595</v>
      </c>
      <c r="D316" t="s">
        <v>1576</v>
      </c>
      <c r="E316" t="s">
        <v>165</v>
      </c>
      <c r="F316" t="s">
        <v>170</v>
      </c>
      <c r="G316" t="str">
        <f t="shared" si="565"/>
        <v>Segment Sales - Total domestic commercial sales</v>
      </c>
      <c r="H316" t="str">
        <f t="shared" si="559"/>
        <v>total domestic commercial sales</v>
      </c>
      <c r="I316" t="s">
        <v>10</v>
      </c>
      <c r="J316" t="b">
        <f t="shared" si="566"/>
        <v>0</v>
      </c>
      <c r="K316" t="b">
        <f t="shared" si="560"/>
        <v>0</v>
      </c>
      <c r="L316" t="b">
        <f t="shared" si="561"/>
        <v>1</v>
      </c>
      <c r="M316" t="str">
        <f t="shared" si="567"/>
        <v/>
      </c>
      <c r="N316" t="str">
        <f t="shared" si="610"/>
        <v/>
      </c>
      <c r="O316" t="str">
        <f t="shared" si="611"/>
        <v/>
      </c>
      <c r="P316" t="str">
        <f t="shared" si="569"/>
        <v/>
      </c>
      <c r="R316" t="s">
        <v>35</v>
      </c>
      <c r="S316" t="str">
        <f>IF(M316&lt;&gt;"",M316,IF(O316&lt;&gt;"",O316,IF(Q316&lt;&gt;"",Q316,I316)))</f>
        <v>$M</v>
      </c>
      <c r="T316" t="str">
        <f t="shared" si="570"/>
        <v>$m</v>
      </c>
      <c r="U316" t="str">
        <f t="shared" ref="U316:V316" si="688">TRIM(SUBSTITUTE(T316,U$1,U$2))</f>
        <v>$m</v>
      </c>
      <c r="V316" t="str">
        <f t="shared" si="688"/>
        <v>$m</v>
      </c>
      <c r="W316" t="str">
        <f t="shared" ref="W316:AM316" si="689">TRIM(SUBSTITUTE(V316,W$1,W$2))</f>
        <v>$m</v>
      </c>
      <c r="X316" t="str">
        <f t="shared" si="689"/>
        <v>$m</v>
      </c>
      <c r="Y316" t="str">
        <f t="shared" si="689"/>
        <v>$m</v>
      </c>
      <c r="Z316" t="str">
        <f t="shared" si="689"/>
        <v>$m</v>
      </c>
      <c r="AA316" t="str">
        <f t="shared" si="689"/>
        <v>$m</v>
      </c>
      <c r="AB316" t="str">
        <f t="shared" si="689"/>
        <v>$m</v>
      </c>
      <c r="AC316" t="str">
        <f t="shared" si="689"/>
        <v>$m</v>
      </c>
      <c r="AD316" t="str">
        <f t="shared" si="689"/>
        <v>$m</v>
      </c>
      <c r="AE316" t="str">
        <f t="shared" si="689"/>
        <v>$m</v>
      </c>
      <c r="AF316" t="str">
        <f t="shared" si="689"/>
        <v>$m</v>
      </c>
      <c r="AG316" t="str">
        <f t="shared" si="689"/>
        <v>$</v>
      </c>
      <c r="AH316" t="str">
        <f t="shared" si="689"/>
        <v>$</v>
      </c>
      <c r="AI316" t="str">
        <f t="shared" si="689"/>
        <v>$</v>
      </c>
      <c r="AJ316" t="str">
        <f t="shared" si="689"/>
        <v>$</v>
      </c>
      <c r="AK316" t="str">
        <f t="shared" si="689"/>
        <v>$</v>
      </c>
      <c r="AL316" t="str">
        <f t="shared" si="689"/>
        <v>$</v>
      </c>
      <c r="AM316" t="str">
        <f t="shared" si="689"/>
        <v>$</v>
      </c>
      <c r="AN316" t="str">
        <f t="shared" si="573"/>
        <v>$</v>
      </c>
      <c r="AQ316" t="str">
        <f t="shared" si="574"/>
        <v>$</v>
      </c>
    </row>
    <row r="317" spans="1:43" x14ac:dyDescent="0.2">
      <c r="A317">
        <v>315</v>
      </c>
      <c r="B317" t="s">
        <v>161</v>
      </c>
      <c r="C317" t="s">
        <v>1595</v>
      </c>
      <c r="D317" t="s">
        <v>1576</v>
      </c>
      <c r="E317" t="s">
        <v>168</v>
      </c>
      <c r="F317" t="s">
        <v>169</v>
      </c>
      <c r="G317" t="str">
        <f t="shared" si="565"/>
        <v>Segment Sales  - Total auto parts sales</v>
      </c>
      <c r="H317" t="str">
        <f t="shared" si="559"/>
        <v>total auto parts sales</v>
      </c>
      <c r="I317" t="s">
        <v>10</v>
      </c>
      <c r="J317" t="b">
        <f t="shared" si="566"/>
        <v>0</v>
      </c>
      <c r="K317" t="b">
        <f t="shared" si="560"/>
        <v>0</v>
      </c>
      <c r="L317" t="b">
        <f t="shared" si="561"/>
        <v>1</v>
      </c>
      <c r="M317" t="str">
        <f t="shared" si="567"/>
        <v/>
      </c>
      <c r="N317" t="str">
        <f t="shared" si="610"/>
        <v/>
      </c>
      <c r="O317" t="str">
        <f t="shared" si="611"/>
        <v/>
      </c>
      <c r="P317" t="str">
        <f t="shared" si="569"/>
        <v/>
      </c>
      <c r="R317" t="s">
        <v>35</v>
      </c>
      <c r="S317" t="str">
        <f>IF(M317&lt;&gt;"",M317,IF(O317&lt;&gt;"",O317,IF(Q317&lt;&gt;"",Q317,I317)))</f>
        <v>$M</v>
      </c>
      <c r="T317" t="str">
        <f t="shared" si="570"/>
        <v>$m</v>
      </c>
      <c r="U317" t="str">
        <f t="shared" ref="U317:V317" si="690">TRIM(SUBSTITUTE(T317,U$1,U$2))</f>
        <v>$m</v>
      </c>
      <c r="V317" t="str">
        <f t="shared" si="690"/>
        <v>$m</v>
      </c>
      <c r="W317" t="str">
        <f t="shared" ref="W317:AM317" si="691">TRIM(SUBSTITUTE(V317,W$1,W$2))</f>
        <v>$m</v>
      </c>
      <c r="X317" t="str">
        <f t="shared" si="691"/>
        <v>$m</v>
      </c>
      <c r="Y317" t="str">
        <f t="shared" si="691"/>
        <v>$m</v>
      </c>
      <c r="Z317" t="str">
        <f t="shared" si="691"/>
        <v>$m</v>
      </c>
      <c r="AA317" t="str">
        <f t="shared" si="691"/>
        <v>$m</v>
      </c>
      <c r="AB317" t="str">
        <f t="shared" si="691"/>
        <v>$m</v>
      </c>
      <c r="AC317" t="str">
        <f t="shared" si="691"/>
        <v>$m</v>
      </c>
      <c r="AD317" t="str">
        <f t="shared" si="691"/>
        <v>$m</v>
      </c>
      <c r="AE317" t="str">
        <f t="shared" si="691"/>
        <v>$m</v>
      </c>
      <c r="AF317" t="str">
        <f t="shared" si="691"/>
        <v>$m</v>
      </c>
      <c r="AG317" t="str">
        <f t="shared" si="691"/>
        <v>$</v>
      </c>
      <c r="AH317" t="str">
        <f t="shared" si="691"/>
        <v>$</v>
      </c>
      <c r="AI317" t="str">
        <f t="shared" si="691"/>
        <v>$</v>
      </c>
      <c r="AJ317" t="str">
        <f t="shared" si="691"/>
        <v>$</v>
      </c>
      <c r="AK317" t="str">
        <f t="shared" si="691"/>
        <v>$</v>
      </c>
      <c r="AL317" t="str">
        <f t="shared" si="691"/>
        <v>$</v>
      </c>
      <c r="AM317" t="str">
        <f t="shared" si="691"/>
        <v>$</v>
      </c>
      <c r="AN317" t="str">
        <f t="shared" si="573"/>
        <v>$</v>
      </c>
      <c r="AQ317" t="str">
        <f t="shared" si="574"/>
        <v>$</v>
      </c>
    </row>
    <row r="318" spans="1:43" x14ac:dyDescent="0.2">
      <c r="A318">
        <v>316</v>
      </c>
      <c r="B318" t="s">
        <v>161</v>
      </c>
      <c r="C318" t="s">
        <v>1595</v>
      </c>
      <c r="D318" t="s">
        <v>1576</v>
      </c>
      <c r="E318" t="s">
        <v>171</v>
      </c>
      <c r="F318" t="s">
        <v>172</v>
      </c>
      <c r="G318" t="str">
        <f t="shared" si="565"/>
        <v>Segment Stores - Ending Brazil stores</v>
      </c>
      <c r="H318" t="str">
        <f t="shared" si="559"/>
        <v>ending brazil stores</v>
      </c>
      <c r="I318" t="s">
        <v>2</v>
      </c>
      <c r="J318" t="b">
        <f t="shared" si="566"/>
        <v>1</v>
      </c>
      <c r="K318" t="b">
        <f t="shared" si="560"/>
        <v>1</v>
      </c>
      <c r="L318" t="b">
        <f t="shared" si="561"/>
        <v>1</v>
      </c>
      <c r="M318" t="str">
        <f t="shared" si="567"/>
        <v>Stores</v>
      </c>
      <c r="N318" t="str">
        <f t="shared" si="610"/>
        <v/>
      </c>
      <c r="O318" t="str">
        <f t="shared" si="611"/>
        <v/>
      </c>
      <c r="P318" t="str">
        <f t="shared" si="569"/>
        <v/>
      </c>
      <c r="R318" t="s">
        <v>35</v>
      </c>
      <c r="S318" t="str">
        <f>IF(M318&lt;&gt;"",M318,IF(O318&lt;&gt;"",O318,IF(Q318&lt;&gt;"",Q318,I318)))</f>
        <v>Stores</v>
      </c>
      <c r="T318" t="str">
        <f t="shared" si="570"/>
        <v>stores</v>
      </c>
      <c r="U318" t="str">
        <f t="shared" ref="U318:V318" si="692">TRIM(SUBSTITUTE(T318,U$1,U$2))</f>
        <v>stores</v>
      </c>
      <c r="V318" t="str">
        <f t="shared" si="692"/>
        <v>stores</v>
      </c>
      <c r="W318" t="str">
        <f t="shared" ref="W318:AM318" si="693">TRIM(SUBSTITUTE(V318,W$1,W$2))</f>
        <v>stores</v>
      </c>
      <c r="X318" t="str">
        <f t="shared" si="693"/>
        <v>stores</v>
      </c>
      <c r="Y318" t="str">
        <f t="shared" si="693"/>
        <v>stores</v>
      </c>
      <c r="Z318" t="str">
        <f t="shared" si="693"/>
        <v>stores</v>
      </c>
      <c r="AA318" t="str">
        <f t="shared" si="693"/>
        <v>stores</v>
      </c>
      <c r="AB318" t="str">
        <f t="shared" si="693"/>
        <v>stores</v>
      </c>
      <c r="AC318" t="str">
        <f t="shared" si="693"/>
        <v>stores</v>
      </c>
      <c r="AD318" t="str">
        <f t="shared" si="693"/>
        <v>stores</v>
      </c>
      <c r="AE318" t="str">
        <f t="shared" si="693"/>
        <v>stores</v>
      </c>
      <c r="AF318" t="str">
        <f t="shared" si="693"/>
        <v>stores</v>
      </c>
      <c r="AG318" t="str">
        <f t="shared" si="693"/>
        <v>stores</v>
      </c>
      <c r="AH318" t="str">
        <f t="shared" si="693"/>
        <v>stores</v>
      </c>
      <c r="AI318" t="str">
        <f t="shared" si="693"/>
        <v>stores</v>
      </c>
      <c r="AJ318" t="str">
        <f t="shared" si="693"/>
        <v>stores</v>
      </c>
      <c r="AK318" t="str">
        <f t="shared" si="693"/>
        <v>stores</v>
      </c>
      <c r="AL318" t="str">
        <f t="shared" si="693"/>
        <v>stores</v>
      </c>
      <c r="AM318" t="str">
        <f t="shared" si="693"/>
        <v>stores</v>
      </c>
      <c r="AN318" t="str">
        <f t="shared" si="573"/>
        <v>stores</v>
      </c>
      <c r="AQ318" t="str">
        <f t="shared" si="574"/>
        <v>stores</v>
      </c>
    </row>
    <row r="319" spans="1:43" x14ac:dyDescent="0.2">
      <c r="A319">
        <v>317</v>
      </c>
      <c r="B319" t="s">
        <v>161</v>
      </c>
      <c r="C319" t="s">
        <v>1595</v>
      </c>
      <c r="D319" t="s">
        <v>1576</v>
      </c>
      <c r="E319" t="s">
        <v>171</v>
      </c>
      <c r="F319" t="s">
        <v>173</v>
      </c>
      <c r="G319" t="str">
        <f t="shared" si="565"/>
        <v>Segment Stores - Ending Domestic Stores</v>
      </c>
      <c r="H319" t="str">
        <f t="shared" si="559"/>
        <v>ending domestic stores</v>
      </c>
      <c r="I319" t="s">
        <v>2</v>
      </c>
      <c r="J319" t="b">
        <f t="shared" si="566"/>
        <v>1</v>
      </c>
      <c r="K319" t="b">
        <f t="shared" si="560"/>
        <v>1</v>
      </c>
      <c r="L319" t="b">
        <f t="shared" si="561"/>
        <v>1</v>
      </c>
      <c r="M319" t="str">
        <f t="shared" si="567"/>
        <v>Stores</v>
      </c>
      <c r="N319" t="str">
        <f t="shared" si="610"/>
        <v/>
      </c>
      <c r="O319" t="str">
        <f t="shared" si="611"/>
        <v/>
      </c>
      <c r="P319" t="str">
        <f t="shared" si="569"/>
        <v/>
      </c>
      <c r="R319" t="s">
        <v>35</v>
      </c>
      <c r="S319" t="str">
        <f>IF(M319&lt;&gt;"",M319,IF(O319&lt;&gt;"",O319,IF(Q319&lt;&gt;"",Q319,I319)))</f>
        <v>Stores</v>
      </c>
      <c r="T319" t="str">
        <f t="shared" si="570"/>
        <v>stores</v>
      </c>
      <c r="U319" t="str">
        <f t="shared" ref="U319:V319" si="694">TRIM(SUBSTITUTE(T319,U$1,U$2))</f>
        <v>stores</v>
      </c>
      <c r="V319" t="str">
        <f t="shared" si="694"/>
        <v>stores</v>
      </c>
      <c r="W319" t="str">
        <f t="shared" ref="W319:AM319" si="695">TRIM(SUBSTITUTE(V319,W$1,W$2))</f>
        <v>stores</v>
      </c>
      <c r="X319" t="str">
        <f t="shared" si="695"/>
        <v>stores</v>
      </c>
      <c r="Y319" t="str">
        <f t="shared" si="695"/>
        <v>stores</v>
      </c>
      <c r="Z319" t="str">
        <f t="shared" si="695"/>
        <v>stores</v>
      </c>
      <c r="AA319" t="str">
        <f t="shared" si="695"/>
        <v>stores</v>
      </c>
      <c r="AB319" t="str">
        <f t="shared" si="695"/>
        <v>stores</v>
      </c>
      <c r="AC319" t="str">
        <f t="shared" si="695"/>
        <v>stores</v>
      </c>
      <c r="AD319" t="str">
        <f t="shared" si="695"/>
        <v>stores</v>
      </c>
      <c r="AE319" t="str">
        <f t="shared" si="695"/>
        <v>stores</v>
      </c>
      <c r="AF319" t="str">
        <f t="shared" si="695"/>
        <v>stores</v>
      </c>
      <c r="AG319" t="str">
        <f t="shared" si="695"/>
        <v>stores</v>
      </c>
      <c r="AH319" t="str">
        <f t="shared" si="695"/>
        <v>stores</v>
      </c>
      <c r="AI319" t="str">
        <f t="shared" si="695"/>
        <v>stores</v>
      </c>
      <c r="AJ319" t="str">
        <f t="shared" si="695"/>
        <v>stores</v>
      </c>
      <c r="AK319" t="str">
        <f t="shared" si="695"/>
        <v>stores</v>
      </c>
      <c r="AL319" t="str">
        <f t="shared" si="695"/>
        <v>stores</v>
      </c>
      <c r="AM319" t="str">
        <f t="shared" si="695"/>
        <v>stores</v>
      </c>
      <c r="AN319" t="str">
        <f t="shared" si="573"/>
        <v>stores</v>
      </c>
      <c r="AQ319" t="str">
        <f t="shared" si="574"/>
        <v>stores</v>
      </c>
    </row>
    <row r="320" spans="1:43" x14ac:dyDescent="0.2">
      <c r="A320">
        <v>318</v>
      </c>
      <c r="B320" t="s">
        <v>161</v>
      </c>
      <c r="C320" t="s">
        <v>1595</v>
      </c>
      <c r="D320" t="s">
        <v>1576</v>
      </c>
      <c r="E320" t="s">
        <v>171</v>
      </c>
      <c r="F320" t="s">
        <v>174</v>
      </c>
      <c r="G320" t="str">
        <f t="shared" si="565"/>
        <v>Segment Stores - Ending Mexico stores</v>
      </c>
      <c r="H320" t="str">
        <f t="shared" si="559"/>
        <v>ending mexico stores</v>
      </c>
      <c r="I320" t="s">
        <v>2</v>
      </c>
      <c r="J320" t="b">
        <f t="shared" si="566"/>
        <v>1</v>
      </c>
      <c r="K320" t="b">
        <f t="shared" si="560"/>
        <v>1</v>
      </c>
      <c r="L320" t="b">
        <f t="shared" si="561"/>
        <v>1</v>
      </c>
      <c r="M320" t="str">
        <f t="shared" si="567"/>
        <v>Stores</v>
      </c>
      <c r="N320" t="str">
        <f t="shared" si="610"/>
        <v/>
      </c>
      <c r="O320" t="str">
        <f t="shared" si="611"/>
        <v/>
      </c>
      <c r="P320" t="str">
        <f t="shared" si="569"/>
        <v/>
      </c>
      <c r="R320" t="s">
        <v>35</v>
      </c>
      <c r="S320" t="str">
        <f>IF(M320&lt;&gt;"",M320,IF(O320&lt;&gt;"",O320,IF(Q320&lt;&gt;"",Q320,I320)))</f>
        <v>Stores</v>
      </c>
      <c r="T320" t="str">
        <f t="shared" si="570"/>
        <v>stores</v>
      </c>
      <c r="U320" t="str">
        <f t="shared" ref="U320:V320" si="696">TRIM(SUBSTITUTE(T320,U$1,U$2))</f>
        <v>stores</v>
      </c>
      <c r="V320" t="str">
        <f t="shared" si="696"/>
        <v>stores</v>
      </c>
      <c r="W320" t="str">
        <f t="shared" ref="W320:AM320" si="697">TRIM(SUBSTITUTE(V320,W$1,W$2))</f>
        <v>stores</v>
      </c>
      <c r="X320" t="str">
        <f t="shared" si="697"/>
        <v>stores</v>
      </c>
      <c r="Y320" t="str">
        <f t="shared" si="697"/>
        <v>stores</v>
      </c>
      <c r="Z320" t="str">
        <f t="shared" si="697"/>
        <v>stores</v>
      </c>
      <c r="AA320" t="str">
        <f t="shared" si="697"/>
        <v>stores</v>
      </c>
      <c r="AB320" t="str">
        <f t="shared" si="697"/>
        <v>stores</v>
      </c>
      <c r="AC320" t="str">
        <f t="shared" si="697"/>
        <v>stores</v>
      </c>
      <c r="AD320" t="str">
        <f t="shared" si="697"/>
        <v>stores</v>
      </c>
      <c r="AE320" t="str">
        <f t="shared" si="697"/>
        <v>stores</v>
      </c>
      <c r="AF320" t="str">
        <f t="shared" si="697"/>
        <v>stores</v>
      </c>
      <c r="AG320" t="str">
        <f t="shared" si="697"/>
        <v>stores</v>
      </c>
      <c r="AH320" t="str">
        <f t="shared" si="697"/>
        <v>stores</v>
      </c>
      <c r="AI320" t="str">
        <f t="shared" si="697"/>
        <v>stores</v>
      </c>
      <c r="AJ320" t="str">
        <f t="shared" si="697"/>
        <v>stores</v>
      </c>
      <c r="AK320" t="str">
        <f t="shared" si="697"/>
        <v>stores</v>
      </c>
      <c r="AL320" t="str">
        <f t="shared" si="697"/>
        <v>stores</v>
      </c>
      <c r="AM320" t="str">
        <f t="shared" si="697"/>
        <v>stores</v>
      </c>
      <c r="AN320" t="str">
        <f t="shared" si="573"/>
        <v>stores</v>
      </c>
      <c r="AQ320" t="str">
        <f t="shared" si="574"/>
        <v>stores</v>
      </c>
    </row>
    <row r="321" spans="1:43" x14ac:dyDescent="0.2">
      <c r="A321">
        <v>319</v>
      </c>
      <c r="B321" t="s">
        <v>161</v>
      </c>
      <c r="C321" t="s">
        <v>1595</v>
      </c>
      <c r="D321" t="s">
        <v>1576</v>
      </c>
      <c r="E321" t="s">
        <v>171</v>
      </c>
      <c r="F321" t="s">
        <v>175</v>
      </c>
      <c r="G321" t="str">
        <f t="shared" si="565"/>
        <v>Segment Stores - New Stores</v>
      </c>
      <c r="H321" t="str">
        <f t="shared" si="559"/>
        <v>new stores</v>
      </c>
      <c r="I321" t="s">
        <v>2</v>
      </c>
      <c r="J321" t="b">
        <f t="shared" si="566"/>
        <v>1</v>
      </c>
      <c r="K321" t="b">
        <f t="shared" si="560"/>
        <v>1</v>
      </c>
      <c r="L321" t="b">
        <f t="shared" si="561"/>
        <v>1</v>
      </c>
      <c r="M321" t="str">
        <f t="shared" si="567"/>
        <v>Stores</v>
      </c>
      <c r="N321" t="str">
        <f t="shared" si="610"/>
        <v/>
      </c>
      <c r="O321" t="str">
        <f t="shared" si="611"/>
        <v/>
      </c>
      <c r="P321" t="str">
        <f t="shared" si="569"/>
        <v/>
      </c>
      <c r="R321" t="s">
        <v>35</v>
      </c>
      <c r="S321" t="str">
        <f>IF(M321&lt;&gt;"",M321,IF(O321&lt;&gt;"",O321,IF(Q321&lt;&gt;"",Q321,I321)))</f>
        <v>Stores</v>
      </c>
      <c r="T321" t="str">
        <f t="shared" si="570"/>
        <v>stores</v>
      </c>
      <c r="U321" t="str">
        <f t="shared" ref="U321:V321" si="698">TRIM(SUBSTITUTE(T321,U$1,U$2))</f>
        <v>stores</v>
      </c>
      <c r="V321" t="str">
        <f t="shared" si="698"/>
        <v>stores</v>
      </c>
      <c r="W321" t="str">
        <f t="shared" ref="W321:AM321" si="699">TRIM(SUBSTITUTE(V321,W$1,W$2))</f>
        <v>stores</v>
      </c>
      <c r="X321" t="str">
        <f t="shared" si="699"/>
        <v>stores</v>
      </c>
      <c r="Y321" t="str">
        <f t="shared" si="699"/>
        <v>stores</v>
      </c>
      <c r="Z321" t="str">
        <f t="shared" si="699"/>
        <v>stores</v>
      </c>
      <c r="AA321" t="str">
        <f t="shared" si="699"/>
        <v>stores</v>
      </c>
      <c r="AB321" t="str">
        <f t="shared" si="699"/>
        <v>stores</v>
      </c>
      <c r="AC321" t="str">
        <f t="shared" si="699"/>
        <v>stores</v>
      </c>
      <c r="AD321" t="str">
        <f t="shared" si="699"/>
        <v>stores</v>
      </c>
      <c r="AE321" t="str">
        <f t="shared" si="699"/>
        <v>stores</v>
      </c>
      <c r="AF321" t="str">
        <f t="shared" si="699"/>
        <v>stores</v>
      </c>
      <c r="AG321" t="str">
        <f t="shared" si="699"/>
        <v>stores</v>
      </c>
      <c r="AH321" t="str">
        <f t="shared" si="699"/>
        <v>stores</v>
      </c>
      <c r="AI321" t="str">
        <f t="shared" si="699"/>
        <v>stores</v>
      </c>
      <c r="AJ321" t="str">
        <f t="shared" si="699"/>
        <v>stores</v>
      </c>
      <c r="AK321" t="str">
        <f t="shared" si="699"/>
        <v>stores</v>
      </c>
      <c r="AL321" t="str">
        <f t="shared" si="699"/>
        <v>stores</v>
      </c>
      <c r="AM321" t="str">
        <f t="shared" si="699"/>
        <v>stores</v>
      </c>
      <c r="AN321" t="str">
        <f t="shared" si="573"/>
        <v>stores</v>
      </c>
      <c r="AQ321" t="str">
        <f t="shared" si="574"/>
        <v>stores</v>
      </c>
    </row>
    <row r="322" spans="1:43" x14ac:dyDescent="0.2">
      <c r="A322">
        <v>320</v>
      </c>
      <c r="B322" t="s">
        <v>161</v>
      </c>
      <c r="C322" t="s">
        <v>1595</v>
      </c>
      <c r="D322" t="s">
        <v>1576</v>
      </c>
      <c r="E322" t="s">
        <v>171</v>
      </c>
      <c r="F322" t="s">
        <v>94</v>
      </c>
      <c r="G322" t="str">
        <f t="shared" si="565"/>
        <v>Segment Stores - Total Stores</v>
      </c>
      <c r="H322" t="str">
        <f t="shared" si="559"/>
        <v>total stores</v>
      </c>
      <c r="I322" t="s">
        <v>2</v>
      </c>
      <c r="J322" t="b">
        <f t="shared" si="566"/>
        <v>1</v>
      </c>
      <c r="K322" t="b">
        <f t="shared" si="560"/>
        <v>1</v>
      </c>
      <c r="L322" t="b">
        <f t="shared" si="561"/>
        <v>1</v>
      </c>
      <c r="M322" t="str">
        <f t="shared" si="567"/>
        <v>Stores</v>
      </c>
      <c r="N322" t="str">
        <f t="shared" si="610"/>
        <v/>
      </c>
      <c r="O322" t="str">
        <f t="shared" si="611"/>
        <v/>
      </c>
      <c r="P322" t="str">
        <f t="shared" si="569"/>
        <v/>
      </c>
      <c r="R322" t="s">
        <v>35</v>
      </c>
      <c r="S322" t="str">
        <f>IF(M322&lt;&gt;"",M322,IF(O322&lt;&gt;"",O322,IF(Q322&lt;&gt;"",Q322,I322)))</f>
        <v>Stores</v>
      </c>
      <c r="T322" t="str">
        <f t="shared" si="570"/>
        <v>stores</v>
      </c>
      <c r="U322" t="str">
        <f t="shared" ref="U322:V322" si="700">TRIM(SUBSTITUTE(T322,U$1,U$2))</f>
        <v>stores</v>
      </c>
      <c r="V322" t="str">
        <f t="shared" si="700"/>
        <v>stores</v>
      </c>
      <c r="W322" t="str">
        <f t="shared" ref="W322:AM322" si="701">TRIM(SUBSTITUTE(V322,W$1,W$2))</f>
        <v>stores</v>
      </c>
      <c r="X322" t="str">
        <f t="shared" si="701"/>
        <v>stores</v>
      </c>
      <c r="Y322" t="str">
        <f t="shared" si="701"/>
        <v>stores</v>
      </c>
      <c r="Z322" t="str">
        <f t="shared" si="701"/>
        <v>stores</v>
      </c>
      <c r="AA322" t="str">
        <f t="shared" si="701"/>
        <v>stores</v>
      </c>
      <c r="AB322" t="str">
        <f t="shared" si="701"/>
        <v>stores</v>
      </c>
      <c r="AC322" t="str">
        <f t="shared" si="701"/>
        <v>stores</v>
      </c>
      <c r="AD322" t="str">
        <f t="shared" si="701"/>
        <v>stores</v>
      </c>
      <c r="AE322" t="str">
        <f t="shared" si="701"/>
        <v>stores</v>
      </c>
      <c r="AF322" t="str">
        <f t="shared" si="701"/>
        <v>stores</v>
      </c>
      <c r="AG322" t="str">
        <f t="shared" si="701"/>
        <v>stores</v>
      </c>
      <c r="AH322" t="str">
        <f t="shared" si="701"/>
        <v>stores</v>
      </c>
      <c r="AI322" t="str">
        <f t="shared" si="701"/>
        <v>stores</v>
      </c>
      <c r="AJ322" t="str">
        <f t="shared" si="701"/>
        <v>stores</v>
      </c>
      <c r="AK322" t="str">
        <f t="shared" si="701"/>
        <v>stores</v>
      </c>
      <c r="AL322" t="str">
        <f t="shared" si="701"/>
        <v>stores</v>
      </c>
      <c r="AM322" t="str">
        <f t="shared" si="701"/>
        <v>stores</v>
      </c>
      <c r="AN322" t="str">
        <f t="shared" si="573"/>
        <v>stores</v>
      </c>
      <c r="AQ322" t="str">
        <f t="shared" si="574"/>
        <v>stores</v>
      </c>
    </row>
    <row r="323" spans="1:43" x14ac:dyDescent="0.2">
      <c r="A323">
        <v>321</v>
      </c>
      <c r="B323" t="s">
        <v>359</v>
      </c>
      <c r="C323" t="s">
        <v>1588</v>
      </c>
      <c r="D323" t="s">
        <v>1576</v>
      </c>
      <c r="E323" t="s">
        <v>210</v>
      </c>
      <c r="F323" t="s">
        <v>360</v>
      </c>
      <c r="G323" t="str">
        <f t="shared" si="565"/>
        <v>Geographic Segment Revenue - Service revenues from International</v>
      </c>
      <c r="H323" t="str">
        <f t="shared" ref="H323:H386" si="702">LOWER(F323)</f>
        <v>service revenues from international</v>
      </c>
      <c r="I323" t="s">
        <v>10</v>
      </c>
      <c r="J323" t="b">
        <f t="shared" si="566"/>
        <v>0</v>
      </c>
      <c r="K323" t="b">
        <f t="shared" ref="K323:K386" si="703">AND(LEFT(I323,1)&lt;&gt;"$",LEFT(I323,1)&lt;&gt;"%")</f>
        <v>0</v>
      </c>
      <c r="L323" t="b">
        <f t="shared" ref="L323:L386" si="704">IFERROR(IF(FIND("store",LOWER(I323))&gt;0,FALSE,TRUE),TRUE)</f>
        <v>1</v>
      </c>
      <c r="M323" t="str">
        <f t="shared" si="567"/>
        <v/>
      </c>
      <c r="N323" t="str">
        <f t="shared" si="610"/>
        <v/>
      </c>
      <c r="O323" t="str">
        <f t="shared" si="611"/>
        <v/>
      </c>
      <c r="P323" t="str">
        <f t="shared" si="569"/>
        <v/>
      </c>
      <c r="R323" t="s">
        <v>35</v>
      </c>
      <c r="S323" t="str">
        <f>IF(M323&lt;&gt;"",M323,IF(O323&lt;&gt;"",O323,IF(Q323&lt;&gt;"",Q323,I323)))</f>
        <v>$M</v>
      </c>
      <c r="T323" t="str">
        <f t="shared" si="570"/>
        <v>$m</v>
      </c>
      <c r="U323" t="str">
        <f t="shared" ref="U323:V323" si="705">TRIM(SUBSTITUTE(T323,U$1,U$2))</f>
        <v>$m</v>
      </c>
      <c r="V323" t="str">
        <f t="shared" si="705"/>
        <v>$m</v>
      </c>
      <c r="W323" t="str">
        <f t="shared" ref="W323:AM323" si="706">TRIM(SUBSTITUTE(V323,W$1,W$2))</f>
        <v>$m</v>
      </c>
      <c r="X323" t="str">
        <f t="shared" si="706"/>
        <v>$m</v>
      </c>
      <c r="Y323" t="str">
        <f t="shared" si="706"/>
        <v>$m</v>
      </c>
      <c r="Z323" t="str">
        <f t="shared" si="706"/>
        <v>$m</v>
      </c>
      <c r="AA323" t="str">
        <f t="shared" si="706"/>
        <v>$m</v>
      </c>
      <c r="AB323" t="str">
        <f t="shared" si="706"/>
        <v>$m</v>
      </c>
      <c r="AC323" t="str">
        <f t="shared" si="706"/>
        <v>$m</v>
      </c>
      <c r="AD323" t="str">
        <f t="shared" si="706"/>
        <v>$m</v>
      </c>
      <c r="AE323" t="str">
        <f t="shared" si="706"/>
        <v>$m</v>
      </c>
      <c r="AF323" t="str">
        <f t="shared" si="706"/>
        <v>$m</v>
      </c>
      <c r="AG323" t="str">
        <f t="shared" si="706"/>
        <v>$</v>
      </c>
      <c r="AH323" t="str">
        <f t="shared" si="706"/>
        <v>$</v>
      </c>
      <c r="AI323" t="str">
        <f t="shared" si="706"/>
        <v>$</v>
      </c>
      <c r="AJ323" t="str">
        <f t="shared" si="706"/>
        <v>$</v>
      </c>
      <c r="AK323" t="str">
        <f t="shared" si="706"/>
        <v>$</v>
      </c>
      <c r="AL323" t="str">
        <f t="shared" si="706"/>
        <v>$</v>
      </c>
      <c r="AM323" t="str">
        <f t="shared" si="706"/>
        <v>$</v>
      </c>
      <c r="AN323" t="str">
        <f t="shared" si="573"/>
        <v>$</v>
      </c>
      <c r="AQ323" t="str">
        <f t="shared" si="574"/>
        <v>$</v>
      </c>
    </row>
    <row r="324" spans="1:43" x14ac:dyDescent="0.2">
      <c r="A324">
        <v>322</v>
      </c>
      <c r="B324" t="s">
        <v>359</v>
      </c>
      <c r="C324" t="s">
        <v>1588</v>
      </c>
      <c r="D324" t="s">
        <v>1576</v>
      </c>
      <c r="E324" t="s">
        <v>210</v>
      </c>
      <c r="F324" t="s">
        <v>361</v>
      </c>
      <c r="G324" t="str">
        <f t="shared" ref="G324:G387" si="707">IF(E324=F324,F324,E324&amp;" - "&amp;F324)</f>
        <v>Geographic Segment Revenue - Service revenues from United States</v>
      </c>
      <c r="H324" t="str">
        <f t="shared" si="702"/>
        <v>service revenues from united states</v>
      </c>
      <c r="I324" t="s">
        <v>10</v>
      </c>
      <c r="J324" t="b">
        <f t="shared" ref="J324:J387" si="708">IF(OR(IFERROR(FIND("store",LOWER(E324)),FALSE),IFERROR(FIND("store",LOWER(H324)),FALSE),IFERROR(FIND("store",LOWER(F324)),FALSE)),TRUE,FALSE)</f>
        <v>0</v>
      </c>
      <c r="K324" t="b">
        <f t="shared" si="703"/>
        <v>0</v>
      </c>
      <c r="L324" t="b">
        <f t="shared" si="704"/>
        <v>1</v>
      </c>
      <c r="M324" t="str">
        <f t="shared" ref="M324:M387" si="709">IF(AND(J324,K324,L324),"Stores","")</f>
        <v/>
      </c>
      <c r="N324" t="str">
        <f t="shared" si="610"/>
        <v/>
      </c>
      <c r="O324" t="str">
        <f t="shared" si="611"/>
        <v/>
      </c>
      <c r="P324" t="str">
        <f t="shared" ref="P324:P387" si="710">IFERROR(FIND(" per ",H324),"")</f>
        <v/>
      </c>
      <c r="R324" t="s">
        <v>35</v>
      </c>
      <c r="S324" t="str">
        <f>IF(M324&lt;&gt;"",M324,IF(O324&lt;&gt;"",O324,IF(Q324&lt;&gt;"",Q324,I324)))</f>
        <v>$M</v>
      </c>
      <c r="T324" t="str">
        <f t="shared" ref="T324:T387" si="711">LOWER(TRIM(S324))</f>
        <v>$m</v>
      </c>
      <c r="U324" t="str">
        <f t="shared" ref="U324:V324" si="712">TRIM(SUBSTITUTE(T324,U$1,U$2))</f>
        <v>$m</v>
      </c>
      <c r="V324" t="str">
        <f t="shared" si="712"/>
        <v>$m</v>
      </c>
      <c r="W324" t="str">
        <f t="shared" ref="W324:AM324" si="713">TRIM(SUBSTITUTE(V324,W$1,W$2))</f>
        <v>$m</v>
      </c>
      <c r="X324" t="str">
        <f t="shared" si="713"/>
        <v>$m</v>
      </c>
      <c r="Y324" t="str">
        <f t="shared" si="713"/>
        <v>$m</v>
      </c>
      <c r="Z324" t="str">
        <f t="shared" si="713"/>
        <v>$m</v>
      </c>
      <c r="AA324" t="str">
        <f t="shared" si="713"/>
        <v>$m</v>
      </c>
      <c r="AB324" t="str">
        <f t="shared" si="713"/>
        <v>$m</v>
      </c>
      <c r="AC324" t="str">
        <f t="shared" si="713"/>
        <v>$m</v>
      </c>
      <c r="AD324" t="str">
        <f t="shared" si="713"/>
        <v>$m</v>
      </c>
      <c r="AE324" t="str">
        <f t="shared" si="713"/>
        <v>$m</v>
      </c>
      <c r="AF324" t="str">
        <f t="shared" si="713"/>
        <v>$m</v>
      </c>
      <c r="AG324" t="str">
        <f t="shared" si="713"/>
        <v>$</v>
      </c>
      <c r="AH324" t="str">
        <f t="shared" si="713"/>
        <v>$</v>
      </c>
      <c r="AI324" t="str">
        <f t="shared" si="713"/>
        <v>$</v>
      </c>
      <c r="AJ324" t="str">
        <f t="shared" si="713"/>
        <v>$</v>
      </c>
      <c r="AK324" t="str">
        <f t="shared" si="713"/>
        <v>$</v>
      </c>
      <c r="AL324" t="str">
        <f t="shared" si="713"/>
        <v>$</v>
      </c>
      <c r="AM324" t="str">
        <f t="shared" si="713"/>
        <v>$</v>
      </c>
      <c r="AN324" t="str">
        <f t="shared" ref="AN324:AN387" si="714">TRIM(SUBSTITUTE(AM324," ","_"))</f>
        <v>$</v>
      </c>
      <c r="AQ324" t="str">
        <f t="shared" ref="AQ324:AQ387" si="715">IF(Q324&lt;&gt;"",Q324,IF(AO324&lt;&gt;"",AO324,AN324))</f>
        <v>$</v>
      </c>
    </row>
    <row r="325" spans="1:43" x14ac:dyDescent="0.2">
      <c r="A325">
        <v>323</v>
      </c>
      <c r="B325" t="s">
        <v>359</v>
      </c>
      <c r="C325" t="s">
        <v>1588</v>
      </c>
      <c r="D325" t="s">
        <v>1576</v>
      </c>
      <c r="E325" t="s">
        <v>210</v>
      </c>
      <c r="F325" t="s">
        <v>362</v>
      </c>
      <c r="G325" t="str">
        <f t="shared" si="707"/>
        <v>Geographic Segment Revenue - Vehicle sales from International</v>
      </c>
      <c r="H325" t="str">
        <f t="shared" si="702"/>
        <v>vehicle sales from international</v>
      </c>
      <c r="I325" t="s">
        <v>10</v>
      </c>
      <c r="J325" t="b">
        <f t="shared" si="708"/>
        <v>0</v>
      </c>
      <c r="K325" t="b">
        <f t="shared" si="703"/>
        <v>0</v>
      </c>
      <c r="L325" t="b">
        <f t="shared" si="704"/>
        <v>1</v>
      </c>
      <c r="M325" t="str">
        <f t="shared" si="709"/>
        <v/>
      </c>
      <c r="N325" t="str">
        <f t="shared" si="610"/>
        <v/>
      </c>
      <c r="O325" t="str">
        <f t="shared" si="611"/>
        <v/>
      </c>
      <c r="P325" t="str">
        <f t="shared" si="710"/>
        <v/>
      </c>
      <c r="R325" t="s">
        <v>35</v>
      </c>
      <c r="S325" t="str">
        <f>IF(M325&lt;&gt;"",M325,IF(O325&lt;&gt;"",O325,IF(Q325&lt;&gt;"",Q325,I325)))</f>
        <v>$M</v>
      </c>
      <c r="T325" t="str">
        <f t="shared" si="711"/>
        <v>$m</v>
      </c>
      <c r="U325" t="str">
        <f t="shared" ref="U325:V325" si="716">TRIM(SUBSTITUTE(T325,U$1,U$2))</f>
        <v>$m</v>
      </c>
      <c r="V325" t="str">
        <f t="shared" si="716"/>
        <v>$m</v>
      </c>
      <c r="W325" t="str">
        <f t="shared" ref="W325:AM325" si="717">TRIM(SUBSTITUTE(V325,W$1,W$2))</f>
        <v>$m</v>
      </c>
      <c r="X325" t="str">
        <f t="shared" si="717"/>
        <v>$m</v>
      </c>
      <c r="Y325" t="str">
        <f t="shared" si="717"/>
        <v>$m</v>
      </c>
      <c r="Z325" t="str">
        <f t="shared" si="717"/>
        <v>$m</v>
      </c>
      <c r="AA325" t="str">
        <f t="shared" si="717"/>
        <v>$m</v>
      </c>
      <c r="AB325" t="str">
        <f t="shared" si="717"/>
        <v>$m</v>
      </c>
      <c r="AC325" t="str">
        <f t="shared" si="717"/>
        <v>$m</v>
      </c>
      <c r="AD325" t="str">
        <f t="shared" si="717"/>
        <v>$m</v>
      </c>
      <c r="AE325" t="str">
        <f t="shared" si="717"/>
        <v>$m</v>
      </c>
      <c r="AF325" t="str">
        <f t="shared" si="717"/>
        <v>$m</v>
      </c>
      <c r="AG325" t="str">
        <f t="shared" si="717"/>
        <v>$</v>
      </c>
      <c r="AH325" t="str">
        <f t="shared" si="717"/>
        <v>$</v>
      </c>
      <c r="AI325" t="str">
        <f t="shared" si="717"/>
        <v>$</v>
      </c>
      <c r="AJ325" t="str">
        <f t="shared" si="717"/>
        <v>$</v>
      </c>
      <c r="AK325" t="str">
        <f t="shared" si="717"/>
        <v>$</v>
      </c>
      <c r="AL325" t="str">
        <f t="shared" si="717"/>
        <v>$</v>
      </c>
      <c r="AM325" t="str">
        <f t="shared" si="717"/>
        <v>$</v>
      </c>
      <c r="AN325" t="str">
        <f t="shared" si="714"/>
        <v>$</v>
      </c>
      <c r="AQ325" t="str">
        <f t="shared" si="715"/>
        <v>$</v>
      </c>
    </row>
    <row r="326" spans="1:43" x14ac:dyDescent="0.2">
      <c r="A326">
        <v>324</v>
      </c>
      <c r="B326" t="s">
        <v>359</v>
      </c>
      <c r="C326" t="s">
        <v>1588</v>
      </c>
      <c r="D326" t="s">
        <v>1576</v>
      </c>
      <c r="E326" t="s">
        <v>210</v>
      </c>
      <c r="F326" t="s">
        <v>363</v>
      </c>
      <c r="G326" t="str">
        <f t="shared" si="707"/>
        <v>Geographic Segment Revenue - Vehicle sales from United States</v>
      </c>
      <c r="H326" t="str">
        <f t="shared" si="702"/>
        <v>vehicle sales from united states</v>
      </c>
      <c r="I326" t="s">
        <v>10</v>
      </c>
      <c r="J326" t="b">
        <f t="shared" si="708"/>
        <v>0</v>
      </c>
      <c r="K326" t="b">
        <f t="shared" si="703"/>
        <v>0</v>
      </c>
      <c r="L326" t="b">
        <f t="shared" si="704"/>
        <v>1</v>
      </c>
      <c r="M326" t="str">
        <f t="shared" si="709"/>
        <v/>
      </c>
      <c r="N326" t="str">
        <f t="shared" si="610"/>
        <v/>
      </c>
      <c r="O326" t="str">
        <f t="shared" si="611"/>
        <v/>
      </c>
      <c r="P326" t="str">
        <f t="shared" si="710"/>
        <v/>
      </c>
      <c r="R326" t="s">
        <v>35</v>
      </c>
      <c r="S326" t="str">
        <f>IF(M326&lt;&gt;"",M326,IF(O326&lt;&gt;"",O326,IF(Q326&lt;&gt;"",Q326,I326)))</f>
        <v>$M</v>
      </c>
      <c r="T326" t="str">
        <f t="shared" si="711"/>
        <v>$m</v>
      </c>
      <c r="U326" t="str">
        <f t="shared" ref="U326:V326" si="718">TRIM(SUBSTITUTE(T326,U$1,U$2))</f>
        <v>$m</v>
      </c>
      <c r="V326" t="str">
        <f t="shared" si="718"/>
        <v>$m</v>
      </c>
      <c r="W326" t="str">
        <f t="shared" ref="W326:AM326" si="719">TRIM(SUBSTITUTE(V326,W$1,W$2))</f>
        <v>$m</v>
      </c>
      <c r="X326" t="str">
        <f t="shared" si="719"/>
        <v>$m</v>
      </c>
      <c r="Y326" t="str">
        <f t="shared" si="719"/>
        <v>$m</v>
      </c>
      <c r="Z326" t="str">
        <f t="shared" si="719"/>
        <v>$m</v>
      </c>
      <c r="AA326" t="str">
        <f t="shared" si="719"/>
        <v>$m</v>
      </c>
      <c r="AB326" t="str">
        <f t="shared" si="719"/>
        <v>$m</v>
      </c>
      <c r="AC326" t="str">
        <f t="shared" si="719"/>
        <v>$m</v>
      </c>
      <c r="AD326" t="str">
        <f t="shared" si="719"/>
        <v>$m</v>
      </c>
      <c r="AE326" t="str">
        <f t="shared" si="719"/>
        <v>$m</v>
      </c>
      <c r="AF326" t="str">
        <f t="shared" si="719"/>
        <v>$m</v>
      </c>
      <c r="AG326" t="str">
        <f t="shared" si="719"/>
        <v>$</v>
      </c>
      <c r="AH326" t="str">
        <f t="shared" si="719"/>
        <v>$</v>
      </c>
      <c r="AI326" t="str">
        <f t="shared" si="719"/>
        <v>$</v>
      </c>
      <c r="AJ326" t="str">
        <f t="shared" si="719"/>
        <v>$</v>
      </c>
      <c r="AK326" t="str">
        <f t="shared" si="719"/>
        <v>$</v>
      </c>
      <c r="AL326" t="str">
        <f t="shared" si="719"/>
        <v>$</v>
      </c>
      <c r="AM326" t="str">
        <f t="shared" si="719"/>
        <v>$</v>
      </c>
      <c r="AN326" t="str">
        <f t="shared" si="714"/>
        <v>$</v>
      </c>
      <c r="AQ326" t="str">
        <f t="shared" si="715"/>
        <v>$</v>
      </c>
    </row>
    <row r="327" spans="1:43" x14ac:dyDescent="0.2">
      <c r="A327">
        <v>325</v>
      </c>
      <c r="B327" t="s">
        <v>359</v>
      </c>
      <c r="C327" t="s">
        <v>1588</v>
      </c>
      <c r="D327" t="s">
        <v>1576</v>
      </c>
      <c r="E327" t="s">
        <v>364</v>
      </c>
      <c r="F327" t="s">
        <v>333</v>
      </c>
      <c r="G327" t="str">
        <f t="shared" si="707"/>
        <v>Revenue by Type - Service revenues</v>
      </c>
      <c r="H327" t="str">
        <f t="shared" si="702"/>
        <v>service revenues</v>
      </c>
      <c r="I327" t="s">
        <v>10</v>
      </c>
      <c r="J327" t="b">
        <f t="shared" si="708"/>
        <v>0</v>
      </c>
      <c r="K327" t="b">
        <f t="shared" si="703"/>
        <v>0</v>
      </c>
      <c r="L327" t="b">
        <f t="shared" si="704"/>
        <v>1</v>
      </c>
      <c r="M327" t="str">
        <f t="shared" si="709"/>
        <v/>
      </c>
      <c r="N327" t="str">
        <f t="shared" si="610"/>
        <v/>
      </c>
      <c r="O327" t="str">
        <f t="shared" si="611"/>
        <v/>
      </c>
      <c r="P327" t="str">
        <f t="shared" si="710"/>
        <v/>
      </c>
      <c r="R327" t="s">
        <v>35</v>
      </c>
      <c r="S327" t="str">
        <f>IF(M327&lt;&gt;"",M327,IF(O327&lt;&gt;"",O327,IF(Q327&lt;&gt;"",Q327,I327)))</f>
        <v>$M</v>
      </c>
      <c r="T327" t="str">
        <f t="shared" si="711"/>
        <v>$m</v>
      </c>
      <c r="U327" t="str">
        <f t="shared" ref="U327:V327" si="720">TRIM(SUBSTITUTE(T327,U$1,U$2))</f>
        <v>$m</v>
      </c>
      <c r="V327" t="str">
        <f t="shared" si="720"/>
        <v>$m</v>
      </c>
      <c r="W327" t="str">
        <f t="shared" ref="W327:AM327" si="721">TRIM(SUBSTITUTE(V327,W$1,W$2))</f>
        <v>$m</v>
      </c>
      <c r="X327" t="str">
        <f t="shared" si="721"/>
        <v>$m</v>
      </c>
      <c r="Y327" t="str">
        <f t="shared" si="721"/>
        <v>$m</v>
      </c>
      <c r="Z327" t="str">
        <f t="shared" si="721"/>
        <v>$m</v>
      </c>
      <c r="AA327" t="str">
        <f t="shared" si="721"/>
        <v>$m</v>
      </c>
      <c r="AB327" t="str">
        <f t="shared" si="721"/>
        <v>$m</v>
      </c>
      <c r="AC327" t="str">
        <f t="shared" si="721"/>
        <v>$m</v>
      </c>
      <c r="AD327" t="str">
        <f t="shared" si="721"/>
        <v>$m</v>
      </c>
      <c r="AE327" t="str">
        <f t="shared" si="721"/>
        <v>$m</v>
      </c>
      <c r="AF327" t="str">
        <f t="shared" si="721"/>
        <v>$m</v>
      </c>
      <c r="AG327" t="str">
        <f t="shared" si="721"/>
        <v>$</v>
      </c>
      <c r="AH327" t="str">
        <f t="shared" si="721"/>
        <v>$</v>
      </c>
      <c r="AI327" t="str">
        <f t="shared" si="721"/>
        <v>$</v>
      </c>
      <c r="AJ327" t="str">
        <f t="shared" si="721"/>
        <v>$</v>
      </c>
      <c r="AK327" t="str">
        <f t="shared" si="721"/>
        <v>$</v>
      </c>
      <c r="AL327" t="str">
        <f t="shared" si="721"/>
        <v>$</v>
      </c>
      <c r="AM327" t="str">
        <f t="shared" si="721"/>
        <v>$</v>
      </c>
      <c r="AN327" t="str">
        <f t="shared" si="714"/>
        <v>$</v>
      </c>
      <c r="AQ327" t="str">
        <f t="shared" si="715"/>
        <v>$</v>
      </c>
    </row>
    <row r="328" spans="1:43" x14ac:dyDescent="0.2">
      <c r="A328">
        <v>326</v>
      </c>
      <c r="B328" t="s">
        <v>359</v>
      </c>
      <c r="C328" t="s">
        <v>1588</v>
      </c>
      <c r="D328" t="s">
        <v>1576</v>
      </c>
      <c r="E328" t="s">
        <v>364</v>
      </c>
      <c r="F328" t="s">
        <v>365</v>
      </c>
      <c r="G328" t="str">
        <f t="shared" si="707"/>
        <v>Revenue by Type - Vehicle sales</v>
      </c>
      <c r="H328" t="str">
        <f t="shared" si="702"/>
        <v>vehicle sales</v>
      </c>
      <c r="I328" t="s">
        <v>10</v>
      </c>
      <c r="J328" t="b">
        <f t="shared" si="708"/>
        <v>0</v>
      </c>
      <c r="K328" t="b">
        <f t="shared" si="703"/>
        <v>0</v>
      </c>
      <c r="L328" t="b">
        <f t="shared" si="704"/>
        <v>1</v>
      </c>
      <c r="M328" t="str">
        <f t="shared" si="709"/>
        <v/>
      </c>
      <c r="N328" t="str">
        <f t="shared" si="610"/>
        <v/>
      </c>
      <c r="O328" t="str">
        <f t="shared" si="611"/>
        <v/>
      </c>
      <c r="P328" t="str">
        <f t="shared" si="710"/>
        <v/>
      </c>
      <c r="R328" t="s">
        <v>35</v>
      </c>
      <c r="S328" t="str">
        <f>IF(M328&lt;&gt;"",M328,IF(O328&lt;&gt;"",O328,IF(Q328&lt;&gt;"",Q328,I328)))</f>
        <v>$M</v>
      </c>
      <c r="T328" t="str">
        <f t="shared" si="711"/>
        <v>$m</v>
      </c>
      <c r="U328" t="str">
        <f t="shared" ref="U328:V328" si="722">TRIM(SUBSTITUTE(T328,U$1,U$2))</f>
        <v>$m</v>
      </c>
      <c r="V328" t="str">
        <f t="shared" si="722"/>
        <v>$m</v>
      </c>
      <c r="W328" t="str">
        <f t="shared" ref="W328:AM328" si="723">TRIM(SUBSTITUTE(V328,W$1,W$2))</f>
        <v>$m</v>
      </c>
      <c r="X328" t="str">
        <f t="shared" si="723"/>
        <v>$m</v>
      </c>
      <c r="Y328" t="str">
        <f t="shared" si="723"/>
        <v>$m</v>
      </c>
      <c r="Z328" t="str">
        <f t="shared" si="723"/>
        <v>$m</v>
      </c>
      <c r="AA328" t="str">
        <f t="shared" si="723"/>
        <v>$m</v>
      </c>
      <c r="AB328" t="str">
        <f t="shared" si="723"/>
        <v>$m</v>
      </c>
      <c r="AC328" t="str">
        <f t="shared" si="723"/>
        <v>$m</v>
      </c>
      <c r="AD328" t="str">
        <f t="shared" si="723"/>
        <v>$m</v>
      </c>
      <c r="AE328" t="str">
        <f t="shared" si="723"/>
        <v>$m</v>
      </c>
      <c r="AF328" t="str">
        <f t="shared" si="723"/>
        <v>$m</v>
      </c>
      <c r="AG328" t="str">
        <f t="shared" si="723"/>
        <v>$</v>
      </c>
      <c r="AH328" t="str">
        <f t="shared" si="723"/>
        <v>$</v>
      </c>
      <c r="AI328" t="str">
        <f t="shared" si="723"/>
        <v>$</v>
      </c>
      <c r="AJ328" t="str">
        <f t="shared" si="723"/>
        <v>$</v>
      </c>
      <c r="AK328" t="str">
        <f t="shared" si="723"/>
        <v>$</v>
      </c>
      <c r="AL328" t="str">
        <f t="shared" si="723"/>
        <v>$</v>
      </c>
      <c r="AM328" t="str">
        <f t="shared" si="723"/>
        <v>$</v>
      </c>
      <c r="AN328" t="str">
        <f t="shared" si="714"/>
        <v>$</v>
      </c>
      <c r="AQ328" t="str">
        <f t="shared" si="715"/>
        <v>$</v>
      </c>
    </row>
    <row r="329" spans="1:43" x14ac:dyDescent="0.2">
      <c r="A329">
        <v>327</v>
      </c>
      <c r="B329" t="s">
        <v>359</v>
      </c>
      <c r="C329" t="s">
        <v>1588</v>
      </c>
      <c r="D329" t="s">
        <v>1576</v>
      </c>
      <c r="E329" t="s">
        <v>44</v>
      </c>
      <c r="F329" t="s">
        <v>209</v>
      </c>
      <c r="G329" t="str">
        <f t="shared" si="707"/>
        <v>Segment Revenue - International Revenue</v>
      </c>
      <c r="H329" t="str">
        <f t="shared" si="702"/>
        <v>international revenue</v>
      </c>
      <c r="I329" t="s">
        <v>10</v>
      </c>
      <c r="J329" t="b">
        <f t="shared" si="708"/>
        <v>0</v>
      </c>
      <c r="K329" t="b">
        <f t="shared" si="703"/>
        <v>0</v>
      </c>
      <c r="L329" t="b">
        <f t="shared" si="704"/>
        <v>1</v>
      </c>
      <c r="M329" t="str">
        <f t="shared" si="709"/>
        <v/>
      </c>
      <c r="N329" t="str">
        <f t="shared" si="610"/>
        <v/>
      </c>
      <c r="O329" t="str">
        <f t="shared" si="611"/>
        <v/>
      </c>
      <c r="P329" t="str">
        <f t="shared" si="710"/>
        <v/>
      </c>
      <c r="R329" t="s">
        <v>35</v>
      </c>
      <c r="S329" t="str">
        <f>IF(M329&lt;&gt;"",M329,IF(O329&lt;&gt;"",O329,IF(Q329&lt;&gt;"",Q329,I329)))</f>
        <v>$M</v>
      </c>
      <c r="T329" t="str">
        <f t="shared" si="711"/>
        <v>$m</v>
      </c>
      <c r="U329" t="str">
        <f t="shared" ref="U329:V329" si="724">TRIM(SUBSTITUTE(T329,U$1,U$2))</f>
        <v>$m</v>
      </c>
      <c r="V329" t="str">
        <f t="shared" si="724"/>
        <v>$m</v>
      </c>
      <c r="W329" t="str">
        <f t="shared" ref="W329:AM329" si="725">TRIM(SUBSTITUTE(V329,W$1,W$2))</f>
        <v>$m</v>
      </c>
      <c r="X329" t="str">
        <f t="shared" si="725"/>
        <v>$m</v>
      </c>
      <c r="Y329" t="str">
        <f t="shared" si="725"/>
        <v>$m</v>
      </c>
      <c r="Z329" t="str">
        <f t="shared" si="725"/>
        <v>$m</v>
      </c>
      <c r="AA329" t="str">
        <f t="shared" si="725"/>
        <v>$m</v>
      </c>
      <c r="AB329" t="str">
        <f t="shared" si="725"/>
        <v>$m</v>
      </c>
      <c r="AC329" t="str">
        <f t="shared" si="725"/>
        <v>$m</v>
      </c>
      <c r="AD329" t="str">
        <f t="shared" si="725"/>
        <v>$m</v>
      </c>
      <c r="AE329" t="str">
        <f t="shared" si="725"/>
        <v>$m</v>
      </c>
      <c r="AF329" t="str">
        <f t="shared" si="725"/>
        <v>$m</v>
      </c>
      <c r="AG329" t="str">
        <f t="shared" si="725"/>
        <v>$</v>
      </c>
      <c r="AH329" t="str">
        <f t="shared" si="725"/>
        <v>$</v>
      </c>
      <c r="AI329" t="str">
        <f t="shared" si="725"/>
        <v>$</v>
      </c>
      <c r="AJ329" t="str">
        <f t="shared" si="725"/>
        <v>$</v>
      </c>
      <c r="AK329" t="str">
        <f t="shared" si="725"/>
        <v>$</v>
      </c>
      <c r="AL329" t="str">
        <f t="shared" si="725"/>
        <v>$</v>
      </c>
      <c r="AM329" t="str">
        <f t="shared" si="725"/>
        <v>$</v>
      </c>
      <c r="AN329" t="str">
        <f t="shared" si="714"/>
        <v>$</v>
      </c>
      <c r="AQ329" t="str">
        <f t="shared" si="715"/>
        <v>$</v>
      </c>
    </row>
    <row r="330" spans="1:43" x14ac:dyDescent="0.2">
      <c r="A330">
        <v>328</v>
      </c>
      <c r="B330" t="s">
        <v>359</v>
      </c>
      <c r="C330" t="s">
        <v>1588</v>
      </c>
      <c r="D330" t="s">
        <v>1576</v>
      </c>
      <c r="E330" t="s">
        <v>44</v>
      </c>
      <c r="F330" t="s">
        <v>333</v>
      </c>
      <c r="G330" t="str">
        <f t="shared" si="707"/>
        <v>Segment Revenue - Service revenues</v>
      </c>
      <c r="H330" t="str">
        <f t="shared" si="702"/>
        <v>service revenues</v>
      </c>
      <c r="I330" t="s">
        <v>10</v>
      </c>
      <c r="J330" t="b">
        <f t="shared" si="708"/>
        <v>0</v>
      </c>
      <c r="K330" t="b">
        <f t="shared" si="703"/>
        <v>0</v>
      </c>
      <c r="L330" t="b">
        <f t="shared" si="704"/>
        <v>1</v>
      </c>
      <c r="M330" t="str">
        <f t="shared" si="709"/>
        <v/>
      </c>
      <c r="N330" t="str">
        <f t="shared" si="610"/>
        <v/>
      </c>
      <c r="O330" t="str">
        <f t="shared" si="611"/>
        <v/>
      </c>
      <c r="P330" t="str">
        <f t="shared" si="710"/>
        <v/>
      </c>
      <c r="R330" t="s">
        <v>35</v>
      </c>
      <c r="S330" t="str">
        <f>IF(M330&lt;&gt;"",M330,IF(O330&lt;&gt;"",O330,IF(Q330&lt;&gt;"",Q330,I330)))</f>
        <v>$M</v>
      </c>
      <c r="T330" t="str">
        <f t="shared" si="711"/>
        <v>$m</v>
      </c>
      <c r="U330" t="str">
        <f t="shared" ref="U330:V330" si="726">TRIM(SUBSTITUTE(T330,U$1,U$2))</f>
        <v>$m</v>
      </c>
      <c r="V330" t="str">
        <f t="shared" si="726"/>
        <v>$m</v>
      </c>
      <c r="W330" t="str">
        <f t="shared" ref="W330:AM330" si="727">TRIM(SUBSTITUTE(V330,W$1,W$2))</f>
        <v>$m</v>
      </c>
      <c r="X330" t="str">
        <f t="shared" si="727"/>
        <v>$m</v>
      </c>
      <c r="Y330" t="str">
        <f t="shared" si="727"/>
        <v>$m</v>
      </c>
      <c r="Z330" t="str">
        <f t="shared" si="727"/>
        <v>$m</v>
      </c>
      <c r="AA330" t="str">
        <f t="shared" si="727"/>
        <v>$m</v>
      </c>
      <c r="AB330" t="str">
        <f t="shared" si="727"/>
        <v>$m</v>
      </c>
      <c r="AC330" t="str">
        <f t="shared" si="727"/>
        <v>$m</v>
      </c>
      <c r="AD330" t="str">
        <f t="shared" si="727"/>
        <v>$m</v>
      </c>
      <c r="AE330" t="str">
        <f t="shared" si="727"/>
        <v>$m</v>
      </c>
      <c r="AF330" t="str">
        <f t="shared" si="727"/>
        <v>$m</v>
      </c>
      <c r="AG330" t="str">
        <f t="shared" si="727"/>
        <v>$</v>
      </c>
      <c r="AH330" t="str">
        <f t="shared" si="727"/>
        <v>$</v>
      </c>
      <c r="AI330" t="str">
        <f t="shared" si="727"/>
        <v>$</v>
      </c>
      <c r="AJ330" t="str">
        <f t="shared" si="727"/>
        <v>$</v>
      </c>
      <c r="AK330" t="str">
        <f t="shared" si="727"/>
        <v>$</v>
      </c>
      <c r="AL330" t="str">
        <f t="shared" si="727"/>
        <v>$</v>
      </c>
      <c r="AM330" t="str">
        <f t="shared" si="727"/>
        <v>$</v>
      </c>
      <c r="AN330" t="str">
        <f t="shared" si="714"/>
        <v>$</v>
      </c>
      <c r="AQ330" t="str">
        <f t="shared" si="715"/>
        <v>$</v>
      </c>
    </row>
    <row r="331" spans="1:43" x14ac:dyDescent="0.2">
      <c r="A331">
        <v>329</v>
      </c>
      <c r="B331" t="s">
        <v>359</v>
      </c>
      <c r="C331" t="s">
        <v>1588</v>
      </c>
      <c r="D331" t="s">
        <v>1576</v>
      </c>
      <c r="E331" t="s">
        <v>44</v>
      </c>
      <c r="F331" t="s">
        <v>366</v>
      </c>
      <c r="G331" t="str">
        <f t="shared" si="707"/>
        <v>Segment Revenue - United States Revenue</v>
      </c>
      <c r="H331" t="str">
        <f t="shared" si="702"/>
        <v>united states revenue</v>
      </c>
      <c r="I331" t="s">
        <v>10</v>
      </c>
      <c r="J331" t="b">
        <f t="shared" si="708"/>
        <v>0</v>
      </c>
      <c r="K331" t="b">
        <f t="shared" si="703"/>
        <v>0</v>
      </c>
      <c r="L331" t="b">
        <f t="shared" si="704"/>
        <v>1</v>
      </c>
      <c r="M331" t="str">
        <f t="shared" si="709"/>
        <v/>
      </c>
      <c r="N331" t="str">
        <f t="shared" si="610"/>
        <v/>
      </c>
      <c r="O331" t="str">
        <f t="shared" si="611"/>
        <v/>
      </c>
      <c r="P331" t="str">
        <f t="shared" si="710"/>
        <v/>
      </c>
      <c r="R331" t="s">
        <v>35</v>
      </c>
      <c r="S331" t="str">
        <f>IF(M331&lt;&gt;"",M331,IF(O331&lt;&gt;"",O331,IF(Q331&lt;&gt;"",Q331,I331)))</f>
        <v>$M</v>
      </c>
      <c r="T331" t="str">
        <f t="shared" si="711"/>
        <v>$m</v>
      </c>
      <c r="U331" t="str">
        <f t="shared" ref="U331:V331" si="728">TRIM(SUBSTITUTE(T331,U$1,U$2))</f>
        <v>$m</v>
      </c>
      <c r="V331" t="str">
        <f t="shared" si="728"/>
        <v>$m</v>
      </c>
      <c r="W331" t="str">
        <f t="shared" ref="W331:AM331" si="729">TRIM(SUBSTITUTE(V331,W$1,W$2))</f>
        <v>$m</v>
      </c>
      <c r="X331" t="str">
        <f t="shared" si="729"/>
        <v>$m</v>
      </c>
      <c r="Y331" t="str">
        <f t="shared" si="729"/>
        <v>$m</v>
      </c>
      <c r="Z331" t="str">
        <f t="shared" si="729"/>
        <v>$m</v>
      </c>
      <c r="AA331" t="str">
        <f t="shared" si="729"/>
        <v>$m</v>
      </c>
      <c r="AB331" t="str">
        <f t="shared" si="729"/>
        <v>$m</v>
      </c>
      <c r="AC331" t="str">
        <f t="shared" si="729"/>
        <v>$m</v>
      </c>
      <c r="AD331" t="str">
        <f t="shared" si="729"/>
        <v>$m</v>
      </c>
      <c r="AE331" t="str">
        <f t="shared" si="729"/>
        <v>$m</v>
      </c>
      <c r="AF331" t="str">
        <f t="shared" si="729"/>
        <v>$m</v>
      </c>
      <c r="AG331" t="str">
        <f t="shared" si="729"/>
        <v>$</v>
      </c>
      <c r="AH331" t="str">
        <f t="shared" si="729"/>
        <v>$</v>
      </c>
      <c r="AI331" t="str">
        <f t="shared" si="729"/>
        <v>$</v>
      </c>
      <c r="AJ331" t="str">
        <f t="shared" si="729"/>
        <v>$</v>
      </c>
      <c r="AK331" t="str">
        <f t="shared" si="729"/>
        <v>$</v>
      </c>
      <c r="AL331" t="str">
        <f t="shared" si="729"/>
        <v>$</v>
      </c>
      <c r="AM331" t="str">
        <f t="shared" si="729"/>
        <v>$</v>
      </c>
      <c r="AN331" t="str">
        <f t="shared" si="714"/>
        <v>$</v>
      </c>
      <c r="AQ331" t="str">
        <f t="shared" si="715"/>
        <v>$</v>
      </c>
    </row>
    <row r="332" spans="1:43" x14ac:dyDescent="0.2">
      <c r="A332">
        <v>330</v>
      </c>
      <c r="B332" t="s">
        <v>359</v>
      </c>
      <c r="C332" t="s">
        <v>1588</v>
      </c>
      <c r="D332" t="s">
        <v>1576</v>
      </c>
      <c r="E332" t="s">
        <v>44</v>
      </c>
      <c r="F332" t="s">
        <v>365</v>
      </c>
      <c r="G332" t="str">
        <f t="shared" si="707"/>
        <v>Segment Revenue - Vehicle sales</v>
      </c>
      <c r="H332" t="str">
        <f t="shared" si="702"/>
        <v>vehicle sales</v>
      </c>
      <c r="I332" t="s">
        <v>10</v>
      </c>
      <c r="J332" t="b">
        <f t="shared" si="708"/>
        <v>0</v>
      </c>
      <c r="K332" t="b">
        <f t="shared" si="703"/>
        <v>0</v>
      </c>
      <c r="L332" t="b">
        <f t="shared" si="704"/>
        <v>1</v>
      </c>
      <c r="M332" t="str">
        <f t="shared" si="709"/>
        <v/>
      </c>
      <c r="N332" t="str">
        <f t="shared" si="610"/>
        <v/>
      </c>
      <c r="O332" t="str">
        <f t="shared" si="611"/>
        <v/>
      </c>
      <c r="P332" t="str">
        <f t="shared" si="710"/>
        <v/>
      </c>
      <c r="R332" t="s">
        <v>35</v>
      </c>
      <c r="S332" t="str">
        <f>IF(M332&lt;&gt;"",M332,IF(O332&lt;&gt;"",O332,IF(Q332&lt;&gt;"",Q332,I332)))</f>
        <v>$M</v>
      </c>
      <c r="T332" t="str">
        <f t="shared" si="711"/>
        <v>$m</v>
      </c>
      <c r="U332" t="str">
        <f t="shared" ref="U332:V332" si="730">TRIM(SUBSTITUTE(T332,U$1,U$2))</f>
        <v>$m</v>
      </c>
      <c r="V332" t="str">
        <f t="shared" si="730"/>
        <v>$m</v>
      </c>
      <c r="W332" t="str">
        <f t="shared" ref="W332:AM332" si="731">TRIM(SUBSTITUTE(V332,W$1,W$2))</f>
        <v>$m</v>
      </c>
      <c r="X332" t="str">
        <f t="shared" si="731"/>
        <v>$m</v>
      </c>
      <c r="Y332" t="str">
        <f t="shared" si="731"/>
        <v>$m</v>
      </c>
      <c r="Z332" t="str">
        <f t="shared" si="731"/>
        <v>$m</v>
      </c>
      <c r="AA332" t="str">
        <f t="shared" si="731"/>
        <v>$m</v>
      </c>
      <c r="AB332" t="str">
        <f t="shared" si="731"/>
        <v>$m</v>
      </c>
      <c r="AC332" t="str">
        <f t="shared" si="731"/>
        <v>$m</v>
      </c>
      <c r="AD332" t="str">
        <f t="shared" si="731"/>
        <v>$m</v>
      </c>
      <c r="AE332" t="str">
        <f t="shared" si="731"/>
        <v>$m</v>
      </c>
      <c r="AF332" t="str">
        <f t="shared" si="731"/>
        <v>$m</v>
      </c>
      <c r="AG332" t="str">
        <f t="shared" si="731"/>
        <v>$</v>
      </c>
      <c r="AH332" t="str">
        <f t="shared" si="731"/>
        <v>$</v>
      </c>
      <c r="AI332" t="str">
        <f t="shared" si="731"/>
        <v>$</v>
      </c>
      <c r="AJ332" t="str">
        <f t="shared" si="731"/>
        <v>$</v>
      </c>
      <c r="AK332" t="str">
        <f t="shared" si="731"/>
        <v>$</v>
      </c>
      <c r="AL332" t="str">
        <f t="shared" si="731"/>
        <v>$</v>
      </c>
      <c r="AM332" t="str">
        <f t="shared" si="731"/>
        <v>$</v>
      </c>
      <c r="AN332" t="str">
        <f t="shared" si="714"/>
        <v>$</v>
      </c>
      <c r="AQ332" t="str">
        <f t="shared" si="715"/>
        <v>$</v>
      </c>
    </row>
    <row r="333" spans="1:43" x14ac:dyDescent="0.2">
      <c r="A333">
        <v>331</v>
      </c>
      <c r="B333" t="s">
        <v>373</v>
      </c>
      <c r="C333" t="s">
        <v>1579</v>
      </c>
      <c r="D333" t="s">
        <v>1576</v>
      </c>
      <c r="E333" t="s">
        <v>1486</v>
      </c>
      <c r="F333" t="s">
        <v>380</v>
      </c>
      <c r="G333" t="str">
        <f t="shared" si="707"/>
        <v>Gross profit - Total gross profit per retail unit sold</v>
      </c>
      <c r="H333" t="str">
        <f t="shared" si="702"/>
        <v>total gross profit per retail unit sold</v>
      </c>
      <c r="I333" t="s">
        <v>10</v>
      </c>
      <c r="J333" t="b">
        <f t="shared" si="708"/>
        <v>0</v>
      </c>
      <c r="K333" t="b">
        <f t="shared" si="703"/>
        <v>0</v>
      </c>
      <c r="L333" t="b">
        <f t="shared" si="704"/>
        <v>1</v>
      </c>
      <c r="M333" t="str">
        <f t="shared" si="709"/>
        <v/>
      </c>
      <c r="N333" t="str">
        <f t="shared" si="610"/>
        <v/>
      </c>
      <c r="O333" t="str">
        <f t="shared" si="611"/>
        <v/>
      </c>
      <c r="P333">
        <f t="shared" si="710"/>
        <v>19</v>
      </c>
      <c r="R333" t="s">
        <v>35</v>
      </c>
      <c r="S333" t="str">
        <f>IF(M333&lt;&gt;"",M333,IF(O333&lt;&gt;"",O333,IF(Q333&lt;&gt;"",Q333,I333)))</f>
        <v>$M</v>
      </c>
      <c r="T333" t="str">
        <f t="shared" si="711"/>
        <v>$m</v>
      </c>
      <c r="U333" t="str">
        <f t="shared" ref="U333:V333" si="732">TRIM(SUBSTITUTE(T333,U$1,U$2))</f>
        <v>$m</v>
      </c>
      <c r="V333" t="str">
        <f t="shared" si="732"/>
        <v>$m</v>
      </c>
      <c r="W333" t="str">
        <f t="shared" ref="W333:AM333" si="733">TRIM(SUBSTITUTE(V333,W$1,W$2))</f>
        <v>$m</v>
      </c>
      <c r="X333" t="str">
        <f t="shared" si="733"/>
        <v>$m</v>
      </c>
      <c r="Y333" t="str">
        <f t="shared" si="733"/>
        <v>$m</v>
      </c>
      <c r="Z333" t="str">
        <f t="shared" si="733"/>
        <v>$m</v>
      </c>
      <c r="AA333" t="str">
        <f t="shared" si="733"/>
        <v>$m</v>
      </c>
      <c r="AB333" t="str">
        <f t="shared" si="733"/>
        <v>$m</v>
      </c>
      <c r="AC333" t="str">
        <f t="shared" si="733"/>
        <v>$m</v>
      </c>
      <c r="AD333" t="str">
        <f t="shared" si="733"/>
        <v>$m</v>
      </c>
      <c r="AE333" t="str">
        <f t="shared" si="733"/>
        <v>$m</v>
      </c>
      <c r="AF333" t="str">
        <f t="shared" si="733"/>
        <v>$m</v>
      </c>
      <c r="AG333" t="str">
        <f t="shared" si="733"/>
        <v>$</v>
      </c>
      <c r="AH333" t="str">
        <f t="shared" si="733"/>
        <v>$</v>
      </c>
      <c r="AI333" t="str">
        <f t="shared" si="733"/>
        <v>$</v>
      </c>
      <c r="AJ333" t="str">
        <f t="shared" si="733"/>
        <v>$</v>
      </c>
      <c r="AK333" t="str">
        <f t="shared" si="733"/>
        <v>$</v>
      </c>
      <c r="AL333" t="str">
        <f t="shared" si="733"/>
        <v>$</v>
      </c>
      <c r="AM333" t="str">
        <f t="shared" si="733"/>
        <v>$</v>
      </c>
      <c r="AN333" t="str">
        <f t="shared" si="714"/>
        <v>$</v>
      </c>
      <c r="AQ333" t="str">
        <f t="shared" si="715"/>
        <v>$</v>
      </c>
    </row>
    <row r="334" spans="1:43" x14ac:dyDescent="0.2">
      <c r="A334">
        <v>332</v>
      </c>
      <c r="B334" t="s">
        <v>373</v>
      </c>
      <c r="C334" t="s">
        <v>1579</v>
      </c>
      <c r="D334" t="s">
        <v>1576</v>
      </c>
      <c r="E334" t="s">
        <v>1485</v>
      </c>
      <c r="F334" t="s">
        <v>374</v>
      </c>
      <c r="G334" t="str">
        <f t="shared" si="707"/>
        <v xml:space="preserve">Price - Average Retail Sales Price </v>
      </c>
      <c r="H334" t="str">
        <f t="shared" si="702"/>
        <v xml:space="preserve">average retail sales price </v>
      </c>
      <c r="I334" t="s">
        <v>7</v>
      </c>
      <c r="J334" t="b">
        <f t="shared" si="708"/>
        <v>0</v>
      </c>
      <c r="K334" t="b">
        <f t="shared" si="703"/>
        <v>0</v>
      </c>
      <c r="L334" t="b">
        <f t="shared" si="704"/>
        <v>1</v>
      </c>
      <c r="M334" t="str">
        <f t="shared" si="709"/>
        <v/>
      </c>
      <c r="N334" t="str">
        <f t="shared" si="610"/>
        <v/>
      </c>
      <c r="O334" t="str">
        <f t="shared" si="611"/>
        <v/>
      </c>
      <c r="P334" t="str">
        <f t="shared" si="710"/>
        <v/>
      </c>
      <c r="R334" t="s">
        <v>7</v>
      </c>
      <c r="S334" t="str">
        <f>IF(M334&lt;&gt;"",M334,IF(O334&lt;&gt;"",O334,IF(Q334&lt;&gt;"",Q334,I334)))</f>
        <v>%</v>
      </c>
      <c r="T334" t="str">
        <f t="shared" si="711"/>
        <v>%</v>
      </c>
      <c r="U334" t="str">
        <f t="shared" ref="U334:V334" si="734">TRIM(SUBSTITUTE(T334,U$1,U$2))</f>
        <v>%</v>
      </c>
      <c r="V334" t="str">
        <f t="shared" si="734"/>
        <v>%</v>
      </c>
      <c r="W334" t="str">
        <f t="shared" ref="W334:AM334" si="735">TRIM(SUBSTITUTE(V334,W$1,W$2))</f>
        <v>%</v>
      </c>
      <c r="X334" t="str">
        <f t="shared" si="735"/>
        <v>%</v>
      </c>
      <c r="Y334" t="str">
        <f t="shared" si="735"/>
        <v>%</v>
      </c>
      <c r="Z334" t="str">
        <f t="shared" si="735"/>
        <v>%</v>
      </c>
      <c r="AA334" t="str">
        <f t="shared" si="735"/>
        <v>%</v>
      </c>
      <c r="AB334" t="str">
        <f t="shared" si="735"/>
        <v>%</v>
      </c>
      <c r="AC334" t="str">
        <f t="shared" si="735"/>
        <v>%</v>
      </c>
      <c r="AD334" t="str">
        <f t="shared" si="735"/>
        <v>%</v>
      </c>
      <c r="AE334" t="str">
        <f t="shared" si="735"/>
        <v>%</v>
      </c>
      <c r="AF334" t="str">
        <f t="shared" si="735"/>
        <v>%</v>
      </c>
      <c r="AG334" t="str">
        <f t="shared" si="735"/>
        <v>%</v>
      </c>
      <c r="AH334" t="str">
        <f t="shared" si="735"/>
        <v>%</v>
      </c>
      <c r="AI334" t="str">
        <f t="shared" si="735"/>
        <v>%</v>
      </c>
      <c r="AJ334" t="str">
        <f t="shared" si="735"/>
        <v>%</v>
      </c>
      <c r="AK334" t="str">
        <f t="shared" si="735"/>
        <v>%</v>
      </c>
      <c r="AL334" t="str">
        <f t="shared" si="735"/>
        <v>%</v>
      </c>
      <c r="AM334" t="str">
        <f t="shared" si="735"/>
        <v>%</v>
      </c>
      <c r="AN334" t="str">
        <f t="shared" si="714"/>
        <v>%</v>
      </c>
      <c r="AQ334" t="str">
        <f t="shared" si="715"/>
        <v>%</v>
      </c>
    </row>
    <row r="335" spans="1:43" x14ac:dyDescent="0.2">
      <c r="A335">
        <v>333</v>
      </c>
      <c r="B335" t="s">
        <v>373</v>
      </c>
      <c r="C335" t="s">
        <v>1579</v>
      </c>
      <c r="D335" t="s">
        <v>1576</v>
      </c>
      <c r="E335" t="s">
        <v>275</v>
      </c>
      <c r="F335" t="s">
        <v>375</v>
      </c>
      <c r="G335" t="str">
        <f t="shared" si="707"/>
        <v xml:space="preserve">Sales - Retail units sold </v>
      </c>
      <c r="H335" t="str">
        <f t="shared" si="702"/>
        <v xml:space="preserve">retail units sold </v>
      </c>
      <c r="I335" t="s">
        <v>7</v>
      </c>
      <c r="J335" t="b">
        <f t="shared" si="708"/>
        <v>0</v>
      </c>
      <c r="K335" t="b">
        <f t="shared" si="703"/>
        <v>0</v>
      </c>
      <c r="L335" t="b">
        <f t="shared" si="704"/>
        <v>1</v>
      </c>
      <c r="M335" t="str">
        <f t="shared" si="709"/>
        <v/>
      </c>
      <c r="N335" t="str">
        <f t="shared" si="610"/>
        <v/>
      </c>
      <c r="O335" t="str">
        <f t="shared" si="611"/>
        <v/>
      </c>
      <c r="P335" t="str">
        <f t="shared" si="710"/>
        <v/>
      </c>
      <c r="R335" t="s">
        <v>7</v>
      </c>
      <c r="S335" t="str">
        <f>IF(M335&lt;&gt;"",M335,IF(O335&lt;&gt;"",O335,IF(Q335&lt;&gt;"",Q335,I335)))</f>
        <v>%</v>
      </c>
      <c r="T335" t="str">
        <f t="shared" si="711"/>
        <v>%</v>
      </c>
      <c r="U335" t="str">
        <f t="shared" ref="U335:V335" si="736">TRIM(SUBSTITUTE(T335,U$1,U$2))</f>
        <v>%</v>
      </c>
      <c r="V335" t="str">
        <f t="shared" si="736"/>
        <v>%</v>
      </c>
      <c r="W335" t="str">
        <f t="shared" ref="W335:AM335" si="737">TRIM(SUBSTITUTE(V335,W$1,W$2))</f>
        <v>%</v>
      </c>
      <c r="X335" t="str">
        <f t="shared" si="737"/>
        <v>%</v>
      </c>
      <c r="Y335" t="str">
        <f t="shared" si="737"/>
        <v>%</v>
      </c>
      <c r="Z335" t="str">
        <f t="shared" si="737"/>
        <v>%</v>
      </c>
      <c r="AA335" t="str">
        <f t="shared" si="737"/>
        <v>%</v>
      </c>
      <c r="AB335" t="str">
        <f t="shared" si="737"/>
        <v>%</v>
      </c>
      <c r="AC335" t="str">
        <f t="shared" si="737"/>
        <v>%</v>
      </c>
      <c r="AD335" t="str">
        <f t="shared" si="737"/>
        <v>%</v>
      </c>
      <c r="AE335" t="str">
        <f t="shared" si="737"/>
        <v>%</v>
      </c>
      <c r="AF335" t="str">
        <f t="shared" si="737"/>
        <v>%</v>
      </c>
      <c r="AG335" t="str">
        <f t="shared" si="737"/>
        <v>%</v>
      </c>
      <c r="AH335" t="str">
        <f t="shared" si="737"/>
        <v>%</v>
      </c>
      <c r="AI335" t="str">
        <f t="shared" si="737"/>
        <v>%</v>
      </c>
      <c r="AJ335" t="str">
        <f t="shared" si="737"/>
        <v>%</v>
      </c>
      <c r="AK335" t="str">
        <f t="shared" si="737"/>
        <v>%</v>
      </c>
      <c r="AL335" t="str">
        <f t="shared" si="737"/>
        <v>%</v>
      </c>
      <c r="AM335" t="str">
        <f t="shared" si="737"/>
        <v>%</v>
      </c>
      <c r="AN335" t="str">
        <f t="shared" si="714"/>
        <v>%</v>
      </c>
      <c r="AQ335" t="str">
        <f t="shared" si="715"/>
        <v>%</v>
      </c>
    </row>
    <row r="336" spans="1:43" x14ac:dyDescent="0.2">
      <c r="A336">
        <v>334</v>
      </c>
      <c r="B336" t="s">
        <v>373</v>
      </c>
      <c r="C336" t="s">
        <v>1579</v>
      </c>
      <c r="D336" t="s">
        <v>1576</v>
      </c>
      <c r="E336" t="s">
        <v>275</v>
      </c>
      <c r="F336" t="s">
        <v>381</v>
      </c>
      <c r="G336" t="str">
        <f t="shared" si="707"/>
        <v>Sales - Unit Sales Volume</v>
      </c>
      <c r="H336" t="str">
        <f t="shared" si="702"/>
        <v>unit sales volume</v>
      </c>
      <c r="I336" t="s">
        <v>7</v>
      </c>
      <c r="J336" t="b">
        <f t="shared" si="708"/>
        <v>0</v>
      </c>
      <c r="K336" t="b">
        <f t="shared" si="703"/>
        <v>0</v>
      </c>
      <c r="L336" t="b">
        <f t="shared" si="704"/>
        <v>1</v>
      </c>
      <c r="M336" t="str">
        <f t="shared" si="709"/>
        <v/>
      </c>
      <c r="N336" t="str">
        <f t="shared" si="610"/>
        <v/>
      </c>
      <c r="O336" t="str">
        <f t="shared" si="611"/>
        <v/>
      </c>
      <c r="P336" t="str">
        <f t="shared" si="710"/>
        <v/>
      </c>
      <c r="R336" t="s">
        <v>7</v>
      </c>
      <c r="S336" t="str">
        <f>IF(M336&lt;&gt;"",M336,IF(O336&lt;&gt;"",O336,IF(Q336&lt;&gt;"",Q336,I336)))</f>
        <v>%</v>
      </c>
      <c r="T336" t="str">
        <f t="shared" si="711"/>
        <v>%</v>
      </c>
      <c r="U336" t="str">
        <f t="shared" ref="U336:V336" si="738">TRIM(SUBSTITUTE(T336,U$1,U$2))</f>
        <v>%</v>
      </c>
      <c r="V336" t="str">
        <f t="shared" si="738"/>
        <v>%</v>
      </c>
      <c r="W336" t="str">
        <f t="shared" ref="W336:AM336" si="739">TRIM(SUBSTITUTE(V336,W$1,W$2))</f>
        <v>%</v>
      </c>
      <c r="X336" t="str">
        <f t="shared" si="739"/>
        <v>%</v>
      </c>
      <c r="Y336" t="str">
        <f t="shared" si="739"/>
        <v>%</v>
      </c>
      <c r="Z336" t="str">
        <f t="shared" si="739"/>
        <v>%</v>
      </c>
      <c r="AA336" t="str">
        <f t="shared" si="739"/>
        <v>%</v>
      </c>
      <c r="AB336" t="str">
        <f t="shared" si="739"/>
        <v>%</v>
      </c>
      <c r="AC336" t="str">
        <f t="shared" si="739"/>
        <v>%</v>
      </c>
      <c r="AD336" t="str">
        <f t="shared" si="739"/>
        <v>%</v>
      </c>
      <c r="AE336" t="str">
        <f t="shared" si="739"/>
        <v>%</v>
      </c>
      <c r="AF336" t="str">
        <f t="shared" si="739"/>
        <v>%</v>
      </c>
      <c r="AG336" t="str">
        <f t="shared" si="739"/>
        <v>%</v>
      </c>
      <c r="AH336" t="str">
        <f t="shared" si="739"/>
        <v>%</v>
      </c>
      <c r="AI336" t="str">
        <f t="shared" si="739"/>
        <v>%</v>
      </c>
      <c r="AJ336" t="str">
        <f t="shared" si="739"/>
        <v>%</v>
      </c>
      <c r="AK336" t="str">
        <f t="shared" si="739"/>
        <v>%</v>
      </c>
      <c r="AL336" t="str">
        <f t="shared" si="739"/>
        <v>%</v>
      </c>
      <c r="AM336" t="str">
        <f t="shared" si="739"/>
        <v>%</v>
      </c>
      <c r="AN336" t="str">
        <f t="shared" si="714"/>
        <v>%</v>
      </c>
      <c r="AQ336" t="str">
        <f t="shared" si="715"/>
        <v>%</v>
      </c>
    </row>
    <row r="337" spans="1:43" x14ac:dyDescent="0.2">
      <c r="A337">
        <v>335</v>
      </c>
      <c r="B337" t="s">
        <v>373</v>
      </c>
      <c r="C337" t="s">
        <v>1579</v>
      </c>
      <c r="D337" t="s">
        <v>1576</v>
      </c>
      <c r="E337" t="s">
        <v>44</v>
      </c>
      <c r="F337" t="s">
        <v>376</v>
      </c>
      <c r="G337" t="str">
        <f t="shared" si="707"/>
        <v>Segment Revenue - Interest income Revenue</v>
      </c>
      <c r="H337" t="str">
        <f t="shared" si="702"/>
        <v>interest income revenue</v>
      </c>
      <c r="I337" t="s">
        <v>10</v>
      </c>
      <c r="J337" t="b">
        <f t="shared" si="708"/>
        <v>0</v>
      </c>
      <c r="K337" t="b">
        <f t="shared" si="703"/>
        <v>0</v>
      </c>
      <c r="L337" t="b">
        <f t="shared" si="704"/>
        <v>1</v>
      </c>
      <c r="M337" t="str">
        <f t="shared" si="709"/>
        <v/>
      </c>
      <c r="N337" t="str">
        <f t="shared" si="610"/>
        <v/>
      </c>
      <c r="O337" t="str">
        <f t="shared" si="611"/>
        <v/>
      </c>
      <c r="P337" t="str">
        <f t="shared" si="710"/>
        <v/>
      </c>
      <c r="R337" t="s">
        <v>35</v>
      </c>
      <c r="S337" t="str">
        <f>IF(M337&lt;&gt;"",M337,IF(O337&lt;&gt;"",O337,IF(Q337&lt;&gt;"",Q337,I337)))</f>
        <v>$M</v>
      </c>
      <c r="T337" t="str">
        <f t="shared" si="711"/>
        <v>$m</v>
      </c>
      <c r="U337" t="str">
        <f t="shared" ref="U337:V337" si="740">TRIM(SUBSTITUTE(T337,U$1,U$2))</f>
        <v>$m</v>
      </c>
      <c r="V337" t="str">
        <f t="shared" si="740"/>
        <v>$m</v>
      </c>
      <c r="W337" t="str">
        <f t="shared" ref="W337:AM337" si="741">TRIM(SUBSTITUTE(V337,W$1,W$2))</f>
        <v>$m</v>
      </c>
      <c r="X337" t="str">
        <f t="shared" si="741"/>
        <v>$m</v>
      </c>
      <c r="Y337" t="str">
        <f t="shared" si="741"/>
        <v>$m</v>
      </c>
      <c r="Z337" t="str">
        <f t="shared" si="741"/>
        <v>$m</v>
      </c>
      <c r="AA337" t="str">
        <f t="shared" si="741"/>
        <v>$m</v>
      </c>
      <c r="AB337" t="str">
        <f t="shared" si="741"/>
        <v>$m</v>
      </c>
      <c r="AC337" t="str">
        <f t="shared" si="741"/>
        <v>$m</v>
      </c>
      <c r="AD337" t="str">
        <f t="shared" si="741"/>
        <v>$m</v>
      </c>
      <c r="AE337" t="str">
        <f t="shared" si="741"/>
        <v>$m</v>
      </c>
      <c r="AF337" t="str">
        <f t="shared" si="741"/>
        <v>$m</v>
      </c>
      <c r="AG337" t="str">
        <f t="shared" si="741"/>
        <v>$</v>
      </c>
      <c r="AH337" t="str">
        <f t="shared" si="741"/>
        <v>$</v>
      </c>
      <c r="AI337" t="str">
        <f t="shared" si="741"/>
        <v>$</v>
      </c>
      <c r="AJ337" t="str">
        <f t="shared" si="741"/>
        <v>$</v>
      </c>
      <c r="AK337" t="str">
        <f t="shared" si="741"/>
        <v>$</v>
      </c>
      <c r="AL337" t="str">
        <f t="shared" si="741"/>
        <v>$</v>
      </c>
      <c r="AM337" t="str">
        <f t="shared" si="741"/>
        <v>$</v>
      </c>
      <c r="AN337" t="str">
        <f t="shared" si="714"/>
        <v>$</v>
      </c>
      <c r="AQ337" t="str">
        <f t="shared" si="715"/>
        <v>$</v>
      </c>
    </row>
    <row r="338" spans="1:43" x14ac:dyDescent="0.2">
      <c r="A338">
        <v>336</v>
      </c>
      <c r="B338" t="s">
        <v>373</v>
      </c>
      <c r="C338" t="s">
        <v>1579</v>
      </c>
      <c r="D338" t="s">
        <v>1576</v>
      </c>
      <c r="E338" t="s">
        <v>44</v>
      </c>
      <c r="F338" t="s">
        <v>251</v>
      </c>
      <c r="G338" t="str">
        <f t="shared" si="707"/>
        <v>Segment Revenue - Sales Revenue</v>
      </c>
      <c r="H338" t="str">
        <f t="shared" si="702"/>
        <v>sales revenue</v>
      </c>
      <c r="I338" t="s">
        <v>10</v>
      </c>
      <c r="J338" t="b">
        <f t="shared" si="708"/>
        <v>0</v>
      </c>
      <c r="K338" t="b">
        <f t="shared" si="703"/>
        <v>0</v>
      </c>
      <c r="L338" t="b">
        <f t="shared" si="704"/>
        <v>1</v>
      </c>
      <c r="M338" t="str">
        <f t="shared" si="709"/>
        <v/>
      </c>
      <c r="N338" t="str">
        <f t="shared" si="610"/>
        <v/>
      </c>
      <c r="O338" t="str">
        <f t="shared" si="611"/>
        <v/>
      </c>
      <c r="P338" t="str">
        <f t="shared" si="710"/>
        <v/>
      </c>
      <c r="R338" t="s">
        <v>35</v>
      </c>
      <c r="S338" t="str">
        <f>IF(M338&lt;&gt;"",M338,IF(O338&lt;&gt;"",O338,IF(Q338&lt;&gt;"",Q338,I338)))</f>
        <v>$M</v>
      </c>
      <c r="T338" t="str">
        <f t="shared" si="711"/>
        <v>$m</v>
      </c>
      <c r="U338" t="str">
        <f t="shared" ref="U338:V338" si="742">TRIM(SUBSTITUTE(T338,U$1,U$2))</f>
        <v>$m</v>
      </c>
      <c r="V338" t="str">
        <f t="shared" si="742"/>
        <v>$m</v>
      </c>
      <c r="W338" t="str">
        <f t="shared" ref="W338:AM338" si="743">TRIM(SUBSTITUTE(V338,W$1,W$2))</f>
        <v>$m</v>
      </c>
      <c r="X338" t="str">
        <f t="shared" si="743"/>
        <v>$m</v>
      </c>
      <c r="Y338" t="str">
        <f t="shared" si="743"/>
        <v>$m</v>
      </c>
      <c r="Z338" t="str">
        <f t="shared" si="743"/>
        <v>$m</v>
      </c>
      <c r="AA338" t="str">
        <f t="shared" si="743"/>
        <v>$m</v>
      </c>
      <c r="AB338" t="str">
        <f t="shared" si="743"/>
        <v>$m</v>
      </c>
      <c r="AC338" t="str">
        <f t="shared" si="743"/>
        <v>$m</v>
      </c>
      <c r="AD338" t="str">
        <f t="shared" si="743"/>
        <v>$m</v>
      </c>
      <c r="AE338" t="str">
        <f t="shared" si="743"/>
        <v>$m</v>
      </c>
      <c r="AF338" t="str">
        <f t="shared" si="743"/>
        <v>$m</v>
      </c>
      <c r="AG338" t="str">
        <f t="shared" si="743"/>
        <v>$</v>
      </c>
      <c r="AH338" t="str">
        <f t="shared" si="743"/>
        <v>$</v>
      </c>
      <c r="AI338" t="str">
        <f t="shared" si="743"/>
        <v>$</v>
      </c>
      <c r="AJ338" t="str">
        <f t="shared" si="743"/>
        <v>$</v>
      </c>
      <c r="AK338" t="str">
        <f t="shared" si="743"/>
        <v>$</v>
      </c>
      <c r="AL338" t="str">
        <f t="shared" si="743"/>
        <v>$</v>
      </c>
      <c r="AM338" t="str">
        <f t="shared" si="743"/>
        <v>$</v>
      </c>
      <c r="AN338" t="str">
        <f t="shared" si="714"/>
        <v>$</v>
      </c>
      <c r="AQ338" t="str">
        <f t="shared" si="715"/>
        <v>$</v>
      </c>
    </row>
    <row r="339" spans="1:43" x14ac:dyDescent="0.2">
      <c r="A339">
        <v>337</v>
      </c>
      <c r="B339" t="s">
        <v>373</v>
      </c>
      <c r="C339" t="s">
        <v>1579</v>
      </c>
      <c r="D339" t="s">
        <v>1576</v>
      </c>
      <c r="E339" t="s">
        <v>334</v>
      </c>
      <c r="F339" t="s">
        <v>377</v>
      </c>
      <c r="G339" t="str">
        <f t="shared" si="707"/>
        <v>Sub-Segment Revenue - Accident protection plan revenue</v>
      </c>
      <c r="H339" t="str">
        <f t="shared" si="702"/>
        <v>accident protection plan revenue</v>
      </c>
      <c r="I339" t="s">
        <v>10</v>
      </c>
      <c r="J339" t="b">
        <f t="shared" si="708"/>
        <v>0</v>
      </c>
      <c r="K339" t="b">
        <f t="shared" si="703"/>
        <v>0</v>
      </c>
      <c r="L339" t="b">
        <f t="shared" si="704"/>
        <v>1</v>
      </c>
      <c r="M339" t="str">
        <f t="shared" si="709"/>
        <v/>
      </c>
      <c r="N339" t="str">
        <f t="shared" si="610"/>
        <v/>
      </c>
      <c r="O339" t="str">
        <f t="shared" si="611"/>
        <v/>
      </c>
      <c r="P339" t="str">
        <f t="shared" si="710"/>
        <v/>
      </c>
      <c r="R339" t="s">
        <v>35</v>
      </c>
      <c r="S339" t="str">
        <f>IF(M339&lt;&gt;"",M339,IF(O339&lt;&gt;"",O339,IF(Q339&lt;&gt;"",Q339,I339)))</f>
        <v>$M</v>
      </c>
      <c r="T339" t="str">
        <f t="shared" si="711"/>
        <v>$m</v>
      </c>
      <c r="U339" t="str">
        <f t="shared" ref="U339:V339" si="744">TRIM(SUBSTITUTE(T339,U$1,U$2))</f>
        <v>$m</v>
      </c>
      <c r="V339" t="str">
        <f t="shared" si="744"/>
        <v>$m</v>
      </c>
      <c r="W339" t="str">
        <f t="shared" ref="W339:AM339" si="745">TRIM(SUBSTITUTE(V339,W$1,W$2))</f>
        <v>$m</v>
      </c>
      <c r="X339" t="str">
        <f t="shared" si="745"/>
        <v>$m</v>
      </c>
      <c r="Y339" t="str">
        <f t="shared" si="745"/>
        <v>$m</v>
      </c>
      <c r="Z339" t="str">
        <f t="shared" si="745"/>
        <v>$m</v>
      </c>
      <c r="AA339" t="str">
        <f t="shared" si="745"/>
        <v>$m</v>
      </c>
      <c r="AB339" t="str">
        <f t="shared" si="745"/>
        <v>$m</v>
      </c>
      <c r="AC339" t="str">
        <f t="shared" si="745"/>
        <v>$m</v>
      </c>
      <c r="AD339" t="str">
        <f t="shared" si="745"/>
        <v>$m</v>
      </c>
      <c r="AE339" t="str">
        <f t="shared" si="745"/>
        <v>$m</v>
      </c>
      <c r="AF339" t="str">
        <f t="shared" si="745"/>
        <v>$m</v>
      </c>
      <c r="AG339" t="str">
        <f t="shared" si="745"/>
        <v>$</v>
      </c>
      <c r="AH339" t="str">
        <f t="shared" si="745"/>
        <v>$</v>
      </c>
      <c r="AI339" t="str">
        <f t="shared" si="745"/>
        <v>$</v>
      </c>
      <c r="AJ339" t="str">
        <f t="shared" si="745"/>
        <v>$</v>
      </c>
      <c r="AK339" t="str">
        <f t="shared" si="745"/>
        <v>$</v>
      </c>
      <c r="AL339" t="str">
        <f t="shared" si="745"/>
        <v>$</v>
      </c>
      <c r="AM339" t="str">
        <f t="shared" si="745"/>
        <v>$</v>
      </c>
      <c r="AN339" t="str">
        <f t="shared" si="714"/>
        <v>$</v>
      </c>
      <c r="AQ339" t="str">
        <f t="shared" si="715"/>
        <v>$</v>
      </c>
    </row>
    <row r="340" spans="1:43" x14ac:dyDescent="0.2">
      <c r="A340">
        <v>338</v>
      </c>
      <c r="B340" t="s">
        <v>373</v>
      </c>
      <c r="C340" t="s">
        <v>1579</v>
      </c>
      <c r="D340" t="s">
        <v>1576</v>
      </c>
      <c r="E340" t="s">
        <v>334</v>
      </c>
      <c r="F340" t="s">
        <v>378</v>
      </c>
      <c r="G340" t="str">
        <f t="shared" si="707"/>
        <v>Sub-Segment Revenue - Sales Ã¢â‚¬â€œ used autos</v>
      </c>
      <c r="H340" t="str">
        <f t="shared" si="702"/>
        <v>sales ã¢â‚¬â€œ used autos</v>
      </c>
      <c r="I340" t="s">
        <v>10</v>
      </c>
      <c r="J340" t="b">
        <f t="shared" si="708"/>
        <v>0</v>
      </c>
      <c r="K340" t="b">
        <f t="shared" si="703"/>
        <v>0</v>
      </c>
      <c r="L340" t="b">
        <f t="shared" si="704"/>
        <v>1</v>
      </c>
      <c r="M340" t="str">
        <f t="shared" si="709"/>
        <v/>
      </c>
      <c r="N340" t="str">
        <f t="shared" si="610"/>
        <v/>
      </c>
      <c r="O340" t="str">
        <f t="shared" si="611"/>
        <v/>
      </c>
      <c r="P340" t="str">
        <f t="shared" si="710"/>
        <v/>
      </c>
      <c r="R340" t="s">
        <v>35</v>
      </c>
      <c r="S340" t="str">
        <f>IF(M340&lt;&gt;"",M340,IF(O340&lt;&gt;"",O340,IF(Q340&lt;&gt;"",Q340,I340)))</f>
        <v>$M</v>
      </c>
      <c r="T340" t="str">
        <f t="shared" si="711"/>
        <v>$m</v>
      </c>
      <c r="U340" t="str">
        <f t="shared" ref="U340:V340" si="746">TRIM(SUBSTITUTE(T340,U$1,U$2))</f>
        <v>$m</v>
      </c>
      <c r="V340" t="str">
        <f t="shared" si="746"/>
        <v>$m</v>
      </c>
      <c r="W340" t="str">
        <f t="shared" ref="W340:AM340" si="747">TRIM(SUBSTITUTE(V340,W$1,W$2))</f>
        <v>$m</v>
      </c>
      <c r="X340" t="str">
        <f t="shared" si="747"/>
        <v>$m</v>
      </c>
      <c r="Y340" t="str">
        <f t="shared" si="747"/>
        <v>$m</v>
      </c>
      <c r="Z340" t="str">
        <f t="shared" si="747"/>
        <v>$m</v>
      </c>
      <c r="AA340" t="str">
        <f t="shared" si="747"/>
        <v>$m</v>
      </c>
      <c r="AB340" t="str">
        <f t="shared" si="747"/>
        <v>$m</v>
      </c>
      <c r="AC340" t="str">
        <f t="shared" si="747"/>
        <v>$m</v>
      </c>
      <c r="AD340" t="str">
        <f t="shared" si="747"/>
        <v>$m</v>
      </c>
      <c r="AE340" t="str">
        <f t="shared" si="747"/>
        <v>$m</v>
      </c>
      <c r="AF340" t="str">
        <f t="shared" si="747"/>
        <v>$m</v>
      </c>
      <c r="AG340" t="str">
        <f t="shared" si="747"/>
        <v>$</v>
      </c>
      <c r="AH340" t="str">
        <f t="shared" si="747"/>
        <v>$</v>
      </c>
      <c r="AI340" t="str">
        <f t="shared" si="747"/>
        <v>$</v>
      </c>
      <c r="AJ340" t="str">
        <f t="shared" si="747"/>
        <v>$</v>
      </c>
      <c r="AK340" t="str">
        <f t="shared" si="747"/>
        <v>$</v>
      </c>
      <c r="AL340" t="str">
        <f t="shared" si="747"/>
        <v>$</v>
      </c>
      <c r="AM340" t="str">
        <f t="shared" si="747"/>
        <v>$</v>
      </c>
      <c r="AN340" t="str">
        <f t="shared" si="714"/>
        <v>$</v>
      </c>
      <c r="AQ340" t="str">
        <f t="shared" si="715"/>
        <v>$</v>
      </c>
    </row>
    <row r="341" spans="1:43" x14ac:dyDescent="0.2">
      <c r="A341">
        <v>339</v>
      </c>
      <c r="B341" t="s">
        <v>373</v>
      </c>
      <c r="C341" t="s">
        <v>1579</v>
      </c>
      <c r="D341" t="s">
        <v>1576</v>
      </c>
      <c r="E341" t="s">
        <v>334</v>
      </c>
      <c r="F341" t="s">
        <v>379</v>
      </c>
      <c r="G341" t="str">
        <f t="shared" si="707"/>
        <v>Sub-Segment Revenue - Service contract sales</v>
      </c>
      <c r="H341" t="str">
        <f t="shared" si="702"/>
        <v>service contract sales</v>
      </c>
      <c r="I341" t="s">
        <v>10</v>
      </c>
      <c r="J341" t="b">
        <f t="shared" si="708"/>
        <v>0</v>
      </c>
      <c r="K341" t="b">
        <f t="shared" si="703"/>
        <v>0</v>
      </c>
      <c r="L341" t="b">
        <f t="shared" si="704"/>
        <v>1</v>
      </c>
      <c r="M341" t="str">
        <f t="shared" si="709"/>
        <v/>
      </c>
      <c r="N341" t="str">
        <f t="shared" si="610"/>
        <v/>
      </c>
      <c r="O341" t="str">
        <f t="shared" si="611"/>
        <v/>
      </c>
      <c r="P341" t="str">
        <f t="shared" si="710"/>
        <v/>
      </c>
      <c r="R341" t="s">
        <v>35</v>
      </c>
      <c r="S341" t="str">
        <f>IF(M341&lt;&gt;"",M341,IF(O341&lt;&gt;"",O341,IF(Q341&lt;&gt;"",Q341,I341)))</f>
        <v>$M</v>
      </c>
      <c r="T341" t="str">
        <f t="shared" si="711"/>
        <v>$m</v>
      </c>
      <c r="U341" t="str">
        <f t="shared" ref="U341:V341" si="748">TRIM(SUBSTITUTE(T341,U$1,U$2))</f>
        <v>$m</v>
      </c>
      <c r="V341" t="str">
        <f t="shared" si="748"/>
        <v>$m</v>
      </c>
      <c r="W341" t="str">
        <f t="shared" ref="W341:AM341" si="749">TRIM(SUBSTITUTE(V341,W$1,W$2))</f>
        <v>$m</v>
      </c>
      <c r="X341" t="str">
        <f t="shared" si="749"/>
        <v>$m</v>
      </c>
      <c r="Y341" t="str">
        <f t="shared" si="749"/>
        <v>$m</v>
      </c>
      <c r="Z341" t="str">
        <f t="shared" si="749"/>
        <v>$m</v>
      </c>
      <c r="AA341" t="str">
        <f t="shared" si="749"/>
        <v>$m</v>
      </c>
      <c r="AB341" t="str">
        <f t="shared" si="749"/>
        <v>$m</v>
      </c>
      <c r="AC341" t="str">
        <f t="shared" si="749"/>
        <v>$m</v>
      </c>
      <c r="AD341" t="str">
        <f t="shared" si="749"/>
        <v>$m</v>
      </c>
      <c r="AE341" t="str">
        <f t="shared" si="749"/>
        <v>$m</v>
      </c>
      <c r="AF341" t="str">
        <f t="shared" si="749"/>
        <v>$m</v>
      </c>
      <c r="AG341" t="str">
        <f t="shared" si="749"/>
        <v>$</v>
      </c>
      <c r="AH341" t="str">
        <f t="shared" si="749"/>
        <v>$</v>
      </c>
      <c r="AI341" t="str">
        <f t="shared" si="749"/>
        <v>$</v>
      </c>
      <c r="AJ341" t="str">
        <f t="shared" si="749"/>
        <v>$</v>
      </c>
      <c r="AK341" t="str">
        <f t="shared" si="749"/>
        <v>$</v>
      </c>
      <c r="AL341" t="str">
        <f t="shared" si="749"/>
        <v>$</v>
      </c>
      <c r="AM341" t="str">
        <f t="shared" si="749"/>
        <v>$</v>
      </c>
      <c r="AN341" t="str">
        <f t="shared" si="714"/>
        <v>$</v>
      </c>
      <c r="AQ341" t="str">
        <f t="shared" si="715"/>
        <v>$</v>
      </c>
    </row>
    <row r="342" spans="1:43" x14ac:dyDescent="0.2">
      <c r="A342">
        <v>340</v>
      </c>
      <c r="B342" t="s">
        <v>373</v>
      </c>
      <c r="C342" t="s">
        <v>1579</v>
      </c>
      <c r="D342" t="s">
        <v>1576</v>
      </c>
      <c r="E342" t="s">
        <v>334</v>
      </c>
      <c r="F342" t="s">
        <v>1727</v>
      </c>
      <c r="G342" t="str">
        <f t="shared" si="707"/>
        <v>Sub-Segment Revenue - Wholesales third party</v>
      </c>
      <c r="H342" t="str">
        <f t="shared" si="702"/>
        <v>wholesales third party</v>
      </c>
      <c r="I342" t="s">
        <v>10</v>
      </c>
      <c r="J342" t="b">
        <f t="shared" si="708"/>
        <v>0</v>
      </c>
      <c r="K342" t="b">
        <f t="shared" si="703"/>
        <v>0</v>
      </c>
      <c r="L342" t="b">
        <f t="shared" si="704"/>
        <v>1</v>
      </c>
      <c r="M342" t="str">
        <f t="shared" si="709"/>
        <v/>
      </c>
      <c r="N342" t="str">
        <f t="shared" ref="N342:N405" si="750">IF(AND(OR(LOWER(I342)="unit",LOWER(I342)="units",LOWER(I342)="number"),M342&lt;&gt;"Stores"),"Check","")</f>
        <v/>
      </c>
      <c r="O342" t="str">
        <f t="shared" ref="O342:O405" si="751">IF(N342="Check",IF((IFERROR(FIND("vehicle",LOWER(H342)),0)+(IFERROR(FIND("auto",LOWER(H342)),0))+IFERROR(FIND("vehicle",LOWER(F342)),0)+IFERROR(FIND("vehicle",LOWER(F342)),0))&gt;0,"Vehicles",""),"")</f>
        <v/>
      </c>
      <c r="P342" t="str">
        <f t="shared" si="710"/>
        <v/>
      </c>
      <c r="R342" t="s">
        <v>35</v>
      </c>
      <c r="S342" t="str">
        <f>IF(M342&lt;&gt;"",M342,IF(O342&lt;&gt;"",O342,IF(Q342&lt;&gt;"",Q342,I342)))</f>
        <v>$M</v>
      </c>
      <c r="T342" t="str">
        <f t="shared" si="711"/>
        <v>$m</v>
      </c>
      <c r="U342" t="str">
        <f t="shared" ref="U342:V342" si="752">TRIM(SUBSTITUTE(T342,U$1,U$2))</f>
        <v>$m</v>
      </c>
      <c r="V342" t="str">
        <f t="shared" si="752"/>
        <v>$m</v>
      </c>
      <c r="W342" t="str">
        <f t="shared" ref="W342:AM342" si="753">TRIM(SUBSTITUTE(V342,W$1,W$2))</f>
        <v>$m</v>
      </c>
      <c r="X342" t="str">
        <f t="shared" si="753"/>
        <v>$m</v>
      </c>
      <c r="Y342" t="str">
        <f t="shared" si="753"/>
        <v>$m</v>
      </c>
      <c r="Z342" t="str">
        <f t="shared" si="753"/>
        <v>$m</v>
      </c>
      <c r="AA342" t="str">
        <f t="shared" si="753"/>
        <v>$m</v>
      </c>
      <c r="AB342" t="str">
        <f t="shared" si="753"/>
        <v>$m</v>
      </c>
      <c r="AC342" t="str">
        <f t="shared" si="753"/>
        <v>$m</v>
      </c>
      <c r="AD342" t="str">
        <f t="shared" si="753"/>
        <v>$m</v>
      </c>
      <c r="AE342" t="str">
        <f t="shared" si="753"/>
        <v>$m</v>
      </c>
      <c r="AF342" t="str">
        <f t="shared" si="753"/>
        <v>$m</v>
      </c>
      <c r="AG342" t="str">
        <f t="shared" si="753"/>
        <v>$</v>
      </c>
      <c r="AH342" t="str">
        <f t="shared" si="753"/>
        <v>$</v>
      </c>
      <c r="AI342" t="str">
        <f t="shared" si="753"/>
        <v>$</v>
      </c>
      <c r="AJ342" t="str">
        <f t="shared" si="753"/>
        <v>$</v>
      </c>
      <c r="AK342" t="str">
        <f t="shared" si="753"/>
        <v>$</v>
      </c>
      <c r="AL342" t="str">
        <f t="shared" si="753"/>
        <v>$</v>
      </c>
      <c r="AM342" t="str">
        <f t="shared" si="753"/>
        <v>$</v>
      </c>
      <c r="AN342" t="str">
        <f t="shared" si="714"/>
        <v>$</v>
      </c>
      <c r="AQ342" t="str">
        <f t="shared" si="715"/>
        <v>$</v>
      </c>
    </row>
    <row r="343" spans="1:43" x14ac:dyDescent="0.2">
      <c r="A343">
        <v>341</v>
      </c>
      <c r="B343" t="s">
        <v>386</v>
      </c>
      <c r="C343" t="s">
        <v>1583</v>
      </c>
      <c r="D343" t="s">
        <v>1576</v>
      </c>
      <c r="E343" t="s">
        <v>387</v>
      </c>
      <c r="F343" t="s">
        <v>389</v>
      </c>
      <c r="G343" t="str">
        <f t="shared" si="707"/>
        <v>Retail Units Sold - Cars</v>
      </c>
      <c r="H343" t="str">
        <f t="shared" si="702"/>
        <v>cars</v>
      </c>
      <c r="I343" t="s">
        <v>388</v>
      </c>
      <c r="J343" t="b">
        <f t="shared" si="708"/>
        <v>0</v>
      </c>
      <c r="K343" t="b">
        <f t="shared" si="703"/>
        <v>0</v>
      </c>
      <c r="L343" t="b">
        <f t="shared" si="704"/>
        <v>1</v>
      </c>
      <c r="M343" t="str">
        <f t="shared" si="709"/>
        <v/>
      </c>
      <c r="N343" t="str">
        <f t="shared" si="750"/>
        <v/>
      </c>
      <c r="O343" t="str">
        <f t="shared" si="751"/>
        <v/>
      </c>
      <c r="P343" t="str">
        <f t="shared" si="710"/>
        <v/>
      </c>
      <c r="R343" t="s">
        <v>7</v>
      </c>
      <c r="S343" t="str">
        <f>IF(M343&lt;&gt;"",M343,IF(O343&lt;&gt;"",O343,IF(Q343&lt;&gt;"",Q343,I343)))</f>
        <v>% Increase YoY</v>
      </c>
      <c r="T343" t="str">
        <f t="shared" si="711"/>
        <v>% increase yoy</v>
      </c>
      <c r="U343" t="str">
        <f t="shared" ref="U343:V343" si="754">TRIM(SUBSTITUTE(T343,U$1,U$2))</f>
        <v>% increase yoy</v>
      </c>
      <c r="V343" t="str">
        <f t="shared" si="754"/>
        <v>% increase yoy</v>
      </c>
      <c r="W343" t="str">
        <f t="shared" ref="W343:AM343" si="755">TRIM(SUBSTITUTE(V343,W$1,W$2))</f>
        <v>% increase yoy</v>
      </c>
      <c r="X343" t="str">
        <f t="shared" si="755"/>
        <v>% increase yoy</v>
      </c>
      <c r="Y343" t="str">
        <f t="shared" si="755"/>
        <v>% increase yoy</v>
      </c>
      <c r="Z343" t="str">
        <f t="shared" si="755"/>
        <v>% increase yoy</v>
      </c>
      <c r="AA343" t="str">
        <f t="shared" si="755"/>
        <v>% increase yoy</v>
      </c>
      <c r="AB343" t="str">
        <f t="shared" si="755"/>
        <v>% increase yoy</v>
      </c>
      <c r="AC343" t="str">
        <f t="shared" si="755"/>
        <v>% increase yoy</v>
      </c>
      <c r="AD343" t="str">
        <f t="shared" si="755"/>
        <v>% increase yoy</v>
      </c>
      <c r="AE343" t="str">
        <f t="shared" si="755"/>
        <v>% increase yoy</v>
      </c>
      <c r="AF343" t="str">
        <f t="shared" si="755"/>
        <v>% increase yoy</v>
      </c>
      <c r="AG343" t="str">
        <f t="shared" si="755"/>
        <v>% increase yoy</v>
      </c>
      <c r="AH343" t="str">
        <f t="shared" si="755"/>
        <v>% increase yoy</v>
      </c>
      <c r="AI343" t="str">
        <f t="shared" si="755"/>
        <v>% increase yoy</v>
      </c>
      <c r="AJ343" t="str">
        <f t="shared" si="755"/>
        <v>% increase yoy</v>
      </c>
      <c r="AK343" t="str">
        <f t="shared" si="755"/>
        <v>% increase yoy</v>
      </c>
      <c r="AL343" t="str">
        <f t="shared" si="755"/>
        <v>% increase yoy</v>
      </c>
      <c r="AM343" t="str">
        <f t="shared" si="755"/>
        <v>% increase yoy</v>
      </c>
      <c r="AN343" t="str">
        <f t="shared" si="714"/>
        <v>%_increase_yoy</v>
      </c>
      <c r="AQ343" t="str">
        <f t="shared" si="715"/>
        <v>%_increase_yoy</v>
      </c>
    </row>
    <row r="344" spans="1:43" x14ac:dyDescent="0.2">
      <c r="A344">
        <v>342</v>
      </c>
      <c r="B344" t="s">
        <v>386</v>
      </c>
      <c r="C344" t="s">
        <v>1583</v>
      </c>
      <c r="D344" t="s">
        <v>1576</v>
      </c>
      <c r="E344" t="s">
        <v>387</v>
      </c>
      <c r="F344" t="s">
        <v>389</v>
      </c>
      <c r="G344" t="str">
        <f t="shared" si="707"/>
        <v>Retail Units Sold - Cars</v>
      </c>
      <c r="H344" t="str">
        <f t="shared" si="702"/>
        <v>cars</v>
      </c>
      <c r="I344" t="s">
        <v>2</v>
      </c>
      <c r="J344" t="b">
        <f t="shared" si="708"/>
        <v>0</v>
      </c>
      <c r="K344" t="b">
        <f t="shared" si="703"/>
        <v>1</v>
      </c>
      <c r="L344" t="b">
        <f t="shared" si="704"/>
        <v>1</v>
      </c>
      <c r="M344" t="str">
        <f t="shared" si="709"/>
        <v/>
      </c>
      <c r="N344" t="str">
        <f t="shared" si="750"/>
        <v>Check</v>
      </c>
      <c r="O344" t="str">
        <f t="shared" si="751"/>
        <v/>
      </c>
      <c r="P344" t="str">
        <f t="shared" si="710"/>
        <v/>
      </c>
      <c r="R344" t="s">
        <v>35</v>
      </c>
      <c r="S344" t="str">
        <f>IF(M344&lt;&gt;"",M344,IF(O344&lt;&gt;"",O344,IF(Q344&lt;&gt;"",Q344,I344)))</f>
        <v>Units</v>
      </c>
      <c r="T344" t="str">
        <f t="shared" si="711"/>
        <v>units</v>
      </c>
      <c r="U344" t="str">
        <f t="shared" ref="U344:V344" si="756">TRIM(SUBSTITUTE(T344,U$1,U$2))</f>
        <v>units</v>
      </c>
      <c r="V344" t="str">
        <f t="shared" si="756"/>
        <v>units</v>
      </c>
      <c r="W344" t="str">
        <f t="shared" ref="W344:AM344" si="757">TRIM(SUBSTITUTE(V344,W$1,W$2))</f>
        <v>units</v>
      </c>
      <c r="X344" t="str">
        <f t="shared" si="757"/>
        <v>units</v>
      </c>
      <c r="Y344" t="str">
        <f t="shared" si="757"/>
        <v>units</v>
      </c>
      <c r="Z344" t="str">
        <f t="shared" si="757"/>
        <v>units</v>
      </c>
      <c r="AA344" t="str">
        <f t="shared" si="757"/>
        <v>units</v>
      </c>
      <c r="AB344" t="str">
        <f t="shared" si="757"/>
        <v>units</v>
      </c>
      <c r="AC344" t="str">
        <f t="shared" si="757"/>
        <v>units</v>
      </c>
      <c r="AD344" t="str">
        <f t="shared" si="757"/>
        <v>units</v>
      </c>
      <c r="AE344" t="str">
        <f t="shared" si="757"/>
        <v>units</v>
      </c>
      <c r="AF344" t="str">
        <f t="shared" si="757"/>
        <v>units</v>
      </c>
      <c r="AG344" t="str">
        <f t="shared" si="757"/>
        <v>units</v>
      </c>
      <c r="AH344" t="str">
        <f t="shared" si="757"/>
        <v>units</v>
      </c>
      <c r="AI344" t="str">
        <f t="shared" si="757"/>
        <v>units</v>
      </c>
      <c r="AJ344" t="str">
        <f t="shared" si="757"/>
        <v>units</v>
      </c>
      <c r="AK344" t="str">
        <f t="shared" si="757"/>
        <v>units</v>
      </c>
      <c r="AL344" t="str">
        <f t="shared" si="757"/>
        <v>units</v>
      </c>
      <c r="AM344" t="str">
        <f t="shared" si="757"/>
        <v>units</v>
      </c>
      <c r="AN344" t="str">
        <f t="shared" si="714"/>
        <v>units</v>
      </c>
      <c r="AQ344" t="str">
        <f t="shared" si="715"/>
        <v>units</v>
      </c>
    </row>
    <row r="345" spans="1:43" x14ac:dyDescent="0.2">
      <c r="A345">
        <v>343</v>
      </c>
      <c r="B345" t="s">
        <v>386</v>
      </c>
      <c r="C345" t="s">
        <v>1583</v>
      </c>
      <c r="D345" t="s">
        <v>1576</v>
      </c>
      <c r="E345" t="s">
        <v>44</v>
      </c>
      <c r="F345" t="s">
        <v>390</v>
      </c>
      <c r="G345" t="str">
        <f t="shared" si="707"/>
        <v>Segment Revenue - Other sales and revenues</v>
      </c>
      <c r="H345" t="str">
        <f t="shared" si="702"/>
        <v>other sales and revenues</v>
      </c>
      <c r="I345" t="s">
        <v>10</v>
      </c>
      <c r="J345" t="b">
        <f t="shared" si="708"/>
        <v>0</v>
      </c>
      <c r="K345" t="b">
        <f t="shared" si="703"/>
        <v>0</v>
      </c>
      <c r="L345" t="b">
        <f t="shared" si="704"/>
        <v>1</v>
      </c>
      <c r="M345" t="str">
        <f t="shared" si="709"/>
        <v/>
      </c>
      <c r="N345" t="str">
        <f t="shared" si="750"/>
        <v/>
      </c>
      <c r="O345" t="str">
        <f t="shared" si="751"/>
        <v/>
      </c>
      <c r="P345" t="str">
        <f t="shared" si="710"/>
        <v/>
      </c>
      <c r="R345" t="s">
        <v>35</v>
      </c>
      <c r="S345" t="str">
        <f>IF(M345&lt;&gt;"",M345,IF(O345&lt;&gt;"",O345,IF(Q345&lt;&gt;"",Q345,I345)))</f>
        <v>$M</v>
      </c>
      <c r="T345" t="str">
        <f t="shared" si="711"/>
        <v>$m</v>
      </c>
      <c r="U345" t="str">
        <f t="shared" ref="U345:V345" si="758">TRIM(SUBSTITUTE(T345,U$1,U$2))</f>
        <v>$m</v>
      </c>
      <c r="V345" t="str">
        <f t="shared" si="758"/>
        <v>$m</v>
      </c>
      <c r="W345" t="str">
        <f t="shared" ref="W345:AM345" si="759">TRIM(SUBSTITUTE(V345,W$1,W$2))</f>
        <v>$m</v>
      </c>
      <c r="X345" t="str">
        <f t="shared" si="759"/>
        <v>$m</v>
      </c>
      <c r="Y345" t="str">
        <f t="shared" si="759"/>
        <v>$m</v>
      </c>
      <c r="Z345" t="str">
        <f t="shared" si="759"/>
        <v>$m</v>
      </c>
      <c r="AA345" t="str">
        <f t="shared" si="759"/>
        <v>$m</v>
      </c>
      <c r="AB345" t="str">
        <f t="shared" si="759"/>
        <v>$m</v>
      </c>
      <c r="AC345" t="str">
        <f t="shared" si="759"/>
        <v>$m</v>
      </c>
      <c r="AD345" t="str">
        <f t="shared" si="759"/>
        <v>$m</v>
      </c>
      <c r="AE345" t="str">
        <f t="shared" si="759"/>
        <v>$m</v>
      </c>
      <c r="AF345" t="str">
        <f t="shared" si="759"/>
        <v>$m</v>
      </c>
      <c r="AG345" t="str">
        <f t="shared" si="759"/>
        <v>$</v>
      </c>
      <c r="AH345" t="str">
        <f t="shared" si="759"/>
        <v>$</v>
      </c>
      <c r="AI345" t="str">
        <f t="shared" si="759"/>
        <v>$</v>
      </c>
      <c r="AJ345" t="str">
        <f t="shared" si="759"/>
        <v>$</v>
      </c>
      <c r="AK345" t="str">
        <f t="shared" si="759"/>
        <v>$</v>
      </c>
      <c r="AL345" t="str">
        <f t="shared" si="759"/>
        <v>$</v>
      </c>
      <c r="AM345" t="str">
        <f t="shared" si="759"/>
        <v>$</v>
      </c>
      <c r="AN345" t="str">
        <f t="shared" si="714"/>
        <v>$</v>
      </c>
      <c r="AQ345" t="str">
        <f t="shared" si="715"/>
        <v>$</v>
      </c>
    </row>
    <row r="346" spans="1:43" x14ac:dyDescent="0.2">
      <c r="A346">
        <v>344</v>
      </c>
      <c r="B346" t="s">
        <v>386</v>
      </c>
      <c r="C346" t="s">
        <v>1583</v>
      </c>
      <c r="D346" t="s">
        <v>1576</v>
      </c>
      <c r="E346" t="s">
        <v>44</v>
      </c>
      <c r="F346" t="s">
        <v>391</v>
      </c>
      <c r="G346" t="str">
        <f t="shared" si="707"/>
        <v>Segment Revenue - Used vehicle sales, net</v>
      </c>
      <c r="H346" t="str">
        <f t="shared" si="702"/>
        <v>used vehicle sales, net</v>
      </c>
      <c r="I346" t="s">
        <v>10</v>
      </c>
      <c r="J346" t="b">
        <f t="shared" si="708"/>
        <v>0</v>
      </c>
      <c r="K346" t="b">
        <f t="shared" si="703"/>
        <v>0</v>
      </c>
      <c r="L346" t="b">
        <f t="shared" si="704"/>
        <v>1</v>
      </c>
      <c r="M346" t="str">
        <f t="shared" si="709"/>
        <v/>
      </c>
      <c r="N346" t="str">
        <f t="shared" si="750"/>
        <v/>
      </c>
      <c r="O346" t="str">
        <f t="shared" si="751"/>
        <v/>
      </c>
      <c r="P346" t="str">
        <f t="shared" si="710"/>
        <v/>
      </c>
      <c r="R346" t="s">
        <v>35</v>
      </c>
      <c r="S346" t="str">
        <f>IF(M346&lt;&gt;"",M346,IF(O346&lt;&gt;"",O346,IF(Q346&lt;&gt;"",Q346,I346)))</f>
        <v>$M</v>
      </c>
      <c r="T346" t="str">
        <f t="shared" si="711"/>
        <v>$m</v>
      </c>
      <c r="U346" t="str">
        <f t="shared" ref="U346:V346" si="760">TRIM(SUBSTITUTE(T346,U$1,U$2))</f>
        <v>$m</v>
      </c>
      <c r="V346" t="str">
        <f t="shared" si="760"/>
        <v>$m</v>
      </c>
      <c r="W346" t="str">
        <f t="shared" ref="W346:AM346" si="761">TRIM(SUBSTITUTE(V346,W$1,W$2))</f>
        <v>$m</v>
      </c>
      <c r="X346" t="str">
        <f t="shared" si="761"/>
        <v>$m</v>
      </c>
      <c r="Y346" t="str">
        <f t="shared" si="761"/>
        <v>$m</v>
      </c>
      <c r="Z346" t="str">
        <f t="shared" si="761"/>
        <v>$m</v>
      </c>
      <c r="AA346" t="str">
        <f t="shared" si="761"/>
        <v>$m</v>
      </c>
      <c r="AB346" t="str">
        <f t="shared" si="761"/>
        <v>$m</v>
      </c>
      <c r="AC346" t="str">
        <f t="shared" si="761"/>
        <v>$m</v>
      </c>
      <c r="AD346" t="str">
        <f t="shared" si="761"/>
        <v>$m</v>
      </c>
      <c r="AE346" t="str">
        <f t="shared" si="761"/>
        <v>$m</v>
      </c>
      <c r="AF346" t="str">
        <f t="shared" si="761"/>
        <v>$m</v>
      </c>
      <c r="AG346" t="str">
        <f t="shared" si="761"/>
        <v>$</v>
      </c>
      <c r="AH346" t="str">
        <f t="shared" si="761"/>
        <v>$</v>
      </c>
      <c r="AI346" t="str">
        <f t="shared" si="761"/>
        <v>$</v>
      </c>
      <c r="AJ346" t="str">
        <f t="shared" si="761"/>
        <v>$</v>
      </c>
      <c r="AK346" t="str">
        <f t="shared" si="761"/>
        <v>$</v>
      </c>
      <c r="AL346" t="str">
        <f t="shared" si="761"/>
        <v>$</v>
      </c>
      <c r="AM346" t="str">
        <f t="shared" si="761"/>
        <v>$</v>
      </c>
      <c r="AN346" t="str">
        <f t="shared" si="714"/>
        <v>$</v>
      </c>
      <c r="AQ346" t="str">
        <f t="shared" si="715"/>
        <v>$</v>
      </c>
    </row>
    <row r="347" spans="1:43" x14ac:dyDescent="0.2">
      <c r="A347">
        <v>345</v>
      </c>
      <c r="B347" t="s">
        <v>386</v>
      </c>
      <c r="C347" t="s">
        <v>1583</v>
      </c>
      <c r="D347" t="s">
        <v>1576</v>
      </c>
      <c r="E347" t="s">
        <v>44</v>
      </c>
      <c r="F347" t="s">
        <v>392</v>
      </c>
      <c r="G347" t="str">
        <f t="shared" si="707"/>
        <v>Segment Revenue - Wholesale vehicle sales</v>
      </c>
      <c r="H347" t="str">
        <f t="shared" si="702"/>
        <v>wholesale vehicle sales</v>
      </c>
      <c r="I347" t="s">
        <v>10</v>
      </c>
      <c r="J347" t="b">
        <f t="shared" si="708"/>
        <v>0</v>
      </c>
      <c r="K347" t="b">
        <f t="shared" si="703"/>
        <v>0</v>
      </c>
      <c r="L347" t="b">
        <f t="shared" si="704"/>
        <v>1</v>
      </c>
      <c r="M347" t="str">
        <f t="shared" si="709"/>
        <v/>
      </c>
      <c r="N347" t="str">
        <f t="shared" si="750"/>
        <v/>
      </c>
      <c r="O347" t="str">
        <f t="shared" si="751"/>
        <v/>
      </c>
      <c r="P347" t="str">
        <f t="shared" si="710"/>
        <v/>
      </c>
      <c r="R347" t="s">
        <v>35</v>
      </c>
      <c r="S347" t="str">
        <f>IF(M347&lt;&gt;"",M347,IF(O347&lt;&gt;"",O347,IF(Q347&lt;&gt;"",Q347,I347)))</f>
        <v>$M</v>
      </c>
      <c r="T347" t="str">
        <f t="shared" si="711"/>
        <v>$m</v>
      </c>
      <c r="U347" t="str">
        <f t="shared" ref="U347:V347" si="762">TRIM(SUBSTITUTE(T347,U$1,U$2))</f>
        <v>$m</v>
      </c>
      <c r="V347" t="str">
        <f t="shared" si="762"/>
        <v>$m</v>
      </c>
      <c r="W347" t="str">
        <f t="shared" ref="W347:AM347" si="763">TRIM(SUBSTITUTE(V347,W$1,W$2))</f>
        <v>$m</v>
      </c>
      <c r="X347" t="str">
        <f t="shared" si="763"/>
        <v>$m</v>
      </c>
      <c r="Y347" t="str">
        <f t="shared" si="763"/>
        <v>$m</v>
      </c>
      <c r="Z347" t="str">
        <f t="shared" si="763"/>
        <v>$m</v>
      </c>
      <c r="AA347" t="str">
        <f t="shared" si="763"/>
        <v>$m</v>
      </c>
      <c r="AB347" t="str">
        <f t="shared" si="763"/>
        <v>$m</v>
      </c>
      <c r="AC347" t="str">
        <f t="shared" si="763"/>
        <v>$m</v>
      </c>
      <c r="AD347" t="str">
        <f t="shared" si="763"/>
        <v>$m</v>
      </c>
      <c r="AE347" t="str">
        <f t="shared" si="763"/>
        <v>$m</v>
      </c>
      <c r="AF347" t="str">
        <f t="shared" si="763"/>
        <v>$m</v>
      </c>
      <c r="AG347" t="str">
        <f t="shared" si="763"/>
        <v>$</v>
      </c>
      <c r="AH347" t="str">
        <f t="shared" si="763"/>
        <v>$</v>
      </c>
      <c r="AI347" t="str">
        <f t="shared" si="763"/>
        <v>$</v>
      </c>
      <c r="AJ347" t="str">
        <f t="shared" si="763"/>
        <v>$</v>
      </c>
      <c r="AK347" t="str">
        <f t="shared" si="763"/>
        <v>$</v>
      </c>
      <c r="AL347" t="str">
        <f t="shared" si="763"/>
        <v>$</v>
      </c>
      <c r="AM347" t="str">
        <f t="shared" si="763"/>
        <v>$</v>
      </c>
      <c r="AN347" t="str">
        <f t="shared" si="714"/>
        <v>$</v>
      </c>
      <c r="AQ347" t="str">
        <f t="shared" si="715"/>
        <v>$</v>
      </c>
    </row>
    <row r="348" spans="1:43" x14ac:dyDescent="0.2">
      <c r="A348">
        <v>346</v>
      </c>
      <c r="B348" t="s">
        <v>386</v>
      </c>
      <c r="C348" t="s">
        <v>1583</v>
      </c>
      <c r="D348" t="s">
        <v>1576</v>
      </c>
      <c r="E348" t="s">
        <v>393</v>
      </c>
      <c r="F348" t="s">
        <v>394</v>
      </c>
      <c r="G348" t="str">
        <f t="shared" si="707"/>
        <v>Vehicles Purchased - % Increase Customers</v>
      </c>
      <c r="H348" t="str">
        <f t="shared" si="702"/>
        <v>% increase customers</v>
      </c>
      <c r="I348" t="s">
        <v>7</v>
      </c>
      <c r="J348" t="b">
        <f t="shared" si="708"/>
        <v>0</v>
      </c>
      <c r="K348" t="b">
        <f t="shared" si="703"/>
        <v>0</v>
      </c>
      <c r="L348" t="b">
        <f t="shared" si="704"/>
        <v>1</v>
      </c>
      <c r="M348" t="str">
        <f t="shared" si="709"/>
        <v/>
      </c>
      <c r="N348" t="str">
        <f t="shared" si="750"/>
        <v/>
      </c>
      <c r="O348" t="str">
        <f t="shared" si="751"/>
        <v/>
      </c>
      <c r="P348" t="str">
        <f t="shared" si="710"/>
        <v/>
      </c>
      <c r="R348" t="s">
        <v>7</v>
      </c>
      <c r="S348" t="str">
        <f>IF(M348&lt;&gt;"",M348,IF(O348&lt;&gt;"",O348,IF(Q348&lt;&gt;"",Q348,I348)))</f>
        <v>%</v>
      </c>
      <c r="T348" t="str">
        <f t="shared" si="711"/>
        <v>%</v>
      </c>
      <c r="U348" t="str">
        <f t="shared" ref="U348:V348" si="764">TRIM(SUBSTITUTE(T348,U$1,U$2))</f>
        <v>%</v>
      </c>
      <c r="V348" t="str">
        <f t="shared" si="764"/>
        <v>%</v>
      </c>
      <c r="W348" t="str">
        <f t="shared" ref="W348:AM348" si="765">TRIM(SUBSTITUTE(V348,W$1,W$2))</f>
        <v>%</v>
      </c>
      <c r="X348" t="str">
        <f t="shared" si="765"/>
        <v>%</v>
      </c>
      <c r="Y348" t="str">
        <f t="shared" si="765"/>
        <v>%</v>
      </c>
      <c r="Z348" t="str">
        <f t="shared" si="765"/>
        <v>%</v>
      </c>
      <c r="AA348" t="str">
        <f t="shared" si="765"/>
        <v>%</v>
      </c>
      <c r="AB348" t="str">
        <f t="shared" si="765"/>
        <v>%</v>
      </c>
      <c r="AC348" t="str">
        <f t="shared" si="765"/>
        <v>%</v>
      </c>
      <c r="AD348" t="str">
        <f t="shared" si="765"/>
        <v>%</v>
      </c>
      <c r="AE348" t="str">
        <f t="shared" si="765"/>
        <v>%</v>
      </c>
      <c r="AF348" t="str">
        <f t="shared" si="765"/>
        <v>%</v>
      </c>
      <c r="AG348" t="str">
        <f t="shared" si="765"/>
        <v>%</v>
      </c>
      <c r="AH348" t="str">
        <f t="shared" si="765"/>
        <v>%</v>
      </c>
      <c r="AI348" t="str">
        <f t="shared" si="765"/>
        <v>%</v>
      </c>
      <c r="AJ348" t="str">
        <f t="shared" si="765"/>
        <v>%</v>
      </c>
      <c r="AK348" t="str">
        <f t="shared" si="765"/>
        <v>%</v>
      </c>
      <c r="AL348" t="str">
        <f t="shared" si="765"/>
        <v>%</v>
      </c>
      <c r="AM348" t="str">
        <f t="shared" si="765"/>
        <v>%</v>
      </c>
      <c r="AN348" t="str">
        <f t="shared" si="714"/>
        <v>%</v>
      </c>
      <c r="AQ348" t="str">
        <f t="shared" si="715"/>
        <v>%</v>
      </c>
    </row>
    <row r="349" spans="1:43" x14ac:dyDescent="0.2">
      <c r="A349">
        <v>347</v>
      </c>
      <c r="B349" t="s">
        <v>395</v>
      </c>
      <c r="C349" t="s">
        <v>1589</v>
      </c>
      <c r="D349" t="s">
        <v>1576</v>
      </c>
      <c r="E349" t="s">
        <v>397</v>
      </c>
      <c r="F349" t="s">
        <v>398</v>
      </c>
      <c r="G349" t="str">
        <f t="shared" si="707"/>
        <v>Average gross profit per unit - New vehicles</v>
      </c>
      <c r="H349" t="str">
        <f t="shared" si="702"/>
        <v>new vehicles</v>
      </c>
      <c r="I349" t="s">
        <v>35</v>
      </c>
      <c r="J349" t="b">
        <f t="shared" si="708"/>
        <v>0</v>
      </c>
      <c r="K349" t="b">
        <f t="shared" si="703"/>
        <v>0</v>
      </c>
      <c r="L349" t="b">
        <f t="shared" si="704"/>
        <v>1</v>
      </c>
      <c r="M349" t="str">
        <f t="shared" si="709"/>
        <v/>
      </c>
      <c r="N349" t="str">
        <f t="shared" si="750"/>
        <v/>
      </c>
      <c r="O349" t="str">
        <f t="shared" si="751"/>
        <v/>
      </c>
      <c r="P349" t="str">
        <f t="shared" si="710"/>
        <v/>
      </c>
      <c r="R349" t="s">
        <v>35</v>
      </c>
      <c r="S349" t="str">
        <f>IF(M349&lt;&gt;"",M349,IF(O349&lt;&gt;"",O349,IF(Q349&lt;&gt;"",Q349,I349)))</f>
        <v>$</v>
      </c>
      <c r="T349" t="str">
        <f t="shared" si="711"/>
        <v>$</v>
      </c>
      <c r="U349" t="str">
        <f t="shared" ref="U349:V349" si="766">TRIM(SUBSTITUTE(T349,U$1,U$2))</f>
        <v>$</v>
      </c>
      <c r="V349" t="str">
        <f t="shared" si="766"/>
        <v>$</v>
      </c>
      <c r="W349" t="str">
        <f t="shared" ref="W349:AM349" si="767">TRIM(SUBSTITUTE(V349,W$1,W$2))</f>
        <v>$</v>
      </c>
      <c r="X349" t="str">
        <f t="shared" si="767"/>
        <v>$</v>
      </c>
      <c r="Y349" t="str">
        <f t="shared" si="767"/>
        <v>$</v>
      </c>
      <c r="Z349" t="str">
        <f t="shared" si="767"/>
        <v>$</v>
      </c>
      <c r="AA349" t="str">
        <f t="shared" si="767"/>
        <v>$</v>
      </c>
      <c r="AB349" t="str">
        <f t="shared" si="767"/>
        <v>$</v>
      </c>
      <c r="AC349" t="str">
        <f t="shared" si="767"/>
        <v>$</v>
      </c>
      <c r="AD349" t="str">
        <f t="shared" si="767"/>
        <v>$</v>
      </c>
      <c r="AE349" t="str">
        <f t="shared" si="767"/>
        <v>$</v>
      </c>
      <c r="AF349" t="str">
        <f t="shared" si="767"/>
        <v>$</v>
      </c>
      <c r="AG349" t="str">
        <f t="shared" si="767"/>
        <v>$</v>
      </c>
      <c r="AH349" t="str">
        <f t="shared" si="767"/>
        <v>$</v>
      </c>
      <c r="AI349" t="str">
        <f t="shared" si="767"/>
        <v>$</v>
      </c>
      <c r="AJ349" t="str">
        <f t="shared" si="767"/>
        <v>$</v>
      </c>
      <c r="AK349" t="str">
        <f t="shared" si="767"/>
        <v>$</v>
      </c>
      <c r="AL349" t="str">
        <f t="shared" si="767"/>
        <v>$</v>
      </c>
      <c r="AM349" t="str">
        <f t="shared" si="767"/>
        <v>$</v>
      </c>
      <c r="AN349" t="str">
        <f t="shared" si="714"/>
        <v>$</v>
      </c>
      <c r="AQ349" t="str">
        <f t="shared" si="715"/>
        <v>$</v>
      </c>
    </row>
    <row r="350" spans="1:43" x14ac:dyDescent="0.2">
      <c r="A350">
        <v>348</v>
      </c>
      <c r="B350" t="s">
        <v>395</v>
      </c>
      <c r="C350" t="s">
        <v>1589</v>
      </c>
      <c r="D350" t="s">
        <v>1576</v>
      </c>
      <c r="E350" t="s">
        <v>397</v>
      </c>
      <c r="F350" t="s">
        <v>399</v>
      </c>
      <c r="G350" t="str">
        <f t="shared" si="707"/>
        <v>Average gross profit per unit - Used vehicles</v>
      </c>
      <c r="H350" t="str">
        <f t="shared" si="702"/>
        <v>used vehicles</v>
      </c>
      <c r="I350" t="s">
        <v>35</v>
      </c>
      <c r="J350" t="b">
        <f t="shared" si="708"/>
        <v>0</v>
      </c>
      <c r="K350" t="b">
        <f t="shared" si="703"/>
        <v>0</v>
      </c>
      <c r="L350" t="b">
        <f t="shared" si="704"/>
        <v>1</v>
      </c>
      <c r="M350" t="str">
        <f t="shared" si="709"/>
        <v/>
      </c>
      <c r="N350" t="str">
        <f t="shared" si="750"/>
        <v/>
      </c>
      <c r="O350" t="str">
        <f t="shared" si="751"/>
        <v/>
      </c>
      <c r="P350" t="str">
        <f t="shared" si="710"/>
        <v/>
      </c>
      <c r="R350" t="s">
        <v>35</v>
      </c>
      <c r="S350" t="str">
        <f>IF(M350&lt;&gt;"",M350,IF(O350&lt;&gt;"",O350,IF(Q350&lt;&gt;"",Q350,I350)))</f>
        <v>$</v>
      </c>
      <c r="T350" t="str">
        <f t="shared" si="711"/>
        <v>$</v>
      </c>
      <c r="U350" t="str">
        <f t="shared" ref="U350:V350" si="768">TRIM(SUBSTITUTE(T350,U$1,U$2))</f>
        <v>$</v>
      </c>
      <c r="V350" t="str">
        <f t="shared" si="768"/>
        <v>$</v>
      </c>
      <c r="W350" t="str">
        <f t="shared" ref="W350:AM350" si="769">TRIM(SUBSTITUTE(V350,W$1,W$2))</f>
        <v>$</v>
      </c>
      <c r="X350" t="str">
        <f t="shared" si="769"/>
        <v>$</v>
      </c>
      <c r="Y350" t="str">
        <f t="shared" si="769"/>
        <v>$</v>
      </c>
      <c r="Z350" t="str">
        <f t="shared" si="769"/>
        <v>$</v>
      </c>
      <c r="AA350" t="str">
        <f t="shared" si="769"/>
        <v>$</v>
      </c>
      <c r="AB350" t="str">
        <f t="shared" si="769"/>
        <v>$</v>
      </c>
      <c r="AC350" t="str">
        <f t="shared" si="769"/>
        <v>$</v>
      </c>
      <c r="AD350" t="str">
        <f t="shared" si="769"/>
        <v>$</v>
      </c>
      <c r="AE350" t="str">
        <f t="shared" si="769"/>
        <v>$</v>
      </c>
      <c r="AF350" t="str">
        <f t="shared" si="769"/>
        <v>$</v>
      </c>
      <c r="AG350" t="str">
        <f t="shared" si="769"/>
        <v>$</v>
      </c>
      <c r="AH350" t="str">
        <f t="shared" si="769"/>
        <v>$</v>
      </c>
      <c r="AI350" t="str">
        <f t="shared" si="769"/>
        <v>$</v>
      </c>
      <c r="AJ350" t="str">
        <f t="shared" si="769"/>
        <v>$</v>
      </c>
      <c r="AK350" t="str">
        <f t="shared" si="769"/>
        <v>$</v>
      </c>
      <c r="AL350" t="str">
        <f t="shared" si="769"/>
        <v>$</v>
      </c>
      <c r="AM350" t="str">
        <f t="shared" si="769"/>
        <v>$</v>
      </c>
      <c r="AN350" t="str">
        <f t="shared" si="714"/>
        <v>$</v>
      </c>
      <c r="AQ350" t="str">
        <f t="shared" si="715"/>
        <v>$</v>
      </c>
    </row>
    <row r="351" spans="1:43" x14ac:dyDescent="0.2">
      <c r="A351">
        <v>349</v>
      </c>
      <c r="B351" t="s">
        <v>395</v>
      </c>
      <c r="C351" t="s">
        <v>1589</v>
      </c>
      <c r="D351" t="s">
        <v>1576</v>
      </c>
      <c r="E351" t="s">
        <v>33</v>
      </c>
      <c r="F351" t="s">
        <v>398</v>
      </c>
      <c r="G351" t="str">
        <f t="shared" si="707"/>
        <v>Average selling price - New vehicles</v>
      </c>
      <c r="H351" t="str">
        <f t="shared" si="702"/>
        <v>new vehicles</v>
      </c>
      <c r="I351" t="s">
        <v>35</v>
      </c>
      <c r="J351" t="b">
        <f t="shared" si="708"/>
        <v>0</v>
      </c>
      <c r="K351" t="b">
        <f t="shared" si="703"/>
        <v>0</v>
      </c>
      <c r="L351" t="b">
        <f t="shared" si="704"/>
        <v>1</v>
      </c>
      <c r="M351" t="str">
        <f t="shared" si="709"/>
        <v/>
      </c>
      <c r="N351" t="str">
        <f t="shared" si="750"/>
        <v/>
      </c>
      <c r="O351" t="str">
        <f t="shared" si="751"/>
        <v/>
      </c>
      <c r="P351" t="str">
        <f t="shared" si="710"/>
        <v/>
      </c>
      <c r="R351" t="s">
        <v>35</v>
      </c>
      <c r="S351" t="str">
        <f>IF(M351&lt;&gt;"",M351,IF(O351&lt;&gt;"",O351,IF(Q351&lt;&gt;"",Q351,I351)))</f>
        <v>$</v>
      </c>
      <c r="T351" t="str">
        <f t="shared" si="711"/>
        <v>$</v>
      </c>
      <c r="U351" t="str">
        <f t="shared" ref="U351:V351" si="770">TRIM(SUBSTITUTE(T351,U$1,U$2))</f>
        <v>$</v>
      </c>
      <c r="V351" t="str">
        <f t="shared" si="770"/>
        <v>$</v>
      </c>
      <c r="W351" t="str">
        <f t="shared" ref="W351:AM351" si="771">TRIM(SUBSTITUTE(V351,W$1,W$2))</f>
        <v>$</v>
      </c>
      <c r="X351" t="str">
        <f t="shared" si="771"/>
        <v>$</v>
      </c>
      <c r="Y351" t="str">
        <f t="shared" si="771"/>
        <v>$</v>
      </c>
      <c r="Z351" t="str">
        <f t="shared" si="771"/>
        <v>$</v>
      </c>
      <c r="AA351" t="str">
        <f t="shared" si="771"/>
        <v>$</v>
      </c>
      <c r="AB351" t="str">
        <f t="shared" si="771"/>
        <v>$</v>
      </c>
      <c r="AC351" t="str">
        <f t="shared" si="771"/>
        <v>$</v>
      </c>
      <c r="AD351" t="str">
        <f t="shared" si="771"/>
        <v>$</v>
      </c>
      <c r="AE351" t="str">
        <f t="shared" si="771"/>
        <v>$</v>
      </c>
      <c r="AF351" t="str">
        <f t="shared" si="771"/>
        <v>$</v>
      </c>
      <c r="AG351" t="str">
        <f t="shared" si="771"/>
        <v>$</v>
      </c>
      <c r="AH351" t="str">
        <f t="shared" si="771"/>
        <v>$</v>
      </c>
      <c r="AI351" t="str">
        <f t="shared" si="771"/>
        <v>$</v>
      </c>
      <c r="AJ351" t="str">
        <f t="shared" si="771"/>
        <v>$</v>
      </c>
      <c r="AK351" t="str">
        <f t="shared" si="771"/>
        <v>$</v>
      </c>
      <c r="AL351" t="str">
        <f t="shared" si="771"/>
        <v>$</v>
      </c>
      <c r="AM351" t="str">
        <f t="shared" si="771"/>
        <v>$</v>
      </c>
      <c r="AN351" t="str">
        <f t="shared" si="714"/>
        <v>$</v>
      </c>
      <c r="AQ351" t="str">
        <f t="shared" si="715"/>
        <v>$</v>
      </c>
    </row>
    <row r="352" spans="1:43" x14ac:dyDescent="0.2">
      <c r="A352">
        <v>350</v>
      </c>
      <c r="B352" t="s">
        <v>395</v>
      </c>
      <c r="C352" t="s">
        <v>1589</v>
      </c>
      <c r="D352" t="s">
        <v>1576</v>
      </c>
      <c r="E352" t="s">
        <v>33</v>
      </c>
      <c r="F352" t="s">
        <v>399</v>
      </c>
      <c r="G352" t="str">
        <f t="shared" si="707"/>
        <v>Average selling price - Used vehicles</v>
      </c>
      <c r="H352" t="str">
        <f t="shared" si="702"/>
        <v>used vehicles</v>
      </c>
      <c r="I352" t="s">
        <v>35</v>
      </c>
      <c r="J352" t="b">
        <f t="shared" si="708"/>
        <v>0</v>
      </c>
      <c r="K352" t="b">
        <f t="shared" si="703"/>
        <v>0</v>
      </c>
      <c r="L352" t="b">
        <f t="shared" si="704"/>
        <v>1</v>
      </c>
      <c r="M352" t="str">
        <f t="shared" si="709"/>
        <v/>
      </c>
      <c r="N352" t="str">
        <f t="shared" si="750"/>
        <v/>
      </c>
      <c r="O352" t="str">
        <f t="shared" si="751"/>
        <v/>
      </c>
      <c r="P352" t="str">
        <f t="shared" si="710"/>
        <v/>
      </c>
      <c r="R352" t="s">
        <v>35</v>
      </c>
      <c r="S352" t="str">
        <f>IF(M352&lt;&gt;"",M352,IF(O352&lt;&gt;"",O352,IF(Q352&lt;&gt;"",Q352,I352)))</f>
        <v>$</v>
      </c>
      <c r="T352" t="str">
        <f t="shared" si="711"/>
        <v>$</v>
      </c>
      <c r="U352" t="str">
        <f t="shared" ref="U352:V352" si="772">TRIM(SUBSTITUTE(T352,U$1,U$2))</f>
        <v>$</v>
      </c>
      <c r="V352" t="str">
        <f t="shared" si="772"/>
        <v>$</v>
      </c>
      <c r="W352" t="str">
        <f t="shared" ref="W352:AM352" si="773">TRIM(SUBSTITUTE(V352,W$1,W$2))</f>
        <v>$</v>
      </c>
      <c r="X352" t="str">
        <f t="shared" si="773"/>
        <v>$</v>
      </c>
      <c r="Y352" t="str">
        <f t="shared" si="773"/>
        <v>$</v>
      </c>
      <c r="Z352" t="str">
        <f t="shared" si="773"/>
        <v>$</v>
      </c>
      <c r="AA352" t="str">
        <f t="shared" si="773"/>
        <v>$</v>
      </c>
      <c r="AB352" t="str">
        <f t="shared" si="773"/>
        <v>$</v>
      </c>
      <c r="AC352" t="str">
        <f t="shared" si="773"/>
        <v>$</v>
      </c>
      <c r="AD352" t="str">
        <f t="shared" si="773"/>
        <v>$</v>
      </c>
      <c r="AE352" t="str">
        <f t="shared" si="773"/>
        <v>$</v>
      </c>
      <c r="AF352" t="str">
        <f t="shared" si="773"/>
        <v>$</v>
      </c>
      <c r="AG352" t="str">
        <f t="shared" si="773"/>
        <v>$</v>
      </c>
      <c r="AH352" t="str">
        <f t="shared" si="773"/>
        <v>$</v>
      </c>
      <c r="AI352" t="str">
        <f t="shared" si="773"/>
        <v>$</v>
      </c>
      <c r="AJ352" t="str">
        <f t="shared" si="773"/>
        <v>$</v>
      </c>
      <c r="AK352" t="str">
        <f t="shared" si="773"/>
        <v>$</v>
      </c>
      <c r="AL352" t="str">
        <f t="shared" si="773"/>
        <v>$</v>
      </c>
      <c r="AM352" t="str">
        <f t="shared" si="773"/>
        <v>$</v>
      </c>
      <c r="AN352" t="str">
        <f t="shared" si="714"/>
        <v>$</v>
      </c>
      <c r="AQ352" t="str">
        <f t="shared" si="715"/>
        <v>$</v>
      </c>
    </row>
    <row r="353" spans="1:43" x14ac:dyDescent="0.2">
      <c r="A353">
        <v>351</v>
      </c>
      <c r="B353" t="s">
        <v>395</v>
      </c>
      <c r="C353" t="s">
        <v>1589</v>
      </c>
      <c r="D353" t="s">
        <v>1576</v>
      </c>
      <c r="E353" t="s">
        <v>322</v>
      </c>
      <c r="F353" t="s">
        <v>396</v>
      </c>
      <c r="G353" t="str">
        <f t="shared" si="707"/>
        <v>Customers - Active Customers</v>
      </c>
      <c r="H353" t="str">
        <f t="shared" si="702"/>
        <v>active customers</v>
      </c>
      <c r="I353" t="s">
        <v>264</v>
      </c>
      <c r="J353" t="b">
        <f t="shared" si="708"/>
        <v>0</v>
      </c>
      <c r="K353" t="b">
        <f t="shared" si="703"/>
        <v>1</v>
      </c>
      <c r="L353" t="b">
        <f t="shared" si="704"/>
        <v>1</v>
      </c>
      <c r="M353" t="str">
        <f t="shared" si="709"/>
        <v/>
      </c>
      <c r="N353" t="str">
        <f t="shared" si="750"/>
        <v>Check</v>
      </c>
      <c r="O353" t="str">
        <f t="shared" si="751"/>
        <v/>
      </c>
      <c r="P353" t="str">
        <f t="shared" si="710"/>
        <v/>
      </c>
      <c r="R353" t="s">
        <v>1685</v>
      </c>
      <c r="S353" t="str">
        <f>IF(M353&lt;&gt;"",M353,IF(O353&lt;&gt;"",O353,IF(Q353&lt;&gt;"",Q353,I353)))</f>
        <v>number</v>
      </c>
      <c r="T353" t="str">
        <f t="shared" si="711"/>
        <v>number</v>
      </c>
      <c r="U353" t="str">
        <f t="shared" ref="U353:V353" si="774">TRIM(SUBSTITUTE(T353,U$1,U$2))</f>
        <v>number</v>
      </c>
      <c r="V353" t="str">
        <f t="shared" si="774"/>
        <v>number</v>
      </c>
      <c r="W353" t="str">
        <f t="shared" ref="W353:AM353" si="775">TRIM(SUBSTITUTE(V353,W$1,W$2))</f>
        <v>number</v>
      </c>
      <c r="X353" t="str">
        <f t="shared" si="775"/>
        <v>number</v>
      </c>
      <c r="Y353" t="str">
        <f t="shared" si="775"/>
        <v>number</v>
      </c>
      <c r="Z353" t="str">
        <f t="shared" si="775"/>
        <v>number</v>
      </c>
      <c r="AA353" t="str">
        <f t="shared" si="775"/>
        <v>number</v>
      </c>
      <c r="AB353" t="str">
        <f t="shared" si="775"/>
        <v>number</v>
      </c>
      <c r="AC353" t="str">
        <f t="shared" si="775"/>
        <v>number</v>
      </c>
      <c r="AD353" t="str">
        <f t="shared" si="775"/>
        <v>#</v>
      </c>
      <c r="AE353" t="str">
        <f t="shared" si="775"/>
        <v>#</v>
      </c>
      <c r="AF353" t="str">
        <f t="shared" si="775"/>
        <v>#</v>
      </c>
      <c r="AG353" t="str">
        <f t="shared" si="775"/>
        <v>#</v>
      </c>
      <c r="AH353" t="str">
        <f t="shared" si="775"/>
        <v>#</v>
      </c>
      <c r="AI353" t="str">
        <f t="shared" si="775"/>
        <v>#</v>
      </c>
      <c r="AJ353" t="str">
        <f t="shared" si="775"/>
        <v>#</v>
      </c>
      <c r="AK353" t="str">
        <f t="shared" si="775"/>
        <v>#</v>
      </c>
      <c r="AL353" t="str">
        <f t="shared" si="775"/>
        <v>#</v>
      </c>
      <c r="AM353" t="str">
        <f t="shared" si="775"/>
        <v>#</v>
      </c>
      <c r="AN353" t="str">
        <f t="shared" si="714"/>
        <v>#</v>
      </c>
      <c r="AQ353" t="str">
        <f t="shared" si="715"/>
        <v>#</v>
      </c>
    </row>
    <row r="354" spans="1:43" x14ac:dyDescent="0.2">
      <c r="A354">
        <v>352</v>
      </c>
      <c r="B354" t="s">
        <v>395</v>
      </c>
      <c r="C354" t="s">
        <v>1589</v>
      </c>
      <c r="D354" t="s">
        <v>1576</v>
      </c>
      <c r="E354" t="s">
        <v>400</v>
      </c>
      <c r="F354" t="s">
        <v>400</v>
      </c>
      <c r="G354" t="str">
        <f t="shared" si="707"/>
        <v>Good Sam Club members</v>
      </c>
      <c r="H354" t="str">
        <f t="shared" si="702"/>
        <v>good sam club members</v>
      </c>
      <c r="I354" t="s">
        <v>264</v>
      </c>
      <c r="J354" t="b">
        <f t="shared" si="708"/>
        <v>0</v>
      </c>
      <c r="K354" t="b">
        <f t="shared" si="703"/>
        <v>1</v>
      </c>
      <c r="L354" t="b">
        <f t="shared" si="704"/>
        <v>1</v>
      </c>
      <c r="M354" t="str">
        <f t="shared" si="709"/>
        <v/>
      </c>
      <c r="N354" t="str">
        <f t="shared" si="750"/>
        <v>Check</v>
      </c>
      <c r="O354" t="str">
        <f t="shared" si="751"/>
        <v/>
      </c>
      <c r="P354" t="str">
        <f t="shared" si="710"/>
        <v/>
      </c>
      <c r="R354" t="s">
        <v>1685</v>
      </c>
      <c r="S354" t="str">
        <f>IF(M354&lt;&gt;"",M354,IF(O354&lt;&gt;"",O354,IF(Q354&lt;&gt;"",Q354,I354)))</f>
        <v>number</v>
      </c>
      <c r="T354" t="str">
        <f t="shared" si="711"/>
        <v>number</v>
      </c>
      <c r="U354" t="str">
        <f t="shared" ref="U354:V354" si="776">TRIM(SUBSTITUTE(T354,U$1,U$2))</f>
        <v>number</v>
      </c>
      <c r="V354" t="str">
        <f t="shared" si="776"/>
        <v>number</v>
      </c>
      <c r="W354" t="str">
        <f t="shared" ref="W354:AM354" si="777">TRIM(SUBSTITUTE(V354,W$1,W$2))</f>
        <v>number</v>
      </c>
      <c r="X354" t="str">
        <f t="shared" si="777"/>
        <v>number</v>
      </c>
      <c r="Y354" t="str">
        <f t="shared" si="777"/>
        <v>number</v>
      </c>
      <c r="Z354" t="str">
        <f t="shared" si="777"/>
        <v>number</v>
      </c>
      <c r="AA354" t="str">
        <f t="shared" si="777"/>
        <v>number</v>
      </c>
      <c r="AB354" t="str">
        <f t="shared" si="777"/>
        <v>number</v>
      </c>
      <c r="AC354" t="str">
        <f t="shared" si="777"/>
        <v>number</v>
      </c>
      <c r="AD354" t="str">
        <f t="shared" si="777"/>
        <v>#</v>
      </c>
      <c r="AE354" t="str">
        <f t="shared" si="777"/>
        <v>#</v>
      </c>
      <c r="AF354" t="str">
        <f t="shared" si="777"/>
        <v>#</v>
      </c>
      <c r="AG354" t="str">
        <f t="shared" si="777"/>
        <v>#</v>
      </c>
      <c r="AH354" t="str">
        <f t="shared" si="777"/>
        <v>#</v>
      </c>
      <c r="AI354" t="str">
        <f t="shared" si="777"/>
        <v>#</v>
      </c>
      <c r="AJ354" t="str">
        <f t="shared" si="777"/>
        <v>#</v>
      </c>
      <c r="AK354" t="str">
        <f t="shared" si="777"/>
        <v>#</v>
      </c>
      <c r="AL354" t="str">
        <f t="shared" si="777"/>
        <v>#</v>
      </c>
      <c r="AM354" t="str">
        <f t="shared" si="777"/>
        <v>#</v>
      </c>
      <c r="AN354" t="str">
        <f t="shared" si="714"/>
        <v>#</v>
      </c>
      <c r="AQ354" t="str">
        <f t="shared" si="715"/>
        <v>#</v>
      </c>
    </row>
    <row r="355" spans="1:43" x14ac:dyDescent="0.2">
      <c r="A355">
        <v>353</v>
      </c>
      <c r="B355" t="s">
        <v>395</v>
      </c>
      <c r="C355" t="s">
        <v>1589</v>
      </c>
      <c r="D355" t="s">
        <v>1576</v>
      </c>
      <c r="E355" t="s">
        <v>401</v>
      </c>
      <c r="F355" t="s">
        <v>401</v>
      </c>
      <c r="G355" t="str">
        <f t="shared" si="707"/>
        <v>Number of store locations</v>
      </c>
      <c r="H355" t="str">
        <f t="shared" si="702"/>
        <v>number of store locations</v>
      </c>
      <c r="I355" t="s">
        <v>154</v>
      </c>
      <c r="J355" t="b">
        <f t="shared" si="708"/>
        <v>1</v>
      </c>
      <c r="K355" t="b">
        <f t="shared" si="703"/>
        <v>1</v>
      </c>
      <c r="L355" t="b">
        <f t="shared" si="704"/>
        <v>0</v>
      </c>
      <c r="M355" t="str">
        <f t="shared" si="709"/>
        <v/>
      </c>
      <c r="N355" t="str">
        <f t="shared" si="750"/>
        <v/>
      </c>
      <c r="O355" t="str">
        <f t="shared" si="751"/>
        <v/>
      </c>
      <c r="P355" t="str">
        <f t="shared" si="710"/>
        <v/>
      </c>
      <c r="R355" t="s">
        <v>1685</v>
      </c>
      <c r="S355" t="str">
        <f>IF(M355&lt;&gt;"",M355,IF(O355&lt;&gt;"",O355,IF(Q355&lt;&gt;"",Q355,I355)))</f>
        <v>Stores</v>
      </c>
      <c r="T355" t="str">
        <f t="shared" si="711"/>
        <v>stores</v>
      </c>
      <c r="U355" t="str">
        <f t="shared" ref="U355:V355" si="778">TRIM(SUBSTITUTE(T355,U$1,U$2))</f>
        <v>stores</v>
      </c>
      <c r="V355" t="str">
        <f t="shared" si="778"/>
        <v>stores</v>
      </c>
      <c r="W355" t="str">
        <f t="shared" ref="W355:AM355" si="779">TRIM(SUBSTITUTE(V355,W$1,W$2))</f>
        <v>stores</v>
      </c>
      <c r="X355" t="str">
        <f t="shared" si="779"/>
        <v>stores</v>
      </c>
      <c r="Y355" t="str">
        <f t="shared" si="779"/>
        <v>stores</v>
      </c>
      <c r="Z355" t="str">
        <f t="shared" si="779"/>
        <v>stores</v>
      </c>
      <c r="AA355" t="str">
        <f t="shared" si="779"/>
        <v>stores</v>
      </c>
      <c r="AB355" t="str">
        <f t="shared" si="779"/>
        <v>stores</v>
      </c>
      <c r="AC355" t="str">
        <f t="shared" si="779"/>
        <v>stores</v>
      </c>
      <c r="AD355" t="str">
        <f t="shared" si="779"/>
        <v>stores</v>
      </c>
      <c r="AE355" t="str">
        <f t="shared" si="779"/>
        <v>stores</v>
      </c>
      <c r="AF355" t="str">
        <f t="shared" si="779"/>
        <v>stores</v>
      </c>
      <c r="AG355" t="str">
        <f t="shared" si="779"/>
        <v>stores</v>
      </c>
      <c r="AH355" t="str">
        <f t="shared" si="779"/>
        <v>stores</v>
      </c>
      <c r="AI355" t="str">
        <f t="shared" si="779"/>
        <v>stores</v>
      </c>
      <c r="AJ355" t="str">
        <f t="shared" si="779"/>
        <v>stores</v>
      </c>
      <c r="AK355" t="str">
        <f t="shared" si="779"/>
        <v>stores</v>
      </c>
      <c r="AL355" t="str">
        <f t="shared" si="779"/>
        <v>stores</v>
      </c>
      <c r="AM355" t="str">
        <f t="shared" si="779"/>
        <v>stores</v>
      </c>
      <c r="AN355" t="str">
        <f t="shared" si="714"/>
        <v>stores</v>
      </c>
      <c r="AQ355" t="str">
        <f t="shared" si="715"/>
        <v>stores</v>
      </c>
    </row>
    <row r="356" spans="1:43" x14ac:dyDescent="0.2">
      <c r="A356">
        <v>354</v>
      </c>
      <c r="B356" t="s">
        <v>395</v>
      </c>
      <c r="C356" t="s">
        <v>1589</v>
      </c>
      <c r="D356" t="s">
        <v>1576</v>
      </c>
      <c r="E356" t="s">
        <v>402</v>
      </c>
      <c r="F356" t="s">
        <v>403</v>
      </c>
      <c r="G356" t="str">
        <f t="shared" si="707"/>
        <v>Retail locations - Other retail stores</v>
      </c>
      <c r="H356" t="str">
        <f t="shared" si="702"/>
        <v>other retail stores</v>
      </c>
      <c r="I356" t="s">
        <v>264</v>
      </c>
      <c r="J356" t="b">
        <f t="shared" si="708"/>
        <v>1</v>
      </c>
      <c r="K356" t="b">
        <f t="shared" si="703"/>
        <v>1</v>
      </c>
      <c r="L356" t="b">
        <f t="shared" si="704"/>
        <v>1</v>
      </c>
      <c r="M356" t="str">
        <f t="shared" si="709"/>
        <v>Stores</v>
      </c>
      <c r="N356" t="str">
        <f t="shared" si="750"/>
        <v/>
      </c>
      <c r="O356" t="str">
        <f t="shared" si="751"/>
        <v/>
      </c>
      <c r="P356" t="str">
        <f t="shared" si="710"/>
        <v/>
      </c>
      <c r="R356" t="s">
        <v>1685</v>
      </c>
      <c r="S356" t="str">
        <f>IF(M356&lt;&gt;"",M356,IF(O356&lt;&gt;"",O356,IF(Q356&lt;&gt;"",Q356,I356)))</f>
        <v>Stores</v>
      </c>
      <c r="T356" t="str">
        <f t="shared" si="711"/>
        <v>stores</v>
      </c>
      <c r="U356" t="str">
        <f t="shared" ref="U356:V356" si="780">TRIM(SUBSTITUTE(T356,U$1,U$2))</f>
        <v>stores</v>
      </c>
      <c r="V356" t="str">
        <f t="shared" si="780"/>
        <v>stores</v>
      </c>
      <c r="W356" t="str">
        <f t="shared" ref="W356:AM356" si="781">TRIM(SUBSTITUTE(V356,W$1,W$2))</f>
        <v>stores</v>
      </c>
      <c r="X356" t="str">
        <f t="shared" si="781"/>
        <v>stores</v>
      </c>
      <c r="Y356" t="str">
        <f t="shared" si="781"/>
        <v>stores</v>
      </c>
      <c r="Z356" t="str">
        <f t="shared" si="781"/>
        <v>stores</v>
      </c>
      <c r="AA356" t="str">
        <f t="shared" si="781"/>
        <v>stores</v>
      </c>
      <c r="AB356" t="str">
        <f t="shared" si="781"/>
        <v>stores</v>
      </c>
      <c r="AC356" t="str">
        <f t="shared" si="781"/>
        <v>stores</v>
      </c>
      <c r="AD356" t="str">
        <f t="shared" si="781"/>
        <v>stores</v>
      </c>
      <c r="AE356" t="str">
        <f t="shared" si="781"/>
        <v>stores</v>
      </c>
      <c r="AF356" t="str">
        <f t="shared" si="781"/>
        <v>stores</v>
      </c>
      <c r="AG356" t="str">
        <f t="shared" si="781"/>
        <v>stores</v>
      </c>
      <c r="AH356" t="str">
        <f t="shared" si="781"/>
        <v>stores</v>
      </c>
      <c r="AI356" t="str">
        <f t="shared" si="781"/>
        <v>stores</v>
      </c>
      <c r="AJ356" t="str">
        <f t="shared" si="781"/>
        <v>stores</v>
      </c>
      <c r="AK356" t="str">
        <f t="shared" si="781"/>
        <v>stores</v>
      </c>
      <c r="AL356" t="str">
        <f t="shared" si="781"/>
        <v>stores</v>
      </c>
      <c r="AM356" t="str">
        <f t="shared" si="781"/>
        <v>stores</v>
      </c>
      <c r="AN356" t="str">
        <f t="shared" si="714"/>
        <v>stores</v>
      </c>
      <c r="AQ356" t="str">
        <f t="shared" si="715"/>
        <v>stores</v>
      </c>
    </row>
    <row r="357" spans="1:43" x14ac:dyDescent="0.2">
      <c r="A357">
        <v>355</v>
      </c>
      <c r="B357" t="s">
        <v>395</v>
      </c>
      <c r="C357" t="s">
        <v>1589</v>
      </c>
      <c r="D357" t="s">
        <v>1576</v>
      </c>
      <c r="E357" t="s">
        <v>402</v>
      </c>
      <c r="F357" t="s">
        <v>404</v>
      </c>
      <c r="G357" t="str">
        <f t="shared" si="707"/>
        <v>Retail locations - RV dealerships</v>
      </c>
      <c r="H357" t="str">
        <f t="shared" si="702"/>
        <v>rv dealerships</v>
      </c>
      <c r="I357" t="s">
        <v>264</v>
      </c>
      <c r="J357" t="b">
        <f t="shared" si="708"/>
        <v>0</v>
      </c>
      <c r="K357" t="b">
        <f t="shared" si="703"/>
        <v>1</v>
      </c>
      <c r="L357" t="b">
        <f t="shared" si="704"/>
        <v>1</v>
      </c>
      <c r="M357" t="str">
        <f t="shared" si="709"/>
        <v/>
      </c>
      <c r="N357" t="str">
        <f t="shared" si="750"/>
        <v>Check</v>
      </c>
      <c r="O357" t="str">
        <f t="shared" si="751"/>
        <v/>
      </c>
      <c r="P357" t="str">
        <f t="shared" si="710"/>
        <v/>
      </c>
      <c r="R357" t="s">
        <v>1685</v>
      </c>
      <c r="S357" t="str">
        <f>IF(M357&lt;&gt;"",M357,IF(O357&lt;&gt;"",O357,IF(Q357&lt;&gt;"",Q357,I357)))</f>
        <v>number</v>
      </c>
      <c r="T357" t="str">
        <f t="shared" si="711"/>
        <v>number</v>
      </c>
      <c r="U357" t="str">
        <f t="shared" ref="U357:V357" si="782">TRIM(SUBSTITUTE(T357,U$1,U$2))</f>
        <v>number</v>
      </c>
      <c r="V357" t="str">
        <f t="shared" si="782"/>
        <v>number</v>
      </c>
      <c r="W357" t="str">
        <f t="shared" ref="W357:AM357" si="783">TRIM(SUBSTITUTE(V357,W$1,W$2))</f>
        <v>number</v>
      </c>
      <c r="X357" t="str">
        <f t="shared" si="783"/>
        <v>number</v>
      </c>
      <c r="Y357" t="str">
        <f t="shared" si="783"/>
        <v>number</v>
      </c>
      <c r="Z357" t="str">
        <f t="shared" si="783"/>
        <v>number</v>
      </c>
      <c r="AA357" t="str">
        <f t="shared" si="783"/>
        <v>number</v>
      </c>
      <c r="AB357" t="str">
        <f t="shared" si="783"/>
        <v>number</v>
      </c>
      <c r="AC357" t="str">
        <f t="shared" si="783"/>
        <v>number</v>
      </c>
      <c r="AD357" t="str">
        <f t="shared" si="783"/>
        <v>#</v>
      </c>
      <c r="AE357" t="str">
        <f t="shared" si="783"/>
        <v>#</v>
      </c>
      <c r="AF357" t="str">
        <f t="shared" si="783"/>
        <v>#</v>
      </c>
      <c r="AG357" t="str">
        <f t="shared" si="783"/>
        <v>#</v>
      </c>
      <c r="AH357" t="str">
        <f t="shared" si="783"/>
        <v>#</v>
      </c>
      <c r="AI357" t="str">
        <f t="shared" si="783"/>
        <v>#</v>
      </c>
      <c r="AJ357" t="str">
        <f t="shared" si="783"/>
        <v>#</v>
      </c>
      <c r="AK357" t="str">
        <f t="shared" si="783"/>
        <v>#</v>
      </c>
      <c r="AL357" t="str">
        <f t="shared" si="783"/>
        <v>#</v>
      </c>
      <c r="AM357" t="str">
        <f t="shared" si="783"/>
        <v>#</v>
      </c>
      <c r="AN357" t="str">
        <f t="shared" si="714"/>
        <v>#</v>
      </c>
      <c r="AQ357" t="str">
        <f t="shared" si="715"/>
        <v>#</v>
      </c>
    </row>
    <row r="358" spans="1:43" x14ac:dyDescent="0.2">
      <c r="A358">
        <v>356</v>
      </c>
      <c r="B358" t="s">
        <v>395</v>
      </c>
      <c r="C358" t="s">
        <v>1589</v>
      </c>
      <c r="D358" t="s">
        <v>1576</v>
      </c>
      <c r="E358" t="s">
        <v>402</v>
      </c>
      <c r="F358" t="s">
        <v>405</v>
      </c>
      <c r="G358" t="str">
        <f t="shared" si="707"/>
        <v>Retail locations - RV service &amp; retail centers</v>
      </c>
      <c r="H358" t="str">
        <f t="shared" si="702"/>
        <v>rv service &amp; retail centers</v>
      </c>
      <c r="I358" t="s">
        <v>264</v>
      </c>
      <c r="J358" t="b">
        <f t="shared" si="708"/>
        <v>0</v>
      </c>
      <c r="K358" t="b">
        <f t="shared" si="703"/>
        <v>1</v>
      </c>
      <c r="L358" t="b">
        <f t="shared" si="704"/>
        <v>1</v>
      </c>
      <c r="M358" t="str">
        <f t="shared" si="709"/>
        <v/>
      </c>
      <c r="N358" t="str">
        <f t="shared" si="750"/>
        <v>Check</v>
      </c>
      <c r="O358" t="str">
        <f t="shared" si="751"/>
        <v/>
      </c>
      <c r="P358" t="str">
        <f t="shared" si="710"/>
        <v/>
      </c>
      <c r="R358" t="s">
        <v>1685</v>
      </c>
      <c r="S358" t="str">
        <f>IF(M358&lt;&gt;"",M358,IF(O358&lt;&gt;"",O358,IF(Q358&lt;&gt;"",Q358,I358)))</f>
        <v>number</v>
      </c>
      <c r="T358" t="str">
        <f t="shared" si="711"/>
        <v>number</v>
      </c>
      <c r="U358" t="str">
        <f t="shared" ref="U358:V358" si="784">TRIM(SUBSTITUTE(T358,U$1,U$2))</f>
        <v>number</v>
      </c>
      <c r="V358" t="str">
        <f t="shared" si="784"/>
        <v>number</v>
      </c>
      <c r="W358" t="str">
        <f t="shared" ref="W358:AM358" si="785">TRIM(SUBSTITUTE(V358,W$1,W$2))</f>
        <v>number</v>
      </c>
      <c r="X358" t="str">
        <f t="shared" si="785"/>
        <v>number</v>
      </c>
      <c r="Y358" t="str">
        <f t="shared" si="785"/>
        <v>number</v>
      </c>
      <c r="Z358" t="str">
        <f t="shared" si="785"/>
        <v>number</v>
      </c>
      <c r="AA358" t="str">
        <f t="shared" si="785"/>
        <v>number</v>
      </c>
      <c r="AB358" t="str">
        <f t="shared" si="785"/>
        <v>number</v>
      </c>
      <c r="AC358" t="str">
        <f t="shared" si="785"/>
        <v>number</v>
      </c>
      <c r="AD358" t="str">
        <f t="shared" si="785"/>
        <v>#</v>
      </c>
      <c r="AE358" t="str">
        <f t="shared" si="785"/>
        <v>#</v>
      </c>
      <c r="AF358" t="str">
        <f t="shared" si="785"/>
        <v>#</v>
      </c>
      <c r="AG358" t="str">
        <f t="shared" si="785"/>
        <v>#</v>
      </c>
      <c r="AH358" t="str">
        <f t="shared" si="785"/>
        <v>#</v>
      </c>
      <c r="AI358" t="str">
        <f t="shared" si="785"/>
        <v>#</v>
      </c>
      <c r="AJ358" t="str">
        <f t="shared" si="785"/>
        <v>#</v>
      </c>
      <c r="AK358" t="str">
        <f t="shared" si="785"/>
        <v>#</v>
      </c>
      <c r="AL358" t="str">
        <f t="shared" si="785"/>
        <v>#</v>
      </c>
      <c r="AM358" t="str">
        <f t="shared" si="785"/>
        <v>#</v>
      </c>
      <c r="AN358" t="str">
        <f t="shared" si="714"/>
        <v>#</v>
      </c>
      <c r="AQ358" t="str">
        <f t="shared" si="715"/>
        <v>#</v>
      </c>
    </row>
    <row r="359" spans="1:43" x14ac:dyDescent="0.2">
      <c r="A359">
        <v>357</v>
      </c>
      <c r="B359" t="s">
        <v>395</v>
      </c>
      <c r="C359" t="s">
        <v>1589</v>
      </c>
      <c r="D359" t="s">
        <v>1576</v>
      </c>
      <c r="E359" t="s">
        <v>406</v>
      </c>
      <c r="F359" t="s">
        <v>406</v>
      </c>
      <c r="G359" t="str">
        <f t="shared" si="707"/>
        <v>Same store locations</v>
      </c>
      <c r="H359" t="str">
        <f t="shared" si="702"/>
        <v>same store locations</v>
      </c>
      <c r="I359" t="s">
        <v>264</v>
      </c>
      <c r="J359" t="b">
        <f t="shared" si="708"/>
        <v>1</v>
      </c>
      <c r="K359" t="b">
        <f t="shared" si="703"/>
        <v>1</v>
      </c>
      <c r="L359" t="b">
        <f t="shared" si="704"/>
        <v>1</v>
      </c>
      <c r="M359" t="str">
        <f t="shared" si="709"/>
        <v>Stores</v>
      </c>
      <c r="N359" t="str">
        <f t="shared" si="750"/>
        <v/>
      </c>
      <c r="O359" t="str">
        <f t="shared" si="751"/>
        <v/>
      </c>
      <c r="P359" t="str">
        <f t="shared" si="710"/>
        <v/>
      </c>
      <c r="Q359" t="s">
        <v>1720</v>
      </c>
      <c r="R359" t="s">
        <v>1685</v>
      </c>
      <c r="S359" t="str">
        <f>IF(M359&lt;&gt;"",M359,IF(O359&lt;&gt;"",O359,IF(Q359&lt;&gt;"",Q359,I359)))</f>
        <v>Stores</v>
      </c>
      <c r="T359" t="str">
        <f t="shared" si="711"/>
        <v>stores</v>
      </c>
      <c r="U359" t="str">
        <f t="shared" ref="U359:V359" si="786">TRIM(SUBSTITUTE(T359,U$1,U$2))</f>
        <v>stores</v>
      </c>
      <c r="V359" t="str">
        <f t="shared" si="786"/>
        <v>stores</v>
      </c>
      <c r="W359" t="str">
        <f t="shared" ref="W359:AM359" si="787">TRIM(SUBSTITUTE(V359,W$1,W$2))</f>
        <v>stores</v>
      </c>
      <c r="X359" t="str">
        <f t="shared" si="787"/>
        <v>stores</v>
      </c>
      <c r="Y359" t="str">
        <f t="shared" si="787"/>
        <v>stores</v>
      </c>
      <c r="Z359" t="str">
        <f t="shared" si="787"/>
        <v>stores</v>
      </c>
      <c r="AA359" t="str">
        <f t="shared" si="787"/>
        <v>stores</v>
      </c>
      <c r="AB359" t="str">
        <f t="shared" si="787"/>
        <v>stores</v>
      </c>
      <c r="AC359" t="str">
        <f t="shared" si="787"/>
        <v>stores</v>
      </c>
      <c r="AD359" t="str">
        <f t="shared" si="787"/>
        <v>stores</v>
      </c>
      <c r="AE359" t="str">
        <f t="shared" si="787"/>
        <v>stores</v>
      </c>
      <c r="AF359" t="str">
        <f t="shared" si="787"/>
        <v>stores</v>
      </c>
      <c r="AG359" t="str">
        <f t="shared" si="787"/>
        <v>stores</v>
      </c>
      <c r="AH359" t="str">
        <f t="shared" si="787"/>
        <v>stores</v>
      </c>
      <c r="AI359" t="str">
        <f t="shared" si="787"/>
        <v>stores</v>
      </c>
      <c r="AJ359" t="str">
        <f t="shared" si="787"/>
        <v>stores</v>
      </c>
      <c r="AK359" t="str">
        <f t="shared" si="787"/>
        <v>stores</v>
      </c>
      <c r="AL359" t="str">
        <f t="shared" si="787"/>
        <v>stores</v>
      </c>
      <c r="AM359" t="str">
        <f t="shared" si="787"/>
        <v>stores</v>
      </c>
      <c r="AN359" t="str">
        <f t="shared" si="714"/>
        <v>stores</v>
      </c>
      <c r="AO359" t="s">
        <v>1720</v>
      </c>
      <c r="AQ359" t="str">
        <f t="shared" si="715"/>
        <v>Locations</v>
      </c>
    </row>
    <row r="360" spans="1:43" x14ac:dyDescent="0.2">
      <c r="A360">
        <v>358</v>
      </c>
      <c r="B360" t="s">
        <v>395</v>
      </c>
      <c r="C360" t="s">
        <v>1589</v>
      </c>
      <c r="D360" t="s">
        <v>1576</v>
      </c>
      <c r="E360" t="s">
        <v>407</v>
      </c>
      <c r="F360" t="s">
        <v>398</v>
      </c>
      <c r="G360" t="str">
        <f t="shared" si="707"/>
        <v>Same store unit sales - New vehicles</v>
      </c>
      <c r="H360" t="str">
        <f t="shared" si="702"/>
        <v>new vehicles</v>
      </c>
      <c r="I360" t="s">
        <v>4</v>
      </c>
      <c r="J360" t="b">
        <f t="shared" si="708"/>
        <v>1</v>
      </c>
      <c r="K360" t="b">
        <f t="shared" si="703"/>
        <v>1</v>
      </c>
      <c r="L360" t="b">
        <f t="shared" si="704"/>
        <v>1</v>
      </c>
      <c r="M360" t="str">
        <f t="shared" si="709"/>
        <v>Stores</v>
      </c>
      <c r="N360" t="str">
        <f t="shared" si="750"/>
        <v/>
      </c>
      <c r="O360" t="str">
        <f t="shared" si="751"/>
        <v/>
      </c>
      <c r="P360" t="str">
        <f t="shared" si="710"/>
        <v/>
      </c>
      <c r="R360" t="s">
        <v>35</v>
      </c>
      <c r="S360" t="str">
        <f>IF(M360&lt;&gt;"",M360,IF(O360&lt;&gt;"",O360,IF(Q360&lt;&gt;"",Q360,I360)))</f>
        <v>Stores</v>
      </c>
      <c r="T360" t="str">
        <f t="shared" si="711"/>
        <v>stores</v>
      </c>
      <c r="U360" t="str">
        <f t="shared" ref="U360:V360" si="788">TRIM(SUBSTITUTE(T360,U$1,U$2))</f>
        <v>stores</v>
      </c>
      <c r="V360" t="str">
        <f t="shared" si="788"/>
        <v>stores</v>
      </c>
      <c r="W360" t="str">
        <f t="shared" ref="W360:AM360" si="789">TRIM(SUBSTITUTE(V360,W$1,W$2))</f>
        <v>stores</v>
      </c>
      <c r="X360" t="str">
        <f t="shared" si="789"/>
        <v>stores</v>
      </c>
      <c r="Y360" t="str">
        <f t="shared" si="789"/>
        <v>stores</v>
      </c>
      <c r="Z360" t="str">
        <f t="shared" si="789"/>
        <v>stores</v>
      </c>
      <c r="AA360" t="str">
        <f t="shared" si="789"/>
        <v>stores</v>
      </c>
      <c r="AB360" t="str">
        <f t="shared" si="789"/>
        <v>stores</v>
      </c>
      <c r="AC360" t="str">
        <f t="shared" si="789"/>
        <v>stores</v>
      </c>
      <c r="AD360" t="str">
        <f t="shared" si="789"/>
        <v>stores</v>
      </c>
      <c r="AE360" t="str">
        <f t="shared" si="789"/>
        <v>stores</v>
      </c>
      <c r="AF360" t="str">
        <f t="shared" si="789"/>
        <v>stores</v>
      </c>
      <c r="AG360" t="str">
        <f t="shared" si="789"/>
        <v>stores</v>
      </c>
      <c r="AH360" t="str">
        <f t="shared" si="789"/>
        <v>stores</v>
      </c>
      <c r="AI360" t="str">
        <f t="shared" si="789"/>
        <v>stores</v>
      </c>
      <c r="AJ360" t="str">
        <f t="shared" si="789"/>
        <v>stores</v>
      </c>
      <c r="AK360" t="str">
        <f t="shared" si="789"/>
        <v>stores</v>
      </c>
      <c r="AL360" t="str">
        <f t="shared" si="789"/>
        <v>stores</v>
      </c>
      <c r="AM360" t="str">
        <f t="shared" si="789"/>
        <v>stores</v>
      </c>
      <c r="AN360" t="str">
        <f t="shared" si="714"/>
        <v>stores</v>
      </c>
      <c r="AQ360" t="str">
        <f t="shared" si="715"/>
        <v>stores</v>
      </c>
    </row>
    <row r="361" spans="1:43" x14ac:dyDescent="0.2">
      <c r="A361">
        <v>359</v>
      </c>
      <c r="B361" t="s">
        <v>395</v>
      </c>
      <c r="C361" t="s">
        <v>1589</v>
      </c>
      <c r="D361" t="s">
        <v>1576</v>
      </c>
      <c r="E361" t="s">
        <v>407</v>
      </c>
      <c r="F361" t="s">
        <v>399</v>
      </c>
      <c r="G361" t="str">
        <f t="shared" si="707"/>
        <v>Same store unit sales - Used vehicles</v>
      </c>
      <c r="H361" t="str">
        <f t="shared" si="702"/>
        <v>used vehicles</v>
      </c>
      <c r="I361" t="s">
        <v>4</v>
      </c>
      <c r="J361" t="b">
        <f t="shared" si="708"/>
        <v>1</v>
      </c>
      <c r="K361" t="b">
        <f t="shared" si="703"/>
        <v>1</v>
      </c>
      <c r="L361" t="b">
        <f t="shared" si="704"/>
        <v>1</v>
      </c>
      <c r="M361" t="str">
        <f t="shared" si="709"/>
        <v>Stores</v>
      </c>
      <c r="N361" t="str">
        <f t="shared" si="750"/>
        <v/>
      </c>
      <c r="O361" t="str">
        <f t="shared" si="751"/>
        <v/>
      </c>
      <c r="P361" t="str">
        <f t="shared" si="710"/>
        <v/>
      </c>
      <c r="R361" t="s">
        <v>35</v>
      </c>
      <c r="S361" t="str">
        <f>IF(M361&lt;&gt;"",M361,IF(O361&lt;&gt;"",O361,IF(Q361&lt;&gt;"",Q361,I361)))</f>
        <v>Stores</v>
      </c>
      <c r="T361" t="str">
        <f t="shared" si="711"/>
        <v>stores</v>
      </c>
      <c r="U361" t="str">
        <f t="shared" ref="U361:V361" si="790">TRIM(SUBSTITUTE(T361,U$1,U$2))</f>
        <v>stores</v>
      </c>
      <c r="V361" t="str">
        <f t="shared" si="790"/>
        <v>stores</v>
      </c>
      <c r="W361" t="str">
        <f t="shared" ref="W361:AM361" si="791">TRIM(SUBSTITUTE(V361,W$1,W$2))</f>
        <v>stores</v>
      </c>
      <c r="X361" t="str">
        <f t="shared" si="791"/>
        <v>stores</v>
      </c>
      <c r="Y361" t="str">
        <f t="shared" si="791"/>
        <v>stores</v>
      </c>
      <c r="Z361" t="str">
        <f t="shared" si="791"/>
        <v>stores</v>
      </c>
      <c r="AA361" t="str">
        <f t="shared" si="791"/>
        <v>stores</v>
      </c>
      <c r="AB361" t="str">
        <f t="shared" si="791"/>
        <v>stores</v>
      </c>
      <c r="AC361" t="str">
        <f t="shared" si="791"/>
        <v>stores</v>
      </c>
      <c r="AD361" t="str">
        <f t="shared" si="791"/>
        <v>stores</v>
      </c>
      <c r="AE361" t="str">
        <f t="shared" si="791"/>
        <v>stores</v>
      </c>
      <c r="AF361" t="str">
        <f t="shared" si="791"/>
        <v>stores</v>
      </c>
      <c r="AG361" t="str">
        <f t="shared" si="791"/>
        <v>stores</v>
      </c>
      <c r="AH361" t="str">
        <f t="shared" si="791"/>
        <v>stores</v>
      </c>
      <c r="AI361" t="str">
        <f t="shared" si="791"/>
        <v>stores</v>
      </c>
      <c r="AJ361" t="str">
        <f t="shared" si="791"/>
        <v>stores</v>
      </c>
      <c r="AK361" t="str">
        <f t="shared" si="791"/>
        <v>stores</v>
      </c>
      <c r="AL361" t="str">
        <f t="shared" si="791"/>
        <v>stores</v>
      </c>
      <c r="AM361" t="str">
        <f t="shared" si="791"/>
        <v>stores</v>
      </c>
      <c r="AN361" t="str">
        <f t="shared" si="714"/>
        <v>stores</v>
      </c>
      <c r="AQ361" t="str">
        <f t="shared" si="715"/>
        <v>stores</v>
      </c>
    </row>
    <row r="362" spans="1:43" x14ac:dyDescent="0.2">
      <c r="A362">
        <v>360</v>
      </c>
      <c r="B362" t="s">
        <v>395</v>
      </c>
      <c r="C362" t="s">
        <v>1589</v>
      </c>
      <c r="D362" t="s">
        <v>1576</v>
      </c>
      <c r="E362" t="s">
        <v>44</v>
      </c>
      <c r="F362" t="s">
        <v>408</v>
      </c>
      <c r="G362" t="str">
        <f t="shared" si="707"/>
        <v>Segment Revenue - Good Sam Services and Plans Revenue</v>
      </c>
      <c r="H362" t="str">
        <f t="shared" si="702"/>
        <v>good sam services and plans revenue</v>
      </c>
      <c r="I362" t="s">
        <v>10</v>
      </c>
      <c r="J362" t="b">
        <f t="shared" si="708"/>
        <v>0</v>
      </c>
      <c r="K362" t="b">
        <f t="shared" si="703"/>
        <v>0</v>
      </c>
      <c r="L362" t="b">
        <f t="shared" si="704"/>
        <v>1</v>
      </c>
      <c r="M362" t="str">
        <f t="shared" si="709"/>
        <v/>
      </c>
      <c r="N362" t="str">
        <f t="shared" si="750"/>
        <v/>
      </c>
      <c r="O362" t="str">
        <f t="shared" si="751"/>
        <v/>
      </c>
      <c r="P362" t="str">
        <f t="shared" si="710"/>
        <v/>
      </c>
      <c r="R362" t="s">
        <v>35</v>
      </c>
      <c r="S362" t="str">
        <f>IF(M362&lt;&gt;"",M362,IF(O362&lt;&gt;"",O362,IF(Q362&lt;&gt;"",Q362,I362)))</f>
        <v>$M</v>
      </c>
      <c r="T362" t="str">
        <f t="shared" si="711"/>
        <v>$m</v>
      </c>
      <c r="U362" t="str">
        <f t="shared" ref="U362:V362" si="792">TRIM(SUBSTITUTE(T362,U$1,U$2))</f>
        <v>$m</v>
      </c>
      <c r="V362" t="str">
        <f t="shared" si="792"/>
        <v>$m</v>
      </c>
      <c r="W362" t="str">
        <f t="shared" ref="W362:AM362" si="793">TRIM(SUBSTITUTE(V362,W$1,W$2))</f>
        <v>$m</v>
      </c>
      <c r="X362" t="str">
        <f t="shared" si="793"/>
        <v>$m</v>
      </c>
      <c r="Y362" t="str">
        <f t="shared" si="793"/>
        <v>$m</v>
      </c>
      <c r="Z362" t="str">
        <f t="shared" si="793"/>
        <v>$m</v>
      </c>
      <c r="AA362" t="str">
        <f t="shared" si="793"/>
        <v>$m</v>
      </c>
      <c r="AB362" t="str">
        <f t="shared" si="793"/>
        <v>$m</v>
      </c>
      <c r="AC362" t="str">
        <f t="shared" si="793"/>
        <v>$m</v>
      </c>
      <c r="AD362" t="str">
        <f t="shared" si="793"/>
        <v>$m</v>
      </c>
      <c r="AE362" t="str">
        <f t="shared" si="793"/>
        <v>$m</v>
      </c>
      <c r="AF362" t="str">
        <f t="shared" si="793"/>
        <v>$m</v>
      </c>
      <c r="AG362" t="str">
        <f t="shared" si="793"/>
        <v>$</v>
      </c>
      <c r="AH362" t="str">
        <f t="shared" si="793"/>
        <v>$</v>
      </c>
      <c r="AI362" t="str">
        <f t="shared" si="793"/>
        <v>$</v>
      </c>
      <c r="AJ362" t="str">
        <f t="shared" si="793"/>
        <v>$</v>
      </c>
      <c r="AK362" t="str">
        <f t="shared" si="793"/>
        <v>$</v>
      </c>
      <c r="AL362" t="str">
        <f t="shared" si="793"/>
        <v>$</v>
      </c>
      <c r="AM362" t="str">
        <f t="shared" si="793"/>
        <v>$</v>
      </c>
      <c r="AN362" t="str">
        <f t="shared" si="714"/>
        <v>$</v>
      </c>
      <c r="AQ362" t="str">
        <f t="shared" si="715"/>
        <v>$</v>
      </c>
    </row>
    <row r="363" spans="1:43" x14ac:dyDescent="0.2">
      <c r="A363">
        <v>361</v>
      </c>
      <c r="B363" t="s">
        <v>395</v>
      </c>
      <c r="C363" t="s">
        <v>1589</v>
      </c>
      <c r="D363" t="s">
        <v>1576</v>
      </c>
      <c r="E363" t="s">
        <v>44</v>
      </c>
      <c r="F363" t="s">
        <v>409</v>
      </c>
      <c r="G363" t="str">
        <f t="shared" si="707"/>
        <v>Segment Revenue - RV and Outdoor Retail Revenue</v>
      </c>
      <c r="H363" t="str">
        <f t="shared" si="702"/>
        <v>rv and outdoor retail revenue</v>
      </c>
      <c r="I363" t="s">
        <v>10</v>
      </c>
      <c r="J363" t="b">
        <f t="shared" si="708"/>
        <v>0</v>
      </c>
      <c r="K363" t="b">
        <f t="shared" si="703"/>
        <v>0</v>
      </c>
      <c r="L363" t="b">
        <f t="shared" si="704"/>
        <v>1</v>
      </c>
      <c r="M363" t="str">
        <f t="shared" si="709"/>
        <v/>
      </c>
      <c r="N363" t="str">
        <f t="shared" si="750"/>
        <v/>
      </c>
      <c r="O363" t="str">
        <f t="shared" si="751"/>
        <v/>
      </c>
      <c r="P363" t="str">
        <f t="shared" si="710"/>
        <v/>
      </c>
      <c r="R363" t="s">
        <v>35</v>
      </c>
      <c r="S363" t="str">
        <f>IF(M363&lt;&gt;"",M363,IF(O363&lt;&gt;"",O363,IF(Q363&lt;&gt;"",Q363,I363)))</f>
        <v>$M</v>
      </c>
      <c r="T363" t="str">
        <f t="shared" si="711"/>
        <v>$m</v>
      </c>
      <c r="U363" t="str">
        <f t="shared" ref="U363:V363" si="794">TRIM(SUBSTITUTE(T363,U$1,U$2))</f>
        <v>$m</v>
      </c>
      <c r="V363" t="str">
        <f t="shared" si="794"/>
        <v>$m</v>
      </c>
      <c r="W363" t="str">
        <f t="shared" ref="W363:AM363" si="795">TRIM(SUBSTITUTE(V363,W$1,W$2))</f>
        <v>$m</v>
      </c>
      <c r="X363" t="str">
        <f t="shared" si="795"/>
        <v>$m</v>
      </c>
      <c r="Y363" t="str">
        <f t="shared" si="795"/>
        <v>$m</v>
      </c>
      <c r="Z363" t="str">
        <f t="shared" si="795"/>
        <v>$m</v>
      </c>
      <c r="AA363" t="str">
        <f t="shared" si="795"/>
        <v>$m</v>
      </c>
      <c r="AB363" t="str">
        <f t="shared" si="795"/>
        <v>$m</v>
      </c>
      <c r="AC363" t="str">
        <f t="shared" si="795"/>
        <v>$m</v>
      </c>
      <c r="AD363" t="str">
        <f t="shared" si="795"/>
        <v>$m</v>
      </c>
      <c r="AE363" t="str">
        <f t="shared" si="795"/>
        <v>$m</v>
      </c>
      <c r="AF363" t="str">
        <f t="shared" si="795"/>
        <v>$m</v>
      </c>
      <c r="AG363" t="str">
        <f t="shared" si="795"/>
        <v>$</v>
      </c>
      <c r="AH363" t="str">
        <f t="shared" si="795"/>
        <v>$</v>
      </c>
      <c r="AI363" t="str">
        <f t="shared" si="795"/>
        <v>$</v>
      </c>
      <c r="AJ363" t="str">
        <f t="shared" si="795"/>
        <v>$</v>
      </c>
      <c r="AK363" t="str">
        <f t="shared" si="795"/>
        <v>$</v>
      </c>
      <c r="AL363" t="str">
        <f t="shared" si="795"/>
        <v>$</v>
      </c>
      <c r="AM363" t="str">
        <f t="shared" si="795"/>
        <v>$</v>
      </c>
      <c r="AN363" t="str">
        <f t="shared" si="714"/>
        <v>$</v>
      </c>
      <c r="AQ363" t="str">
        <f t="shared" si="715"/>
        <v>$</v>
      </c>
    </row>
    <row r="364" spans="1:43" x14ac:dyDescent="0.2">
      <c r="A364">
        <v>362</v>
      </c>
      <c r="B364" t="s">
        <v>395</v>
      </c>
      <c r="C364" t="s">
        <v>1589</v>
      </c>
      <c r="D364" t="s">
        <v>1576</v>
      </c>
      <c r="E364" t="s">
        <v>410</v>
      </c>
      <c r="F364" t="s">
        <v>398</v>
      </c>
      <c r="G364" t="str">
        <f t="shared" si="707"/>
        <v>Unit sales - New vehicles</v>
      </c>
      <c r="H364" t="str">
        <f t="shared" si="702"/>
        <v>new vehicles</v>
      </c>
      <c r="I364" t="s">
        <v>4</v>
      </c>
      <c r="J364" t="b">
        <f t="shared" si="708"/>
        <v>0</v>
      </c>
      <c r="K364" t="b">
        <f t="shared" si="703"/>
        <v>1</v>
      </c>
      <c r="L364" t="b">
        <f t="shared" si="704"/>
        <v>1</v>
      </c>
      <c r="M364" t="str">
        <f t="shared" si="709"/>
        <v/>
      </c>
      <c r="N364" t="str">
        <f t="shared" si="750"/>
        <v>Check</v>
      </c>
      <c r="O364" t="str">
        <f t="shared" si="751"/>
        <v>Vehicles</v>
      </c>
      <c r="P364" t="str">
        <f t="shared" si="710"/>
        <v/>
      </c>
      <c r="R364" t="s">
        <v>35</v>
      </c>
      <c r="S364" t="str">
        <f>IF(M364&lt;&gt;"",M364,IF(O364&lt;&gt;"",O364,IF(Q364&lt;&gt;"",Q364,I364)))</f>
        <v>Vehicles</v>
      </c>
      <c r="T364" t="str">
        <f t="shared" si="711"/>
        <v>vehicles</v>
      </c>
      <c r="U364" t="str">
        <f t="shared" ref="U364:V364" si="796">TRIM(SUBSTITUTE(T364,U$1,U$2))</f>
        <v>vehicles</v>
      </c>
      <c r="V364" t="str">
        <f t="shared" si="796"/>
        <v>vehicles</v>
      </c>
      <c r="W364" t="str">
        <f t="shared" ref="W364:AM364" si="797">TRIM(SUBSTITUTE(V364,W$1,W$2))</f>
        <v>vehicles</v>
      </c>
      <c r="X364" t="str">
        <f t="shared" si="797"/>
        <v>vehicles</v>
      </c>
      <c r="Y364" t="str">
        <f t="shared" si="797"/>
        <v>vehicles</v>
      </c>
      <c r="Z364" t="str">
        <f t="shared" si="797"/>
        <v>vehicles</v>
      </c>
      <c r="AA364" t="str">
        <f t="shared" si="797"/>
        <v>vehicles</v>
      </c>
      <c r="AB364" t="str">
        <f t="shared" si="797"/>
        <v>vehicles</v>
      </c>
      <c r="AC364" t="str">
        <f t="shared" si="797"/>
        <v>vehicles</v>
      </c>
      <c r="AD364" t="str">
        <f t="shared" si="797"/>
        <v>vehicles</v>
      </c>
      <c r="AE364" t="str">
        <f t="shared" si="797"/>
        <v>vehicles</v>
      </c>
      <c r="AF364" t="str">
        <f t="shared" si="797"/>
        <v>vehicles</v>
      </c>
      <c r="AG364" t="str">
        <f t="shared" si="797"/>
        <v>vehicles</v>
      </c>
      <c r="AH364" t="str">
        <f t="shared" si="797"/>
        <v>vehicles</v>
      </c>
      <c r="AI364" t="str">
        <f t="shared" si="797"/>
        <v>vehicles</v>
      </c>
      <c r="AJ364" t="str">
        <f t="shared" si="797"/>
        <v>vehicles</v>
      </c>
      <c r="AK364" t="str">
        <f t="shared" si="797"/>
        <v>vehicles</v>
      </c>
      <c r="AL364" t="str">
        <f t="shared" si="797"/>
        <v>vehicles</v>
      </c>
      <c r="AM364" t="str">
        <f t="shared" si="797"/>
        <v>vehicles</v>
      </c>
      <c r="AN364" t="str">
        <f t="shared" si="714"/>
        <v>vehicles</v>
      </c>
      <c r="AQ364" t="str">
        <f t="shared" si="715"/>
        <v>vehicles</v>
      </c>
    </row>
    <row r="365" spans="1:43" x14ac:dyDescent="0.2">
      <c r="A365">
        <v>363</v>
      </c>
      <c r="B365" t="s">
        <v>395</v>
      </c>
      <c r="C365" t="s">
        <v>1589</v>
      </c>
      <c r="D365" t="s">
        <v>1576</v>
      </c>
      <c r="E365" t="s">
        <v>410</v>
      </c>
      <c r="F365" t="s">
        <v>411</v>
      </c>
      <c r="G365" t="str">
        <f t="shared" si="707"/>
        <v>Unit sales - New vehicles sales</v>
      </c>
      <c r="H365" t="str">
        <f t="shared" si="702"/>
        <v>new vehicles sales</v>
      </c>
      <c r="I365" t="s">
        <v>10</v>
      </c>
      <c r="J365" t="b">
        <f t="shared" si="708"/>
        <v>0</v>
      </c>
      <c r="K365" t="b">
        <f t="shared" si="703"/>
        <v>0</v>
      </c>
      <c r="L365" t="b">
        <f t="shared" si="704"/>
        <v>1</v>
      </c>
      <c r="M365" t="str">
        <f t="shared" si="709"/>
        <v/>
      </c>
      <c r="N365" t="str">
        <f t="shared" si="750"/>
        <v/>
      </c>
      <c r="O365" t="str">
        <f t="shared" si="751"/>
        <v/>
      </c>
      <c r="P365" t="str">
        <f t="shared" si="710"/>
        <v/>
      </c>
      <c r="R365" t="s">
        <v>35</v>
      </c>
      <c r="S365" t="str">
        <f>IF(M365&lt;&gt;"",M365,IF(O365&lt;&gt;"",O365,IF(Q365&lt;&gt;"",Q365,I365)))</f>
        <v>$M</v>
      </c>
      <c r="T365" t="str">
        <f t="shared" si="711"/>
        <v>$m</v>
      </c>
      <c r="U365" t="str">
        <f t="shared" ref="U365:V365" si="798">TRIM(SUBSTITUTE(T365,U$1,U$2))</f>
        <v>$m</v>
      </c>
      <c r="V365" t="str">
        <f t="shared" si="798"/>
        <v>$m</v>
      </c>
      <c r="W365" t="str">
        <f t="shared" ref="W365:AM365" si="799">TRIM(SUBSTITUTE(V365,W$1,W$2))</f>
        <v>$m</v>
      </c>
      <c r="X365" t="str">
        <f t="shared" si="799"/>
        <v>$m</v>
      </c>
      <c r="Y365" t="str">
        <f t="shared" si="799"/>
        <v>$m</v>
      </c>
      <c r="Z365" t="str">
        <f t="shared" si="799"/>
        <v>$m</v>
      </c>
      <c r="AA365" t="str">
        <f t="shared" si="799"/>
        <v>$m</v>
      </c>
      <c r="AB365" t="str">
        <f t="shared" si="799"/>
        <v>$m</v>
      </c>
      <c r="AC365" t="str">
        <f t="shared" si="799"/>
        <v>$m</v>
      </c>
      <c r="AD365" t="str">
        <f t="shared" si="799"/>
        <v>$m</v>
      </c>
      <c r="AE365" t="str">
        <f t="shared" si="799"/>
        <v>$m</v>
      </c>
      <c r="AF365" t="str">
        <f t="shared" si="799"/>
        <v>$m</v>
      </c>
      <c r="AG365" t="str">
        <f t="shared" si="799"/>
        <v>$</v>
      </c>
      <c r="AH365" t="str">
        <f t="shared" si="799"/>
        <v>$</v>
      </c>
      <c r="AI365" t="str">
        <f t="shared" si="799"/>
        <v>$</v>
      </c>
      <c r="AJ365" t="str">
        <f t="shared" si="799"/>
        <v>$</v>
      </c>
      <c r="AK365" t="str">
        <f t="shared" si="799"/>
        <v>$</v>
      </c>
      <c r="AL365" t="str">
        <f t="shared" si="799"/>
        <v>$</v>
      </c>
      <c r="AM365" t="str">
        <f t="shared" si="799"/>
        <v>$</v>
      </c>
      <c r="AN365" t="str">
        <f t="shared" si="714"/>
        <v>$</v>
      </c>
      <c r="AQ365" t="str">
        <f t="shared" si="715"/>
        <v>$</v>
      </c>
    </row>
    <row r="366" spans="1:43" x14ac:dyDescent="0.2">
      <c r="A366">
        <v>364</v>
      </c>
      <c r="B366" t="s">
        <v>395</v>
      </c>
      <c r="C366" t="s">
        <v>1589</v>
      </c>
      <c r="D366" t="s">
        <v>1576</v>
      </c>
      <c r="E366" t="s">
        <v>410</v>
      </c>
      <c r="F366" t="s">
        <v>412</v>
      </c>
      <c r="G366" t="str">
        <f t="shared" si="707"/>
        <v>Unit sales - Used vehicles	sales</v>
      </c>
      <c r="H366" t="str">
        <f t="shared" si="702"/>
        <v>used vehicles	sales</v>
      </c>
      <c r="I366" t="s">
        <v>10</v>
      </c>
      <c r="J366" t="b">
        <f t="shared" si="708"/>
        <v>0</v>
      </c>
      <c r="K366" t="b">
        <f t="shared" si="703"/>
        <v>0</v>
      </c>
      <c r="L366" t="b">
        <f t="shared" si="704"/>
        <v>1</v>
      </c>
      <c r="M366" t="str">
        <f t="shared" si="709"/>
        <v/>
      </c>
      <c r="N366" t="str">
        <f t="shared" si="750"/>
        <v/>
      </c>
      <c r="O366" t="str">
        <f t="shared" si="751"/>
        <v/>
      </c>
      <c r="P366" t="str">
        <f t="shared" si="710"/>
        <v/>
      </c>
      <c r="R366" t="s">
        <v>35</v>
      </c>
      <c r="S366" t="str">
        <f>IF(M366&lt;&gt;"",M366,IF(O366&lt;&gt;"",O366,IF(Q366&lt;&gt;"",Q366,I366)))</f>
        <v>$M</v>
      </c>
      <c r="T366" t="str">
        <f t="shared" si="711"/>
        <v>$m</v>
      </c>
      <c r="U366" t="str">
        <f t="shared" ref="U366:V366" si="800">TRIM(SUBSTITUTE(T366,U$1,U$2))</f>
        <v>$m</v>
      </c>
      <c r="V366" t="str">
        <f t="shared" si="800"/>
        <v>$m</v>
      </c>
      <c r="W366" t="str">
        <f t="shared" ref="W366:AM366" si="801">TRIM(SUBSTITUTE(V366,W$1,W$2))</f>
        <v>$m</v>
      </c>
      <c r="X366" t="str">
        <f t="shared" si="801"/>
        <v>$m</v>
      </c>
      <c r="Y366" t="str">
        <f t="shared" si="801"/>
        <v>$m</v>
      </c>
      <c r="Z366" t="str">
        <f t="shared" si="801"/>
        <v>$m</v>
      </c>
      <c r="AA366" t="str">
        <f t="shared" si="801"/>
        <v>$m</v>
      </c>
      <c r="AB366" t="str">
        <f t="shared" si="801"/>
        <v>$m</v>
      </c>
      <c r="AC366" t="str">
        <f t="shared" si="801"/>
        <v>$m</v>
      </c>
      <c r="AD366" t="str">
        <f t="shared" si="801"/>
        <v>$m</v>
      </c>
      <c r="AE366" t="str">
        <f t="shared" si="801"/>
        <v>$m</v>
      </c>
      <c r="AF366" t="str">
        <f t="shared" si="801"/>
        <v>$m</v>
      </c>
      <c r="AG366" t="str">
        <f t="shared" si="801"/>
        <v>$</v>
      </c>
      <c r="AH366" t="str">
        <f t="shared" si="801"/>
        <v>$</v>
      </c>
      <c r="AI366" t="str">
        <f t="shared" si="801"/>
        <v>$</v>
      </c>
      <c r="AJ366" t="str">
        <f t="shared" si="801"/>
        <v>$</v>
      </c>
      <c r="AK366" t="str">
        <f t="shared" si="801"/>
        <v>$</v>
      </c>
      <c r="AL366" t="str">
        <f t="shared" si="801"/>
        <v>$</v>
      </c>
      <c r="AM366" t="str">
        <f t="shared" si="801"/>
        <v>$</v>
      </c>
      <c r="AN366" t="str">
        <f t="shared" si="714"/>
        <v>$</v>
      </c>
      <c r="AQ366" t="str">
        <f t="shared" si="715"/>
        <v>$</v>
      </c>
    </row>
    <row r="367" spans="1:43" x14ac:dyDescent="0.2">
      <c r="A367">
        <v>365</v>
      </c>
      <c r="B367" t="s">
        <v>395</v>
      </c>
      <c r="C367" t="s">
        <v>1589</v>
      </c>
      <c r="D367" t="s">
        <v>1576</v>
      </c>
      <c r="E367" t="s">
        <v>410</v>
      </c>
      <c r="F367" t="s">
        <v>399</v>
      </c>
      <c r="G367" t="str">
        <f t="shared" si="707"/>
        <v>Unit sales - Used vehicles</v>
      </c>
      <c r="H367" t="str">
        <f t="shared" si="702"/>
        <v>used vehicles</v>
      </c>
      <c r="I367" t="s">
        <v>4</v>
      </c>
      <c r="J367" t="b">
        <f t="shared" si="708"/>
        <v>0</v>
      </c>
      <c r="K367" t="b">
        <f t="shared" si="703"/>
        <v>1</v>
      </c>
      <c r="L367" t="b">
        <f t="shared" si="704"/>
        <v>1</v>
      </c>
      <c r="M367" t="str">
        <f t="shared" si="709"/>
        <v/>
      </c>
      <c r="N367" t="str">
        <f t="shared" si="750"/>
        <v>Check</v>
      </c>
      <c r="O367" t="str">
        <f t="shared" si="751"/>
        <v>Vehicles</v>
      </c>
      <c r="P367" t="str">
        <f t="shared" si="710"/>
        <v/>
      </c>
      <c r="R367" t="s">
        <v>35</v>
      </c>
      <c r="S367" t="str">
        <f>IF(M367&lt;&gt;"",M367,IF(O367&lt;&gt;"",O367,IF(Q367&lt;&gt;"",Q367,I367)))</f>
        <v>Vehicles</v>
      </c>
      <c r="T367" t="str">
        <f t="shared" si="711"/>
        <v>vehicles</v>
      </c>
      <c r="U367" t="str">
        <f t="shared" ref="U367:V367" si="802">TRIM(SUBSTITUTE(T367,U$1,U$2))</f>
        <v>vehicles</v>
      </c>
      <c r="V367" t="str">
        <f t="shared" si="802"/>
        <v>vehicles</v>
      </c>
      <c r="W367" t="str">
        <f t="shared" ref="W367:AM367" si="803">TRIM(SUBSTITUTE(V367,W$1,W$2))</f>
        <v>vehicles</v>
      </c>
      <c r="X367" t="str">
        <f t="shared" si="803"/>
        <v>vehicles</v>
      </c>
      <c r="Y367" t="str">
        <f t="shared" si="803"/>
        <v>vehicles</v>
      </c>
      <c r="Z367" t="str">
        <f t="shared" si="803"/>
        <v>vehicles</v>
      </c>
      <c r="AA367" t="str">
        <f t="shared" si="803"/>
        <v>vehicles</v>
      </c>
      <c r="AB367" t="str">
        <f t="shared" si="803"/>
        <v>vehicles</v>
      </c>
      <c r="AC367" t="str">
        <f t="shared" si="803"/>
        <v>vehicles</v>
      </c>
      <c r="AD367" t="str">
        <f t="shared" si="803"/>
        <v>vehicles</v>
      </c>
      <c r="AE367" t="str">
        <f t="shared" si="803"/>
        <v>vehicles</v>
      </c>
      <c r="AF367" t="str">
        <f t="shared" si="803"/>
        <v>vehicles</v>
      </c>
      <c r="AG367" t="str">
        <f t="shared" si="803"/>
        <v>vehicles</v>
      </c>
      <c r="AH367" t="str">
        <f t="shared" si="803"/>
        <v>vehicles</v>
      </c>
      <c r="AI367" t="str">
        <f t="shared" si="803"/>
        <v>vehicles</v>
      </c>
      <c r="AJ367" t="str">
        <f t="shared" si="803"/>
        <v>vehicles</v>
      </c>
      <c r="AK367" t="str">
        <f t="shared" si="803"/>
        <v>vehicles</v>
      </c>
      <c r="AL367" t="str">
        <f t="shared" si="803"/>
        <v>vehicles</v>
      </c>
      <c r="AM367" t="str">
        <f t="shared" si="803"/>
        <v>vehicles</v>
      </c>
      <c r="AN367" t="str">
        <f t="shared" si="714"/>
        <v>vehicles</v>
      </c>
      <c r="AQ367" t="str">
        <f t="shared" si="715"/>
        <v>vehicles</v>
      </c>
    </row>
    <row r="368" spans="1:43" x14ac:dyDescent="0.2">
      <c r="A368">
        <v>366</v>
      </c>
      <c r="B368" t="s">
        <v>395</v>
      </c>
      <c r="C368" t="s">
        <v>1589</v>
      </c>
      <c r="D368" t="s">
        <v>1576</v>
      </c>
      <c r="E368" t="s">
        <v>413</v>
      </c>
      <c r="F368" t="s">
        <v>414</v>
      </c>
      <c r="G368" t="str">
        <f t="shared" si="707"/>
        <v>Vehicle inventory per location - New vehicle inventory per dealer location</v>
      </c>
      <c r="H368" t="str">
        <f t="shared" si="702"/>
        <v>new vehicle inventory per dealer location</v>
      </c>
      <c r="I368" t="s">
        <v>10</v>
      </c>
      <c r="J368" t="b">
        <f t="shared" si="708"/>
        <v>0</v>
      </c>
      <c r="K368" t="b">
        <f t="shared" si="703"/>
        <v>0</v>
      </c>
      <c r="L368" t="b">
        <f t="shared" si="704"/>
        <v>1</v>
      </c>
      <c r="M368" t="str">
        <f t="shared" si="709"/>
        <v/>
      </c>
      <c r="N368" t="str">
        <f t="shared" si="750"/>
        <v/>
      </c>
      <c r="O368" t="str">
        <f t="shared" si="751"/>
        <v/>
      </c>
      <c r="P368">
        <f t="shared" si="710"/>
        <v>22</v>
      </c>
      <c r="R368" t="s">
        <v>35</v>
      </c>
      <c r="S368" t="str">
        <f>IF(M368&lt;&gt;"",M368,IF(O368&lt;&gt;"",O368,IF(Q368&lt;&gt;"",Q368,I368)))</f>
        <v>$M</v>
      </c>
      <c r="T368" t="str">
        <f t="shared" si="711"/>
        <v>$m</v>
      </c>
      <c r="U368" t="str">
        <f t="shared" ref="U368:V368" si="804">TRIM(SUBSTITUTE(T368,U$1,U$2))</f>
        <v>$m</v>
      </c>
      <c r="V368" t="str">
        <f t="shared" si="804"/>
        <v>$m</v>
      </c>
      <c r="W368" t="str">
        <f t="shared" ref="W368:AM368" si="805">TRIM(SUBSTITUTE(V368,W$1,W$2))</f>
        <v>$m</v>
      </c>
      <c r="X368" t="str">
        <f t="shared" si="805"/>
        <v>$m</v>
      </c>
      <c r="Y368" t="str">
        <f t="shared" si="805"/>
        <v>$m</v>
      </c>
      <c r="Z368" t="str">
        <f t="shared" si="805"/>
        <v>$m</v>
      </c>
      <c r="AA368" t="str">
        <f t="shared" si="805"/>
        <v>$m</v>
      </c>
      <c r="AB368" t="str">
        <f t="shared" si="805"/>
        <v>$m</v>
      </c>
      <c r="AC368" t="str">
        <f t="shared" si="805"/>
        <v>$m</v>
      </c>
      <c r="AD368" t="str">
        <f t="shared" si="805"/>
        <v>$m</v>
      </c>
      <c r="AE368" t="str">
        <f t="shared" si="805"/>
        <v>$m</v>
      </c>
      <c r="AF368" t="str">
        <f t="shared" si="805"/>
        <v>$m</v>
      </c>
      <c r="AG368" t="str">
        <f t="shared" si="805"/>
        <v>$</v>
      </c>
      <c r="AH368" t="str">
        <f t="shared" si="805"/>
        <v>$</v>
      </c>
      <c r="AI368" t="str">
        <f t="shared" si="805"/>
        <v>$</v>
      </c>
      <c r="AJ368" t="str">
        <f t="shared" si="805"/>
        <v>$</v>
      </c>
      <c r="AK368" t="str">
        <f t="shared" si="805"/>
        <v>$</v>
      </c>
      <c r="AL368" t="str">
        <f t="shared" si="805"/>
        <v>$</v>
      </c>
      <c r="AM368" t="str">
        <f t="shared" si="805"/>
        <v>$</v>
      </c>
      <c r="AN368" t="str">
        <f t="shared" si="714"/>
        <v>$</v>
      </c>
      <c r="AQ368" t="str">
        <f t="shared" si="715"/>
        <v>$</v>
      </c>
    </row>
    <row r="369" spans="1:43" x14ac:dyDescent="0.2">
      <c r="A369">
        <v>367</v>
      </c>
      <c r="B369" t="s">
        <v>395</v>
      </c>
      <c r="C369" t="s">
        <v>1589</v>
      </c>
      <c r="D369" t="s">
        <v>1576</v>
      </c>
      <c r="E369" t="s">
        <v>413</v>
      </c>
      <c r="F369" t="s">
        <v>415</v>
      </c>
      <c r="G369" t="str">
        <f t="shared" si="707"/>
        <v>Vehicle inventory per location - Used vehicle inventory per dealer location</v>
      </c>
      <c r="H369" t="str">
        <f t="shared" si="702"/>
        <v>used vehicle inventory per dealer location</v>
      </c>
      <c r="I369" t="s">
        <v>10</v>
      </c>
      <c r="J369" t="b">
        <f t="shared" si="708"/>
        <v>0</v>
      </c>
      <c r="K369" t="b">
        <f t="shared" si="703"/>
        <v>0</v>
      </c>
      <c r="L369" t="b">
        <f t="shared" si="704"/>
        <v>1</v>
      </c>
      <c r="M369" t="str">
        <f t="shared" si="709"/>
        <v/>
      </c>
      <c r="N369" t="str">
        <f t="shared" si="750"/>
        <v/>
      </c>
      <c r="O369" t="str">
        <f t="shared" si="751"/>
        <v/>
      </c>
      <c r="P369">
        <f t="shared" si="710"/>
        <v>23</v>
      </c>
      <c r="R369" t="s">
        <v>35</v>
      </c>
      <c r="S369" t="str">
        <f>IF(M369&lt;&gt;"",M369,IF(O369&lt;&gt;"",O369,IF(Q369&lt;&gt;"",Q369,I369)))</f>
        <v>$M</v>
      </c>
      <c r="T369" t="str">
        <f t="shared" si="711"/>
        <v>$m</v>
      </c>
      <c r="U369" t="str">
        <f t="shared" ref="U369:V369" si="806">TRIM(SUBSTITUTE(T369,U$1,U$2))</f>
        <v>$m</v>
      </c>
      <c r="V369" t="str">
        <f t="shared" si="806"/>
        <v>$m</v>
      </c>
      <c r="W369" t="str">
        <f t="shared" ref="W369:AM369" si="807">TRIM(SUBSTITUTE(V369,W$1,W$2))</f>
        <v>$m</v>
      </c>
      <c r="X369" t="str">
        <f t="shared" si="807"/>
        <v>$m</v>
      </c>
      <c r="Y369" t="str">
        <f t="shared" si="807"/>
        <v>$m</v>
      </c>
      <c r="Z369" t="str">
        <f t="shared" si="807"/>
        <v>$m</v>
      </c>
      <c r="AA369" t="str">
        <f t="shared" si="807"/>
        <v>$m</v>
      </c>
      <c r="AB369" t="str">
        <f t="shared" si="807"/>
        <v>$m</v>
      </c>
      <c r="AC369" t="str">
        <f t="shared" si="807"/>
        <v>$m</v>
      </c>
      <c r="AD369" t="str">
        <f t="shared" si="807"/>
        <v>$m</v>
      </c>
      <c r="AE369" t="str">
        <f t="shared" si="807"/>
        <v>$m</v>
      </c>
      <c r="AF369" t="str">
        <f t="shared" si="807"/>
        <v>$m</v>
      </c>
      <c r="AG369" t="str">
        <f t="shared" si="807"/>
        <v>$</v>
      </c>
      <c r="AH369" t="str">
        <f t="shared" si="807"/>
        <v>$</v>
      </c>
      <c r="AI369" t="str">
        <f t="shared" si="807"/>
        <v>$</v>
      </c>
      <c r="AJ369" t="str">
        <f t="shared" si="807"/>
        <v>$</v>
      </c>
      <c r="AK369" t="str">
        <f t="shared" si="807"/>
        <v>$</v>
      </c>
      <c r="AL369" t="str">
        <f t="shared" si="807"/>
        <v>$</v>
      </c>
      <c r="AM369" t="str">
        <f t="shared" si="807"/>
        <v>$</v>
      </c>
      <c r="AN369" t="str">
        <f t="shared" si="714"/>
        <v>$</v>
      </c>
      <c r="AQ369" t="str">
        <f t="shared" si="715"/>
        <v>$</v>
      </c>
    </row>
    <row r="370" spans="1:43" x14ac:dyDescent="0.2">
      <c r="A370">
        <v>368</v>
      </c>
      <c r="B370" t="s">
        <v>483</v>
      </c>
      <c r="C370" t="s">
        <v>1592</v>
      </c>
      <c r="D370" t="s">
        <v>1576</v>
      </c>
      <c r="E370" t="s">
        <v>364</v>
      </c>
      <c r="F370" t="s">
        <v>1488</v>
      </c>
      <c r="G370" t="str">
        <f t="shared" si="707"/>
        <v>Revenue by Type - Advertising contributions</v>
      </c>
      <c r="H370" t="str">
        <f t="shared" si="702"/>
        <v>advertising contributions</v>
      </c>
      <c r="I370" t="s">
        <v>10</v>
      </c>
      <c r="J370" t="b">
        <f t="shared" si="708"/>
        <v>0</v>
      </c>
      <c r="K370" t="b">
        <f t="shared" si="703"/>
        <v>0</v>
      </c>
      <c r="L370" t="b">
        <f t="shared" si="704"/>
        <v>1</v>
      </c>
      <c r="M370" t="str">
        <f t="shared" si="709"/>
        <v/>
      </c>
      <c r="N370" t="str">
        <f t="shared" si="750"/>
        <v/>
      </c>
      <c r="O370" t="str">
        <f t="shared" si="751"/>
        <v/>
      </c>
      <c r="P370" t="str">
        <f t="shared" si="710"/>
        <v/>
      </c>
      <c r="R370" t="s">
        <v>35</v>
      </c>
      <c r="S370" t="str">
        <f>IF(M370&lt;&gt;"",M370,IF(O370&lt;&gt;"",O370,IF(Q370&lt;&gt;"",Q370,I370)))</f>
        <v>$M</v>
      </c>
      <c r="T370" t="str">
        <f t="shared" si="711"/>
        <v>$m</v>
      </c>
      <c r="U370" t="str">
        <f t="shared" ref="U370:V370" si="808">TRIM(SUBSTITUTE(T370,U$1,U$2))</f>
        <v>$m</v>
      </c>
      <c r="V370" t="str">
        <f t="shared" si="808"/>
        <v>$m</v>
      </c>
      <c r="W370" t="str">
        <f t="shared" ref="W370:AM370" si="809">TRIM(SUBSTITUTE(V370,W$1,W$2))</f>
        <v>$m</v>
      </c>
      <c r="X370" t="str">
        <f t="shared" si="809"/>
        <v>$m</v>
      </c>
      <c r="Y370" t="str">
        <f t="shared" si="809"/>
        <v>$m</v>
      </c>
      <c r="Z370" t="str">
        <f t="shared" si="809"/>
        <v>$m</v>
      </c>
      <c r="AA370" t="str">
        <f t="shared" si="809"/>
        <v>$m</v>
      </c>
      <c r="AB370" t="str">
        <f t="shared" si="809"/>
        <v>$m</v>
      </c>
      <c r="AC370" t="str">
        <f t="shared" si="809"/>
        <v>$m</v>
      </c>
      <c r="AD370" t="str">
        <f t="shared" si="809"/>
        <v>$m</v>
      </c>
      <c r="AE370" t="str">
        <f t="shared" si="809"/>
        <v>$m</v>
      </c>
      <c r="AF370" t="str">
        <f t="shared" si="809"/>
        <v>$m</v>
      </c>
      <c r="AG370" t="str">
        <f t="shared" si="809"/>
        <v>$</v>
      </c>
      <c r="AH370" t="str">
        <f t="shared" si="809"/>
        <v>$</v>
      </c>
      <c r="AI370" t="str">
        <f t="shared" si="809"/>
        <v>$</v>
      </c>
      <c r="AJ370" t="str">
        <f t="shared" si="809"/>
        <v>$</v>
      </c>
      <c r="AK370" t="str">
        <f t="shared" si="809"/>
        <v>$</v>
      </c>
      <c r="AL370" t="str">
        <f t="shared" si="809"/>
        <v>$</v>
      </c>
      <c r="AM370" t="str">
        <f t="shared" si="809"/>
        <v>$</v>
      </c>
      <c r="AN370" t="str">
        <f t="shared" si="714"/>
        <v>$</v>
      </c>
      <c r="AQ370" t="str">
        <f t="shared" si="715"/>
        <v>$</v>
      </c>
    </row>
    <row r="371" spans="1:43" x14ac:dyDescent="0.2">
      <c r="A371">
        <v>369</v>
      </c>
      <c r="B371" t="s">
        <v>483</v>
      </c>
      <c r="C371" t="s">
        <v>1592</v>
      </c>
      <c r="D371" t="s">
        <v>1576</v>
      </c>
      <c r="E371" t="s">
        <v>364</v>
      </c>
      <c r="F371" t="s">
        <v>1489</v>
      </c>
      <c r="G371" t="str">
        <f t="shared" si="707"/>
        <v>Revenue by Type - Company-operated store sales</v>
      </c>
      <c r="H371" t="str">
        <f t="shared" si="702"/>
        <v>company-operated store sales</v>
      </c>
      <c r="I371" t="s">
        <v>10</v>
      </c>
      <c r="J371" t="b">
        <f t="shared" si="708"/>
        <v>1</v>
      </c>
      <c r="K371" t="b">
        <f t="shared" si="703"/>
        <v>0</v>
      </c>
      <c r="L371" t="b">
        <f t="shared" si="704"/>
        <v>1</v>
      </c>
      <c r="M371" t="str">
        <f t="shared" si="709"/>
        <v/>
      </c>
      <c r="N371" t="str">
        <f t="shared" si="750"/>
        <v/>
      </c>
      <c r="O371" t="str">
        <f t="shared" si="751"/>
        <v/>
      </c>
      <c r="P371" t="str">
        <f t="shared" si="710"/>
        <v/>
      </c>
      <c r="R371" t="s">
        <v>35</v>
      </c>
      <c r="S371" t="str">
        <f>IF(M371&lt;&gt;"",M371,IF(O371&lt;&gt;"",O371,IF(Q371&lt;&gt;"",Q371,I371)))</f>
        <v>$M</v>
      </c>
      <c r="T371" t="str">
        <f t="shared" si="711"/>
        <v>$m</v>
      </c>
      <c r="U371" t="str">
        <f t="shared" ref="U371:V371" si="810">TRIM(SUBSTITUTE(T371,U$1,U$2))</f>
        <v>$m</v>
      </c>
      <c r="V371" t="str">
        <f t="shared" si="810"/>
        <v>$m</v>
      </c>
      <c r="W371" t="str">
        <f t="shared" ref="W371:AM371" si="811">TRIM(SUBSTITUTE(V371,W$1,W$2))</f>
        <v>$m</v>
      </c>
      <c r="X371" t="str">
        <f t="shared" si="811"/>
        <v>$m</v>
      </c>
      <c r="Y371" t="str">
        <f t="shared" si="811"/>
        <v>$m</v>
      </c>
      <c r="Z371" t="str">
        <f t="shared" si="811"/>
        <v>$m</v>
      </c>
      <c r="AA371" t="str">
        <f t="shared" si="811"/>
        <v>$m</v>
      </c>
      <c r="AB371" t="str">
        <f t="shared" si="811"/>
        <v>$m</v>
      </c>
      <c r="AC371" t="str">
        <f t="shared" si="811"/>
        <v>$m</v>
      </c>
      <c r="AD371" t="str">
        <f t="shared" si="811"/>
        <v>$m</v>
      </c>
      <c r="AE371" t="str">
        <f t="shared" si="811"/>
        <v>$m</v>
      </c>
      <c r="AF371" t="str">
        <f t="shared" si="811"/>
        <v>$m</v>
      </c>
      <c r="AG371" t="str">
        <f t="shared" si="811"/>
        <v>$</v>
      </c>
      <c r="AH371" t="str">
        <f t="shared" si="811"/>
        <v>$</v>
      </c>
      <c r="AI371" t="str">
        <f t="shared" si="811"/>
        <v>$</v>
      </c>
      <c r="AJ371" t="str">
        <f t="shared" si="811"/>
        <v>$</v>
      </c>
      <c r="AK371" t="str">
        <f t="shared" si="811"/>
        <v>$</v>
      </c>
      <c r="AL371" t="str">
        <f t="shared" si="811"/>
        <v>$</v>
      </c>
      <c r="AM371" t="str">
        <f t="shared" si="811"/>
        <v>$</v>
      </c>
      <c r="AN371" t="str">
        <f t="shared" si="714"/>
        <v>$</v>
      </c>
      <c r="AQ371" t="str">
        <f t="shared" si="715"/>
        <v>$</v>
      </c>
    </row>
    <row r="372" spans="1:43" x14ac:dyDescent="0.2">
      <c r="A372">
        <v>370</v>
      </c>
      <c r="B372" t="s">
        <v>483</v>
      </c>
      <c r="C372" t="s">
        <v>1592</v>
      </c>
      <c r="D372" t="s">
        <v>1576</v>
      </c>
      <c r="E372" t="s">
        <v>364</v>
      </c>
      <c r="F372" t="s">
        <v>1490</v>
      </c>
      <c r="G372" t="str">
        <f t="shared" si="707"/>
        <v>Revenue by Type - Franchise royalties and fees</v>
      </c>
      <c r="H372" t="str">
        <f t="shared" si="702"/>
        <v>franchise royalties and fees</v>
      </c>
      <c r="I372" t="s">
        <v>10</v>
      </c>
      <c r="J372" t="b">
        <f t="shared" si="708"/>
        <v>0</v>
      </c>
      <c r="K372" t="b">
        <f t="shared" si="703"/>
        <v>0</v>
      </c>
      <c r="L372" t="b">
        <f t="shared" si="704"/>
        <v>1</v>
      </c>
      <c r="M372" t="str">
        <f t="shared" si="709"/>
        <v/>
      </c>
      <c r="N372" t="str">
        <f t="shared" si="750"/>
        <v/>
      </c>
      <c r="O372" t="str">
        <f t="shared" si="751"/>
        <v/>
      </c>
      <c r="P372" t="str">
        <f t="shared" si="710"/>
        <v/>
      </c>
      <c r="R372" t="s">
        <v>35</v>
      </c>
      <c r="S372" t="str">
        <f>IF(M372&lt;&gt;"",M372,IF(O372&lt;&gt;"",O372,IF(Q372&lt;&gt;"",Q372,I372)))</f>
        <v>$M</v>
      </c>
      <c r="T372" t="str">
        <f t="shared" si="711"/>
        <v>$m</v>
      </c>
      <c r="U372" t="str">
        <f t="shared" ref="U372:V372" si="812">TRIM(SUBSTITUTE(T372,U$1,U$2))</f>
        <v>$m</v>
      </c>
      <c r="V372" t="str">
        <f t="shared" si="812"/>
        <v>$m</v>
      </c>
      <c r="W372" t="str">
        <f t="shared" ref="W372:AM372" si="813">TRIM(SUBSTITUTE(V372,W$1,W$2))</f>
        <v>$m</v>
      </c>
      <c r="X372" t="str">
        <f t="shared" si="813"/>
        <v>$m</v>
      </c>
      <c r="Y372" t="str">
        <f t="shared" si="813"/>
        <v>$m</v>
      </c>
      <c r="Z372" t="str">
        <f t="shared" si="813"/>
        <v>$m</v>
      </c>
      <c r="AA372" t="str">
        <f t="shared" si="813"/>
        <v>$m</v>
      </c>
      <c r="AB372" t="str">
        <f t="shared" si="813"/>
        <v>$m</v>
      </c>
      <c r="AC372" t="str">
        <f t="shared" si="813"/>
        <v>$m</v>
      </c>
      <c r="AD372" t="str">
        <f t="shared" si="813"/>
        <v>$m</v>
      </c>
      <c r="AE372" t="str">
        <f t="shared" si="813"/>
        <v>$m</v>
      </c>
      <c r="AF372" t="str">
        <f t="shared" si="813"/>
        <v>$m</v>
      </c>
      <c r="AG372" t="str">
        <f t="shared" si="813"/>
        <v>$</v>
      </c>
      <c r="AH372" t="str">
        <f t="shared" si="813"/>
        <v>$</v>
      </c>
      <c r="AI372" t="str">
        <f t="shared" si="813"/>
        <v>$</v>
      </c>
      <c r="AJ372" t="str">
        <f t="shared" si="813"/>
        <v>$</v>
      </c>
      <c r="AK372" t="str">
        <f t="shared" si="813"/>
        <v>$</v>
      </c>
      <c r="AL372" t="str">
        <f t="shared" si="813"/>
        <v>$</v>
      </c>
      <c r="AM372" t="str">
        <f t="shared" si="813"/>
        <v>$</v>
      </c>
      <c r="AN372" t="str">
        <f t="shared" si="714"/>
        <v>$</v>
      </c>
      <c r="AQ372" t="str">
        <f t="shared" si="715"/>
        <v>$</v>
      </c>
    </row>
    <row r="373" spans="1:43" x14ac:dyDescent="0.2">
      <c r="A373">
        <v>371</v>
      </c>
      <c r="B373" t="s">
        <v>483</v>
      </c>
      <c r="C373" t="s">
        <v>1592</v>
      </c>
      <c r="D373" t="s">
        <v>1576</v>
      </c>
      <c r="E373" t="s">
        <v>364</v>
      </c>
      <c r="F373" t="s">
        <v>1491</v>
      </c>
      <c r="G373" t="str">
        <f t="shared" si="707"/>
        <v>Revenue by Type - Independently-operated store sales</v>
      </c>
      <c r="H373" t="str">
        <f t="shared" si="702"/>
        <v>independently-operated store sales</v>
      </c>
      <c r="I373" t="s">
        <v>10</v>
      </c>
      <c r="J373" t="b">
        <f t="shared" si="708"/>
        <v>1</v>
      </c>
      <c r="K373" t="b">
        <f t="shared" si="703"/>
        <v>0</v>
      </c>
      <c r="L373" t="b">
        <f t="shared" si="704"/>
        <v>1</v>
      </c>
      <c r="M373" t="str">
        <f t="shared" si="709"/>
        <v/>
      </c>
      <c r="N373" t="str">
        <f t="shared" si="750"/>
        <v/>
      </c>
      <c r="O373" t="str">
        <f t="shared" si="751"/>
        <v/>
      </c>
      <c r="P373" t="str">
        <f t="shared" si="710"/>
        <v/>
      </c>
      <c r="R373" t="s">
        <v>35</v>
      </c>
      <c r="S373" t="str">
        <f>IF(M373&lt;&gt;"",M373,IF(O373&lt;&gt;"",O373,IF(Q373&lt;&gt;"",Q373,I373)))</f>
        <v>$M</v>
      </c>
      <c r="T373" t="str">
        <f t="shared" si="711"/>
        <v>$m</v>
      </c>
      <c r="U373" t="str">
        <f t="shared" ref="U373:V373" si="814">TRIM(SUBSTITUTE(T373,U$1,U$2))</f>
        <v>$m</v>
      </c>
      <c r="V373" t="str">
        <f t="shared" si="814"/>
        <v>$m</v>
      </c>
      <c r="W373" t="str">
        <f t="shared" ref="W373:AM373" si="815">TRIM(SUBSTITUTE(V373,W$1,W$2))</f>
        <v>$m</v>
      </c>
      <c r="X373" t="str">
        <f t="shared" si="815"/>
        <v>$m</v>
      </c>
      <c r="Y373" t="str">
        <f t="shared" si="815"/>
        <v>$m</v>
      </c>
      <c r="Z373" t="str">
        <f t="shared" si="815"/>
        <v>$m</v>
      </c>
      <c r="AA373" t="str">
        <f t="shared" si="815"/>
        <v>$m</v>
      </c>
      <c r="AB373" t="str">
        <f t="shared" si="815"/>
        <v>$m</v>
      </c>
      <c r="AC373" t="str">
        <f t="shared" si="815"/>
        <v>$m</v>
      </c>
      <c r="AD373" t="str">
        <f t="shared" si="815"/>
        <v>$m</v>
      </c>
      <c r="AE373" t="str">
        <f t="shared" si="815"/>
        <v>$m</v>
      </c>
      <c r="AF373" t="str">
        <f t="shared" si="815"/>
        <v>$m</v>
      </c>
      <c r="AG373" t="str">
        <f t="shared" si="815"/>
        <v>$</v>
      </c>
      <c r="AH373" t="str">
        <f t="shared" si="815"/>
        <v>$</v>
      </c>
      <c r="AI373" t="str">
        <f t="shared" si="815"/>
        <v>$</v>
      </c>
      <c r="AJ373" t="str">
        <f t="shared" si="815"/>
        <v>$</v>
      </c>
      <c r="AK373" t="str">
        <f t="shared" si="815"/>
        <v>$</v>
      </c>
      <c r="AL373" t="str">
        <f t="shared" si="815"/>
        <v>$</v>
      </c>
      <c r="AM373" t="str">
        <f t="shared" si="815"/>
        <v>$</v>
      </c>
      <c r="AN373" t="str">
        <f t="shared" si="714"/>
        <v>$</v>
      </c>
      <c r="AQ373" t="str">
        <f t="shared" si="715"/>
        <v>$</v>
      </c>
    </row>
    <row r="374" spans="1:43" x14ac:dyDescent="0.2">
      <c r="A374">
        <v>372</v>
      </c>
      <c r="B374" t="s">
        <v>483</v>
      </c>
      <c r="C374" t="s">
        <v>1592</v>
      </c>
      <c r="D374" t="s">
        <v>1576</v>
      </c>
      <c r="E374" t="s">
        <v>364</v>
      </c>
      <c r="F374" t="s">
        <v>1492</v>
      </c>
      <c r="G374" t="str">
        <f t="shared" si="707"/>
        <v>Revenue by Type - Supply and other revenue</v>
      </c>
      <c r="H374" t="str">
        <f t="shared" si="702"/>
        <v>supply and other revenue</v>
      </c>
      <c r="I374" t="s">
        <v>10</v>
      </c>
      <c r="J374" t="b">
        <f t="shared" si="708"/>
        <v>0</v>
      </c>
      <c r="K374" t="b">
        <f t="shared" si="703"/>
        <v>0</v>
      </c>
      <c r="L374" t="b">
        <f t="shared" si="704"/>
        <v>1</v>
      </c>
      <c r="M374" t="str">
        <f t="shared" si="709"/>
        <v/>
      </c>
      <c r="N374" t="str">
        <f t="shared" si="750"/>
        <v/>
      </c>
      <c r="O374" t="str">
        <f t="shared" si="751"/>
        <v/>
      </c>
      <c r="P374" t="str">
        <f t="shared" si="710"/>
        <v/>
      </c>
      <c r="R374" t="s">
        <v>35</v>
      </c>
      <c r="S374" t="str">
        <f>IF(M374&lt;&gt;"",M374,IF(O374&lt;&gt;"",O374,IF(Q374&lt;&gt;"",Q374,I374)))</f>
        <v>$M</v>
      </c>
      <c r="T374" t="str">
        <f t="shared" si="711"/>
        <v>$m</v>
      </c>
      <c r="U374" t="str">
        <f t="shared" ref="U374:V374" si="816">TRIM(SUBSTITUTE(T374,U$1,U$2))</f>
        <v>$m</v>
      </c>
      <c r="V374" t="str">
        <f t="shared" si="816"/>
        <v>$m</v>
      </c>
      <c r="W374" t="str">
        <f t="shared" ref="W374:AM374" si="817">TRIM(SUBSTITUTE(V374,W$1,W$2))</f>
        <v>$m</v>
      </c>
      <c r="X374" t="str">
        <f t="shared" si="817"/>
        <v>$m</v>
      </c>
      <c r="Y374" t="str">
        <f t="shared" si="817"/>
        <v>$m</v>
      </c>
      <c r="Z374" t="str">
        <f t="shared" si="817"/>
        <v>$m</v>
      </c>
      <c r="AA374" t="str">
        <f t="shared" si="817"/>
        <v>$m</v>
      </c>
      <c r="AB374" t="str">
        <f t="shared" si="817"/>
        <v>$m</v>
      </c>
      <c r="AC374" t="str">
        <f t="shared" si="817"/>
        <v>$m</v>
      </c>
      <c r="AD374" t="str">
        <f t="shared" si="817"/>
        <v>$m</v>
      </c>
      <c r="AE374" t="str">
        <f t="shared" si="817"/>
        <v>$m</v>
      </c>
      <c r="AF374" t="str">
        <f t="shared" si="817"/>
        <v>$m</v>
      </c>
      <c r="AG374" t="str">
        <f t="shared" si="817"/>
        <v>$</v>
      </c>
      <c r="AH374" t="str">
        <f t="shared" si="817"/>
        <v>$</v>
      </c>
      <c r="AI374" t="str">
        <f t="shared" si="817"/>
        <v>$</v>
      </c>
      <c r="AJ374" t="str">
        <f t="shared" si="817"/>
        <v>$</v>
      </c>
      <c r="AK374" t="str">
        <f t="shared" si="817"/>
        <v>$</v>
      </c>
      <c r="AL374" t="str">
        <f t="shared" si="817"/>
        <v>$</v>
      </c>
      <c r="AM374" t="str">
        <f t="shared" si="817"/>
        <v>$</v>
      </c>
      <c r="AN374" t="str">
        <f t="shared" si="714"/>
        <v>$</v>
      </c>
      <c r="AQ374" t="str">
        <f t="shared" si="715"/>
        <v>$</v>
      </c>
    </row>
    <row r="375" spans="1:43" x14ac:dyDescent="0.2">
      <c r="A375">
        <v>373</v>
      </c>
      <c r="B375" t="s">
        <v>483</v>
      </c>
      <c r="C375" t="s">
        <v>1592</v>
      </c>
      <c r="D375" t="s">
        <v>1576</v>
      </c>
      <c r="E375" t="s">
        <v>484</v>
      </c>
      <c r="F375" t="s">
        <v>485</v>
      </c>
      <c r="G375" t="str">
        <f t="shared" si="707"/>
        <v>Same-Store Sales - Car Wash</v>
      </c>
      <c r="H375" t="str">
        <f t="shared" si="702"/>
        <v>car wash</v>
      </c>
      <c r="I375" t="s">
        <v>7</v>
      </c>
      <c r="J375" t="b">
        <f t="shared" si="708"/>
        <v>1</v>
      </c>
      <c r="K375" t="b">
        <f t="shared" si="703"/>
        <v>0</v>
      </c>
      <c r="L375" t="b">
        <f t="shared" si="704"/>
        <v>1</v>
      </c>
      <c r="M375" t="str">
        <f t="shared" si="709"/>
        <v/>
      </c>
      <c r="N375" t="str">
        <f t="shared" si="750"/>
        <v/>
      </c>
      <c r="O375" t="str">
        <f t="shared" si="751"/>
        <v/>
      </c>
      <c r="P375" t="str">
        <f t="shared" si="710"/>
        <v/>
      </c>
      <c r="R375" t="s">
        <v>7</v>
      </c>
      <c r="S375" t="str">
        <f>IF(M375&lt;&gt;"",M375,IF(O375&lt;&gt;"",O375,IF(Q375&lt;&gt;"",Q375,I375)))</f>
        <v>%</v>
      </c>
      <c r="T375" t="str">
        <f t="shared" si="711"/>
        <v>%</v>
      </c>
      <c r="U375" t="str">
        <f t="shared" ref="U375:V375" si="818">TRIM(SUBSTITUTE(T375,U$1,U$2))</f>
        <v>%</v>
      </c>
      <c r="V375" t="str">
        <f t="shared" si="818"/>
        <v>%</v>
      </c>
      <c r="W375" t="str">
        <f t="shared" ref="W375:AM375" si="819">TRIM(SUBSTITUTE(V375,W$1,W$2))</f>
        <v>%</v>
      </c>
      <c r="X375" t="str">
        <f t="shared" si="819"/>
        <v>%</v>
      </c>
      <c r="Y375" t="str">
        <f t="shared" si="819"/>
        <v>%</v>
      </c>
      <c r="Z375" t="str">
        <f t="shared" si="819"/>
        <v>%</v>
      </c>
      <c r="AA375" t="str">
        <f t="shared" si="819"/>
        <v>%</v>
      </c>
      <c r="AB375" t="str">
        <f t="shared" si="819"/>
        <v>%</v>
      </c>
      <c r="AC375" t="str">
        <f t="shared" si="819"/>
        <v>%</v>
      </c>
      <c r="AD375" t="str">
        <f t="shared" si="819"/>
        <v>%</v>
      </c>
      <c r="AE375" t="str">
        <f t="shared" si="819"/>
        <v>%</v>
      </c>
      <c r="AF375" t="str">
        <f t="shared" si="819"/>
        <v>%</v>
      </c>
      <c r="AG375" t="str">
        <f t="shared" si="819"/>
        <v>%</v>
      </c>
      <c r="AH375" t="str">
        <f t="shared" si="819"/>
        <v>%</v>
      </c>
      <c r="AI375" t="str">
        <f t="shared" si="819"/>
        <v>%</v>
      </c>
      <c r="AJ375" t="str">
        <f t="shared" si="819"/>
        <v>%</v>
      </c>
      <c r="AK375" t="str">
        <f t="shared" si="819"/>
        <v>%</v>
      </c>
      <c r="AL375" t="str">
        <f t="shared" si="819"/>
        <v>%</v>
      </c>
      <c r="AM375" t="str">
        <f t="shared" si="819"/>
        <v>%</v>
      </c>
      <c r="AN375" t="str">
        <f t="shared" si="714"/>
        <v>%</v>
      </c>
      <c r="AQ375" t="str">
        <f t="shared" si="715"/>
        <v>%</v>
      </c>
    </row>
    <row r="376" spans="1:43" x14ac:dyDescent="0.2">
      <c r="A376">
        <v>374</v>
      </c>
      <c r="B376" t="s">
        <v>483</v>
      </c>
      <c r="C376" t="s">
        <v>1592</v>
      </c>
      <c r="D376" t="s">
        <v>1576</v>
      </c>
      <c r="E376" t="s">
        <v>484</v>
      </c>
      <c r="F376" t="s">
        <v>486</v>
      </c>
      <c r="G376" t="str">
        <f t="shared" si="707"/>
        <v>Same-Store Sales - Maintenance</v>
      </c>
      <c r="H376" t="str">
        <f t="shared" si="702"/>
        <v>maintenance</v>
      </c>
      <c r="I376" t="s">
        <v>7</v>
      </c>
      <c r="J376" t="b">
        <f t="shared" si="708"/>
        <v>1</v>
      </c>
      <c r="K376" t="b">
        <f t="shared" si="703"/>
        <v>0</v>
      </c>
      <c r="L376" t="b">
        <f t="shared" si="704"/>
        <v>1</v>
      </c>
      <c r="M376" t="str">
        <f t="shared" si="709"/>
        <v/>
      </c>
      <c r="N376" t="str">
        <f t="shared" si="750"/>
        <v/>
      </c>
      <c r="O376" t="str">
        <f t="shared" si="751"/>
        <v/>
      </c>
      <c r="P376" t="str">
        <f t="shared" si="710"/>
        <v/>
      </c>
      <c r="R376" t="s">
        <v>7</v>
      </c>
      <c r="S376" t="str">
        <f>IF(M376&lt;&gt;"",M376,IF(O376&lt;&gt;"",O376,IF(Q376&lt;&gt;"",Q376,I376)))</f>
        <v>%</v>
      </c>
      <c r="T376" t="str">
        <f t="shared" si="711"/>
        <v>%</v>
      </c>
      <c r="U376" t="str">
        <f t="shared" ref="U376:V376" si="820">TRIM(SUBSTITUTE(T376,U$1,U$2))</f>
        <v>%</v>
      </c>
      <c r="V376" t="str">
        <f t="shared" si="820"/>
        <v>%</v>
      </c>
      <c r="W376" t="str">
        <f t="shared" ref="W376:AM376" si="821">TRIM(SUBSTITUTE(V376,W$1,W$2))</f>
        <v>%</v>
      </c>
      <c r="X376" t="str">
        <f t="shared" si="821"/>
        <v>%</v>
      </c>
      <c r="Y376" t="str">
        <f t="shared" si="821"/>
        <v>%</v>
      </c>
      <c r="Z376" t="str">
        <f t="shared" si="821"/>
        <v>%</v>
      </c>
      <c r="AA376" t="str">
        <f t="shared" si="821"/>
        <v>%</v>
      </c>
      <c r="AB376" t="str">
        <f t="shared" si="821"/>
        <v>%</v>
      </c>
      <c r="AC376" t="str">
        <f t="shared" si="821"/>
        <v>%</v>
      </c>
      <c r="AD376" t="str">
        <f t="shared" si="821"/>
        <v>%</v>
      </c>
      <c r="AE376" t="str">
        <f t="shared" si="821"/>
        <v>%</v>
      </c>
      <c r="AF376" t="str">
        <f t="shared" si="821"/>
        <v>%</v>
      </c>
      <c r="AG376" t="str">
        <f t="shared" si="821"/>
        <v>%</v>
      </c>
      <c r="AH376" t="str">
        <f t="shared" si="821"/>
        <v>%</v>
      </c>
      <c r="AI376" t="str">
        <f t="shared" si="821"/>
        <v>%</v>
      </c>
      <c r="AJ376" t="str">
        <f t="shared" si="821"/>
        <v>%</v>
      </c>
      <c r="AK376" t="str">
        <f t="shared" si="821"/>
        <v>%</v>
      </c>
      <c r="AL376" t="str">
        <f t="shared" si="821"/>
        <v>%</v>
      </c>
      <c r="AM376" t="str">
        <f t="shared" si="821"/>
        <v>%</v>
      </c>
      <c r="AN376" t="str">
        <f t="shared" si="714"/>
        <v>%</v>
      </c>
      <c r="AQ376" t="str">
        <f t="shared" si="715"/>
        <v>%</v>
      </c>
    </row>
    <row r="377" spans="1:43" x14ac:dyDescent="0.2">
      <c r="A377">
        <v>375</v>
      </c>
      <c r="B377" t="s">
        <v>483</v>
      </c>
      <c r="C377" t="s">
        <v>1592</v>
      </c>
      <c r="D377" t="s">
        <v>1576</v>
      </c>
      <c r="E377" t="s">
        <v>484</v>
      </c>
      <c r="F377" t="s">
        <v>487</v>
      </c>
      <c r="G377" t="str">
        <f t="shared" si="707"/>
        <v>Same-Store Sales - Paint, Collision &amp; Glass</v>
      </c>
      <c r="H377" t="str">
        <f t="shared" si="702"/>
        <v>paint, collision &amp; glass</v>
      </c>
      <c r="I377" t="s">
        <v>7</v>
      </c>
      <c r="J377" t="b">
        <f t="shared" si="708"/>
        <v>1</v>
      </c>
      <c r="K377" t="b">
        <f t="shared" si="703"/>
        <v>0</v>
      </c>
      <c r="L377" t="b">
        <f t="shared" si="704"/>
        <v>1</v>
      </c>
      <c r="M377" t="str">
        <f t="shared" si="709"/>
        <v/>
      </c>
      <c r="N377" t="str">
        <f t="shared" si="750"/>
        <v/>
      </c>
      <c r="O377" t="str">
        <f t="shared" si="751"/>
        <v/>
      </c>
      <c r="P377" t="str">
        <f t="shared" si="710"/>
        <v/>
      </c>
      <c r="R377" t="s">
        <v>7</v>
      </c>
      <c r="S377" t="str">
        <f>IF(M377&lt;&gt;"",M377,IF(O377&lt;&gt;"",O377,IF(Q377&lt;&gt;"",Q377,I377)))</f>
        <v>%</v>
      </c>
      <c r="T377" t="str">
        <f t="shared" si="711"/>
        <v>%</v>
      </c>
      <c r="U377" t="str">
        <f t="shared" ref="U377:V377" si="822">TRIM(SUBSTITUTE(T377,U$1,U$2))</f>
        <v>%</v>
      </c>
      <c r="V377" t="str">
        <f t="shared" si="822"/>
        <v>%</v>
      </c>
      <c r="W377" t="str">
        <f t="shared" ref="W377:AM377" si="823">TRIM(SUBSTITUTE(V377,W$1,W$2))</f>
        <v>%</v>
      </c>
      <c r="X377" t="str">
        <f t="shared" si="823"/>
        <v>%</v>
      </c>
      <c r="Y377" t="str">
        <f t="shared" si="823"/>
        <v>%</v>
      </c>
      <c r="Z377" t="str">
        <f t="shared" si="823"/>
        <v>%</v>
      </c>
      <c r="AA377" t="str">
        <f t="shared" si="823"/>
        <v>%</v>
      </c>
      <c r="AB377" t="str">
        <f t="shared" si="823"/>
        <v>%</v>
      </c>
      <c r="AC377" t="str">
        <f t="shared" si="823"/>
        <v>%</v>
      </c>
      <c r="AD377" t="str">
        <f t="shared" si="823"/>
        <v>%</v>
      </c>
      <c r="AE377" t="str">
        <f t="shared" si="823"/>
        <v>%</v>
      </c>
      <c r="AF377" t="str">
        <f t="shared" si="823"/>
        <v>%</v>
      </c>
      <c r="AG377" t="str">
        <f t="shared" si="823"/>
        <v>%</v>
      </c>
      <c r="AH377" t="str">
        <f t="shared" si="823"/>
        <v>%</v>
      </c>
      <c r="AI377" t="str">
        <f t="shared" si="823"/>
        <v>%</v>
      </c>
      <c r="AJ377" t="str">
        <f t="shared" si="823"/>
        <v>%</v>
      </c>
      <c r="AK377" t="str">
        <f t="shared" si="823"/>
        <v>%</v>
      </c>
      <c r="AL377" t="str">
        <f t="shared" si="823"/>
        <v>%</v>
      </c>
      <c r="AM377" t="str">
        <f t="shared" si="823"/>
        <v>%</v>
      </c>
      <c r="AN377" t="str">
        <f t="shared" si="714"/>
        <v>%</v>
      </c>
      <c r="AQ377" t="str">
        <f t="shared" si="715"/>
        <v>%</v>
      </c>
    </row>
    <row r="378" spans="1:43" x14ac:dyDescent="0.2">
      <c r="A378">
        <v>376</v>
      </c>
      <c r="B378" t="s">
        <v>483</v>
      </c>
      <c r="C378" t="s">
        <v>1592</v>
      </c>
      <c r="D378" t="s">
        <v>1576</v>
      </c>
      <c r="E378" t="s">
        <v>484</v>
      </c>
      <c r="F378" t="s">
        <v>488</v>
      </c>
      <c r="G378" t="str">
        <f t="shared" si="707"/>
        <v>Same-Store Sales - Platform Services</v>
      </c>
      <c r="H378" t="str">
        <f t="shared" si="702"/>
        <v>platform services</v>
      </c>
      <c r="I378" t="s">
        <v>7</v>
      </c>
      <c r="J378" t="b">
        <f t="shared" si="708"/>
        <v>1</v>
      </c>
      <c r="K378" t="b">
        <f t="shared" si="703"/>
        <v>0</v>
      </c>
      <c r="L378" t="b">
        <f t="shared" si="704"/>
        <v>1</v>
      </c>
      <c r="M378" t="str">
        <f t="shared" si="709"/>
        <v/>
      </c>
      <c r="N378" t="str">
        <f t="shared" si="750"/>
        <v/>
      </c>
      <c r="O378" t="str">
        <f t="shared" si="751"/>
        <v/>
      </c>
      <c r="P378" t="str">
        <f t="shared" si="710"/>
        <v/>
      </c>
      <c r="R378" t="s">
        <v>7</v>
      </c>
      <c r="S378" t="str">
        <f>IF(M378&lt;&gt;"",M378,IF(O378&lt;&gt;"",O378,IF(Q378&lt;&gt;"",Q378,I378)))</f>
        <v>%</v>
      </c>
      <c r="T378" t="str">
        <f t="shared" si="711"/>
        <v>%</v>
      </c>
      <c r="U378" t="str">
        <f t="shared" ref="U378:V378" si="824">TRIM(SUBSTITUTE(T378,U$1,U$2))</f>
        <v>%</v>
      </c>
      <c r="V378" t="str">
        <f t="shared" si="824"/>
        <v>%</v>
      </c>
      <c r="W378" t="str">
        <f t="shared" ref="W378:AM378" si="825">TRIM(SUBSTITUTE(V378,W$1,W$2))</f>
        <v>%</v>
      </c>
      <c r="X378" t="str">
        <f t="shared" si="825"/>
        <v>%</v>
      </c>
      <c r="Y378" t="str">
        <f t="shared" si="825"/>
        <v>%</v>
      </c>
      <c r="Z378" t="str">
        <f t="shared" si="825"/>
        <v>%</v>
      </c>
      <c r="AA378" t="str">
        <f t="shared" si="825"/>
        <v>%</v>
      </c>
      <c r="AB378" t="str">
        <f t="shared" si="825"/>
        <v>%</v>
      </c>
      <c r="AC378" t="str">
        <f t="shared" si="825"/>
        <v>%</v>
      </c>
      <c r="AD378" t="str">
        <f t="shared" si="825"/>
        <v>%</v>
      </c>
      <c r="AE378" t="str">
        <f t="shared" si="825"/>
        <v>%</v>
      </c>
      <c r="AF378" t="str">
        <f t="shared" si="825"/>
        <v>%</v>
      </c>
      <c r="AG378" t="str">
        <f t="shared" si="825"/>
        <v>%</v>
      </c>
      <c r="AH378" t="str">
        <f t="shared" si="825"/>
        <v>%</v>
      </c>
      <c r="AI378" t="str">
        <f t="shared" si="825"/>
        <v>%</v>
      </c>
      <c r="AJ378" t="str">
        <f t="shared" si="825"/>
        <v>%</v>
      </c>
      <c r="AK378" t="str">
        <f t="shared" si="825"/>
        <v>%</v>
      </c>
      <c r="AL378" t="str">
        <f t="shared" si="825"/>
        <v>%</v>
      </c>
      <c r="AM378" t="str">
        <f t="shared" si="825"/>
        <v>%</v>
      </c>
      <c r="AN378" t="str">
        <f t="shared" si="714"/>
        <v>%</v>
      </c>
      <c r="AQ378" t="str">
        <f t="shared" si="715"/>
        <v>%</v>
      </c>
    </row>
    <row r="379" spans="1:43" x14ac:dyDescent="0.2">
      <c r="A379">
        <v>377</v>
      </c>
      <c r="B379" t="s">
        <v>483</v>
      </c>
      <c r="C379" t="s">
        <v>1592</v>
      </c>
      <c r="D379" t="s">
        <v>1576</v>
      </c>
      <c r="E379" t="s">
        <v>44</v>
      </c>
      <c r="F379" t="s">
        <v>485</v>
      </c>
      <c r="G379" t="str">
        <f t="shared" si="707"/>
        <v>Segment Revenue - Car Wash</v>
      </c>
      <c r="H379" t="str">
        <f t="shared" si="702"/>
        <v>car wash</v>
      </c>
      <c r="I379" t="s">
        <v>10</v>
      </c>
      <c r="J379" t="b">
        <f t="shared" si="708"/>
        <v>0</v>
      </c>
      <c r="K379" t="b">
        <f t="shared" si="703"/>
        <v>0</v>
      </c>
      <c r="L379" t="b">
        <f t="shared" si="704"/>
        <v>1</v>
      </c>
      <c r="M379" t="str">
        <f t="shared" si="709"/>
        <v/>
      </c>
      <c r="N379" t="str">
        <f t="shared" si="750"/>
        <v/>
      </c>
      <c r="O379" t="str">
        <f t="shared" si="751"/>
        <v/>
      </c>
      <c r="P379" t="str">
        <f t="shared" si="710"/>
        <v/>
      </c>
      <c r="R379" t="s">
        <v>35</v>
      </c>
      <c r="S379" t="str">
        <f>IF(M379&lt;&gt;"",M379,IF(O379&lt;&gt;"",O379,IF(Q379&lt;&gt;"",Q379,I379)))</f>
        <v>$M</v>
      </c>
      <c r="T379" t="str">
        <f t="shared" si="711"/>
        <v>$m</v>
      </c>
      <c r="U379" t="str">
        <f t="shared" ref="U379:V379" si="826">TRIM(SUBSTITUTE(T379,U$1,U$2))</f>
        <v>$m</v>
      </c>
      <c r="V379" t="str">
        <f t="shared" si="826"/>
        <v>$m</v>
      </c>
      <c r="W379" t="str">
        <f t="shared" ref="W379:AM379" si="827">TRIM(SUBSTITUTE(V379,W$1,W$2))</f>
        <v>$m</v>
      </c>
      <c r="X379" t="str">
        <f t="shared" si="827"/>
        <v>$m</v>
      </c>
      <c r="Y379" t="str">
        <f t="shared" si="827"/>
        <v>$m</v>
      </c>
      <c r="Z379" t="str">
        <f t="shared" si="827"/>
        <v>$m</v>
      </c>
      <c r="AA379" t="str">
        <f t="shared" si="827"/>
        <v>$m</v>
      </c>
      <c r="AB379" t="str">
        <f t="shared" si="827"/>
        <v>$m</v>
      </c>
      <c r="AC379" t="str">
        <f t="shared" si="827"/>
        <v>$m</v>
      </c>
      <c r="AD379" t="str">
        <f t="shared" si="827"/>
        <v>$m</v>
      </c>
      <c r="AE379" t="str">
        <f t="shared" si="827"/>
        <v>$m</v>
      </c>
      <c r="AF379" t="str">
        <f t="shared" si="827"/>
        <v>$m</v>
      </c>
      <c r="AG379" t="str">
        <f t="shared" si="827"/>
        <v>$</v>
      </c>
      <c r="AH379" t="str">
        <f t="shared" si="827"/>
        <v>$</v>
      </c>
      <c r="AI379" t="str">
        <f t="shared" si="827"/>
        <v>$</v>
      </c>
      <c r="AJ379" t="str">
        <f t="shared" si="827"/>
        <v>$</v>
      </c>
      <c r="AK379" t="str">
        <f t="shared" si="827"/>
        <v>$</v>
      </c>
      <c r="AL379" t="str">
        <f t="shared" si="827"/>
        <v>$</v>
      </c>
      <c r="AM379" t="str">
        <f t="shared" si="827"/>
        <v>$</v>
      </c>
      <c r="AN379" t="str">
        <f t="shared" si="714"/>
        <v>$</v>
      </c>
      <c r="AQ379" t="str">
        <f t="shared" si="715"/>
        <v>$</v>
      </c>
    </row>
    <row r="380" spans="1:43" x14ac:dyDescent="0.2">
      <c r="A380">
        <v>378</v>
      </c>
      <c r="B380" t="s">
        <v>483</v>
      </c>
      <c r="C380" t="s">
        <v>1592</v>
      </c>
      <c r="D380" t="s">
        <v>1576</v>
      </c>
      <c r="E380" t="s">
        <v>44</v>
      </c>
      <c r="F380" t="s">
        <v>1493</v>
      </c>
      <c r="G380" t="str">
        <f t="shared" si="707"/>
        <v>Segment Revenue - Corporate / Other</v>
      </c>
      <c r="H380" t="str">
        <f t="shared" si="702"/>
        <v>corporate / other</v>
      </c>
      <c r="I380" t="s">
        <v>10</v>
      </c>
      <c r="J380" t="b">
        <f t="shared" si="708"/>
        <v>0</v>
      </c>
      <c r="K380" t="b">
        <f t="shared" si="703"/>
        <v>0</v>
      </c>
      <c r="L380" t="b">
        <f t="shared" si="704"/>
        <v>1</v>
      </c>
      <c r="M380" t="str">
        <f t="shared" si="709"/>
        <v/>
      </c>
      <c r="N380" t="str">
        <f t="shared" si="750"/>
        <v/>
      </c>
      <c r="O380" t="str">
        <f t="shared" si="751"/>
        <v/>
      </c>
      <c r="P380" t="str">
        <f t="shared" si="710"/>
        <v/>
      </c>
      <c r="R380" t="s">
        <v>35</v>
      </c>
      <c r="S380" t="str">
        <f>IF(M380&lt;&gt;"",M380,IF(O380&lt;&gt;"",O380,IF(Q380&lt;&gt;"",Q380,I380)))</f>
        <v>$M</v>
      </c>
      <c r="T380" t="str">
        <f t="shared" si="711"/>
        <v>$m</v>
      </c>
      <c r="U380" t="str">
        <f t="shared" ref="U380:V380" si="828">TRIM(SUBSTITUTE(T380,U$1,U$2))</f>
        <v>$m</v>
      </c>
      <c r="V380" t="str">
        <f t="shared" si="828"/>
        <v>$m</v>
      </c>
      <c r="W380" t="str">
        <f t="shared" ref="W380:AM380" si="829">TRIM(SUBSTITUTE(V380,W$1,W$2))</f>
        <v>$m</v>
      </c>
      <c r="X380" t="str">
        <f t="shared" si="829"/>
        <v>$m</v>
      </c>
      <c r="Y380" t="str">
        <f t="shared" si="829"/>
        <v>$m</v>
      </c>
      <c r="Z380" t="str">
        <f t="shared" si="829"/>
        <v>$m</v>
      </c>
      <c r="AA380" t="str">
        <f t="shared" si="829"/>
        <v>$m</v>
      </c>
      <c r="AB380" t="str">
        <f t="shared" si="829"/>
        <v>$m</v>
      </c>
      <c r="AC380" t="str">
        <f t="shared" si="829"/>
        <v>$m</v>
      </c>
      <c r="AD380" t="str">
        <f t="shared" si="829"/>
        <v>$m</v>
      </c>
      <c r="AE380" t="str">
        <f t="shared" si="829"/>
        <v>$m</v>
      </c>
      <c r="AF380" t="str">
        <f t="shared" si="829"/>
        <v>$m</v>
      </c>
      <c r="AG380" t="str">
        <f t="shared" si="829"/>
        <v>$</v>
      </c>
      <c r="AH380" t="str">
        <f t="shared" si="829"/>
        <v>$</v>
      </c>
      <c r="AI380" t="str">
        <f t="shared" si="829"/>
        <v>$</v>
      </c>
      <c r="AJ380" t="str">
        <f t="shared" si="829"/>
        <v>$</v>
      </c>
      <c r="AK380" t="str">
        <f t="shared" si="829"/>
        <v>$</v>
      </c>
      <c r="AL380" t="str">
        <f t="shared" si="829"/>
        <v>$</v>
      </c>
      <c r="AM380" t="str">
        <f t="shared" si="829"/>
        <v>$</v>
      </c>
      <c r="AN380" t="str">
        <f t="shared" si="714"/>
        <v>$</v>
      </c>
      <c r="AQ380" t="str">
        <f t="shared" si="715"/>
        <v>$</v>
      </c>
    </row>
    <row r="381" spans="1:43" x14ac:dyDescent="0.2">
      <c r="A381">
        <v>379</v>
      </c>
      <c r="B381" t="s">
        <v>483</v>
      </c>
      <c r="C381" t="s">
        <v>1592</v>
      </c>
      <c r="D381" t="s">
        <v>1576</v>
      </c>
      <c r="E381" t="s">
        <v>44</v>
      </c>
      <c r="F381" t="s">
        <v>486</v>
      </c>
      <c r="G381" t="str">
        <f t="shared" si="707"/>
        <v>Segment Revenue - Maintenance</v>
      </c>
      <c r="H381" t="str">
        <f t="shared" si="702"/>
        <v>maintenance</v>
      </c>
      <c r="I381" t="s">
        <v>10</v>
      </c>
      <c r="J381" t="b">
        <f t="shared" si="708"/>
        <v>0</v>
      </c>
      <c r="K381" t="b">
        <f t="shared" si="703"/>
        <v>0</v>
      </c>
      <c r="L381" t="b">
        <f t="shared" si="704"/>
        <v>1</v>
      </c>
      <c r="M381" t="str">
        <f t="shared" si="709"/>
        <v/>
      </c>
      <c r="N381" t="str">
        <f t="shared" si="750"/>
        <v/>
      </c>
      <c r="O381" t="str">
        <f t="shared" si="751"/>
        <v/>
      </c>
      <c r="P381" t="str">
        <f t="shared" si="710"/>
        <v/>
      </c>
      <c r="R381" t="s">
        <v>35</v>
      </c>
      <c r="S381" t="str">
        <f>IF(M381&lt;&gt;"",M381,IF(O381&lt;&gt;"",O381,IF(Q381&lt;&gt;"",Q381,I381)))</f>
        <v>$M</v>
      </c>
      <c r="T381" t="str">
        <f t="shared" si="711"/>
        <v>$m</v>
      </c>
      <c r="U381" t="str">
        <f t="shared" ref="U381:V381" si="830">TRIM(SUBSTITUTE(T381,U$1,U$2))</f>
        <v>$m</v>
      </c>
      <c r="V381" t="str">
        <f t="shared" si="830"/>
        <v>$m</v>
      </c>
      <c r="W381" t="str">
        <f t="shared" ref="W381:AM381" si="831">TRIM(SUBSTITUTE(V381,W$1,W$2))</f>
        <v>$m</v>
      </c>
      <c r="X381" t="str">
        <f t="shared" si="831"/>
        <v>$m</v>
      </c>
      <c r="Y381" t="str">
        <f t="shared" si="831"/>
        <v>$m</v>
      </c>
      <c r="Z381" t="str">
        <f t="shared" si="831"/>
        <v>$m</v>
      </c>
      <c r="AA381" t="str">
        <f t="shared" si="831"/>
        <v>$m</v>
      </c>
      <c r="AB381" t="str">
        <f t="shared" si="831"/>
        <v>$m</v>
      </c>
      <c r="AC381" t="str">
        <f t="shared" si="831"/>
        <v>$m</v>
      </c>
      <c r="AD381" t="str">
        <f t="shared" si="831"/>
        <v>$m</v>
      </c>
      <c r="AE381" t="str">
        <f t="shared" si="831"/>
        <v>$m</v>
      </c>
      <c r="AF381" t="str">
        <f t="shared" si="831"/>
        <v>$m</v>
      </c>
      <c r="AG381" t="str">
        <f t="shared" si="831"/>
        <v>$</v>
      </c>
      <c r="AH381" t="str">
        <f t="shared" si="831"/>
        <v>$</v>
      </c>
      <c r="AI381" t="str">
        <f t="shared" si="831"/>
        <v>$</v>
      </c>
      <c r="AJ381" t="str">
        <f t="shared" si="831"/>
        <v>$</v>
      </c>
      <c r="AK381" t="str">
        <f t="shared" si="831"/>
        <v>$</v>
      </c>
      <c r="AL381" t="str">
        <f t="shared" si="831"/>
        <v>$</v>
      </c>
      <c r="AM381" t="str">
        <f t="shared" si="831"/>
        <v>$</v>
      </c>
      <c r="AN381" t="str">
        <f t="shared" si="714"/>
        <v>$</v>
      </c>
      <c r="AQ381" t="str">
        <f t="shared" si="715"/>
        <v>$</v>
      </c>
    </row>
    <row r="382" spans="1:43" x14ac:dyDescent="0.2">
      <c r="A382">
        <v>380</v>
      </c>
      <c r="B382" t="s">
        <v>483</v>
      </c>
      <c r="C382" t="s">
        <v>1592</v>
      </c>
      <c r="D382" t="s">
        <v>1576</v>
      </c>
      <c r="E382" t="s">
        <v>44</v>
      </c>
      <c r="F382" t="s">
        <v>487</v>
      </c>
      <c r="G382" t="str">
        <f t="shared" si="707"/>
        <v>Segment Revenue - Paint, Collision &amp; Glass</v>
      </c>
      <c r="H382" t="str">
        <f t="shared" si="702"/>
        <v>paint, collision &amp; glass</v>
      </c>
      <c r="I382" t="s">
        <v>10</v>
      </c>
      <c r="J382" t="b">
        <f t="shared" si="708"/>
        <v>0</v>
      </c>
      <c r="K382" t="b">
        <f t="shared" si="703"/>
        <v>0</v>
      </c>
      <c r="L382" t="b">
        <f t="shared" si="704"/>
        <v>1</v>
      </c>
      <c r="M382" t="str">
        <f t="shared" si="709"/>
        <v/>
      </c>
      <c r="N382" t="str">
        <f t="shared" si="750"/>
        <v/>
      </c>
      <c r="O382" t="str">
        <f t="shared" si="751"/>
        <v/>
      </c>
      <c r="P382" t="str">
        <f t="shared" si="710"/>
        <v/>
      </c>
      <c r="R382" t="s">
        <v>35</v>
      </c>
      <c r="S382" t="str">
        <f>IF(M382&lt;&gt;"",M382,IF(O382&lt;&gt;"",O382,IF(Q382&lt;&gt;"",Q382,I382)))</f>
        <v>$M</v>
      </c>
      <c r="T382" t="str">
        <f t="shared" si="711"/>
        <v>$m</v>
      </c>
      <c r="U382" t="str">
        <f t="shared" ref="U382:V382" si="832">TRIM(SUBSTITUTE(T382,U$1,U$2))</f>
        <v>$m</v>
      </c>
      <c r="V382" t="str">
        <f t="shared" si="832"/>
        <v>$m</v>
      </c>
      <c r="W382" t="str">
        <f t="shared" ref="W382:AM382" si="833">TRIM(SUBSTITUTE(V382,W$1,W$2))</f>
        <v>$m</v>
      </c>
      <c r="X382" t="str">
        <f t="shared" si="833"/>
        <v>$m</v>
      </c>
      <c r="Y382" t="str">
        <f t="shared" si="833"/>
        <v>$m</v>
      </c>
      <c r="Z382" t="str">
        <f t="shared" si="833"/>
        <v>$m</v>
      </c>
      <c r="AA382" t="str">
        <f t="shared" si="833"/>
        <v>$m</v>
      </c>
      <c r="AB382" t="str">
        <f t="shared" si="833"/>
        <v>$m</v>
      </c>
      <c r="AC382" t="str">
        <f t="shared" si="833"/>
        <v>$m</v>
      </c>
      <c r="AD382" t="str">
        <f t="shared" si="833"/>
        <v>$m</v>
      </c>
      <c r="AE382" t="str">
        <f t="shared" si="833"/>
        <v>$m</v>
      </c>
      <c r="AF382" t="str">
        <f t="shared" si="833"/>
        <v>$m</v>
      </c>
      <c r="AG382" t="str">
        <f t="shared" si="833"/>
        <v>$</v>
      </c>
      <c r="AH382" t="str">
        <f t="shared" si="833"/>
        <v>$</v>
      </c>
      <c r="AI382" t="str">
        <f t="shared" si="833"/>
        <v>$</v>
      </c>
      <c r="AJ382" t="str">
        <f t="shared" si="833"/>
        <v>$</v>
      </c>
      <c r="AK382" t="str">
        <f t="shared" si="833"/>
        <v>$</v>
      </c>
      <c r="AL382" t="str">
        <f t="shared" si="833"/>
        <v>$</v>
      </c>
      <c r="AM382" t="str">
        <f t="shared" si="833"/>
        <v>$</v>
      </c>
      <c r="AN382" t="str">
        <f t="shared" si="714"/>
        <v>$</v>
      </c>
      <c r="AQ382" t="str">
        <f t="shared" si="715"/>
        <v>$</v>
      </c>
    </row>
    <row r="383" spans="1:43" x14ac:dyDescent="0.2">
      <c r="A383">
        <v>381</v>
      </c>
      <c r="B383" t="s">
        <v>483</v>
      </c>
      <c r="C383" t="s">
        <v>1592</v>
      </c>
      <c r="D383" t="s">
        <v>1576</v>
      </c>
      <c r="E383" t="s">
        <v>44</v>
      </c>
      <c r="F383" t="s">
        <v>488</v>
      </c>
      <c r="G383" t="str">
        <f t="shared" si="707"/>
        <v>Segment Revenue - Platform Services</v>
      </c>
      <c r="H383" t="str">
        <f t="shared" si="702"/>
        <v>platform services</v>
      </c>
      <c r="I383" t="s">
        <v>10</v>
      </c>
      <c r="J383" t="b">
        <f t="shared" si="708"/>
        <v>0</v>
      </c>
      <c r="K383" t="b">
        <f t="shared" si="703"/>
        <v>0</v>
      </c>
      <c r="L383" t="b">
        <f t="shared" si="704"/>
        <v>1</v>
      </c>
      <c r="M383" t="str">
        <f t="shared" si="709"/>
        <v/>
      </c>
      <c r="N383" t="str">
        <f t="shared" si="750"/>
        <v/>
      </c>
      <c r="O383" t="str">
        <f t="shared" si="751"/>
        <v/>
      </c>
      <c r="P383" t="str">
        <f t="shared" si="710"/>
        <v/>
      </c>
      <c r="R383" t="s">
        <v>35</v>
      </c>
      <c r="S383" t="str">
        <f>IF(M383&lt;&gt;"",M383,IF(O383&lt;&gt;"",O383,IF(Q383&lt;&gt;"",Q383,I383)))</f>
        <v>$M</v>
      </c>
      <c r="T383" t="str">
        <f t="shared" si="711"/>
        <v>$m</v>
      </c>
      <c r="U383" t="str">
        <f t="shared" ref="U383:V383" si="834">TRIM(SUBSTITUTE(T383,U$1,U$2))</f>
        <v>$m</v>
      </c>
      <c r="V383" t="str">
        <f t="shared" si="834"/>
        <v>$m</v>
      </c>
      <c r="W383" t="str">
        <f t="shared" ref="W383:AM383" si="835">TRIM(SUBSTITUTE(V383,W$1,W$2))</f>
        <v>$m</v>
      </c>
      <c r="X383" t="str">
        <f t="shared" si="835"/>
        <v>$m</v>
      </c>
      <c r="Y383" t="str">
        <f t="shared" si="835"/>
        <v>$m</v>
      </c>
      <c r="Z383" t="str">
        <f t="shared" si="835"/>
        <v>$m</v>
      </c>
      <c r="AA383" t="str">
        <f t="shared" si="835"/>
        <v>$m</v>
      </c>
      <c r="AB383" t="str">
        <f t="shared" si="835"/>
        <v>$m</v>
      </c>
      <c r="AC383" t="str">
        <f t="shared" si="835"/>
        <v>$m</v>
      </c>
      <c r="AD383" t="str">
        <f t="shared" si="835"/>
        <v>$m</v>
      </c>
      <c r="AE383" t="str">
        <f t="shared" si="835"/>
        <v>$m</v>
      </c>
      <c r="AF383" t="str">
        <f t="shared" si="835"/>
        <v>$m</v>
      </c>
      <c r="AG383" t="str">
        <f t="shared" si="835"/>
        <v>$</v>
      </c>
      <c r="AH383" t="str">
        <f t="shared" si="835"/>
        <v>$</v>
      </c>
      <c r="AI383" t="str">
        <f t="shared" si="835"/>
        <v>$</v>
      </c>
      <c r="AJ383" t="str">
        <f t="shared" si="835"/>
        <v>$</v>
      </c>
      <c r="AK383" t="str">
        <f t="shared" si="835"/>
        <v>$</v>
      </c>
      <c r="AL383" t="str">
        <f t="shared" si="835"/>
        <v>$</v>
      </c>
      <c r="AM383" t="str">
        <f t="shared" si="835"/>
        <v>$</v>
      </c>
      <c r="AN383" t="str">
        <f t="shared" si="714"/>
        <v>$</v>
      </c>
      <c r="AQ383" t="str">
        <f t="shared" si="715"/>
        <v>$</v>
      </c>
    </row>
    <row r="384" spans="1:43" x14ac:dyDescent="0.2">
      <c r="A384">
        <v>382</v>
      </c>
      <c r="B384" t="s">
        <v>483</v>
      </c>
      <c r="C384" t="s">
        <v>1592</v>
      </c>
      <c r="D384" t="s">
        <v>1576</v>
      </c>
      <c r="E384" t="s">
        <v>313</v>
      </c>
      <c r="F384" t="s">
        <v>485</v>
      </c>
      <c r="G384" t="str">
        <f t="shared" si="707"/>
        <v>Store Count - Car Wash</v>
      </c>
      <c r="H384" t="str">
        <f t="shared" si="702"/>
        <v>car wash</v>
      </c>
      <c r="I384" t="s">
        <v>2</v>
      </c>
      <c r="J384" t="b">
        <f t="shared" si="708"/>
        <v>1</v>
      </c>
      <c r="K384" t="b">
        <f t="shared" si="703"/>
        <v>1</v>
      </c>
      <c r="L384" t="b">
        <f t="shared" si="704"/>
        <v>1</v>
      </c>
      <c r="M384" t="str">
        <f t="shared" si="709"/>
        <v>Stores</v>
      </c>
      <c r="N384" t="str">
        <f t="shared" si="750"/>
        <v/>
      </c>
      <c r="O384" t="str">
        <f t="shared" si="751"/>
        <v/>
      </c>
      <c r="P384" t="str">
        <f t="shared" si="710"/>
        <v/>
      </c>
      <c r="R384" t="s">
        <v>35</v>
      </c>
      <c r="S384" t="str">
        <f>IF(M384&lt;&gt;"",M384,IF(O384&lt;&gt;"",O384,IF(Q384&lt;&gt;"",Q384,I384)))</f>
        <v>Stores</v>
      </c>
      <c r="T384" t="str">
        <f t="shared" si="711"/>
        <v>stores</v>
      </c>
      <c r="U384" t="str">
        <f t="shared" ref="U384:V384" si="836">TRIM(SUBSTITUTE(T384,U$1,U$2))</f>
        <v>stores</v>
      </c>
      <c r="V384" t="str">
        <f t="shared" si="836"/>
        <v>stores</v>
      </c>
      <c r="W384" t="str">
        <f t="shared" ref="W384:AM384" si="837">TRIM(SUBSTITUTE(V384,W$1,W$2))</f>
        <v>stores</v>
      </c>
      <c r="X384" t="str">
        <f t="shared" si="837"/>
        <v>stores</v>
      </c>
      <c r="Y384" t="str">
        <f t="shared" si="837"/>
        <v>stores</v>
      </c>
      <c r="Z384" t="str">
        <f t="shared" si="837"/>
        <v>stores</v>
      </c>
      <c r="AA384" t="str">
        <f t="shared" si="837"/>
        <v>stores</v>
      </c>
      <c r="AB384" t="str">
        <f t="shared" si="837"/>
        <v>stores</v>
      </c>
      <c r="AC384" t="str">
        <f t="shared" si="837"/>
        <v>stores</v>
      </c>
      <c r="AD384" t="str">
        <f t="shared" si="837"/>
        <v>stores</v>
      </c>
      <c r="AE384" t="str">
        <f t="shared" si="837"/>
        <v>stores</v>
      </c>
      <c r="AF384" t="str">
        <f t="shared" si="837"/>
        <v>stores</v>
      </c>
      <c r="AG384" t="str">
        <f t="shared" si="837"/>
        <v>stores</v>
      </c>
      <c r="AH384" t="str">
        <f t="shared" si="837"/>
        <v>stores</v>
      </c>
      <c r="AI384" t="str">
        <f t="shared" si="837"/>
        <v>stores</v>
      </c>
      <c r="AJ384" t="str">
        <f t="shared" si="837"/>
        <v>stores</v>
      </c>
      <c r="AK384" t="str">
        <f t="shared" si="837"/>
        <v>stores</v>
      </c>
      <c r="AL384" t="str">
        <f t="shared" si="837"/>
        <v>stores</v>
      </c>
      <c r="AM384" t="str">
        <f t="shared" si="837"/>
        <v>stores</v>
      </c>
      <c r="AN384" t="str">
        <f t="shared" si="714"/>
        <v>stores</v>
      </c>
      <c r="AQ384" t="str">
        <f t="shared" si="715"/>
        <v>stores</v>
      </c>
    </row>
    <row r="385" spans="1:43" x14ac:dyDescent="0.2">
      <c r="A385">
        <v>383</v>
      </c>
      <c r="B385" t="s">
        <v>483</v>
      </c>
      <c r="C385" t="s">
        <v>1592</v>
      </c>
      <c r="D385" t="s">
        <v>1576</v>
      </c>
      <c r="E385" t="s">
        <v>313</v>
      </c>
      <c r="F385" t="s">
        <v>486</v>
      </c>
      <c r="G385" t="str">
        <f t="shared" si="707"/>
        <v>Store Count - Maintenance</v>
      </c>
      <c r="H385" t="str">
        <f t="shared" si="702"/>
        <v>maintenance</v>
      </c>
      <c r="I385" t="s">
        <v>2</v>
      </c>
      <c r="J385" t="b">
        <f t="shared" si="708"/>
        <v>1</v>
      </c>
      <c r="K385" t="b">
        <f t="shared" si="703"/>
        <v>1</v>
      </c>
      <c r="L385" t="b">
        <f t="shared" si="704"/>
        <v>1</v>
      </c>
      <c r="M385" t="str">
        <f t="shared" si="709"/>
        <v>Stores</v>
      </c>
      <c r="N385" t="str">
        <f t="shared" si="750"/>
        <v/>
      </c>
      <c r="O385" t="str">
        <f t="shared" si="751"/>
        <v/>
      </c>
      <c r="P385" t="str">
        <f t="shared" si="710"/>
        <v/>
      </c>
      <c r="R385" t="s">
        <v>35</v>
      </c>
      <c r="S385" t="str">
        <f>IF(M385&lt;&gt;"",M385,IF(O385&lt;&gt;"",O385,IF(Q385&lt;&gt;"",Q385,I385)))</f>
        <v>Stores</v>
      </c>
      <c r="T385" t="str">
        <f t="shared" si="711"/>
        <v>stores</v>
      </c>
      <c r="U385" t="str">
        <f t="shared" ref="U385:V385" si="838">TRIM(SUBSTITUTE(T385,U$1,U$2))</f>
        <v>stores</v>
      </c>
      <c r="V385" t="str">
        <f t="shared" si="838"/>
        <v>stores</v>
      </c>
      <c r="W385" t="str">
        <f t="shared" ref="W385:AM385" si="839">TRIM(SUBSTITUTE(V385,W$1,W$2))</f>
        <v>stores</v>
      </c>
      <c r="X385" t="str">
        <f t="shared" si="839"/>
        <v>stores</v>
      </c>
      <c r="Y385" t="str">
        <f t="shared" si="839"/>
        <v>stores</v>
      </c>
      <c r="Z385" t="str">
        <f t="shared" si="839"/>
        <v>stores</v>
      </c>
      <c r="AA385" t="str">
        <f t="shared" si="839"/>
        <v>stores</v>
      </c>
      <c r="AB385" t="str">
        <f t="shared" si="839"/>
        <v>stores</v>
      </c>
      <c r="AC385" t="str">
        <f t="shared" si="839"/>
        <v>stores</v>
      </c>
      <c r="AD385" t="str">
        <f t="shared" si="839"/>
        <v>stores</v>
      </c>
      <c r="AE385" t="str">
        <f t="shared" si="839"/>
        <v>stores</v>
      </c>
      <c r="AF385" t="str">
        <f t="shared" si="839"/>
        <v>stores</v>
      </c>
      <c r="AG385" t="str">
        <f t="shared" si="839"/>
        <v>stores</v>
      </c>
      <c r="AH385" t="str">
        <f t="shared" si="839"/>
        <v>stores</v>
      </c>
      <c r="AI385" t="str">
        <f t="shared" si="839"/>
        <v>stores</v>
      </c>
      <c r="AJ385" t="str">
        <f t="shared" si="839"/>
        <v>stores</v>
      </c>
      <c r="AK385" t="str">
        <f t="shared" si="839"/>
        <v>stores</v>
      </c>
      <c r="AL385" t="str">
        <f t="shared" si="839"/>
        <v>stores</v>
      </c>
      <c r="AM385" t="str">
        <f t="shared" si="839"/>
        <v>stores</v>
      </c>
      <c r="AN385" t="str">
        <f t="shared" si="714"/>
        <v>stores</v>
      </c>
      <c r="AQ385" t="str">
        <f t="shared" si="715"/>
        <v>stores</v>
      </c>
    </row>
    <row r="386" spans="1:43" x14ac:dyDescent="0.2">
      <c r="A386">
        <v>384</v>
      </c>
      <c r="B386" t="s">
        <v>483</v>
      </c>
      <c r="C386" t="s">
        <v>1592</v>
      </c>
      <c r="D386" t="s">
        <v>1576</v>
      </c>
      <c r="E386" t="s">
        <v>313</v>
      </c>
      <c r="F386" t="s">
        <v>487</v>
      </c>
      <c r="G386" t="str">
        <f t="shared" si="707"/>
        <v>Store Count - Paint, Collision &amp; Glass</v>
      </c>
      <c r="H386" t="str">
        <f t="shared" si="702"/>
        <v>paint, collision &amp; glass</v>
      </c>
      <c r="I386" t="s">
        <v>2</v>
      </c>
      <c r="J386" t="b">
        <f t="shared" si="708"/>
        <v>1</v>
      </c>
      <c r="K386" t="b">
        <f t="shared" si="703"/>
        <v>1</v>
      </c>
      <c r="L386" t="b">
        <f t="shared" si="704"/>
        <v>1</v>
      </c>
      <c r="M386" t="str">
        <f t="shared" si="709"/>
        <v>Stores</v>
      </c>
      <c r="N386" t="str">
        <f t="shared" si="750"/>
        <v/>
      </c>
      <c r="O386" t="str">
        <f t="shared" si="751"/>
        <v/>
      </c>
      <c r="P386" t="str">
        <f t="shared" si="710"/>
        <v/>
      </c>
      <c r="R386" t="s">
        <v>35</v>
      </c>
      <c r="S386" t="str">
        <f>IF(M386&lt;&gt;"",M386,IF(O386&lt;&gt;"",O386,IF(Q386&lt;&gt;"",Q386,I386)))</f>
        <v>Stores</v>
      </c>
      <c r="T386" t="str">
        <f t="shared" si="711"/>
        <v>stores</v>
      </c>
      <c r="U386" t="str">
        <f t="shared" ref="U386:V386" si="840">TRIM(SUBSTITUTE(T386,U$1,U$2))</f>
        <v>stores</v>
      </c>
      <c r="V386" t="str">
        <f t="shared" si="840"/>
        <v>stores</v>
      </c>
      <c r="W386" t="str">
        <f t="shared" ref="W386:AM386" si="841">TRIM(SUBSTITUTE(V386,W$1,W$2))</f>
        <v>stores</v>
      </c>
      <c r="X386" t="str">
        <f t="shared" si="841"/>
        <v>stores</v>
      </c>
      <c r="Y386" t="str">
        <f t="shared" si="841"/>
        <v>stores</v>
      </c>
      <c r="Z386" t="str">
        <f t="shared" si="841"/>
        <v>stores</v>
      </c>
      <c r="AA386" t="str">
        <f t="shared" si="841"/>
        <v>stores</v>
      </c>
      <c r="AB386" t="str">
        <f t="shared" si="841"/>
        <v>stores</v>
      </c>
      <c r="AC386" t="str">
        <f t="shared" si="841"/>
        <v>stores</v>
      </c>
      <c r="AD386" t="str">
        <f t="shared" si="841"/>
        <v>stores</v>
      </c>
      <c r="AE386" t="str">
        <f t="shared" si="841"/>
        <v>stores</v>
      </c>
      <c r="AF386" t="str">
        <f t="shared" si="841"/>
        <v>stores</v>
      </c>
      <c r="AG386" t="str">
        <f t="shared" si="841"/>
        <v>stores</v>
      </c>
      <c r="AH386" t="str">
        <f t="shared" si="841"/>
        <v>stores</v>
      </c>
      <c r="AI386" t="str">
        <f t="shared" si="841"/>
        <v>stores</v>
      </c>
      <c r="AJ386" t="str">
        <f t="shared" si="841"/>
        <v>stores</v>
      </c>
      <c r="AK386" t="str">
        <f t="shared" si="841"/>
        <v>stores</v>
      </c>
      <c r="AL386" t="str">
        <f t="shared" si="841"/>
        <v>stores</v>
      </c>
      <c r="AM386" t="str">
        <f t="shared" si="841"/>
        <v>stores</v>
      </c>
      <c r="AN386" t="str">
        <f t="shared" si="714"/>
        <v>stores</v>
      </c>
      <c r="AQ386" t="str">
        <f t="shared" si="715"/>
        <v>stores</v>
      </c>
    </row>
    <row r="387" spans="1:43" x14ac:dyDescent="0.2">
      <c r="A387">
        <v>385</v>
      </c>
      <c r="B387" t="s">
        <v>483</v>
      </c>
      <c r="C387" t="s">
        <v>1592</v>
      </c>
      <c r="D387" t="s">
        <v>1576</v>
      </c>
      <c r="E387" t="s">
        <v>313</v>
      </c>
      <c r="F387" t="s">
        <v>488</v>
      </c>
      <c r="G387" t="str">
        <f t="shared" si="707"/>
        <v>Store Count - Platform Services</v>
      </c>
      <c r="H387" t="str">
        <f t="shared" ref="H387:H450" si="842">LOWER(F387)</f>
        <v>platform services</v>
      </c>
      <c r="I387" t="s">
        <v>2</v>
      </c>
      <c r="J387" t="b">
        <f t="shared" si="708"/>
        <v>1</v>
      </c>
      <c r="K387" t="b">
        <f t="shared" ref="K387:K450" si="843">AND(LEFT(I387,1)&lt;&gt;"$",LEFT(I387,1)&lt;&gt;"%")</f>
        <v>1</v>
      </c>
      <c r="L387" t="b">
        <f t="shared" ref="L387:L450" si="844">IFERROR(IF(FIND("store",LOWER(I387))&gt;0,FALSE,TRUE),TRUE)</f>
        <v>1</v>
      </c>
      <c r="M387" t="str">
        <f t="shared" si="709"/>
        <v>Stores</v>
      </c>
      <c r="N387" t="str">
        <f t="shared" si="750"/>
        <v/>
      </c>
      <c r="O387" t="str">
        <f t="shared" si="751"/>
        <v/>
      </c>
      <c r="P387" t="str">
        <f t="shared" si="710"/>
        <v/>
      </c>
      <c r="R387" t="s">
        <v>35</v>
      </c>
      <c r="S387" t="str">
        <f>IF(M387&lt;&gt;"",M387,IF(O387&lt;&gt;"",O387,IF(Q387&lt;&gt;"",Q387,I387)))</f>
        <v>Stores</v>
      </c>
      <c r="T387" t="str">
        <f t="shared" si="711"/>
        <v>stores</v>
      </c>
      <c r="U387" t="str">
        <f t="shared" ref="U387:V387" si="845">TRIM(SUBSTITUTE(T387,U$1,U$2))</f>
        <v>stores</v>
      </c>
      <c r="V387" t="str">
        <f t="shared" si="845"/>
        <v>stores</v>
      </c>
      <c r="W387" t="str">
        <f t="shared" ref="W387:AM387" si="846">TRIM(SUBSTITUTE(V387,W$1,W$2))</f>
        <v>stores</v>
      </c>
      <c r="X387" t="str">
        <f t="shared" si="846"/>
        <v>stores</v>
      </c>
      <c r="Y387" t="str">
        <f t="shared" si="846"/>
        <v>stores</v>
      </c>
      <c r="Z387" t="str">
        <f t="shared" si="846"/>
        <v>stores</v>
      </c>
      <c r="AA387" t="str">
        <f t="shared" si="846"/>
        <v>stores</v>
      </c>
      <c r="AB387" t="str">
        <f t="shared" si="846"/>
        <v>stores</v>
      </c>
      <c r="AC387" t="str">
        <f t="shared" si="846"/>
        <v>stores</v>
      </c>
      <c r="AD387" t="str">
        <f t="shared" si="846"/>
        <v>stores</v>
      </c>
      <c r="AE387" t="str">
        <f t="shared" si="846"/>
        <v>stores</v>
      </c>
      <c r="AF387" t="str">
        <f t="shared" si="846"/>
        <v>stores</v>
      </c>
      <c r="AG387" t="str">
        <f t="shared" si="846"/>
        <v>stores</v>
      </c>
      <c r="AH387" t="str">
        <f t="shared" si="846"/>
        <v>stores</v>
      </c>
      <c r="AI387" t="str">
        <f t="shared" si="846"/>
        <v>stores</v>
      </c>
      <c r="AJ387" t="str">
        <f t="shared" si="846"/>
        <v>stores</v>
      </c>
      <c r="AK387" t="str">
        <f t="shared" si="846"/>
        <v>stores</v>
      </c>
      <c r="AL387" t="str">
        <f t="shared" si="846"/>
        <v>stores</v>
      </c>
      <c r="AM387" t="str">
        <f t="shared" si="846"/>
        <v>stores</v>
      </c>
      <c r="AN387" t="str">
        <f t="shared" si="714"/>
        <v>stores</v>
      </c>
      <c r="AQ387" t="str">
        <f t="shared" si="715"/>
        <v>stores</v>
      </c>
    </row>
    <row r="388" spans="1:43" x14ac:dyDescent="0.2">
      <c r="A388">
        <v>386</v>
      </c>
      <c r="B388" t="s">
        <v>643</v>
      </c>
      <c r="C388" t="s">
        <v>1581</v>
      </c>
      <c r="D388" t="s">
        <v>1576</v>
      </c>
      <c r="E388" t="s">
        <v>644</v>
      </c>
      <c r="F388" t="s">
        <v>645</v>
      </c>
      <c r="G388" t="str">
        <f t="shared" ref="G388:G451" si="847">IF(E388=F388,F388,E388&amp;" - "&amp;F388)</f>
        <v>Average sales price per unit sold - New vehicle retail</v>
      </c>
      <c r="H388" t="str">
        <f t="shared" si="842"/>
        <v>new vehicle retail</v>
      </c>
      <c r="I388" t="s">
        <v>35</v>
      </c>
      <c r="J388" t="b">
        <f t="shared" ref="J388:J451" si="848">IF(OR(IFERROR(FIND("store",LOWER(E388)),FALSE),IFERROR(FIND("store",LOWER(H388)),FALSE),IFERROR(FIND("store",LOWER(F388)),FALSE)),TRUE,FALSE)</f>
        <v>0</v>
      </c>
      <c r="K388" t="b">
        <f t="shared" si="843"/>
        <v>0</v>
      </c>
      <c r="L388" t="b">
        <f t="shared" si="844"/>
        <v>1</v>
      </c>
      <c r="M388" t="str">
        <f t="shared" ref="M388:M451" si="849">IF(AND(J388,K388,L388),"Stores","")</f>
        <v/>
      </c>
      <c r="N388" t="str">
        <f t="shared" si="750"/>
        <v/>
      </c>
      <c r="O388" t="str">
        <f t="shared" si="751"/>
        <v/>
      </c>
      <c r="P388" t="str">
        <f t="shared" ref="P388:P451" si="850">IFERROR(FIND(" per ",H388),"")</f>
        <v/>
      </c>
      <c r="R388" t="s">
        <v>35</v>
      </c>
      <c r="S388" t="str">
        <f>IF(M388&lt;&gt;"",M388,IF(O388&lt;&gt;"",O388,IF(Q388&lt;&gt;"",Q388,I388)))</f>
        <v>$</v>
      </c>
      <c r="T388" t="str">
        <f t="shared" ref="T388:T451" si="851">LOWER(TRIM(S388))</f>
        <v>$</v>
      </c>
      <c r="U388" t="str">
        <f t="shared" ref="U388:V388" si="852">TRIM(SUBSTITUTE(T388,U$1,U$2))</f>
        <v>$</v>
      </c>
      <c r="V388" t="str">
        <f t="shared" si="852"/>
        <v>$</v>
      </c>
      <c r="W388" t="str">
        <f t="shared" ref="W388:AM388" si="853">TRIM(SUBSTITUTE(V388,W$1,W$2))</f>
        <v>$</v>
      </c>
      <c r="X388" t="str">
        <f t="shared" si="853"/>
        <v>$</v>
      </c>
      <c r="Y388" t="str">
        <f t="shared" si="853"/>
        <v>$</v>
      </c>
      <c r="Z388" t="str">
        <f t="shared" si="853"/>
        <v>$</v>
      </c>
      <c r="AA388" t="str">
        <f t="shared" si="853"/>
        <v>$</v>
      </c>
      <c r="AB388" t="str">
        <f t="shared" si="853"/>
        <v>$</v>
      </c>
      <c r="AC388" t="str">
        <f t="shared" si="853"/>
        <v>$</v>
      </c>
      <c r="AD388" t="str">
        <f t="shared" si="853"/>
        <v>$</v>
      </c>
      <c r="AE388" t="str">
        <f t="shared" si="853"/>
        <v>$</v>
      </c>
      <c r="AF388" t="str">
        <f t="shared" si="853"/>
        <v>$</v>
      </c>
      <c r="AG388" t="str">
        <f t="shared" si="853"/>
        <v>$</v>
      </c>
      <c r="AH388" t="str">
        <f t="shared" si="853"/>
        <v>$</v>
      </c>
      <c r="AI388" t="str">
        <f t="shared" si="853"/>
        <v>$</v>
      </c>
      <c r="AJ388" t="str">
        <f t="shared" si="853"/>
        <v>$</v>
      </c>
      <c r="AK388" t="str">
        <f t="shared" si="853"/>
        <v>$</v>
      </c>
      <c r="AL388" t="str">
        <f t="shared" si="853"/>
        <v>$</v>
      </c>
      <c r="AM388" t="str">
        <f t="shared" si="853"/>
        <v>$</v>
      </c>
      <c r="AN388" t="str">
        <f t="shared" ref="AN388:AN451" si="854">TRIM(SUBSTITUTE(AM388," ","_"))</f>
        <v>$</v>
      </c>
      <c r="AQ388" t="str">
        <f t="shared" ref="AQ388:AQ451" si="855">IF(Q388&lt;&gt;"",Q388,IF(AO388&lt;&gt;"",AO388,AN388))</f>
        <v>$</v>
      </c>
    </row>
    <row r="389" spans="1:43" x14ac:dyDescent="0.2">
      <c r="A389">
        <v>387</v>
      </c>
      <c r="B389" t="s">
        <v>643</v>
      </c>
      <c r="C389" t="s">
        <v>1581</v>
      </c>
      <c r="D389" t="s">
        <v>1576</v>
      </c>
      <c r="E389" t="s">
        <v>644</v>
      </c>
      <c r="F389" t="s">
        <v>646</v>
      </c>
      <c r="G389" t="str">
        <f t="shared" si="847"/>
        <v>Average sales price per unit sold - Used vehicle retail</v>
      </c>
      <c r="H389" t="str">
        <f t="shared" si="842"/>
        <v>used vehicle retail</v>
      </c>
      <c r="I389" t="s">
        <v>35</v>
      </c>
      <c r="J389" t="b">
        <f t="shared" si="848"/>
        <v>0</v>
      </c>
      <c r="K389" t="b">
        <f t="shared" si="843"/>
        <v>0</v>
      </c>
      <c r="L389" t="b">
        <f t="shared" si="844"/>
        <v>1</v>
      </c>
      <c r="M389" t="str">
        <f t="shared" si="849"/>
        <v/>
      </c>
      <c r="N389" t="str">
        <f t="shared" si="750"/>
        <v/>
      </c>
      <c r="O389" t="str">
        <f t="shared" si="751"/>
        <v/>
      </c>
      <c r="P389" t="str">
        <f t="shared" si="850"/>
        <v/>
      </c>
      <c r="R389" t="s">
        <v>35</v>
      </c>
      <c r="S389" t="str">
        <f>IF(M389&lt;&gt;"",M389,IF(O389&lt;&gt;"",O389,IF(Q389&lt;&gt;"",Q389,I389)))</f>
        <v>$</v>
      </c>
      <c r="T389" t="str">
        <f t="shared" si="851"/>
        <v>$</v>
      </c>
      <c r="U389" t="str">
        <f t="shared" ref="U389:V389" si="856">TRIM(SUBSTITUTE(T389,U$1,U$2))</f>
        <v>$</v>
      </c>
      <c r="V389" t="str">
        <f t="shared" si="856"/>
        <v>$</v>
      </c>
      <c r="W389" t="str">
        <f t="shared" ref="W389:AM389" si="857">TRIM(SUBSTITUTE(V389,W$1,W$2))</f>
        <v>$</v>
      </c>
      <c r="X389" t="str">
        <f t="shared" si="857"/>
        <v>$</v>
      </c>
      <c r="Y389" t="str">
        <f t="shared" si="857"/>
        <v>$</v>
      </c>
      <c r="Z389" t="str">
        <f t="shared" si="857"/>
        <v>$</v>
      </c>
      <c r="AA389" t="str">
        <f t="shared" si="857"/>
        <v>$</v>
      </c>
      <c r="AB389" t="str">
        <f t="shared" si="857"/>
        <v>$</v>
      </c>
      <c r="AC389" t="str">
        <f t="shared" si="857"/>
        <v>$</v>
      </c>
      <c r="AD389" t="str">
        <f t="shared" si="857"/>
        <v>$</v>
      </c>
      <c r="AE389" t="str">
        <f t="shared" si="857"/>
        <v>$</v>
      </c>
      <c r="AF389" t="str">
        <f t="shared" si="857"/>
        <v>$</v>
      </c>
      <c r="AG389" t="str">
        <f t="shared" si="857"/>
        <v>$</v>
      </c>
      <c r="AH389" t="str">
        <f t="shared" si="857"/>
        <v>$</v>
      </c>
      <c r="AI389" t="str">
        <f t="shared" si="857"/>
        <v>$</v>
      </c>
      <c r="AJ389" t="str">
        <f t="shared" si="857"/>
        <v>$</v>
      </c>
      <c r="AK389" t="str">
        <f t="shared" si="857"/>
        <v>$</v>
      </c>
      <c r="AL389" t="str">
        <f t="shared" si="857"/>
        <v>$</v>
      </c>
      <c r="AM389" t="str">
        <f t="shared" si="857"/>
        <v>$</v>
      </c>
      <c r="AN389" t="str">
        <f t="shared" si="854"/>
        <v>$</v>
      </c>
      <c r="AQ389" t="str">
        <f t="shared" si="855"/>
        <v>$</v>
      </c>
    </row>
    <row r="390" spans="1:43" x14ac:dyDescent="0.2">
      <c r="A390">
        <v>388</v>
      </c>
      <c r="B390" t="s">
        <v>643</v>
      </c>
      <c r="C390" t="s">
        <v>1581</v>
      </c>
      <c r="D390" t="s">
        <v>1576</v>
      </c>
      <c r="E390" t="s">
        <v>647</v>
      </c>
      <c r="F390" t="s">
        <v>648</v>
      </c>
      <c r="G390" t="str">
        <f t="shared" si="847"/>
        <v>Gross profit per unit sold - New vehicle retail sales</v>
      </c>
      <c r="H390" t="str">
        <f t="shared" si="842"/>
        <v>new vehicle retail sales</v>
      </c>
      <c r="I390" t="s">
        <v>35</v>
      </c>
      <c r="J390" t="b">
        <f t="shared" si="848"/>
        <v>0</v>
      </c>
      <c r="K390" t="b">
        <f t="shared" si="843"/>
        <v>0</v>
      </c>
      <c r="L390" t="b">
        <f t="shared" si="844"/>
        <v>1</v>
      </c>
      <c r="M390" t="str">
        <f t="shared" si="849"/>
        <v/>
      </c>
      <c r="N390" t="str">
        <f t="shared" si="750"/>
        <v/>
      </c>
      <c r="O390" t="str">
        <f t="shared" si="751"/>
        <v/>
      </c>
      <c r="P390" t="str">
        <f t="shared" si="850"/>
        <v/>
      </c>
      <c r="R390" t="s">
        <v>35</v>
      </c>
      <c r="S390" t="str">
        <f>IF(M390&lt;&gt;"",M390,IF(O390&lt;&gt;"",O390,IF(Q390&lt;&gt;"",Q390,I390)))</f>
        <v>$</v>
      </c>
      <c r="T390" t="str">
        <f t="shared" si="851"/>
        <v>$</v>
      </c>
      <c r="U390" t="str">
        <f t="shared" ref="U390:V390" si="858">TRIM(SUBSTITUTE(T390,U$1,U$2))</f>
        <v>$</v>
      </c>
      <c r="V390" t="str">
        <f t="shared" si="858"/>
        <v>$</v>
      </c>
      <c r="W390" t="str">
        <f t="shared" ref="W390:AM390" si="859">TRIM(SUBSTITUTE(V390,W$1,W$2))</f>
        <v>$</v>
      </c>
      <c r="X390" t="str">
        <f t="shared" si="859"/>
        <v>$</v>
      </c>
      <c r="Y390" t="str">
        <f t="shared" si="859"/>
        <v>$</v>
      </c>
      <c r="Z390" t="str">
        <f t="shared" si="859"/>
        <v>$</v>
      </c>
      <c r="AA390" t="str">
        <f t="shared" si="859"/>
        <v>$</v>
      </c>
      <c r="AB390" t="str">
        <f t="shared" si="859"/>
        <v>$</v>
      </c>
      <c r="AC390" t="str">
        <f t="shared" si="859"/>
        <v>$</v>
      </c>
      <c r="AD390" t="str">
        <f t="shared" si="859"/>
        <v>$</v>
      </c>
      <c r="AE390" t="str">
        <f t="shared" si="859"/>
        <v>$</v>
      </c>
      <c r="AF390" t="str">
        <f t="shared" si="859"/>
        <v>$</v>
      </c>
      <c r="AG390" t="str">
        <f t="shared" si="859"/>
        <v>$</v>
      </c>
      <c r="AH390" t="str">
        <f t="shared" si="859"/>
        <v>$</v>
      </c>
      <c r="AI390" t="str">
        <f t="shared" si="859"/>
        <v>$</v>
      </c>
      <c r="AJ390" t="str">
        <f t="shared" si="859"/>
        <v>$</v>
      </c>
      <c r="AK390" t="str">
        <f t="shared" si="859"/>
        <v>$</v>
      </c>
      <c r="AL390" t="str">
        <f t="shared" si="859"/>
        <v>$</v>
      </c>
      <c r="AM390" t="str">
        <f t="shared" si="859"/>
        <v>$</v>
      </c>
      <c r="AN390" t="str">
        <f t="shared" si="854"/>
        <v>$</v>
      </c>
      <c r="AQ390" t="str">
        <f t="shared" si="855"/>
        <v>$</v>
      </c>
    </row>
    <row r="391" spans="1:43" x14ac:dyDescent="0.2">
      <c r="A391">
        <v>389</v>
      </c>
      <c r="B391" t="s">
        <v>643</v>
      </c>
      <c r="C391" t="s">
        <v>1581</v>
      </c>
      <c r="D391" t="s">
        <v>1576</v>
      </c>
      <c r="E391" t="s">
        <v>647</v>
      </c>
      <c r="F391" t="s">
        <v>649</v>
      </c>
      <c r="G391" t="str">
        <f t="shared" si="847"/>
        <v>Gross profit per unit sold - Total used</v>
      </c>
      <c r="H391" t="str">
        <f t="shared" si="842"/>
        <v>total used</v>
      </c>
      <c r="I391" t="s">
        <v>35</v>
      </c>
      <c r="J391" t="b">
        <f t="shared" si="848"/>
        <v>0</v>
      </c>
      <c r="K391" t="b">
        <f t="shared" si="843"/>
        <v>0</v>
      </c>
      <c r="L391" t="b">
        <f t="shared" si="844"/>
        <v>1</v>
      </c>
      <c r="M391" t="str">
        <f t="shared" si="849"/>
        <v/>
      </c>
      <c r="N391" t="str">
        <f t="shared" si="750"/>
        <v/>
      </c>
      <c r="O391" t="str">
        <f t="shared" si="751"/>
        <v/>
      </c>
      <c r="P391" t="str">
        <f t="shared" si="850"/>
        <v/>
      </c>
      <c r="R391" t="s">
        <v>35</v>
      </c>
      <c r="S391" t="str">
        <f>IF(M391&lt;&gt;"",M391,IF(O391&lt;&gt;"",O391,IF(Q391&lt;&gt;"",Q391,I391)))</f>
        <v>$</v>
      </c>
      <c r="T391" t="str">
        <f t="shared" si="851"/>
        <v>$</v>
      </c>
      <c r="U391" t="str">
        <f t="shared" ref="U391:V391" si="860">TRIM(SUBSTITUTE(T391,U$1,U$2))</f>
        <v>$</v>
      </c>
      <c r="V391" t="str">
        <f t="shared" si="860"/>
        <v>$</v>
      </c>
      <c r="W391" t="str">
        <f t="shared" ref="W391:AM391" si="861">TRIM(SUBSTITUTE(V391,W$1,W$2))</f>
        <v>$</v>
      </c>
      <c r="X391" t="str">
        <f t="shared" si="861"/>
        <v>$</v>
      </c>
      <c r="Y391" t="str">
        <f t="shared" si="861"/>
        <v>$</v>
      </c>
      <c r="Z391" t="str">
        <f t="shared" si="861"/>
        <v>$</v>
      </c>
      <c r="AA391" t="str">
        <f t="shared" si="861"/>
        <v>$</v>
      </c>
      <c r="AB391" t="str">
        <f t="shared" si="861"/>
        <v>$</v>
      </c>
      <c r="AC391" t="str">
        <f t="shared" si="861"/>
        <v>$</v>
      </c>
      <c r="AD391" t="str">
        <f t="shared" si="861"/>
        <v>$</v>
      </c>
      <c r="AE391" t="str">
        <f t="shared" si="861"/>
        <v>$</v>
      </c>
      <c r="AF391" t="str">
        <f t="shared" si="861"/>
        <v>$</v>
      </c>
      <c r="AG391" t="str">
        <f t="shared" si="861"/>
        <v>$</v>
      </c>
      <c r="AH391" t="str">
        <f t="shared" si="861"/>
        <v>$</v>
      </c>
      <c r="AI391" t="str">
        <f t="shared" si="861"/>
        <v>$</v>
      </c>
      <c r="AJ391" t="str">
        <f t="shared" si="861"/>
        <v>$</v>
      </c>
      <c r="AK391" t="str">
        <f t="shared" si="861"/>
        <v>$</v>
      </c>
      <c r="AL391" t="str">
        <f t="shared" si="861"/>
        <v>$</v>
      </c>
      <c r="AM391" t="str">
        <f t="shared" si="861"/>
        <v>$</v>
      </c>
      <c r="AN391" t="str">
        <f t="shared" si="854"/>
        <v>$</v>
      </c>
      <c r="AQ391" t="str">
        <f t="shared" si="855"/>
        <v>$</v>
      </c>
    </row>
    <row r="392" spans="1:43" x14ac:dyDescent="0.2">
      <c r="A392">
        <v>390</v>
      </c>
      <c r="B392" t="s">
        <v>643</v>
      </c>
      <c r="C392" t="s">
        <v>1581</v>
      </c>
      <c r="D392" t="s">
        <v>1576</v>
      </c>
      <c r="E392" t="s">
        <v>647</v>
      </c>
      <c r="F392" t="s">
        <v>650</v>
      </c>
      <c r="G392" t="str">
        <f t="shared" si="847"/>
        <v>Gross profit per unit sold - Used vehicle retail sales</v>
      </c>
      <c r="H392" t="str">
        <f t="shared" si="842"/>
        <v>used vehicle retail sales</v>
      </c>
      <c r="I392" t="s">
        <v>35</v>
      </c>
      <c r="J392" t="b">
        <f t="shared" si="848"/>
        <v>0</v>
      </c>
      <c r="K392" t="b">
        <f t="shared" si="843"/>
        <v>0</v>
      </c>
      <c r="L392" t="b">
        <f t="shared" si="844"/>
        <v>1</v>
      </c>
      <c r="M392" t="str">
        <f t="shared" si="849"/>
        <v/>
      </c>
      <c r="N392" t="str">
        <f t="shared" si="750"/>
        <v/>
      </c>
      <c r="O392" t="str">
        <f t="shared" si="751"/>
        <v/>
      </c>
      <c r="P392" t="str">
        <f t="shared" si="850"/>
        <v/>
      </c>
      <c r="R392" t="s">
        <v>35</v>
      </c>
      <c r="S392" t="str">
        <f>IF(M392&lt;&gt;"",M392,IF(O392&lt;&gt;"",O392,IF(Q392&lt;&gt;"",Q392,I392)))</f>
        <v>$</v>
      </c>
      <c r="T392" t="str">
        <f t="shared" si="851"/>
        <v>$</v>
      </c>
      <c r="U392" t="str">
        <f t="shared" ref="U392:V392" si="862">TRIM(SUBSTITUTE(T392,U$1,U$2))</f>
        <v>$</v>
      </c>
      <c r="V392" t="str">
        <f t="shared" si="862"/>
        <v>$</v>
      </c>
      <c r="W392" t="str">
        <f t="shared" ref="W392:AM392" si="863">TRIM(SUBSTITUTE(V392,W$1,W$2))</f>
        <v>$</v>
      </c>
      <c r="X392" t="str">
        <f t="shared" si="863"/>
        <v>$</v>
      </c>
      <c r="Y392" t="str">
        <f t="shared" si="863"/>
        <v>$</v>
      </c>
      <c r="Z392" t="str">
        <f t="shared" si="863"/>
        <v>$</v>
      </c>
      <c r="AA392" t="str">
        <f t="shared" si="863"/>
        <v>$</v>
      </c>
      <c r="AB392" t="str">
        <f t="shared" si="863"/>
        <v>$</v>
      </c>
      <c r="AC392" t="str">
        <f t="shared" si="863"/>
        <v>$</v>
      </c>
      <c r="AD392" t="str">
        <f t="shared" si="863"/>
        <v>$</v>
      </c>
      <c r="AE392" t="str">
        <f t="shared" si="863"/>
        <v>$</v>
      </c>
      <c r="AF392" t="str">
        <f t="shared" si="863"/>
        <v>$</v>
      </c>
      <c r="AG392" t="str">
        <f t="shared" si="863"/>
        <v>$</v>
      </c>
      <c r="AH392" t="str">
        <f t="shared" si="863"/>
        <v>$</v>
      </c>
      <c r="AI392" t="str">
        <f t="shared" si="863"/>
        <v>$</v>
      </c>
      <c r="AJ392" t="str">
        <f t="shared" si="863"/>
        <v>$</v>
      </c>
      <c r="AK392" t="str">
        <f t="shared" si="863"/>
        <v>$</v>
      </c>
      <c r="AL392" t="str">
        <f t="shared" si="863"/>
        <v>$</v>
      </c>
      <c r="AM392" t="str">
        <f t="shared" si="863"/>
        <v>$</v>
      </c>
      <c r="AN392" t="str">
        <f t="shared" si="854"/>
        <v>$</v>
      </c>
      <c r="AQ392" t="str">
        <f t="shared" si="855"/>
        <v>$</v>
      </c>
    </row>
    <row r="393" spans="1:43" x14ac:dyDescent="0.2">
      <c r="A393">
        <v>391</v>
      </c>
      <c r="B393" t="s">
        <v>643</v>
      </c>
      <c r="C393" t="s">
        <v>1581</v>
      </c>
      <c r="D393" t="s">
        <v>1576</v>
      </c>
      <c r="E393" t="s">
        <v>647</v>
      </c>
      <c r="F393" t="s">
        <v>651</v>
      </c>
      <c r="G393" t="str">
        <f t="shared" si="847"/>
        <v>Gross profit per unit sold - Used vehicle wholesale sales</v>
      </c>
      <c r="H393" t="str">
        <f t="shared" si="842"/>
        <v>used vehicle wholesale sales</v>
      </c>
      <c r="I393" t="s">
        <v>35</v>
      </c>
      <c r="J393" t="b">
        <f t="shared" si="848"/>
        <v>0</v>
      </c>
      <c r="K393" t="b">
        <f t="shared" si="843"/>
        <v>0</v>
      </c>
      <c r="L393" t="b">
        <f t="shared" si="844"/>
        <v>1</v>
      </c>
      <c r="M393" t="str">
        <f t="shared" si="849"/>
        <v/>
      </c>
      <c r="N393" t="str">
        <f t="shared" si="750"/>
        <v/>
      </c>
      <c r="O393" t="str">
        <f t="shared" si="751"/>
        <v/>
      </c>
      <c r="P393" t="str">
        <f t="shared" si="850"/>
        <v/>
      </c>
      <c r="R393" t="s">
        <v>35</v>
      </c>
      <c r="S393" t="str">
        <f>IF(M393&lt;&gt;"",M393,IF(O393&lt;&gt;"",O393,IF(Q393&lt;&gt;"",Q393,I393)))</f>
        <v>$</v>
      </c>
      <c r="T393" t="str">
        <f t="shared" si="851"/>
        <v>$</v>
      </c>
      <c r="U393" t="str">
        <f t="shared" ref="U393:V393" si="864">TRIM(SUBSTITUTE(T393,U$1,U$2))</f>
        <v>$</v>
      </c>
      <c r="V393" t="str">
        <f t="shared" si="864"/>
        <v>$</v>
      </c>
      <c r="W393" t="str">
        <f t="shared" ref="W393:AM393" si="865">TRIM(SUBSTITUTE(V393,W$1,W$2))</f>
        <v>$</v>
      </c>
      <c r="X393" t="str">
        <f t="shared" si="865"/>
        <v>$</v>
      </c>
      <c r="Y393" t="str">
        <f t="shared" si="865"/>
        <v>$</v>
      </c>
      <c r="Z393" t="str">
        <f t="shared" si="865"/>
        <v>$</v>
      </c>
      <c r="AA393" t="str">
        <f t="shared" si="865"/>
        <v>$</v>
      </c>
      <c r="AB393" t="str">
        <f t="shared" si="865"/>
        <v>$</v>
      </c>
      <c r="AC393" t="str">
        <f t="shared" si="865"/>
        <v>$</v>
      </c>
      <c r="AD393" t="str">
        <f t="shared" si="865"/>
        <v>$</v>
      </c>
      <c r="AE393" t="str">
        <f t="shared" si="865"/>
        <v>$</v>
      </c>
      <c r="AF393" t="str">
        <f t="shared" si="865"/>
        <v>$</v>
      </c>
      <c r="AG393" t="str">
        <f t="shared" si="865"/>
        <v>$</v>
      </c>
      <c r="AH393" t="str">
        <f t="shared" si="865"/>
        <v>$</v>
      </c>
      <c r="AI393" t="str">
        <f t="shared" si="865"/>
        <v>$</v>
      </c>
      <c r="AJ393" t="str">
        <f t="shared" si="865"/>
        <v>$</v>
      </c>
      <c r="AK393" t="str">
        <f t="shared" si="865"/>
        <v>$</v>
      </c>
      <c r="AL393" t="str">
        <f t="shared" si="865"/>
        <v>$</v>
      </c>
      <c r="AM393" t="str">
        <f t="shared" si="865"/>
        <v>$</v>
      </c>
      <c r="AN393" t="str">
        <f t="shared" si="854"/>
        <v>$</v>
      </c>
      <c r="AQ393" t="str">
        <f t="shared" si="855"/>
        <v>$</v>
      </c>
    </row>
    <row r="394" spans="1:43" x14ac:dyDescent="0.2">
      <c r="A394">
        <v>392</v>
      </c>
      <c r="B394" t="s">
        <v>643</v>
      </c>
      <c r="C394" t="s">
        <v>1581</v>
      </c>
      <c r="D394" t="s">
        <v>1576</v>
      </c>
      <c r="E394" t="s">
        <v>652</v>
      </c>
      <c r="F394" t="s">
        <v>653</v>
      </c>
      <c r="G394" t="str">
        <f t="shared" si="847"/>
        <v>Revenue by geographic area - Brazil Revenue</v>
      </c>
      <c r="H394" t="str">
        <f t="shared" si="842"/>
        <v>brazil revenue</v>
      </c>
      <c r="I394" t="s">
        <v>10</v>
      </c>
      <c r="J394" t="b">
        <f t="shared" si="848"/>
        <v>0</v>
      </c>
      <c r="K394" t="b">
        <f t="shared" si="843"/>
        <v>0</v>
      </c>
      <c r="L394" t="b">
        <f t="shared" si="844"/>
        <v>1</v>
      </c>
      <c r="M394" t="str">
        <f t="shared" si="849"/>
        <v/>
      </c>
      <c r="N394" t="str">
        <f t="shared" si="750"/>
        <v/>
      </c>
      <c r="O394" t="str">
        <f t="shared" si="751"/>
        <v/>
      </c>
      <c r="P394" t="str">
        <f t="shared" si="850"/>
        <v/>
      </c>
      <c r="R394" t="s">
        <v>35</v>
      </c>
      <c r="S394" t="str">
        <f>IF(M394&lt;&gt;"",M394,IF(O394&lt;&gt;"",O394,IF(Q394&lt;&gt;"",Q394,I394)))</f>
        <v>$M</v>
      </c>
      <c r="T394" t="str">
        <f t="shared" si="851"/>
        <v>$m</v>
      </c>
      <c r="U394" t="str">
        <f t="shared" ref="U394:V394" si="866">TRIM(SUBSTITUTE(T394,U$1,U$2))</f>
        <v>$m</v>
      </c>
      <c r="V394" t="str">
        <f t="shared" si="866"/>
        <v>$m</v>
      </c>
      <c r="W394" t="str">
        <f t="shared" ref="W394:AM394" si="867">TRIM(SUBSTITUTE(V394,W$1,W$2))</f>
        <v>$m</v>
      </c>
      <c r="X394" t="str">
        <f t="shared" si="867"/>
        <v>$m</v>
      </c>
      <c r="Y394" t="str">
        <f t="shared" si="867"/>
        <v>$m</v>
      </c>
      <c r="Z394" t="str">
        <f t="shared" si="867"/>
        <v>$m</v>
      </c>
      <c r="AA394" t="str">
        <f t="shared" si="867"/>
        <v>$m</v>
      </c>
      <c r="AB394" t="str">
        <f t="shared" si="867"/>
        <v>$m</v>
      </c>
      <c r="AC394" t="str">
        <f t="shared" si="867"/>
        <v>$m</v>
      </c>
      <c r="AD394" t="str">
        <f t="shared" si="867"/>
        <v>$m</v>
      </c>
      <c r="AE394" t="str">
        <f t="shared" si="867"/>
        <v>$m</v>
      </c>
      <c r="AF394" t="str">
        <f t="shared" si="867"/>
        <v>$m</v>
      </c>
      <c r="AG394" t="str">
        <f t="shared" si="867"/>
        <v>$</v>
      </c>
      <c r="AH394" t="str">
        <f t="shared" si="867"/>
        <v>$</v>
      </c>
      <c r="AI394" t="str">
        <f t="shared" si="867"/>
        <v>$</v>
      </c>
      <c r="AJ394" t="str">
        <f t="shared" si="867"/>
        <v>$</v>
      </c>
      <c r="AK394" t="str">
        <f t="shared" si="867"/>
        <v>$</v>
      </c>
      <c r="AL394" t="str">
        <f t="shared" si="867"/>
        <v>$</v>
      </c>
      <c r="AM394" t="str">
        <f t="shared" si="867"/>
        <v>$</v>
      </c>
      <c r="AN394" t="str">
        <f t="shared" si="854"/>
        <v>$</v>
      </c>
      <c r="AQ394" t="str">
        <f t="shared" si="855"/>
        <v>$</v>
      </c>
    </row>
    <row r="395" spans="1:43" x14ac:dyDescent="0.2">
      <c r="A395">
        <v>393</v>
      </c>
      <c r="B395" t="s">
        <v>643</v>
      </c>
      <c r="C395" t="s">
        <v>1581</v>
      </c>
      <c r="D395" t="s">
        <v>1576</v>
      </c>
      <c r="E395" t="s">
        <v>652</v>
      </c>
      <c r="F395" t="s">
        <v>654</v>
      </c>
      <c r="G395" t="str">
        <f t="shared" si="847"/>
        <v>Revenue by geographic area - U.K. Revenue</v>
      </c>
      <c r="H395" t="str">
        <f t="shared" si="842"/>
        <v>u.k. revenue</v>
      </c>
      <c r="I395" t="s">
        <v>10</v>
      </c>
      <c r="J395" t="b">
        <f t="shared" si="848"/>
        <v>0</v>
      </c>
      <c r="K395" t="b">
        <f t="shared" si="843"/>
        <v>0</v>
      </c>
      <c r="L395" t="b">
        <f t="shared" si="844"/>
        <v>1</v>
      </c>
      <c r="M395" t="str">
        <f t="shared" si="849"/>
        <v/>
      </c>
      <c r="N395" t="str">
        <f t="shared" si="750"/>
        <v/>
      </c>
      <c r="O395" t="str">
        <f t="shared" si="751"/>
        <v/>
      </c>
      <c r="P395" t="str">
        <f t="shared" si="850"/>
        <v/>
      </c>
      <c r="R395" t="s">
        <v>35</v>
      </c>
      <c r="S395" t="str">
        <f>IF(M395&lt;&gt;"",M395,IF(O395&lt;&gt;"",O395,IF(Q395&lt;&gt;"",Q395,I395)))</f>
        <v>$M</v>
      </c>
      <c r="T395" t="str">
        <f t="shared" si="851"/>
        <v>$m</v>
      </c>
      <c r="U395" t="str">
        <f t="shared" ref="U395:V395" si="868">TRIM(SUBSTITUTE(T395,U$1,U$2))</f>
        <v>$m</v>
      </c>
      <c r="V395" t="str">
        <f t="shared" si="868"/>
        <v>$m</v>
      </c>
      <c r="W395" t="str">
        <f t="shared" ref="W395:AM395" si="869">TRIM(SUBSTITUTE(V395,W$1,W$2))</f>
        <v>$m</v>
      </c>
      <c r="X395" t="str">
        <f t="shared" si="869"/>
        <v>$m</v>
      </c>
      <c r="Y395" t="str">
        <f t="shared" si="869"/>
        <v>$m</v>
      </c>
      <c r="Z395" t="str">
        <f t="shared" si="869"/>
        <v>$m</v>
      </c>
      <c r="AA395" t="str">
        <f t="shared" si="869"/>
        <v>$m</v>
      </c>
      <c r="AB395" t="str">
        <f t="shared" si="869"/>
        <v>$m</v>
      </c>
      <c r="AC395" t="str">
        <f t="shared" si="869"/>
        <v>$m</v>
      </c>
      <c r="AD395" t="str">
        <f t="shared" si="869"/>
        <v>$m</v>
      </c>
      <c r="AE395" t="str">
        <f t="shared" si="869"/>
        <v>$m</v>
      </c>
      <c r="AF395" t="str">
        <f t="shared" si="869"/>
        <v>$m</v>
      </c>
      <c r="AG395" t="str">
        <f t="shared" si="869"/>
        <v>$</v>
      </c>
      <c r="AH395" t="str">
        <f t="shared" si="869"/>
        <v>$</v>
      </c>
      <c r="AI395" t="str">
        <f t="shared" si="869"/>
        <v>$</v>
      </c>
      <c r="AJ395" t="str">
        <f t="shared" si="869"/>
        <v>$</v>
      </c>
      <c r="AK395" t="str">
        <f t="shared" si="869"/>
        <v>$</v>
      </c>
      <c r="AL395" t="str">
        <f t="shared" si="869"/>
        <v>$</v>
      </c>
      <c r="AM395" t="str">
        <f t="shared" si="869"/>
        <v>$</v>
      </c>
      <c r="AN395" t="str">
        <f t="shared" si="854"/>
        <v>$</v>
      </c>
      <c r="AQ395" t="str">
        <f t="shared" si="855"/>
        <v>$</v>
      </c>
    </row>
    <row r="396" spans="1:43" x14ac:dyDescent="0.2">
      <c r="A396">
        <v>394</v>
      </c>
      <c r="B396" t="s">
        <v>643</v>
      </c>
      <c r="C396" t="s">
        <v>1581</v>
      </c>
      <c r="D396" t="s">
        <v>1576</v>
      </c>
      <c r="E396" t="s">
        <v>652</v>
      </c>
      <c r="F396" t="s">
        <v>655</v>
      </c>
      <c r="G396" t="str">
        <f t="shared" si="847"/>
        <v>Revenue by geographic area - U.S. Revenue</v>
      </c>
      <c r="H396" t="str">
        <f t="shared" si="842"/>
        <v>u.s. revenue</v>
      </c>
      <c r="I396" t="s">
        <v>10</v>
      </c>
      <c r="J396" t="b">
        <f t="shared" si="848"/>
        <v>0</v>
      </c>
      <c r="K396" t="b">
        <f t="shared" si="843"/>
        <v>0</v>
      </c>
      <c r="L396" t="b">
        <f t="shared" si="844"/>
        <v>1</v>
      </c>
      <c r="M396" t="str">
        <f t="shared" si="849"/>
        <v/>
      </c>
      <c r="N396" t="str">
        <f t="shared" si="750"/>
        <v/>
      </c>
      <c r="O396" t="str">
        <f t="shared" si="751"/>
        <v/>
      </c>
      <c r="P396" t="str">
        <f t="shared" si="850"/>
        <v/>
      </c>
      <c r="R396" t="s">
        <v>35</v>
      </c>
      <c r="S396" t="str">
        <f>IF(M396&lt;&gt;"",M396,IF(O396&lt;&gt;"",O396,IF(Q396&lt;&gt;"",Q396,I396)))</f>
        <v>$M</v>
      </c>
      <c r="T396" t="str">
        <f t="shared" si="851"/>
        <v>$m</v>
      </c>
      <c r="U396" t="str">
        <f t="shared" ref="U396:V396" si="870">TRIM(SUBSTITUTE(T396,U$1,U$2))</f>
        <v>$m</v>
      </c>
      <c r="V396" t="str">
        <f t="shared" si="870"/>
        <v>$m</v>
      </c>
      <c r="W396" t="str">
        <f t="shared" ref="W396:AM396" si="871">TRIM(SUBSTITUTE(V396,W$1,W$2))</f>
        <v>$m</v>
      </c>
      <c r="X396" t="str">
        <f t="shared" si="871"/>
        <v>$m</v>
      </c>
      <c r="Y396" t="str">
        <f t="shared" si="871"/>
        <v>$m</v>
      </c>
      <c r="Z396" t="str">
        <f t="shared" si="871"/>
        <v>$m</v>
      </c>
      <c r="AA396" t="str">
        <f t="shared" si="871"/>
        <v>$m</v>
      </c>
      <c r="AB396" t="str">
        <f t="shared" si="871"/>
        <v>$m</v>
      </c>
      <c r="AC396" t="str">
        <f t="shared" si="871"/>
        <v>$m</v>
      </c>
      <c r="AD396" t="str">
        <f t="shared" si="871"/>
        <v>$m</v>
      </c>
      <c r="AE396" t="str">
        <f t="shared" si="871"/>
        <v>$m</v>
      </c>
      <c r="AF396" t="str">
        <f t="shared" si="871"/>
        <v>$m</v>
      </c>
      <c r="AG396" t="str">
        <f t="shared" si="871"/>
        <v>$</v>
      </c>
      <c r="AH396" t="str">
        <f t="shared" si="871"/>
        <v>$</v>
      </c>
      <c r="AI396" t="str">
        <f t="shared" si="871"/>
        <v>$</v>
      </c>
      <c r="AJ396" t="str">
        <f t="shared" si="871"/>
        <v>$</v>
      </c>
      <c r="AK396" t="str">
        <f t="shared" si="871"/>
        <v>$</v>
      </c>
      <c r="AL396" t="str">
        <f t="shared" si="871"/>
        <v>$</v>
      </c>
      <c r="AM396" t="str">
        <f t="shared" si="871"/>
        <v>$</v>
      </c>
      <c r="AN396" t="str">
        <f t="shared" si="854"/>
        <v>$</v>
      </c>
      <c r="AQ396" t="str">
        <f t="shared" si="855"/>
        <v>$</v>
      </c>
    </row>
    <row r="397" spans="1:43" x14ac:dyDescent="0.2">
      <c r="A397">
        <v>395</v>
      </c>
      <c r="B397" t="s">
        <v>643</v>
      </c>
      <c r="C397" t="s">
        <v>1581</v>
      </c>
      <c r="D397" t="s">
        <v>1576</v>
      </c>
      <c r="E397" t="s">
        <v>44</v>
      </c>
      <c r="F397" t="s">
        <v>656</v>
      </c>
      <c r="G397" t="str">
        <f t="shared" si="847"/>
        <v>Segment Revenue - Finance, insurance and other, net</v>
      </c>
      <c r="H397" t="str">
        <f t="shared" si="842"/>
        <v>finance, insurance and other, net</v>
      </c>
      <c r="I397" t="s">
        <v>10</v>
      </c>
      <c r="J397" t="b">
        <f t="shared" si="848"/>
        <v>0</v>
      </c>
      <c r="K397" t="b">
        <f t="shared" si="843"/>
        <v>0</v>
      </c>
      <c r="L397" t="b">
        <f t="shared" si="844"/>
        <v>1</v>
      </c>
      <c r="M397" t="str">
        <f t="shared" si="849"/>
        <v/>
      </c>
      <c r="N397" t="str">
        <f t="shared" si="750"/>
        <v/>
      </c>
      <c r="O397" t="str">
        <f t="shared" si="751"/>
        <v/>
      </c>
      <c r="P397" t="str">
        <f t="shared" si="850"/>
        <v/>
      </c>
      <c r="R397" t="s">
        <v>35</v>
      </c>
      <c r="S397" t="str">
        <f>IF(M397&lt;&gt;"",M397,IF(O397&lt;&gt;"",O397,IF(Q397&lt;&gt;"",Q397,I397)))</f>
        <v>$M</v>
      </c>
      <c r="T397" t="str">
        <f t="shared" si="851"/>
        <v>$m</v>
      </c>
      <c r="U397" t="str">
        <f t="shared" ref="U397:V397" si="872">TRIM(SUBSTITUTE(T397,U$1,U$2))</f>
        <v>$m</v>
      </c>
      <c r="V397" t="str">
        <f t="shared" si="872"/>
        <v>$m</v>
      </c>
      <c r="W397" t="str">
        <f t="shared" ref="W397:AM397" si="873">TRIM(SUBSTITUTE(V397,W$1,W$2))</f>
        <v>$m</v>
      </c>
      <c r="X397" t="str">
        <f t="shared" si="873"/>
        <v>$m</v>
      </c>
      <c r="Y397" t="str">
        <f t="shared" si="873"/>
        <v>$m</v>
      </c>
      <c r="Z397" t="str">
        <f t="shared" si="873"/>
        <v>$m</v>
      </c>
      <c r="AA397" t="str">
        <f t="shared" si="873"/>
        <v>$m</v>
      </c>
      <c r="AB397" t="str">
        <f t="shared" si="873"/>
        <v>$m</v>
      </c>
      <c r="AC397" t="str">
        <f t="shared" si="873"/>
        <v>$m</v>
      </c>
      <c r="AD397" t="str">
        <f t="shared" si="873"/>
        <v>$m</v>
      </c>
      <c r="AE397" t="str">
        <f t="shared" si="873"/>
        <v>$m</v>
      </c>
      <c r="AF397" t="str">
        <f t="shared" si="873"/>
        <v>$m</v>
      </c>
      <c r="AG397" t="str">
        <f t="shared" si="873"/>
        <v>$</v>
      </c>
      <c r="AH397" t="str">
        <f t="shared" si="873"/>
        <v>$</v>
      </c>
      <c r="AI397" t="str">
        <f t="shared" si="873"/>
        <v>$</v>
      </c>
      <c r="AJ397" t="str">
        <f t="shared" si="873"/>
        <v>$</v>
      </c>
      <c r="AK397" t="str">
        <f t="shared" si="873"/>
        <v>$</v>
      </c>
      <c r="AL397" t="str">
        <f t="shared" si="873"/>
        <v>$</v>
      </c>
      <c r="AM397" t="str">
        <f t="shared" si="873"/>
        <v>$</v>
      </c>
      <c r="AN397" t="str">
        <f t="shared" si="854"/>
        <v>$</v>
      </c>
      <c r="AQ397" t="str">
        <f t="shared" si="855"/>
        <v>$</v>
      </c>
    </row>
    <row r="398" spans="1:43" x14ac:dyDescent="0.2">
      <c r="A398">
        <v>396</v>
      </c>
      <c r="B398" t="s">
        <v>643</v>
      </c>
      <c r="C398" t="s">
        <v>1581</v>
      </c>
      <c r="D398" t="s">
        <v>1576</v>
      </c>
      <c r="E398" t="s">
        <v>44</v>
      </c>
      <c r="F398" t="s">
        <v>648</v>
      </c>
      <c r="G398" t="str">
        <f t="shared" si="847"/>
        <v>Segment Revenue - New vehicle retail sales</v>
      </c>
      <c r="H398" t="str">
        <f t="shared" si="842"/>
        <v>new vehicle retail sales</v>
      </c>
      <c r="I398" t="s">
        <v>10</v>
      </c>
      <c r="J398" t="b">
        <f t="shared" si="848"/>
        <v>0</v>
      </c>
      <c r="K398" t="b">
        <f t="shared" si="843"/>
        <v>0</v>
      </c>
      <c r="L398" t="b">
        <f t="shared" si="844"/>
        <v>1</v>
      </c>
      <c r="M398" t="str">
        <f t="shared" si="849"/>
        <v/>
      </c>
      <c r="N398" t="str">
        <f t="shared" si="750"/>
        <v/>
      </c>
      <c r="O398" t="str">
        <f t="shared" si="751"/>
        <v/>
      </c>
      <c r="P398" t="str">
        <f t="shared" si="850"/>
        <v/>
      </c>
      <c r="R398" t="s">
        <v>35</v>
      </c>
      <c r="S398" t="str">
        <f>IF(M398&lt;&gt;"",M398,IF(O398&lt;&gt;"",O398,IF(Q398&lt;&gt;"",Q398,I398)))</f>
        <v>$M</v>
      </c>
      <c r="T398" t="str">
        <f t="shared" si="851"/>
        <v>$m</v>
      </c>
      <c r="U398" t="str">
        <f t="shared" ref="U398:V398" si="874">TRIM(SUBSTITUTE(T398,U$1,U$2))</f>
        <v>$m</v>
      </c>
      <c r="V398" t="str">
        <f t="shared" si="874"/>
        <v>$m</v>
      </c>
      <c r="W398" t="str">
        <f t="shared" ref="W398:AM398" si="875">TRIM(SUBSTITUTE(V398,W$1,W$2))</f>
        <v>$m</v>
      </c>
      <c r="X398" t="str">
        <f t="shared" si="875"/>
        <v>$m</v>
      </c>
      <c r="Y398" t="str">
        <f t="shared" si="875"/>
        <v>$m</v>
      </c>
      <c r="Z398" t="str">
        <f t="shared" si="875"/>
        <v>$m</v>
      </c>
      <c r="AA398" t="str">
        <f t="shared" si="875"/>
        <v>$m</v>
      </c>
      <c r="AB398" t="str">
        <f t="shared" si="875"/>
        <v>$m</v>
      </c>
      <c r="AC398" t="str">
        <f t="shared" si="875"/>
        <v>$m</v>
      </c>
      <c r="AD398" t="str">
        <f t="shared" si="875"/>
        <v>$m</v>
      </c>
      <c r="AE398" t="str">
        <f t="shared" si="875"/>
        <v>$m</v>
      </c>
      <c r="AF398" t="str">
        <f t="shared" si="875"/>
        <v>$m</v>
      </c>
      <c r="AG398" t="str">
        <f t="shared" si="875"/>
        <v>$</v>
      </c>
      <c r="AH398" t="str">
        <f t="shared" si="875"/>
        <v>$</v>
      </c>
      <c r="AI398" t="str">
        <f t="shared" si="875"/>
        <v>$</v>
      </c>
      <c r="AJ398" t="str">
        <f t="shared" si="875"/>
        <v>$</v>
      </c>
      <c r="AK398" t="str">
        <f t="shared" si="875"/>
        <v>$</v>
      </c>
      <c r="AL398" t="str">
        <f t="shared" si="875"/>
        <v>$</v>
      </c>
      <c r="AM398" t="str">
        <f t="shared" si="875"/>
        <v>$</v>
      </c>
      <c r="AN398" t="str">
        <f t="shared" si="854"/>
        <v>$</v>
      </c>
      <c r="AQ398" t="str">
        <f t="shared" si="855"/>
        <v>$</v>
      </c>
    </row>
    <row r="399" spans="1:43" x14ac:dyDescent="0.2">
      <c r="A399">
        <v>397</v>
      </c>
      <c r="B399" t="s">
        <v>643</v>
      </c>
      <c r="C399" t="s">
        <v>1581</v>
      </c>
      <c r="D399" t="s">
        <v>1576</v>
      </c>
      <c r="E399" t="s">
        <v>44</v>
      </c>
      <c r="F399" t="s">
        <v>657</v>
      </c>
      <c r="G399" t="str">
        <f t="shared" si="847"/>
        <v>Segment Revenue - Parts and service sales</v>
      </c>
      <c r="H399" t="str">
        <f t="shared" si="842"/>
        <v>parts and service sales</v>
      </c>
      <c r="I399" t="s">
        <v>10</v>
      </c>
      <c r="J399" t="b">
        <f t="shared" si="848"/>
        <v>0</v>
      </c>
      <c r="K399" t="b">
        <f t="shared" si="843"/>
        <v>0</v>
      </c>
      <c r="L399" t="b">
        <f t="shared" si="844"/>
        <v>1</v>
      </c>
      <c r="M399" t="str">
        <f t="shared" si="849"/>
        <v/>
      </c>
      <c r="N399" t="str">
        <f t="shared" si="750"/>
        <v/>
      </c>
      <c r="O399" t="str">
        <f t="shared" si="751"/>
        <v/>
      </c>
      <c r="P399" t="str">
        <f t="shared" si="850"/>
        <v/>
      </c>
      <c r="R399" t="s">
        <v>35</v>
      </c>
      <c r="S399" t="str">
        <f>IF(M399&lt;&gt;"",M399,IF(O399&lt;&gt;"",O399,IF(Q399&lt;&gt;"",Q399,I399)))</f>
        <v>$M</v>
      </c>
      <c r="T399" t="str">
        <f t="shared" si="851"/>
        <v>$m</v>
      </c>
      <c r="U399" t="str">
        <f t="shared" ref="U399:V399" si="876">TRIM(SUBSTITUTE(T399,U$1,U$2))</f>
        <v>$m</v>
      </c>
      <c r="V399" t="str">
        <f t="shared" si="876"/>
        <v>$m</v>
      </c>
      <c r="W399" t="str">
        <f t="shared" ref="W399:AM399" si="877">TRIM(SUBSTITUTE(V399,W$1,W$2))</f>
        <v>$m</v>
      </c>
      <c r="X399" t="str">
        <f t="shared" si="877"/>
        <v>$m</v>
      </c>
      <c r="Y399" t="str">
        <f t="shared" si="877"/>
        <v>$m</v>
      </c>
      <c r="Z399" t="str">
        <f t="shared" si="877"/>
        <v>$m</v>
      </c>
      <c r="AA399" t="str">
        <f t="shared" si="877"/>
        <v>$m</v>
      </c>
      <c r="AB399" t="str">
        <f t="shared" si="877"/>
        <v>$m</v>
      </c>
      <c r="AC399" t="str">
        <f t="shared" si="877"/>
        <v>$m</v>
      </c>
      <c r="AD399" t="str">
        <f t="shared" si="877"/>
        <v>$m</v>
      </c>
      <c r="AE399" t="str">
        <f t="shared" si="877"/>
        <v>$m</v>
      </c>
      <c r="AF399" t="str">
        <f t="shared" si="877"/>
        <v>$m</v>
      </c>
      <c r="AG399" t="str">
        <f t="shared" si="877"/>
        <v>$</v>
      </c>
      <c r="AH399" t="str">
        <f t="shared" si="877"/>
        <v>$</v>
      </c>
      <c r="AI399" t="str">
        <f t="shared" si="877"/>
        <v>$</v>
      </c>
      <c r="AJ399" t="str">
        <f t="shared" si="877"/>
        <v>$</v>
      </c>
      <c r="AK399" t="str">
        <f t="shared" si="877"/>
        <v>$</v>
      </c>
      <c r="AL399" t="str">
        <f t="shared" si="877"/>
        <v>$</v>
      </c>
      <c r="AM399" t="str">
        <f t="shared" si="877"/>
        <v>$</v>
      </c>
      <c r="AN399" t="str">
        <f t="shared" si="854"/>
        <v>$</v>
      </c>
      <c r="AQ399" t="str">
        <f t="shared" si="855"/>
        <v>$</v>
      </c>
    </row>
    <row r="400" spans="1:43" x14ac:dyDescent="0.2">
      <c r="A400">
        <v>398</v>
      </c>
      <c r="B400" t="s">
        <v>643</v>
      </c>
      <c r="C400" t="s">
        <v>1581</v>
      </c>
      <c r="D400" t="s">
        <v>1576</v>
      </c>
      <c r="E400" t="s">
        <v>44</v>
      </c>
      <c r="F400" t="s">
        <v>650</v>
      </c>
      <c r="G400" t="str">
        <f t="shared" si="847"/>
        <v>Segment Revenue - Used vehicle retail sales</v>
      </c>
      <c r="H400" t="str">
        <f t="shared" si="842"/>
        <v>used vehicle retail sales</v>
      </c>
      <c r="I400" t="s">
        <v>10</v>
      </c>
      <c r="J400" t="b">
        <f t="shared" si="848"/>
        <v>0</v>
      </c>
      <c r="K400" t="b">
        <f t="shared" si="843"/>
        <v>0</v>
      </c>
      <c r="L400" t="b">
        <f t="shared" si="844"/>
        <v>1</v>
      </c>
      <c r="M400" t="str">
        <f t="shared" si="849"/>
        <v/>
      </c>
      <c r="N400" t="str">
        <f t="shared" si="750"/>
        <v/>
      </c>
      <c r="O400" t="str">
        <f t="shared" si="751"/>
        <v/>
      </c>
      <c r="P400" t="str">
        <f t="shared" si="850"/>
        <v/>
      </c>
      <c r="R400" t="s">
        <v>35</v>
      </c>
      <c r="S400" t="str">
        <f>IF(M400&lt;&gt;"",M400,IF(O400&lt;&gt;"",O400,IF(Q400&lt;&gt;"",Q400,I400)))</f>
        <v>$M</v>
      </c>
      <c r="T400" t="str">
        <f t="shared" si="851"/>
        <v>$m</v>
      </c>
      <c r="U400" t="str">
        <f t="shared" ref="U400:V400" si="878">TRIM(SUBSTITUTE(T400,U$1,U$2))</f>
        <v>$m</v>
      </c>
      <c r="V400" t="str">
        <f t="shared" si="878"/>
        <v>$m</v>
      </c>
      <c r="W400" t="str">
        <f t="shared" ref="W400:AM400" si="879">TRIM(SUBSTITUTE(V400,W$1,W$2))</f>
        <v>$m</v>
      </c>
      <c r="X400" t="str">
        <f t="shared" si="879"/>
        <v>$m</v>
      </c>
      <c r="Y400" t="str">
        <f t="shared" si="879"/>
        <v>$m</v>
      </c>
      <c r="Z400" t="str">
        <f t="shared" si="879"/>
        <v>$m</v>
      </c>
      <c r="AA400" t="str">
        <f t="shared" si="879"/>
        <v>$m</v>
      </c>
      <c r="AB400" t="str">
        <f t="shared" si="879"/>
        <v>$m</v>
      </c>
      <c r="AC400" t="str">
        <f t="shared" si="879"/>
        <v>$m</v>
      </c>
      <c r="AD400" t="str">
        <f t="shared" si="879"/>
        <v>$m</v>
      </c>
      <c r="AE400" t="str">
        <f t="shared" si="879"/>
        <v>$m</v>
      </c>
      <c r="AF400" t="str">
        <f t="shared" si="879"/>
        <v>$m</v>
      </c>
      <c r="AG400" t="str">
        <f t="shared" si="879"/>
        <v>$</v>
      </c>
      <c r="AH400" t="str">
        <f t="shared" si="879"/>
        <v>$</v>
      </c>
      <c r="AI400" t="str">
        <f t="shared" si="879"/>
        <v>$</v>
      </c>
      <c r="AJ400" t="str">
        <f t="shared" si="879"/>
        <v>$</v>
      </c>
      <c r="AK400" t="str">
        <f t="shared" si="879"/>
        <v>$</v>
      </c>
      <c r="AL400" t="str">
        <f t="shared" si="879"/>
        <v>$</v>
      </c>
      <c r="AM400" t="str">
        <f t="shared" si="879"/>
        <v>$</v>
      </c>
      <c r="AN400" t="str">
        <f t="shared" si="854"/>
        <v>$</v>
      </c>
      <c r="AQ400" t="str">
        <f t="shared" si="855"/>
        <v>$</v>
      </c>
    </row>
    <row r="401" spans="1:43" x14ac:dyDescent="0.2">
      <c r="A401">
        <v>399</v>
      </c>
      <c r="B401" t="s">
        <v>643</v>
      </c>
      <c r="C401" t="s">
        <v>1581</v>
      </c>
      <c r="D401" t="s">
        <v>1576</v>
      </c>
      <c r="E401" t="s">
        <v>44</v>
      </c>
      <c r="F401" t="s">
        <v>651</v>
      </c>
      <c r="G401" t="str">
        <f t="shared" si="847"/>
        <v>Segment Revenue - Used vehicle wholesale sales</v>
      </c>
      <c r="H401" t="str">
        <f t="shared" si="842"/>
        <v>used vehicle wholesale sales</v>
      </c>
      <c r="I401" t="s">
        <v>10</v>
      </c>
      <c r="J401" t="b">
        <f t="shared" si="848"/>
        <v>0</v>
      </c>
      <c r="K401" t="b">
        <f t="shared" si="843"/>
        <v>0</v>
      </c>
      <c r="L401" t="b">
        <f t="shared" si="844"/>
        <v>1</v>
      </c>
      <c r="M401" t="str">
        <f t="shared" si="849"/>
        <v/>
      </c>
      <c r="N401" t="str">
        <f t="shared" si="750"/>
        <v/>
      </c>
      <c r="O401" t="str">
        <f t="shared" si="751"/>
        <v/>
      </c>
      <c r="P401" t="str">
        <f t="shared" si="850"/>
        <v/>
      </c>
      <c r="R401" t="s">
        <v>35</v>
      </c>
      <c r="S401" t="str">
        <f>IF(M401&lt;&gt;"",M401,IF(O401&lt;&gt;"",O401,IF(Q401&lt;&gt;"",Q401,I401)))</f>
        <v>$M</v>
      </c>
      <c r="T401" t="str">
        <f t="shared" si="851"/>
        <v>$m</v>
      </c>
      <c r="U401" t="str">
        <f t="shared" ref="U401:V401" si="880">TRIM(SUBSTITUTE(T401,U$1,U$2))</f>
        <v>$m</v>
      </c>
      <c r="V401" t="str">
        <f t="shared" si="880"/>
        <v>$m</v>
      </c>
      <c r="W401" t="str">
        <f t="shared" ref="W401:AM401" si="881">TRIM(SUBSTITUTE(V401,W$1,W$2))</f>
        <v>$m</v>
      </c>
      <c r="X401" t="str">
        <f t="shared" si="881"/>
        <v>$m</v>
      </c>
      <c r="Y401" t="str">
        <f t="shared" si="881"/>
        <v>$m</v>
      </c>
      <c r="Z401" t="str">
        <f t="shared" si="881"/>
        <v>$m</v>
      </c>
      <c r="AA401" t="str">
        <f t="shared" si="881"/>
        <v>$m</v>
      </c>
      <c r="AB401" t="str">
        <f t="shared" si="881"/>
        <v>$m</v>
      </c>
      <c r="AC401" t="str">
        <f t="shared" si="881"/>
        <v>$m</v>
      </c>
      <c r="AD401" t="str">
        <f t="shared" si="881"/>
        <v>$m</v>
      </c>
      <c r="AE401" t="str">
        <f t="shared" si="881"/>
        <v>$m</v>
      </c>
      <c r="AF401" t="str">
        <f t="shared" si="881"/>
        <v>$m</v>
      </c>
      <c r="AG401" t="str">
        <f t="shared" si="881"/>
        <v>$</v>
      </c>
      <c r="AH401" t="str">
        <f t="shared" si="881"/>
        <v>$</v>
      </c>
      <c r="AI401" t="str">
        <f t="shared" si="881"/>
        <v>$</v>
      </c>
      <c r="AJ401" t="str">
        <f t="shared" si="881"/>
        <v>$</v>
      </c>
      <c r="AK401" t="str">
        <f t="shared" si="881"/>
        <v>$</v>
      </c>
      <c r="AL401" t="str">
        <f t="shared" si="881"/>
        <v>$</v>
      </c>
      <c r="AM401" t="str">
        <f t="shared" si="881"/>
        <v>$</v>
      </c>
      <c r="AN401" t="str">
        <f t="shared" si="854"/>
        <v>$</v>
      </c>
      <c r="AQ401" t="str">
        <f t="shared" si="855"/>
        <v>$</v>
      </c>
    </row>
    <row r="402" spans="1:43" x14ac:dyDescent="0.2">
      <c r="A402">
        <v>400</v>
      </c>
      <c r="B402" t="s">
        <v>643</v>
      </c>
      <c r="C402" t="s">
        <v>1581</v>
      </c>
      <c r="D402" t="s">
        <v>1576</v>
      </c>
      <c r="E402" t="s">
        <v>658</v>
      </c>
      <c r="F402" t="s">
        <v>659</v>
      </c>
      <c r="G402" t="str">
        <f t="shared" si="847"/>
        <v>Units sold - Retail new vehicles sold</v>
      </c>
      <c r="H402" t="str">
        <f t="shared" si="842"/>
        <v>retail new vehicles sold</v>
      </c>
      <c r="I402" t="s">
        <v>4</v>
      </c>
      <c r="J402" t="b">
        <f t="shared" si="848"/>
        <v>0</v>
      </c>
      <c r="K402" t="b">
        <f t="shared" si="843"/>
        <v>1</v>
      </c>
      <c r="L402" t="b">
        <f t="shared" si="844"/>
        <v>1</v>
      </c>
      <c r="M402" t="str">
        <f t="shared" si="849"/>
        <v/>
      </c>
      <c r="N402" t="str">
        <f t="shared" si="750"/>
        <v>Check</v>
      </c>
      <c r="O402" t="str">
        <f t="shared" si="751"/>
        <v>Vehicles</v>
      </c>
      <c r="P402" t="str">
        <f t="shared" si="850"/>
        <v/>
      </c>
      <c r="R402" t="s">
        <v>35</v>
      </c>
      <c r="S402" t="str">
        <f>IF(M402&lt;&gt;"",M402,IF(O402&lt;&gt;"",O402,IF(Q402&lt;&gt;"",Q402,I402)))</f>
        <v>Vehicles</v>
      </c>
      <c r="T402" t="str">
        <f t="shared" si="851"/>
        <v>vehicles</v>
      </c>
      <c r="U402" t="str">
        <f t="shared" ref="U402:V402" si="882">TRIM(SUBSTITUTE(T402,U$1,U$2))</f>
        <v>vehicles</v>
      </c>
      <c r="V402" t="str">
        <f t="shared" si="882"/>
        <v>vehicles</v>
      </c>
      <c r="W402" t="str">
        <f t="shared" ref="W402:AM402" si="883">TRIM(SUBSTITUTE(V402,W$1,W$2))</f>
        <v>vehicles</v>
      </c>
      <c r="X402" t="str">
        <f t="shared" si="883"/>
        <v>vehicles</v>
      </c>
      <c r="Y402" t="str">
        <f t="shared" si="883"/>
        <v>vehicles</v>
      </c>
      <c r="Z402" t="str">
        <f t="shared" si="883"/>
        <v>vehicles</v>
      </c>
      <c r="AA402" t="str">
        <f t="shared" si="883"/>
        <v>vehicles</v>
      </c>
      <c r="AB402" t="str">
        <f t="shared" si="883"/>
        <v>vehicles</v>
      </c>
      <c r="AC402" t="str">
        <f t="shared" si="883"/>
        <v>vehicles</v>
      </c>
      <c r="AD402" t="str">
        <f t="shared" si="883"/>
        <v>vehicles</v>
      </c>
      <c r="AE402" t="str">
        <f t="shared" si="883"/>
        <v>vehicles</v>
      </c>
      <c r="AF402" t="str">
        <f t="shared" si="883"/>
        <v>vehicles</v>
      </c>
      <c r="AG402" t="str">
        <f t="shared" si="883"/>
        <v>vehicles</v>
      </c>
      <c r="AH402" t="str">
        <f t="shared" si="883"/>
        <v>vehicles</v>
      </c>
      <c r="AI402" t="str">
        <f t="shared" si="883"/>
        <v>vehicles</v>
      </c>
      <c r="AJ402" t="str">
        <f t="shared" si="883"/>
        <v>vehicles</v>
      </c>
      <c r="AK402" t="str">
        <f t="shared" si="883"/>
        <v>vehicles</v>
      </c>
      <c r="AL402" t="str">
        <f t="shared" si="883"/>
        <v>vehicles</v>
      </c>
      <c r="AM402" t="str">
        <f t="shared" si="883"/>
        <v>vehicles</v>
      </c>
      <c r="AN402" t="str">
        <f t="shared" si="854"/>
        <v>vehicles</v>
      </c>
      <c r="AQ402" t="str">
        <f t="shared" si="855"/>
        <v>vehicles</v>
      </c>
    </row>
    <row r="403" spans="1:43" x14ac:dyDescent="0.2">
      <c r="A403">
        <v>401</v>
      </c>
      <c r="B403" t="s">
        <v>643</v>
      </c>
      <c r="C403" t="s">
        <v>1581</v>
      </c>
      <c r="D403" t="s">
        <v>1576</v>
      </c>
      <c r="E403" t="s">
        <v>658</v>
      </c>
      <c r="F403" t="s">
        <v>660</v>
      </c>
      <c r="G403" t="str">
        <f t="shared" si="847"/>
        <v>Units sold - Retail used vehicles sold</v>
      </c>
      <c r="H403" t="str">
        <f t="shared" si="842"/>
        <v>retail used vehicles sold</v>
      </c>
      <c r="I403" t="s">
        <v>4</v>
      </c>
      <c r="J403" t="b">
        <f t="shared" si="848"/>
        <v>0</v>
      </c>
      <c r="K403" t="b">
        <f t="shared" si="843"/>
        <v>1</v>
      </c>
      <c r="L403" t="b">
        <f t="shared" si="844"/>
        <v>1</v>
      </c>
      <c r="M403" t="str">
        <f t="shared" si="849"/>
        <v/>
      </c>
      <c r="N403" t="str">
        <f t="shared" si="750"/>
        <v>Check</v>
      </c>
      <c r="O403" t="str">
        <f t="shared" si="751"/>
        <v>Vehicles</v>
      </c>
      <c r="P403" t="str">
        <f t="shared" si="850"/>
        <v/>
      </c>
      <c r="R403" t="s">
        <v>35</v>
      </c>
      <c r="S403" t="str">
        <f>IF(M403&lt;&gt;"",M403,IF(O403&lt;&gt;"",O403,IF(Q403&lt;&gt;"",Q403,I403)))</f>
        <v>Vehicles</v>
      </c>
      <c r="T403" t="str">
        <f t="shared" si="851"/>
        <v>vehicles</v>
      </c>
      <c r="U403" t="str">
        <f t="shared" ref="U403:V403" si="884">TRIM(SUBSTITUTE(T403,U$1,U$2))</f>
        <v>vehicles</v>
      </c>
      <c r="V403" t="str">
        <f t="shared" si="884"/>
        <v>vehicles</v>
      </c>
      <c r="W403" t="str">
        <f t="shared" ref="W403:AM403" si="885">TRIM(SUBSTITUTE(V403,W$1,W$2))</f>
        <v>vehicles</v>
      </c>
      <c r="X403" t="str">
        <f t="shared" si="885"/>
        <v>vehicles</v>
      </c>
      <c r="Y403" t="str">
        <f t="shared" si="885"/>
        <v>vehicles</v>
      </c>
      <c r="Z403" t="str">
        <f t="shared" si="885"/>
        <v>vehicles</v>
      </c>
      <c r="AA403" t="str">
        <f t="shared" si="885"/>
        <v>vehicles</v>
      </c>
      <c r="AB403" t="str">
        <f t="shared" si="885"/>
        <v>vehicles</v>
      </c>
      <c r="AC403" t="str">
        <f t="shared" si="885"/>
        <v>vehicles</v>
      </c>
      <c r="AD403" t="str">
        <f t="shared" si="885"/>
        <v>vehicles</v>
      </c>
      <c r="AE403" t="str">
        <f t="shared" si="885"/>
        <v>vehicles</v>
      </c>
      <c r="AF403" t="str">
        <f t="shared" si="885"/>
        <v>vehicles</v>
      </c>
      <c r="AG403" t="str">
        <f t="shared" si="885"/>
        <v>vehicles</v>
      </c>
      <c r="AH403" t="str">
        <f t="shared" si="885"/>
        <v>vehicles</v>
      </c>
      <c r="AI403" t="str">
        <f t="shared" si="885"/>
        <v>vehicles</v>
      </c>
      <c r="AJ403" t="str">
        <f t="shared" si="885"/>
        <v>vehicles</v>
      </c>
      <c r="AK403" t="str">
        <f t="shared" si="885"/>
        <v>vehicles</v>
      </c>
      <c r="AL403" t="str">
        <f t="shared" si="885"/>
        <v>vehicles</v>
      </c>
      <c r="AM403" t="str">
        <f t="shared" si="885"/>
        <v>vehicles</v>
      </c>
      <c r="AN403" t="str">
        <f t="shared" si="854"/>
        <v>vehicles</v>
      </c>
      <c r="AQ403" t="str">
        <f t="shared" si="855"/>
        <v>vehicles</v>
      </c>
    </row>
    <row r="404" spans="1:43" x14ac:dyDescent="0.2">
      <c r="A404">
        <v>402</v>
      </c>
      <c r="B404" t="s">
        <v>643</v>
      </c>
      <c r="C404" t="s">
        <v>1581</v>
      </c>
      <c r="D404" t="s">
        <v>1576</v>
      </c>
      <c r="E404" t="s">
        <v>658</v>
      </c>
      <c r="F404" t="s">
        <v>661</v>
      </c>
      <c r="G404" t="str">
        <f t="shared" si="847"/>
        <v>Units sold - Wholesale used vehicles sold</v>
      </c>
      <c r="H404" t="str">
        <f t="shared" si="842"/>
        <v>wholesale used vehicles sold</v>
      </c>
      <c r="I404" t="s">
        <v>4</v>
      </c>
      <c r="J404" t="b">
        <f t="shared" si="848"/>
        <v>0</v>
      </c>
      <c r="K404" t="b">
        <f t="shared" si="843"/>
        <v>1</v>
      </c>
      <c r="L404" t="b">
        <f t="shared" si="844"/>
        <v>1</v>
      </c>
      <c r="M404" t="str">
        <f t="shared" si="849"/>
        <v/>
      </c>
      <c r="N404" t="str">
        <f t="shared" si="750"/>
        <v>Check</v>
      </c>
      <c r="O404" t="str">
        <f t="shared" si="751"/>
        <v>Vehicles</v>
      </c>
      <c r="P404" t="str">
        <f t="shared" si="850"/>
        <v/>
      </c>
      <c r="R404" t="s">
        <v>35</v>
      </c>
      <c r="S404" t="str">
        <f>IF(M404&lt;&gt;"",M404,IF(O404&lt;&gt;"",O404,IF(Q404&lt;&gt;"",Q404,I404)))</f>
        <v>Vehicles</v>
      </c>
      <c r="T404" t="str">
        <f t="shared" si="851"/>
        <v>vehicles</v>
      </c>
      <c r="U404" t="str">
        <f t="shared" ref="U404:V404" si="886">TRIM(SUBSTITUTE(T404,U$1,U$2))</f>
        <v>vehicles</v>
      </c>
      <c r="V404" t="str">
        <f t="shared" si="886"/>
        <v>vehicles</v>
      </c>
      <c r="W404" t="str">
        <f t="shared" ref="W404:AM404" si="887">TRIM(SUBSTITUTE(V404,W$1,W$2))</f>
        <v>vehicles</v>
      </c>
      <c r="X404" t="str">
        <f t="shared" si="887"/>
        <v>vehicles</v>
      </c>
      <c r="Y404" t="str">
        <f t="shared" si="887"/>
        <v>vehicles</v>
      </c>
      <c r="Z404" t="str">
        <f t="shared" si="887"/>
        <v>vehicles</v>
      </c>
      <c r="AA404" t="str">
        <f t="shared" si="887"/>
        <v>vehicles</v>
      </c>
      <c r="AB404" t="str">
        <f t="shared" si="887"/>
        <v>vehicles</v>
      </c>
      <c r="AC404" t="str">
        <f t="shared" si="887"/>
        <v>vehicles</v>
      </c>
      <c r="AD404" t="str">
        <f t="shared" si="887"/>
        <v>vehicles</v>
      </c>
      <c r="AE404" t="str">
        <f t="shared" si="887"/>
        <v>vehicles</v>
      </c>
      <c r="AF404" t="str">
        <f t="shared" si="887"/>
        <v>vehicles</v>
      </c>
      <c r="AG404" t="str">
        <f t="shared" si="887"/>
        <v>vehicles</v>
      </c>
      <c r="AH404" t="str">
        <f t="shared" si="887"/>
        <v>vehicles</v>
      </c>
      <c r="AI404" t="str">
        <f t="shared" si="887"/>
        <v>vehicles</v>
      </c>
      <c r="AJ404" t="str">
        <f t="shared" si="887"/>
        <v>vehicles</v>
      </c>
      <c r="AK404" t="str">
        <f t="shared" si="887"/>
        <v>vehicles</v>
      </c>
      <c r="AL404" t="str">
        <f t="shared" si="887"/>
        <v>vehicles</v>
      </c>
      <c r="AM404" t="str">
        <f t="shared" si="887"/>
        <v>vehicles</v>
      </c>
      <c r="AN404" t="str">
        <f t="shared" si="854"/>
        <v>vehicles</v>
      </c>
      <c r="AQ404" t="str">
        <f t="shared" si="855"/>
        <v>vehicles</v>
      </c>
    </row>
    <row r="405" spans="1:43" x14ac:dyDescent="0.2">
      <c r="A405">
        <v>403</v>
      </c>
      <c r="B405" t="s">
        <v>736</v>
      </c>
      <c r="C405" t="s">
        <v>1590</v>
      </c>
      <c r="D405" t="s">
        <v>1576</v>
      </c>
      <c r="E405" t="s">
        <v>652</v>
      </c>
      <c r="F405" t="s">
        <v>209</v>
      </c>
      <c r="G405" t="str">
        <f t="shared" si="847"/>
        <v>Revenue by geographic area - International Revenue</v>
      </c>
      <c r="H405" t="str">
        <f t="shared" si="842"/>
        <v>international revenue</v>
      </c>
      <c r="I405" t="s">
        <v>10</v>
      </c>
      <c r="J405" t="b">
        <f t="shared" si="848"/>
        <v>0</v>
      </c>
      <c r="K405" t="b">
        <f t="shared" si="843"/>
        <v>0</v>
      </c>
      <c r="L405" t="b">
        <f t="shared" si="844"/>
        <v>1</v>
      </c>
      <c r="M405" t="str">
        <f t="shared" si="849"/>
        <v/>
      </c>
      <c r="N405" t="str">
        <f t="shared" si="750"/>
        <v/>
      </c>
      <c r="O405" t="str">
        <f t="shared" si="751"/>
        <v/>
      </c>
      <c r="P405" t="str">
        <f t="shared" si="850"/>
        <v/>
      </c>
      <c r="R405" t="s">
        <v>35</v>
      </c>
      <c r="S405" t="str">
        <f>IF(M405&lt;&gt;"",M405,IF(O405&lt;&gt;"",O405,IF(Q405&lt;&gt;"",Q405,I405)))</f>
        <v>$M</v>
      </c>
      <c r="T405" t="str">
        <f t="shared" si="851"/>
        <v>$m</v>
      </c>
      <c r="U405" t="str">
        <f t="shared" ref="U405:V405" si="888">TRIM(SUBSTITUTE(T405,U$1,U$2))</f>
        <v>$m</v>
      </c>
      <c r="V405" t="str">
        <f t="shared" si="888"/>
        <v>$m</v>
      </c>
      <c r="W405" t="str">
        <f t="shared" ref="W405:AM405" si="889">TRIM(SUBSTITUTE(V405,W$1,W$2))</f>
        <v>$m</v>
      </c>
      <c r="X405" t="str">
        <f t="shared" si="889"/>
        <v>$m</v>
      </c>
      <c r="Y405" t="str">
        <f t="shared" si="889"/>
        <v>$m</v>
      </c>
      <c r="Z405" t="str">
        <f t="shared" si="889"/>
        <v>$m</v>
      </c>
      <c r="AA405" t="str">
        <f t="shared" si="889"/>
        <v>$m</v>
      </c>
      <c r="AB405" t="str">
        <f t="shared" si="889"/>
        <v>$m</v>
      </c>
      <c r="AC405" t="str">
        <f t="shared" si="889"/>
        <v>$m</v>
      </c>
      <c r="AD405" t="str">
        <f t="shared" si="889"/>
        <v>$m</v>
      </c>
      <c r="AE405" t="str">
        <f t="shared" si="889"/>
        <v>$m</v>
      </c>
      <c r="AF405" t="str">
        <f t="shared" si="889"/>
        <v>$m</v>
      </c>
      <c r="AG405" t="str">
        <f t="shared" si="889"/>
        <v>$</v>
      </c>
      <c r="AH405" t="str">
        <f t="shared" si="889"/>
        <v>$</v>
      </c>
      <c r="AI405" t="str">
        <f t="shared" si="889"/>
        <v>$</v>
      </c>
      <c r="AJ405" t="str">
        <f t="shared" si="889"/>
        <v>$</v>
      </c>
      <c r="AK405" t="str">
        <f t="shared" si="889"/>
        <v>$</v>
      </c>
      <c r="AL405" t="str">
        <f t="shared" si="889"/>
        <v>$</v>
      </c>
      <c r="AM405" t="str">
        <f t="shared" si="889"/>
        <v>$</v>
      </c>
      <c r="AN405" t="str">
        <f t="shared" si="854"/>
        <v>$</v>
      </c>
      <c r="AQ405" t="str">
        <f t="shared" si="855"/>
        <v>$</v>
      </c>
    </row>
    <row r="406" spans="1:43" x14ac:dyDescent="0.2">
      <c r="A406">
        <v>404</v>
      </c>
      <c r="B406" t="s">
        <v>736</v>
      </c>
      <c r="C406" t="s">
        <v>1590</v>
      </c>
      <c r="D406" t="s">
        <v>1576</v>
      </c>
      <c r="E406" t="s">
        <v>652</v>
      </c>
      <c r="F406" t="s">
        <v>366</v>
      </c>
      <c r="G406" t="str">
        <f t="shared" si="847"/>
        <v>Revenue by geographic area - United States Revenue</v>
      </c>
      <c r="H406" t="str">
        <f t="shared" si="842"/>
        <v>united states revenue</v>
      </c>
      <c r="I406" t="s">
        <v>10</v>
      </c>
      <c r="J406" t="b">
        <f t="shared" si="848"/>
        <v>0</v>
      </c>
      <c r="K406" t="b">
        <f t="shared" si="843"/>
        <v>0</v>
      </c>
      <c r="L406" t="b">
        <f t="shared" si="844"/>
        <v>1</v>
      </c>
      <c r="M406" t="str">
        <f t="shared" si="849"/>
        <v/>
      </c>
      <c r="N406" t="str">
        <f t="shared" ref="N406:N469" si="890">IF(AND(OR(LOWER(I406)="unit",LOWER(I406)="units",LOWER(I406)="number"),M406&lt;&gt;"Stores"),"Check","")</f>
        <v/>
      </c>
      <c r="O406" t="str">
        <f t="shared" ref="O406:O469" si="891">IF(N406="Check",IF((IFERROR(FIND("vehicle",LOWER(H406)),0)+(IFERROR(FIND("auto",LOWER(H406)),0))+IFERROR(FIND("vehicle",LOWER(F406)),0)+IFERROR(FIND("vehicle",LOWER(F406)),0))&gt;0,"Vehicles",""),"")</f>
        <v/>
      </c>
      <c r="P406" t="str">
        <f t="shared" si="850"/>
        <v/>
      </c>
      <c r="R406" t="s">
        <v>35</v>
      </c>
      <c r="S406" t="str">
        <f>IF(M406&lt;&gt;"",M406,IF(O406&lt;&gt;"",O406,IF(Q406&lt;&gt;"",Q406,I406)))</f>
        <v>$M</v>
      </c>
      <c r="T406" t="str">
        <f t="shared" si="851"/>
        <v>$m</v>
      </c>
      <c r="U406" t="str">
        <f t="shared" ref="U406:V406" si="892">TRIM(SUBSTITUTE(T406,U$1,U$2))</f>
        <v>$m</v>
      </c>
      <c r="V406" t="str">
        <f t="shared" si="892"/>
        <v>$m</v>
      </c>
      <c r="W406" t="str">
        <f t="shared" ref="W406:AM406" si="893">TRIM(SUBSTITUTE(V406,W$1,W$2))</f>
        <v>$m</v>
      </c>
      <c r="X406" t="str">
        <f t="shared" si="893"/>
        <v>$m</v>
      </c>
      <c r="Y406" t="str">
        <f t="shared" si="893"/>
        <v>$m</v>
      </c>
      <c r="Z406" t="str">
        <f t="shared" si="893"/>
        <v>$m</v>
      </c>
      <c r="AA406" t="str">
        <f t="shared" si="893"/>
        <v>$m</v>
      </c>
      <c r="AB406" t="str">
        <f t="shared" si="893"/>
        <v>$m</v>
      </c>
      <c r="AC406" t="str">
        <f t="shared" si="893"/>
        <v>$m</v>
      </c>
      <c r="AD406" t="str">
        <f t="shared" si="893"/>
        <v>$m</v>
      </c>
      <c r="AE406" t="str">
        <f t="shared" si="893"/>
        <v>$m</v>
      </c>
      <c r="AF406" t="str">
        <f t="shared" si="893"/>
        <v>$m</v>
      </c>
      <c r="AG406" t="str">
        <f t="shared" si="893"/>
        <v>$</v>
      </c>
      <c r="AH406" t="str">
        <f t="shared" si="893"/>
        <v>$</v>
      </c>
      <c r="AI406" t="str">
        <f t="shared" si="893"/>
        <v>$</v>
      </c>
      <c r="AJ406" t="str">
        <f t="shared" si="893"/>
        <v>$</v>
      </c>
      <c r="AK406" t="str">
        <f t="shared" si="893"/>
        <v>$</v>
      </c>
      <c r="AL406" t="str">
        <f t="shared" si="893"/>
        <v>$</v>
      </c>
      <c r="AM406" t="str">
        <f t="shared" si="893"/>
        <v>$</v>
      </c>
      <c r="AN406" t="str">
        <f t="shared" si="854"/>
        <v>$</v>
      </c>
      <c r="AQ406" t="str">
        <f t="shared" si="855"/>
        <v>$</v>
      </c>
    </row>
    <row r="407" spans="1:43" x14ac:dyDescent="0.2">
      <c r="A407">
        <v>405</v>
      </c>
      <c r="B407" t="s">
        <v>736</v>
      </c>
      <c r="C407" t="s">
        <v>1590</v>
      </c>
      <c r="D407" t="s">
        <v>1576</v>
      </c>
      <c r="E407" t="s">
        <v>448</v>
      </c>
      <c r="F407" t="s">
        <v>333</v>
      </c>
      <c r="G407" t="str">
        <f t="shared" si="847"/>
        <v>Revenue by Segment - Service revenues</v>
      </c>
      <c r="H407" t="str">
        <f t="shared" si="842"/>
        <v>service revenues</v>
      </c>
      <c r="I407" t="s">
        <v>10</v>
      </c>
      <c r="J407" t="b">
        <f t="shared" si="848"/>
        <v>0</v>
      </c>
      <c r="K407" t="b">
        <f t="shared" si="843"/>
        <v>0</v>
      </c>
      <c r="L407" t="b">
        <f t="shared" si="844"/>
        <v>1</v>
      </c>
      <c r="M407" t="str">
        <f t="shared" si="849"/>
        <v/>
      </c>
      <c r="N407" t="str">
        <f t="shared" si="890"/>
        <v/>
      </c>
      <c r="O407" t="str">
        <f t="shared" si="891"/>
        <v/>
      </c>
      <c r="P407" t="str">
        <f t="shared" si="850"/>
        <v/>
      </c>
      <c r="R407" t="s">
        <v>35</v>
      </c>
      <c r="S407" t="str">
        <f>IF(M407&lt;&gt;"",M407,IF(O407&lt;&gt;"",O407,IF(Q407&lt;&gt;"",Q407,I407)))</f>
        <v>$M</v>
      </c>
      <c r="T407" t="str">
        <f t="shared" si="851"/>
        <v>$m</v>
      </c>
      <c r="U407" t="str">
        <f t="shared" ref="U407:V407" si="894">TRIM(SUBSTITUTE(T407,U$1,U$2))</f>
        <v>$m</v>
      </c>
      <c r="V407" t="str">
        <f t="shared" si="894"/>
        <v>$m</v>
      </c>
      <c r="W407" t="str">
        <f t="shared" ref="W407:AM407" si="895">TRIM(SUBSTITUTE(V407,W$1,W$2))</f>
        <v>$m</v>
      </c>
      <c r="X407" t="str">
        <f t="shared" si="895"/>
        <v>$m</v>
      </c>
      <c r="Y407" t="str">
        <f t="shared" si="895"/>
        <v>$m</v>
      </c>
      <c r="Z407" t="str">
        <f t="shared" si="895"/>
        <v>$m</v>
      </c>
      <c r="AA407" t="str">
        <f t="shared" si="895"/>
        <v>$m</v>
      </c>
      <c r="AB407" t="str">
        <f t="shared" si="895"/>
        <v>$m</v>
      </c>
      <c r="AC407" t="str">
        <f t="shared" si="895"/>
        <v>$m</v>
      </c>
      <c r="AD407" t="str">
        <f t="shared" si="895"/>
        <v>$m</v>
      </c>
      <c r="AE407" t="str">
        <f t="shared" si="895"/>
        <v>$m</v>
      </c>
      <c r="AF407" t="str">
        <f t="shared" si="895"/>
        <v>$m</v>
      </c>
      <c r="AG407" t="str">
        <f t="shared" si="895"/>
        <v>$</v>
      </c>
      <c r="AH407" t="str">
        <f t="shared" si="895"/>
        <v>$</v>
      </c>
      <c r="AI407" t="str">
        <f t="shared" si="895"/>
        <v>$</v>
      </c>
      <c r="AJ407" t="str">
        <f t="shared" si="895"/>
        <v>$</v>
      </c>
      <c r="AK407" t="str">
        <f t="shared" si="895"/>
        <v>$</v>
      </c>
      <c r="AL407" t="str">
        <f t="shared" si="895"/>
        <v>$</v>
      </c>
      <c r="AM407" t="str">
        <f t="shared" si="895"/>
        <v>$</v>
      </c>
      <c r="AN407" t="str">
        <f t="shared" si="854"/>
        <v>$</v>
      </c>
      <c r="AQ407" t="str">
        <f t="shared" si="855"/>
        <v>$</v>
      </c>
    </row>
    <row r="408" spans="1:43" x14ac:dyDescent="0.2">
      <c r="A408">
        <v>406</v>
      </c>
      <c r="B408" t="s">
        <v>736</v>
      </c>
      <c r="C408" t="s">
        <v>1590</v>
      </c>
      <c r="D408" t="s">
        <v>1576</v>
      </c>
      <c r="E408" t="s">
        <v>448</v>
      </c>
      <c r="F408" t="s">
        <v>365</v>
      </c>
      <c r="G408" t="str">
        <f t="shared" si="847"/>
        <v>Revenue by Segment - Vehicle sales</v>
      </c>
      <c r="H408" t="str">
        <f t="shared" si="842"/>
        <v>vehicle sales</v>
      </c>
      <c r="I408" t="s">
        <v>10</v>
      </c>
      <c r="J408" t="b">
        <f t="shared" si="848"/>
        <v>0</v>
      </c>
      <c r="K408" t="b">
        <f t="shared" si="843"/>
        <v>0</v>
      </c>
      <c r="L408" t="b">
        <f t="shared" si="844"/>
        <v>1</v>
      </c>
      <c r="M408" t="str">
        <f t="shared" si="849"/>
        <v/>
      </c>
      <c r="N408" t="str">
        <f t="shared" si="890"/>
        <v/>
      </c>
      <c r="O408" t="str">
        <f t="shared" si="891"/>
        <v/>
      </c>
      <c r="P408" t="str">
        <f t="shared" si="850"/>
        <v/>
      </c>
      <c r="R408" t="s">
        <v>35</v>
      </c>
      <c r="S408" t="str">
        <f>IF(M408&lt;&gt;"",M408,IF(O408&lt;&gt;"",O408,IF(Q408&lt;&gt;"",Q408,I408)))</f>
        <v>$M</v>
      </c>
      <c r="T408" t="str">
        <f t="shared" si="851"/>
        <v>$m</v>
      </c>
      <c r="U408" t="str">
        <f t="shared" ref="U408:V408" si="896">TRIM(SUBSTITUTE(T408,U$1,U$2))</f>
        <v>$m</v>
      </c>
      <c r="V408" t="str">
        <f t="shared" si="896"/>
        <v>$m</v>
      </c>
      <c r="W408" t="str">
        <f t="shared" ref="W408:AM408" si="897">TRIM(SUBSTITUTE(V408,W$1,W$2))</f>
        <v>$m</v>
      </c>
      <c r="X408" t="str">
        <f t="shared" si="897"/>
        <v>$m</v>
      </c>
      <c r="Y408" t="str">
        <f t="shared" si="897"/>
        <v>$m</v>
      </c>
      <c r="Z408" t="str">
        <f t="shared" si="897"/>
        <v>$m</v>
      </c>
      <c r="AA408" t="str">
        <f t="shared" si="897"/>
        <v>$m</v>
      </c>
      <c r="AB408" t="str">
        <f t="shared" si="897"/>
        <v>$m</v>
      </c>
      <c r="AC408" t="str">
        <f t="shared" si="897"/>
        <v>$m</v>
      </c>
      <c r="AD408" t="str">
        <f t="shared" si="897"/>
        <v>$m</v>
      </c>
      <c r="AE408" t="str">
        <f t="shared" si="897"/>
        <v>$m</v>
      </c>
      <c r="AF408" t="str">
        <f t="shared" si="897"/>
        <v>$m</v>
      </c>
      <c r="AG408" t="str">
        <f t="shared" si="897"/>
        <v>$</v>
      </c>
      <c r="AH408" t="str">
        <f t="shared" si="897"/>
        <v>$</v>
      </c>
      <c r="AI408" t="str">
        <f t="shared" si="897"/>
        <v>$</v>
      </c>
      <c r="AJ408" t="str">
        <f t="shared" si="897"/>
        <v>$</v>
      </c>
      <c r="AK408" t="str">
        <f t="shared" si="897"/>
        <v>$</v>
      </c>
      <c r="AL408" t="str">
        <f t="shared" si="897"/>
        <v>$</v>
      </c>
      <c r="AM408" t="str">
        <f t="shared" si="897"/>
        <v>$</v>
      </c>
      <c r="AN408" t="str">
        <f t="shared" si="854"/>
        <v>$</v>
      </c>
      <c r="AQ408" t="str">
        <f t="shared" si="855"/>
        <v>$</v>
      </c>
    </row>
    <row r="409" spans="1:43" x14ac:dyDescent="0.2">
      <c r="A409">
        <v>407</v>
      </c>
      <c r="B409" t="s">
        <v>747</v>
      </c>
      <c r="C409" t="s">
        <v>1587</v>
      </c>
      <c r="D409" t="s">
        <v>1576</v>
      </c>
      <c r="E409" t="s">
        <v>749</v>
      </c>
      <c r="F409" t="s">
        <v>749</v>
      </c>
      <c r="G409" t="str">
        <f t="shared" si="847"/>
        <v>Active dealers</v>
      </c>
      <c r="H409" t="str">
        <f t="shared" si="842"/>
        <v>active dealers</v>
      </c>
      <c r="I409" t="s">
        <v>264</v>
      </c>
      <c r="J409" t="b">
        <f t="shared" si="848"/>
        <v>0</v>
      </c>
      <c r="K409" t="b">
        <f t="shared" si="843"/>
        <v>1</v>
      </c>
      <c r="L409" t="b">
        <f t="shared" si="844"/>
        <v>1</v>
      </c>
      <c r="M409" t="str">
        <f t="shared" si="849"/>
        <v/>
      </c>
      <c r="N409" t="str">
        <f t="shared" si="890"/>
        <v>Check</v>
      </c>
      <c r="O409" t="str">
        <f t="shared" si="891"/>
        <v/>
      </c>
      <c r="P409" t="str">
        <f t="shared" si="850"/>
        <v/>
      </c>
      <c r="Q409" t="s">
        <v>1728</v>
      </c>
      <c r="R409" t="s">
        <v>1685</v>
      </c>
      <c r="S409" t="str">
        <f>IF(M409&lt;&gt;"",M409,IF(O409&lt;&gt;"",O409,IF(Q409&lt;&gt;"",Q409,I409)))</f>
        <v>Dealers</v>
      </c>
      <c r="T409" t="str">
        <f t="shared" si="851"/>
        <v>dealers</v>
      </c>
      <c r="U409" t="str">
        <f t="shared" ref="U409:V409" si="898">TRIM(SUBSTITUTE(T409,U$1,U$2))</f>
        <v>dealers</v>
      </c>
      <c r="V409" t="str">
        <f t="shared" si="898"/>
        <v>dealers</v>
      </c>
      <c r="W409" t="str">
        <f t="shared" ref="W409:AM409" si="899">TRIM(SUBSTITUTE(V409,W$1,W$2))</f>
        <v>dealers</v>
      </c>
      <c r="X409" t="str">
        <f t="shared" si="899"/>
        <v>dealers</v>
      </c>
      <c r="Y409" t="str">
        <f t="shared" si="899"/>
        <v>dealers</v>
      </c>
      <c r="Z409" t="str">
        <f t="shared" si="899"/>
        <v>dealers</v>
      </c>
      <c r="AA409" t="str">
        <f t="shared" si="899"/>
        <v>dealers</v>
      </c>
      <c r="AB409" t="str">
        <f t="shared" si="899"/>
        <v>dealers</v>
      </c>
      <c r="AC409" t="str">
        <f t="shared" si="899"/>
        <v>dealers</v>
      </c>
      <c r="AD409" t="str">
        <f t="shared" si="899"/>
        <v>dealers</v>
      </c>
      <c r="AE409" t="str">
        <f t="shared" si="899"/>
        <v>dealers</v>
      </c>
      <c r="AF409" t="str">
        <f t="shared" si="899"/>
        <v>dealers</v>
      </c>
      <c r="AG409" t="str">
        <f t="shared" si="899"/>
        <v>dealers</v>
      </c>
      <c r="AH409" t="str">
        <f t="shared" si="899"/>
        <v>dealers</v>
      </c>
      <c r="AI409" t="str">
        <f t="shared" si="899"/>
        <v>dealers</v>
      </c>
      <c r="AJ409" t="str">
        <f t="shared" si="899"/>
        <v>dealers</v>
      </c>
      <c r="AK409" t="str">
        <f t="shared" si="899"/>
        <v>dealers</v>
      </c>
      <c r="AL409" t="str">
        <f t="shared" si="899"/>
        <v>dealers</v>
      </c>
      <c r="AM409" t="str">
        <f t="shared" si="899"/>
        <v>dealers</v>
      </c>
      <c r="AN409" t="str">
        <f t="shared" si="854"/>
        <v>dealers</v>
      </c>
      <c r="AQ409" t="str">
        <f t="shared" si="855"/>
        <v>Dealers</v>
      </c>
    </row>
    <row r="410" spans="1:43" x14ac:dyDescent="0.2">
      <c r="A410">
        <v>408</v>
      </c>
      <c r="B410" t="s">
        <v>747</v>
      </c>
      <c r="C410" t="s">
        <v>1587</v>
      </c>
      <c r="D410" t="s">
        <v>1576</v>
      </c>
      <c r="E410" t="s">
        <v>1510</v>
      </c>
      <c r="F410" t="s">
        <v>1509</v>
      </c>
      <c r="G410" t="str">
        <f t="shared" si="847"/>
        <v>Land - Acres of land per site</v>
      </c>
      <c r="H410" t="str">
        <f t="shared" si="842"/>
        <v>acres of land per site</v>
      </c>
      <c r="I410" t="s">
        <v>748</v>
      </c>
      <c r="J410" t="b">
        <f t="shared" si="848"/>
        <v>0</v>
      </c>
      <c r="K410" t="b">
        <f t="shared" si="843"/>
        <v>1</v>
      </c>
      <c r="L410" t="b">
        <f t="shared" si="844"/>
        <v>1</v>
      </c>
      <c r="M410" t="str">
        <f t="shared" si="849"/>
        <v/>
      </c>
      <c r="N410" t="str">
        <f t="shared" si="890"/>
        <v/>
      </c>
      <c r="O410" t="str">
        <f t="shared" si="891"/>
        <v/>
      </c>
      <c r="P410">
        <f t="shared" si="850"/>
        <v>14</v>
      </c>
      <c r="R410" t="s">
        <v>1685</v>
      </c>
      <c r="S410" t="str">
        <f>IF(M410&lt;&gt;"",M410,IF(O410&lt;&gt;"",O410,IF(Q410&lt;&gt;"",Q410,I410)))</f>
        <v>acres</v>
      </c>
      <c r="T410" t="str">
        <f t="shared" si="851"/>
        <v>acres</v>
      </c>
      <c r="U410" t="str">
        <f t="shared" ref="U410:V410" si="900">TRIM(SUBSTITUTE(T410,U$1,U$2))</f>
        <v>acres</v>
      </c>
      <c r="V410" t="str">
        <f t="shared" si="900"/>
        <v>acres</v>
      </c>
      <c r="W410" t="str">
        <f t="shared" ref="W410:AM410" si="901">TRIM(SUBSTITUTE(V410,W$1,W$2))</f>
        <v>acres</v>
      </c>
      <c r="X410" t="str">
        <f t="shared" si="901"/>
        <v>acres</v>
      </c>
      <c r="Y410" t="str">
        <f t="shared" si="901"/>
        <v>acres</v>
      </c>
      <c r="Z410" t="str">
        <f t="shared" si="901"/>
        <v>acres</v>
      </c>
      <c r="AA410" t="str">
        <f t="shared" si="901"/>
        <v>acres</v>
      </c>
      <c r="AB410" t="str">
        <f t="shared" si="901"/>
        <v>acres</v>
      </c>
      <c r="AC410" t="str">
        <f t="shared" si="901"/>
        <v>acres</v>
      </c>
      <c r="AD410" t="str">
        <f t="shared" si="901"/>
        <v>acres</v>
      </c>
      <c r="AE410" t="str">
        <f t="shared" si="901"/>
        <v>acres</v>
      </c>
      <c r="AF410" t="str">
        <f t="shared" si="901"/>
        <v>acres</v>
      </c>
      <c r="AG410" t="str">
        <f t="shared" si="901"/>
        <v>acres</v>
      </c>
      <c r="AH410" t="str">
        <f t="shared" si="901"/>
        <v>acres</v>
      </c>
      <c r="AI410" t="str">
        <f t="shared" si="901"/>
        <v>acres</v>
      </c>
      <c r="AJ410" t="str">
        <f t="shared" si="901"/>
        <v>acres</v>
      </c>
      <c r="AK410" t="str">
        <f t="shared" si="901"/>
        <v>acres</v>
      </c>
      <c r="AL410" t="str">
        <f t="shared" si="901"/>
        <v>acres</v>
      </c>
      <c r="AM410" t="str">
        <f t="shared" si="901"/>
        <v>acres</v>
      </c>
      <c r="AN410" t="str">
        <f t="shared" si="854"/>
        <v>acres</v>
      </c>
      <c r="AQ410" t="str">
        <f t="shared" si="855"/>
        <v>acres</v>
      </c>
    </row>
    <row r="411" spans="1:43" x14ac:dyDescent="0.2">
      <c r="A411">
        <v>409</v>
      </c>
      <c r="B411" t="s">
        <v>747</v>
      </c>
      <c r="C411" t="s">
        <v>1587</v>
      </c>
      <c r="D411" t="s">
        <v>1576</v>
      </c>
      <c r="E411" t="s">
        <v>750</v>
      </c>
      <c r="F411" t="s">
        <v>750</v>
      </c>
      <c r="G411" t="str">
        <f t="shared" si="847"/>
        <v>Number of locations</v>
      </c>
      <c r="H411" t="str">
        <f t="shared" si="842"/>
        <v>number of locations</v>
      </c>
      <c r="I411" t="s">
        <v>264</v>
      </c>
      <c r="J411" t="b">
        <f t="shared" si="848"/>
        <v>0</v>
      </c>
      <c r="K411" t="b">
        <f t="shared" si="843"/>
        <v>1</v>
      </c>
      <c r="L411" t="b">
        <f t="shared" si="844"/>
        <v>1</v>
      </c>
      <c r="M411" t="str">
        <f t="shared" si="849"/>
        <v/>
      </c>
      <c r="N411" t="str">
        <f t="shared" si="890"/>
        <v>Check</v>
      </c>
      <c r="O411" t="str">
        <f t="shared" si="891"/>
        <v/>
      </c>
      <c r="P411" t="str">
        <f t="shared" si="850"/>
        <v/>
      </c>
      <c r="Q411" t="s">
        <v>1720</v>
      </c>
      <c r="R411" t="s">
        <v>1685</v>
      </c>
      <c r="S411" t="str">
        <f>IF(M411&lt;&gt;"",M411,IF(O411&lt;&gt;"",O411,IF(Q411&lt;&gt;"",Q411,I411)))</f>
        <v>Locations</v>
      </c>
      <c r="T411" t="str">
        <f t="shared" si="851"/>
        <v>locations</v>
      </c>
      <c r="U411" t="str">
        <f t="shared" ref="U411:V411" si="902">TRIM(SUBSTITUTE(T411,U$1,U$2))</f>
        <v>locations</v>
      </c>
      <c r="V411" t="str">
        <f t="shared" si="902"/>
        <v>locations</v>
      </c>
      <c r="W411" t="str">
        <f t="shared" ref="W411:AM411" si="903">TRIM(SUBSTITUTE(V411,W$1,W$2))</f>
        <v>locations</v>
      </c>
      <c r="X411" t="str">
        <f t="shared" si="903"/>
        <v>locations</v>
      </c>
      <c r="Y411" t="str">
        <f t="shared" si="903"/>
        <v>locations</v>
      </c>
      <c r="Z411" t="str">
        <f t="shared" si="903"/>
        <v>locations</v>
      </c>
      <c r="AA411" t="str">
        <f t="shared" si="903"/>
        <v>locations</v>
      </c>
      <c r="AB411" t="str">
        <f t="shared" si="903"/>
        <v>locations</v>
      </c>
      <c r="AC411" t="str">
        <f t="shared" si="903"/>
        <v>locations</v>
      </c>
      <c r="AD411" t="str">
        <f t="shared" si="903"/>
        <v>locations</v>
      </c>
      <c r="AE411" t="str">
        <f t="shared" si="903"/>
        <v>locations</v>
      </c>
      <c r="AF411" t="str">
        <f t="shared" si="903"/>
        <v>locations</v>
      </c>
      <c r="AG411" t="str">
        <f t="shared" si="903"/>
        <v>locations</v>
      </c>
      <c r="AH411" t="str">
        <f t="shared" si="903"/>
        <v>locations</v>
      </c>
      <c r="AI411" t="str">
        <f t="shared" si="903"/>
        <v>locations</v>
      </c>
      <c r="AJ411" t="str">
        <f t="shared" si="903"/>
        <v>locations</v>
      </c>
      <c r="AK411" t="str">
        <f t="shared" si="903"/>
        <v>locations</v>
      </c>
      <c r="AL411" t="str">
        <f t="shared" si="903"/>
        <v>locations</v>
      </c>
      <c r="AM411" t="str">
        <f t="shared" si="903"/>
        <v>locations</v>
      </c>
      <c r="AN411" t="str">
        <f t="shared" si="854"/>
        <v>locations</v>
      </c>
      <c r="AQ411" t="str">
        <f t="shared" si="855"/>
        <v>Locations</v>
      </c>
    </row>
    <row r="412" spans="1:43" x14ac:dyDescent="0.2">
      <c r="A412">
        <v>410</v>
      </c>
      <c r="B412" t="s">
        <v>747</v>
      </c>
      <c r="C412" t="s">
        <v>1587</v>
      </c>
      <c r="D412" t="s">
        <v>1576</v>
      </c>
      <c r="E412" t="s">
        <v>751</v>
      </c>
      <c r="F412" t="s">
        <v>751</v>
      </c>
      <c r="G412" t="str">
        <f t="shared" si="847"/>
        <v>Private label websites</v>
      </c>
      <c r="H412" t="str">
        <f t="shared" si="842"/>
        <v>private label websites</v>
      </c>
      <c r="I412" t="s">
        <v>264</v>
      </c>
      <c r="J412" t="b">
        <f t="shared" si="848"/>
        <v>0</v>
      </c>
      <c r="K412" t="b">
        <f t="shared" si="843"/>
        <v>1</v>
      </c>
      <c r="L412" t="b">
        <f t="shared" si="844"/>
        <v>1</v>
      </c>
      <c r="M412" t="str">
        <f t="shared" si="849"/>
        <v/>
      </c>
      <c r="N412" t="str">
        <f t="shared" si="890"/>
        <v>Check</v>
      </c>
      <c r="O412" t="str">
        <f t="shared" si="891"/>
        <v/>
      </c>
      <c r="P412" t="str">
        <f t="shared" si="850"/>
        <v/>
      </c>
      <c r="Q412" t="s">
        <v>1729</v>
      </c>
      <c r="R412" t="s">
        <v>1685</v>
      </c>
      <c r="S412" t="str">
        <f>IF(M412&lt;&gt;"",M412,IF(O412&lt;&gt;"",O412,IF(Q412&lt;&gt;"",Q412,I412)))</f>
        <v>Websites</v>
      </c>
      <c r="T412" t="str">
        <f t="shared" si="851"/>
        <v>websites</v>
      </c>
      <c r="U412" t="str">
        <f t="shared" ref="U412:V412" si="904">TRIM(SUBSTITUTE(T412,U$1,U$2))</f>
        <v>websites</v>
      </c>
      <c r="V412" t="str">
        <f t="shared" si="904"/>
        <v>websites</v>
      </c>
      <c r="W412" t="str">
        <f t="shared" ref="W412:AM412" si="905">TRIM(SUBSTITUTE(V412,W$1,W$2))</f>
        <v>websites</v>
      </c>
      <c r="X412" t="str">
        <f t="shared" si="905"/>
        <v>websites</v>
      </c>
      <c r="Y412" t="str">
        <f t="shared" si="905"/>
        <v>websites</v>
      </c>
      <c r="Z412" t="str">
        <f t="shared" si="905"/>
        <v>websites</v>
      </c>
      <c r="AA412" t="str">
        <f t="shared" si="905"/>
        <v>websites</v>
      </c>
      <c r="AB412" t="str">
        <f t="shared" si="905"/>
        <v>websites</v>
      </c>
      <c r="AC412" t="str">
        <f t="shared" si="905"/>
        <v>websites</v>
      </c>
      <c r="AD412" t="str">
        <f t="shared" si="905"/>
        <v>websites</v>
      </c>
      <c r="AE412" t="str">
        <f t="shared" si="905"/>
        <v>websites</v>
      </c>
      <c r="AF412" t="str">
        <f t="shared" si="905"/>
        <v>websites</v>
      </c>
      <c r="AG412" t="str">
        <f t="shared" si="905"/>
        <v>websites</v>
      </c>
      <c r="AH412" t="str">
        <f t="shared" si="905"/>
        <v>websites</v>
      </c>
      <c r="AI412" t="str">
        <f t="shared" si="905"/>
        <v>websites</v>
      </c>
      <c r="AJ412" t="str">
        <f t="shared" si="905"/>
        <v>wesites</v>
      </c>
      <c r="AK412" t="str">
        <f t="shared" si="905"/>
        <v>wesites</v>
      </c>
      <c r="AL412" t="str">
        <f t="shared" si="905"/>
        <v>wesites</v>
      </c>
      <c r="AM412" t="str">
        <f t="shared" si="905"/>
        <v>wesites</v>
      </c>
      <c r="AN412" t="str">
        <f t="shared" si="854"/>
        <v>wesites</v>
      </c>
      <c r="AQ412" t="str">
        <f t="shared" si="855"/>
        <v>Websites</v>
      </c>
    </row>
    <row r="413" spans="1:43" x14ac:dyDescent="0.2">
      <c r="A413">
        <v>411</v>
      </c>
      <c r="B413" t="s">
        <v>747</v>
      </c>
      <c r="C413" t="s">
        <v>1587</v>
      </c>
      <c r="D413" t="s">
        <v>1576</v>
      </c>
      <c r="E413" t="s">
        <v>752</v>
      </c>
      <c r="F413" t="s">
        <v>752</v>
      </c>
      <c r="G413" t="str">
        <f t="shared" si="847"/>
        <v>Sale of used vehicles</v>
      </c>
      <c r="H413" t="str">
        <f t="shared" si="842"/>
        <v>sale of used vehicles</v>
      </c>
      <c r="I413" t="s">
        <v>10</v>
      </c>
      <c r="J413" t="b">
        <f t="shared" si="848"/>
        <v>0</v>
      </c>
      <c r="K413" t="b">
        <f t="shared" si="843"/>
        <v>0</v>
      </c>
      <c r="L413" t="b">
        <f t="shared" si="844"/>
        <v>1</v>
      </c>
      <c r="M413" t="str">
        <f t="shared" si="849"/>
        <v/>
      </c>
      <c r="N413" t="str">
        <f t="shared" si="890"/>
        <v/>
      </c>
      <c r="O413" t="str">
        <f t="shared" si="891"/>
        <v/>
      </c>
      <c r="P413" t="str">
        <f t="shared" si="850"/>
        <v/>
      </c>
      <c r="R413" t="s">
        <v>35</v>
      </c>
      <c r="S413" t="str">
        <f>IF(M413&lt;&gt;"",M413,IF(O413&lt;&gt;"",O413,IF(Q413&lt;&gt;"",Q413,I413)))</f>
        <v>$M</v>
      </c>
      <c r="T413" t="str">
        <f t="shared" si="851"/>
        <v>$m</v>
      </c>
      <c r="U413" t="str">
        <f t="shared" ref="U413:V413" si="906">TRIM(SUBSTITUTE(T413,U$1,U$2))</f>
        <v>$m</v>
      </c>
      <c r="V413" t="str">
        <f t="shared" si="906"/>
        <v>$m</v>
      </c>
      <c r="W413" t="str">
        <f t="shared" ref="W413:AM413" si="907">TRIM(SUBSTITUTE(V413,W$1,W$2))</f>
        <v>$m</v>
      </c>
      <c r="X413" t="str">
        <f t="shared" si="907"/>
        <v>$m</v>
      </c>
      <c r="Y413" t="str">
        <f t="shared" si="907"/>
        <v>$m</v>
      </c>
      <c r="Z413" t="str">
        <f t="shared" si="907"/>
        <v>$m</v>
      </c>
      <c r="AA413" t="str">
        <f t="shared" si="907"/>
        <v>$m</v>
      </c>
      <c r="AB413" t="str">
        <f t="shared" si="907"/>
        <v>$m</v>
      </c>
      <c r="AC413" t="str">
        <f t="shared" si="907"/>
        <v>$m</v>
      </c>
      <c r="AD413" t="str">
        <f t="shared" si="907"/>
        <v>$m</v>
      </c>
      <c r="AE413" t="str">
        <f t="shared" si="907"/>
        <v>$m</v>
      </c>
      <c r="AF413" t="str">
        <f t="shared" si="907"/>
        <v>$m</v>
      </c>
      <c r="AG413" t="str">
        <f t="shared" si="907"/>
        <v>$</v>
      </c>
      <c r="AH413" t="str">
        <f t="shared" si="907"/>
        <v>$</v>
      </c>
      <c r="AI413" t="str">
        <f t="shared" si="907"/>
        <v>$</v>
      </c>
      <c r="AJ413" t="str">
        <f t="shared" si="907"/>
        <v>$</v>
      </c>
      <c r="AK413" t="str">
        <f t="shared" si="907"/>
        <v>$</v>
      </c>
      <c r="AL413" t="str">
        <f t="shared" si="907"/>
        <v>$</v>
      </c>
      <c r="AM413" t="str">
        <f t="shared" si="907"/>
        <v>$</v>
      </c>
      <c r="AN413" t="str">
        <f t="shared" si="854"/>
        <v>$</v>
      </c>
      <c r="AQ413" t="str">
        <f t="shared" si="855"/>
        <v>$</v>
      </c>
    </row>
    <row r="414" spans="1:43" x14ac:dyDescent="0.2">
      <c r="A414">
        <v>412</v>
      </c>
      <c r="B414" t="s">
        <v>747</v>
      </c>
      <c r="C414" t="s">
        <v>1587</v>
      </c>
      <c r="D414" t="s">
        <v>1576</v>
      </c>
      <c r="E414" t="s">
        <v>44</v>
      </c>
      <c r="F414" t="s">
        <v>753</v>
      </c>
      <c r="G414" t="str">
        <f t="shared" si="847"/>
        <v>Segment Revenue - Auction fees</v>
      </c>
      <c r="H414" t="str">
        <f t="shared" si="842"/>
        <v>auction fees</v>
      </c>
      <c r="I414" t="s">
        <v>10</v>
      </c>
      <c r="J414" t="b">
        <f t="shared" si="848"/>
        <v>0</v>
      </c>
      <c r="K414" t="b">
        <f t="shared" si="843"/>
        <v>0</v>
      </c>
      <c r="L414" t="b">
        <f t="shared" si="844"/>
        <v>1</v>
      </c>
      <c r="M414" t="str">
        <f t="shared" si="849"/>
        <v/>
      </c>
      <c r="N414" t="str">
        <f t="shared" si="890"/>
        <v/>
      </c>
      <c r="O414" t="str">
        <f t="shared" si="891"/>
        <v/>
      </c>
      <c r="P414" t="str">
        <f t="shared" si="850"/>
        <v/>
      </c>
      <c r="R414" t="s">
        <v>35</v>
      </c>
      <c r="S414" t="str">
        <f>IF(M414&lt;&gt;"",M414,IF(O414&lt;&gt;"",O414,IF(Q414&lt;&gt;"",Q414,I414)))</f>
        <v>$M</v>
      </c>
      <c r="T414" t="str">
        <f t="shared" si="851"/>
        <v>$m</v>
      </c>
      <c r="U414" t="str">
        <f t="shared" ref="U414:V414" si="908">TRIM(SUBSTITUTE(T414,U$1,U$2))</f>
        <v>$m</v>
      </c>
      <c r="V414" t="str">
        <f t="shared" si="908"/>
        <v>$m</v>
      </c>
      <c r="W414" t="str">
        <f t="shared" ref="W414:AM414" si="909">TRIM(SUBSTITUTE(V414,W$1,W$2))</f>
        <v>$m</v>
      </c>
      <c r="X414" t="str">
        <f t="shared" si="909"/>
        <v>$m</v>
      </c>
      <c r="Y414" t="str">
        <f t="shared" si="909"/>
        <v>$m</v>
      </c>
      <c r="Z414" t="str">
        <f t="shared" si="909"/>
        <v>$m</v>
      </c>
      <c r="AA414" t="str">
        <f t="shared" si="909"/>
        <v>$m</v>
      </c>
      <c r="AB414" t="str">
        <f t="shared" si="909"/>
        <v>$m</v>
      </c>
      <c r="AC414" t="str">
        <f t="shared" si="909"/>
        <v>$m</v>
      </c>
      <c r="AD414" t="str">
        <f t="shared" si="909"/>
        <v>$m</v>
      </c>
      <c r="AE414" t="str">
        <f t="shared" si="909"/>
        <v>$m</v>
      </c>
      <c r="AF414" t="str">
        <f t="shared" si="909"/>
        <v>$m</v>
      </c>
      <c r="AG414" t="str">
        <f t="shared" si="909"/>
        <v>$</v>
      </c>
      <c r="AH414" t="str">
        <f t="shared" si="909"/>
        <v>$</v>
      </c>
      <c r="AI414" t="str">
        <f t="shared" si="909"/>
        <v>$</v>
      </c>
      <c r="AJ414" t="str">
        <f t="shared" si="909"/>
        <v>$</v>
      </c>
      <c r="AK414" t="str">
        <f t="shared" si="909"/>
        <v>$</v>
      </c>
      <c r="AL414" t="str">
        <f t="shared" si="909"/>
        <v>$</v>
      </c>
      <c r="AM414" t="str">
        <f t="shared" si="909"/>
        <v>$</v>
      </c>
      <c r="AN414" t="str">
        <f t="shared" si="854"/>
        <v>$</v>
      </c>
      <c r="AQ414" t="str">
        <f t="shared" si="855"/>
        <v>$</v>
      </c>
    </row>
    <row r="415" spans="1:43" x14ac:dyDescent="0.2">
      <c r="A415">
        <v>413</v>
      </c>
      <c r="B415" t="s">
        <v>747</v>
      </c>
      <c r="C415" t="s">
        <v>1587</v>
      </c>
      <c r="D415" t="s">
        <v>1576</v>
      </c>
      <c r="E415" t="s">
        <v>44</v>
      </c>
      <c r="F415" t="s">
        <v>754</v>
      </c>
      <c r="G415" t="str">
        <f t="shared" si="847"/>
        <v>Segment Revenue - Finance-related revenue</v>
      </c>
      <c r="H415" t="str">
        <f t="shared" si="842"/>
        <v>finance-related revenue</v>
      </c>
      <c r="I415" t="s">
        <v>10</v>
      </c>
      <c r="J415" t="b">
        <f t="shared" si="848"/>
        <v>0</v>
      </c>
      <c r="K415" t="b">
        <f t="shared" si="843"/>
        <v>0</v>
      </c>
      <c r="L415" t="b">
        <f t="shared" si="844"/>
        <v>1</v>
      </c>
      <c r="M415" t="str">
        <f t="shared" si="849"/>
        <v/>
      </c>
      <c r="N415" t="str">
        <f t="shared" si="890"/>
        <v/>
      </c>
      <c r="O415" t="str">
        <f t="shared" si="891"/>
        <v/>
      </c>
      <c r="P415" t="str">
        <f t="shared" si="850"/>
        <v/>
      </c>
      <c r="R415" t="s">
        <v>35</v>
      </c>
      <c r="S415" t="str">
        <f>IF(M415&lt;&gt;"",M415,IF(O415&lt;&gt;"",O415,IF(Q415&lt;&gt;"",Q415,I415)))</f>
        <v>$M</v>
      </c>
      <c r="T415" t="str">
        <f t="shared" si="851"/>
        <v>$m</v>
      </c>
      <c r="U415" t="str">
        <f t="shared" ref="U415:V415" si="910">TRIM(SUBSTITUTE(T415,U$1,U$2))</f>
        <v>$m</v>
      </c>
      <c r="V415" t="str">
        <f t="shared" si="910"/>
        <v>$m</v>
      </c>
      <c r="W415" t="str">
        <f t="shared" ref="W415:AM415" si="911">TRIM(SUBSTITUTE(V415,W$1,W$2))</f>
        <v>$m</v>
      </c>
      <c r="X415" t="str">
        <f t="shared" si="911"/>
        <v>$m</v>
      </c>
      <c r="Y415" t="str">
        <f t="shared" si="911"/>
        <v>$m</v>
      </c>
      <c r="Z415" t="str">
        <f t="shared" si="911"/>
        <v>$m</v>
      </c>
      <c r="AA415" t="str">
        <f t="shared" si="911"/>
        <v>$m</v>
      </c>
      <c r="AB415" t="str">
        <f t="shared" si="911"/>
        <v>$m</v>
      </c>
      <c r="AC415" t="str">
        <f t="shared" si="911"/>
        <v>$m</v>
      </c>
      <c r="AD415" t="str">
        <f t="shared" si="911"/>
        <v>$m</v>
      </c>
      <c r="AE415" t="str">
        <f t="shared" si="911"/>
        <v>$m</v>
      </c>
      <c r="AF415" t="str">
        <f t="shared" si="911"/>
        <v>$m</v>
      </c>
      <c r="AG415" t="str">
        <f t="shared" si="911"/>
        <v>$</v>
      </c>
      <c r="AH415" t="str">
        <f t="shared" si="911"/>
        <v>$</v>
      </c>
      <c r="AI415" t="str">
        <f t="shared" si="911"/>
        <v>$</v>
      </c>
      <c r="AJ415" t="str">
        <f t="shared" si="911"/>
        <v>$</v>
      </c>
      <c r="AK415" t="str">
        <f t="shared" si="911"/>
        <v>$</v>
      </c>
      <c r="AL415" t="str">
        <f t="shared" si="911"/>
        <v>$</v>
      </c>
      <c r="AM415" t="str">
        <f t="shared" si="911"/>
        <v>$</v>
      </c>
      <c r="AN415" t="str">
        <f t="shared" si="854"/>
        <v>$</v>
      </c>
      <c r="AQ415" t="str">
        <f t="shared" si="855"/>
        <v>$</v>
      </c>
    </row>
    <row r="416" spans="1:43" x14ac:dyDescent="0.2">
      <c r="A416">
        <v>414</v>
      </c>
      <c r="B416" t="s">
        <v>747</v>
      </c>
      <c r="C416" t="s">
        <v>1587</v>
      </c>
      <c r="D416" t="s">
        <v>1576</v>
      </c>
      <c r="E416" t="s">
        <v>44</v>
      </c>
      <c r="F416" t="s">
        <v>755</v>
      </c>
      <c r="G416" t="str">
        <f t="shared" si="847"/>
        <v>Segment Revenue - Purchased vehicle sales</v>
      </c>
      <c r="H416" t="str">
        <f t="shared" si="842"/>
        <v>purchased vehicle sales</v>
      </c>
      <c r="I416" t="s">
        <v>10</v>
      </c>
      <c r="J416" t="b">
        <f t="shared" si="848"/>
        <v>0</v>
      </c>
      <c r="K416" t="b">
        <f t="shared" si="843"/>
        <v>0</v>
      </c>
      <c r="L416" t="b">
        <f t="shared" si="844"/>
        <v>1</v>
      </c>
      <c r="M416" t="str">
        <f t="shared" si="849"/>
        <v/>
      </c>
      <c r="N416" t="str">
        <f t="shared" si="890"/>
        <v/>
      </c>
      <c r="O416" t="str">
        <f t="shared" si="891"/>
        <v/>
      </c>
      <c r="P416" t="str">
        <f t="shared" si="850"/>
        <v/>
      </c>
      <c r="R416" t="s">
        <v>35</v>
      </c>
      <c r="S416" t="str">
        <f>IF(M416&lt;&gt;"",M416,IF(O416&lt;&gt;"",O416,IF(Q416&lt;&gt;"",Q416,I416)))</f>
        <v>$M</v>
      </c>
      <c r="T416" t="str">
        <f t="shared" si="851"/>
        <v>$m</v>
      </c>
      <c r="U416" t="str">
        <f t="shared" ref="U416:V416" si="912">TRIM(SUBSTITUTE(T416,U$1,U$2))</f>
        <v>$m</v>
      </c>
      <c r="V416" t="str">
        <f t="shared" si="912"/>
        <v>$m</v>
      </c>
      <c r="W416" t="str">
        <f t="shared" ref="W416:AM416" si="913">TRIM(SUBSTITUTE(V416,W$1,W$2))</f>
        <v>$m</v>
      </c>
      <c r="X416" t="str">
        <f t="shared" si="913"/>
        <v>$m</v>
      </c>
      <c r="Y416" t="str">
        <f t="shared" si="913"/>
        <v>$m</v>
      </c>
      <c r="Z416" t="str">
        <f t="shared" si="913"/>
        <v>$m</v>
      </c>
      <c r="AA416" t="str">
        <f t="shared" si="913"/>
        <v>$m</v>
      </c>
      <c r="AB416" t="str">
        <f t="shared" si="913"/>
        <v>$m</v>
      </c>
      <c r="AC416" t="str">
        <f t="shared" si="913"/>
        <v>$m</v>
      </c>
      <c r="AD416" t="str">
        <f t="shared" si="913"/>
        <v>$m</v>
      </c>
      <c r="AE416" t="str">
        <f t="shared" si="913"/>
        <v>$m</v>
      </c>
      <c r="AF416" t="str">
        <f t="shared" si="913"/>
        <v>$m</v>
      </c>
      <c r="AG416" t="str">
        <f t="shared" si="913"/>
        <v>$</v>
      </c>
      <c r="AH416" t="str">
        <f t="shared" si="913"/>
        <v>$</v>
      </c>
      <c r="AI416" t="str">
        <f t="shared" si="913"/>
        <v>$</v>
      </c>
      <c r="AJ416" t="str">
        <f t="shared" si="913"/>
        <v>$</v>
      </c>
      <c r="AK416" t="str">
        <f t="shared" si="913"/>
        <v>$</v>
      </c>
      <c r="AL416" t="str">
        <f t="shared" si="913"/>
        <v>$</v>
      </c>
      <c r="AM416" t="str">
        <f t="shared" si="913"/>
        <v>$</v>
      </c>
      <c r="AN416" t="str">
        <f t="shared" si="854"/>
        <v>$</v>
      </c>
      <c r="AQ416" t="str">
        <f t="shared" si="855"/>
        <v>$</v>
      </c>
    </row>
    <row r="417" spans="1:43" x14ac:dyDescent="0.2">
      <c r="A417">
        <v>415</v>
      </c>
      <c r="B417" t="s">
        <v>747</v>
      </c>
      <c r="C417" t="s">
        <v>1587</v>
      </c>
      <c r="D417" t="s">
        <v>1576</v>
      </c>
      <c r="E417" t="s">
        <v>44</v>
      </c>
      <c r="F417" t="s">
        <v>756</v>
      </c>
      <c r="G417" t="str">
        <f t="shared" si="847"/>
        <v>Segment Revenue - Service revenue</v>
      </c>
      <c r="H417" t="str">
        <f t="shared" si="842"/>
        <v>service revenue</v>
      </c>
      <c r="I417" t="s">
        <v>10</v>
      </c>
      <c r="J417" t="b">
        <f t="shared" si="848"/>
        <v>0</v>
      </c>
      <c r="K417" t="b">
        <f t="shared" si="843"/>
        <v>0</v>
      </c>
      <c r="L417" t="b">
        <f t="shared" si="844"/>
        <v>1</v>
      </c>
      <c r="M417" t="str">
        <f t="shared" si="849"/>
        <v/>
      </c>
      <c r="N417" t="str">
        <f t="shared" si="890"/>
        <v/>
      </c>
      <c r="O417" t="str">
        <f t="shared" si="891"/>
        <v/>
      </c>
      <c r="P417" t="str">
        <f t="shared" si="850"/>
        <v/>
      </c>
      <c r="R417" t="s">
        <v>35</v>
      </c>
      <c r="S417" t="str">
        <f>IF(M417&lt;&gt;"",M417,IF(O417&lt;&gt;"",O417,IF(Q417&lt;&gt;"",Q417,I417)))</f>
        <v>$M</v>
      </c>
      <c r="T417" t="str">
        <f t="shared" si="851"/>
        <v>$m</v>
      </c>
      <c r="U417" t="str">
        <f t="shared" ref="U417:V417" si="914">TRIM(SUBSTITUTE(T417,U$1,U$2))</f>
        <v>$m</v>
      </c>
      <c r="V417" t="str">
        <f t="shared" si="914"/>
        <v>$m</v>
      </c>
      <c r="W417" t="str">
        <f t="shared" ref="W417:AM417" si="915">TRIM(SUBSTITUTE(V417,W$1,W$2))</f>
        <v>$m</v>
      </c>
      <c r="X417" t="str">
        <f t="shared" si="915"/>
        <v>$m</v>
      </c>
      <c r="Y417" t="str">
        <f t="shared" si="915"/>
        <v>$m</v>
      </c>
      <c r="Z417" t="str">
        <f t="shared" si="915"/>
        <v>$m</v>
      </c>
      <c r="AA417" t="str">
        <f t="shared" si="915"/>
        <v>$m</v>
      </c>
      <c r="AB417" t="str">
        <f t="shared" si="915"/>
        <v>$m</v>
      </c>
      <c r="AC417" t="str">
        <f t="shared" si="915"/>
        <v>$m</v>
      </c>
      <c r="AD417" t="str">
        <f t="shared" si="915"/>
        <v>$m</v>
      </c>
      <c r="AE417" t="str">
        <f t="shared" si="915"/>
        <v>$m</v>
      </c>
      <c r="AF417" t="str">
        <f t="shared" si="915"/>
        <v>$m</v>
      </c>
      <c r="AG417" t="str">
        <f t="shared" si="915"/>
        <v>$</v>
      </c>
      <c r="AH417" t="str">
        <f t="shared" si="915"/>
        <v>$</v>
      </c>
      <c r="AI417" t="str">
        <f t="shared" si="915"/>
        <v>$</v>
      </c>
      <c r="AJ417" t="str">
        <f t="shared" si="915"/>
        <v>$</v>
      </c>
      <c r="AK417" t="str">
        <f t="shared" si="915"/>
        <v>$</v>
      </c>
      <c r="AL417" t="str">
        <f t="shared" si="915"/>
        <v>$</v>
      </c>
      <c r="AM417" t="str">
        <f t="shared" si="915"/>
        <v>$</v>
      </c>
      <c r="AN417" t="str">
        <f t="shared" si="854"/>
        <v>$</v>
      </c>
      <c r="AQ417" t="str">
        <f t="shared" si="855"/>
        <v>$</v>
      </c>
    </row>
    <row r="418" spans="1:43" x14ac:dyDescent="0.2">
      <c r="A418">
        <v>416</v>
      </c>
      <c r="B418" t="s">
        <v>747</v>
      </c>
      <c r="C418" t="s">
        <v>1587</v>
      </c>
      <c r="D418" t="s">
        <v>1576</v>
      </c>
      <c r="E418" t="s">
        <v>1511</v>
      </c>
      <c r="F418" t="s">
        <v>757</v>
      </c>
      <c r="G418" t="str">
        <f t="shared" si="847"/>
        <v>Vehicles - Vehicles floorplanned by AFC</v>
      </c>
      <c r="H418" t="str">
        <f t="shared" si="842"/>
        <v>vehicles floorplanned by afc</v>
      </c>
      <c r="I418" t="s">
        <v>7</v>
      </c>
      <c r="J418" t="b">
        <f t="shared" si="848"/>
        <v>0</v>
      </c>
      <c r="K418" t="b">
        <f t="shared" si="843"/>
        <v>0</v>
      </c>
      <c r="L418" t="b">
        <f t="shared" si="844"/>
        <v>1</v>
      </c>
      <c r="M418" t="str">
        <f t="shared" si="849"/>
        <v/>
      </c>
      <c r="N418" t="str">
        <f t="shared" si="890"/>
        <v/>
      </c>
      <c r="O418" t="str">
        <f t="shared" si="891"/>
        <v/>
      </c>
      <c r="P418" t="str">
        <f t="shared" si="850"/>
        <v/>
      </c>
      <c r="R418" t="s">
        <v>7</v>
      </c>
      <c r="S418" t="str">
        <f>IF(M418&lt;&gt;"",M418,IF(O418&lt;&gt;"",O418,IF(Q418&lt;&gt;"",Q418,I418)))</f>
        <v>%</v>
      </c>
      <c r="T418" t="str">
        <f t="shared" si="851"/>
        <v>%</v>
      </c>
      <c r="U418" t="str">
        <f t="shared" ref="U418:V418" si="916">TRIM(SUBSTITUTE(T418,U$1,U$2))</f>
        <v>%</v>
      </c>
      <c r="V418" t="str">
        <f t="shared" si="916"/>
        <v>%</v>
      </c>
      <c r="W418" t="str">
        <f t="shared" ref="W418:AM418" si="917">TRIM(SUBSTITUTE(V418,W$1,W$2))</f>
        <v>%</v>
      </c>
      <c r="X418" t="str">
        <f t="shared" si="917"/>
        <v>%</v>
      </c>
      <c r="Y418" t="str">
        <f t="shared" si="917"/>
        <v>%</v>
      </c>
      <c r="Z418" t="str">
        <f t="shared" si="917"/>
        <v>%</v>
      </c>
      <c r="AA418" t="str">
        <f t="shared" si="917"/>
        <v>%</v>
      </c>
      <c r="AB418" t="str">
        <f t="shared" si="917"/>
        <v>%</v>
      </c>
      <c r="AC418" t="str">
        <f t="shared" si="917"/>
        <v>%</v>
      </c>
      <c r="AD418" t="str">
        <f t="shared" si="917"/>
        <v>%</v>
      </c>
      <c r="AE418" t="str">
        <f t="shared" si="917"/>
        <v>%</v>
      </c>
      <c r="AF418" t="str">
        <f t="shared" si="917"/>
        <v>%</v>
      </c>
      <c r="AG418" t="str">
        <f t="shared" si="917"/>
        <v>%</v>
      </c>
      <c r="AH418" t="str">
        <f t="shared" si="917"/>
        <v>%</v>
      </c>
      <c r="AI418" t="str">
        <f t="shared" si="917"/>
        <v>%</v>
      </c>
      <c r="AJ418" t="str">
        <f t="shared" si="917"/>
        <v>%</v>
      </c>
      <c r="AK418" t="str">
        <f t="shared" si="917"/>
        <v>%</v>
      </c>
      <c r="AL418" t="str">
        <f t="shared" si="917"/>
        <v>%</v>
      </c>
      <c r="AM418" t="str">
        <f t="shared" si="917"/>
        <v>%</v>
      </c>
      <c r="AN418" t="str">
        <f t="shared" si="854"/>
        <v>%</v>
      </c>
      <c r="AQ418" t="str">
        <f t="shared" si="855"/>
        <v>%</v>
      </c>
    </row>
    <row r="419" spans="1:43" x14ac:dyDescent="0.2">
      <c r="A419">
        <v>417</v>
      </c>
      <c r="B419" t="s">
        <v>758</v>
      </c>
      <c r="C419" t="s">
        <v>1580</v>
      </c>
      <c r="D419" t="s">
        <v>1576</v>
      </c>
      <c r="E419" t="s">
        <v>760</v>
      </c>
      <c r="F419" t="s">
        <v>399</v>
      </c>
      <c r="G419" t="str">
        <f t="shared" si="847"/>
        <v>Average Selling Price - Used vehicles</v>
      </c>
      <c r="H419" t="str">
        <f t="shared" si="842"/>
        <v>used vehicles</v>
      </c>
      <c r="I419" t="s">
        <v>761</v>
      </c>
      <c r="J419" t="b">
        <f t="shared" si="848"/>
        <v>0</v>
      </c>
      <c r="K419" t="b">
        <f t="shared" si="843"/>
        <v>0</v>
      </c>
      <c r="L419" t="b">
        <f t="shared" si="844"/>
        <v>1</v>
      </c>
      <c r="M419" t="str">
        <f t="shared" si="849"/>
        <v/>
      </c>
      <c r="N419" t="str">
        <f t="shared" si="890"/>
        <v/>
      </c>
      <c r="O419" t="str">
        <f t="shared" si="891"/>
        <v/>
      </c>
      <c r="P419" t="str">
        <f t="shared" si="850"/>
        <v/>
      </c>
      <c r="R419" t="s">
        <v>1686</v>
      </c>
      <c r="S419" t="str">
        <f>IF(M419&lt;&gt;"",M419,IF(O419&lt;&gt;"",O419,IF(Q419&lt;&gt;"",Q419,I419)))</f>
        <v>$ Per Unit</v>
      </c>
      <c r="T419" t="str">
        <f t="shared" si="851"/>
        <v>$ per unit</v>
      </c>
      <c r="U419" t="str">
        <f t="shared" ref="U419:V419" si="918">TRIM(SUBSTITUTE(T419,U$1,U$2))</f>
        <v>$ per unit</v>
      </c>
      <c r="V419" t="str">
        <f t="shared" si="918"/>
        <v>$ per unit</v>
      </c>
      <c r="W419" t="str">
        <f t="shared" ref="W419:AM419" si="919">TRIM(SUBSTITUTE(V419,W$1,W$2))</f>
        <v>$ per unit</v>
      </c>
      <c r="X419" t="str">
        <f t="shared" si="919"/>
        <v>$ per unit</v>
      </c>
      <c r="Y419" t="str">
        <f t="shared" si="919"/>
        <v>$ per unit</v>
      </c>
      <c r="Z419" t="str">
        <f t="shared" si="919"/>
        <v>$ per unit</v>
      </c>
      <c r="AA419" t="str">
        <f t="shared" si="919"/>
        <v>$ per unit</v>
      </c>
      <c r="AB419" t="str">
        <f t="shared" si="919"/>
        <v>$ per unit</v>
      </c>
      <c r="AC419" t="str">
        <f t="shared" si="919"/>
        <v>$ per unit</v>
      </c>
      <c r="AD419" t="str">
        <f t="shared" si="919"/>
        <v>$ per unit</v>
      </c>
      <c r="AE419" t="str">
        <f t="shared" si="919"/>
        <v>$ per unit</v>
      </c>
      <c r="AF419" t="str">
        <f t="shared" si="919"/>
        <v>$ per unit</v>
      </c>
      <c r="AG419" t="str">
        <f t="shared" si="919"/>
        <v>$ per unit</v>
      </c>
      <c r="AH419" t="str">
        <f t="shared" si="919"/>
        <v>$ per unit</v>
      </c>
      <c r="AI419" t="str">
        <f t="shared" si="919"/>
        <v>$ per unit</v>
      </c>
      <c r="AJ419" t="str">
        <f t="shared" si="919"/>
        <v>$ per unit</v>
      </c>
      <c r="AK419" t="str">
        <f t="shared" si="919"/>
        <v>$ per unit</v>
      </c>
      <c r="AL419" t="str">
        <f t="shared" si="919"/>
        <v>$ per unit</v>
      </c>
      <c r="AM419" t="str">
        <f t="shared" si="919"/>
        <v>$ per unit</v>
      </c>
      <c r="AN419" t="str">
        <f t="shared" si="854"/>
        <v>$_per_unit</v>
      </c>
      <c r="AQ419" t="str">
        <f t="shared" si="855"/>
        <v>$_per_unit</v>
      </c>
    </row>
    <row r="420" spans="1:43" x14ac:dyDescent="0.2">
      <c r="A420">
        <v>418</v>
      </c>
      <c r="B420" t="s">
        <v>758</v>
      </c>
      <c r="C420" t="s">
        <v>1580</v>
      </c>
      <c r="D420" t="s">
        <v>1576</v>
      </c>
      <c r="E420" t="s">
        <v>760</v>
      </c>
      <c r="F420" t="s">
        <v>762</v>
      </c>
      <c r="G420" t="str">
        <f t="shared" si="847"/>
        <v>Average Selling Price - Wholesale vehicles</v>
      </c>
      <c r="H420" t="str">
        <f t="shared" si="842"/>
        <v>wholesale vehicles</v>
      </c>
      <c r="I420" t="s">
        <v>761</v>
      </c>
      <c r="J420" t="b">
        <f t="shared" si="848"/>
        <v>0</v>
      </c>
      <c r="K420" t="b">
        <f t="shared" si="843"/>
        <v>0</v>
      </c>
      <c r="L420" t="b">
        <f t="shared" si="844"/>
        <v>1</v>
      </c>
      <c r="M420" t="str">
        <f t="shared" si="849"/>
        <v/>
      </c>
      <c r="N420" t="str">
        <f t="shared" si="890"/>
        <v/>
      </c>
      <c r="O420" t="str">
        <f t="shared" si="891"/>
        <v/>
      </c>
      <c r="P420" t="str">
        <f t="shared" si="850"/>
        <v/>
      </c>
      <c r="R420" t="s">
        <v>1686</v>
      </c>
      <c r="S420" t="str">
        <f>IF(M420&lt;&gt;"",M420,IF(O420&lt;&gt;"",O420,IF(Q420&lt;&gt;"",Q420,I420)))</f>
        <v>$ Per Unit</v>
      </c>
      <c r="T420" t="str">
        <f t="shared" si="851"/>
        <v>$ per unit</v>
      </c>
      <c r="U420" t="str">
        <f t="shared" ref="U420:V420" si="920">TRIM(SUBSTITUTE(T420,U$1,U$2))</f>
        <v>$ per unit</v>
      </c>
      <c r="V420" t="str">
        <f t="shared" si="920"/>
        <v>$ per unit</v>
      </c>
      <c r="W420" t="str">
        <f t="shared" ref="W420:AM420" si="921">TRIM(SUBSTITUTE(V420,W$1,W$2))</f>
        <v>$ per unit</v>
      </c>
      <c r="X420" t="str">
        <f t="shared" si="921"/>
        <v>$ per unit</v>
      </c>
      <c r="Y420" t="str">
        <f t="shared" si="921"/>
        <v>$ per unit</v>
      </c>
      <c r="Z420" t="str">
        <f t="shared" si="921"/>
        <v>$ per unit</v>
      </c>
      <c r="AA420" t="str">
        <f t="shared" si="921"/>
        <v>$ per unit</v>
      </c>
      <c r="AB420" t="str">
        <f t="shared" si="921"/>
        <v>$ per unit</v>
      </c>
      <c r="AC420" t="str">
        <f t="shared" si="921"/>
        <v>$ per unit</v>
      </c>
      <c r="AD420" t="str">
        <f t="shared" si="921"/>
        <v>$ per unit</v>
      </c>
      <c r="AE420" t="str">
        <f t="shared" si="921"/>
        <v>$ per unit</v>
      </c>
      <c r="AF420" t="str">
        <f t="shared" si="921"/>
        <v>$ per unit</v>
      </c>
      <c r="AG420" t="str">
        <f t="shared" si="921"/>
        <v>$ per unit</v>
      </c>
      <c r="AH420" t="str">
        <f t="shared" si="921"/>
        <v>$ per unit</v>
      </c>
      <c r="AI420" t="str">
        <f t="shared" si="921"/>
        <v>$ per unit</v>
      </c>
      <c r="AJ420" t="str">
        <f t="shared" si="921"/>
        <v>$ per unit</v>
      </c>
      <c r="AK420" t="str">
        <f t="shared" si="921"/>
        <v>$ per unit</v>
      </c>
      <c r="AL420" t="str">
        <f t="shared" si="921"/>
        <v>$ per unit</v>
      </c>
      <c r="AM420" t="str">
        <f t="shared" si="921"/>
        <v>$ per unit</v>
      </c>
      <c r="AN420" t="str">
        <f t="shared" si="854"/>
        <v>$_per_unit</v>
      </c>
      <c r="AQ420" t="str">
        <f t="shared" si="855"/>
        <v>$_per_unit</v>
      </c>
    </row>
    <row r="421" spans="1:43" x14ac:dyDescent="0.2">
      <c r="A421">
        <v>419</v>
      </c>
      <c r="B421" t="s">
        <v>758</v>
      </c>
      <c r="C421" t="s">
        <v>1580</v>
      </c>
      <c r="D421" t="s">
        <v>1576</v>
      </c>
      <c r="E421" t="s">
        <v>763</v>
      </c>
      <c r="F421" t="s">
        <v>764</v>
      </c>
      <c r="G421" t="str">
        <f t="shared" si="847"/>
        <v>Average Selling Price for Used Behicles - Used Vehicles</v>
      </c>
      <c r="H421" t="str">
        <f t="shared" si="842"/>
        <v>used vehicles</v>
      </c>
      <c r="I421" t="s">
        <v>761</v>
      </c>
      <c r="J421" t="b">
        <f t="shared" si="848"/>
        <v>0</v>
      </c>
      <c r="K421" t="b">
        <f t="shared" si="843"/>
        <v>0</v>
      </c>
      <c r="L421" t="b">
        <f t="shared" si="844"/>
        <v>1</v>
      </c>
      <c r="M421" t="str">
        <f t="shared" si="849"/>
        <v/>
      </c>
      <c r="N421" t="str">
        <f t="shared" si="890"/>
        <v/>
      </c>
      <c r="O421" t="str">
        <f t="shared" si="891"/>
        <v/>
      </c>
      <c r="P421" t="str">
        <f t="shared" si="850"/>
        <v/>
      </c>
      <c r="R421" t="s">
        <v>1686</v>
      </c>
      <c r="S421" t="str">
        <f>IF(M421&lt;&gt;"",M421,IF(O421&lt;&gt;"",O421,IF(Q421&lt;&gt;"",Q421,I421)))</f>
        <v>$ Per Unit</v>
      </c>
      <c r="T421" t="str">
        <f t="shared" si="851"/>
        <v>$ per unit</v>
      </c>
      <c r="U421" t="str">
        <f t="shared" ref="U421:V421" si="922">TRIM(SUBSTITUTE(T421,U$1,U$2))</f>
        <v>$ per unit</v>
      </c>
      <c r="V421" t="str">
        <f t="shared" si="922"/>
        <v>$ per unit</v>
      </c>
      <c r="W421" t="str">
        <f t="shared" ref="W421:AM421" si="923">TRIM(SUBSTITUTE(V421,W$1,W$2))</f>
        <v>$ per unit</v>
      </c>
      <c r="X421" t="str">
        <f t="shared" si="923"/>
        <v>$ per unit</v>
      </c>
      <c r="Y421" t="str">
        <f t="shared" si="923"/>
        <v>$ per unit</v>
      </c>
      <c r="Z421" t="str">
        <f t="shared" si="923"/>
        <v>$ per unit</v>
      </c>
      <c r="AA421" t="str">
        <f t="shared" si="923"/>
        <v>$ per unit</v>
      </c>
      <c r="AB421" t="str">
        <f t="shared" si="923"/>
        <v>$ per unit</v>
      </c>
      <c r="AC421" t="str">
        <f t="shared" si="923"/>
        <v>$ per unit</v>
      </c>
      <c r="AD421" t="str">
        <f t="shared" si="923"/>
        <v>$ per unit</v>
      </c>
      <c r="AE421" t="str">
        <f t="shared" si="923"/>
        <v>$ per unit</v>
      </c>
      <c r="AF421" t="str">
        <f t="shared" si="923"/>
        <v>$ per unit</v>
      </c>
      <c r="AG421" t="str">
        <f t="shared" si="923"/>
        <v>$ per unit</v>
      </c>
      <c r="AH421" t="str">
        <f t="shared" si="923"/>
        <v>$ per unit</v>
      </c>
      <c r="AI421" t="str">
        <f t="shared" si="923"/>
        <v>$ per unit</v>
      </c>
      <c r="AJ421" t="str">
        <f t="shared" si="923"/>
        <v>$ per unit</v>
      </c>
      <c r="AK421" t="str">
        <f t="shared" si="923"/>
        <v>$ per unit</v>
      </c>
      <c r="AL421" t="str">
        <f t="shared" si="923"/>
        <v>$ per unit</v>
      </c>
      <c r="AM421" t="str">
        <f t="shared" si="923"/>
        <v>$ per unit</v>
      </c>
      <c r="AN421" t="str">
        <f t="shared" si="854"/>
        <v>$_per_unit</v>
      </c>
      <c r="AQ421" t="str">
        <f t="shared" si="855"/>
        <v>$_per_unit</v>
      </c>
    </row>
    <row r="422" spans="1:43" x14ac:dyDescent="0.2">
      <c r="A422">
        <v>420</v>
      </c>
      <c r="B422" t="s">
        <v>758</v>
      </c>
      <c r="C422" t="s">
        <v>1580</v>
      </c>
      <c r="D422" t="s">
        <v>1576</v>
      </c>
      <c r="E422" t="s">
        <v>765</v>
      </c>
      <c r="F422" t="s">
        <v>766</v>
      </c>
      <c r="G422" t="str">
        <f t="shared" si="847"/>
        <v>Average Selling Price for Wholesale Vehicles - Wholesale Vehicles</v>
      </c>
      <c r="H422" t="str">
        <f t="shared" si="842"/>
        <v>wholesale vehicles</v>
      </c>
      <c r="I422" t="s">
        <v>761</v>
      </c>
      <c r="J422" t="b">
        <f t="shared" si="848"/>
        <v>0</v>
      </c>
      <c r="K422" t="b">
        <f t="shared" si="843"/>
        <v>0</v>
      </c>
      <c r="L422" t="b">
        <f t="shared" si="844"/>
        <v>1</v>
      </c>
      <c r="M422" t="str">
        <f t="shared" si="849"/>
        <v/>
      </c>
      <c r="N422" t="str">
        <f t="shared" si="890"/>
        <v/>
      </c>
      <c r="O422" t="str">
        <f t="shared" si="891"/>
        <v/>
      </c>
      <c r="P422" t="str">
        <f t="shared" si="850"/>
        <v/>
      </c>
      <c r="R422" t="s">
        <v>1686</v>
      </c>
      <c r="S422" t="str">
        <f>IF(M422&lt;&gt;"",M422,IF(O422&lt;&gt;"",O422,IF(Q422&lt;&gt;"",Q422,I422)))</f>
        <v>$ Per Unit</v>
      </c>
      <c r="T422" t="str">
        <f t="shared" si="851"/>
        <v>$ per unit</v>
      </c>
      <c r="U422" t="str">
        <f t="shared" ref="U422:V422" si="924">TRIM(SUBSTITUTE(T422,U$1,U$2))</f>
        <v>$ per unit</v>
      </c>
      <c r="V422" t="str">
        <f t="shared" si="924"/>
        <v>$ per unit</v>
      </c>
      <c r="W422" t="str">
        <f t="shared" ref="W422:AM422" si="925">TRIM(SUBSTITUTE(V422,W$1,W$2))</f>
        <v>$ per unit</v>
      </c>
      <c r="X422" t="str">
        <f t="shared" si="925"/>
        <v>$ per unit</v>
      </c>
      <c r="Y422" t="str">
        <f t="shared" si="925"/>
        <v>$ per unit</v>
      </c>
      <c r="Z422" t="str">
        <f t="shared" si="925"/>
        <v>$ per unit</v>
      </c>
      <c r="AA422" t="str">
        <f t="shared" si="925"/>
        <v>$ per unit</v>
      </c>
      <c r="AB422" t="str">
        <f t="shared" si="925"/>
        <v>$ per unit</v>
      </c>
      <c r="AC422" t="str">
        <f t="shared" si="925"/>
        <v>$ per unit</v>
      </c>
      <c r="AD422" t="str">
        <f t="shared" si="925"/>
        <v>$ per unit</v>
      </c>
      <c r="AE422" t="str">
        <f t="shared" si="925"/>
        <v>$ per unit</v>
      </c>
      <c r="AF422" t="str">
        <f t="shared" si="925"/>
        <v>$ per unit</v>
      </c>
      <c r="AG422" t="str">
        <f t="shared" si="925"/>
        <v>$ per unit</v>
      </c>
      <c r="AH422" t="str">
        <f t="shared" si="925"/>
        <v>$ per unit</v>
      </c>
      <c r="AI422" t="str">
        <f t="shared" si="925"/>
        <v>$ per unit</v>
      </c>
      <c r="AJ422" t="str">
        <f t="shared" si="925"/>
        <v>$ per unit</v>
      </c>
      <c r="AK422" t="str">
        <f t="shared" si="925"/>
        <v>$ per unit</v>
      </c>
      <c r="AL422" t="str">
        <f t="shared" si="925"/>
        <v>$ per unit</v>
      </c>
      <c r="AM422" t="str">
        <f t="shared" si="925"/>
        <v>$ per unit</v>
      </c>
      <c r="AN422" t="str">
        <f t="shared" si="854"/>
        <v>$_per_unit</v>
      </c>
      <c r="AQ422" t="str">
        <f t="shared" si="855"/>
        <v>$_per_unit</v>
      </c>
    </row>
    <row r="423" spans="1:43" x14ac:dyDescent="0.2">
      <c r="A423">
        <v>421</v>
      </c>
      <c r="B423" t="s">
        <v>758</v>
      </c>
      <c r="C423" t="s">
        <v>1580</v>
      </c>
      <c r="D423" t="s">
        <v>1576</v>
      </c>
      <c r="E423" t="s">
        <v>1512</v>
      </c>
      <c r="F423" t="s">
        <v>759</v>
      </c>
      <c r="G423" t="str">
        <f t="shared" si="847"/>
        <v>CarMax Auto Finance - Interest and fee income</v>
      </c>
      <c r="H423" t="str">
        <f t="shared" si="842"/>
        <v>interest and fee income</v>
      </c>
      <c r="I423" t="s">
        <v>10</v>
      </c>
      <c r="J423" t="b">
        <f t="shared" si="848"/>
        <v>0</v>
      </c>
      <c r="K423" t="b">
        <f t="shared" si="843"/>
        <v>0</v>
      </c>
      <c r="L423" t="b">
        <f t="shared" si="844"/>
        <v>1</v>
      </c>
      <c r="M423" t="str">
        <f t="shared" si="849"/>
        <v/>
      </c>
      <c r="N423" t="str">
        <f t="shared" si="890"/>
        <v/>
      </c>
      <c r="O423" t="str">
        <f t="shared" si="891"/>
        <v/>
      </c>
      <c r="P423" t="str">
        <f t="shared" si="850"/>
        <v/>
      </c>
      <c r="R423" t="s">
        <v>35</v>
      </c>
      <c r="S423" t="str">
        <f>IF(M423&lt;&gt;"",M423,IF(O423&lt;&gt;"",O423,IF(Q423&lt;&gt;"",Q423,I423)))</f>
        <v>$M</v>
      </c>
      <c r="T423" t="str">
        <f t="shared" si="851"/>
        <v>$m</v>
      </c>
      <c r="U423" t="str">
        <f t="shared" ref="U423:V423" si="926">TRIM(SUBSTITUTE(T423,U$1,U$2))</f>
        <v>$m</v>
      </c>
      <c r="V423" t="str">
        <f t="shared" si="926"/>
        <v>$m</v>
      </c>
      <c r="W423" t="str">
        <f t="shared" ref="W423:AM423" si="927">TRIM(SUBSTITUTE(V423,W$1,W$2))</f>
        <v>$m</v>
      </c>
      <c r="X423" t="str">
        <f t="shared" si="927"/>
        <v>$m</v>
      </c>
      <c r="Y423" t="str">
        <f t="shared" si="927"/>
        <v>$m</v>
      </c>
      <c r="Z423" t="str">
        <f t="shared" si="927"/>
        <v>$m</v>
      </c>
      <c r="AA423" t="str">
        <f t="shared" si="927"/>
        <v>$m</v>
      </c>
      <c r="AB423" t="str">
        <f t="shared" si="927"/>
        <v>$m</v>
      </c>
      <c r="AC423" t="str">
        <f t="shared" si="927"/>
        <v>$m</v>
      </c>
      <c r="AD423" t="str">
        <f t="shared" si="927"/>
        <v>$m</v>
      </c>
      <c r="AE423" t="str">
        <f t="shared" si="927"/>
        <v>$m</v>
      </c>
      <c r="AF423" t="str">
        <f t="shared" si="927"/>
        <v>$m</v>
      </c>
      <c r="AG423" t="str">
        <f t="shared" si="927"/>
        <v>$</v>
      </c>
      <c r="AH423" t="str">
        <f t="shared" si="927"/>
        <v>$</v>
      </c>
      <c r="AI423" t="str">
        <f t="shared" si="927"/>
        <v>$</v>
      </c>
      <c r="AJ423" t="str">
        <f t="shared" si="927"/>
        <v>$</v>
      </c>
      <c r="AK423" t="str">
        <f t="shared" si="927"/>
        <v>$</v>
      </c>
      <c r="AL423" t="str">
        <f t="shared" si="927"/>
        <v>$</v>
      </c>
      <c r="AM423" t="str">
        <f t="shared" si="927"/>
        <v>$</v>
      </c>
      <c r="AN423" t="str">
        <f t="shared" si="854"/>
        <v>$</v>
      </c>
      <c r="AQ423" t="str">
        <f t="shared" si="855"/>
        <v>$</v>
      </c>
    </row>
    <row r="424" spans="1:43" x14ac:dyDescent="0.2">
      <c r="A424">
        <v>422</v>
      </c>
      <c r="B424" t="s">
        <v>758</v>
      </c>
      <c r="C424" t="s">
        <v>1580</v>
      </c>
      <c r="D424" t="s">
        <v>1576</v>
      </c>
      <c r="E424" t="s">
        <v>767</v>
      </c>
      <c r="F424" t="s">
        <v>759</v>
      </c>
      <c r="G424" t="str">
        <f t="shared" si="847"/>
        <v>CarMax Auto Finance Interest and Fee Income - Interest and fee income</v>
      </c>
      <c r="H424" t="str">
        <f t="shared" si="842"/>
        <v>interest and fee income</v>
      </c>
      <c r="I424" t="s">
        <v>10</v>
      </c>
      <c r="J424" t="b">
        <f t="shared" si="848"/>
        <v>0</v>
      </c>
      <c r="K424" t="b">
        <f t="shared" si="843"/>
        <v>0</v>
      </c>
      <c r="L424" t="b">
        <f t="shared" si="844"/>
        <v>1</v>
      </c>
      <c r="M424" t="str">
        <f t="shared" si="849"/>
        <v/>
      </c>
      <c r="N424" t="str">
        <f t="shared" si="890"/>
        <v/>
      </c>
      <c r="O424" t="str">
        <f t="shared" si="891"/>
        <v/>
      </c>
      <c r="P424" t="str">
        <f t="shared" si="850"/>
        <v/>
      </c>
      <c r="R424" t="s">
        <v>35</v>
      </c>
      <c r="S424" t="str">
        <f>IF(M424&lt;&gt;"",M424,IF(O424&lt;&gt;"",O424,IF(Q424&lt;&gt;"",Q424,I424)))</f>
        <v>$M</v>
      </c>
      <c r="T424" t="str">
        <f t="shared" si="851"/>
        <v>$m</v>
      </c>
      <c r="U424" t="str">
        <f t="shared" ref="U424:V424" si="928">TRIM(SUBSTITUTE(T424,U$1,U$2))</f>
        <v>$m</v>
      </c>
      <c r="V424" t="str">
        <f t="shared" si="928"/>
        <v>$m</v>
      </c>
      <c r="W424" t="str">
        <f t="shared" ref="W424:AM424" si="929">TRIM(SUBSTITUTE(V424,W$1,W$2))</f>
        <v>$m</v>
      </c>
      <c r="X424" t="str">
        <f t="shared" si="929"/>
        <v>$m</v>
      </c>
      <c r="Y424" t="str">
        <f t="shared" si="929"/>
        <v>$m</v>
      </c>
      <c r="Z424" t="str">
        <f t="shared" si="929"/>
        <v>$m</v>
      </c>
      <c r="AA424" t="str">
        <f t="shared" si="929"/>
        <v>$m</v>
      </c>
      <c r="AB424" t="str">
        <f t="shared" si="929"/>
        <v>$m</v>
      </c>
      <c r="AC424" t="str">
        <f t="shared" si="929"/>
        <v>$m</v>
      </c>
      <c r="AD424" t="str">
        <f t="shared" si="929"/>
        <v>$m</v>
      </c>
      <c r="AE424" t="str">
        <f t="shared" si="929"/>
        <v>$m</v>
      </c>
      <c r="AF424" t="str">
        <f t="shared" si="929"/>
        <v>$m</v>
      </c>
      <c r="AG424" t="str">
        <f t="shared" si="929"/>
        <v>$</v>
      </c>
      <c r="AH424" t="str">
        <f t="shared" si="929"/>
        <v>$</v>
      </c>
      <c r="AI424" t="str">
        <f t="shared" si="929"/>
        <v>$</v>
      </c>
      <c r="AJ424" t="str">
        <f t="shared" si="929"/>
        <v>$</v>
      </c>
      <c r="AK424" t="str">
        <f t="shared" si="929"/>
        <v>$</v>
      </c>
      <c r="AL424" t="str">
        <f t="shared" si="929"/>
        <v>$</v>
      </c>
      <c r="AM424" t="str">
        <f t="shared" si="929"/>
        <v>$</v>
      </c>
      <c r="AN424" t="str">
        <f t="shared" si="854"/>
        <v>$</v>
      </c>
      <c r="AQ424" t="str">
        <f t="shared" si="855"/>
        <v>$</v>
      </c>
    </row>
    <row r="425" spans="1:43" x14ac:dyDescent="0.2">
      <c r="A425">
        <v>423</v>
      </c>
      <c r="B425" t="s">
        <v>758</v>
      </c>
      <c r="C425" t="s">
        <v>1580</v>
      </c>
      <c r="D425" t="s">
        <v>1576</v>
      </c>
      <c r="E425" t="s">
        <v>44</v>
      </c>
      <c r="F425" t="s">
        <v>768</v>
      </c>
      <c r="G425" t="str">
        <f t="shared" si="847"/>
        <v>Segment Revenue - New vehicle sales</v>
      </c>
      <c r="H425" t="str">
        <f t="shared" si="842"/>
        <v>new vehicle sales</v>
      </c>
      <c r="I425" t="s">
        <v>10</v>
      </c>
      <c r="J425" t="b">
        <f t="shared" si="848"/>
        <v>0</v>
      </c>
      <c r="K425" t="b">
        <f t="shared" si="843"/>
        <v>0</v>
      </c>
      <c r="L425" t="b">
        <f t="shared" si="844"/>
        <v>1</v>
      </c>
      <c r="M425" t="str">
        <f t="shared" si="849"/>
        <v/>
      </c>
      <c r="N425" t="str">
        <f t="shared" si="890"/>
        <v/>
      </c>
      <c r="O425" t="str">
        <f t="shared" si="891"/>
        <v/>
      </c>
      <c r="P425" t="str">
        <f t="shared" si="850"/>
        <v/>
      </c>
      <c r="R425" t="s">
        <v>35</v>
      </c>
      <c r="S425" t="str">
        <f>IF(M425&lt;&gt;"",M425,IF(O425&lt;&gt;"",O425,IF(Q425&lt;&gt;"",Q425,I425)))</f>
        <v>$M</v>
      </c>
      <c r="T425" t="str">
        <f t="shared" si="851"/>
        <v>$m</v>
      </c>
      <c r="U425" t="str">
        <f t="shared" ref="U425:V425" si="930">TRIM(SUBSTITUTE(T425,U$1,U$2))</f>
        <v>$m</v>
      </c>
      <c r="V425" t="str">
        <f t="shared" si="930"/>
        <v>$m</v>
      </c>
      <c r="W425" t="str">
        <f t="shared" ref="W425:AM425" si="931">TRIM(SUBSTITUTE(V425,W$1,W$2))</f>
        <v>$m</v>
      </c>
      <c r="X425" t="str">
        <f t="shared" si="931"/>
        <v>$m</v>
      </c>
      <c r="Y425" t="str">
        <f t="shared" si="931"/>
        <v>$m</v>
      </c>
      <c r="Z425" t="str">
        <f t="shared" si="931"/>
        <v>$m</v>
      </c>
      <c r="AA425" t="str">
        <f t="shared" si="931"/>
        <v>$m</v>
      </c>
      <c r="AB425" t="str">
        <f t="shared" si="931"/>
        <v>$m</v>
      </c>
      <c r="AC425" t="str">
        <f t="shared" si="931"/>
        <v>$m</v>
      </c>
      <c r="AD425" t="str">
        <f t="shared" si="931"/>
        <v>$m</v>
      </c>
      <c r="AE425" t="str">
        <f t="shared" si="931"/>
        <v>$m</v>
      </c>
      <c r="AF425" t="str">
        <f t="shared" si="931"/>
        <v>$m</v>
      </c>
      <c r="AG425" t="str">
        <f t="shared" si="931"/>
        <v>$</v>
      </c>
      <c r="AH425" t="str">
        <f t="shared" si="931"/>
        <v>$</v>
      </c>
      <c r="AI425" t="str">
        <f t="shared" si="931"/>
        <v>$</v>
      </c>
      <c r="AJ425" t="str">
        <f t="shared" si="931"/>
        <v>$</v>
      </c>
      <c r="AK425" t="str">
        <f t="shared" si="931"/>
        <v>$</v>
      </c>
      <c r="AL425" t="str">
        <f t="shared" si="931"/>
        <v>$</v>
      </c>
      <c r="AM425" t="str">
        <f t="shared" si="931"/>
        <v>$</v>
      </c>
      <c r="AN425" t="str">
        <f t="shared" si="854"/>
        <v>$</v>
      </c>
      <c r="AQ425" t="str">
        <f t="shared" si="855"/>
        <v>$</v>
      </c>
    </row>
    <row r="426" spans="1:43" x14ac:dyDescent="0.2">
      <c r="A426">
        <v>424</v>
      </c>
      <c r="B426" t="s">
        <v>758</v>
      </c>
      <c r="C426" t="s">
        <v>1580</v>
      </c>
      <c r="D426" t="s">
        <v>1576</v>
      </c>
      <c r="E426" t="s">
        <v>44</v>
      </c>
      <c r="F426" t="s">
        <v>390</v>
      </c>
      <c r="G426" t="str">
        <f t="shared" si="847"/>
        <v>Segment Revenue - Other sales and revenues</v>
      </c>
      <c r="H426" t="str">
        <f t="shared" si="842"/>
        <v>other sales and revenues</v>
      </c>
      <c r="I426" t="s">
        <v>10</v>
      </c>
      <c r="J426" t="b">
        <f t="shared" si="848"/>
        <v>0</v>
      </c>
      <c r="K426" t="b">
        <f t="shared" si="843"/>
        <v>0</v>
      </c>
      <c r="L426" t="b">
        <f t="shared" si="844"/>
        <v>1</v>
      </c>
      <c r="M426" t="str">
        <f t="shared" si="849"/>
        <v/>
      </c>
      <c r="N426" t="str">
        <f t="shared" si="890"/>
        <v/>
      </c>
      <c r="O426" t="str">
        <f t="shared" si="891"/>
        <v/>
      </c>
      <c r="P426" t="str">
        <f t="shared" si="850"/>
        <v/>
      </c>
      <c r="R426" t="s">
        <v>35</v>
      </c>
      <c r="S426" t="str">
        <f>IF(M426&lt;&gt;"",M426,IF(O426&lt;&gt;"",O426,IF(Q426&lt;&gt;"",Q426,I426)))</f>
        <v>$M</v>
      </c>
      <c r="T426" t="str">
        <f t="shared" si="851"/>
        <v>$m</v>
      </c>
      <c r="U426" t="str">
        <f t="shared" ref="U426:V426" si="932">TRIM(SUBSTITUTE(T426,U$1,U$2))</f>
        <v>$m</v>
      </c>
      <c r="V426" t="str">
        <f t="shared" si="932"/>
        <v>$m</v>
      </c>
      <c r="W426" t="str">
        <f t="shared" ref="W426:AM426" si="933">TRIM(SUBSTITUTE(V426,W$1,W$2))</f>
        <v>$m</v>
      </c>
      <c r="X426" t="str">
        <f t="shared" si="933"/>
        <v>$m</v>
      </c>
      <c r="Y426" t="str">
        <f t="shared" si="933"/>
        <v>$m</v>
      </c>
      <c r="Z426" t="str">
        <f t="shared" si="933"/>
        <v>$m</v>
      </c>
      <c r="AA426" t="str">
        <f t="shared" si="933"/>
        <v>$m</v>
      </c>
      <c r="AB426" t="str">
        <f t="shared" si="933"/>
        <v>$m</v>
      </c>
      <c r="AC426" t="str">
        <f t="shared" si="933"/>
        <v>$m</v>
      </c>
      <c r="AD426" t="str">
        <f t="shared" si="933"/>
        <v>$m</v>
      </c>
      <c r="AE426" t="str">
        <f t="shared" si="933"/>
        <v>$m</v>
      </c>
      <c r="AF426" t="str">
        <f t="shared" si="933"/>
        <v>$m</v>
      </c>
      <c r="AG426" t="str">
        <f t="shared" si="933"/>
        <v>$</v>
      </c>
      <c r="AH426" t="str">
        <f t="shared" si="933"/>
        <v>$</v>
      </c>
      <c r="AI426" t="str">
        <f t="shared" si="933"/>
        <v>$</v>
      </c>
      <c r="AJ426" t="str">
        <f t="shared" si="933"/>
        <v>$</v>
      </c>
      <c r="AK426" t="str">
        <f t="shared" si="933"/>
        <v>$</v>
      </c>
      <c r="AL426" t="str">
        <f t="shared" si="933"/>
        <v>$</v>
      </c>
      <c r="AM426" t="str">
        <f t="shared" si="933"/>
        <v>$</v>
      </c>
      <c r="AN426" t="str">
        <f t="shared" si="854"/>
        <v>$</v>
      </c>
      <c r="AQ426" t="str">
        <f t="shared" si="855"/>
        <v>$</v>
      </c>
    </row>
    <row r="427" spans="1:43" x14ac:dyDescent="0.2">
      <c r="A427">
        <v>425</v>
      </c>
      <c r="B427" t="s">
        <v>758</v>
      </c>
      <c r="C427" t="s">
        <v>1580</v>
      </c>
      <c r="D427" t="s">
        <v>1576</v>
      </c>
      <c r="E427" t="s">
        <v>44</v>
      </c>
      <c r="F427" t="s">
        <v>769</v>
      </c>
      <c r="G427" t="str">
        <f t="shared" si="847"/>
        <v>Segment Revenue - Used vehicle sales</v>
      </c>
      <c r="H427" t="str">
        <f t="shared" si="842"/>
        <v>used vehicle sales</v>
      </c>
      <c r="I427" t="s">
        <v>10</v>
      </c>
      <c r="J427" t="b">
        <f t="shared" si="848"/>
        <v>0</v>
      </c>
      <c r="K427" t="b">
        <f t="shared" si="843"/>
        <v>0</v>
      </c>
      <c r="L427" t="b">
        <f t="shared" si="844"/>
        <v>1</v>
      </c>
      <c r="M427" t="str">
        <f t="shared" si="849"/>
        <v/>
      </c>
      <c r="N427" t="str">
        <f t="shared" si="890"/>
        <v/>
      </c>
      <c r="O427" t="str">
        <f t="shared" si="891"/>
        <v/>
      </c>
      <c r="P427" t="str">
        <f t="shared" si="850"/>
        <v/>
      </c>
      <c r="R427" t="s">
        <v>35</v>
      </c>
      <c r="S427" t="str">
        <f>IF(M427&lt;&gt;"",M427,IF(O427&lt;&gt;"",O427,IF(Q427&lt;&gt;"",Q427,I427)))</f>
        <v>$M</v>
      </c>
      <c r="T427" t="str">
        <f t="shared" si="851"/>
        <v>$m</v>
      </c>
      <c r="U427" t="str">
        <f t="shared" ref="U427:V427" si="934">TRIM(SUBSTITUTE(T427,U$1,U$2))</f>
        <v>$m</v>
      </c>
      <c r="V427" t="str">
        <f t="shared" si="934"/>
        <v>$m</v>
      </c>
      <c r="W427" t="str">
        <f t="shared" ref="W427:AM427" si="935">TRIM(SUBSTITUTE(V427,W$1,W$2))</f>
        <v>$m</v>
      </c>
      <c r="X427" t="str">
        <f t="shared" si="935"/>
        <v>$m</v>
      </c>
      <c r="Y427" t="str">
        <f t="shared" si="935"/>
        <v>$m</v>
      </c>
      <c r="Z427" t="str">
        <f t="shared" si="935"/>
        <v>$m</v>
      </c>
      <c r="AA427" t="str">
        <f t="shared" si="935"/>
        <v>$m</v>
      </c>
      <c r="AB427" t="str">
        <f t="shared" si="935"/>
        <v>$m</v>
      </c>
      <c r="AC427" t="str">
        <f t="shared" si="935"/>
        <v>$m</v>
      </c>
      <c r="AD427" t="str">
        <f t="shared" si="935"/>
        <v>$m</v>
      </c>
      <c r="AE427" t="str">
        <f t="shared" si="935"/>
        <v>$m</v>
      </c>
      <c r="AF427" t="str">
        <f t="shared" si="935"/>
        <v>$m</v>
      </c>
      <c r="AG427" t="str">
        <f t="shared" si="935"/>
        <v>$</v>
      </c>
      <c r="AH427" t="str">
        <f t="shared" si="935"/>
        <v>$</v>
      </c>
      <c r="AI427" t="str">
        <f t="shared" si="935"/>
        <v>$</v>
      </c>
      <c r="AJ427" t="str">
        <f t="shared" si="935"/>
        <v>$</v>
      </c>
      <c r="AK427" t="str">
        <f t="shared" si="935"/>
        <v>$</v>
      </c>
      <c r="AL427" t="str">
        <f t="shared" si="935"/>
        <v>$</v>
      </c>
      <c r="AM427" t="str">
        <f t="shared" si="935"/>
        <v>$</v>
      </c>
      <c r="AN427" t="str">
        <f t="shared" si="854"/>
        <v>$</v>
      </c>
      <c r="AQ427" t="str">
        <f t="shared" si="855"/>
        <v>$</v>
      </c>
    </row>
    <row r="428" spans="1:43" x14ac:dyDescent="0.2">
      <c r="A428">
        <v>426</v>
      </c>
      <c r="B428" t="s">
        <v>758</v>
      </c>
      <c r="C428" t="s">
        <v>1580</v>
      </c>
      <c r="D428" t="s">
        <v>1576</v>
      </c>
      <c r="E428" t="s">
        <v>44</v>
      </c>
      <c r="F428" t="s">
        <v>392</v>
      </c>
      <c r="G428" t="str">
        <f t="shared" si="847"/>
        <v>Segment Revenue - Wholesale vehicle sales</v>
      </c>
      <c r="H428" t="str">
        <f t="shared" si="842"/>
        <v>wholesale vehicle sales</v>
      </c>
      <c r="I428" t="s">
        <v>10</v>
      </c>
      <c r="J428" t="b">
        <f t="shared" si="848"/>
        <v>0</v>
      </c>
      <c r="K428" t="b">
        <f t="shared" si="843"/>
        <v>0</v>
      </c>
      <c r="L428" t="b">
        <f t="shared" si="844"/>
        <v>1</v>
      </c>
      <c r="M428" t="str">
        <f t="shared" si="849"/>
        <v/>
      </c>
      <c r="N428" t="str">
        <f t="shared" si="890"/>
        <v/>
      </c>
      <c r="O428" t="str">
        <f t="shared" si="891"/>
        <v/>
      </c>
      <c r="P428" t="str">
        <f t="shared" si="850"/>
        <v/>
      </c>
      <c r="R428" t="s">
        <v>35</v>
      </c>
      <c r="S428" t="str">
        <f>IF(M428&lt;&gt;"",M428,IF(O428&lt;&gt;"",O428,IF(Q428&lt;&gt;"",Q428,I428)))</f>
        <v>$M</v>
      </c>
      <c r="T428" t="str">
        <f t="shared" si="851"/>
        <v>$m</v>
      </c>
      <c r="U428" t="str">
        <f t="shared" ref="U428:V428" si="936">TRIM(SUBSTITUTE(T428,U$1,U$2))</f>
        <v>$m</v>
      </c>
      <c r="V428" t="str">
        <f t="shared" si="936"/>
        <v>$m</v>
      </c>
      <c r="W428" t="str">
        <f t="shared" ref="W428:AM428" si="937">TRIM(SUBSTITUTE(V428,W$1,W$2))</f>
        <v>$m</v>
      </c>
      <c r="X428" t="str">
        <f t="shared" si="937"/>
        <v>$m</v>
      </c>
      <c r="Y428" t="str">
        <f t="shared" si="937"/>
        <v>$m</v>
      </c>
      <c r="Z428" t="str">
        <f t="shared" si="937"/>
        <v>$m</v>
      </c>
      <c r="AA428" t="str">
        <f t="shared" si="937"/>
        <v>$m</v>
      </c>
      <c r="AB428" t="str">
        <f t="shared" si="937"/>
        <v>$m</v>
      </c>
      <c r="AC428" t="str">
        <f t="shared" si="937"/>
        <v>$m</v>
      </c>
      <c r="AD428" t="str">
        <f t="shared" si="937"/>
        <v>$m</v>
      </c>
      <c r="AE428" t="str">
        <f t="shared" si="937"/>
        <v>$m</v>
      </c>
      <c r="AF428" t="str">
        <f t="shared" si="937"/>
        <v>$m</v>
      </c>
      <c r="AG428" t="str">
        <f t="shared" si="937"/>
        <v>$</v>
      </c>
      <c r="AH428" t="str">
        <f t="shared" si="937"/>
        <v>$</v>
      </c>
      <c r="AI428" t="str">
        <f t="shared" si="937"/>
        <v>$</v>
      </c>
      <c r="AJ428" t="str">
        <f t="shared" si="937"/>
        <v>$</v>
      </c>
      <c r="AK428" t="str">
        <f t="shared" si="937"/>
        <v>$</v>
      </c>
      <c r="AL428" t="str">
        <f t="shared" si="937"/>
        <v>$</v>
      </c>
      <c r="AM428" t="str">
        <f t="shared" si="937"/>
        <v>$</v>
      </c>
      <c r="AN428" t="str">
        <f t="shared" si="854"/>
        <v>$</v>
      </c>
      <c r="AQ428" t="str">
        <f t="shared" si="855"/>
        <v>$</v>
      </c>
    </row>
    <row r="429" spans="1:43" x14ac:dyDescent="0.2">
      <c r="A429">
        <v>427</v>
      </c>
      <c r="B429" t="s">
        <v>758</v>
      </c>
      <c r="C429" t="s">
        <v>1580</v>
      </c>
      <c r="D429" t="s">
        <v>1576</v>
      </c>
      <c r="E429" t="s">
        <v>770</v>
      </c>
      <c r="F429" t="s">
        <v>771</v>
      </c>
      <c r="G429" t="str">
        <f t="shared" si="847"/>
        <v>Segment Vehicle Unit Sales - Total new vehicle unit sales</v>
      </c>
      <c r="H429" t="str">
        <f t="shared" si="842"/>
        <v>total new vehicle unit sales</v>
      </c>
      <c r="I429" t="s">
        <v>2</v>
      </c>
      <c r="J429" t="b">
        <f t="shared" si="848"/>
        <v>0</v>
      </c>
      <c r="K429" t="b">
        <f t="shared" si="843"/>
        <v>1</v>
      </c>
      <c r="L429" t="b">
        <f t="shared" si="844"/>
        <v>1</v>
      </c>
      <c r="M429" t="str">
        <f t="shared" si="849"/>
        <v/>
      </c>
      <c r="N429" t="str">
        <f t="shared" si="890"/>
        <v>Check</v>
      </c>
      <c r="O429" t="str">
        <f t="shared" si="891"/>
        <v>Vehicles</v>
      </c>
      <c r="P429" t="str">
        <f t="shared" si="850"/>
        <v/>
      </c>
      <c r="R429" t="s">
        <v>35</v>
      </c>
      <c r="S429" t="str">
        <f>IF(M429&lt;&gt;"",M429,IF(O429&lt;&gt;"",O429,IF(Q429&lt;&gt;"",Q429,I429)))</f>
        <v>Vehicles</v>
      </c>
      <c r="T429" t="str">
        <f t="shared" si="851"/>
        <v>vehicles</v>
      </c>
      <c r="U429" t="str">
        <f t="shared" ref="U429:V429" si="938">TRIM(SUBSTITUTE(T429,U$1,U$2))</f>
        <v>vehicles</v>
      </c>
      <c r="V429" t="str">
        <f t="shared" si="938"/>
        <v>vehicles</v>
      </c>
      <c r="W429" t="str">
        <f t="shared" ref="W429:AM429" si="939">TRIM(SUBSTITUTE(V429,W$1,W$2))</f>
        <v>vehicles</v>
      </c>
      <c r="X429" t="str">
        <f t="shared" si="939"/>
        <v>vehicles</v>
      </c>
      <c r="Y429" t="str">
        <f t="shared" si="939"/>
        <v>vehicles</v>
      </c>
      <c r="Z429" t="str">
        <f t="shared" si="939"/>
        <v>vehicles</v>
      </c>
      <c r="AA429" t="str">
        <f t="shared" si="939"/>
        <v>vehicles</v>
      </c>
      <c r="AB429" t="str">
        <f t="shared" si="939"/>
        <v>vehicles</v>
      </c>
      <c r="AC429" t="str">
        <f t="shared" si="939"/>
        <v>vehicles</v>
      </c>
      <c r="AD429" t="str">
        <f t="shared" si="939"/>
        <v>vehicles</v>
      </c>
      <c r="AE429" t="str">
        <f t="shared" si="939"/>
        <v>vehicles</v>
      </c>
      <c r="AF429" t="str">
        <f t="shared" si="939"/>
        <v>vehicles</v>
      </c>
      <c r="AG429" t="str">
        <f t="shared" si="939"/>
        <v>vehicles</v>
      </c>
      <c r="AH429" t="str">
        <f t="shared" si="939"/>
        <v>vehicles</v>
      </c>
      <c r="AI429" t="str">
        <f t="shared" si="939"/>
        <v>vehicles</v>
      </c>
      <c r="AJ429" t="str">
        <f t="shared" si="939"/>
        <v>vehicles</v>
      </c>
      <c r="AK429" t="str">
        <f t="shared" si="939"/>
        <v>vehicles</v>
      </c>
      <c r="AL429" t="str">
        <f t="shared" si="939"/>
        <v>vehicles</v>
      </c>
      <c r="AM429" t="str">
        <f t="shared" si="939"/>
        <v>vehicles</v>
      </c>
      <c r="AN429" t="str">
        <f t="shared" si="854"/>
        <v>vehicles</v>
      </c>
      <c r="AQ429" t="str">
        <f t="shared" si="855"/>
        <v>vehicles</v>
      </c>
    </row>
    <row r="430" spans="1:43" x14ac:dyDescent="0.2">
      <c r="A430">
        <v>428</v>
      </c>
      <c r="B430" t="s">
        <v>758</v>
      </c>
      <c r="C430" t="s">
        <v>1580</v>
      </c>
      <c r="D430" t="s">
        <v>1576</v>
      </c>
      <c r="E430" t="s">
        <v>770</v>
      </c>
      <c r="F430" t="s">
        <v>772</v>
      </c>
      <c r="G430" t="str">
        <f t="shared" si="847"/>
        <v>Segment Vehicle Unit Sales - Total used vehicle unit sales</v>
      </c>
      <c r="H430" t="str">
        <f t="shared" si="842"/>
        <v>total used vehicle unit sales</v>
      </c>
      <c r="I430" t="s">
        <v>178</v>
      </c>
      <c r="J430" t="b">
        <f t="shared" si="848"/>
        <v>0</v>
      </c>
      <c r="K430" t="b">
        <f t="shared" si="843"/>
        <v>1</v>
      </c>
      <c r="L430" t="b">
        <f t="shared" si="844"/>
        <v>1</v>
      </c>
      <c r="M430" t="str">
        <f t="shared" si="849"/>
        <v/>
      </c>
      <c r="N430" t="str">
        <f t="shared" si="890"/>
        <v/>
      </c>
      <c r="O430" t="str">
        <f t="shared" si="891"/>
        <v/>
      </c>
      <c r="P430" t="str">
        <f t="shared" si="850"/>
        <v/>
      </c>
      <c r="R430" t="s">
        <v>1685</v>
      </c>
      <c r="S430" t="str">
        <f>IF(M430&lt;&gt;"",M430,IF(O430&lt;&gt;"",O430,IF(Q430&lt;&gt;"",Q430,I430)))</f>
        <v>MUnits</v>
      </c>
      <c r="T430" t="str">
        <f t="shared" si="851"/>
        <v>munits</v>
      </c>
      <c r="U430" t="str">
        <f t="shared" ref="U430:V430" si="940">TRIM(SUBSTITUTE(T430,U$1,U$2))</f>
        <v>munits</v>
      </c>
      <c r="V430" t="str">
        <f t="shared" si="940"/>
        <v>munits</v>
      </c>
      <c r="W430" t="str">
        <f t="shared" ref="W430:AM430" si="941">TRIM(SUBSTITUTE(V430,W$1,W$2))</f>
        <v>munits</v>
      </c>
      <c r="X430" t="str">
        <f t="shared" si="941"/>
        <v>munits</v>
      </c>
      <c r="Y430" t="str">
        <f t="shared" si="941"/>
        <v>munits</v>
      </c>
      <c r="Z430" t="str">
        <f t="shared" si="941"/>
        <v>munits</v>
      </c>
      <c r="AA430" t="str">
        <f t="shared" si="941"/>
        <v>munits</v>
      </c>
      <c r="AB430" t="str">
        <f t="shared" si="941"/>
        <v>munits</v>
      </c>
      <c r="AC430" t="str">
        <f t="shared" si="941"/>
        <v>munits</v>
      </c>
      <c r="AD430" t="str">
        <f t="shared" si="941"/>
        <v>munits</v>
      </c>
      <c r="AE430" t="str">
        <f t="shared" si="941"/>
        <v>munits</v>
      </c>
      <c r="AF430" t="str">
        <f t="shared" si="941"/>
        <v>munits</v>
      </c>
      <c r="AG430" t="str">
        <f t="shared" si="941"/>
        <v>units</v>
      </c>
      <c r="AH430" t="str">
        <f t="shared" si="941"/>
        <v>units</v>
      </c>
      <c r="AI430" t="str">
        <f t="shared" si="941"/>
        <v>units</v>
      </c>
      <c r="AJ430" t="str">
        <f t="shared" si="941"/>
        <v>units</v>
      </c>
      <c r="AK430" t="str">
        <f t="shared" si="941"/>
        <v>units</v>
      </c>
      <c r="AL430" t="str">
        <f t="shared" si="941"/>
        <v>units</v>
      </c>
      <c r="AM430" t="str">
        <f t="shared" si="941"/>
        <v>units</v>
      </c>
      <c r="AN430" t="str">
        <f t="shared" si="854"/>
        <v>units</v>
      </c>
      <c r="AQ430" t="str">
        <f t="shared" si="855"/>
        <v>units</v>
      </c>
    </row>
    <row r="431" spans="1:43" x14ac:dyDescent="0.2">
      <c r="A431">
        <v>429</v>
      </c>
      <c r="B431" t="s">
        <v>758</v>
      </c>
      <c r="C431" t="s">
        <v>1580</v>
      </c>
      <c r="D431" t="s">
        <v>1576</v>
      </c>
      <c r="E431" t="s">
        <v>770</v>
      </c>
      <c r="F431" t="s">
        <v>772</v>
      </c>
      <c r="G431" t="str">
        <f t="shared" si="847"/>
        <v>Segment Vehicle Unit Sales - Total used vehicle unit sales</v>
      </c>
      <c r="H431" t="str">
        <f t="shared" si="842"/>
        <v>total used vehicle unit sales</v>
      </c>
      <c r="I431" t="s">
        <v>2</v>
      </c>
      <c r="J431" t="b">
        <f t="shared" si="848"/>
        <v>0</v>
      </c>
      <c r="K431" t="b">
        <f t="shared" si="843"/>
        <v>1</v>
      </c>
      <c r="L431" t="b">
        <f t="shared" si="844"/>
        <v>1</v>
      </c>
      <c r="M431" t="str">
        <f t="shared" si="849"/>
        <v/>
      </c>
      <c r="N431" t="str">
        <f t="shared" si="890"/>
        <v>Check</v>
      </c>
      <c r="O431" t="str">
        <f t="shared" si="891"/>
        <v>Vehicles</v>
      </c>
      <c r="P431" t="str">
        <f t="shared" si="850"/>
        <v/>
      </c>
      <c r="R431" t="s">
        <v>35</v>
      </c>
      <c r="S431" t="str">
        <f>IF(M431&lt;&gt;"",M431,IF(O431&lt;&gt;"",O431,IF(Q431&lt;&gt;"",Q431,I431)))</f>
        <v>Vehicles</v>
      </c>
      <c r="T431" t="str">
        <f t="shared" si="851"/>
        <v>vehicles</v>
      </c>
      <c r="U431" t="str">
        <f t="shared" ref="U431:V431" si="942">TRIM(SUBSTITUTE(T431,U$1,U$2))</f>
        <v>vehicles</v>
      </c>
      <c r="V431" t="str">
        <f t="shared" si="942"/>
        <v>vehicles</v>
      </c>
      <c r="W431" t="str">
        <f t="shared" ref="W431:AM431" si="943">TRIM(SUBSTITUTE(V431,W$1,W$2))</f>
        <v>vehicles</v>
      </c>
      <c r="X431" t="str">
        <f t="shared" si="943"/>
        <v>vehicles</v>
      </c>
      <c r="Y431" t="str">
        <f t="shared" si="943"/>
        <v>vehicles</v>
      </c>
      <c r="Z431" t="str">
        <f t="shared" si="943"/>
        <v>vehicles</v>
      </c>
      <c r="AA431" t="str">
        <f t="shared" si="943"/>
        <v>vehicles</v>
      </c>
      <c r="AB431" t="str">
        <f t="shared" si="943"/>
        <v>vehicles</v>
      </c>
      <c r="AC431" t="str">
        <f t="shared" si="943"/>
        <v>vehicles</v>
      </c>
      <c r="AD431" t="str">
        <f t="shared" si="943"/>
        <v>vehicles</v>
      </c>
      <c r="AE431" t="str">
        <f t="shared" si="943"/>
        <v>vehicles</v>
      </c>
      <c r="AF431" t="str">
        <f t="shared" si="943"/>
        <v>vehicles</v>
      </c>
      <c r="AG431" t="str">
        <f t="shared" si="943"/>
        <v>vehicles</v>
      </c>
      <c r="AH431" t="str">
        <f t="shared" si="943"/>
        <v>vehicles</v>
      </c>
      <c r="AI431" t="str">
        <f t="shared" si="943"/>
        <v>vehicles</v>
      </c>
      <c r="AJ431" t="str">
        <f t="shared" si="943"/>
        <v>vehicles</v>
      </c>
      <c r="AK431" t="str">
        <f t="shared" si="943"/>
        <v>vehicles</v>
      </c>
      <c r="AL431" t="str">
        <f t="shared" si="943"/>
        <v>vehicles</v>
      </c>
      <c r="AM431" t="str">
        <f t="shared" si="943"/>
        <v>vehicles</v>
      </c>
      <c r="AN431" t="str">
        <f t="shared" si="854"/>
        <v>vehicles</v>
      </c>
      <c r="AQ431" t="str">
        <f t="shared" si="855"/>
        <v>vehicles</v>
      </c>
    </row>
    <row r="432" spans="1:43" x14ac:dyDescent="0.2">
      <c r="A432">
        <v>430</v>
      </c>
      <c r="B432" t="s">
        <v>758</v>
      </c>
      <c r="C432" t="s">
        <v>1580</v>
      </c>
      <c r="D432" t="s">
        <v>1576</v>
      </c>
      <c r="E432" t="s">
        <v>770</v>
      </c>
      <c r="F432" t="s">
        <v>773</v>
      </c>
      <c r="G432" t="str">
        <f t="shared" si="847"/>
        <v>Segment Vehicle Unit Sales - Total wholesale vehicle unit sales</v>
      </c>
      <c r="H432" t="str">
        <f t="shared" si="842"/>
        <v>total wholesale vehicle unit sales</v>
      </c>
      <c r="I432" t="s">
        <v>178</v>
      </c>
      <c r="J432" t="b">
        <f t="shared" si="848"/>
        <v>0</v>
      </c>
      <c r="K432" t="b">
        <f t="shared" si="843"/>
        <v>1</v>
      </c>
      <c r="L432" t="b">
        <f t="shared" si="844"/>
        <v>1</v>
      </c>
      <c r="M432" t="str">
        <f t="shared" si="849"/>
        <v/>
      </c>
      <c r="N432" t="str">
        <f t="shared" si="890"/>
        <v/>
      </c>
      <c r="O432" t="str">
        <f t="shared" si="891"/>
        <v/>
      </c>
      <c r="P432" t="str">
        <f t="shared" si="850"/>
        <v/>
      </c>
      <c r="R432" t="s">
        <v>1685</v>
      </c>
      <c r="S432" t="str">
        <f>IF(M432&lt;&gt;"",M432,IF(O432&lt;&gt;"",O432,IF(Q432&lt;&gt;"",Q432,I432)))</f>
        <v>MUnits</v>
      </c>
      <c r="T432" t="str">
        <f t="shared" si="851"/>
        <v>munits</v>
      </c>
      <c r="U432" t="str">
        <f t="shared" ref="U432:V432" si="944">TRIM(SUBSTITUTE(T432,U$1,U$2))</f>
        <v>munits</v>
      </c>
      <c r="V432" t="str">
        <f t="shared" si="944"/>
        <v>munits</v>
      </c>
      <c r="W432" t="str">
        <f t="shared" ref="W432:AM432" si="945">TRIM(SUBSTITUTE(V432,W$1,W$2))</f>
        <v>munits</v>
      </c>
      <c r="X432" t="str">
        <f t="shared" si="945"/>
        <v>munits</v>
      </c>
      <c r="Y432" t="str">
        <f t="shared" si="945"/>
        <v>munits</v>
      </c>
      <c r="Z432" t="str">
        <f t="shared" si="945"/>
        <v>munits</v>
      </c>
      <c r="AA432" t="str">
        <f t="shared" si="945"/>
        <v>munits</v>
      </c>
      <c r="AB432" t="str">
        <f t="shared" si="945"/>
        <v>munits</v>
      </c>
      <c r="AC432" t="str">
        <f t="shared" si="945"/>
        <v>munits</v>
      </c>
      <c r="AD432" t="str">
        <f t="shared" si="945"/>
        <v>munits</v>
      </c>
      <c r="AE432" t="str">
        <f t="shared" si="945"/>
        <v>munits</v>
      </c>
      <c r="AF432" t="str">
        <f t="shared" si="945"/>
        <v>munits</v>
      </c>
      <c r="AG432" t="str">
        <f t="shared" si="945"/>
        <v>units</v>
      </c>
      <c r="AH432" t="str">
        <f t="shared" si="945"/>
        <v>units</v>
      </c>
      <c r="AI432" t="str">
        <f t="shared" si="945"/>
        <v>units</v>
      </c>
      <c r="AJ432" t="str">
        <f t="shared" si="945"/>
        <v>units</v>
      </c>
      <c r="AK432" t="str">
        <f t="shared" si="945"/>
        <v>units</v>
      </c>
      <c r="AL432" t="str">
        <f t="shared" si="945"/>
        <v>units</v>
      </c>
      <c r="AM432" t="str">
        <f t="shared" si="945"/>
        <v>units</v>
      </c>
      <c r="AN432" t="str">
        <f t="shared" si="854"/>
        <v>units</v>
      </c>
      <c r="AQ432" t="str">
        <f t="shared" si="855"/>
        <v>units</v>
      </c>
    </row>
    <row r="433" spans="1:43" x14ac:dyDescent="0.2">
      <c r="A433">
        <v>431</v>
      </c>
      <c r="B433" t="s">
        <v>758</v>
      </c>
      <c r="C433" t="s">
        <v>1580</v>
      </c>
      <c r="D433" t="s">
        <v>1576</v>
      </c>
      <c r="E433" t="s">
        <v>770</v>
      </c>
      <c r="F433" t="s">
        <v>773</v>
      </c>
      <c r="G433" t="str">
        <f t="shared" si="847"/>
        <v>Segment Vehicle Unit Sales - Total wholesale vehicle unit sales</v>
      </c>
      <c r="H433" t="str">
        <f t="shared" si="842"/>
        <v>total wholesale vehicle unit sales</v>
      </c>
      <c r="I433" t="s">
        <v>2</v>
      </c>
      <c r="J433" t="b">
        <f t="shared" si="848"/>
        <v>0</v>
      </c>
      <c r="K433" t="b">
        <f t="shared" si="843"/>
        <v>1</v>
      </c>
      <c r="L433" t="b">
        <f t="shared" si="844"/>
        <v>1</v>
      </c>
      <c r="M433" t="str">
        <f t="shared" si="849"/>
        <v/>
      </c>
      <c r="N433" t="str">
        <f t="shared" si="890"/>
        <v>Check</v>
      </c>
      <c r="O433" t="str">
        <f t="shared" si="891"/>
        <v>Vehicles</v>
      </c>
      <c r="P433" t="str">
        <f t="shared" si="850"/>
        <v/>
      </c>
      <c r="R433" t="s">
        <v>35</v>
      </c>
      <c r="S433" t="str">
        <f>IF(M433&lt;&gt;"",M433,IF(O433&lt;&gt;"",O433,IF(Q433&lt;&gt;"",Q433,I433)))</f>
        <v>Vehicles</v>
      </c>
      <c r="T433" t="str">
        <f t="shared" si="851"/>
        <v>vehicles</v>
      </c>
      <c r="U433" t="str">
        <f t="shared" ref="U433:V433" si="946">TRIM(SUBSTITUTE(T433,U$1,U$2))</f>
        <v>vehicles</v>
      </c>
      <c r="V433" t="str">
        <f t="shared" si="946"/>
        <v>vehicles</v>
      </c>
      <c r="W433" t="str">
        <f t="shared" ref="W433:AM433" si="947">TRIM(SUBSTITUTE(V433,W$1,W$2))</f>
        <v>vehicles</v>
      </c>
      <c r="X433" t="str">
        <f t="shared" si="947"/>
        <v>vehicles</v>
      </c>
      <c r="Y433" t="str">
        <f t="shared" si="947"/>
        <v>vehicles</v>
      </c>
      <c r="Z433" t="str">
        <f t="shared" si="947"/>
        <v>vehicles</v>
      </c>
      <c r="AA433" t="str">
        <f t="shared" si="947"/>
        <v>vehicles</v>
      </c>
      <c r="AB433" t="str">
        <f t="shared" si="947"/>
        <v>vehicles</v>
      </c>
      <c r="AC433" t="str">
        <f t="shared" si="947"/>
        <v>vehicles</v>
      </c>
      <c r="AD433" t="str">
        <f t="shared" si="947"/>
        <v>vehicles</v>
      </c>
      <c r="AE433" t="str">
        <f t="shared" si="947"/>
        <v>vehicles</v>
      </c>
      <c r="AF433" t="str">
        <f t="shared" si="947"/>
        <v>vehicles</v>
      </c>
      <c r="AG433" t="str">
        <f t="shared" si="947"/>
        <v>vehicles</v>
      </c>
      <c r="AH433" t="str">
        <f t="shared" si="947"/>
        <v>vehicles</v>
      </c>
      <c r="AI433" t="str">
        <f t="shared" si="947"/>
        <v>vehicles</v>
      </c>
      <c r="AJ433" t="str">
        <f t="shared" si="947"/>
        <v>vehicles</v>
      </c>
      <c r="AK433" t="str">
        <f t="shared" si="947"/>
        <v>vehicles</v>
      </c>
      <c r="AL433" t="str">
        <f t="shared" si="947"/>
        <v>vehicles</v>
      </c>
      <c r="AM433" t="str">
        <f t="shared" si="947"/>
        <v>vehicles</v>
      </c>
      <c r="AN433" t="str">
        <f t="shared" si="854"/>
        <v>vehicles</v>
      </c>
      <c r="AQ433" t="str">
        <f t="shared" si="855"/>
        <v>vehicles</v>
      </c>
    </row>
    <row r="434" spans="1:43" x14ac:dyDescent="0.2">
      <c r="A434">
        <v>432</v>
      </c>
      <c r="B434" t="s">
        <v>758</v>
      </c>
      <c r="C434" t="s">
        <v>1580</v>
      </c>
      <c r="D434" t="s">
        <v>1576</v>
      </c>
      <c r="E434" t="s">
        <v>774</v>
      </c>
      <c r="F434" t="s">
        <v>775</v>
      </c>
      <c r="G434" t="str">
        <f t="shared" si="847"/>
        <v>Vehicle Sales Changes - Used vehicle revenues</v>
      </c>
      <c r="H434" t="str">
        <f t="shared" si="842"/>
        <v>used vehicle revenues</v>
      </c>
      <c r="I434" t="s">
        <v>7</v>
      </c>
      <c r="J434" t="b">
        <f t="shared" si="848"/>
        <v>0</v>
      </c>
      <c r="K434" t="b">
        <f t="shared" si="843"/>
        <v>0</v>
      </c>
      <c r="L434" t="b">
        <f t="shared" si="844"/>
        <v>1</v>
      </c>
      <c r="M434" t="str">
        <f t="shared" si="849"/>
        <v/>
      </c>
      <c r="N434" t="str">
        <f t="shared" si="890"/>
        <v/>
      </c>
      <c r="O434" t="str">
        <f t="shared" si="891"/>
        <v/>
      </c>
      <c r="P434" t="str">
        <f t="shared" si="850"/>
        <v/>
      </c>
      <c r="R434" t="s">
        <v>7</v>
      </c>
      <c r="S434" t="str">
        <f>IF(M434&lt;&gt;"",M434,IF(O434&lt;&gt;"",O434,IF(Q434&lt;&gt;"",Q434,I434)))</f>
        <v>%</v>
      </c>
      <c r="T434" t="str">
        <f t="shared" si="851"/>
        <v>%</v>
      </c>
      <c r="U434" t="str">
        <f t="shared" ref="U434:V434" si="948">TRIM(SUBSTITUTE(T434,U$1,U$2))</f>
        <v>%</v>
      </c>
      <c r="V434" t="str">
        <f t="shared" si="948"/>
        <v>%</v>
      </c>
      <c r="W434" t="str">
        <f t="shared" ref="W434:AM434" si="949">TRIM(SUBSTITUTE(V434,W$1,W$2))</f>
        <v>%</v>
      </c>
      <c r="X434" t="str">
        <f t="shared" si="949"/>
        <v>%</v>
      </c>
      <c r="Y434" t="str">
        <f t="shared" si="949"/>
        <v>%</v>
      </c>
      <c r="Z434" t="str">
        <f t="shared" si="949"/>
        <v>%</v>
      </c>
      <c r="AA434" t="str">
        <f t="shared" si="949"/>
        <v>%</v>
      </c>
      <c r="AB434" t="str">
        <f t="shared" si="949"/>
        <v>%</v>
      </c>
      <c r="AC434" t="str">
        <f t="shared" si="949"/>
        <v>%</v>
      </c>
      <c r="AD434" t="str">
        <f t="shared" si="949"/>
        <v>%</v>
      </c>
      <c r="AE434" t="str">
        <f t="shared" si="949"/>
        <v>%</v>
      </c>
      <c r="AF434" t="str">
        <f t="shared" si="949"/>
        <v>%</v>
      </c>
      <c r="AG434" t="str">
        <f t="shared" si="949"/>
        <v>%</v>
      </c>
      <c r="AH434" t="str">
        <f t="shared" si="949"/>
        <v>%</v>
      </c>
      <c r="AI434" t="str">
        <f t="shared" si="949"/>
        <v>%</v>
      </c>
      <c r="AJ434" t="str">
        <f t="shared" si="949"/>
        <v>%</v>
      </c>
      <c r="AK434" t="str">
        <f t="shared" si="949"/>
        <v>%</v>
      </c>
      <c r="AL434" t="str">
        <f t="shared" si="949"/>
        <v>%</v>
      </c>
      <c r="AM434" t="str">
        <f t="shared" si="949"/>
        <v>%</v>
      </c>
      <c r="AN434" t="str">
        <f t="shared" si="854"/>
        <v>%</v>
      </c>
      <c r="AQ434" t="str">
        <f t="shared" si="855"/>
        <v>%</v>
      </c>
    </row>
    <row r="435" spans="1:43" x14ac:dyDescent="0.2">
      <c r="A435">
        <v>433</v>
      </c>
      <c r="B435" t="s">
        <v>758</v>
      </c>
      <c r="C435" t="s">
        <v>1580</v>
      </c>
      <c r="D435" t="s">
        <v>1576</v>
      </c>
      <c r="E435" t="s">
        <v>774</v>
      </c>
      <c r="F435" t="s">
        <v>776</v>
      </c>
      <c r="G435" t="str">
        <f t="shared" si="847"/>
        <v>Vehicle Sales Changes - Used vehicle units</v>
      </c>
      <c r="H435" t="str">
        <f t="shared" si="842"/>
        <v>used vehicle units</v>
      </c>
      <c r="I435" t="s">
        <v>7</v>
      </c>
      <c r="J435" t="b">
        <f t="shared" si="848"/>
        <v>0</v>
      </c>
      <c r="K435" t="b">
        <f t="shared" si="843"/>
        <v>0</v>
      </c>
      <c r="L435" t="b">
        <f t="shared" si="844"/>
        <v>1</v>
      </c>
      <c r="M435" t="str">
        <f t="shared" si="849"/>
        <v/>
      </c>
      <c r="N435" t="str">
        <f t="shared" si="890"/>
        <v/>
      </c>
      <c r="O435" t="str">
        <f t="shared" si="891"/>
        <v/>
      </c>
      <c r="P435" t="str">
        <f t="shared" si="850"/>
        <v/>
      </c>
      <c r="R435" t="s">
        <v>7</v>
      </c>
      <c r="S435" t="str">
        <f>IF(M435&lt;&gt;"",M435,IF(O435&lt;&gt;"",O435,IF(Q435&lt;&gt;"",Q435,I435)))</f>
        <v>%</v>
      </c>
      <c r="T435" t="str">
        <f t="shared" si="851"/>
        <v>%</v>
      </c>
      <c r="U435" t="str">
        <f t="shared" ref="U435:V435" si="950">TRIM(SUBSTITUTE(T435,U$1,U$2))</f>
        <v>%</v>
      </c>
      <c r="V435" t="str">
        <f t="shared" si="950"/>
        <v>%</v>
      </c>
      <c r="W435" t="str">
        <f t="shared" ref="W435:AM435" si="951">TRIM(SUBSTITUTE(V435,W$1,W$2))</f>
        <v>%</v>
      </c>
      <c r="X435" t="str">
        <f t="shared" si="951"/>
        <v>%</v>
      </c>
      <c r="Y435" t="str">
        <f t="shared" si="951"/>
        <v>%</v>
      </c>
      <c r="Z435" t="str">
        <f t="shared" si="951"/>
        <v>%</v>
      </c>
      <c r="AA435" t="str">
        <f t="shared" si="951"/>
        <v>%</v>
      </c>
      <c r="AB435" t="str">
        <f t="shared" si="951"/>
        <v>%</v>
      </c>
      <c r="AC435" t="str">
        <f t="shared" si="951"/>
        <v>%</v>
      </c>
      <c r="AD435" t="str">
        <f t="shared" si="951"/>
        <v>%</v>
      </c>
      <c r="AE435" t="str">
        <f t="shared" si="951"/>
        <v>%</v>
      </c>
      <c r="AF435" t="str">
        <f t="shared" si="951"/>
        <v>%</v>
      </c>
      <c r="AG435" t="str">
        <f t="shared" si="951"/>
        <v>%</v>
      </c>
      <c r="AH435" t="str">
        <f t="shared" si="951"/>
        <v>%</v>
      </c>
      <c r="AI435" t="str">
        <f t="shared" si="951"/>
        <v>%</v>
      </c>
      <c r="AJ435" t="str">
        <f t="shared" si="951"/>
        <v>%</v>
      </c>
      <c r="AK435" t="str">
        <f t="shared" si="951"/>
        <v>%</v>
      </c>
      <c r="AL435" t="str">
        <f t="shared" si="951"/>
        <v>%</v>
      </c>
      <c r="AM435" t="str">
        <f t="shared" si="951"/>
        <v>%</v>
      </c>
      <c r="AN435" t="str">
        <f t="shared" si="854"/>
        <v>%</v>
      </c>
      <c r="AQ435" t="str">
        <f t="shared" si="855"/>
        <v>%</v>
      </c>
    </row>
    <row r="436" spans="1:43" x14ac:dyDescent="0.2">
      <c r="A436">
        <v>434</v>
      </c>
      <c r="B436" t="s">
        <v>758</v>
      </c>
      <c r="C436" t="s">
        <v>1580</v>
      </c>
      <c r="D436" t="s">
        <v>1576</v>
      </c>
      <c r="E436" t="s">
        <v>774</v>
      </c>
      <c r="F436" t="s">
        <v>777</v>
      </c>
      <c r="G436" t="str">
        <f t="shared" si="847"/>
        <v>Vehicle Sales Changes - Wholesale vehicle revenues</v>
      </c>
      <c r="H436" t="str">
        <f t="shared" si="842"/>
        <v>wholesale vehicle revenues</v>
      </c>
      <c r="I436" t="s">
        <v>7</v>
      </c>
      <c r="J436" t="b">
        <f t="shared" si="848"/>
        <v>0</v>
      </c>
      <c r="K436" t="b">
        <f t="shared" si="843"/>
        <v>0</v>
      </c>
      <c r="L436" t="b">
        <f t="shared" si="844"/>
        <v>1</v>
      </c>
      <c r="M436" t="str">
        <f t="shared" si="849"/>
        <v/>
      </c>
      <c r="N436" t="str">
        <f t="shared" si="890"/>
        <v/>
      </c>
      <c r="O436" t="str">
        <f t="shared" si="891"/>
        <v/>
      </c>
      <c r="P436" t="str">
        <f t="shared" si="850"/>
        <v/>
      </c>
      <c r="R436" t="s">
        <v>7</v>
      </c>
      <c r="S436" t="str">
        <f>IF(M436&lt;&gt;"",M436,IF(O436&lt;&gt;"",O436,IF(Q436&lt;&gt;"",Q436,I436)))</f>
        <v>%</v>
      </c>
      <c r="T436" t="str">
        <f t="shared" si="851"/>
        <v>%</v>
      </c>
      <c r="U436" t="str">
        <f t="shared" ref="U436:V436" si="952">TRIM(SUBSTITUTE(T436,U$1,U$2))</f>
        <v>%</v>
      </c>
      <c r="V436" t="str">
        <f t="shared" si="952"/>
        <v>%</v>
      </c>
      <c r="W436" t="str">
        <f t="shared" ref="W436:AM436" si="953">TRIM(SUBSTITUTE(V436,W$1,W$2))</f>
        <v>%</v>
      </c>
      <c r="X436" t="str">
        <f t="shared" si="953"/>
        <v>%</v>
      </c>
      <c r="Y436" t="str">
        <f t="shared" si="953"/>
        <v>%</v>
      </c>
      <c r="Z436" t="str">
        <f t="shared" si="953"/>
        <v>%</v>
      </c>
      <c r="AA436" t="str">
        <f t="shared" si="953"/>
        <v>%</v>
      </c>
      <c r="AB436" t="str">
        <f t="shared" si="953"/>
        <v>%</v>
      </c>
      <c r="AC436" t="str">
        <f t="shared" si="953"/>
        <v>%</v>
      </c>
      <c r="AD436" t="str">
        <f t="shared" si="953"/>
        <v>%</v>
      </c>
      <c r="AE436" t="str">
        <f t="shared" si="953"/>
        <v>%</v>
      </c>
      <c r="AF436" t="str">
        <f t="shared" si="953"/>
        <v>%</v>
      </c>
      <c r="AG436" t="str">
        <f t="shared" si="953"/>
        <v>%</v>
      </c>
      <c r="AH436" t="str">
        <f t="shared" si="953"/>
        <v>%</v>
      </c>
      <c r="AI436" t="str">
        <f t="shared" si="953"/>
        <v>%</v>
      </c>
      <c r="AJ436" t="str">
        <f t="shared" si="953"/>
        <v>%</v>
      </c>
      <c r="AK436" t="str">
        <f t="shared" si="953"/>
        <v>%</v>
      </c>
      <c r="AL436" t="str">
        <f t="shared" si="953"/>
        <v>%</v>
      </c>
      <c r="AM436" t="str">
        <f t="shared" si="953"/>
        <v>%</v>
      </c>
      <c r="AN436" t="str">
        <f t="shared" si="854"/>
        <v>%</v>
      </c>
      <c r="AQ436" t="str">
        <f t="shared" si="855"/>
        <v>%</v>
      </c>
    </row>
    <row r="437" spans="1:43" x14ac:dyDescent="0.2">
      <c r="A437">
        <v>435</v>
      </c>
      <c r="B437" t="s">
        <v>758</v>
      </c>
      <c r="C437" t="s">
        <v>1580</v>
      </c>
      <c r="D437" t="s">
        <v>1576</v>
      </c>
      <c r="E437" t="s">
        <v>774</v>
      </c>
      <c r="F437" t="s">
        <v>778</v>
      </c>
      <c r="G437" t="str">
        <f t="shared" si="847"/>
        <v>Vehicle Sales Changes - Wholesale vehicle units</v>
      </c>
      <c r="H437" t="str">
        <f t="shared" si="842"/>
        <v>wholesale vehicle units</v>
      </c>
      <c r="I437" t="s">
        <v>7</v>
      </c>
      <c r="J437" t="b">
        <f t="shared" si="848"/>
        <v>0</v>
      </c>
      <c r="K437" t="b">
        <f t="shared" si="843"/>
        <v>0</v>
      </c>
      <c r="L437" t="b">
        <f t="shared" si="844"/>
        <v>1</v>
      </c>
      <c r="M437" t="str">
        <f t="shared" si="849"/>
        <v/>
      </c>
      <c r="N437" t="str">
        <f t="shared" si="890"/>
        <v/>
      </c>
      <c r="O437" t="str">
        <f t="shared" si="891"/>
        <v/>
      </c>
      <c r="P437" t="str">
        <f t="shared" si="850"/>
        <v/>
      </c>
      <c r="R437" t="s">
        <v>7</v>
      </c>
      <c r="S437" t="str">
        <f>IF(M437&lt;&gt;"",M437,IF(O437&lt;&gt;"",O437,IF(Q437&lt;&gt;"",Q437,I437)))</f>
        <v>%</v>
      </c>
      <c r="T437" t="str">
        <f t="shared" si="851"/>
        <v>%</v>
      </c>
      <c r="U437" t="str">
        <f t="shared" ref="U437:V437" si="954">TRIM(SUBSTITUTE(T437,U$1,U$2))</f>
        <v>%</v>
      </c>
      <c r="V437" t="str">
        <f t="shared" si="954"/>
        <v>%</v>
      </c>
      <c r="W437" t="str">
        <f t="shared" ref="W437:AM437" si="955">TRIM(SUBSTITUTE(V437,W$1,W$2))</f>
        <v>%</v>
      </c>
      <c r="X437" t="str">
        <f t="shared" si="955"/>
        <v>%</v>
      </c>
      <c r="Y437" t="str">
        <f t="shared" si="955"/>
        <v>%</v>
      </c>
      <c r="Z437" t="str">
        <f t="shared" si="955"/>
        <v>%</v>
      </c>
      <c r="AA437" t="str">
        <f t="shared" si="955"/>
        <v>%</v>
      </c>
      <c r="AB437" t="str">
        <f t="shared" si="955"/>
        <v>%</v>
      </c>
      <c r="AC437" t="str">
        <f t="shared" si="955"/>
        <v>%</v>
      </c>
      <c r="AD437" t="str">
        <f t="shared" si="955"/>
        <v>%</v>
      </c>
      <c r="AE437" t="str">
        <f t="shared" si="955"/>
        <v>%</v>
      </c>
      <c r="AF437" t="str">
        <f t="shared" si="955"/>
        <v>%</v>
      </c>
      <c r="AG437" t="str">
        <f t="shared" si="955"/>
        <v>%</v>
      </c>
      <c r="AH437" t="str">
        <f t="shared" si="955"/>
        <v>%</v>
      </c>
      <c r="AI437" t="str">
        <f t="shared" si="955"/>
        <v>%</v>
      </c>
      <c r="AJ437" t="str">
        <f t="shared" si="955"/>
        <v>%</v>
      </c>
      <c r="AK437" t="str">
        <f t="shared" si="955"/>
        <v>%</v>
      </c>
      <c r="AL437" t="str">
        <f t="shared" si="955"/>
        <v>%</v>
      </c>
      <c r="AM437" t="str">
        <f t="shared" si="955"/>
        <v>%</v>
      </c>
      <c r="AN437" t="str">
        <f t="shared" si="854"/>
        <v>%</v>
      </c>
      <c r="AQ437" t="str">
        <f t="shared" si="855"/>
        <v>%</v>
      </c>
    </row>
    <row r="438" spans="1:43" x14ac:dyDescent="0.2">
      <c r="A438">
        <v>436</v>
      </c>
      <c r="B438" t="s">
        <v>810</v>
      </c>
      <c r="C438" t="s">
        <v>1578</v>
      </c>
      <c r="D438" t="s">
        <v>1576</v>
      </c>
      <c r="E438" t="s">
        <v>397</v>
      </c>
      <c r="F438" t="s">
        <v>811</v>
      </c>
      <c r="G438" t="str">
        <f t="shared" si="847"/>
        <v>Average gross profit per unit - Finance and insurance gross profit per unit</v>
      </c>
      <c r="H438" t="str">
        <f t="shared" si="842"/>
        <v>finance and insurance gross profit per unit</v>
      </c>
      <c r="I438" t="s">
        <v>35</v>
      </c>
      <c r="J438" t="b">
        <f t="shared" si="848"/>
        <v>0</v>
      </c>
      <c r="K438" t="b">
        <f t="shared" si="843"/>
        <v>0</v>
      </c>
      <c r="L438" t="b">
        <f t="shared" si="844"/>
        <v>1</v>
      </c>
      <c r="M438" t="str">
        <f t="shared" si="849"/>
        <v/>
      </c>
      <c r="N438" t="str">
        <f t="shared" si="890"/>
        <v/>
      </c>
      <c r="O438" t="str">
        <f t="shared" si="891"/>
        <v/>
      </c>
      <c r="P438">
        <f t="shared" si="850"/>
        <v>35</v>
      </c>
      <c r="Q438" t="s">
        <v>1749</v>
      </c>
      <c r="R438" t="s">
        <v>35</v>
      </c>
      <c r="S438" t="str">
        <f>IF(M438&lt;&gt;"",M438,IF(O438&lt;&gt;"",O438,IF(Q438&lt;&gt;"",Q438,I438)))</f>
        <v>$/Unit</v>
      </c>
      <c r="T438" t="str">
        <f t="shared" si="851"/>
        <v>$/unit</v>
      </c>
      <c r="U438" t="str">
        <f t="shared" ref="U438:V438" si="956">TRIM(SUBSTITUTE(T438,U$1,U$2))</f>
        <v>$/unit</v>
      </c>
      <c r="V438" t="str">
        <f t="shared" si="956"/>
        <v>$/unit</v>
      </c>
      <c r="W438" t="str">
        <f t="shared" ref="W438:AM438" si="957">TRIM(SUBSTITUTE(V438,W$1,W$2))</f>
        <v>$/unit</v>
      </c>
      <c r="X438" t="str">
        <f t="shared" si="957"/>
        <v>$/unit</v>
      </c>
      <c r="Y438" t="str">
        <f t="shared" si="957"/>
        <v>$/unit</v>
      </c>
      <c r="Z438" t="str">
        <f t="shared" si="957"/>
        <v>$/unit</v>
      </c>
      <c r="AA438" t="str">
        <f t="shared" si="957"/>
        <v>$/unit</v>
      </c>
      <c r="AB438" t="str">
        <f t="shared" si="957"/>
        <v>$/unit</v>
      </c>
      <c r="AC438" t="str">
        <f t="shared" si="957"/>
        <v>$/unit</v>
      </c>
      <c r="AD438" t="str">
        <f t="shared" si="957"/>
        <v>$/unit</v>
      </c>
      <c r="AE438" t="str">
        <f t="shared" si="957"/>
        <v>$/unit</v>
      </c>
      <c r="AF438" t="str">
        <f t="shared" si="957"/>
        <v>$/unit</v>
      </c>
      <c r="AG438" t="str">
        <f t="shared" si="957"/>
        <v>$/unit</v>
      </c>
      <c r="AH438" t="str">
        <f t="shared" si="957"/>
        <v>$/unit</v>
      </c>
      <c r="AI438" t="str">
        <f t="shared" si="957"/>
        <v>$/unit</v>
      </c>
      <c r="AJ438" t="str">
        <f t="shared" si="957"/>
        <v>$/unit</v>
      </c>
      <c r="AK438" t="str">
        <f t="shared" si="957"/>
        <v>$/unit</v>
      </c>
      <c r="AL438" t="str">
        <f t="shared" si="957"/>
        <v>$/unit</v>
      </c>
      <c r="AM438" t="str">
        <f t="shared" si="957"/>
        <v>$/unit</v>
      </c>
      <c r="AN438" t="str">
        <f t="shared" si="854"/>
        <v>$/unit</v>
      </c>
      <c r="AQ438" t="str">
        <f t="shared" si="855"/>
        <v>$/Unit</v>
      </c>
    </row>
    <row r="439" spans="1:43" x14ac:dyDescent="0.2">
      <c r="A439">
        <v>437</v>
      </c>
      <c r="B439" t="s">
        <v>810</v>
      </c>
      <c r="C439" t="s">
        <v>1578</v>
      </c>
      <c r="D439" t="s">
        <v>1576</v>
      </c>
      <c r="E439" t="s">
        <v>397</v>
      </c>
      <c r="F439" t="s">
        <v>812</v>
      </c>
      <c r="G439" t="str">
        <f t="shared" si="847"/>
        <v>Average gross profit per unit - New vehicle retail gross profit per unit</v>
      </c>
      <c r="H439" t="str">
        <f t="shared" si="842"/>
        <v>new vehicle retail gross profit per unit</v>
      </c>
      <c r="I439" t="s">
        <v>35</v>
      </c>
      <c r="J439" t="b">
        <f t="shared" si="848"/>
        <v>0</v>
      </c>
      <c r="K439" t="b">
        <f t="shared" si="843"/>
        <v>0</v>
      </c>
      <c r="L439" t="b">
        <f t="shared" si="844"/>
        <v>1</v>
      </c>
      <c r="M439" t="str">
        <f t="shared" si="849"/>
        <v/>
      </c>
      <c r="N439" t="str">
        <f t="shared" si="890"/>
        <v/>
      </c>
      <c r="O439" t="str">
        <f t="shared" si="891"/>
        <v/>
      </c>
      <c r="P439">
        <f t="shared" si="850"/>
        <v>32</v>
      </c>
      <c r="Q439" t="s">
        <v>1749</v>
      </c>
      <c r="R439" t="s">
        <v>35</v>
      </c>
      <c r="S439" t="str">
        <f>IF(M439&lt;&gt;"",M439,IF(O439&lt;&gt;"",O439,IF(Q439&lt;&gt;"",Q439,I439)))</f>
        <v>$/Unit</v>
      </c>
      <c r="T439" t="str">
        <f t="shared" si="851"/>
        <v>$/unit</v>
      </c>
      <c r="U439" t="str">
        <f t="shared" ref="U439:V439" si="958">TRIM(SUBSTITUTE(T439,U$1,U$2))</f>
        <v>$/unit</v>
      </c>
      <c r="V439" t="str">
        <f t="shared" si="958"/>
        <v>$/unit</v>
      </c>
      <c r="W439" t="str">
        <f t="shared" ref="W439:AM439" si="959">TRIM(SUBSTITUTE(V439,W$1,W$2))</f>
        <v>$/unit</v>
      </c>
      <c r="X439" t="str">
        <f t="shared" si="959"/>
        <v>$/unit</v>
      </c>
      <c r="Y439" t="str">
        <f t="shared" si="959"/>
        <v>$/unit</v>
      </c>
      <c r="Z439" t="str">
        <f t="shared" si="959"/>
        <v>$/unit</v>
      </c>
      <c r="AA439" t="str">
        <f t="shared" si="959"/>
        <v>$/unit</v>
      </c>
      <c r="AB439" t="str">
        <f t="shared" si="959"/>
        <v>$/unit</v>
      </c>
      <c r="AC439" t="str">
        <f t="shared" si="959"/>
        <v>$/unit</v>
      </c>
      <c r="AD439" t="str">
        <f t="shared" si="959"/>
        <v>$/unit</v>
      </c>
      <c r="AE439" t="str">
        <f t="shared" si="959"/>
        <v>$/unit</v>
      </c>
      <c r="AF439" t="str">
        <f t="shared" si="959"/>
        <v>$/unit</v>
      </c>
      <c r="AG439" t="str">
        <f t="shared" si="959"/>
        <v>$/unit</v>
      </c>
      <c r="AH439" t="str">
        <f t="shared" si="959"/>
        <v>$/unit</v>
      </c>
      <c r="AI439" t="str">
        <f t="shared" si="959"/>
        <v>$/unit</v>
      </c>
      <c r="AJ439" t="str">
        <f t="shared" si="959"/>
        <v>$/unit</v>
      </c>
      <c r="AK439" t="str">
        <f t="shared" si="959"/>
        <v>$/unit</v>
      </c>
      <c r="AL439" t="str">
        <f t="shared" si="959"/>
        <v>$/unit</v>
      </c>
      <c r="AM439" t="str">
        <f t="shared" si="959"/>
        <v>$/unit</v>
      </c>
      <c r="AN439" t="str">
        <f t="shared" si="854"/>
        <v>$/unit</v>
      </c>
      <c r="AQ439" t="str">
        <f t="shared" si="855"/>
        <v>$/Unit</v>
      </c>
    </row>
    <row r="440" spans="1:43" x14ac:dyDescent="0.2">
      <c r="A440">
        <v>438</v>
      </c>
      <c r="B440" t="s">
        <v>810</v>
      </c>
      <c r="C440" t="s">
        <v>1578</v>
      </c>
      <c r="D440" t="s">
        <v>1576</v>
      </c>
      <c r="E440" t="s">
        <v>397</v>
      </c>
      <c r="F440" t="s">
        <v>813</v>
      </c>
      <c r="G440" t="str">
        <f t="shared" si="847"/>
        <v>Average gross profit per unit - Total vehicle gross profit per unit</v>
      </c>
      <c r="H440" t="str">
        <f t="shared" si="842"/>
        <v>total vehicle gross profit per unit</v>
      </c>
      <c r="I440" t="s">
        <v>35</v>
      </c>
      <c r="J440" t="b">
        <f t="shared" si="848"/>
        <v>0</v>
      </c>
      <c r="K440" t="b">
        <f t="shared" si="843"/>
        <v>0</v>
      </c>
      <c r="L440" t="b">
        <f t="shared" si="844"/>
        <v>1</v>
      </c>
      <c r="M440" t="str">
        <f t="shared" si="849"/>
        <v/>
      </c>
      <c r="N440" t="str">
        <f t="shared" si="890"/>
        <v/>
      </c>
      <c r="O440" t="str">
        <f t="shared" si="891"/>
        <v/>
      </c>
      <c r="P440">
        <f t="shared" si="850"/>
        <v>27</v>
      </c>
      <c r="Q440" t="s">
        <v>1749</v>
      </c>
      <c r="R440" t="s">
        <v>35</v>
      </c>
      <c r="S440" t="str">
        <f>IF(M440&lt;&gt;"",M440,IF(O440&lt;&gt;"",O440,IF(Q440&lt;&gt;"",Q440,I440)))</f>
        <v>$/Unit</v>
      </c>
      <c r="T440" t="str">
        <f t="shared" si="851"/>
        <v>$/unit</v>
      </c>
      <c r="U440" t="str">
        <f t="shared" ref="U440:V440" si="960">TRIM(SUBSTITUTE(T440,U$1,U$2))</f>
        <v>$/unit</v>
      </c>
      <c r="V440" t="str">
        <f t="shared" si="960"/>
        <v>$/unit</v>
      </c>
      <c r="W440" t="str">
        <f t="shared" ref="W440:AM440" si="961">TRIM(SUBSTITUTE(V440,W$1,W$2))</f>
        <v>$/unit</v>
      </c>
      <c r="X440" t="str">
        <f t="shared" si="961"/>
        <v>$/unit</v>
      </c>
      <c r="Y440" t="str">
        <f t="shared" si="961"/>
        <v>$/unit</v>
      </c>
      <c r="Z440" t="str">
        <f t="shared" si="961"/>
        <v>$/unit</v>
      </c>
      <c r="AA440" t="str">
        <f t="shared" si="961"/>
        <v>$/unit</v>
      </c>
      <c r="AB440" t="str">
        <f t="shared" si="961"/>
        <v>$/unit</v>
      </c>
      <c r="AC440" t="str">
        <f t="shared" si="961"/>
        <v>$/unit</v>
      </c>
      <c r="AD440" t="str">
        <f t="shared" si="961"/>
        <v>$/unit</v>
      </c>
      <c r="AE440" t="str">
        <f t="shared" si="961"/>
        <v>$/unit</v>
      </c>
      <c r="AF440" t="str">
        <f t="shared" si="961"/>
        <v>$/unit</v>
      </c>
      <c r="AG440" t="str">
        <f t="shared" si="961"/>
        <v>$/unit</v>
      </c>
      <c r="AH440" t="str">
        <f t="shared" si="961"/>
        <v>$/unit</v>
      </c>
      <c r="AI440" t="str">
        <f t="shared" si="961"/>
        <v>$/unit</v>
      </c>
      <c r="AJ440" t="str">
        <f t="shared" si="961"/>
        <v>$/unit</v>
      </c>
      <c r="AK440" t="str">
        <f t="shared" si="961"/>
        <v>$/unit</v>
      </c>
      <c r="AL440" t="str">
        <f t="shared" si="961"/>
        <v>$/unit</v>
      </c>
      <c r="AM440" t="str">
        <f t="shared" si="961"/>
        <v>$/unit</v>
      </c>
      <c r="AN440" t="str">
        <f t="shared" si="854"/>
        <v>$/unit</v>
      </c>
      <c r="AQ440" t="str">
        <f t="shared" si="855"/>
        <v>$/Unit</v>
      </c>
    </row>
    <row r="441" spans="1:43" x14ac:dyDescent="0.2">
      <c r="A441">
        <v>439</v>
      </c>
      <c r="B441" t="s">
        <v>810</v>
      </c>
      <c r="C441" t="s">
        <v>1578</v>
      </c>
      <c r="D441" t="s">
        <v>1576</v>
      </c>
      <c r="E441" t="s">
        <v>397</v>
      </c>
      <c r="F441" t="s">
        <v>814</v>
      </c>
      <c r="G441" t="str">
        <f t="shared" si="847"/>
        <v>Average gross profit per unit - Used vehicle retail gross profit per unit</v>
      </c>
      <c r="H441" t="str">
        <f t="shared" si="842"/>
        <v>used vehicle retail gross profit per unit</v>
      </c>
      <c r="I441" t="s">
        <v>35</v>
      </c>
      <c r="J441" t="b">
        <f t="shared" si="848"/>
        <v>0</v>
      </c>
      <c r="K441" t="b">
        <f t="shared" si="843"/>
        <v>0</v>
      </c>
      <c r="L441" t="b">
        <f t="shared" si="844"/>
        <v>1</v>
      </c>
      <c r="M441" t="str">
        <f t="shared" si="849"/>
        <v/>
      </c>
      <c r="N441" t="str">
        <f t="shared" si="890"/>
        <v/>
      </c>
      <c r="O441" t="str">
        <f t="shared" si="891"/>
        <v/>
      </c>
      <c r="P441">
        <f t="shared" si="850"/>
        <v>33</v>
      </c>
      <c r="Q441" t="s">
        <v>1749</v>
      </c>
      <c r="R441" t="s">
        <v>35</v>
      </c>
      <c r="S441" t="str">
        <f>IF(M441&lt;&gt;"",M441,IF(O441&lt;&gt;"",O441,IF(Q441&lt;&gt;"",Q441,I441)))</f>
        <v>$/Unit</v>
      </c>
      <c r="T441" t="str">
        <f t="shared" si="851"/>
        <v>$/unit</v>
      </c>
      <c r="U441" t="str">
        <f t="shared" ref="U441:V441" si="962">TRIM(SUBSTITUTE(T441,U$1,U$2))</f>
        <v>$/unit</v>
      </c>
      <c r="V441" t="str">
        <f t="shared" si="962"/>
        <v>$/unit</v>
      </c>
      <c r="W441" t="str">
        <f t="shared" ref="W441:AM441" si="963">TRIM(SUBSTITUTE(V441,W$1,W$2))</f>
        <v>$/unit</v>
      </c>
      <c r="X441" t="str">
        <f t="shared" si="963"/>
        <v>$/unit</v>
      </c>
      <c r="Y441" t="str">
        <f t="shared" si="963"/>
        <v>$/unit</v>
      </c>
      <c r="Z441" t="str">
        <f t="shared" si="963"/>
        <v>$/unit</v>
      </c>
      <c r="AA441" t="str">
        <f t="shared" si="963"/>
        <v>$/unit</v>
      </c>
      <c r="AB441" t="str">
        <f t="shared" si="963"/>
        <v>$/unit</v>
      </c>
      <c r="AC441" t="str">
        <f t="shared" si="963"/>
        <v>$/unit</v>
      </c>
      <c r="AD441" t="str">
        <f t="shared" si="963"/>
        <v>$/unit</v>
      </c>
      <c r="AE441" t="str">
        <f t="shared" si="963"/>
        <v>$/unit</v>
      </c>
      <c r="AF441" t="str">
        <f t="shared" si="963"/>
        <v>$/unit</v>
      </c>
      <c r="AG441" t="str">
        <f t="shared" si="963"/>
        <v>$/unit</v>
      </c>
      <c r="AH441" t="str">
        <f t="shared" si="963"/>
        <v>$/unit</v>
      </c>
      <c r="AI441" t="str">
        <f t="shared" si="963"/>
        <v>$/unit</v>
      </c>
      <c r="AJ441" t="str">
        <f t="shared" si="963"/>
        <v>$/unit</v>
      </c>
      <c r="AK441" t="str">
        <f t="shared" si="963"/>
        <v>$/unit</v>
      </c>
      <c r="AL441" t="str">
        <f t="shared" si="963"/>
        <v>$/unit</v>
      </c>
      <c r="AM441" t="str">
        <f t="shared" si="963"/>
        <v>$/unit</v>
      </c>
      <c r="AN441" t="str">
        <f t="shared" si="854"/>
        <v>$/unit</v>
      </c>
      <c r="AQ441" t="str">
        <f t="shared" si="855"/>
        <v>$/Unit</v>
      </c>
    </row>
    <row r="442" spans="1:43" x14ac:dyDescent="0.2">
      <c r="A442">
        <v>440</v>
      </c>
      <c r="B442" t="s">
        <v>810</v>
      </c>
      <c r="C442" t="s">
        <v>1578</v>
      </c>
      <c r="D442" t="s">
        <v>1576</v>
      </c>
      <c r="E442" t="s">
        <v>815</v>
      </c>
      <c r="F442" t="s">
        <v>815</v>
      </c>
      <c r="G442" t="str">
        <f t="shared" si="847"/>
        <v>Driveway Shop units</v>
      </c>
      <c r="H442" t="str">
        <f t="shared" si="842"/>
        <v>driveway shop units</v>
      </c>
      <c r="I442" t="s">
        <v>2</v>
      </c>
      <c r="J442" t="b">
        <f t="shared" si="848"/>
        <v>0</v>
      </c>
      <c r="K442" t="b">
        <f t="shared" si="843"/>
        <v>1</v>
      </c>
      <c r="L442" t="b">
        <f t="shared" si="844"/>
        <v>1</v>
      </c>
      <c r="M442" t="str">
        <f t="shared" si="849"/>
        <v/>
      </c>
      <c r="N442" t="str">
        <f t="shared" si="890"/>
        <v>Check</v>
      </c>
      <c r="O442" t="str">
        <f t="shared" si="891"/>
        <v/>
      </c>
      <c r="P442" t="str">
        <f t="shared" si="850"/>
        <v/>
      </c>
      <c r="R442" t="s">
        <v>35</v>
      </c>
      <c r="S442" t="str">
        <f>IF(M442&lt;&gt;"",M442,IF(O442&lt;&gt;"",O442,IF(Q442&lt;&gt;"",Q442,I442)))</f>
        <v>Units</v>
      </c>
      <c r="T442" t="str">
        <f t="shared" si="851"/>
        <v>units</v>
      </c>
      <c r="U442" t="str">
        <f t="shared" ref="U442:V442" si="964">TRIM(SUBSTITUTE(T442,U$1,U$2))</f>
        <v>units</v>
      </c>
      <c r="V442" t="str">
        <f t="shared" si="964"/>
        <v>units</v>
      </c>
      <c r="W442" t="str">
        <f t="shared" ref="W442:AM442" si="965">TRIM(SUBSTITUTE(V442,W$1,W$2))</f>
        <v>units</v>
      </c>
      <c r="X442" t="str">
        <f t="shared" si="965"/>
        <v>units</v>
      </c>
      <c r="Y442" t="str">
        <f t="shared" si="965"/>
        <v>units</v>
      </c>
      <c r="Z442" t="str">
        <f t="shared" si="965"/>
        <v>units</v>
      </c>
      <c r="AA442" t="str">
        <f t="shared" si="965"/>
        <v>units</v>
      </c>
      <c r="AB442" t="str">
        <f t="shared" si="965"/>
        <v>units</v>
      </c>
      <c r="AC442" t="str">
        <f t="shared" si="965"/>
        <v>units</v>
      </c>
      <c r="AD442" t="str">
        <f t="shared" si="965"/>
        <v>units</v>
      </c>
      <c r="AE442" t="str">
        <f t="shared" si="965"/>
        <v>units</v>
      </c>
      <c r="AF442" t="str">
        <f t="shared" si="965"/>
        <v>units</v>
      </c>
      <c r="AG442" t="str">
        <f t="shared" si="965"/>
        <v>units</v>
      </c>
      <c r="AH442" t="str">
        <f t="shared" si="965"/>
        <v>units</v>
      </c>
      <c r="AI442" t="str">
        <f t="shared" si="965"/>
        <v>units</v>
      </c>
      <c r="AJ442" t="str">
        <f t="shared" si="965"/>
        <v>units</v>
      </c>
      <c r="AK442" t="str">
        <f t="shared" si="965"/>
        <v>units</v>
      </c>
      <c r="AL442" t="str">
        <f t="shared" si="965"/>
        <v>units</v>
      </c>
      <c r="AM442" t="str">
        <f t="shared" si="965"/>
        <v>units</v>
      </c>
      <c r="AN442" t="str">
        <f t="shared" si="854"/>
        <v>units</v>
      </c>
      <c r="AQ442" t="str">
        <f t="shared" si="855"/>
        <v>units</v>
      </c>
    </row>
    <row r="443" spans="1:43" x14ac:dyDescent="0.2">
      <c r="A443">
        <v>441</v>
      </c>
      <c r="B443" t="s">
        <v>810</v>
      </c>
      <c r="C443" t="s">
        <v>1578</v>
      </c>
      <c r="D443" t="s">
        <v>1576</v>
      </c>
      <c r="E443" t="s">
        <v>816</v>
      </c>
      <c r="F443" t="s">
        <v>816</v>
      </c>
      <c r="G443" t="str">
        <f t="shared" si="847"/>
        <v>E-commerce platform Unit Sales</v>
      </c>
      <c r="H443" t="str">
        <f t="shared" si="842"/>
        <v>e-commerce platform unit sales</v>
      </c>
      <c r="I443" t="s">
        <v>2</v>
      </c>
      <c r="J443" t="b">
        <f t="shared" si="848"/>
        <v>0</v>
      </c>
      <c r="K443" t="b">
        <f t="shared" si="843"/>
        <v>1</v>
      </c>
      <c r="L443" t="b">
        <f t="shared" si="844"/>
        <v>1</v>
      </c>
      <c r="M443" t="str">
        <f t="shared" si="849"/>
        <v/>
      </c>
      <c r="N443" t="str">
        <f t="shared" si="890"/>
        <v>Check</v>
      </c>
      <c r="O443" t="str">
        <f t="shared" si="891"/>
        <v/>
      </c>
      <c r="P443" t="str">
        <f t="shared" si="850"/>
        <v/>
      </c>
      <c r="R443" t="s">
        <v>35</v>
      </c>
      <c r="S443" t="str">
        <f>IF(M443&lt;&gt;"",M443,IF(O443&lt;&gt;"",O443,IF(Q443&lt;&gt;"",Q443,I443)))</f>
        <v>Units</v>
      </c>
      <c r="T443" t="str">
        <f t="shared" si="851"/>
        <v>units</v>
      </c>
      <c r="U443" t="str">
        <f t="shared" ref="U443:V443" si="966">TRIM(SUBSTITUTE(T443,U$1,U$2))</f>
        <v>units</v>
      </c>
      <c r="V443" t="str">
        <f t="shared" si="966"/>
        <v>units</v>
      </c>
      <c r="W443" t="str">
        <f t="shared" ref="W443:AM443" si="967">TRIM(SUBSTITUTE(V443,W$1,W$2))</f>
        <v>units</v>
      </c>
      <c r="X443" t="str">
        <f t="shared" si="967"/>
        <v>units</v>
      </c>
      <c r="Y443" t="str">
        <f t="shared" si="967"/>
        <v>units</v>
      </c>
      <c r="Z443" t="str">
        <f t="shared" si="967"/>
        <v>units</v>
      </c>
      <c r="AA443" t="str">
        <f t="shared" si="967"/>
        <v>units</v>
      </c>
      <c r="AB443" t="str">
        <f t="shared" si="967"/>
        <v>units</v>
      </c>
      <c r="AC443" t="str">
        <f t="shared" si="967"/>
        <v>units</v>
      </c>
      <c r="AD443" t="str">
        <f t="shared" si="967"/>
        <v>units</v>
      </c>
      <c r="AE443" t="str">
        <f t="shared" si="967"/>
        <v>units</v>
      </c>
      <c r="AF443" t="str">
        <f t="shared" si="967"/>
        <v>units</v>
      </c>
      <c r="AG443" t="str">
        <f t="shared" si="967"/>
        <v>units</v>
      </c>
      <c r="AH443" t="str">
        <f t="shared" si="967"/>
        <v>units</v>
      </c>
      <c r="AI443" t="str">
        <f t="shared" si="967"/>
        <v>units</v>
      </c>
      <c r="AJ443" t="str">
        <f t="shared" si="967"/>
        <v>units</v>
      </c>
      <c r="AK443" t="str">
        <f t="shared" si="967"/>
        <v>units</v>
      </c>
      <c r="AL443" t="str">
        <f t="shared" si="967"/>
        <v>units</v>
      </c>
      <c r="AM443" t="str">
        <f t="shared" si="967"/>
        <v>units</v>
      </c>
      <c r="AN443" t="str">
        <f t="shared" si="854"/>
        <v>units</v>
      </c>
      <c r="AQ443" t="str">
        <f t="shared" si="855"/>
        <v>units</v>
      </c>
    </row>
    <row r="444" spans="1:43" x14ac:dyDescent="0.2">
      <c r="A444">
        <v>442</v>
      </c>
      <c r="B444" t="s">
        <v>810</v>
      </c>
      <c r="C444" t="s">
        <v>1578</v>
      </c>
      <c r="D444" t="s">
        <v>1576</v>
      </c>
      <c r="E444" t="s">
        <v>817</v>
      </c>
      <c r="F444" t="s">
        <v>818</v>
      </c>
      <c r="G444" t="str">
        <f t="shared" si="847"/>
        <v>Retail units sold - New vehicle retail unit sales</v>
      </c>
      <c r="H444" t="str">
        <f t="shared" si="842"/>
        <v>new vehicle retail unit sales</v>
      </c>
      <c r="I444" t="s">
        <v>2</v>
      </c>
      <c r="J444" t="b">
        <f t="shared" si="848"/>
        <v>0</v>
      </c>
      <c r="K444" t="b">
        <f t="shared" si="843"/>
        <v>1</v>
      </c>
      <c r="L444" t="b">
        <f t="shared" si="844"/>
        <v>1</v>
      </c>
      <c r="M444" t="str">
        <f t="shared" si="849"/>
        <v/>
      </c>
      <c r="N444" t="str">
        <f t="shared" si="890"/>
        <v>Check</v>
      </c>
      <c r="O444" t="str">
        <f t="shared" si="891"/>
        <v>Vehicles</v>
      </c>
      <c r="P444" t="str">
        <f t="shared" si="850"/>
        <v/>
      </c>
      <c r="R444" t="s">
        <v>35</v>
      </c>
      <c r="S444" t="str">
        <f>IF(M444&lt;&gt;"",M444,IF(O444&lt;&gt;"",O444,IF(Q444&lt;&gt;"",Q444,I444)))</f>
        <v>Vehicles</v>
      </c>
      <c r="T444" t="str">
        <f t="shared" si="851"/>
        <v>vehicles</v>
      </c>
      <c r="U444" t="str">
        <f t="shared" ref="U444:V444" si="968">TRIM(SUBSTITUTE(T444,U$1,U$2))</f>
        <v>vehicles</v>
      </c>
      <c r="V444" t="str">
        <f t="shared" si="968"/>
        <v>vehicles</v>
      </c>
      <c r="W444" t="str">
        <f t="shared" ref="W444:AM444" si="969">TRIM(SUBSTITUTE(V444,W$1,W$2))</f>
        <v>vehicles</v>
      </c>
      <c r="X444" t="str">
        <f t="shared" si="969"/>
        <v>vehicles</v>
      </c>
      <c r="Y444" t="str">
        <f t="shared" si="969"/>
        <v>vehicles</v>
      </c>
      <c r="Z444" t="str">
        <f t="shared" si="969"/>
        <v>vehicles</v>
      </c>
      <c r="AA444" t="str">
        <f t="shared" si="969"/>
        <v>vehicles</v>
      </c>
      <c r="AB444" t="str">
        <f t="shared" si="969"/>
        <v>vehicles</v>
      </c>
      <c r="AC444" t="str">
        <f t="shared" si="969"/>
        <v>vehicles</v>
      </c>
      <c r="AD444" t="str">
        <f t="shared" si="969"/>
        <v>vehicles</v>
      </c>
      <c r="AE444" t="str">
        <f t="shared" si="969"/>
        <v>vehicles</v>
      </c>
      <c r="AF444" t="str">
        <f t="shared" si="969"/>
        <v>vehicles</v>
      </c>
      <c r="AG444" t="str">
        <f t="shared" si="969"/>
        <v>vehicles</v>
      </c>
      <c r="AH444" t="str">
        <f t="shared" si="969"/>
        <v>vehicles</v>
      </c>
      <c r="AI444" t="str">
        <f t="shared" si="969"/>
        <v>vehicles</v>
      </c>
      <c r="AJ444" t="str">
        <f t="shared" si="969"/>
        <v>vehicles</v>
      </c>
      <c r="AK444" t="str">
        <f t="shared" si="969"/>
        <v>vehicles</v>
      </c>
      <c r="AL444" t="str">
        <f t="shared" si="969"/>
        <v>vehicles</v>
      </c>
      <c r="AM444" t="str">
        <f t="shared" si="969"/>
        <v>vehicles</v>
      </c>
      <c r="AN444" t="str">
        <f t="shared" si="854"/>
        <v>vehicles</v>
      </c>
      <c r="AQ444" t="str">
        <f t="shared" si="855"/>
        <v>vehicles</v>
      </c>
    </row>
    <row r="445" spans="1:43" x14ac:dyDescent="0.2">
      <c r="A445">
        <v>443</v>
      </c>
      <c r="B445" t="s">
        <v>810</v>
      </c>
      <c r="C445" t="s">
        <v>1578</v>
      </c>
      <c r="D445" t="s">
        <v>1576</v>
      </c>
      <c r="E445" t="s">
        <v>817</v>
      </c>
      <c r="F445" t="s">
        <v>819</v>
      </c>
      <c r="G445" t="str">
        <f t="shared" si="847"/>
        <v>Retail units sold - Used vehicle retail unit sales</v>
      </c>
      <c r="H445" t="str">
        <f t="shared" si="842"/>
        <v>used vehicle retail unit sales</v>
      </c>
      <c r="I445" t="s">
        <v>2</v>
      </c>
      <c r="J445" t="b">
        <f t="shared" si="848"/>
        <v>0</v>
      </c>
      <c r="K445" t="b">
        <f t="shared" si="843"/>
        <v>1</v>
      </c>
      <c r="L445" t="b">
        <f t="shared" si="844"/>
        <v>1</v>
      </c>
      <c r="M445" t="str">
        <f t="shared" si="849"/>
        <v/>
      </c>
      <c r="N445" t="str">
        <f t="shared" si="890"/>
        <v>Check</v>
      </c>
      <c r="O445" t="str">
        <f t="shared" si="891"/>
        <v>Vehicles</v>
      </c>
      <c r="P445" t="str">
        <f t="shared" si="850"/>
        <v/>
      </c>
      <c r="R445" t="s">
        <v>35</v>
      </c>
      <c r="S445" t="str">
        <f>IF(M445&lt;&gt;"",M445,IF(O445&lt;&gt;"",O445,IF(Q445&lt;&gt;"",Q445,I445)))</f>
        <v>Vehicles</v>
      </c>
      <c r="T445" t="str">
        <f t="shared" si="851"/>
        <v>vehicles</v>
      </c>
      <c r="U445" t="str">
        <f t="shared" ref="U445:V445" si="970">TRIM(SUBSTITUTE(T445,U$1,U$2))</f>
        <v>vehicles</v>
      </c>
      <c r="V445" t="str">
        <f t="shared" si="970"/>
        <v>vehicles</v>
      </c>
      <c r="W445" t="str">
        <f t="shared" ref="W445:AM445" si="971">TRIM(SUBSTITUTE(V445,W$1,W$2))</f>
        <v>vehicles</v>
      </c>
      <c r="X445" t="str">
        <f t="shared" si="971"/>
        <v>vehicles</v>
      </c>
      <c r="Y445" t="str">
        <f t="shared" si="971"/>
        <v>vehicles</v>
      </c>
      <c r="Z445" t="str">
        <f t="shared" si="971"/>
        <v>vehicles</v>
      </c>
      <c r="AA445" t="str">
        <f t="shared" si="971"/>
        <v>vehicles</v>
      </c>
      <c r="AB445" t="str">
        <f t="shared" si="971"/>
        <v>vehicles</v>
      </c>
      <c r="AC445" t="str">
        <f t="shared" si="971"/>
        <v>vehicles</v>
      </c>
      <c r="AD445" t="str">
        <f t="shared" si="971"/>
        <v>vehicles</v>
      </c>
      <c r="AE445" t="str">
        <f t="shared" si="971"/>
        <v>vehicles</v>
      </c>
      <c r="AF445" t="str">
        <f t="shared" si="971"/>
        <v>vehicles</v>
      </c>
      <c r="AG445" t="str">
        <f t="shared" si="971"/>
        <v>vehicles</v>
      </c>
      <c r="AH445" t="str">
        <f t="shared" si="971"/>
        <v>vehicles</v>
      </c>
      <c r="AI445" t="str">
        <f t="shared" si="971"/>
        <v>vehicles</v>
      </c>
      <c r="AJ445" t="str">
        <f t="shared" si="971"/>
        <v>vehicles</v>
      </c>
      <c r="AK445" t="str">
        <f t="shared" si="971"/>
        <v>vehicles</v>
      </c>
      <c r="AL445" t="str">
        <f t="shared" si="971"/>
        <v>vehicles</v>
      </c>
      <c r="AM445" t="str">
        <f t="shared" si="971"/>
        <v>vehicles</v>
      </c>
      <c r="AN445" t="str">
        <f t="shared" si="854"/>
        <v>vehicles</v>
      </c>
      <c r="AQ445" t="str">
        <f t="shared" si="855"/>
        <v>vehicles</v>
      </c>
    </row>
    <row r="446" spans="1:43" x14ac:dyDescent="0.2">
      <c r="A446">
        <v>444</v>
      </c>
      <c r="B446" t="s">
        <v>810</v>
      </c>
      <c r="C446" t="s">
        <v>1578</v>
      </c>
      <c r="D446" t="s">
        <v>1576</v>
      </c>
      <c r="E446" t="s">
        <v>44</v>
      </c>
      <c r="F446" t="s">
        <v>820</v>
      </c>
      <c r="G446" t="str">
        <f t="shared" si="847"/>
        <v>Segment Revenue - Finance and insurance revenue</v>
      </c>
      <c r="H446" t="str">
        <f t="shared" si="842"/>
        <v>finance and insurance revenue</v>
      </c>
      <c r="I446" t="s">
        <v>10</v>
      </c>
      <c r="J446" t="b">
        <f t="shared" si="848"/>
        <v>0</v>
      </c>
      <c r="K446" t="b">
        <f t="shared" si="843"/>
        <v>0</v>
      </c>
      <c r="L446" t="b">
        <f t="shared" si="844"/>
        <v>1</v>
      </c>
      <c r="M446" t="str">
        <f t="shared" si="849"/>
        <v/>
      </c>
      <c r="N446" t="str">
        <f t="shared" si="890"/>
        <v/>
      </c>
      <c r="O446" t="str">
        <f t="shared" si="891"/>
        <v/>
      </c>
      <c r="P446" t="str">
        <f t="shared" si="850"/>
        <v/>
      </c>
      <c r="R446" t="s">
        <v>35</v>
      </c>
      <c r="S446" t="str">
        <f>IF(M446&lt;&gt;"",M446,IF(O446&lt;&gt;"",O446,IF(Q446&lt;&gt;"",Q446,I446)))</f>
        <v>$M</v>
      </c>
      <c r="T446" t="str">
        <f t="shared" si="851"/>
        <v>$m</v>
      </c>
      <c r="U446" t="str">
        <f t="shared" ref="U446:V446" si="972">TRIM(SUBSTITUTE(T446,U$1,U$2))</f>
        <v>$m</v>
      </c>
      <c r="V446" t="str">
        <f t="shared" si="972"/>
        <v>$m</v>
      </c>
      <c r="W446" t="str">
        <f t="shared" ref="W446:AM446" si="973">TRIM(SUBSTITUTE(V446,W$1,W$2))</f>
        <v>$m</v>
      </c>
      <c r="X446" t="str">
        <f t="shared" si="973"/>
        <v>$m</v>
      </c>
      <c r="Y446" t="str">
        <f t="shared" si="973"/>
        <v>$m</v>
      </c>
      <c r="Z446" t="str">
        <f t="shared" si="973"/>
        <v>$m</v>
      </c>
      <c r="AA446" t="str">
        <f t="shared" si="973"/>
        <v>$m</v>
      </c>
      <c r="AB446" t="str">
        <f t="shared" si="973"/>
        <v>$m</v>
      </c>
      <c r="AC446" t="str">
        <f t="shared" si="973"/>
        <v>$m</v>
      </c>
      <c r="AD446" t="str">
        <f t="shared" si="973"/>
        <v>$m</v>
      </c>
      <c r="AE446" t="str">
        <f t="shared" si="973"/>
        <v>$m</v>
      </c>
      <c r="AF446" t="str">
        <f t="shared" si="973"/>
        <v>$m</v>
      </c>
      <c r="AG446" t="str">
        <f t="shared" si="973"/>
        <v>$</v>
      </c>
      <c r="AH446" t="str">
        <f t="shared" si="973"/>
        <v>$</v>
      </c>
      <c r="AI446" t="str">
        <f t="shared" si="973"/>
        <v>$</v>
      </c>
      <c r="AJ446" t="str">
        <f t="shared" si="973"/>
        <v>$</v>
      </c>
      <c r="AK446" t="str">
        <f t="shared" si="973"/>
        <v>$</v>
      </c>
      <c r="AL446" t="str">
        <f t="shared" si="973"/>
        <v>$</v>
      </c>
      <c r="AM446" t="str">
        <f t="shared" si="973"/>
        <v>$</v>
      </c>
      <c r="AN446" t="str">
        <f t="shared" si="854"/>
        <v>$</v>
      </c>
      <c r="AQ446" t="str">
        <f t="shared" si="855"/>
        <v>$</v>
      </c>
    </row>
    <row r="447" spans="1:43" x14ac:dyDescent="0.2">
      <c r="A447">
        <v>445</v>
      </c>
      <c r="B447" t="s">
        <v>810</v>
      </c>
      <c r="C447" t="s">
        <v>1578</v>
      </c>
      <c r="D447" t="s">
        <v>1576</v>
      </c>
      <c r="E447" t="s">
        <v>44</v>
      </c>
      <c r="F447" t="s">
        <v>821</v>
      </c>
      <c r="G447" t="str">
        <f t="shared" si="847"/>
        <v>Segment Revenue - Fleet and other revenue</v>
      </c>
      <c r="H447" t="str">
        <f t="shared" si="842"/>
        <v>fleet and other revenue</v>
      </c>
      <c r="I447" t="s">
        <v>10</v>
      </c>
      <c r="J447" t="b">
        <f t="shared" si="848"/>
        <v>0</v>
      </c>
      <c r="K447" t="b">
        <f t="shared" si="843"/>
        <v>0</v>
      </c>
      <c r="L447" t="b">
        <f t="shared" si="844"/>
        <v>1</v>
      </c>
      <c r="M447" t="str">
        <f t="shared" si="849"/>
        <v/>
      </c>
      <c r="N447" t="str">
        <f t="shared" si="890"/>
        <v/>
      </c>
      <c r="O447" t="str">
        <f t="shared" si="891"/>
        <v/>
      </c>
      <c r="P447" t="str">
        <f t="shared" si="850"/>
        <v/>
      </c>
      <c r="R447" t="s">
        <v>35</v>
      </c>
      <c r="S447" t="str">
        <f>IF(M447&lt;&gt;"",M447,IF(O447&lt;&gt;"",O447,IF(Q447&lt;&gt;"",Q447,I447)))</f>
        <v>$M</v>
      </c>
      <c r="T447" t="str">
        <f t="shared" si="851"/>
        <v>$m</v>
      </c>
      <c r="U447" t="str">
        <f t="shared" ref="U447:V447" si="974">TRIM(SUBSTITUTE(T447,U$1,U$2))</f>
        <v>$m</v>
      </c>
      <c r="V447" t="str">
        <f t="shared" si="974"/>
        <v>$m</v>
      </c>
      <c r="W447" t="str">
        <f t="shared" ref="W447:AM447" si="975">TRIM(SUBSTITUTE(V447,W$1,W$2))</f>
        <v>$m</v>
      </c>
      <c r="X447" t="str">
        <f t="shared" si="975"/>
        <v>$m</v>
      </c>
      <c r="Y447" t="str">
        <f t="shared" si="975"/>
        <v>$m</v>
      </c>
      <c r="Z447" t="str">
        <f t="shared" si="975"/>
        <v>$m</v>
      </c>
      <c r="AA447" t="str">
        <f t="shared" si="975"/>
        <v>$m</v>
      </c>
      <c r="AB447" t="str">
        <f t="shared" si="975"/>
        <v>$m</v>
      </c>
      <c r="AC447" t="str">
        <f t="shared" si="975"/>
        <v>$m</v>
      </c>
      <c r="AD447" t="str">
        <f t="shared" si="975"/>
        <v>$m</v>
      </c>
      <c r="AE447" t="str">
        <f t="shared" si="975"/>
        <v>$m</v>
      </c>
      <c r="AF447" t="str">
        <f t="shared" si="975"/>
        <v>$m</v>
      </c>
      <c r="AG447" t="str">
        <f t="shared" si="975"/>
        <v>$</v>
      </c>
      <c r="AH447" t="str">
        <f t="shared" si="975"/>
        <v>$</v>
      </c>
      <c r="AI447" t="str">
        <f t="shared" si="975"/>
        <v>$</v>
      </c>
      <c r="AJ447" t="str">
        <f t="shared" si="975"/>
        <v>$</v>
      </c>
      <c r="AK447" t="str">
        <f t="shared" si="975"/>
        <v>$</v>
      </c>
      <c r="AL447" t="str">
        <f t="shared" si="975"/>
        <v>$</v>
      </c>
      <c r="AM447" t="str">
        <f t="shared" si="975"/>
        <v>$</v>
      </c>
      <c r="AN447" t="str">
        <f t="shared" si="854"/>
        <v>$</v>
      </c>
      <c r="AQ447" t="str">
        <f t="shared" si="855"/>
        <v>$</v>
      </c>
    </row>
    <row r="448" spans="1:43" x14ac:dyDescent="0.2">
      <c r="A448">
        <v>446</v>
      </c>
      <c r="B448" t="s">
        <v>810</v>
      </c>
      <c r="C448" t="s">
        <v>1578</v>
      </c>
      <c r="D448" t="s">
        <v>1576</v>
      </c>
      <c r="E448" t="s">
        <v>44</v>
      </c>
      <c r="F448" t="s">
        <v>822</v>
      </c>
      <c r="G448" t="str">
        <f t="shared" si="847"/>
        <v>Segment Revenue - New vehicle retail revenue</v>
      </c>
      <c r="H448" t="str">
        <f t="shared" si="842"/>
        <v>new vehicle retail revenue</v>
      </c>
      <c r="I448" t="s">
        <v>10</v>
      </c>
      <c r="J448" t="b">
        <f t="shared" si="848"/>
        <v>0</v>
      </c>
      <c r="K448" t="b">
        <f t="shared" si="843"/>
        <v>0</v>
      </c>
      <c r="L448" t="b">
        <f t="shared" si="844"/>
        <v>1</v>
      </c>
      <c r="M448" t="str">
        <f t="shared" si="849"/>
        <v/>
      </c>
      <c r="N448" t="str">
        <f t="shared" si="890"/>
        <v/>
      </c>
      <c r="O448" t="str">
        <f t="shared" si="891"/>
        <v/>
      </c>
      <c r="P448" t="str">
        <f t="shared" si="850"/>
        <v/>
      </c>
      <c r="R448" t="s">
        <v>35</v>
      </c>
      <c r="S448" t="str">
        <f>IF(M448&lt;&gt;"",M448,IF(O448&lt;&gt;"",O448,IF(Q448&lt;&gt;"",Q448,I448)))</f>
        <v>$M</v>
      </c>
      <c r="T448" t="str">
        <f t="shared" si="851"/>
        <v>$m</v>
      </c>
      <c r="U448" t="str">
        <f t="shared" ref="U448:V448" si="976">TRIM(SUBSTITUTE(T448,U$1,U$2))</f>
        <v>$m</v>
      </c>
      <c r="V448" t="str">
        <f t="shared" si="976"/>
        <v>$m</v>
      </c>
      <c r="W448" t="str">
        <f t="shared" ref="W448:AM448" si="977">TRIM(SUBSTITUTE(V448,W$1,W$2))</f>
        <v>$m</v>
      </c>
      <c r="X448" t="str">
        <f t="shared" si="977"/>
        <v>$m</v>
      </c>
      <c r="Y448" t="str">
        <f t="shared" si="977"/>
        <v>$m</v>
      </c>
      <c r="Z448" t="str">
        <f t="shared" si="977"/>
        <v>$m</v>
      </c>
      <c r="AA448" t="str">
        <f t="shared" si="977"/>
        <v>$m</v>
      </c>
      <c r="AB448" t="str">
        <f t="shared" si="977"/>
        <v>$m</v>
      </c>
      <c r="AC448" t="str">
        <f t="shared" si="977"/>
        <v>$m</v>
      </c>
      <c r="AD448" t="str">
        <f t="shared" si="977"/>
        <v>$m</v>
      </c>
      <c r="AE448" t="str">
        <f t="shared" si="977"/>
        <v>$m</v>
      </c>
      <c r="AF448" t="str">
        <f t="shared" si="977"/>
        <v>$m</v>
      </c>
      <c r="AG448" t="str">
        <f t="shared" si="977"/>
        <v>$</v>
      </c>
      <c r="AH448" t="str">
        <f t="shared" si="977"/>
        <v>$</v>
      </c>
      <c r="AI448" t="str">
        <f t="shared" si="977"/>
        <v>$</v>
      </c>
      <c r="AJ448" t="str">
        <f t="shared" si="977"/>
        <v>$</v>
      </c>
      <c r="AK448" t="str">
        <f t="shared" si="977"/>
        <v>$</v>
      </c>
      <c r="AL448" t="str">
        <f t="shared" si="977"/>
        <v>$</v>
      </c>
      <c r="AM448" t="str">
        <f t="shared" si="977"/>
        <v>$</v>
      </c>
      <c r="AN448" t="str">
        <f t="shared" si="854"/>
        <v>$</v>
      </c>
      <c r="AQ448" t="str">
        <f t="shared" si="855"/>
        <v>$</v>
      </c>
    </row>
    <row r="449" spans="1:43" x14ac:dyDescent="0.2">
      <c r="A449">
        <v>447</v>
      </c>
      <c r="B449" t="s">
        <v>810</v>
      </c>
      <c r="C449" t="s">
        <v>1578</v>
      </c>
      <c r="D449" t="s">
        <v>1576</v>
      </c>
      <c r="E449" t="s">
        <v>44</v>
      </c>
      <c r="F449" t="s">
        <v>823</v>
      </c>
      <c r="G449" t="str">
        <f t="shared" si="847"/>
        <v>Segment Revenue - Service, body and parts revenue</v>
      </c>
      <c r="H449" t="str">
        <f t="shared" si="842"/>
        <v>service, body and parts revenue</v>
      </c>
      <c r="I449" t="s">
        <v>10</v>
      </c>
      <c r="J449" t="b">
        <f t="shared" si="848"/>
        <v>0</v>
      </c>
      <c r="K449" t="b">
        <f t="shared" si="843"/>
        <v>0</v>
      </c>
      <c r="L449" t="b">
        <f t="shared" si="844"/>
        <v>1</v>
      </c>
      <c r="M449" t="str">
        <f t="shared" si="849"/>
        <v/>
      </c>
      <c r="N449" t="str">
        <f t="shared" si="890"/>
        <v/>
      </c>
      <c r="O449" t="str">
        <f t="shared" si="891"/>
        <v/>
      </c>
      <c r="P449" t="str">
        <f t="shared" si="850"/>
        <v/>
      </c>
      <c r="R449" t="s">
        <v>35</v>
      </c>
      <c r="S449" t="str">
        <f>IF(M449&lt;&gt;"",M449,IF(O449&lt;&gt;"",O449,IF(Q449&lt;&gt;"",Q449,I449)))</f>
        <v>$M</v>
      </c>
      <c r="T449" t="str">
        <f t="shared" si="851"/>
        <v>$m</v>
      </c>
      <c r="U449" t="str">
        <f t="shared" ref="U449:V449" si="978">TRIM(SUBSTITUTE(T449,U$1,U$2))</f>
        <v>$m</v>
      </c>
      <c r="V449" t="str">
        <f t="shared" si="978"/>
        <v>$m</v>
      </c>
      <c r="W449" t="str">
        <f t="shared" ref="W449:AM449" si="979">TRIM(SUBSTITUTE(V449,W$1,W$2))</f>
        <v>$m</v>
      </c>
      <c r="X449" t="str">
        <f t="shared" si="979"/>
        <v>$m</v>
      </c>
      <c r="Y449" t="str">
        <f t="shared" si="979"/>
        <v>$m</v>
      </c>
      <c r="Z449" t="str">
        <f t="shared" si="979"/>
        <v>$m</v>
      </c>
      <c r="AA449" t="str">
        <f t="shared" si="979"/>
        <v>$m</v>
      </c>
      <c r="AB449" t="str">
        <f t="shared" si="979"/>
        <v>$m</v>
      </c>
      <c r="AC449" t="str">
        <f t="shared" si="979"/>
        <v>$m</v>
      </c>
      <c r="AD449" t="str">
        <f t="shared" si="979"/>
        <v>$m</v>
      </c>
      <c r="AE449" t="str">
        <f t="shared" si="979"/>
        <v>$m</v>
      </c>
      <c r="AF449" t="str">
        <f t="shared" si="979"/>
        <v>$m</v>
      </c>
      <c r="AG449" t="str">
        <f t="shared" si="979"/>
        <v>$</v>
      </c>
      <c r="AH449" t="str">
        <f t="shared" si="979"/>
        <v>$</v>
      </c>
      <c r="AI449" t="str">
        <f t="shared" si="979"/>
        <v>$</v>
      </c>
      <c r="AJ449" t="str">
        <f t="shared" si="979"/>
        <v>$</v>
      </c>
      <c r="AK449" t="str">
        <f t="shared" si="979"/>
        <v>$</v>
      </c>
      <c r="AL449" t="str">
        <f t="shared" si="979"/>
        <v>$</v>
      </c>
      <c r="AM449" t="str">
        <f t="shared" si="979"/>
        <v>$</v>
      </c>
      <c r="AN449" t="str">
        <f t="shared" si="854"/>
        <v>$</v>
      </c>
      <c r="AQ449" t="str">
        <f t="shared" si="855"/>
        <v>$</v>
      </c>
    </row>
    <row r="450" spans="1:43" x14ac:dyDescent="0.2">
      <c r="A450">
        <v>448</v>
      </c>
      <c r="B450" t="s">
        <v>810</v>
      </c>
      <c r="C450" t="s">
        <v>1578</v>
      </c>
      <c r="D450" t="s">
        <v>1576</v>
      </c>
      <c r="E450" t="s">
        <v>44</v>
      </c>
      <c r="F450" t="s">
        <v>824</v>
      </c>
      <c r="G450" t="str">
        <f t="shared" si="847"/>
        <v>Segment Revenue - Used vehicle retail revenue</v>
      </c>
      <c r="H450" t="str">
        <f t="shared" si="842"/>
        <v>used vehicle retail revenue</v>
      </c>
      <c r="I450" t="s">
        <v>10</v>
      </c>
      <c r="J450" t="b">
        <f t="shared" si="848"/>
        <v>0</v>
      </c>
      <c r="K450" t="b">
        <f t="shared" si="843"/>
        <v>0</v>
      </c>
      <c r="L450" t="b">
        <f t="shared" si="844"/>
        <v>1</v>
      </c>
      <c r="M450" t="str">
        <f t="shared" si="849"/>
        <v/>
      </c>
      <c r="N450" t="str">
        <f t="shared" si="890"/>
        <v/>
      </c>
      <c r="O450" t="str">
        <f t="shared" si="891"/>
        <v/>
      </c>
      <c r="P450" t="str">
        <f t="shared" si="850"/>
        <v/>
      </c>
      <c r="R450" t="s">
        <v>35</v>
      </c>
      <c r="S450" t="str">
        <f>IF(M450&lt;&gt;"",M450,IF(O450&lt;&gt;"",O450,IF(Q450&lt;&gt;"",Q450,I450)))</f>
        <v>$M</v>
      </c>
      <c r="T450" t="str">
        <f t="shared" si="851"/>
        <v>$m</v>
      </c>
      <c r="U450" t="str">
        <f t="shared" ref="U450:V450" si="980">TRIM(SUBSTITUTE(T450,U$1,U$2))</f>
        <v>$m</v>
      </c>
      <c r="V450" t="str">
        <f t="shared" si="980"/>
        <v>$m</v>
      </c>
      <c r="W450" t="str">
        <f t="shared" ref="W450:AM450" si="981">TRIM(SUBSTITUTE(V450,W$1,W$2))</f>
        <v>$m</v>
      </c>
      <c r="X450" t="str">
        <f t="shared" si="981"/>
        <v>$m</v>
      </c>
      <c r="Y450" t="str">
        <f t="shared" si="981"/>
        <v>$m</v>
      </c>
      <c r="Z450" t="str">
        <f t="shared" si="981"/>
        <v>$m</v>
      </c>
      <c r="AA450" t="str">
        <f t="shared" si="981"/>
        <v>$m</v>
      </c>
      <c r="AB450" t="str">
        <f t="shared" si="981"/>
        <v>$m</v>
      </c>
      <c r="AC450" t="str">
        <f t="shared" si="981"/>
        <v>$m</v>
      </c>
      <c r="AD450" t="str">
        <f t="shared" si="981"/>
        <v>$m</v>
      </c>
      <c r="AE450" t="str">
        <f t="shared" si="981"/>
        <v>$m</v>
      </c>
      <c r="AF450" t="str">
        <f t="shared" si="981"/>
        <v>$m</v>
      </c>
      <c r="AG450" t="str">
        <f t="shared" si="981"/>
        <v>$</v>
      </c>
      <c r="AH450" t="str">
        <f t="shared" si="981"/>
        <v>$</v>
      </c>
      <c r="AI450" t="str">
        <f t="shared" si="981"/>
        <v>$</v>
      </c>
      <c r="AJ450" t="str">
        <f t="shared" si="981"/>
        <v>$</v>
      </c>
      <c r="AK450" t="str">
        <f t="shared" si="981"/>
        <v>$</v>
      </c>
      <c r="AL450" t="str">
        <f t="shared" si="981"/>
        <v>$</v>
      </c>
      <c r="AM450" t="str">
        <f t="shared" si="981"/>
        <v>$</v>
      </c>
      <c r="AN450" t="str">
        <f t="shared" si="854"/>
        <v>$</v>
      </c>
      <c r="AQ450" t="str">
        <f t="shared" si="855"/>
        <v>$</v>
      </c>
    </row>
    <row r="451" spans="1:43" x14ac:dyDescent="0.2">
      <c r="A451">
        <v>449</v>
      </c>
      <c r="B451" t="s">
        <v>810</v>
      </c>
      <c r="C451" t="s">
        <v>1578</v>
      </c>
      <c r="D451" t="s">
        <v>1576</v>
      </c>
      <c r="E451" t="s">
        <v>44</v>
      </c>
      <c r="F451" t="s">
        <v>825</v>
      </c>
      <c r="G451" t="str">
        <f t="shared" si="847"/>
        <v>Segment Revenue - Used vehicle wholesale revenue</v>
      </c>
      <c r="H451" t="str">
        <f t="shared" ref="H451:H514" si="982">LOWER(F451)</f>
        <v>used vehicle wholesale revenue</v>
      </c>
      <c r="I451" t="s">
        <v>10</v>
      </c>
      <c r="J451" t="b">
        <f t="shared" si="848"/>
        <v>0</v>
      </c>
      <c r="K451" t="b">
        <f t="shared" ref="K451:K514" si="983">AND(LEFT(I451,1)&lt;&gt;"$",LEFT(I451,1)&lt;&gt;"%")</f>
        <v>0</v>
      </c>
      <c r="L451" t="b">
        <f t="shared" ref="L451:L514" si="984">IFERROR(IF(FIND("store",LOWER(I451))&gt;0,FALSE,TRUE),TRUE)</f>
        <v>1</v>
      </c>
      <c r="M451" t="str">
        <f t="shared" si="849"/>
        <v/>
      </c>
      <c r="N451" t="str">
        <f t="shared" si="890"/>
        <v/>
      </c>
      <c r="O451" t="str">
        <f t="shared" si="891"/>
        <v/>
      </c>
      <c r="P451" t="str">
        <f t="shared" si="850"/>
        <v/>
      </c>
      <c r="R451" t="s">
        <v>35</v>
      </c>
      <c r="S451" t="str">
        <f>IF(M451&lt;&gt;"",M451,IF(O451&lt;&gt;"",O451,IF(Q451&lt;&gt;"",Q451,I451)))</f>
        <v>$M</v>
      </c>
      <c r="T451" t="str">
        <f t="shared" si="851"/>
        <v>$m</v>
      </c>
      <c r="U451" t="str">
        <f t="shared" ref="U451:V451" si="985">TRIM(SUBSTITUTE(T451,U$1,U$2))</f>
        <v>$m</v>
      </c>
      <c r="V451" t="str">
        <f t="shared" si="985"/>
        <v>$m</v>
      </c>
      <c r="W451" t="str">
        <f t="shared" ref="W451:AM451" si="986">TRIM(SUBSTITUTE(V451,W$1,W$2))</f>
        <v>$m</v>
      </c>
      <c r="X451" t="str">
        <f t="shared" si="986"/>
        <v>$m</v>
      </c>
      <c r="Y451" t="str">
        <f t="shared" si="986"/>
        <v>$m</v>
      </c>
      <c r="Z451" t="str">
        <f t="shared" si="986"/>
        <v>$m</v>
      </c>
      <c r="AA451" t="str">
        <f t="shared" si="986"/>
        <v>$m</v>
      </c>
      <c r="AB451" t="str">
        <f t="shared" si="986"/>
        <v>$m</v>
      </c>
      <c r="AC451" t="str">
        <f t="shared" si="986"/>
        <v>$m</v>
      </c>
      <c r="AD451" t="str">
        <f t="shared" si="986"/>
        <v>$m</v>
      </c>
      <c r="AE451" t="str">
        <f t="shared" si="986"/>
        <v>$m</v>
      </c>
      <c r="AF451" t="str">
        <f t="shared" si="986"/>
        <v>$m</v>
      </c>
      <c r="AG451" t="str">
        <f t="shared" si="986"/>
        <v>$</v>
      </c>
      <c r="AH451" t="str">
        <f t="shared" si="986"/>
        <v>$</v>
      </c>
      <c r="AI451" t="str">
        <f t="shared" si="986"/>
        <v>$</v>
      </c>
      <c r="AJ451" t="str">
        <f t="shared" si="986"/>
        <v>$</v>
      </c>
      <c r="AK451" t="str">
        <f t="shared" si="986"/>
        <v>$</v>
      </c>
      <c r="AL451" t="str">
        <f t="shared" si="986"/>
        <v>$</v>
      </c>
      <c r="AM451" t="str">
        <f t="shared" si="986"/>
        <v>$</v>
      </c>
      <c r="AN451" t="str">
        <f t="shared" si="854"/>
        <v>$</v>
      </c>
      <c r="AQ451" t="str">
        <f t="shared" si="855"/>
        <v>$</v>
      </c>
    </row>
    <row r="452" spans="1:43" x14ac:dyDescent="0.2">
      <c r="A452">
        <v>450</v>
      </c>
      <c r="B452" t="s">
        <v>810</v>
      </c>
      <c r="C452" t="s">
        <v>1578</v>
      </c>
      <c r="D452" t="s">
        <v>1576</v>
      </c>
      <c r="E452" t="s">
        <v>826</v>
      </c>
      <c r="F452" t="s">
        <v>818</v>
      </c>
      <c r="G452" t="str">
        <f t="shared" ref="G452:G515" si="987">IF(E452=F452,F452,E452&amp;" - "&amp;F452)</f>
        <v>Unit Sales - New vehicle retail unit sales</v>
      </c>
      <c r="H452" t="str">
        <f t="shared" si="982"/>
        <v>new vehicle retail unit sales</v>
      </c>
      <c r="I452" t="s">
        <v>2</v>
      </c>
      <c r="J452" t="b">
        <f t="shared" ref="J452:J515" si="988">IF(OR(IFERROR(FIND("store",LOWER(E452)),FALSE),IFERROR(FIND("store",LOWER(H452)),FALSE),IFERROR(FIND("store",LOWER(F452)),FALSE)),TRUE,FALSE)</f>
        <v>0</v>
      </c>
      <c r="K452" t="b">
        <f t="shared" si="983"/>
        <v>1</v>
      </c>
      <c r="L452" t="b">
        <f t="shared" si="984"/>
        <v>1</v>
      </c>
      <c r="M452" t="str">
        <f t="shared" ref="M452:M515" si="989">IF(AND(J452,K452,L452),"Stores","")</f>
        <v/>
      </c>
      <c r="N452" t="str">
        <f t="shared" si="890"/>
        <v>Check</v>
      </c>
      <c r="O452" t="str">
        <f t="shared" si="891"/>
        <v>Vehicles</v>
      </c>
      <c r="P452" t="str">
        <f t="shared" ref="P452:P515" si="990">IFERROR(FIND(" per ",H452),"")</f>
        <v/>
      </c>
      <c r="R452" t="s">
        <v>35</v>
      </c>
      <c r="S452" t="str">
        <f>IF(M452&lt;&gt;"",M452,IF(O452&lt;&gt;"",O452,IF(Q452&lt;&gt;"",Q452,I452)))</f>
        <v>Vehicles</v>
      </c>
      <c r="T452" t="str">
        <f t="shared" ref="T452:T515" si="991">LOWER(TRIM(S452))</f>
        <v>vehicles</v>
      </c>
      <c r="U452" t="str">
        <f t="shared" ref="U452:V452" si="992">TRIM(SUBSTITUTE(T452,U$1,U$2))</f>
        <v>vehicles</v>
      </c>
      <c r="V452" t="str">
        <f t="shared" si="992"/>
        <v>vehicles</v>
      </c>
      <c r="W452" t="str">
        <f t="shared" ref="W452:AM452" si="993">TRIM(SUBSTITUTE(V452,W$1,W$2))</f>
        <v>vehicles</v>
      </c>
      <c r="X452" t="str">
        <f t="shared" si="993"/>
        <v>vehicles</v>
      </c>
      <c r="Y452" t="str">
        <f t="shared" si="993"/>
        <v>vehicles</v>
      </c>
      <c r="Z452" t="str">
        <f t="shared" si="993"/>
        <v>vehicles</v>
      </c>
      <c r="AA452" t="str">
        <f t="shared" si="993"/>
        <v>vehicles</v>
      </c>
      <c r="AB452" t="str">
        <f t="shared" si="993"/>
        <v>vehicles</v>
      </c>
      <c r="AC452" t="str">
        <f t="shared" si="993"/>
        <v>vehicles</v>
      </c>
      <c r="AD452" t="str">
        <f t="shared" si="993"/>
        <v>vehicles</v>
      </c>
      <c r="AE452" t="str">
        <f t="shared" si="993"/>
        <v>vehicles</v>
      </c>
      <c r="AF452" t="str">
        <f t="shared" si="993"/>
        <v>vehicles</v>
      </c>
      <c r="AG452" t="str">
        <f t="shared" si="993"/>
        <v>vehicles</v>
      </c>
      <c r="AH452" t="str">
        <f t="shared" si="993"/>
        <v>vehicles</v>
      </c>
      <c r="AI452" t="str">
        <f t="shared" si="993"/>
        <v>vehicles</v>
      </c>
      <c r="AJ452" t="str">
        <f t="shared" si="993"/>
        <v>vehicles</v>
      </c>
      <c r="AK452" t="str">
        <f t="shared" si="993"/>
        <v>vehicles</v>
      </c>
      <c r="AL452" t="str">
        <f t="shared" si="993"/>
        <v>vehicles</v>
      </c>
      <c r="AM452" t="str">
        <f t="shared" si="993"/>
        <v>vehicles</v>
      </c>
      <c r="AN452" t="str">
        <f t="shared" ref="AN452:AN515" si="994">TRIM(SUBSTITUTE(AM452," ","_"))</f>
        <v>vehicles</v>
      </c>
      <c r="AQ452" t="str">
        <f t="shared" ref="AQ452:AQ515" si="995">IF(Q452&lt;&gt;"",Q452,IF(AO452&lt;&gt;"",AO452,AN452))</f>
        <v>vehicles</v>
      </c>
    </row>
    <row r="453" spans="1:43" x14ac:dyDescent="0.2">
      <c r="A453">
        <v>451</v>
      </c>
      <c r="B453" t="s">
        <v>810</v>
      </c>
      <c r="C453" t="s">
        <v>1578</v>
      </c>
      <c r="D453" t="s">
        <v>1576</v>
      </c>
      <c r="E453" t="s">
        <v>826</v>
      </c>
      <c r="F453" t="s">
        <v>819</v>
      </c>
      <c r="G453" t="str">
        <f t="shared" si="987"/>
        <v>Unit Sales - Used vehicle retail unit sales</v>
      </c>
      <c r="H453" t="str">
        <f t="shared" si="982"/>
        <v>used vehicle retail unit sales</v>
      </c>
      <c r="I453" t="s">
        <v>2</v>
      </c>
      <c r="J453" t="b">
        <f t="shared" si="988"/>
        <v>0</v>
      </c>
      <c r="K453" t="b">
        <f t="shared" si="983"/>
        <v>1</v>
      </c>
      <c r="L453" t="b">
        <f t="shared" si="984"/>
        <v>1</v>
      </c>
      <c r="M453" t="str">
        <f t="shared" si="989"/>
        <v/>
      </c>
      <c r="N453" t="str">
        <f t="shared" si="890"/>
        <v>Check</v>
      </c>
      <c r="O453" t="str">
        <f t="shared" si="891"/>
        <v>Vehicles</v>
      </c>
      <c r="P453" t="str">
        <f t="shared" si="990"/>
        <v/>
      </c>
      <c r="R453" t="s">
        <v>35</v>
      </c>
      <c r="S453" t="str">
        <f>IF(M453&lt;&gt;"",M453,IF(O453&lt;&gt;"",O453,IF(Q453&lt;&gt;"",Q453,I453)))</f>
        <v>Vehicles</v>
      </c>
      <c r="T453" t="str">
        <f t="shared" si="991"/>
        <v>vehicles</v>
      </c>
      <c r="U453" t="str">
        <f t="shared" ref="U453:V453" si="996">TRIM(SUBSTITUTE(T453,U$1,U$2))</f>
        <v>vehicles</v>
      </c>
      <c r="V453" t="str">
        <f t="shared" si="996"/>
        <v>vehicles</v>
      </c>
      <c r="W453" t="str">
        <f t="shared" ref="W453:AM453" si="997">TRIM(SUBSTITUTE(V453,W$1,W$2))</f>
        <v>vehicles</v>
      </c>
      <c r="X453" t="str">
        <f t="shared" si="997"/>
        <v>vehicles</v>
      </c>
      <c r="Y453" t="str">
        <f t="shared" si="997"/>
        <v>vehicles</v>
      </c>
      <c r="Z453" t="str">
        <f t="shared" si="997"/>
        <v>vehicles</v>
      </c>
      <c r="AA453" t="str">
        <f t="shared" si="997"/>
        <v>vehicles</v>
      </c>
      <c r="AB453" t="str">
        <f t="shared" si="997"/>
        <v>vehicles</v>
      </c>
      <c r="AC453" t="str">
        <f t="shared" si="997"/>
        <v>vehicles</v>
      </c>
      <c r="AD453" t="str">
        <f t="shared" si="997"/>
        <v>vehicles</v>
      </c>
      <c r="AE453" t="str">
        <f t="shared" si="997"/>
        <v>vehicles</v>
      </c>
      <c r="AF453" t="str">
        <f t="shared" si="997"/>
        <v>vehicles</v>
      </c>
      <c r="AG453" t="str">
        <f t="shared" si="997"/>
        <v>vehicles</v>
      </c>
      <c r="AH453" t="str">
        <f t="shared" si="997"/>
        <v>vehicles</v>
      </c>
      <c r="AI453" t="str">
        <f t="shared" si="997"/>
        <v>vehicles</v>
      </c>
      <c r="AJ453" t="str">
        <f t="shared" si="997"/>
        <v>vehicles</v>
      </c>
      <c r="AK453" t="str">
        <f t="shared" si="997"/>
        <v>vehicles</v>
      </c>
      <c r="AL453" t="str">
        <f t="shared" si="997"/>
        <v>vehicles</v>
      </c>
      <c r="AM453" t="str">
        <f t="shared" si="997"/>
        <v>vehicles</v>
      </c>
      <c r="AN453" t="str">
        <f t="shared" si="994"/>
        <v>vehicles</v>
      </c>
      <c r="AQ453" t="str">
        <f t="shared" si="995"/>
        <v>vehicles</v>
      </c>
    </row>
    <row r="454" spans="1:43" x14ac:dyDescent="0.2">
      <c r="A454">
        <v>452</v>
      </c>
      <c r="B454" t="s">
        <v>890</v>
      </c>
      <c r="C454" t="s">
        <v>1596</v>
      </c>
      <c r="D454" t="s">
        <v>1576</v>
      </c>
      <c r="E454" t="s">
        <v>891</v>
      </c>
      <c r="F454" t="s">
        <v>891</v>
      </c>
      <c r="G454" t="str">
        <f t="shared" si="987"/>
        <v>comparable store sales</v>
      </c>
      <c r="H454" t="str">
        <f t="shared" si="982"/>
        <v>comparable store sales</v>
      </c>
      <c r="I454" t="s">
        <v>623</v>
      </c>
      <c r="J454" t="b">
        <f t="shared" si="988"/>
        <v>1</v>
      </c>
      <c r="K454" t="b">
        <f t="shared" si="983"/>
        <v>0</v>
      </c>
      <c r="L454" t="b">
        <f t="shared" si="984"/>
        <v>1</v>
      </c>
      <c r="M454" t="str">
        <f t="shared" si="989"/>
        <v/>
      </c>
      <c r="N454" t="str">
        <f t="shared" si="890"/>
        <v/>
      </c>
      <c r="O454" t="str">
        <f t="shared" si="891"/>
        <v/>
      </c>
      <c r="P454" t="str">
        <f t="shared" si="990"/>
        <v/>
      </c>
      <c r="R454" t="s">
        <v>7</v>
      </c>
      <c r="S454" t="str">
        <f>IF(M454&lt;&gt;"",M454,IF(O454&lt;&gt;"",O454,IF(Q454&lt;&gt;"",Q454,I454)))</f>
        <v>% Decrease YOY</v>
      </c>
      <c r="T454" t="str">
        <f t="shared" si="991"/>
        <v>% decrease yoy</v>
      </c>
      <c r="U454" t="str">
        <f t="shared" ref="U454:V454" si="998">TRIM(SUBSTITUTE(T454,U$1,U$2))</f>
        <v>% decrease yoy</v>
      </c>
      <c r="V454" t="str">
        <f t="shared" si="998"/>
        <v>% decrease yoy</v>
      </c>
      <c r="W454" t="str">
        <f t="shared" ref="W454:AM454" si="999">TRIM(SUBSTITUTE(V454,W$1,W$2))</f>
        <v>% decrease yoy</v>
      </c>
      <c r="X454" t="str">
        <f t="shared" si="999"/>
        <v>% decrease yoy</v>
      </c>
      <c r="Y454" t="str">
        <f t="shared" si="999"/>
        <v>% decrease yoy</v>
      </c>
      <c r="Z454" t="str">
        <f t="shared" si="999"/>
        <v>% decrease yoy</v>
      </c>
      <c r="AA454" t="str">
        <f t="shared" si="999"/>
        <v>% decrease yoy</v>
      </c>
      <c r="AB454" t="str">
        <f t="shared" si="999"/>
        <v>% decrease yoy</v>
      </c>
      <c r="AC454" t="str">
        <f t="shared" si="999"/>
        <v>% decrease yoy</v>
      </c>
      <c r="AD454" t="str">
        <f t="shared" si="999"/>
        <v>% decrease yoy</v>
      </c>
      <c r="AE454" t="str">
        <f t="shared" si="999"/>
        <v>% decrease yoy</v>
      </c>
      <c r="AF454" t="str">
        <f t="shared" si="999"/>
        <v>% decrease yoy</v>
      </c>
      <c r="AG454" t="str">
        <f t="shared" si="999"/>
        <v>% decrease yoy</v>
      </c>
      <c r="AH454" t="str">
        <f t="shared" si="999"/>
        <v>% decrease yoy</v>
      </c>
      <c r="AI454" t="str">
        <f t="shared" si="999"/>
        <v>% decrease yoy</v>
      </c>
      <c r="AJ454" t="str">
        <f t="shared" si="999"/>
        <v>% decrease yoy</v>
      </c>
      <c r="AK454" t="str">
        <f t="shared" si="999"/>
        <v>% decrease yoy</v>
      </c>
      <c r="AL454" t="str">
        <f t="shared" si="999"/>
        <v>% decrease yoy</v>
      </c>
      <c r="AM454" t="str">
        <f t="shared" si="999"/>
        <v>% decrease yoy</v>
      </c>
      <c r="AN454" t="str">
        <f t="shared" si="994"/>
        <v>%_decrease_yoy</v>
      </c>
      <c r="AQ454" t="str">
        <f t="shared" si="995"/>
        <v>%_decrease_yoy</v>
      </c>
    </row>
    <row r="455" spans="1:43" x14ac:dyDescent="0.2">
      <c r="A455">
        <v>453</v>
      </c>
      <c r="B455" t="s">
        <v>890</v>
      </c>
      <c r="C455" t="s">
        <v>1596</v>
      </c>
      <c r="D455" t="s">
        <v>1576</v>
      </c>
      <c r="E455" t="s">
        <v>891</v>
      </c>
      <c r="F455" t="s">
        <v>891</v>
      </c>
      <c r="G455" t="str">
        <f t="shared" si="987"/>
        <v>comparable store sales</v>
      </c>
      <c r="H455" t="str">
        <f t="shared" si="982"/>
        <v>comparable store sales</v>
      </c>
      <c r="I455" t="s">
        <v>53</v>
      </c>
      <c r="J455" t="b">
        <f t="shared" si="988"/>
        <v>1</v>
      </c>
      <c r="K455" t="b">
        <f t="shared" si="983"/>
        <v>0</v>
      </c>
      <c r="L455" t="b">
        <f t="shared" si="984"/>
        <v>1</v>
      </c>
      <c r="M455" t="str">
        <f t="shared" si="989"/>
        <v/>
      </c>
      <c r="N455" t="str">
        <f t="shared" si="890"/>
        <v/>
      </c>
      <c r="O455" t="str">
        <f t="shared" si="891"/>
        <v/>
      </c>
      <c r="P455" t="str">
        <f t="shared" si="990"/>
        <v/>
      </c>
      <c r="R455" t="s">
        <v>7</v>
      </c>
      <c r="S455" t="str">
        <f>IF(M455&lt;&gt;"",M455,IF(O455&lt;&gt;"",O455,IF(Q455&lt;&gt;"",Q455,I455)))</f>
        <v>% increase</v>
      </c>
      <c r="T455" t="str">
        <f t="shared" si="991"/>
        <v>% increase</v>
      </c>
      <c r="U455" t="str">
        <f t="shared" ref="U455:V455" si="1000">TRIM(SUBSTITUTE(T455,U$1,U$2))</f>
        <v>% increase</v>
      </c>
      <c r="V455" t="str">
        <f t="shared" si="1000"/>
        <v>% increase</v>
      </c>
      <c r="W455" t="str">
        <f t="shared" ref="W455:AM455" si="1001">TRIM(SUBSTITUTE(V455,W$1,W$2))</f>
        <v>% increase</v>
      </c>
      <c r="X455" t="str">
        <f t="shared" si="1001"/>
        <v>% increase</v>
      </c>
      <c r="Y455" t="str">
        <f t="shared" si="1001"/>
        <v>% increase</v>
      </c>
      <c r="Z455" t="str">
        <f t="shared" si="1001"/>
        <v>% increase</v>
      </c>
      <c r="AA455" t="str">
        <f t="shared" si="1001"/>
        <v>% increase</v>
      </c>
      <c r="AB455" t="str">
        <f t="shared" si="1001"/>
        <v>% increase</v>
      </c>
      <c r="AC455" t="str">
        <f t="shared" si="1001"/>
        <v>% increase</v>
      </c>
      <c r="AD455" t="str">
        <f t="shared" si="1001"/>
        <v>% increase</v>
      </c>
      <c r="AE455" t="str">
        <f t="shared" si="1001"/>
        <v>% increase</v>
      </c>
      <c r="AF455" t="str">
        <f t="shared" si="1001"/>
        <v>% increase</v>
      </c>
      <c r="AG455" t="str">
        <f t="shared" si="1001"/>
        <v>% increase</v>
      </c>
      <c r="AH455" t="str">
        <f t="shared" si="1001"/>
        <v>% increase</v>
      </c>
      <c r="AI455" t="str">
        <f t="shared" si="1001"/>
        <v>% increase</v>
      </c>
      <c r="AJ455" t="str">
        <f t="shared" si="1001"/>
        <v>% increase</v>
      </c>
      <c r="AK455" t="str">
        <f t="shared" si="1001"/>
        <v>% increase</v>
      </c>
      <c r="AL455" t="str">
        <f t="shared" si="1001"/>
        <v>% increase</v>
      </c>
      <c r="AM455" t="str">
        <f t="shared" si="1001"/>
        <v>% increase</v>
      </c>
      <c r="AN455" t="str">
        <f t="shared" si="994"/>
        <v>%_increase</v>
      </c>
      <c r="AQ455" t="str">
        <f t="shared" si="995"/>
        <v>%_increase</v>
      </c>
    </row>
    <row r="456" spans="1:43" x14ac:dyDescent="0.2">
      <c r="A456">
        <v>454</v>
      </c>
      <c r="B456" t="s">
        <v>890</v>
      </c>
      <c r="C456" t="s">
        <v>1596</v>
      </c>
      <c r="D456" t="s">
        <v>1576</v>
      </c>
      <c r="E456" t="s">
        <v>892</v>
      </c>
      <c r="F456" t="s">
        <v>892</v>
      </c>
      <c r="G456" t="str">
        <f t="shared" si="987"/>
        <v xml:space="preserve">comparable store sales </v>
      </c>
      <c r="H456" t="str">
        <f t="shared" si="982"/>
        <v xml:space="preserve">comparable store sales </v>
      </c>
      <c r="I456" t="s">
        <v>624</v>
      </c>
      <c r="J456" t="b">
        <f t="shared" si="988"/>
        <v>1</v>
      </c>
      <c r="K456" t="b">
        <f t="shared" si="983"/>
        <v>0</v>
      </c>
      <c r="L456" t="b">
        <f t="shared" si="984"/>
        <v>1</v>
      </c>
      <c r="M456" t="str">
        <f t="shared" si="989"/>
        <v/>
      </c>
      <c r="N456" t="str">
        <f t="shared" si="890"/>
        <v/>
      </c>
      <c r="O456" t="str">
        <f t="shared" si="891"/>
        <v/>
      </c>
      <c r="P456" t="str">
        <f t="shared" si="990"/>
        <v/>
      </c>
      <c r="R456" t="s">
        <v>7</v>
      </c>
      <c r="S456" t="str">
        <f>IF(M456&lt;&gt;"",M456,IF(O456&lt;&gt;"",O456,IF(Q456&lt;&gt;"",Q456,I456)))</f>
        <v>% Increase YOY</v>
      </c>
      <c r="T456" t="str">
        <f t="shared" si="991"/>
        <v>% increase yoy</v>
      </c>
      <c r="U456" t="str">
        <f t="shared" ref="U456:V456" si="1002">TRIM(SUBSTITUTE(T456,U$1,U$2))</f>
        <v>% increase yoy</v>
      </c>
      <c r="V456" t="str">
        <f t="shared" si="1002"/>
        <v>% increase yoy</v>
      </c>
      <c r="W456" t="str">
        <f t="shared" ref="W456:AM456" si="1003">TRIM(SUBSTITUTE(V456,W$1,W$2))</f>
        <v>% increase yoy</v>
      </c>
      <c r="X456" t="str">
        <f t="shared" si="1003"/>
        <v>% increase yoy</v>
      </c>
      <c r="Y456" t="str">
        <f t="shared" si="1003"/>
        <v>% increase yoy</v>
      </c>
      <c r="Z456" t="str">
        <f t="shared" si="1003"/>
        <v>% increase yoy</v>
      </c>
      <c r="AA456" t="str">
        <f t="shared" si="1003"/>
        <v>% increase yoy</v>
      </c>
      <c r="AB456" t="str">
        <f t="shared" si="1003"/>
        <v>% increase yoy</v>
      </c>
      <c r="AC456" t="str">
        <f t="shared" si="1003"/>
        <v>% increase yoy</v>
      </c>
      <c r="AD456" t="str">
        <f t="shared" si="1003"/>
        <v>% increase yoy</v>
      </c>
      <c r="AE456" t="str">
        <f t="shared" si="1003"/>
        <v>% increase yoy</v>
      </c>
      <c r="AF456" t="str">
        <f t="shared" si="1003"/>
        <v>% increase yoy</v>
      </c>
      <c r="AG456" t="str">
        <f t="shared" si="1003"/>
        <v>% increase yoy</v>
      </c>
      <c r="AH456" t="str">
        <f t="shared" si="1003"/>
        <v>% increase yoy</v>
      </c>
      <c r="AI456" t="str">
        <f t="shared" si="1003"/>
        <v>% increase yoy</v>
      </c>
      <c r="AJ456" t="str">
        <f t="shared" si="1003"/>
        <v>% increase yoy</v>
      </c>
      <c r="AK456" t="str">
        <f t="shared" si="1003"/>
        <v>% increase yoy</v>
      </c>
      <c r="AL456" t="str">
        <f t="shared" si="1003"/>
        <v>% increase yoy</v>
      </c>
      <c r="AM456" t="str">
        <f t="shared" si="1003"/>
        <v>% increase yoy</v>
      </c>
      <c r="AN456" t="str">
        <f t="shared" si="994"/>
        <v>%_increase_yoy</v>
      </c>
      <c r="AQ456" t="str">
        <f t="shared" si="995"/>
        <v>%_increase_yoy</v>
      </c>
    </row>
    <row r="457" spans="1:43" x14ac:dyDescent="0.2">
      <c r="A457">
        <v>455</v>
      </c>
      <c r="B457" t="s">
        <v>890</v>
      </c>
      <c r="C457" t="s">
        <v>1596</v>
      </c>
      <c r="D457" t="s">
        <v>1576</v>
      </c>
      <c r="E457" t="s">
        <v>893</v>
      </c>
      <c r="F457" t="s">
        <v>894</v>
      </c>
      <c r="G457" t="str">
        <f t="shared" si="987"/>
        <v>Revenue by product group - Brakes</v>
      </c>
      <c r="H457" t="str">
        <f t="shared" si="982"/>
        <v>brakes</v>
      </c>
      <c r="I457" t="s">
        <v>10</v>
      </c>
      <c r="J457" t="b">
        <f t="shared" si="988"/>
        <v>0</v>
      </c>
      <c r="K457" t="b">
        <f t="shared" si="983"/>
        <v>0</v>
      </c>
      <c r="L457" t="b">
        <f t="shared" si="984"/>
        <v>1</v>
      </c>
      <c r="M457" t="str">
        <f t="shared" si="989"/>
        <v/>
      </c>
      <c r="N457" t="str">
        <f t="shared" si="890"/>
        <v/>
      </c>
      <c r="O457" t="str">
        <f t="shared" si="891"/>
        <v/>
      </c>
      <c r="P457" t="str">
        <f t="shared" si="990"/>
        <v/>
      </c>
      <c r="R457" t="s">
        <v>35</v>
      </c>
      <c r="S457" t="str">
        <f>IF(M457&lt;&gt;"",M457,IF(O457&lt;&gt;"",O457,IF(Q457&lt;&gt;"",Q457,I457)))</f>
        <v>$M</v>
      </c>
      <c r="T457" t="str">
        <f t="shared" si="991"/>
        <v>$m</v>
      </c>
      <c r="U457" t="str">
        <f t="shared" ref="U457:V457" si="1004">TRIM(SUBSTITUTE(T457,U$1,U$2))</f>
        <v>$m</v>
      </c>
      <c r="V457" t="str">
        <f t="shared" si="1004"/>
        <v>$m</v>
      </c>
      <c r="W457" t="str">
        <f t="shared" ref="W457:AM457" si="1005">TRIM(SUBSTITUTE(V457,W$1,W$2))</f>
        <v>$m</v>
      </c>
      <c r="X457" t="str">
        <f t="shared" si="1005"/>
        <v>$m</v>
      </c>
      <c r="Y457" t="str">
        <f t="shared" si="1005"/>
        <v>$m</v>
      </c>
      <c r="Z457" t="str">
        <f t="shared" si="1005"/>
        <v>$m</v>
      </c>
      <c r="AA457" t="str">
        <f t="shared" si="1005"/>
        <v>$m</v>
      </c>
      <c r="AB457" t="str">
        <f t="shared" si="1005"/>
        <v>$m</v>
      </c>
      <c r="AC457" t="str">
        <f t="shared" si="1005"/>
        <v>$m</v>
      </c>
      <c r="AD457" t="str">
        <f t="shared" si="1005"/>
        <v>$m</v>
      </c>
      <c r="AE457" t="str">
        <f t="shared" si="1005"/>
        <v>$m</v>
      </c>
      <c r="AF457" t="str">
        <f t="shared" si="1005"/>
        <v>$m</v>
      </c>
      <c r="AG457" t="str">
        <f t="shared" si="1005"/>
        <v>$</v>
      </c>
      <c r="AH457" t="str">
        <f t="shared" si="1005"/>
        <v>$</v>
      </c>
      <c r="AI457" t="str">
        <f t="shared" si="1005"/>
        <v>$</v>
      </c>
      <c r="AJ457" t="str">
        <f t="shared" si="1005"/>
        <v>$</v>
      </c>
      <c r="AK457" t="str">
        <f t="shared" si="1005"/>
        <v>$</v>
      </c>
      <c r="AL457" t="str">
        <f t="shared" si="1005"/>
        <v>$</v>
      </c>
      <c r="AM457" t="str">
        <f t="shared" si="1005"/>
        <v>$</v>
      </c>
      <c r="AN457" t="str">
        <f t="shared" si="994"/>
        <v>$</v>
      </c>
      <c r="AQ457" t="str">
        <f t="shared" si="995"/>
        <v>$</v>
      </c>
    </row>
    <row r="458" spans="1:43" x14ac:dyDescent="0.2">
      <c r="A458">
        <v>456</v>
      </c>
      <c r="B458" t="s">
        <v>890</v>
      </c>
      <c r="C458" t="s">
        <v>1596</v>
      </c>
      <c r="D458" t="s">
        <v>1576</v>
      </c>
      <c r="E458" t="s">
        <v>893</v>
      </c>
      <c r="F458" t="s">
        <v>895</v>
      </c>
      <c r="G458" t="str">
        <f t="shared" si="987"/>
        <v>Revenue by product group - Exhaust</v>
      </c>
      <c r="H458" t="str">
        <f t="shared" si="982"/>
        <v>exhaust</v>
      </c>
      <c r="I458" t="s">
        <v>10</v>
      </c>
      <c r="J458" t="b">
        <f t="shared" si="988"/>
        <v>0</v>
      </c>
      <c r="K458" t="b">
        <f t="shared" si="983"/>
        <v>0</v>
      </c>
      <c r="L458" t="b">
        <f t="shared" si="984"/>
        <v>1</v>
      </c>
      <c r="M458" t="str">
        <f t="shared" si="989"/>
        <v/>
      </c>
      <c r="N458" t="str">
        <f t="shared" si="890"/>
        <v/>
      </c>
      <c r="O458" t="str">
        <f t="shared" si="891"/>
        <v/>
      </c>
      <c r="P458" t="str">
        <f t="shared" si="990"/>
        <v/>
      </c>
      <c r="R458" t="s">
        <v>35</v>
      </c>
      <c r="S458" t="str">
        <f>IF(M458&lt;&gt;"",M458,IF(O458&lt;&gt;"",O458,IF(Q458&lt;&gt;"",Q458,I458)))</f>
        <v>$M</v>
      </c>
      <c r="T458" t="str">
        <f t="shared" si="991"/>
        <v>$m</v>
      </c>
      <c r="U458" t="str">
        <f t="shared" ref="U458:V458" si="1006">TRIM(SUBSTITUTE(T458,U$1,U$2))</f>
        <v>$m</v>
      </c>
      <c r="V458" t="str">
        <f t="shared" si="1006"/>
        <v>$m</v>
      </c>
      <c r="W458" t="str">
        <f t="shared" ref="W458:AM458" si="1007">TRIM(SUBSTITUTE(V458,W$1,W$2))</f>
        <v>$m</v>
      </c>
      <c r="X458" t="str">
        <f t="shared" si="1007"/>
        <v>$m</v>
      </c>
      <c r="Y458" t="str">
        <f t="shared" si="1007"/>
        <v>$m</v>
      </c>
      <c r="Z458" t="str">
        <f t="shared" si="1007"/>
        <v>$m</v>
      </c>
      <c r="AA458" t="str">
        <f t="shared" si="1007"/>
        <v>$m</v>
      </c>
      <c r="AB458" t="str">
        <f t="shared" si="1007"/>
        <v>$m</v>
      </c>
      <c r="AC458" t="str">
        <f t="shared" si="1007"/>
        <v>$m</v>
      </c>
      <c r="AD458" t="str">
        <f t="shared" si="1007"/>
        <v>$m</v>
      </c>
      <c r="AE458" t="str">
        <f t="shared" si="1007"/>
        <v>$m</v>
      </c>
      <c r="AF458" t="str">
        <f t="shared" si="1007"/>
        <v>$m</v>
      </c>
      <c r="AG458" t="str">
        <f t="shared" si="1007"/>
        <v>$</v>
      </c>
      <c r="AH458" t="str">
        <f t="shared" si="1007"/>
        <v>$</v>
      </c>
      <c r="AI458" t="str">
        <f t="shared" si="1007"/>
        <v>$</v>
      </c>
      <c r="AJ458" t="str">
        <f t="shared" si="1007"/>
        <v>$</v>
      </c>
      <c r="AK458" t="str">
        <f t="shared" si="1007"/>
        <v>$</v>
      </c>
      <c r="AL458" t="str">
        <f t="shared" si="1007"/>
        <v>$</v>
      </c>
      <c r="AM458" t="str">
        <f t="shared" si="1007"/>
        <v>$</v>
      </c>
      <c r="AN458" t="str">
        <f t="shared" si="994"/>
        <v>$</v>
      </c>
      <c r="AQ458" t="str">
        <f t="shared" si="995"/>
        <v>$</v>
      </c>
    </row>
    <row r="459" spans="1:43" x14ac:dyDescent="0.2">
      <c r="A459">
        <v>457</v>
      </c>
      <c r="B459" t="s">
        <v>890</v>
      </c>
      <c r="C459" t="s">
        <v>1596</v>
      </c>
      <c r="D459" t="s">
        <v>1576</v>
      </c>
      <c r="E459" t="s">
        <v>893</v>
      </c>
      <c r="F459" t="s">
        <v>486</v>
      </c>
      <c r="G459" t="str">
        <f t="shared" si="987"/>
        <v>Revenue by product group - Maintenance</v>
      </c>
      <c r="H459" t="str">
        <f t="shared" si="982"/>
        <v>maintenance</v>
      </c>
      <c r="I459" t="s">
        <v>10</v>
      </c>
      <c r="J459" t="b">
        <f t="shared" si="988"/>
        <v>0</v>
      </c>
      <c r="K459" t="b">
        <f t="shared" si="983"/>
        <v>0</v>
      </c>
      <c r="L459" t="b">
        <f t="shared" si="984"/>
        <v>1</v>
      </c>
      <c r="M459" t="str">
        <f t="shared" si="989"/>
        <v/>
      </c>
      <c r="N459" t="str">
        <f t="shared" si="890"/>
        <v/>
      </c>
      <c r="O459" t="str">
        <f t="shared" si="891"/>
        <v/>
      </c>
      <c r="P459" t="str">
        <f t="shared" si="990"/>
        <v/>
      </c>
      <c r="R459" t="s">
        <v>35</v>
      </c>
      <c r="S459" t="str">
        <f>IF(M459&lt;&gt;"",M459,IF(O459&lt;&gt;"",O459,IF(Q459&lt;&gt;"",Q459,I459)))</f>
        <v>$M</v>
      </c>
      <c r="T459" t="str">
        <f t="shared" si="991"/>
        <v>$m</v>
      </c>
      <c r="U459" t="str">
        <f t="shared" ref="U459:V459" si="1008">TRIM(SUBSTITUTE(T459,U$1,U$2))</f>
        <v>$m</v>
      </c>
      <c r="V459" t="str">
        <f t="shared" si="1008"/>
        <v>$m</v>
      </c>
      <c r="W459" t="str">
        <f t="shared" ref="W459:AM459" si="1009">TRIM(SUBSTITUTE(V459,W$1,W$2))</f>
        <v>$m</v>
      </c>
      <c r="X459" t="str">
        <f t="shared" si="1009"/>
        <v>$m</v>
      </c>
      <c r="Y459" t="str">
        <f t="shared" si="1009"/>
        <v>$m</v>
      </c>
      <c r="Z459" t="str">
        <f t="shared" si="1009"/>
        <v>$m</v>
      </c>
      <c r="AA459" t="str">
        <f t="shared" si="1009"/>
        <v>$m</v>
      </c>
      <c r="AB459" t="str">
        <f t="shared" si="1009"/>
        <v>$m</v>
      </c>
      <c r="AC459" t="str">
        <f t="shared" si="1009"/>
        <v>$m</v>
      </c>
      <c r="AD459" t="str">
        <f t="shared" si="1009"/>
        <v>$m</v>
      </c>
      <c r="AE459" t="str">
        <f t="shared" si="1009"/>
        <v>$m</v>
      </c>
      <c r="AF459" t="str">
        <f t="shared" si="1009"/>
        <v>$m</v>
      </c>
      <c r="AG459" t="str">
        <f t="shared" si="1009"/>
        <v>$</v>
      </c>
      <c r="AH459" t="str">
        <f t="shared" si="1009"/>
        <v>$</v>
      </c>
      <c r="AI459" t="str">
        <f t="shared" si="1009"/>
        <v>$</v>
      </c>
      <c r="AJ459" t="str">
        <f t="shared" si="1009"/>
        <v>$</v>
      </c>
      <c r="AK459" t="str">
        <f t="shared" si="1009"/>
        <v>$</v>
      </c>
      <c r="AL459" t="str">
        <f t="shared" si="1009"/>
        <v>$</v>
      </c>
      <c r="AM459" t="str">
        <f t="shared" si="1009"/>
        <v>$</v>
      </c>
      <c r="AN459" t="str">
        <f t="shared" si="994"/>
        <v>$</v>
      </c>
      <c r="AQ459" t="str">
        <f t="shared" si="995"/>
        <v>$</v>
      </c>
    </row>
    <row r="460" spans="1:43" x14ac:dyDescent="0.2">
      <c r="A460">
        <v>458</v>
      </c>
      <c r="B460" t="s">
        <v>890</v>
      </c>
      <c r="C460" t="s">
        <v>1596</v>
      </c>
      <c r="D460" t="s">
        <v>1576</v>
      </c>
      <c r="E460" t="s">
        <v>893</v>
      </c>
      <c r="F460" t="s">
        <v>13</v>
      </c>
      <c r="G460" t="str">
        <f t="shared" si="987"/>
        <v>Revenue by product group - Other</v>
      </c>
      <c r="H460" t="str">
        <f t="shared" si="982"/>
        <v>other</v>
      </c>
      <c r="I460" t="s">
        <v>10</v>
      </c>
      <c r="J460" t="b">
        <f t="shared" si="988"/>
        <v>0</v>
      </c>
      <c r="K460" t="b">
        <f t="shared" si="983"/>
        <v>0</v>
      </c>
      <c r="L460" t="b">
        <f t="shared" si="984"/>
        <v>1</v>
      </c>
      <c r="M460" t="str">
        <f t="shared" si="989"/>
        <v/>
      </c>
      <c r="N460" t="str">
        <f t="shared" si="890"/>
        <v/>
      </c>
      <c r="O460" t="str">
        <f t="shared" si="891"/>
        <v/>
      </c>
      <c r="P460" t="str">
        <f t="shared" si="990"/>
        <v/>
      </c>
      <c r="R460" t="s">
        <v>35</v>
      </c>
      <c r="S460" t="str">
        <f>IF(M460&lt;&gt;"",M460,IF(O460&lt;&gt;"",O460,IF(Q460&lt;&gt;"",Q460,I460)))</f>
        <v>$M</v>
      </c>
      <c r="T460" t="str">
        <f t="shared" si="991"/>
        <v>$m</v>
      </c>
      <c r="U460" t="str">
        <f t="shared" ref="U460:V460" si="1010">TRIM(SUBSTITUTE(T460,U$1,U$2))</f>
        <v>$m</v>
      </c>
      <c r="V460" t="str">
        <f t="shared" si="1010"/>
        <v>$m</v>
      </c>
      <c r="W460" t="str">
        <f t="shared" ref="W460:AM460" si="1011">TRIM(SUBSTITUTE(V460,W$1,W$2))</f>
        <v>$m</v>
      </c>
      <c r="X460" t="str">
        <f t="shared" si="1011"/>
        <v>$m</v>
      </c>
      <c r="Y460" t="str">
        <f t="shared" si="1011"/>
        <v>$m</v>
      </c>
      <c r="Z460" t="str">
        <f t="shared" si="1011"/>
        <v>$m</v>
      </c>
      <c r="AA460" t="str">
        <f t="shared" si="1011"/>
        <v>$m</v>
      </c>
      <c r="AB460" t="str">
        <f t="shared" si="1011"/>
        <v>$m</v>
      </c>
      <c r="AC460" t="str">
        <f t="shared" si="1011"/>
        <v>$m</v>
      </c>
      <c r="AD460" t="str">
        <f t="shared" si="1011"/>
        <v>$m</v>
      </c>
      <c r="AE460" t="str">
        <f t="shared" si="1011"/>
        <v>$m</v>
      </c>
      <c r="AF460" t="str">
        <f t="shared" si="1011"/>
        <v>$m</v>
      </c>
      <c r="AG460" t="str">
        <f t="shared" si="1011"/>
        <v>$</v>
      </c>
      <c r="AH460" t="str">
        <f t="shared" si="1011"/>
        <v>$</v>
      </c>
      <c r="AI460" t="str">
        <f t="shared" si="1011"/>
        <v>$</v>
      </c>
      <c r="AJ460" t="str">
        <f t="shared" si="1011"/>
        <v>$</v>
      </c>
      <c r="AK460" t="str">
        <f t="shared" si="1011"/>
        <v>$</v>
      </c>
      <c r="AL460" t="str">
        <f t="shared" si="1011"/>
        <v>$</v>
      </c>
      <c r="AM460" t="str">
        <f t="shared" si="1011"/>
        <v>$</v>
      </c>
      <c r="AN460" t="str">
        <f t="shared" si="994"/>
        <v>$</v>
      </c>
      <c r="AQ460" t="str">
        <f t="shared" si="995"/>
        <v>$</v>
      </c>
    </row>
    <row r="461" spans="1:43" x14ac:dyDescent="0.2">
      <c r="A461">
        <v>459</v>
      </c>
      <c r="B461" t="s">
        <v>890</v>
      </c>
      <c r="C461" t="s">
        <v>1596</v>
      </c>
      <c r="D461" t="s">
        <v>1576</v>
      </c>
      <c r="E461" t="s">
        <v>893</v>
      </c>
      <c r="F461" t="s">
        <v>896</v>
      </c>
      <c r="G461" t="str">
        <f t="shared" si="987"/>
        <v>Revenue by product group - Steering</v>
      </c>
      <c r="H461" t="str">
        <f t="shared" si="982"/>
        <v>steering</v>
      </c>
      <c r="I461" t="s">
        <v>10</v>
      </c>
      <c r="J461" t="b">
        <f t="shared" si="988"/>
        <v>0</v>
      </c>
      <c r="K461" t="b">
        <f t="shared" si="983"/>
        <v>0</v>
      </c>
      <c r="L461" t="b">
        <f t="shared" si="984"/>
        <v>1</v>
      </c>
      <c r="M461" t="str">
        <f t="shared" si="989"/>
        <v/>
      </c>
      <c r="N461" t="str">
        <f t="shared" si="890"/>
        <v/>
      </c>
      <c r="O461" t="str">
        <f t="shared" si="891"/>
        <v/>
      </c>
      <c r="P461" t="str">
        <f t="shared" si="990"/>
        <v/>
      </c>
      <c r="R461" t="s">
        <v>35</v>
      </c>
      <c r="S461" t="str">
        <f>IF(M461&lt;&gt;"",M461,IF(O461&lt;&gt;"",O461,IF(Q461&lt;&gt;"",Q461,I461)))</f>
        <v>$M</v>
      </c>
      <c r="T461" t="str">
        <f t="shared" si="991"/>
        <v>$m</v>
      </c>
      <c r="U461" t="str">
        <f t="shared" ref="U461:V461" si="1012">TRIM(SUBSTITUTE(T461,U$1,U$2))</f>
        <v>$m</v>
      </c>
      <c r="V461" t="str">
        <f t="shared" si="1012"/>
        <v>$m</v>
      </c>
      <c r="W461" t="str">
        <f t="shared" ref="W461:AM461" si="1013">TRIM(SUBSTITUTE(V461,W$1,W$2))</f>
        <v>$m</v>
      </c>
      <c r="X461" t="str">
        <f t="shared" si="1013"/>
        <v>$m</v>
      </c>
      <c r="Y461" t="str">
        <f t="shared" si="1013"/>
        <v>$m</v>
      </c>
      <c r="Z461" t="str">
        <f t="shared" si="1013"/>
        <v>$m</v>
      </c>
      <c r="AA461" t="str">
        <f t="shared" si="1013"/>
        <v>$m</v>
      </c>
      <c r="AB461" t="str">
        <f t="shared" si="1013"/>
        <v>$m</v>
      </c>
      <c r="AC461" t="str">
        <f t="shared" si="1013"/>
        <v>$m</v>
      </c>
      <c r="AD461" t="str">
        <f t="shared" si="1013"/>
        <v>$m</v>
      </c>
      <c r="AE461" t="str">
        <f t="shared" si="1013"/>
        <v>$m</v>
      </c>
      <c r="AF461" t="str">
        <f t="shared" si="1013"/>
        <v>$m</v>
      </c>
      <c r="AG461" t="str">
        <f t="shared" si="1013"/>
        <v>$</v>
      </c>
      <c r="AH461" t="str">
        <f t="shared" si="1013"/>
        <v>$</v>
      </c>
      <c r="AI461" t="str">
        <f t="shared" si="1013"/>
        <v>$</v>
      </c>
      <c r="AJ461" t="str">
        <f t="shared" si="1013"/>
        <v>$</v>
      </c>
      <c r="AK461" t="str">
        <f t="shared" si="1013"/>
        <v>$</v>
      </c>
      <c r="AL461" t="str">
        <f t="shared" si="1013"/>
        <v>$</v>
      </c>
      <c r="AM461" t="str">
        <f t="shared" si="1013"/>
        <v>$</v>
      </c>
      <c r="AN461" t="str">
        <f t="shared" si="994"/>
        <v>$</v>
      </c>
      <c r="AQ461" t="str">
        <f t="shared" si="995"/>
        <v>$</v>
      </c>
    </row>
    <row r="462" spans="1:43" x14ac:dyDescent="0.2">
      <c r="A462">
        <v>460</v>
      </c>
      <c r="B462" t="s">
        <v>890</v>
      </c>
      <c r="C462" t="s">
        <v>1596</v>
      </c>
      <c r="D462" t="s">
        <v>1576</v>
      </c>
      <c r="E462" t="s">
        <v>893</v>
      </c>
      <c r="F462" t="s">
        <v>897</v>
      </c>
      <c r="G462" t="str">
        <f t="shared" si="987"/>
        <v>Revenue by product group - Tires</v>
      </c>
      <c r="H462" t="str">
        <f t="shared" si="982"/>
        <v>tires</v>
      </c>
      <c r="I462" t="s">
        <v>10</v>
      </c>
      <c r="J462" t="b">
        <f t="shared" si="988"/>
        <v>0</v>
      </c>
      <c r="K462" t="b">
        <f t="shared" si="983"/>
        <v>0</v>
      </c>
      <c r="L462" t="b">
        <f t="shared" si="984"/>
        <v>1</v>
      </c>
      <c r="M462" t="str">
        <f t="shared" si="989"/>
        <v/>
      </c>
      <c r="N462" t="str">
        <f t="shared" si="890"/>
        <v/>
      </c>
      <c r="O462" t="str">
        <f t="shared" si="891"/>
        <v/>
      </c>
      <c r="P462" t="str">
        <f t="shared" si="990"/>
        <v/>
      </c>
      <c r="R462" t="s">
        <v>35</v>
      </c>
      <c r="S462" t="str">
        <f>IF(M462&lt;&gt;"",M462,IF(O462&lt;&gt;"",O462,IF(Q462&lt;&gt;"",Q462,I462)))</f>
        <v>$M</v>
      </c>
      <c r="T462" t="str">
        <f t="shared" si="991"/>
        <v>$m</v>
      </c>
      <c r="U462" t="str">
        <f t="shared" ref="U462:V462" si="1014">TRIM(SUBSTITUTE(T462,U$1,U$2))</f>
        <v>$m</v>
      </c>
      <c r="V462" t="str">
        <f t="shared" si="1014"/>
        <v>$m</v>
      </c>
      <c r="W462" t="str">
        <f t="shared" ref="W462:AM462" si="1015">TRIM(SUBSTITUTE(V462,W$1,W$2))</f>
        <v>$m</v>
      </c>
      <c r="X462" t="str">
        <f t="shared" si="1015"/>
        <v>$m</v>
      </c>
      <c r="Y462" t="str">
        <f t="shared" si="1015"/>
        <v>$m</v>
      </c>
      <c r="Z462" t="str">
        <f t="shared" si="1015"/>
        <v>$m</v>
      </c>
      <c r="AA462" t="str">
        <f t="shared" si="1015"/>
        <v>$m</v>
      </c>
      <c r="AB462" t="str">
        <f t="shared" si="1015"/>
        <v>$m</v>
      </c>
      <c r="AC462" t="str">
        <f t="shared" si="1015"/>
        <v>$m</v>
      </c>
      <c r="AD462" t="str">
        <f t="shared" si="1015"/>
        <v>$m</v>
      </c>
      <c r="AE462" t="str">
        <f t="shared" si="1015"/>
        <v>$m</v>
      </c>
      <c r="AF462" t="str">
        <f t="shared" si="1015"/>
        <v>$m</v>
      </c>
      <c r="AG462" t="str">
        <f t="shared" si="1015"/>
        <v>$</v>
      </c>
      <c r="AH462" t="str">
        <f t="shared" si="1015"/>
        <v>$</v>
      </c>
      <c r="AI462" t="str">
        <f t="shared" si="1015"/>
        <v>$</v>
      </c>
      <c r="AJ462" t="str">
        <f t="shared" si="1015"/>
        <v>$</v>
      </c>
      <c r="AK462" t="str">
        <f t="shared" si="1015"/>
        <v>$</v>
      </c>
      <c r="AL462" t="str">
        <f t="shared" si="1015"/>
        <v>$</v>
      </c>
      <c r="AM462" t="str">
        <f t="shared" si="1015"/>
        <v>$</v>
      </c>
      <c r="AN462" t="str">
        <f t="shared" si="994"/>
        <v>$</v>
      </c>
      <c r="AQ462" t="str">
        <f t="shared" si="995"/>
        <v>$</v>
      </c>
    </row>
    <row r="463" spans="1:43" x14ac:dyDescent="0.2">
      <c r="A463">
        <v>461</v>
      </c>
      <c r="B463" t="s">
        <v>890</v>
      </c>
      <c r="C463" t="s">
        <v>1596</v>
      </c>
      <c r="D463" t="s">
        <v>1576</v>
      </c>
      <c r="E463" t="s">
        <v>898</v>
      </c>
      <c r="F463" t="s">
        <v>899</v>
      </c>
      <c r="G463" t="str">
        <f t="shared" si="987"/>
        <v>Segment - comparable store sales - alignments - Comparable Store Sales</v>
      </c>
      <c r="H463" t="str">
        <f t="shared" si="982"/>
        <v>alignments - comparable store sales</v>
      </c>
      <c r="I463" t="s">
        <v>453</v>
      </c>
      <c r="J463" t="b">
        <f t="shared" si="988"/>
        <v>1</v>
      </c>
      <c r="K463" t="b">
        <f t="shared" si="983"/>
        <v>0</v>
      </c>
      <c r="L463" t="b">
        <f t="shared" si="984"/>
        <v>1</v>
      </c>
      <c r="M463" t="str">
        <f t="shared" si="989"/>
        <v/>
      </c>
      <c r="N463" t="str">
        <f t="shared" si="890"/>
        <v/>
      </c>
      <c r="O463" t="str">
        <f t="shared" si="891"/>
        <v/>
      </c>
      <c r="P463" t="str">
        <f t="shared" si="990"/>
        <v/>
      </c>
      <c r="R463" t="s">
        <v>7</v>
      </c>
      <c r="S463" t="str">
        <f>IF(M463&lt;&gt;"",M463,IF(O463&lt;&gt;"",O463,IF(Q463&lt;&gt;"",Q463,I463)))</f>
        <v>% Decrease</v>
      </c>
      <c r="T463" t="str">
        <f t="shared" si="991"/>
        <v>% decrease</v>
      </c>
      <c r="U463" t="str">
        <f t="shared" ref="U463:V463" si="1016">TRIM(SUBSTITUTE(T463,U$1,U$2))</f>
        <v>% decrease</v>
      </c>
      <c r="V463" t="str">
        <f t="shared" si="1016"/>
        <v>% decrease</v>
      </c>
      <c r="W463" t="str">
        <f t="shared" ref="W463:AM463" si="1017">TRIM(SUBSTITUTE(V463,W$1,W$2))</f>
        <v>% decrease</v>
      </c>
      <c r="X463" t="str">
        <f t="shared" si="1017"/>
        <v>% decrease</v>
      </c>
      <c r="Y463" t="str">
        <f t="shared" si="1017"/>
        <v>% decrease</v>
      </c>
      <c r="Z463" t="str">
        <f t="shared" si="1017"/>
        <v>% decrease</v>
      </c>
      <c r="AA463" t="str">
        <f t="shared" si="1017"/>
        <v>% decrease</v>
      </c>
      <c r="AB463" t="str">
        <f t="shared" si="1017"/>
        <v>% decrease</v>
      </c>
      <c r="AC463" t="str">
        <f t="shared" si="1017"/>
        <v>% decrease</v>
      </c>
      <c r="AD463" t="str">
        <f t="shared" si="1017"/>
        <v>% decrease</v>
      </c>
      <c r="AE463" t="str">
        <f t="shared" si="1017"/>
        <v>% decrease</v>
      </c>
      <c r="AF463" t="str">
        <f t="shared" si="1017"/>
        <v>% decrease</v>
      </c>
      <c r="AG463" t="str">
        <f t="shared" si="1017"/>
        <v>% decrease</v>
      </c>
      <c r="AH463" t="str">
        <f t="shared" si="1017"/>
        <v>% decrease</v>
      </c>
      <c r="AI463" t="str">
        <f t="shared" si="1017"/>
        <v>% decrease</v>
      </c>
      <c r="AJ463" t="str">
        <f t="shared" si="1017"/>
        <v>% decrease</v>
      </c>
      <c r="AK463" t="str">
        <f t="shared" si="1017"/>
        <v>% decrease</v>
      </c>
      <c r="AL463" t="str">
        <f t="shared" si="1017"/>
        <v>% decrease</v>
      </c>
      <c r="AM463" t="str">
        <f t="shared" si="1017"/>
        <v>% decrease</v>
      </c>
      <c r="AN463" t="str">
        <f t="shared" si="994"/>
        <v>%_decrease</v>
      </c>
      <c r="AQ463" t="str">
        <f t="shared" si="995"/>
        <v>%_decrease</v>
      </c>
    </row>
    <row r="464" spans="1:43" x14ac:dyDescent="0.2">
      <c r="A464">
        <v>462</v>
      </c>
      <c r="B464" t="s">
        <v>890</v>
      </c>
      <c r="C464" t="s">
        <v>1596</v>
      </c>
      <c r="D464" t="s">
        <v>1576</v>
      </c>
      <c r="E464" t="s">
        <v>898</v>
      </c>
      <c r="F464" t="s">
        <v>899</v>
      </c>
      <c r="G464" t="str">
        <f t="shared" si="987"/>
        <v>Segment - comparable store sales - alignments - Comparable Store Sales</v>
      </c>
      <c r="H464" t="str">
        <f t="shared" si="982"/>
        <v>alignments - comparable store sales</v>
      </c>
      <c r="I464" t="s">
        <v>623</v>
      </c>
      <c r="J464" t="b">
        <f t="shared" si="988"/>
        <v>1</v>
      </c>
      <c r="K464" t="b">
        <f t="shared" si="983"/>
        <v>0</v>
      </c>
      <c r="L464" t="b">
        <f t="shared" si="984"/>
        <v>1</v>
      </c>
      <c r="M464" t="str">
        <f t="shared" si="989"/>
        <v/>
      </c>
      <c r="N464" t="str">
        <f t="shared" si="890"/>
        <v/>
      </c>
      <c r="O464" t="str">
        <f t="shared" si="891"/>
        <v/>
      </c>
      <c r="P464" t="str">
        <f t="shared" si="990"/>
        <v/>
      </c>
      <c r="R464" t="s">
        <v>7</v>
      </c>
      <c r="S464" t="str">
        <f>IF(M464&lt;&gt;"",M464,IF(O464&lt;&gt;"",O464,IF(Q464&lt;&gt;"",Q464,I464)))</f>
        <v>% Decrease YOY</v>
      </c>
      <c r="T464" t="str">
        <f t="shared" si="991"/>
        <v>% decrease yoy</v>
      </c>
      <c r="U464" t="str">
        <f t="shared" ref="U464:V464" si="1018">TRIM(SUBSTITUTE(T464,U$1,U$2))</f>
        <v>% decrease yoy</v>
      </c>
      <c r="V464" t="str">
        <f t="shared" si="1018"/>
        <v>% decrease yoy</v>
      </c>
      <c r="W464" t="str">
        <f t="shared" ref="W464:AM464" si="1019">TRIM(SUBSTITUTE(V464,W$1,W$2))</f>
        <v>% decrease yoy</v>
      </c>
      <c r="X464" t="str">
        <f t="shared" si="1019"/>
        <v>% decrease yoy</v>
      </c>
      <c r="Y464" t="str">
        <f t="shared" si="1019"/>
        <v>% decrease yoy</v>
      </c>
      <c r="Z464" t="str">
        <f t="shared" si="1019"/>
        <v>% decrease yoy</v>
      </c>
      <c r="AA464" t="str">
        <f t="shared" si="1019"/>
        <v>% decrease yoy</v>
      </c>
      <c r="AB464" t="str">
        <f t="shared" si="1019"/>
        <v>% decrease yoy</v>
      </c>
      <c r="AC464" t="str">
        <f t="shared" si="1019"/>
        <v>% decrease yoy</v>
      </c>
      <c r="AD464" t="str">
        <f t="shared" si="1019"/>
        <v>% decrease yoy</v>
      </c>
      <c r="AE464" t="str">
        <f t="shared" si="1019"/>
        <v>% decrease yoy</v>
      </c>
      <c r="AF464" t="str">
        <f t="shared" si="1019"/>
        <v>% decrease yoy</v>
      </c>
      <c r="AG464" t="str">
        <f t="shared" si="1019"/>
        <v>% decrease yoy</v>
      </c>
      <c r="AH464" t="str">
        <f t="shared" si="1019"/>
        <v>% decrease yoy</v>
      </c>
      <c r="AI464" t="str">
        <f t="shared" si="1019"/>
        <v>% decrease yoy</v>
      </c>
      <c r="AJ464" t="str">
        <f t="shared" si="1019"/>
        <v>% decrease yoy</v>
      </c>
      <c r="AK464" t="str">
        <f t="shared" si="1019"/>
        <v>% decrease yoy</v>
      </c>
      <c r="AL464" t="str">
        <f t="shared" si="1019"/>
        <v>% decrease yoy</v>
      </c>
      <c r="AM464" t="str">
        <f t="shared" si="1019"/>
        <v>% decrease yoy</v>
      </c>
      <c r="AN464" t="str">
        <f t="shared" si="994"/>
        <v>%_decrease_yoy</v>
      </c>
      <c r="AQ464" t="str">
        <f t="shared" si="995"/>
        <v>%_decrease_yoy</v>
      </c>
    </row>
    <row r="465" spans="1:43" x14ac:dyDescent="0.2">
      <c r="A465">
        <v>463</v>
      </c>
      <c r="B465" t="s">
        <v>890</v>
      </c>
      <c r="C465" t="s">
        <v>1596</v>
      </c>
      <c r="D465" t="s">
        <v>1576</v>
      </c>
      <c r="E465" t="s">
        <v>898</v>
      </c>
      <c r="F465" t="s">
        <v>899</v>
      </c>
      <c r="G465" t="str">
        <f t="shared" si="987"/>
        <v>Segment - comparable store sales - alignments - Comparable Store Sales</v>
      </c>
      <c r="H465" t="str">
        <f t="shared" si="982"/>
        <v>alignments - comparable store sales</v>
      </c>
      <c r="I465" t="s">
        <v>53</v>
      </c>
      <c r="J465" t="b">
        <f t="shared" si="988"/>
        <v>1</v>
      </c>
      <c r="K465" t="b">
        <f t="shared" si="983"/>
        <v>0</v>
      </c>
      <c r="L465" t="b">
        <f t="shared" si="984"/>
        <v>1</v>
      </c>
      <c r="M465" t="str">
        <f t="shared" si="989"/>
        <v/>
      </c>
      <c r="N465" t="str">
        <f t="shared" si="890"/>
        <v/>
      </c>
      <c r="O465" t="str">
        <f t="shared" si="891"/>
        <v/>
      </c>
      <c r="P465" t="str">
        <f t="shared" si="990"/>
        <v/>
      </c>
      <c r="R465" t="s">
        <v>7</v>
      </c>
      <c r="S465" t="str">
        <f>IF(M465&lt;&gt;"",M465,IF(O465&lt;&gt;"",O465,IF(Q465&lt;&gt;"",Q465,I465)))</f>
        <v>% increase</v>
      </c>
      <c r="T465" t="str">
        <f t="shared" si="991"/>
        <v>% increase</v>
      </c>
      <c r="U465" t="str">
        <f t="shared" ref="U465:V465" si="1020">TRIM(SUBSTITUTE(T465,U$1,U$2))</f>
        <v>% increase</v>
      </c>
      <c r="V465" t="str">
        <f t="shared" si="1020"/>
        <v>% increase</v>
      </c>
      <c r="W465" t="str">
        <f t="shared" ref="W465:AM465" si="1021">TRIM(SUBSTITUTE(V465,W$1,W$2))</f>
        <v>% increase</v>
      </c>
      <c r="X465" t="str">
        <f t="shared" si="1021"/>
        <v>% increase</v>
      </c>
      <c r="Y465" t="str">
        <f t="shared" si="1021"/>
        <v>% increase</v>
      </c>
      <c r="Z465" t="str">
        <f t="shared" si="1021"/>
        <v>% increase</v>
      </c>
      <c r="AA465" t="str">
        <f t="shared" si="1021"/>
        <v>% increase</v>
      </c>
      <c r="AB465" t="str">
        <f t="shared" si="1021"/>
        <v>% increase</v>
      </c>
      <c r="AC465" t="str">
        <f t="shared" si="1021"/>
        <v>% increase</v>
      </c>
      <c r="AD465" t="str">
        <f t="shared" si="1021"/>
        <v>% increase</v>
      </c>
      <c r="AE465" t="str">
        <f t="shared" si="1021"/>
        <v>% increase</v>
      </c>
      <c r="AF465" t="str">
        <f t="shared" si="1021"/>
        <v>% increase</v>
      </c>
      <c r="AG465" t="str">
        <f t="shared" si="1021"/>
        <v>% increase</v>
      </c>
      <c r="AH465" t="str">
        <f t="shared" si="1021"/>
        <v>% increase</v>
      </c>
      <c r="AI465" t="str">
        <f t="shared" si="1021"/>
        <v>% increase</v>
      </c>
      <c r="AJ465" t="str">
        <f t="shared" si="1021"/>
        <v>% increase</v>
      </c>
      <c r="AK465" t="str">
        <f t="shared" si="1021"/>
        <v>% increase</v>
      </c>
      <c r="AL465" t="str">
        <f t="shared" si="1021"/>
        <v>% increase</v>
      </c>
      <c r="AM465" t="str">
        <f t="shared" si="1021"/>
        <v>% increase</v>
      </c>
      <c r="AN465" t="str">
        <f t="shared" si="994"/>
        <v>%_increase</v>
      </c>
      <c r="AQ465" t="str">
        <f t="shared" si="995"/>
        <v>%_increase</v>
      </c>
    </row>
    <row r="466" spans="1:43" x14ac:dyDescent="0.2">
      <c r="A466">
        <v>464</v>
      </c>
      <c r="B466" t="s">
        <v>890</v>
      </c>
      <c r="C466" t="s">
        <v>1596</v>
      </c>
      <c r="D466" t="s">
        <v>1576</v>
      </c>
      <c r="E466" t="s">
        <v>898</v>
      </c>
      <c r="F466" t="s">
        <v>901</v>
      </c>
      <c r="G466" t="str">
        <f t="shared" si="987"/>
        <v>Segment - comparable store sales - brakes - comparable store sales</v>
      </c>
      <c r="H466" t="str">
        <f t="shared" si="982"/>
        <v>brakes - comparable store sales</v>
      </c>
      <c r="I466" t="s">
        <v>453</v>
      </c>
      <c r="J466" t="b">
        <f t="shared" si="988"/>
        <v>1</v>
      </c>
      <c r="K466" t="b">
        <f t="shared" si="983"/>
        <v>0</v>
      </c>
      <c r="L466" t="b">
        <f t="shared" si="984"/>
        <v>1</v>
      </c>
      <c r="M466" t="str">
        <f t="shared" si="989"/>
        <v/>
      </c>
      <c r="N466" t="str">
        <f t="shared" si="890"/>
        <v/>
      </c>
      <c r="O466" t="str">
        <f t="shared" si="891"/>
        <v/>
      </c>
      <c r="P466" t="str">
        <f t="shared" si="990"/>
        <v/>
      </c>
      <c r="R466" t="s">
        <v>7</v>
      </c>
      <c r="S466" t="str">
        <f>IF(M466&lt;&gt;"",M466,IF(O466&lt;&gt;"",O466,IF(Q466&lt;&gt;"",Q466,I466)))</f>
        <v>% Decrease</v>
      </c>
      <c r="T466" t="str">
        <f t="shared" si="991"/>
        <v>% decrease</v>
      </c>
      <c r="U466" t="str">
        <f t="shared" ref="U466:V466" si="1022">TRIM(SUBSTITUTE(T466,U$1,U$2))</f>
        <v>% decrease</v>
      </c>
      <c r="V466" t="str">
        <f t="shared" si="1022"/>
        <v>% decrease</v>
      </c>
      <c r="W466" t="str">
        <f t="shared" ref="W466:AM466" si="1023">TRIM(SUBSTITUTE(V466,W$1,W$2))</f>
        <v>% decrease</v>
      </c>
      <c r="X466" t="str">
        <f t="shared" si="1023"/>
        <v>% decrease</v>
      </c>
      <c r="Y466" t="str">
        <f t="shared" si="1023"/>
        <v>% decrease</v>
      </c>
      <c r="Z466" t="str">
        <f t="shared" si="1023"/>
        <v>% decrease</v>
      </c>
      <c r="AA466" t="str">
        <f t="shared" si="1023"/>
        <v>% decrease</v>
      </c>
      <c r="AB466" t="str">
        <f t="shared" si="1023"/>
        <v>% decrease</v>
      </c>
      <c r="AC466" t="str">
        <f t="shared" si="1023"/>
        <v>% decrease</v>
      </c>
      <c r="AD466" t="str">
        <f t="shared" si="1023"/>
        <v>% decrease</v>
      </c>
      <c r="AE466" t="str">
        <f t="shared" si="1023"/>
        <v>% decrease</v>
      </c>
      <c r="AF466" t="str">
        <f t="shared" si="1023"/>
        <v>% decrease</v>
      </c>
      <c r="AG466" t="str">
        <f t="shared" si="1023"/>
        <v>% decrease</v>
      </c>
      <c r="AH466" t="str">
        <f t="shared" si="1023"/>
        <v>% decrease</v>
      </c>
      <c r="AI466" t="str">
        <f t="shared" si="1023"/>
        <v>% decrease</v>
      </c>
      <c r="AJ466" t="str">
        <f t="shared" si="1023"/>
        <v>% decrease</v>
      </c>
      <c r="AK466" t="str">
        <f t="shared" si="1023"/>
        <v>% decrease</v>
      </c>
      <c r="AL466" t="str">
        <f t="shared" si="1023"/>
        <v>% decrease</v>
      </c>
      <c r="AM466" t="str">
        <f t="shared" si="1023"/>
        <v>% decrease</v>
      </c>
      <c r="AN466" t="str">
        <f t="shared" si="994"/>
        <v>%_decrease</v>
      </c>
      <c r="AQ466" t="str">
        <f t="shared" si="995"/>
        <v>%_decrease</v>
      </c>
    </row>
    <row r="467" spans="1:43" x14ac:dyDescent="0.2">
      <c r="A467">
        <v>465</v>
      </c>
      <c r="B467" t="s">
        <v>890</v>
      </c>
      <c r="C467" t="s">
        <v>1596</v>
      </c>
      <c r="D467" t="s">
        <v>1576</v>
      </c>
      <c r="E467" t="s">
        <v>898</v>
      </c>
      <c r="F467" t="s">
        <v>901</v>
      </c>
      <c r="G467" t="str">
        <f t="shared" si="987"/>
        <v>Segment - comparable store sales - brakes - comparable store sales</v>
      </c>
      <c r="H467" t="str">
        <f t="shared" si="982"/>
        <v>brakes - comparable store sales</v>
      </c>
      <c r="I467" t="s">
        <v>623</v>
      </c>
      <c r="J467" t="b">
        <f t="shared" si="988"/>
        <v>1</v>
      </c>
      <c r="K467" t="b">
        <f t="shared" si="983"/>
        <v>0</v>
      </c>
      <c r="L467" t="b">
        <f t="shared" si="984"/>
        <v>1</v>
      </c>
      <c r="M467" t="str">
        <f t="shared" si="989"/>
        <v/>
      </c>
      <c r="N467" t="str">
        <f t="shared" si="890"/>
        <v/>
      </c>
      <c r="O467" t="str">
        <f t="shared" si="891"/>
        <v/>
      </c>
      <c r="P467" t="str">
        <f t="shared" si="990"/>
        <v/>
      </c>
      <c r="R467" t="s">
        <v>7</v>
      </c>
      <c r="S467" t="str">
        <f>IF(M467&lt;&gt;"",M467,IF(O467&lt;&gt;"",O467,IF(Q467&lt;&gt;"",Q467,I467)))</f>
        <v>% Decrease YOY</v>
      </c>
      <c r="T467" t="str">
        <f t="shared" si="991"/>
        <v>% decrease yoy</v>
      </c>
      <c r="U467" t="str">
        <f t="shared" ref="U467:V467" si="1024">TRIM(SUBSTITUTE(T467,U$1,U$2))</f>
        <v>% decrease yoy</v>
      </c>
      <c r="V467" t="str">
        <f t="shared" si="1024"/>
        <v>% decrease yoy</v>
      </c>
      <c r="W467" t="str">
        <f t="shared" ref="W467:AM467" si="1025">TRIM(SUBSTITUTE(V467,W$1,W$2))</f>
        <v>% decrease yoy</v>
      </c>
      <c r="X467" t="str">
        <f t="shared" si="1025"/>
        <v>% decrease yoy</v>
      </c>
      <c r="Y467" t="str">
        <f t="shared" si="1025"/>
        <v>% decrease yoy</v>
      </c>
      <c r="Z467" t="str">
        <f t="shared" si="1025"/>
        <v>% decrease yoy</v>
      </c>
      <c r="AA467" t="str">
        <f t="shared" si="1025"/>
        <v>% decrease yoy</v>
      </c>
      <c r="AB467" t="str">
        <f t="shared" si="1025"/>
        <v>% decrease yoy</v>
      </c>
      <c r="AC467" t="str">
        <f t="shared" si="1025"/>
        <v>% decrease yoy</v>
      </c>
      <c r="AD467" t="str">
        <f t="shared" si="1025"/>
        <v>% decrease yoy</v>
      </c>
      <c r="AE467" t="str">
        <f t="shared" si="1025"/>
        <v>% decrease yoy</v>
      </c>
      <c r="AF467" t="str">
        <f t="shared" si="1025"/>
        <v>% decrease yoy</v>
      </c>
      <c r="AG467" t="str">
        <f t="shared" si="1025"/>
        <v>% decrease yoy</v>
      </c>
      <c r="AH467" t="str">
        <f t="shared" si="1025"/>
        <v>% decrease yoy</v>
      </c>
      <c r="AI467" t="str">
        <f t="shared" si="1025"/>
        <v>% decrease yoy</v>
      </c>
      <c r="AJ467" t="str">
        <f t="shared" si="1025"/>
        <v>% decrease yoy</v>
      </c>
      <c r="AK467" t="str">
        <f t="shared" si="1025"/>
        <v>% decrease yoy</v>
      </c>
      <c r="AL467" t="str">
        <f t="shared" si="1025"/>
        <v>% decrease yoy</v>
      </c>
      <c r="AM467" t="str">
        <f t="shared" si="1025"/>
        <v>% decrease yoy</v>
      </c>
      <c r="AN467" t="str">
        <f t="shared" si="994"/>
        <v>%_decrease_yoy</v>
      </c>
      <c r="AQ467" t="str">
        <f t="shared" si="995"/>
        <v>%_decrease_yoy</v>
      </c>
    </row>
    <row r="468" spans="1:43" x14ac:dyDescent="0.2">
      <c r="A468">
        <v>466</v>
      </c>
      <c r="B468" t="s">
        <v>890</v>
      </c>
      <c r="C468" t="s">
        <v>1596</v>
      </c>
      <c r="D468" t="s">
        <v>1576</v>
      </c>
      <c r="E468" t="s">
        <v>898</v>
      </c>
      <c r="F468" t="s">
        <v>901</v>
      </c>
      <c r="G468" t="str">
        <f t="shared" si="987"/>
        <v>Segment - comparable store sales - brakes - comparable store sales</v>
      </c>
      <c r="H468" t="str">
        <f t="shared" si="982"/>
        <v>brakes - comparable store sales</v>
      </c>
      <c r="I468" t="s">
        <v>53</v>
      </c>
      <c r="J468" t="b">
        <f t="shared" si="988"/>
        <v>1</v>
      </c>
      <c r="K468" t="b">
        <f t="shared" si="983"/>
        <v>0</v>
      </c>
      <c r="L468" t="b">
        <f t="shared" si="984"/>
        <v>1</v>
      </c>
      <c r="M468" t="str">
        <f t="shared" si="989"/>
        <v/>
      </c>
      <c r="N468" t="str">
        <f t="shared" si="890"/>
        <v/>
      </c>
      <c r="O468" t="str">
        <f t="shared" si="891"/>
        <v/>
      </c>
      <c r="P468" t="str">
        <f t="shared" si="990"/>
        <v/>
      </c>
      <c r="R468" t="s">
        <v>7</v>
      </c>
      <c r="S468" t="str">
        <f>IF(M468&lt;&gt;"",M468,IF(O468&lt;&gt;"",O468,IF(Q468&lt;&gt;"",Q468,I468)))</f>
        <v>% increase</v>
      </c>
      <c r="T468" t="str">
        <f t="shared" si="991"/>
        <v>% increase</v>
      </c>
      <c r="U468" t="str">
        <f t="shared" ref="U468:V468" si="1026">TRIM(SUBSTITUTE(T468,U$1,U$2))</f>
        <v>% increase</v>
      </c>
      <c r="V468" t="str">
        <f t="shared" si="1026"/>
        <v>% increase</v>
      </c>
      <c r="W468" t="str">
        <f t="shared" ref="W468:AM468" si="1027">TRIM(SUBSTITUTE(V468,W$1,W$2))</f>
        <v>% increase</v>
      </c>
      <c r="X468" t="str">
        <f t="shared" si="1027"/>
        <v>% increase</v>
      </c>
      <c r="Y468" t="str">
        <f t="shared" si="1027"/>
        <v>% increase</v>
      </c>
      <c r="Z468" t="str">
        <f t="shared" si="1027"/>
        <v>% increase</v>
      </c>
      <c r="AA468" t="str">
        <f t="shared" si="1027"/>
        <v>% increase</v>
      </c>
      <c r="AB468" t="str">
        <f t="shared" si="1027"/>
        <v>% increase</v>
      </c>
      <c r="AC468" t="str">
        <f t="shared" si="1027"/>
        <v>% increase</v>
      </c>
      <c r="AD468" t="str">
        <f t="shared" si="1027"/>
        <v>% increase</v>
      </c>
      <c r="AE468" t="str">
        <f t="shared" si="1027"/>
        <v>% increase</v>
      </c>
      <c r="AF468" t="str">
        <f t="shared" si="1027"/>
        <v>% increase</v>
      </c>
      <c r="AG468" t="str">
        <f t="shared" si="1027"/>
        <v>% increase</v>
      </c>
      <c r="AH468" t="str">
        <f t="shared" si="1027"/>
        <v>% increase</v>
      </c>
      <c r="AI468" t="str">
        <f t="shared" si="1027"/>
        <v>% increase</v>
      </c>
      <c r="AJ468" t="str">
        <f t="shared" si="1027"/>
        <v>% increase</v>
      </c>
      <c r="AK468" t="str">
        <f t="shared" si="1027"/>
        <v>% increase</v>
      </c>
      <c r="AL468" t="str">
        <f t="shared" si="1027"/>
        <v>% increase</v>
      </c>
      <c r="AM468" t="str">
        <f t="shared" si="1027"/>
        <v>% increase</v>
      </c>
      <c r="AN468" t="str">
        <f t="shared" si="994"/>
        <v>%_increase</v>
      </c>
      <c r="AQ468" t="str">
        <f t="shared" si="995"/>
        <v>%_increase</v>
      </c>
    </row>
    <row r="469" spans="1:43" x14ac:dyDescent="0.2">
      <c r="A469">
        <v>467</v>
      </c>
      <c r="B469" t="s">
        <v>890</v>
      </c>
      <c r="C469" t="s">
        <v>1596</v>
      </c>
      <c r="D469" t="s">
        <v>1576</v>
      </c>
      <c r="E469" t="s">
        <v>898</v>
      </c>
      <c r="F469" t="s">
        <v>903</v>
      </c>
      <c r="G469" t="str">
        <f t="shared" si="987"/>
        <v>Segment - comparable store sales - exhaust -comparable store sales</v>
      </c>
      <c r="H469" t="str">
        <f t="shared" si="982"/>
        <v>exhaust -comparable store sales</v>
      </c>
      <c r="I469" t="s">
        <v>53</v>
      </c>
      <c r="J469" t="b">
        <f t="shared" si="988"/>
        <v>1</v>
      </c>
      <c r="K469" t="b">
        <f t="shared" si="983"/>
        <v>0</v>
      </c>
      <c r="L469" t="b">
        <f t="shared" si="984"/>
        <v>1</v>
      </c>
      <c r="M469" t="str">
        <f t="shared" si="989"/>
        <v/>
      </c>
      <c r="N469" t="str">
        <f t="shared" si="890"/>
        <v/>
      </c>
      <c r="O469" t="str">
        <f t="shared" si="891"/>
        <v/>
      </c>
      <c r="P469" t="str">
        <f t="shared" si="990"/>
        <v/>
      </c>
      <c r="R469" t="s">
        <v>7</v>
      </c>
      <c r="S469" t="str">
        <f>IF(M469&lt;&gt;"",M469,IF(O469&lt;&gt;"",O469,IF(Q469&lt;&gt;"",Q469,I469)))</f>
        <v>% increase</v>
      </c>
      <c r="T469" t="str">
        <f t="shared" si="991"/>
        <v>% increase</v>
      </c>
      <c r="U469" t="str">
        <f t="shared" ref="U469:V469" si="1028">TRIM(SUBSTITUTE(T469,U$1,U$2))</f>
        <v>% increase</v>
      </c>
      <c r="V469" t="str">
        <f t="shared" si="1028"/>
        <v>% increase</v>
      </c>
      <c r="W469" t="str">
        <f t="shared" ref="W469:AM469" si="1029">TRIM(SUBSTITUTE(V469,W$1,W$2))</f>
        <v>% increase</v>
      </c>
      <c r="X469" t="str">
        <f t="shared" si="1029"/>
        <v>% increase</v>
      </c>
      <c r="Y469" t="str">
        <f t="shared" si="1029"/>
        <v>% increase</v>
      </c>
      <c r="Z469" t="str">
        <f t="shared" si="1029"/>
        <v>% increase</v>
      </c>
      <c r="AA469" t="str">
        <f t="shared" si="1029"/>
        <v>% increase</v>
      </c>
      <c r="AB469" t="str">
        <f t="shared" si="1029"/>
        <v>% increase</v>
      </c>
      <c r="AC469" t="str">
        <f t="shared" si="1029"/>
        <v>% increase</v>
      </c>
      <c r="AD469" t="str">
        <f t="shared" si="1029"/>
        <v>% increase</v>
      </c>
      <c r="AE469" t="str">
        <f t="shared" si="1029"/>
        <v>% increase</v>
      </c>
      <c r="AF469" t="str">
        <f t="shared" si="1029"/>
        <v>% increase</v>
      </c>
      <c r="AG469" t="str">
        <f t="shared" si="1029"/>
        <v>% increase</v>
      </c>
      <c r="AH469" t="str">
        <f t="shared" si="1029"/>
        <v>% increase</v>
      </c>
      <c r="AI469" t="str">
        <f t="shared" si="1029"/>
        <v>% increase</v>
      </c>
      <c r="AJ469" t="str">
        <f t="shared" si="1029"/>
        <v>% increase</v>
      </c>
      <c r="AK469" t="str">
        <f t="shared" si="1029"/>
        <v>% increase</v>
      </c>
      <c r="AL469" t="str">
        <f t="shared" si="1029"/>
        <v>% increase</v>
      </c>
      <c r="AM469" t="str">
        <f t="shared" si="1029"/>
        <v>% increase</v>
      </c>
      <c r="AN469" t="str">
        <f t="shared" si="994"/>
        <v>%_increase</v>
      </c>
      <c r="AQ469" t="str">
        <f t="shared" si="995"/>
        <v>%_increase</v>
      </c>
    </row>
    <row r="470" spans="1:43" x14ac:dyDescent="0.2">
      <c r="A470">
        <v>468</v>
      </c>
      <c r="B470" t="s">
        <v>890</v>
      </c>
      <c r="C470" t="s">
        <v>1596</v>
      </c>
      <c r="D470" t="s">
        <v>1576</v>
      </c>
      <c r="E470" t="s">
        <v>898</v>
      </c>
      <c r="F470" t="s">
        <v>904</v>
      </c>
      <c r="G470" t="str">
        <f t="shared" si="987"/>
        <v>Segment - comparable store sales - Exhaust-comparable store sales</v>
      </c>
      <c r="H470" t="str">
        <f t="shared" si="982"/>
        <v>exhaust-comparable store sales</v>
      </c>
      <c r="I470" t="s">
        <v>453</v>
      </c>
      <c r="J470" t="b">
        <f t="shared" si="988"/>
        <v>1</v>
      </c>
      <c r="K470" t="b">
        <f t="shared" si="983"/>
        <v>0</v>
      </c>
      <c r="L470" t="b">
        <f t="shared" si="984"/>
        <v>1</v>
      </c>
      <c r="M470" t="str">
        <f t="shared" si="989"/>
        <v/>
      </c>
      <c r="N470" t="str">
        <f t="shared" ref="N470:N533" si="1030">IF(AND(OR(LOWER(I470)="unit",LOWER(I470)="units",LOWER(I470)="number"),M470&lt;&gt;"Stores"),"Check","")</f>
        <v/>
      </c>
      <c r="O470" t="str">
        <f t="shared" ref="O470:O533" si="1031">IF(N470="Check",IF((IFERROR(FIND("vehicle",LOWER(H470)),0)+(IFERROR(FIND("auto",LOWER(H470)),0))+IFERROR(FIND("vehicle",LOWER(F470)),0)+IFERROR(FIND("vehicle",LOWER(F470)),0))&gt;0,"Vehicles",""),"")</f>
        <v/>
      </c>
      <c r="P470" t="str">
        <f t="shared" si="990"/>
        <v/>
      </c>
      <c r="R470" t="s">
        <v>7</v>
      </c>
      <c r="S470" t="str">
        <f>IF(M470&lt;&gt;"",M470,IF(O470&lt;&gt;"",O470,IF(Q470&lt;&gt;"",Q470,I470)))</f>
        <v>% Decrease</v>
      </c>
      <c r="T470" t="str">
        <f t="shared" si="991"/>
        <v>% decrease</v>
      </c>
      <c r="U470" t="str">
        <f t="shared" ref="U470:V470" si="1032">TRIM(SUBSTITUTE(T470,U$1,U$2))</f>
        <v>% decrease</v>
      </c>
      <c r="V470" t="str">
        <f t="shared" si="1032"/>
        <v>% decrease</v>
      </c>
      <c r="W470" t="str">
        <f t="shared" ref="W470:AM470" si="1033">TRIM(SUBSTITUTE(V470,W$1,W$2))</f>
        <v>% decrease</v>
      </c>
      <c r="X470" t="str">
        <f t="shared" si="1033"/>
        <v>% decrease</v>
      </c>
      <c r="Y470" t="str">
        <f t="shared" si="1033"/>
        <v>% decrease</v>
      </c>
      <c r="Z470" t="str">
        <f t="shared" si="1033"/>
        <v>% decrease</v>
      </c>
      <c r="AA470" t="str">
        <f t="shared" si="1033"/>
        <v>% decrease</v>
      </c>
      <c r="AB470" t="str">
        <f t="shared" si="1033"/>
        <v>% decrease</v>
      </c>
      <c r="AC470" t="str">
        <f t="shared" si="1033"/>
        <v>% decrease</v>
      </c>
      <c r="AD470" t="str">
        <f t="shared" si="1033"/>
        <v>% decrease</v>
      </c>
      <c r="AE470" t="str">
        <f t="shared" si="1033"/>
        <v>% decrease</v>
      </c>
      <c r="AF470" t="str">
        <f t="shared" si="1033"/>
        <v>% decrease</v>
      </c>
      <c r="AG470" t="str">
        <f t="shared" si="1033"/>
        <v>% decrease</v>
      </c>
      <c r="AH470" t="str">
        <f t="shared" si="1033"/>
        <v>% decrease</v>
      </c>
      <c r="AI470" t="str">
        <f t="shared" si="1033"/>
        <v>% decrease</v>
      </c>
      <c r="AJ470" t="str">
        <f t="shared" si="1033"/>
        <v>% decrease</v>
      </c>
      <c r="AK470" t="str">
        <f t="shared" si="1033"/>
        <v>% decrease</v>
      </c>
      <c r="AL470" t="str">
        <f t="shared" si="1033"/>
        <v>% decrease</v>
      </c>
      <c r="AM470" t="str">
        <f t="shared" si="1033"/>
        <v>% decrease</v>
      </c>
      <c r="AN470" t="str">
        <f t="shared" si="994"/>
        <v>%_decrease</v>
      </c>
      <c r="AQ470" t="str">
        <f t="shared" si="995"/>
        <v>%_decrease</v>
      </c>
    </row>
    <row r="471" spans="1:43" x14ac:dyDescent="0.2">
      <c r="A471">
        <v>469</v>
      </c>
      <c r="B471" t="s">
        <v>890</v>
      </c>
      <c r="C471" t="s">
        <v>1596</v>
      </c>
      <c r="D471" t="s">
        <v>1576</v>
      </c>
      <c r="E471" t="s">
        <v>898</v>
      </c>
      <c r="F471" t="s">
        <v>904</v>
      </c>
      <c r="G471" t="str">
        <f t="shared" si="987"/>
        <v>Segment - comparable store sales - Exhaust-comparable store sales</v>
      </c>
      <c r="H471" t="str">
        <f t="shared" si="982"/>
        <v>exhaust-comparable store sales</v>
      </c>
      <c r="I471" t="s">
        <v>623</v>
      </c>
      <c r="J471" t="b">
        <f t="shared" si="988"/>
        <v>1</v>
      </c>
      <c r="K471" t="b">
        <f t="shared" si="983"/>
        <v>0</v>
      </c>
      <c r="L471" t="b">
        <f t="shared" si="984"/>
        <v>1</v>
      </c>
      <c r="M471" t="str">
        <f t="shared" si="989"/>
        <v/>
      </c>
      <c r="N471" t="str">
        <f t="shared" si="1030"/>
        <v/>
      </c>
      <c r="O471" t="str">
        <f t="shared" si="1031"/>
        <v/>
      </c>
      <c r="P471" t="str">
        <f t="shared" si="990"/>
        <v/>
      </c>
      <c r="R471" t="s">
        <v>7</v>
      </c>
      <c r="S471" t="str">
        <f>IF(M471&lt;&gt;"",M471,IF(O471&lt;&gt;"",O471,IF(Q471&lt;&gt;"",Q471,I471)))</f>
        <v>% Decrease YOY</v>
      </c>
      <c r="T471" t="str">
        <f t="shared" si="991"/>
        <v>% decrease yoy</v>
      </c>
      <c r="U471" t="str">
        <f t="shared" ref="U471:V471" si="1034">TRIM(SUBSTITUTE(T471,U$1,U$2))</f>
        <v>% decrease yoy</v>
      </c>
      <c r="V471" t="str">
        <f t="shared" si="1034"/>
        <v>% decrease yoy</v>
      </c>
      <c r="W471" t="str">
        <f t="shared" ref="W471:AM471" si="1035">TRIM(SUBSTITUTE(V471,W$1,W$2))</f>
        <v>% decrease yoy</v>
      </c>
      <c r="X471" t="str">
        <f t="shared" si="1035"/>
        <v>% decrease yoy</v>
      </c>
      <c r="Y471" t="str">
        <f t="shared" si="1035"/>
        <v>% decrease yoy</v>
      </c>
      <c r="Z471" t="str">
        <f t="shared" si="1035"/>
        <v>% decrease yoy</v>
      </c>
      <c r="AA471" t="str">
        <f t="shared" si="1035"/>
        <v>% decrease yoy</v>
      </c>
      <c r="AB471" t="str">
        <f t="shared" si="1035"/>
        <v>% decrease yoy</v>
      </c>
      <c r="AC471" t="str">
        <f t="shared" si="1035"/>
        <v>% decrease yoy</v>
      </c>
      <c r="AD471" t="str">
        <f t="shared" si="1035"/>
        <v>% decrease yoy</v>
      </c>
      <c r="AE471" t="str">
        <f t="shared" si="1035"/>
        <v>% decrease yoy</v>
      </c>
      <c r="AF471" t="str">
        <f t="shared" si="1035"/>
        <v>% decrease yoy</v>
      </c>
      <c r="AG471" t="str">
        <f t="shared" si="1035"/>
        <v>% decrease yoy</v>
      </c>
      <c r="AH471" t="str">
        <f t="shared" si="1035"/>
        <v>% decrease yoy</v>
      </c>
      <c r="AI471" t="str">
        <f t="shared" si="1035"/>
        <v>% decrease yoy</v>
      </c>
      <c r="AJ471" t="str">
        <f t="shared" si="1035"/>
        <v>% decrease yoy</v>
      </c>
      <c r="AK471" t="str">
        <f t="shared" si="1035"/>
        <v>% decrease yoy</v>
      </c>
      <c r="AL471" t="str">
        <f t="shared" si="1035"/>
        <v>% decrease yoy</v>
      </c>
      <c r="AM471" t="str">
        <f t="shared" si="1035"/>
        <v>% decrease yoy</v>
      </c>
      <c r="AN471" t="str">
        <f t="shared" si="994"/>
        <v>%_decrease_yoy</v>
      </c>
      <c r="AQ471" t="str">
        <f t="shared" si="995"/>
        <v>%_decrease_yoy</v>
      </c>
    </row>
    <row r="472" spans="1:43" x14ac:dyDescent="0.2">
      <c r="A472">
        <v>470</v>
      </c>
      <c r="B472" t="s">
        <v>890</v>
      </c>
      <c r="C472" t="s">
        <v>1596</v>
      </c>
      <c r="D472" t="s">
        <v>1576</v>
      </c>
      <c r="E472" t="s">
        <v>898</v>
      </c>
      <c r="F472" t="s">
        <v>905</v>
      </c>
      <c r="G472" t="str">
        <f t="shared" si="987"/>
        <v>Segment - comparable store sales - front end/shocks - comparable store sales</v>
      </c>
      <c r="H472" t="str">
        <f t="shared" si="982"/>
        <v>front end/shocks - comparable store sales</v>
      </c>
      <c r="I472" t="s">
        <v>453</v>
      </c>
      <c r="J472" t="b">
        <f t="shared" si="988"/>
        <v>1</v>
      </c>
      <c r="K472" t="b">
        <f t="shared" si="983"/>
        <v>0</v>
      </c>
      <c r="L472" t="b">
        <f t="shared" si="984"/>
        <v>1</v>
      </c>
      <c r="M472" t="str">
        <f t="shared" si="989"/>
        <v/>
      </c>
      <c r="N472" t="str">
        <f t="shared" si="1030"/>
        <v/>
      </c>
      <c r="O472" t="str">
        <f t="shared" si="1031"/>
        <v/>
      </c>
      <c r="P472" t="str">
        <f t="shared" si="990"/>
        <v/>
      </c>
      <c r="R472" t="s">
        <v>7</v>
      </c>
      <c r="S472" t="str">
        <f>IF(M472&lt;&gt;"",M472,IF(O472&lt;&gt;"",O472,IF(Q472&lt;&gt;"",Q472,I472)))</f>
        <v>% Decrease</v>
      </c>
      <c r="T472" t="str">
        <f t="shared" si="991"/>
        <v>% decrease</v>
      </c>
      <c r="U472" t="str">
        <f t="shared" ref="U472:V472" si="1036">TRIM(SUBSTITUTE(T472,U$1,U$2))</f>
        <v>% decrease</v>
      </c>
      <c r="V472" t="str">
        <f t="shared" si="1036"/>
        <v>% decrease</v>
      </c>
      <c r="W472" t="str">
        <f t="shared" ref="W472:AM472" si="1037">TRIM(SUBSTITUTE(V472,W$1,W$2))</f>
        <v>% decrease</v>
      </c>
      <c r="X472" t="str">
        <f t="shared" si="1037"/>
        <v>% decrease</v>
      </c>
      <c r="Y472" t="str">
        <f t="shared" si="1037"/>
        <v>% decrease</v>
      </c>
      <c r="Z472" t="str">
        <f t="shared" si="1037"/>
        <v>% decrease</v>
      </c>
      <c r="AA472" t="str">
        <f t="shared" si="1037"/>
        <v>% decrease</v>
      </c>
      <c r="AB472" t="str">
        <f t="shared" si="1037"/>
        <v>% decrease</v>
      </c>
      <c r="AC472" t="str">
        <f t="shared" si="1037"/>
        <v>% decrease</v>
      </c>
      <c r="AD472" t="str">
        <f t="shared" si="1037"/>
        <v>% decrease</v>
      </c>
      <c r="AE472" t="str">
        <f t="shared" si="1037"/>
        <v>% decrease</v>
      </c>
      <c r="AF472" t="str">
        <f t="shared" si="1037"/>
        <v>% decrease</v>
      </c>
      <c r="AG472" t="str">
        <f t="shared" si="1037"/>
        <v>% decrease</v>
      </c>
      <c r="AH472" t="str">
        <f t="shared" si="1037"/>
        <v>% decrease</v>
      </c>
      <c r="AI472" t="str">
        <f t="shared" si="1037"/>
        <v>% decrease</v>
      </c>
      <c r="AJ472" t="str">
        <f t="shared" si="1037"/>
        <v>% decrease</v>
      </c>
      <c r="AK472" t="str">
        <f t="shared" si="1037"/>
        <v>% decrease</v>
      </c>
      <c r="AL472" t="str">
        <f t="shared" si="1037"/>
        <v>% decrease</v>
      </c>
      <c r="AM472" t="str">
        <f t="shared" si="1037"/>
        <v>% decrease</v>
      </c>
      <c r="AN472" t="str">
        <f t="shared" si="994"/>
        <v>%_decrease</v>
      </c>
      <c r="AQ472" t="str">
        <f t="shared" si="995"/>
        <v>%_decrease</v>
      </c>
    </row>
    <row r="473" spans="1:43" x14ac:dyDescent="0.2">
      <c r="A473">
        <v>471</v>
      </c>
      <c r="B473" t="s">
        <v>890</v>
      </c>
      <c r="C473" t="s">
        <v>1596</v>
      </c>
      <c r="D473" t="s">
        <v>1576</v>
      </c>
      <c r="E473" t="s">
        <v>898</v>
      </c>
      <c r="F473" t="s">
        <v>905</v>
      </c>
      <c r="G473" t="str">
        <f t="shared" si="987"/>
        <v>Segment - comparable store sales - front end/shocks - comparable store sales</v>
      </c>
      <c r="H473" t="str">
        <f t="shared" si="982"/>
        <v>front end/shocks - comparable store sales</v>
      </c>
      <c r="I473" t="s">
        <v>623</v>
      </c>
      <c r="J473" t="b">
        <f t="shared" si="988"/>
        <v>1</v>
      </c>
      <c r="K473" t="b">
        <f t="shared" si="983"/>
        <v>0</v>
      </c>
      <c r="L473" t="b">
        <f t="shared" si="984"/>
        <v>1</v>
      </c>
      <c r="M473" t="str">
        <f t="shared" si="989"/>
        <v/>
      </c>
      <c r="N473" t="str">
        <f t="shared" si="1030"/>
        <v/>
      </c>
      <c r="O473" t="str">
        <f t="shared" si="1031"/>
        <v/>
      </c>
      <c r="P473" t="str">
        <f t="shared" si="990"/>
        <v/>
      </c>
      <c r="R473" t="s">
        <v>7</v>
      </c>
      <c r="S473" t="str">
        <f>IF(M473&lt;&gt;"",M473,IF(O473&lt;&gt;"",O473,IF(Q473&lt;&gt;"",Q473,I473)))</f>
        <v>% Decrease YOY</v>
      </c>
      <c r="T473" t="str">
        <f t="shared" si="991"/>
        <v>% decrease yoy</v>
      </c>
      <c r="U473" t="str">
        <f t="shared" ref="U473:V473" si="1038">TRIM(SUBSTITUTE(T473,U$1,U$2))</f>
        <v>% decrease yoy</v>
      </c>
      <c r="V473" t="str">
        <f t="shared" si="1038"/>
        <v>% decrease yoy</v>
      </c>
      <c r="W473" t="str">
        <f t="shared" ref="W473:AM473" si="1039">TRIM(SUBSTITUTE(V473,W$1,W$2))</f>
        <v>% decrease yoy</v>
      </c>
      <c r="X473" t="str">
        <f t="shared" si="1039"/>
        <v>% decrease yoy</v>
      </c>
      <c r="Y473" t="str">
        <f t="shared" si="1039"/>
        <v>% decrease yoy</v>
      </c>
      <c r="Z473" t="str">
        <f t="shared" si="1039"/>
        <v>% decrease yoy</v>
      </c>
      <c r="AA473" t="str">
        <f t="shared" si="1039"/>
        <v>% decrease yoy</v>
      </c>
      <c r="AB473" t="str">
        <f t="shared" si="1039"/>
        <v>% decrease yoy</v>
      </c>
      <c r="AC473" t="str">
        <f t="shared" si="1039"/>
        <v>% decrease yoy</v>
      </c>
      <c r="AD473" t="str">
        <f t="shared" si="1039"/>
        <v>% decrease yoy</v>
      </c>
      <c r="AE473" t="str">
        <f t="shared" si="1039"/>
        <v>% decrease yoy</v>
      </c>
      <c r="AF473" t="str">
        <f t="shared" si="1039"/>
        <v>% decrease yoy</v>
      </c>
      <c r="AG473" t="str">
        <f t="shared" si="1039"/>
        <v>% decrease yoy</v>
      </c>
      <c r="AH473" t="str">
        <f t="shared" si="1039"/>
        <v>% decrease yoy</v>
      </c>
      <c r="AI473" t="str">
        <f t="shared" si="1039"/>
        <v>% decrease yoy</v>
      </c>
      <c r="AJ473" t="str">
        <f t="shared" si="1039"/>
        <v>% decrease yoy</v>
      </c>
      <c r="AK473" t="str">
        <f t="shared" si="1039"/>
        <v>% decrease yoy</v>
      </c>
      <c r="AL473" t="str">
        <f t="shared" si="1039"/>
        <v>% decrease yoy</v>
      </c>
      <c r="AM473" t="str">
        <f t="shared" si="1039"/>
        <v>% decrease yoy</v>
      </c>
      <c r="AN473" t="str">
        <f t="shared" si="994"/>
        <v>%_decrease_yoy</v>
      </c>
      <c r="AQ473" t="str">
        <f t="shared" si="995"/>
        <v>%_decrease_yoy</v>
      </c>
    </row>
    <row r="474" spans="1:43" x14ac:dyDescent="0.2">
      <c r="A474">
        <v>472</v>
      </c>
      <c r="B474" t="s">
        <v>890</v>
      </c>
      <c r="C474" t="s">
        <v>1596</v>
      </c>
      <c r="D474" t="s">
        <v>1576</v>
      </c>
      <c r="E474" t="s">
        <v>898</v>
      </c>
      <c r="F474" t="s">
        <v>905</v>
      </c>
      <c r="G474" t="str">
        <f t="shared" si="987"/>
        <v>Segment - comparable store sales - front end/shocks - comparable store sales</v>
      </c>
      <c r="H474" t="str">
        <f t="shared" si="982"/>
        <v>front end/shocks - comparable store sales</v>
      </c>
      <c r="I474" t="s">
        <v>53</v>
      </c>
      <c r="J474" t="b">
        <f t="shared" si="988"/>
        <v>1</v>
      </c>
      <c r="K474" t="b">
        <f t="shared" si="983"/>
        <v>0</v>
      </c>
      <c r="L474" t="b">
        <f t="shared" si="984"/>
        <v>1</v>
      </c>
      <c r="M474" t="str">
        <f t="shared" si="989"/>
        <v/>
      </c>
      <c r="N474" t="str">
        <f t="shared" si="1030"/>
        <v/>
      </c>
      <c r="O474" t="str">
        <f t="shared" si="1031"/>
        <v/>
      </c>
      <c r="P474" t="str">
        <f t="shared" si="990"/>
        <v/>
      </c>
      <c r="R474" t="s">
        <v>7</v>
      </c>
      <c r="S474" t="str">
        <f>IF(M474&lt;&gt;"",M474,IF(O474&lt;&gt;"",O474,IF(Q474&lt;&gt;"",Q474,I474)))</f>
        <v>% increase</v>
      </c>
      <c r="T474" t="str">
        <f t="shared" si="991"/>
        <v>% increase</v>
      </c>
      <c r="U474" t="str">
        <f t="shared" ref="U474:V474" si="1040">TRIM(SUBSTITUTE(T474,U$1,U$2))</f>
        <v>% increase</v>
      </c>
      <c r="V474" t="str">
        <f t="shared" si="1040"/>
        <v>% increase</v>
      </c>
      <c r="W474" t="str">
        <f t="shared" ref="W474:AM474" si="1041">TRIM(SUBSTITUTE(V474,W$1,W$2))</f>
        <v>% increase</v>
      </c>
      <c r="X474" t="str">
        <f t="shared" si="1041"/>
        <v>% increase</v>
      </c>
      <c r="Y474" t="str">
        <f t="shared" si="1041"/>
        <v>% increase</v>
      </c>
      <c r="Z474" t="str">
        <f t="shared" si="1041"/>
        <v>% increase</v>
      </c>
      <c r="AA474" t="str">
        <f t="shared" si="1041"/>
        <v>% increase</v>
      </c>
      <c r="AB474" t="str">
        <f t="shared" si="1041"/>
        <v>% increase</v>
      </c>
      <c r="AC474" t="str">
        <f t="shared" si="1041"/>
        <v>% increase</v>
      </c>
      <c r="AD474" t="str">
        <f t="shared" si="1041"/>
        <v>% increase</v>
      </c>
      <c r="AE474" t="str">
        <f t="shared" si="1041"/>
        <v>% increase</v>
      </c>
      <c r="AF474" t="str">
        <f t="shared" si="1041"/>
        <v>% increase</v>
      </c>
      <c r="AG474" t="str">
        <f t="shared" si="1041"/>
        <v>% increase</v>
      </c>
      <c r="AH474" t="str">
        <f t="shared" si="1041"/>
        <v>% increase</v>
      </c>
      <c r="AI474" t="str">
        <f t="shared" si="1041"/>
        <v>% increase</v>
      </c>
      <c r="AJ474" t="str">
        <f t="shared" si="1041"/>
        <v>% increase</v>
      </c>
      <c r="AK474" t="str">
        <f t="shared" si="1041"/>
        <v>% increase</v>
      </c>
      <c r="AL474" t="str">
        <f t="shared" si="1041"/>
        <v>% increase</v>
      </c>
      <c r="AM474" t="str">
        <f t="shared" si="1041"/>
        <v>% increase</v>
      </c>
      <c r="AN474" t="str">
        <f t="shared" si="994"/>
        <v>%_increase</v>
      </c>
      <c r="AQ474" t="str">
        <f t="shared" si="995"/>
        <v>%_increase</v>
      </c>
    </row>
    <row r="475" spans="1:43" x14ac:dyDescent="0.2">
      <c r="A475">
        <v>473</v>
      </c>
      <c r="B475" t="s">
        <v>890</v>
      </c>
      <c r="C475" t="s">
        <v>1596</v>
      </c>
      <c r="D475" t="s">
        <v>1576</v>
      </c>
      <c r="E475" t="s">
        <v>898</v>
      </c>
      <c r="F475" t="s">
        <v>907</v>
      </c>
      <c r="G475" t="str">
        <f t="shared" si="987"/>
        <v>Segment - comparable store sales - maintenance services - comparable store sales</v>
      </c>
      <c r="H475" t="str">
        <f t="shared" si="982"/>
        <v>maintenance services - comparable store sales</v>
      </c>
      <c r="I475" t="s">
        <v>453</v>
      </c>
      <c r="J475" t="b">
        <f t="shared" si="988"/>
        <v>1</v>
      </c>
      <c r="K475" t="b">
        <f t="shared" si="983"/>
        <v>0</v>
      </c>
      <c r="L475" t="b">
        <f t="shared" si="984"/>
        <v>1</v>
      </c>
      <c r="M475" t="str">
        <f t="shared" si="989"/>
        <v/>
      </c>
      <c r="N475" t="str">
        <f t="shared" si="1030"/>
        <v/>
      </c>
      <c r="O475" t="str">
        <f t="shared" si="1031"/>
        <v/>
      </c>
      <c r="P475" t="str">
        <f t="shared" si="990"/>
        <v/>
      </c>
      <c r="R475" t="s">
        <v>7</v>
      </c>
      <c r="S475" t="str">
        <f>IF(M475&lt;&gt;"",M475,IF(O475&lt;&gt;"",O475,IF(Q475&lt;&gt;"",Q475,I475)))</f>
        <v>% Decrease</v>
      </c>
      <c r="T475" t="str">
        <f t="shared" si="991"/>
        <v>% decrease</v>
      </c>
      <c r="U475" t="str">
        <f t="shared" ref="U475:V475" si="1042">TRIM(SUBSTITUTE(T475,U$1,U$2))</f>
        <v>% decrease</v>
      </c>
      <c r="V475" t="str">
        <f t="shared" si="1042"/>
        <v>% decrease</v>
      </c>
      <c r="W475" t="str">
        <f t="shared" ref="W475:AM475" si="1043">TRIM(SUBSTITUTE(V475,W$1,W$2))</f>
        <v>% decrease</v>
      </c>
      <c r="X475" t="str">
        <f t="shared" si="1043"/>
        <v>% decrease</v>
      </c>
      <c r="Y475" t="str">
        <f t="shared" si="1043"/>
        <v>% decrease</v>
      </c>
      <c r="Z475" t="str">
        <f t="shared" si="1043"/>
        <v>% decrease</v>
      </c>
      <c r="AA475" t="str">
        <f t="shared" si="1043"/>
        <v>% decrease</v>
      </c>
      <c r="AB475" t="str">
        <f t="shared" si="1043"/>
        <v>% decrease</v>
      </c>
      <c r="AC475" t="str">
        <f t="shared" si="1043"/>
        <v>% decrease</v>
      </c>
      <c r="AD475" t="str">
        <f t="shared" si="1043"/>
        <v>% decrease</v>
      </c>
      <c r="AE475" t="str">
        <f t="shared" si="1043"/>
        <v>% decrease</v>
      </c>
      <c r="AF475" t="str">
        <f t="shared" si="1043"/>
        <v>% decrease</v>
      </c>
      <c r="AG475" t="str">
        <f t="shared" si="1043"/>
        <v>% decrease</v>
      </c>
      <c r="AH475" t="str">
        <f t="shared" si="1043"/>
        <v>% decrease</v>
      </c>
      <c r="AI475" t="str">
        <f t="shared" si="1043"/>
        <v>% decrease</v>
      </c>
      <c r="AJ475" t="str">
        <f t="shared" si="1043"/>
        <v>% decrease</v>
      </c>
      <c r="AK475" t="str">
        <f t="shared" si="1043"/>
        <v>% decrease</v>
      </c>
      <c r="AL475" t="str">
        <f t="shared" si="1043"/>
        <v>% decrease</v>
      </c>
      <c r="AM475" t="str">
        <f t="shared" si="1043"/>
        <v>% decrease</v>
      </c>
      <c r="AN475" t="str">
        <f t="shared" si="994"/>
        <v>%_decrease</v>
      </c>
      <c r="AQ475" t="str">
        <f t="shared" si="995"/>
        <v>%_decrease</v>
      </c>
    </row>
    <row r="476" spans="1:43" x14ac:dyDescent="0.2">
      <c r="A476">
        <v>474</v>
      </c>
      <c r="B476" t="s">
        <v>890</v>
      </c>
      <c r="C476" t="s">
        <v>1596</v>
      </c>
      <c r="D476" t="s">
        <v>1576</v>
      </c>
      <c r="E476" t="s">
        <v>898</v>
      </c>
      <c r="F476" t="s">
        <v>907</v>
      </c>
      <c r="G476" t="str">
        <f t="shared" si="987"/>
        <v>Segment - comparable store sales - maintenance services - comparable store sales</v>
      </c>
      <c r="H476" t="str">
        <f t="shared" si="982"/>
        <v>maintenance services - comparable store sales</v>
      </c>
      <c r="I476" t="s">
        <v>623</v>
      </c>
      <c r="J476" t="b">
        <f t="shared" si="988"/>
        <v>1</v>
      </c>
      <c r="K476" t="b">
        <f t="shared" si="983"/>
        <v>0</v>
      </c>
      <c r="L476" t="b">
        <f t="shared" si="984"/>
        <v>1</v>
      </c>
      <c r="M476" t="str">
        <f t="shared" si="989"/>
        <v/>
      </c>
      <c r="N476" t="str">
        <f t="shared" si="1030"/>
        <v/>
      </c>
      <c r="O476" t="str">
        <f t="shared" si="1031"/>
        <v/>
      </c>
      <c r="P476" t="str">
        <f t="shared" si="990"/>
        <v/>
      </c>
      <c r="R476" t="s">
        <v>7</v>
      </c>
      <c r="S476" t="str">
        <f>IF(M476&lt;&gt;"",M476,IF(O476&lt;&gt;"",O476,IF(Q476&lt;&gt;"",Q476,I476)))</f>
        <v>% Decrease YOY</v>
      </c>
      <c r="T476" t="str">
        <f t="shared" si="991"/>
        <v>% decrease yoy</v>
      </c>
      <c r="U476" t="str">
        <f t="shared" ref="U476:V476" si="1044">TRIM(SUBSTITUTE(T476,U$1,U$2))</f>
        <v>% decrease yoy</v>
      </c>
      <c r="V476" t="str">
        <f t="shared" si="1044"/>
        <v>% decrease yoy</v>
      </c>
      <c r="W476" t="str">
        <f t="shared" ref="W476:AM476" si="1045">TRIM(SUBSTITUTE(V476,W$1,W$2))</f>
        <v>% decrease yoy</v>
      </c>
      <c r="X476" t="str">
        <f t="shared" si="1045"/>
        <v>% decrease yoy</v>
      </c>
      <c r="Y476" t="str">
        <f t="shared" si="1045"/>
        <v>% decrease yoy</v>
      </c>
      <c r="Z476" t="str">
        <f t="shared" si="1045"/>
        <v>% decrease yoy</v>
      </c>
      <c r="AA476" t="str">
        <f t="shared" si="1045"/>
        <v>% decrease yoy</v>
      </c>
      <c r="AB476" t="str">
        <f t="shared" si="1045"/>
        <v>% decrease yoy</v>
      </c>
      <c r="AC476" t="str">
        <f t="shared" si="1045"/>
        <v>% decrease yoy</v>
      </c>
      <c r="AD476" t="str">
        <f t="shared" si="1045"/>
        <v>% decrease yoy</v>
      </c>
      <c r="AE476" t="str">
        <f t="shared" si="1045"/>
        <v>% decrease yoy</v>
      </c>
      <c r="AF476" t="str">
        <f t="shared" si="1045"/>
        <v>% decrease yoy</v>
      </c>
      <c r="AG476" t="str">
        <f t="shared" si="1045"/>
        <v>% decrease yoy</v>
      </c>
      <c r="AH476" t="str">
        <f t="shared" si="1045"/>
        <v>% decrease yoy</v>
      </c>
      <c r="AI476" t="str">
        <f t="shared" si="1045"/>
        <v>% decrease yoy</v>
      </c>
      <c r="AJ476" t="str">
        <f t="shared" si="1045"/>
        <v>% decrease yoy</v>
      </c>
      <c r="AK476" t="str">
        <f t="shared" si="1045"/>
        <v>% decrease yoy</v>
      </c>
      <c r="AL476" t="str">
        <f t="shared" si="1045"/>
        <v>% decrease yoy</v>
      </c>
      <c r="AM476" t="str">
        <f t="shared" si="1045"/>
        <v>% decrease yoy</v>
      </c>
      <c r="AN476" t="str">
        <f t="shared" si="994"/>
        <v>%_decrease_yoy</v>
      </c>
      <c r="AQ476" t="str">
        <f t="shared" si="995"/>
        <v>%_decrease_yoy</v>
      </c>
    </row>
    <row r="477" spans="1:43" x14ac:dyDescent="0.2">
      <c r="A477">
        <v>475</v>
      </c>
      <c r="B477" t="s">
        <v>890</v>
      </c>
      <c r="C477" t="s">
        <v>1596</v>
      </c>
      <c r="D477" t="s">
        <v>1576</v>
      </c>
      <c r="E477" t="s">
        <v>898</v>
      </c>
      <c r="F477" t="s">
        <v>907</v>
      </c>
      <c r="G477" t="str">
        <f t="shared" si="987"/>
        <v>Segment - comparable store sales - maintenance services - comparable store sales</v>
      </c>
      <c r="H477" t="str">
        <f t="shared" si="982"/>
        <v>maintenance services - comparable store sales</v>
      </c>
      <c r="I477" t="s">
        <v>53</v>
      </c>
      <c r="J477" t="b">
        <f t="shared" si="988"/>
        <v>1</v>
      </c>
      <c r="K477" t="b">
        <f t="shared" si="983"/>
        <v>0</v>
      </c>
      <c r="L477" t="b">
        <f t="shared" si="984"/>
        <v>1</v>
      </c>
      <c r="M477" t="str">
        <f t="shared" si="989"/>
        <v/>
      </c>
      <c r="N477" t="str">
        <f t="shared" si="1030"/>
        <v/>
      </c>
      <c r="O477" t="str">
        <f t="shared" si="1031"/>
        <v/>
      </c>
      <c r="P477" t="str">
        <f t="shared" si="990"/>
        <v/>
      </c>
      <c r="R477" t="s">
        <v>7</v>
      </c>
      <c r="S477" t="str">
        <f>IF(M477&lt;&gt;"",M477,IF(O477&lt;&gt;"",O477,IF(Q477&lt;&gt;"",Q477,I477)))</f>
        <v>% increase</v>
      </c>
      <c r="T477" t="str">
        <f t="shared" si="991"/>
        <v>% increase</v>
      </c>
      <c r="U477" t="str">
        <f t="shared" ref="U477:V477" si="1046">TRIM(SUBSTITUTE(T477,U$1,U$2))</f>
        <v>% increase</v>
      </c>
      <c r="V477" t="str">
        <f t="shared" si="1046"/>
        <v>% increase</v>
      </c>
      <c r="W477" t="str">
        <f t="shared" ref="W477:AM477" si="1047">TRIM(SUBSTITUTE(V477,W$1,W$2))</f>
        <v>% increase</v>
      </c>
      <c r="X477" t="str">
        <f t="shared" si="1047"/>
        <v>% increase</v>
      </c>
      <c r="Y477" t="str">
        <f t="shared" si="1047"/>
        <v>% increase</v>
      </c>
      <c r="Z477" t="str">
        <f t="shared" si="1047"/>
        <v>% increase</v>
      </c>
      <c r="AA477" t="str">
        <f t="shared" si="1047"/>
        <v>% increase</v>
      </c>
      <c r="AB477" t="str">
        <f t="shared" si="1047"/>
        <v>% increase</v>
      </c>
      <c r="AC477" t="str">
        <f t="shared" si="1047"/>
        <v>% increase</v>
      </c>
      <c r="AD477" t="str">
        <f t="shared" si="1047"/>
        <v>% increase</v>
      </c>
      <c r="AE477" t="str">
        <f t="shared" si="1047"/>
        <v>% increase</v>
      </c>
      <c r="AF477" t="str">
        <f t="shared" si="1047"/>
        <v>% increase</v>
      </c>
      <c r="AG477" t="str">
        <f t="shared" si="1047"/>
        <v>% increase</v>
      </c>
      <c r="AH477" t="str">
        <f t="shared" si="1047"/>
        <v>% increase</v>
      </c>
      <c r="AI477" t="str">
        <f t="shared" si="1047"/>
        <v>% increase</v>
      </c>
      <c r="AJ477" t="str">
        <f t="shared" si="1047"/>
        <v>% increase</v>
      </c>
      <c r="AK477" t="str">
        <f t="shared" si="1047"/>
        <v>% increase</v>
      </c>
      <c r="AL477" t="str">
        <f t="shared" si="1047"/>
        <v>% increase</v>
      </c>
      <c r="AM477" t="str">
        <f t="shared" si="1047"/>
        <v>% increase</v>
      </c>
      <c r="AN477" t="str">
        <f t="shared" si="994"/>
        <v>%_increase</v>
      </c>
      <c r="AQ477" t="str">
        <f t="shared" si="995"/>
        <v>%_increase</v>
      </c>
    </row>
    <row r="478" spans="1:43" x14ac:dyDescent="0.2">
      <c r="A478">
        <v>476</v>
      </c>
      <c r="B478" t="s">
        <v>890</v>
      </c>
      <c r="C478" t="s">
        <v>1596</v>
      </c>
      <c r="D478" t="s">
        <v>1576</v>
      </c>
      <c r="E478" t="s">
        <v>898</v>
      </c>
      <c r="F478" t="s">
        <v>909</v>
      </c>
      <c r="G478" t="str">
        <f t="shared" si="987"/>
        <v>Segment - comparable store sales - Tires - comparable store sales</v>
      </c>
      <c r="H478" t="str">
        <f t="shared" si="982"/>
        <v>tires - comparable store sales</v>
      </c>
      <c r="I478" t="s">
        <v>453</v>
      </c>
      <c r="J478" t="b">
        <f t="shared" si="988"/>
        <v>1</v>
      </c>
      <c r="K478" t="b">
        <f t="shared" si="983"/>
        <v>0</v>
      </c>
      <c r="L478" t="b">
        <f t="shared" si="984"/>
        <v>1</v>
      </c>
      <c r="M478" t="str">
        <f t="shared" si="989"/>
        <v/>
      </c>
      <c r="N478" t="str">
        <f t="shared" si="1030"/>
        <v/>
      </c>
      <c r="O478" t="str">
        <f t="shared" si="1031"/>
        <v/>
      </c>
      <c r="P478" t="str">
        <f t="shared" si="990"/>
        <v/>
      </c>
      <c r="R478" t="s">
        <v>7</v>
      </c>
      <c r="S478" t="str">
        <f>IF(M478&lt;&gt;"",M478,IF(O478&lt;&gt;"",O478,IF(Q478&lt;&gt;"",Q478,I478)))</f>
        <v>% Decrease</v>
      </c>
      <c r="T478" t="str">
        <f t="shared" si="991"/>
        <v>% decrease</v>
      </c>
      <c r="U478" t="str">
        <f t="shared" ref="U478:V478" si="1048">TRIM(SUBSTITUTE(T478,U$1,U$2))</f>
        <v>% decrease</v>
      </c>
      <c r="V478" t="str">
        <f t="shared" si="1048"/>
        <v>% decrease</v>
      </c>
      <c r="W478" t="str">
        <f t="shared" ref="W478:AM478" si="1049">TRIM(SUBSTITUTE(V478,W$1,W$2))</f>
        <v>% decrease</v>
      </c>
      <c r="X478" t="str">
        <f t="shared" si="1049"/>
        <v>% decrease</v>
      </c>
      <c r="Y478" t="str">
        <f t="shared" si="1049"/>
        <v>% decrease</v>
      </c>
      <c r="Z478" t="str">
        <f t="shared" si="1049"/>
        <v>% decrease</v>
      </c>
      <c r="AA478" t="str">
        <f t="shared" si="1049"/>
        <v>% decrease</v>
      </c>
      <c r="AB478" t="str">
        <f t="shared" si="1049"/>
        <v>% decrease</v>
      </c>
      <c r="AC478" t="str">
        <f t="shared" si="1049"/>
        <v>% decrease</v>
      </c>
      <c r="AD478" t="str">
        <f t="shared" si="1049"/>
        <v>% decrease</v>
      </c>
      <c r="AE478" t="str">
        <f t="shared" si="1049"/>
        <v>% decrease</v>
      </c>
      <c r="AF478" t="str">
        <f t="shared" si="1049"/>
        <v>% decrease</v>
      </c>
      <c r="AG478" t="str">
        <f t="shared" si="1049"/>
        <v>% decrease</v>
      </c>
      <c r="AH478" t="str">
        <f t="shared" si="1049"/>
        <v>% decrease</v>
      </c>
      <c r="AI478" t="str">
        <f t="shared" si="1049"/>
        <v>% decrease</v>
      </c>
      <c r="AJ478" t="str">
        <f t="shared" si="1049"/>
        <v>% decrease</v>
      </c>
      <c r="AK478" t="str">
        <f t="shared" si="1049"/>
        <v>% decrease</v>
      </c>
      <c r="AL478" t="str">
        <f t="shared" si="1049"/>
        <v>% decrease</v>
      </c>
      <c r="AM478" t="str">
        <f t="shared" si="1049"/>
        <v>% decrease</v>
      </c>
      <c r="AN478" t="str">
        <f t="shared" si="994"/>
        <v>%_decrease</v>
      </c>
      <c r="AQ478" t="str">
        <f t="shared" si="995"/>
        <v>%_decrease</v>
      </c>
    </row>
    <row r="479" spans="1:43" x14ac:dyDescent="0.2">
      <c r="A479">
        <v>477</v>
      </c>
      <c r="B479" t="s">
        <v>890</v>
      </c>
      <c r="C479" t="s">
        <v>1596</v>
      </c>
      <c r="D479" t="s">
        <v>1576</v>
      </c>
      <c r="E479" t="s">
        <v>898</v>
      </c>
      <c r="F479" t="s">
        <v>909</v>
      </c>
      <c r="G479" t="str">
        <f t="shared" si="987"/>
        <v>Segment - comparable store sales - Tires - comparable store sales</v>
      </c>
      <c r="H479" t="str">
        <f t="shared" si="982"/>
        <v>tires - comparable store sales</v>
      </c>
      <c r="I479" t="s">
        <v>623</v>
      </c>
      <c r="J479" t="b">
        <f t="shared" si="988"/>
        <v>1</v>
      </c>
      <c r="K479" t="b">
        <f t="shared" si="983"/>
        <v>0</v>
      </c>
      <c r="L479" t="b">
        <f t="shared" si="984"/>
        <v>1</v>
      </c>
      <c r="M479" t="str">
        <f t="shared" si="989"/>
        <v/>
      </c>
      <c r="N479" t="str">
        <f t="shared" si="1030"/>
        <v/>
      </c>
      <c r="O479" t="str">
        <f t="shared" si="1031"/>
        <v/>
      </c>
      <c r="P479" t="str">
        <f t="shared" si="990"/>
        <v/>
      </c>
      <c r="R479" t="s">
        <v>7</v>
      </c>
      <c r="S479" t="str">
        <f>IF(M479&lt;&gt;"",M479,IF(O479&lt;&gt;"",O479,IF(Q479&lt;&gt;"",Q479,I479)))</f>
        <v>% Decrease YOY</v>
      </c>
      <c r="T479" t="str">
        <f t="shared" si="991"/>
        <v>% decrease yoy</v>
      </c>
      <c r="U479" t="str">
        <f t="shared" ref="U479:V479" si="1050">TRIM(SUBSTITUTE(T479,U$1,U$2))</f>
        <v>% decrease yoy</v>
      </c>
      <c r="V479" t="str">
        <f t="shared" si="1050"/>
        <v>% decrease yoy</v>
      </c>
      <c r="W479" t="str">
        <f t="shared" ref="W479:AM479" si="1051">TRIM(SUBSTITUTE(V479,W$1,W$2))</f>
        <v>% decrease yoy</v>
      </c>
      <c r="X479" t="str">
        <f t="shared" si="1051"/>
        <v>% decrease yoy</v>
      </c>
      <c r="Y479" t="str">
        <f t="shared" si="1051"/>
        <v>% decrease yoy</v>
      </c>
      <c r="Z479" t="str">
        <f t="shared" si="1051"/>
        <v>% decrease yoy</v>
      </c>
      <c r="AA479" t="str">
        <f t="shared" si="1051"/>
        <v>% decrease yoy</v>
      </c>
      <c r="AB479" t="str">
        <f t="shared" si="1051"/>
        <v>% decrease yoy</v>
      </c>
      <c r="AC479" t="str">
        <f t="shared" si="1051"/>
        <v>% decrease yoy</v>
      </c>
      <c r="AD479" t="str">
        <f t="shared" si="1051"/>
        <v>% decrease yoy</v>
      </c>
      <c r="AE479" t="str">
        <f t="shared" si="1051"/>
        <v>% decrease yoy</v>
      </c>
      <c r="AF479" t="str">
        <f t="shared" si="1051"/>
        <v>% decrease yoy</v>
      </c>
      <c r="AG479" t="str">
        <f t="shared" si="1051"/>
        <v>% decrease yoy</v>
      </c>
      <c r="AH479" t="str">
        <f t="shared" si="1051"/>
        <v>% decrease yoy</v>
      </c>
      <c r="AI479" t="str">
        <f t="shared" si="1051"/>
        <v>% decrease yoy</v>
      </c>
      <c r="AJ479" t="str">
        <f t="shared" si="1051"/>
        <v>% decrease yoy</v>
      </c>
      <c r="AK479" t="str">
        <f t="shared" si="1051"/>
        <v>% decrease yoy</v>
      </c>
      <c r="AL479" t="str">
        <f t="shared" si="1051"/>
        <v>% decrease yoy</v>
      </c>
      <c r="AM479" t="str">
        <f t="shared" si="1051"/>
        <v>% decrease yoy</v>
      </c>
      <c r="AN479" t="str">
        <f t="shared" si="994"/>
        <v>%_decrease_yoy</v>
      </c>
      <c r="AQ479" t="str">
        <f t="shared" si="995"/>
        <v>%_decrease_yoy</v>
      </c>
    </row>
    <row r="480" spans="1:43" x14ac:dyDescent="0.2">
      <c r="A480">
        <v>478</v>
      </c>
      <c r="B480" t="s">
        <v>890</v>
      </c>
      <c r="C480" t="s">
        <v>1596</v>
      </c>
      <c r="D480" t="s">
        <v>1576</v>
      </c>
      <c r="E480" t="s">
        <v>898</v>
      </c>
      <c r="F480" t="s">
        <v>909</v>
      </c>
      <c r="G480" t="str">
        <f t="shared" si="987"/>
        <v>Segment - comparable store sales - Tires - comparable store sales</v>
      </c>
      <c r="H480" t="str">
        <f t="shared" si="982"/>
        <v>tires - comparable store sales</v>
      </c>
      <c r="I480" t="s">
        <v>53</v>
      </c>
      <c r="J480" t="b">
        <f t="shared" si="988"/>
        <v>1</v>
      </c>
      <c r="K480" t="b">
        <f t="shared" si="983"/>
        <v>0</v>
      </c>
      <c r="L480" t="b">
        <f t="shared" si="984"/>
        <v>1</v>
      </c>
      <c r="M480" t="str">
        <f t="shared" si="989"/>
        <v/>
      </c>
      <c r="N480" t="str">
        <f t="shared" si="1030"/>
        <v/>
      </c>
      <c r="O480" t="str">
        <f t="shared" si="1031"/>
        <v/>
      </c>
      <c r="P480" t="str">
        <f t="shared" si="990"/>
        <v/>
      </c>
      <c r="R480" t="s">
        <v>7</v>
      </c>
      <c r="S480" t="str">
        <f>IF(M480&lt;&gt;"",M480,IF(O480&lt;&gt;"",O480,IF(Q480&lt;&gt;"",Q480,I480)))</f>
        <v>% increase</v>
      </c>
      <c r="T480" t="str">
        <f t="shared" si="991"/>
        <v>% increase</v>
      </c>
      <c r="U480" t="str">
        <f t="shared" ref="U480:V480" si="1052">TRIM(SUBSTITUTE(T480,U$1,U$2))</f>
        <v>% increase</v>
      </c>
      <c r="V480" t="str">
        <f t="shared" si="1052"/>
        <v>% increase</v>
      </c>
      <c r="W480" t="str">
        <f t="shared" ref="W480:AM480" si="1053">TRIM(SUBSTITUTE(V480,W$1,W$2))</f>
        <v>% increase</v>
      </c>
      <c r="X480" t="str">
        <f t="shared" si="1053"/>
        <v>% increase</v>
      </c>
      <c r="Y480" t="str">
        <f t="shared" si="1053"/>
        <v>% increase</v>
      </c>
      <c r="Z480" t="str">
        <f t="shared" si="1053"/>
        <v>% increase</v>
      </c>
      <c r="AA480" t="str">
        <f t="shared" si="1053"/>
        <v>% increase</v>
      </c>
      <c r="AB480" t="str">
        <f t="shared" si="1053"/>
        <v>% increase</v>
      </c>
      <c r="AC480" t="str">
        <f t="shared" si="1053"/>
        <v>% increase</v>
      </c>
      <c r="AD480" t="str">
        <f t="shared" si="1053"/>
        <v>% increase</v>
      </c>
      <c r="AE480" t="str">
        <f t="shared" si="1053"/>
        <v>% increase</v>
      </c>
      <c r="AF480" t="str">
        <f t="shared" si="1053"/>
        <v>% increase</v>
      </c>
      <c r="AG480" t="str">
        <f t="shared" si="1053"/>
        <v>% increase</v>
      </c>
      <c r="AH480" t="str">
        <f t="shared" si="1053"/>
        <v>% increase</v>
      </c>
      <c r="AI480" t="str">
        <f t="shared" si="1053"/>
        <v>% increase</v>
      </c>
      <c r="AJ480" t="str">
        <f t="shared" si="1053"/>
        <v>% increase</v>
      </c>
      <c r="AK480" t="str">
        <f t="shared" si="1053"/>
        <v>% increase</v>
      </c>
      <c r="AL480" t="str">
        <f t="shared" si="1053"/>
        <v>% increase</v>
      </c>
      <c r="AM480" t="str">
        <f t="shared" si="1053"/>
        <v>% increase</v>
      </c>
      <c r="AN480" t="str">
        <f t="shared" si="994"/>
        <v>%_increase</v>
      </c>
      <c r="AQ480" t="str">
        <f t="shared" si="995"/>
        <v>%_increase</v>
      </c>
    </row>
    <row r="481" spans="1:43" x14ac:dyDescent="0.2">
      <c r="A481">
        <v>479</v>
      </c>
      <c r="B481" t="s">
        <v>890</v>
      </c>
      <c r="C481" t="s">
        <v>1596</v>
      </c>
      <c r="D481" t="s">
        <v>1576</v>
      </c>
      <c r="E481" t="s">
        <v>900</v>
      </c>
      <c r="F481" t="s">
        <v>899</v>
      </c>
      <c r="G481" t="str">
        <f t="shared" si="987"/>
        <v>Segment - comparable store sales  - alignments - Comparable Store Sales</v>
      </c>
      <c r="H481" t="str">
        <f t="shared" si="982"/>
        <v>alignments - comparable store sales</v>
      </c>
      <c r="I481" t="s">
        <v>624</v>
      </c>
      <c r="J481" t="b">
        <f t="shared" si="988"/>
        <v>1</v>
      </c>
      <c r="K481" t="b">
        <f t="shared" si="983"/>
        <v>0</v>
      </c>
      <c r="L481" t="b">
        <f t="shared" si="984"/>
        <v>1</v>
      </c>
      <c r="M481" t="str">
        <f t="shared" si="989"/>
        <v/>
      </c>
      <c r="N481" t="str">
        <f t="shared" si="1030"/>
        <v/>
      </c>
      <c r="O481" t="str">
        <f t="shared" si="1031"/>
        <v/>
      </c>
      <c r="P481" t="str">
        <f t="shared" si="990"/>
        <v/>
      </c>
      <c r="R481" t="s">
        <v>7</v>
      </c>
      <c r="S481" t="str">
        <f>IF(M481&lt;&gt;"",M481,IF(O481&lt;&gt;"",O481,IF(Q481&lt;&gt;"",Q481,I481)))</f>
        <v>% Increase YOY</v>
      </c>
      <c r="T481" t="str">
        <f t="shared" si="991"/>
        <v>% increase yoy</v>
      </c>
      <c r="U481" t="str">
        <f t="shared" ref="U481:V481" si="1054">TRIM(SUBSTITUTE(T481,U$1,U$2))</f>
        <v>% increase yoy</v>
      </c>
      <c r="V481" t="str">
        <f t="shared" si="1054"/>
        <v>% increase yoy</v>
      </c>
      <c r="W481" t="str">
        <f t="shared" ref="W481:AM481" si="1055">TRIM(SUBSTITUTE(V481,W$1,W$2))</f>
        <v>% increase yoy</v>
      </c>
      <c r="X481" t="str">
        <f t="shared" si="1055"/>
        <v>% increase yoy</v>
      </c>
      <c r="Y481" t="str">
        <f t="shared" si="1055"/>
        <v>% increase yoy</v>
      </c>
      <c r="Z481" t="str">
        <f t="shared" si="1055"/>
        <v>% increase yoy</v>
      </c>
      <c r="AA481" t="str">
        <f t="shared" si="1055"/>
        <v>% increase yoy</v>
      </c>
      <c r="AB481" t="str">
        <f t="shared" si="1055"/>
        <v>% increase yoy</v>
      </c>
      <c r="AC481" t="str">
        <f t="shared" si="1055"/>
        <v>% increase yoy</v>
      </c>
      <c r="AD481" t="str">
        <f t="shared" si="1055"/>
        <v>% increase yoy</v>
      </c>
      <c r="AE481" t="str">
        <f t="shared" si="1055"/>
        <v>% increase yoy</v>
      </c>
      <c r="AF481" t="str">
        <f t="shared" si="1055"/>
        <v>% increase yoy</v>
      </c>
      <c r="AG481" t="str">
        <f t="shared" si="1055"/>
        <v>% increase yoy</v>
      </c>
      <c r="AH481" t="str">
        <f t="shared" si="1055"/>
        <v>% increase yoy</v>
      </c>
      <c r="AI481" t="str">
        <f t="shared" si="1055"/>
        <v>% increase yoy</v>
      </c>
      <c r="AJ481" t="str">
        <f t="shared" si="1055"/>
        <v>% increase yoy</v>
      </c>
      <c r="AK481" t="str">
        <f t="shared" si="1055"/>
        <v>% increase yoy</v>
      </c>
      <c r="AL481" t="str">
        <f t="shared" si="1055"/>
        <v>% increase yoy</v>
      </c>
      <c r="AM481" t="str">
        <f t="shared" si="1055"/>
        <v>% increase yoy</v>
      </c>
      <c r="AN481" t="str">
        <f t="shared" si="994"/>
        <v>%_increase_yoy</v>
      </c>
      <c r="AQ481" t="str">
        <f t="shared" si="995"/>
        <v>%_increase_yoy</v>
      </c>
    </row>
    <row r="482" spans="1:43" x14ac:dyDescent="0.2">
      <c r="A482">
        <v>480</v>
      </c>
      <c r="B482" t="s">
        <v>890</v>
      </c>
      <c r="C482" t="s">
        <v>1596</v>
      </c>
      <c r="D482" t="s">
        <v>1576</v>
      </c>
      <c r="E482" t="s">
        <v>900</v>
      </c>
      <c r="F482" t="s">
        <v>902</v>
      </c>
      <c r="G482" t="str">
        <f t="shared" si="987"/>
        <v xml:space="preserve">Segment - comparable store sales  - brakes - comparable store sales </v>
      </c>
      <c r="H482" t="str">
        <f t="shared" si="982"/>
        <v xml:space="preserve">brakes - comparable store sales </v>
      </c>
      <c r="I482" t="s">
        <v>1714</v>
      </c>
      <c r="J482" t="b">
        <f t="shared" si="988"/>
        <v>1</v>
      </c>
      <c r="K482" t="b">
        <f t="shared" si="983"/>
        <v>0</v>
      </c>
      <c r="L482" t="b">
        <f t="shared" si="984"/>
        <v>1</v>
      </c>
      <c r="M482" t="str">
        <f t="shared" si="989"/>
        <v/>
      </c>
      <c r="N482" t="str">
        <f t="shared" si="1030"/>
        <v/>
      </c>
      <c r="O482" t="str">
        <f t="shared" si="1031"/>
        <v/>
      </c>
      <c r="P482" t="str">
        <f t="shared" si="990"/>
        <v/>
      </c>
      <c r="R482" t="s">
        <v>7</v>
      </c>
      <c r="S482" t="str">
        <f>IF(M482&lt;&gt;"",M482,IF(O482&lt;&gt;"",O482,IF(Q482&lt;&gt;"",Q482,I482)))</f>
        <v>% Increase YOY%</v>
      </c>
      <c r="T482" t="str">
        <f t="shared" si="991"/>
        <v>% increase yoy%</v>
      </c>
      <c r="U482" t="str">
        <f t="shared" ref="U482:V482" si="1056">TRIM(SUBSTITUTE(T482,U$1,U$2))</f>
        <v>% increase yoy%</v>
      </c>
      <c r="V482" t="str">
        <f t="shared" si="1056"/>
        <v>% increase yoy%</v>
      </c>
      <c r="W482" t="str">
        <f t="shared" ref="W482:AM482" si="1057">TRIM(SUBSTITUTE(V482,W$1,W$2))</f>
        <v>% increase yoy%</v>
      </c>
      <c r="X482" t="str">
        <f t="shared" si="1057"/>
        <v>% increase yoy%</v>
      </c>
      <c r="Y482" t="str">
        <f t="shared" si="1057"/>
        <v>% increase yoy%</v>
      </c>
      <c r="Z482" t="str">
        <f t="shared" si="1057"/>
        <v>% increase yoy%</v>
      </c>
      <c r="AA482" t="str">
        <f t="shared" si="1057"/>
        <v>% increase yoy%</v>
      </c>
      <c r="AB482" t="str">
        <f t="shared" si="1057"/>
        <v>% increase yoy%</v>
      </c>
      <c r="AC482" t="str">
        <f t="shared" si="1057"/>
        <v>% increase yoy%</v>
      </c>
      <c r="AD482" t="str">
        <f t="shared" si="1057"/>
        <v>% increase yoy%</v>
      </c>
      <c r="AE482" t="str">
        <f t="shared" si="1057"/>
        <v>% increase yoy%</v>
      </c>
      <c r="AF482" t="str">
        <f t="shared" si="1057"/>
        <v>% increase yoy%</v>
      </c>
      <c r="AG482" t="str">
        <f t="shared" si="1057"/>
        <v>% increase yoy%</v>
      </c>
      <c r="AH482" t="str">
        <f t="shared" si="1057"/>
        <v>% increase yoy%</v>
      </c>
      <c r="AI482" t="str">
        <f t="shared" si="1057"/>
        <v>% increase yoy%</v>
      </c>
      <c r="AJ482" t="str">
        <f t="shared" si="1057"/>
        <v>% increase yoy%</v>
      </c>
      <c r="AK482" t="str">
        <f t="shared" si="1057"/>
        <v>% increase yoy%</v>
      </c>
      <c r="AL482" t="str">
        <f t="shared" si="1057"/>
        <v>% increase yoy%</v>
      </c>
      <c r="AM482" t="str">
        <f t="shared" si="1057"/>
        <v>% increase yoy%</v>
      </c>
      <c r="AN482" t="str">
        <f t="shared" si="994"/>
        <v>%_increase_yoy%</v>
      </c>
      <c r="AQ482" t="str">
        <f t="shared" si="995"/>
        <v>%_increase_yoy%</v>
      </c>
    </row>
    <row r="483" spans="1:43" x14ac:dyDescent="0.2">
      <c r="A483">
        <v>481</v>
      </c>
      <c r="B483" t="s">
        <v>890</v>
      </c>
      <c r="C483" t="s">
        <v>1596</v>
      </c>
      <c r="D483" t="s">
        <v>1576</v>
      </c>
      <c r="E483" t="s">
        <v>900</v>
      </c>
      <c r="F483" t="s">
        <v>906</v>
      </c>
      <c r="G483" t="str">
        <f t="shared" si="987"/>
        <v xml:space="preserve">Segment - comparable store sales  - front end/shocks - comparable store sales </v>
      </c>
      <c r="H483" t="str">
        <f t="shared" si="982"/>
        <v xml:space="preserve">front end/shocks - comparable store sales </v>
      </c>
      <c r="I483" t="s">
        <v>624</v>
      </c>
      <c r="J483" t="b">
        <f t="shared" si="988"/>
        <v>1</v>
      </c>
      <c r="K483" t="b">
        <f t="shared" si="983"/>
        <v>0</v>
      </c>
      <c r="L483" t="b">
        <f t="shared" si="984"/>
        <v>1</v>
      </c>
      <c r="M483" t="str">
        <f t="shared" si="989"/>
        <v/>
      </c>
      <c r="N483" t="str">
        <f t="shared" si="1030"/>
        <v/>
      </c>
      <c r="O483" t="str">
        <f t="shared" si="1031"/>
        <v/>
      </c>
      <c r="P483" t="str">
        <f t="shared" si="990"/>
        <v/>
      </c>
      <c r="R483" t="s">
        <v>7</v>
      </c>
      <c r="S483" t="str">
        <f>IF(M483&lt;&gt;"",M483,IF(O483&lt;&gt;"",O483,IF(Q483&lt;&gt;"",Q483,I483)))</f>
        <v>% Increase YOY</v>
      </c>
      <c r="T483" t="str">
        <f t="shared" si="991"/>
        <v>% increase yoy</v>
      </c>
      <c r="U483" t="str">
        <f t="shared" ref="U483:V483" si="1058">TRIM(SUBSTITUTE(T483,U$1,U$2))</f>
        <v>% increase yoy</v>
      </c>
      <c r="V483" t="str">
        <f t="shared" si="1058"/>
        <v>% increase yoy</v>
      </c>
      <c r="W483" t="str">
        <f t="shared" ref="W483:AM483" si="1059">TRIM(SUBSTITUTE(V483,W$1,W$2))</f>
        <v>% increase yoy</v>
      </c>
      <c r="X483" t="str">
        <f t="shared" si="1059"/>
        <v>% increase yoy</v>
      </c>
      <c r="Y483" t="str">
        <f t="shared" si="1059"/>
        <v>% increase yoy</v>
      </c>
      <c r="Z483" t="str">
        <f t="shared" si="1059"/>
        <v>% increase yoy</v>
      </c>
      <c r="AA483" t="str">
        <f t="shared" si="1059"/>
        <v>% increase yoy</v>
      </c>
      <c r="AB483" t="str">
        <f t="shared" si="1059"/>
        <v>% increase yoy</v>
      </c>
      <c r="AC483" t="str">
        <f t="shared" si="1059"/>
        <v>% increase yoy</v>
      </c>
      <c r="AD483" t="str">
        <f t="shared" si="1059"/>
        <v>% increase yoy</v>
      </c>
      <c r="AE483" t="str">
        <f t="shared" si="1059"/>
        <v>% increase yoy</v>
      </c>
      <c r="AF483" t="str">
        <f t="shared" si="1059"/>
        <v>% increase yoy</v>
      </c>
      <c r="AG483" t="str">
        <f t="shared" si="1059"/>
        <v>% increase yoy</v>
      </c>
      <c r="AH483" t="str">
        <f t="shared" si="1059"/>
        <v>% increase yoy</v>
      </c>
      <c r="AI483" t="str">
        <f t="shared" si="1059"/>
        <v>% increase yoy</v>
      </c>
      <c r="AJ483" t="str">
        <f t="shared" si="1059"/>
        <v>% increase yoy</v>
      </c>
      <c r="AK483" t="str">
        <f t="shared" si="1059"/>
        <v>% increase yoy</v>
      </c>
      <c r="AL483" t="str">
        <f t="shared" si="1059"/>
        <v>% increase yoy</v>
      </c>
      <c r="AM483" t="str">
        <f t="shared" si="1059"/>
        <v>% increase yoy</v>
      </c>
      <c r="AN483" t="str">
        <f t="shared" si="994"/>
        <v>%_increase_yoy</v>
      </c>
      <c r="AQ483" t="str">
        <f t="shared" si="995"/>
        <v>%_increase_yoy</v>
      </c>
    </row>
    <row r="484" spans="1:43" x14ac:dyDescent="0.2">
      <c r="A484">
        <v>482</v>
      </c>
      <c r="B484" t="s">
        <v>890</v>
      </c>
      <c r="C484" t="s">
        <v>1596</v>
      </c>
      <c r="D484" t="s">
        <v>1576</v>
      </c>
      <c r="E484" t="s">
        <v>900</v>
      </c>
      <c r="F484" t="s">
        <v>908</v>
      </c>
      <c r="G484" t="str">
        <f t="shared" si="987"/>
        <v xml:space="preserve">Segment - comparable store sales  - maintenance services - comparable store sales </v>
      </c>
      <c r="H484" t="str">
        <f t="shared" si="982"/>
        <v xml:space="preserve">maintenance services - comparable store sales </v>
      </c>
      <c r="I484" t="s">
        <v>624</v>
      </c>
      <c r="J484" t="b">
        <f t="shared" si="988"/>
        <v>1</v>
      </c>
      <c r="K484" t="b">
        <f t="shared" si="983"/>
        <v>0</v>
      </c>
      <c r="L484" t="b">
        <f t="shared" si="984"/>
        <v>1</v>
      </c>
      <c r="M484" t="str">
        <f t="shared" si="989"/>
        <v/>
      </c>
      <c r="N484" t="str">
        <f t="shared" si="1030"/>
        <v/>
      </c>
      <c r="O484" t="str">
        <f t="shared" si="1031"/>
        <v/>
      </c>
      <c r="P484" t="str">
        <f t="shared" si="990"/>
        <v/>
      </c>
      <c r="R484" t="s">
        <v>7</v>
      </c>
      <c r="S484" t="str">
        <f>IF(M484&lt;&gt;"",M484,IF(O484&lt;&gt;"",O484,IF(Q484&lt;&gt;"",Q484,I484)))</f>
        <v>% Increase YOY</v>
      </c>
      <c r="T484" t="str">
        <f t="shared" si="991"/>
        <v>% increase yoy</v>
      </c>
      <c r="U484" t="str">
        <f t="shared" ref="U484:V484" si="1060">TRIM(SUBSTITUTE(T484,U$1,U$2))</f>
        <v>% increase yoy</v>
      </c>
      <c r="V484" t="str">
        <f t="shared" si="1060"/>
        <v>% increase yoy</v>
      </c>
      <c r="W484" t="str">
        <f t="shared" ref="W484:AM484" si="1061">TRIM(SUBSTITUTE(V484,W$1,W$2))</f>
        <v>% increase yoy</v>
      </c>
      <c r="X484" t="str">
        <f t="shared" si="1061"/>
        <v>% increase yoy</v>
      </c>
      <c r="Y484" t="str">
        <f t="shared" si="1061"/>
        <v>% increase yoy</v>
      </c>
      <c r="Z484" t="str">
        <f t="shared" si="1061"/>
        <v>% increase yoy</v>
      </c>
      <c r="AA484" t="str">
        <f t="shared" si="1061"/>
        <v>% increase yoy</v>
      </c>
      <c r="AB484" t="str">
        <f t="shared" si="1061"/>
        <v>% increase yoy</v>
      </c>
      <c r="AC484" t="str">
        <f t="shared" si="1061"/>
        <v>% increase yoy</v>
      </c>
      <c r="AD484" t="str">
        <f t="shared" si="1061"/>
        <v>% increase yoy</v>
      </c>
      <c r="AE484" t="str">
        <f t="shared" si="1061"/>
        <v>% increase yoy</v>
      </c>
      <c r="AF484" t="str">
        <f t="shared" si="1061"/>
        <v>% increase yoy</v>
      </c>
      <c r="AG484" t="str">
        <f t="shared" si="1061"/>
        <v>% increase yoy</v>
      </c>
      <c r="AH484" t="str">
        <f t="shared" si="1061"/>
        <v>% increase yoy</v>
      </c>
      <c r="AI484" t="str">
        <f t="shared" si="1061"/>
        <v>% increase yoy</v>
      </c>
      <c r="AJ484" t="str">
        <f t="shared" si="1061"/>
        <v>% increase yoy</v>
      </c>
      <c r="AK484" t="str">
        <f t="shared" si="1061"/>
        <v>% increase yoy</v>
      </c>
      <c r="AL484" t="str">
        <f t="shared" si="1061"/>
        <v>% increase yoy</v>
      </c>
      <c r="AM484" t="str">
        <f t="shared" si="1061"/>
        <v>% increase yoy</v>
      </c>
      <c r="AN484" t="str">
        <f t="shared" si="994"/>
        <v>%_increase_yoy</v>
      </c>
      <c r="AQ484" t="str">
        <f t="shared" si="995"/>
        <v>%_increase_yoy</v>
      </c>
    </row>
    <row r="485" spans="1:43" x14ac:dyDescent="0.2">
      <c r="A485">
        <v>483</v>
      </c>
      <c r="B485" t="s">
        <v>890</v>
      </c>
      <c r="C485" t="s">
        <v>1596</v>
      </c>
      <c r="D485" t="s">
        <v>1576</v>
      </c>
      <c r="E485" t="s">
        <v>900</v>
      </c>
      <c r="F485" t="s">
        <v>910</v>
      </c>
      <c r="G485" t="str">
        <f t="shared" si="987"/>
        <v xml:space="preserve">Segment - comparable store sales  - Tires - comparable store sales </v>
      </c>
      <c r="H485" t="str">
        <f t="shared" si="982"/>
        <v xml:space="preserve">tires - comparable store sales </v>
      </c>
      <c r="I485" t="s">
        <v>624</v>
      </c>
      <c r="J485" t="b">
        <f t="shared" si="988"/>
        <v>1</v>
      </c>
      <c r="K485" t="b">
        <f t="shared" si="983"/>
        <v>0</v>
      </c>
      <c r="L485" t="b">
        <f t="shared" si="984"/>
        <v>1</v>
      </c>
      <c r="M485" t="str">
        <f t="shared" si="989"/>
        <v/>
      </c>
      <c r="N485" t="str">
        <f t="shared" si="1030"/>
        <v/>
      </c>
      <c r="O485" t="str">
        <f t="shared" si="1031"/>
        <v/>
      </c>
      <c r="P485" t="str">
        <f t="shared" si="990"/>
        <v/>
      </c>
      <c r="R485" t="s">
        <v>7</v>
      </c>
      <c r="S485" t="str">
        <f>IF(M485&lt;&gt;"",M485,IF(O485&lt;&gt;"",O485,IF(Q485&lt;&gt;"",Q485,I485)))</f>
        <v>% Increase YOY</v>
      </c>
      <c r="T485" t="str">
        <f t="shared" si="991"/>
        <v>% increase yoy</v>
      </c>
      <c r="U485" t="str">
        <f t="shared" ref="U485:V485" si="1062">TRIM(SUBSTITUTE(T485,U$1,U$2))</f>
        <v>% increase yoy</v>
      </c>
      <c r="V485" t="str">
        <f t="shared" si="1062"/>
        <v>% increase yoy</v>
      </c>
      <c r="W485" t="str">
        <f t="shared" ref="W485:AM485" si="1063">TRIM(SUBSTITUTE(V485,W$1,W$2))</f>
        <v>% increase yoy</v>
      </c>
      <c r="X485" t="str">
        <f t="shared" si="1063"/>
        <v>% increase yoy</v>
      </c>
      <c r="Y485" t="str">
        <f t="shared" si="1063"/>
        <v>% increase yoy</v>
      </c>
      <c r="Z485" t="str">
        <f t="shared" si="1063"/>
        <v>% increase yoy</v>
      </c>
      <c r="AA485" t="str">
        <f t="shared" si="1063"/>
        <v>% increase yoy</v>
      </c>
      <c r="AB485" t="str">
        <f t="shared" si="1063"/>
        <v>% increase yoy</v>
      </c>
      <c r="AC485" t="str">
        <f t="shared" si="1063"/>
        <v>% increase yoy</v>
      </c>
      <c r="AD485" t="str">
        <f t="shared" si="1063"/>
        <v>% increase yoy</v>
      </c>
      <c r="AE485" t="str">
        <f t="shared" si="1063"/>
        <v>% increase yoy</v>
      </c>
      <c r="AF485" t="str">
        <f t="shared" si="1063"/>
        <v>% increase yoy</v>
      </c>
      <c r="AG485" t="str">
        <f t="shared" si="1063"/>
        <v>% increase yoy</v>
      </c>
      <c r="AH485" t="str">
        <f t="shared" si="1063"/>
        <v>% increase yoy</v>
      </c>
      <c r="AI485" t="str">
        <f t="shared" si="1063"/>
        <v>% increase yoy</v>
      </c>
      <c r="AJ485" t="str">
        <f t="shared" si="1063"/>
        <v>% increase yoy</v>
      </c>
      <c r="AK485" t="str">
        <f t="shared" si="1063"/>
        <v>% increase yoy</v>
      </c>
      <c r="AL485" t="str">
        <f t="shared" si="1063"/>
        <v>% increase yoy</v>
      </c>
      <c r="AM485" t="str">
        <f t="shared" si="1063"/>
        <v>% increase yoy</v>
      </c>
      <c r="AN485" t="str">
        <f t="shared" si="994"/>
        <v>%_increase_yoy</v>
      </c>
      <c r="AQ485" t="str">
        <f t="shared" si="995"/>
        <v>%_increase_yoy</v>
      </c>
    </row>
    <row r="486" spans="1:43" x14ac:dyDescent="0.2">
      <c r="A486">
        <v>484</v>
      </c>
      <c r="B486" t="s">
        <v>890</v>
      </c>
      <c r="C486" t="s">
        <v>1596</v>
      </c>
      <c r="D486" t="s">
        <v>1576</v>
      </c>
      <c r="E486" t="s">
        <v>437</v>
      </c>
      <c r="F486" t="s">
        <v>437</v>
      </c>
      <c r="G486" t="str">
        <f t="shared" si="987"/>
        <v>Store count</v>
      </c>
      <c r="H486" t="str">
        <f t="shared" si="982"/>
        <v>store count</v>
      </c>
      <c r="I486" t="s">
        <v>154</v>
      </c>
      <c r="J486" t="b">
        <f t="shared" si="988"/>
        <v>1</v>
      </c>
      <c r="K486" t="b">
        <f t="shared" si="983"/>
        <v>1</v>
      </c>
      <c r="L486" t="b">
        <f t="shared" si="984"/>
        <v>0</v>
      </c>
      <c r="M486" t="str">
        <f t="shared" si="989"/>
        <v/>
      </c>
      <c r="N486" t="str">
        <f t="shared" si="1030"/>
        <v/>
      </c>
      <c r="O486" t="str">
        <f t="shared" si="1031"/>
        <v/>
      </c>
      <c r="P486" t="str">
        <f t="shared" si="990"/>
        <v/>
      </c>
      <c r="R486" t="s">
        <v>1685</v>
      </c>
      <c r="S486" t="str">
        <f>IF(M486&lt;&gt;"",M486,IF(O486&lt;&gt;"",O486,IF(Q486&lt;&gt;"",Q486,I486)))</f>
        <v>Stores</v>
      </c>
      <c r="T486" t="str">
        <f t="shared" si="991"/>
        <v>stores</v>
      </c>
      <c r="U486" t="str">
        <f t="shared" ref="U486:V486" si="1064">TRIM(SUBSTITUTE(T486,U$1,U$2))</f>
        <v>stores</v>
      </c>
      <c r="V486" t="str">
        <f t="shared" si="1064"/>
        <v>stores</v>
      </c>
      <c r="W486" t="str">
        <f t="shared" ref="W486:AM486" si="1065">TRIM(SUBSTITUTE(V486,W$1,W$2))</f>
        <v>stores</v>
      </c>
      <c r="X486" t="str">
        <f t="shared" si="1065"/>
        <v>stores</v>
      </c>
      <c r="Y486" t="str">
        <f t="shared" si="1065"/>
        <v>stores</v>
      </c>
      <c r="Z486" t="str">
        <f t="shared" si="1065"/>
        <v>stores</v>
      </c>
      <c r="AA486" t="str">
        <f t="shared" si="1065"/>
        <v>stores</v>
      </c>
      <c r="AB486" t="str">
        <f t="shared" si="1065"/>
        <v>stores</v>
      </c>
      <c r="AC486" t="str">
        <f t="shared" si="1065"/>
        <v>stores</v>
      </c>
      <c r="AD486" t="str">
        <f t="shared" si="1065"/>
        <v>stores</v>
      </c>
      <c r="AE486" t="str">
        <f t="shared" si="1065"/>
        <v>stores</v>
      </c>
      <c r="AF486" t="str">
        <f t="shared" si="1065"/>
        <v>stores</v>
      </c>
      <c r="AG486" t="str">
        <f t="shared" si="1065"/>
        <v>stores</v>
      </c>
      <c r="AH486" t="str">
        <f t="shared" si="1065"/>
        <v>stores</v>
      </c>
      <c r="AI486" t="str">
        <f t="shared" si="1065"/>
        <v>stores</v>
      </c>
      <c r="AJ486" t="str">
        <f t="shared" si="1065"/>
        <v>stores</v>
      </c>
      <c r="AK486" t="str">
        <f t="shared" si="1065"/>
        <v>stores</v>
      </c>
      <c r="AL486" t="str">
        <f t="shared" si="1065"/>
        <v>stores</v>
      </c>
      <c r="AM486" t="str">
        <f t="shared" si="1065"/>
        <v>stores</v>
      </c>
      <c r="AN486" t="str">
        <f t="shared" si="994"/>
        <v>stores</v>
      </c>
      <c r="AQ486" t="str">
        <f t="shared" si="995"/>
        <v>stores</v>
      </c>
    </row>
    <row r="487" spans="1:43" x14ac:dyDescent="0.2">
      <c r="A487">
        <v>485</v>
      </c>
      <c r="B487" t="s">
        <v>949</v>
      </c>
      <c r="C487" t="s">
        <v>1586</v>
      </c>
      <c r="D487" t="s">
        <v>1576</v>
      </c>
      <c r="E487" t="s">
        <v>165</v>
      </c>
      <c r="F487" t="s">
        <v>275</v>
      </c>
      <c r="G487" t="str">
        <f t="shared" si="987"/>
        <v>Segment Sales - Sales</v>
      </c>
      <c r="H487" t="str">
        <f t="shared" si="982"/>
        <v>sales</v>
      </c>
      <c r="I487" t="s">
        <v>10</v>
      </c>
      <c r="J487" t="b">
        <f t="shared" si="988"/>
        <v>0</v>
      </c>
      <c r="K487" t="b">
        <f t="shared" si="983"/>
        <v>0</v>
      </c>
      <c r="L487" t="b">
        <f t="shared" si="984"/>
        <v>1</v>
      </c>
      <c r="M487" t="str">
        <f t="shared" si="989"/>
        <v/>
      </c>
      <c r="N487" t="str">
        <f t="shared" si="1030"/>
        <v/>
      </c>
      <c r="O487" t="str">
        <f t="shared" si="1031"/>
        <v/>
      </c>
      <c r="P487" t="str">
        <f t="shared" si="990"/>
        <v/>
      </c>
      <c r="R487" t="s">
        <v>35</v>
      </c>
      <c r="S487" t="str">
        <f>IF(M487&lt;&gt;"",M487,IF(O487&lt;&gt;"",O487,IF(Q487&lt;&gt;"",Q487,I487)))</f>
        <v>$M</v>
      </c>
      <c r="T487" t="str">
        <f t="shared" si="991"/>
        <v>$m</v>
      </c>
      <c r="U487" t="str">
        <f t="shared" ref="U487:V487" si="1066">TRIM(SUBSTITUTE(T487,U$1,U$2))</f>
        <v>$m</v>
      </c>
      <c r="V487" t="str">
        <f t="shared" si="1066"/>
        <v>$m</v>
      </c>
      <c r="W487" t="str">
        <f t="shared" ref="W487:AM487" si="1067">TRIM(SUBSTITUTE(V487,W$1,W$2))</f>
        <v>$m</v>
      </c>
      <c r="X487" t="str">
        <f t="shared" si="1067"/>
        <v>$m</v>
      </c>
      <c r="Y487" t="str">
        <f t="shared" si="1067"/>
        <v>$m</v>
      </c>
      <c r="Z487" t="str">
        <f t="shared" si="1067"/>
        <v>$m</v>
      </c>
      <c r="AA487" t="str">
        <f t="shared" si="1067"/>
        <v>$m</v>
      </c>
      <c r="AB487" t="str">
        <f t="shared" si="1067"/>
        <v>$m</v>
      </c>
      <c r="AC487" t="str">
        <f t="shared" si="1067"/>
        <v>$m</v>
      </c>
      <c r="AD487" t="str">
        <f t="shared" si="1067"/>
        <v>$m</v>
      </c>
      <c r="AE487" t="str">
        <f t="shared" si="1067"/>
        <v>$m</v>
      </c>
      <c r="AF487" t="str">
        <f t="shared" si="1067"/>
        <v>$m</v>
      </c>
      <c r="AG487" t="str">
        <f t="shared" si="1067"/>
        <v>$</v>
      </c>
      <c r="AH487" t="str">
        <f t="shared" si="1067"/>
        <v>$</v>
      </c>
      <c r="AI487" t="str">
        <f t="shared" si="1067"/>
        <v>$</v>
      </c>
      <c r="AJ487" t="str">
        <f t="shared" si="1067"/>
        <v>$</v>
      </c>
      <c r="AK487" t="str">
        <f t="shared" si="1067"/>
        <v>$</v>
      </c>
      <c r="AL487" t="str">
        <f t="shared" si="1067"/>
        <v>$</v>
      </c>
      <c r="AM487" t="str">
        <f t="shared" si="1067"/>
        <v>$</v>
      </c>
      <c r="AN487" t="str">
        <f t="shared" si="994"/>
        <v>$</v>
      </c>
      <c r="AQ487" t="str">
        <f t="shared" si="995"/>
        <v>$</v>
      </c>
    </row>
    <row r="488" spans="1:43" x14ac:dyDescent="0.2">
      <c r="A488">
        <v>486</v>
      </c>
      <c r="B488" t="s">
        <v>949</v>
      </c>
      <c r="C488" t="s">
        <v>1586</v>
      </c>
      <c r="D488" t="s">
        <v>1576</v>
      </c>
      <c r="E488" t="s">
        <v>165</v>
      </c>
      <c r="F488" t="s">
        <v>951</v>
      </c>
      <c r="G488" t="str">
        <f t="shared" si="987"/>
        <v>Segment Sales - Sales per weighted-average square foot</v>
      </c>
      <c r="H488" t="str">
        <f t="shared" si="982"/>
        <v>sales per weighted-average square foot</v>
      </c>
      <c r="I488" t="s">
        <v>10</v>
      </c>
      <c r="J488" t="b">
        <f t="shared" si="988"/>
        <v>0</v>
      </c>
      <c r="K488" t="b">
        <f t="shared" si="983"/>
        <v>0</v>
      </c>
      <c r="L488" t="b">
        <f t="shared" si="984"/>
        <v>1</v>
      </c>
      <c r="M488" t="str">
        <f t="shared" si="989"/>
        <v/>
      </c>
      <c r="N488" t="str">
        <f t="shared" si="1030"/>
        <v/>
      </c>
      <c r="O488" t="str">
        <f t="shared" si="1031"/>
        <v/>
      </c>
      <c r="P488">
        <f t="shared" si="990"/>
        <v>6</v>
      </c>
      <c r="Q488" t="s">
        <v>1750</v>
      </c>
      <c r="R488" t="s">
        <v>35</v>
      </c>
      <c r="S488" t="str">
        <f>IF(M488&lt;&gt;"",M488,IF(O488&lt;&gt;"",O488,IF(Q488&lt;&gt;"",Q488,I488)))</f>
        <v>$/sqf</v>
      </c>
      <c r="T488" t="str">
        <f t="shared" si="991"/>
        <v>$/sqf</v>
      </c>
      <c r="U488" t="str">
        <f t="shared" ref="U488:V488" si="1068">TRIM(SUBSTITUTE(T488,U$1,U$2))</f>
        <v>$/sqf</v>
      </c>
      <c r="V488" t="str">
        <f t="shared" si="1068"/>
        <v>$/sqf</v>
      </c>
      <c r="W488" t="str">
        <f t="shared" ref="W488:AM488" si="1069">TRIM(SUBSTITUTE(V488,W$1,W$2))</f>
        <v>$/sqf</v>
      </c>
      <c r="X488" t="str">
        <f t="shared" si="1069"/>
        <v>$/sqf</v>
      </c>
      <c r="Y488" t="str">
        <f t="shared" si="1069"/>
        <v>$/sqf</v>
      </c>
      <c r="Z488" t="str">
        <f t="shared" si="1069"/>
        <v>$/sqf</v>
      </c>
      <c r="AA488" t="str">
        <f t="shared" si="1069"/>
        <v>$/sqf</v>
      </c>
      <c r="AB488" t="str">
        <f t="shared" si="1069"/>
        <v>$/sqf</v>
      </c>
      <c r="AC488" t="str">
        <f t="shared" si="1069"/>
        <v>$/sqf</v>
      </c>
      <c r="AD488" t="str">
        <f t="shared" si="1069"/>
        <v>$/sqf</v>
      </c>
      <c r="AE488" t="str">
        <f t="shared" si="1069"/>
        <v>$/sqf</v>
      </c>
      <c r="AF488" t="str">
        <f t="shared" si="1069"/>
        <v>$/sqf</v>
      </c>
      <c r="AG488" t="str">
        <f t="shared" si="1069"/>
        <v>$/sqf</v>
      </c>
      <c r="AH488" t="str">
        <f t="shared" si="1069"/>
        <v>$/sqf</v>
      </c>
      <c r="AI488" t="str">
        <f t="shared" si="1069"/>
        <v>$/sqf</v>
      </c>
      <c r="AJ488" t="str">
        <f t="shared" si="1069"/>
        <v>$/sqf</v>
      </c>
      <c r="AK488" t="str">
        <f t="shared" si="1069"/>
        <v>$/sqf</v>
      </c>
      <c r="AL488" t="str">
        <f t="shared" si="1069"/>
        <v>$/sqf</v>
      </c>
      <c r="AM488" t="str">
        <f t="shared" si="1069"/>
        <v>$/sqf</v>
      </c>
      <c r="AN488" t="str">
        <f t="shared" si="994"/>
        <v>$/sqf</v>
      </c>
      <c r="AQ488" t="str">
        <f t="shared" si="995"/>
        <v>$/sqf</v>
      </c>
    </row>
    <row r="489" spans="1:43" x14ac:dyDescent="0.2">
      <c r="A489">
        <v>487</v>
      </c>
      <c r="B489" t="s">
        <v>949</v>
      </c>
      <c r="C489" t="s">
        <v>1586</v>
      </c>
      <c r="D489" t="s">
        <v>1576</v>
      </c>
      <c r="E489" t="s">
        <v>165</v>
      </c>
      <c r="F489" t="s">
        <v>952</v>
      </c>
      <c r="G489" t="str">
        <f t="shared" si="987"/>
        <v>Segment Sales - Sales per weighted-average store</v>
      </c>
      <c r="H489" t="str">
        <f t="shared" si="982"/>
        <v>sales per weighted-average store</v>
      </c>
      <c r="I489" t="s">
        <v>10</v>
      </c>
      <c r="J489" t="b">
        <f t="shared" si="988"/>
        <v>1</v>
      </c>
      <c r="K489" t="b">
        <f t="shared" si="983"/>
        <v>0</v>
      </c>
      <c r="L489" t="b">
        <f t="shared" si="984"/>
        <v>1</v>
      </c>
      <c r="M489" t="str">
        <f t="shared" si="989"/>
        <v/>
      </c>
      <c r="N489" t="str">
        <f t="shared" si="1030"/>
        <v/>
      </c>
      <c r="O489" t="str">
        <f t="shared" si="1031"/>
        <v/>
      </c>
      <c r="P489">
        <f t="shared" si="990"/>
        <v>6</v>
      </c>
      <c r="Q489" t="s">
        <v>1751</v>
      </c>
      <c r="R489" t="s">
        <v>35</v>
      </c>
      <c r="S489" t="str">
        <f>IF(M489&lt;&gt;"",M489,IF(O489&lt;&gt;"",O489,IF(Q489&lt;&gt;"",Q489,I489)))</f>
        <v>$/store</v>
      </c>
      <c r="T489" t="str">
        <f t="shared" si="991"/>
        <v>$/store</v>
      </c>
      <c r="U489" t="str">
        <f t="shared" ref="U489:V489" si="1070">TRIM(SUBSTITUTE(T489,U$1,U$2))</f>
        <v>$/store</v>
      </c>
      <c r="V489" t="str">
        <f t="shared" si="1070"/>
        <v>$/store</v>
      </c>
      <c r="W489" t="str">
        <f t="shared" ref="W489:AM489" si="1071">TRIM(SUBSTITUTE(V489,W$1,W$2))</f>
        <v>$/store</v>
      </c>
      <c r="X489" t="str">
        <f t="shared" si="1071"/>
        <v>$/store</v>
      </c>
      <c r="Y489" t="str">
        <f t="shared" si="1071"/>
        <v>$/store</v>
      </c>
      <c r="Z489" t="str">
        <f t="shared" si="1071"/>
        <v>$/store</v>
      </c>
      <c r="AA489" t="str">
        <f t="shared" si="1071"/>
        <v>$/store</v>
      </c>
      <c r="AB489" t="str">
        <f t="shared" si="1071"/>
        <v>$/store</v>
      </c>
      <c r="AC489" t="str">
        <f t="shared" si="1071"/>
        <v>$/store</v>
      </c>
      <c r="AD489" t="str">
        <f t="shared" si="1071"/>
        <v>$/store</v>
      </c>
      <c r="AE489" t="str">
        <f t="shared" si="1071"/>
        <v>$/store</v>
      </c>
      <c r="AF489" t="str">
        <f t="shared" si="1071"/>
        <v>$/store</v>
      </c>
      <c r="AG489" t="str">
        <f t="shared" si="1071"/>
        <v>$/store</v>
      </c>
      <c r="AH489" t="str">
        <f t="shared" si="1071"/>
        <v>$/store</v>
      </c>
      <c r="AI489" t="str">
        <f t="shared" si="1071"/>
        <v>$/store</v>
      </c>
      <c r="AJ489" t="str">
        <f t="shared" si="1071"/>
        <v>$/store</v>
      </c>
      <c r="AK489" t="str">
        <f t="shared" si="1071"/>
        <v>$/store</v>
      </c>
      <c r="AL489" t="str">
        <f t="shared" si="1071"/>
        <v>$/store</v>
      </c>
      <c r="AM489" t="str">
        <f t="shared" si="1071"/>
        <v>$/store</v>
      </c>
      <c r="AN489" t="str">
        <f t="shared" si="994"/>
        <v>$/store</v>
      </c>
      <c r="AQ489" t="str">
        <f t="shared" si="995"/>
        <v>$/store</v>
      </c>
    </row>
    <row r="490" spans="1:43" x14ac:dyDescent="0.2">
      <c r="A490">
        <v>488</v>
      </c>
      <c r="B490" t="s">
        <v>949</v>
      </c>
      <c r="C490" t="s">
        <v>1586</v>
      </c>
      <c r="D490" t="s">
        <v>1576</v>
      </c>
      <c r="E490" t="s">
        <v>168</v>
      </c>
      <c r="F490" t="s">
        <v>950</v>
      </c>
      <c r="G490" t="str">
        <f t="shared" si="987"/>
        <v>Segment Sales  - Other sales and sales adjustments</v>
      </c>
      <c r="H490" t="str">
        <f t="shared" si="982"/>
        <v>other sales and sales adjustments</v>
      </c>
      <c r="I490" t="s">
        <v>10</v>
      </c>
      <c r="J490" t="b">
        <f t="shared" si="988"/>
        <v>0</v>
      </c>
      <c r="K490" t="b">
        <f t="shared" si="983"/>
        <v>0</v>
      </c>
      <c r="L490" t="b">
        <f t="shared" si="984"/>
        <v>1</v>
      </c>
      <c r="M490" t="str">
        <f t="shared" si="989"/>
        <v/>
      </c>
      <c r="N490" t="str">
        <f t="shared" si="1030"/>
        <v/>
      </c>
      <c r="O490" t="str">
        <f t="shared" si="1031"/>
        <v/>
      </c>
      <c r="P490" t="str">
        <f t="shared" si="990"/>
        <v/>
      </c>
      <c r="R490" t="s">
        <v>35</v>
      </c>
      <c r="S490" t="str">
        <f>IF(M490&lt;&gt;"",M490,IF(O490&lt;&gt;"",O490,IF(Q490&lt;&gt;"",Q490,I490)))</f>
        <v>$M</v>
      </c>
      <c r="T490" t="str">
        <f t="shared" si="991"/>
        <v>$m</v>
      </c>
      <c r="U490" t="str">
        <f t="shared" ref="U490:V490" si="1072">TRIM(SUBSTITUTE(T490,U$1,U$2))</f>
        <v>$m</v>
      </c>
      <c r="V490" t="str">
        <f t="shared" si="1072"/>
        <v>$m</v>
      </c>
      <c r="W490" t="str">
        <f t="shared" ref="W490:AM490" si="1073">TRIM(SUBSTITUTE(V490,W$1,W$2))</f>
        <v>$m</v>
      </c>
      <c r="X490" t="str">
        <f t="shared" si="1073"/>
        <v>$m</v>
      </c>
      <c r="Y490" t="str">
        <f t="shared" si="1073"/>
        <v>$m</v>
      </c>
      <c r="Z490" t="str">
        <f t="shared" si="1073"/>
        <v>$m</v>
      </c>
      <c r="AA490" t="str">
        <f t="shared" si="1073"/>
        <v>$m</v>
      </c>
      <c r="AB490" t="str">
        <f t="shared" si="1073"/>
        <v>$m</v>
      </c>
      <c r="AC490" t="str">
        <f t="shared" si="1073"/>
        <v>$m</v>
      </c>
      <c r="AD490" t="str">
        <f t="shared" si="1073"/>
        <v>$m</v>
      </c>
      <c r="AE490" t="str">
        <f t="shared" si="1073"/>
        <v>$m</v>
      </c>
      <c r="AF490" t="str">
        <f t="shared" si="1073"/>
        <v>$m</v>
      </c>
      <c r="AG490" t="str">
        <f t="shared" si="1073"/>
        <v>$</v>
      </c>
      <c r="AH490" t="str">
        <f t="shared" si="1073"/>
        <v>$</v>
      </c>
      <c r="AI490" t="str">
        <f t="shared" si="1073"/>
        <v>$</v>
      </c>
      <c r="AJ490" t="str">
        <f t="shared" si="1073"/>
        <v>$</v>
      </c>
      <c r="AK490" t="str">
        <f t="shared" si="1073"/>
        <v>$</v>
      </c>
      <c r="AL490" t="str">
        <f t="shared" si="1073"/>
        <v>$</v>
      </c>
      <c r="AM490" t="str">
        <f t="shared" si="1073"/>
        <v>$</v>
      </c>
      <c r="AN490" t="str">
        <f t="shared" si="994"/>
        <v>$</v>
      </c>
      <c r="AQ490" t="str">
        <f t="shared" si="995"/>
        <v>$</v>
      </c>
    </row>
    <row r="491" spans="1:43" x14ac:dyDescent="0.2">
      <c r="A491">
        <v>489</v>
      </c>
      <c r="B491" t="s">
        <v>949</v>
      </c>
      <c r="C491" t="s">
        <v>1586</v>
      </c>
      <c r="D491" t="s">
        <v>1576</v>
      </c>
      <c r="E491" t="s">
        <v>168</v>
      </c>
      <c r="F491" t="s">
        <v>953</v>
      </c>
      <c r="G491" t="str">
        <f t="shared" si="987"/>
        <v>Segment Sales  - Sales to do-it-yourself customers</v>
      </c>
      <c r="H491" t="str">
        <f t="shared" si="982"/>
        <v>sales to do-it-yourself customers</v>
      </c>
      <c r="I491" t="s">
        <v>10</v>
      </c>
      <c r="J491" t="b">
        <f t="shared" si="988"/>
        <v>0</v>
      </c>
      <c r="K491" t="b">
        <f t="shared" si="983"/>
        <v>0</v>
      </c>
      <c r="L491" t="b">
        <f t="shared" si="984"/>
        <v>1</v>
      </c>
      <c r="M491" t="str">
        <f t="shared" si="989"/>
        <v/>
      </c>
      <c r="N491" t="str">
        <f t="shared" si="1030"/>
        <v/>
      </c>
      <c r="O491" t="str">
        <f t="shared" si="1031"/>
        <v/>
      </c>
      <c r="P491" t="str">
        <f t="shared" si="990"/>
        <v/>
      </c>
      <c r="R491" t="s">
        <v>35</v>
      </c>
      <c r="S491" t="str">
        <f>IF(M491&lt;&gt;"",M491,IF(O491&lt;&gt;"",O491,IF(Q491&lt;&gt;"",Q491,I491)))</f>
        <v>$M</v>
      </c>
      <c r="T491" t="str">
        <f t="shared" si="991"/>
        <v>$m</v>
      </c>
      <c r="U491" t="str">
        <f t="shared" ref="U491:V491" si="1074">TRIM(SUBSTITUTE(T491,U$1,U$2))</f>
        <v>$m</v>
      </c>
      <c r="V491" t="str">
        <f t="shared" si="1074"/>
        <v>$m</v>
      </c>
      <c r="W491" t="str">
        <f t="shared" ref="W491:AM491" si="1075">TRIM(SUBSTITUTE(V491,W$1,W$2))</f>
        <v>$m</v>
      </c>
      <c r="X491" t="str">
        <f t="shared" si="1075"/>
        <v>$m</v>
      </c>
      <c r="Y491" t="str">
        <f t="shared" si="1075"/>
        <v>$m</v>
      </c>
      <c r="Z491" t="str">
        <f t="shared" si="1075"/>
        <v>$m</v>
      </c>
      <c r="AA491" t="str">
        <f t="shared" si="1075"/>
        <v>$m</v>
      </c>
      <c r="AB491" t="str">
        <f t="shared" si="1075"/>
        <v>$m</v>
      </c>
      <c r="AC491" t="str">
        <f t="shared" si="1075"/>
        <v>$m</v>
      </c>
      <c r="AD491" t="str">
        <f t="shared" si="1075"/>
        <v>$m</v>
      </c>
      <c r="AE491" t="str">
        <f t="shared" si="1075"/>
        <v>$m</v>
      </c>
      <c r="AF491" t="str">
        <f t="shared" si="1075"/>
        <v>$m</v>
      </c>
      <c r="AG491" t="str">
        <f t="shared" si="1075"/>
        <v>$</v>
      </c>
      <c r="AH491" t="str">
        <f t="shared" si="1075"/>
        <v>$</v>
      </c>
      <c r="AI491" t="str">
        <f t="shared" si="1075"/>
        <v>$</v>
      </c>
      <c r="AJ491" t="str">
        <f t="shared" si="1075"/>
        <v>$</v>
      </c>
      <c r="AK491" t="str">
        <f t="shared" si="1075"/>
        <v>$</v>
      </c>
      <c r="AL491" t="str">
        <f t="shared" si="1075"/>
        <v>$</v>
      </c>
      <c r="AM491" t="str">
        <f t="shared" si="1075"/>
        <v>$</v>
      </c>
      <c r="AN491" t="str">
        <f t="shared" si="994"/>
        <v>$</v>
      </c>
      <c r="AQ491" t="str">
        <f t="shared" si="995"/>
        <v>$</v>
      </c>
    </row>
    <row r="492" spans="1:43" x14ac:dyDescent="0.2">
      <c r="A492">
        <v>490</v>
      </c>
      <c r="B492" t="s">
        <v>949</v>
      </c>
      <c r="C492" t="s">
        <v>1586</v>
      </c>
      <c r="D492" t="s">
        <v>1576</v>
      </c>
      <c r="E492" t="s">
        <v>168</v>
      </c>
      <c r="F492" t="s">
        <v>954</v>
      </c>
      <c r="G492" t="str">
        <f t="shared" si="987"/>
        <v>Segment Sales  - Sales to professional service provider customers</v>
      </c>
      <c r="H492" t="str">
        <f t="shared" si="982"/>
        <v>sales to professional service provider customers</v>
      </c>
      <c r="I492" t="s">
        <v>10</v>
      </c>
      <c r="J492" t="b">
        <f t="shared" si="988"/>
        <v>0</v>
      </c>
      <c r="K492" t="b">
        <f t="shared" si="983"/>
        <v>0</v>
      </c>
      <c r="L492" t="b">
        <f t="shared" si="984"/>
        <v>1</v>
      </c>
      <c r="M492" t="str">
        <f t="shared" si="989"/>
        <v/>
      </c>
      <c r="N492" t="str">
        <f t="shared" si="1030"/>
        <v/>
      </c>
      <c r="O492" t="str">
        <f t="shared" si="1031"/>
        <v/>
      </c>
      <c r="P492" t="str">
        <f t="shared" si="990"/>
        <v/>
      </c>
      <c r="R492" t="s">
        <v>35</v>
      </c>
      <c r="S492" t="str">
        <f>IF(M492&lt;&gt;"",M492,IF(O492&lt;&gt;"",O492,IF(Q492&lt;&gt;"",Q492,I492)))</f>
        <v>$M</v>
      </c>
      <c r="T492" t="str">
        <f t="shared" si="991"/>
        <v>$m</v>
      </c>
      <c r="U492" t="str">
        <f t="shared" ref="U492:V492" si="1076">TRIM(SUBSTITUTE(T492,U$1,U$2))</f>
        <v>$m</v>
      </c>
      <c r="V492" t="str">
        <f t="shared" si="1076"/>
        <v>$m</v>
      </c>
      <c r="W492" t="str">
        <f t="shared" ref="W492:AM492" si="1077">TRIM(SUBSTITUTE(V492,W$1,W$2))</f>
        <v>$m</v>
      </c>
      <c r="X492" t="str">
        <f t="shared" si="1077"/>
        <v>$m</v>
      </c>
      <c r="Y492" t="str">
        <f t="shared" si="1077"/>
        <v>$m</v>
      </c>
      <c r="Z492" t="str">
        <f t="shared" si="1077"/>
        <v>$m</v>
      </c>
      <c r="AA492" t="str">
        <f t="shared" si="1077"/>
        <v>$m</v>
      </c>
      <c r="AB492" t="str">
        <f t="shared" si="1077"/>
        <v>$m</v>
      </c>
      <c r="AC492" t="str">
        <f t="shared" si="1077"/>
        <v>$m</v>
      </c>
      <c r="AD492" t="str">
        <f t="shared" si="1077"/>
        <v>$m</v>
      </c>
      <c r="AE492" t="str">
        <f t="shared" si="1077"/>
        <v>$m</v>
      </c>
      <c r="AF492" t="str">
        <f t="shared" si="1077"/>
        <v>$m</v>
      </c>
      <c r="AG492" t="str">
        <f t="shared" si="1077"/>
        <v>$</v>
      </c>
      <c r="AH492" t="str">
        <f t="shared" si="1077"/>
        <v>$</v>
      </c>
      <c r="AI492" t="str">
        <f t="shared" si="1077"/>
        <v>$</v>
      </c>
      <c r="AJ492" t="str">
        <f t="shared" si="1077"/>
        <v>$</v>
      </c>
      <c r="AK492" t="str">
        <f t="shared" si="1077"/>
        <v>$</v>
      </c>
      <c r="AL492" t="str">
        <f t="shared" si="1077"/>
        <v>$</v>
      </c>
      <c r="AM492" t="str">
        <f t="shared" si="1077"/>
        <v>$</v>
      </c>
      <c r="AN492" t="str">
        <f t="shared" si="994"/>
        <v>$</v>
      </c>
      <c r="AQ492" t="str">
        <f t="shared" si="995"/>
        <v>$</v>
      </c>
    </row>
    <row r="493" spans="1:43" x14ac:dyDescent="0.2">
      <c r="A493">
        <v>491</v>
      </c>
      <c r="B493" t="s">
        <v>949</v>
      </c>
      <c r="C493" t="s">
        <v>1586</v>
      </c>
      <c r="D493" t="s">
        <v>1576</v>
      </c>
      <c r="E493" t="s">
        <v>955</v>
      </c>
      <c r="F493" t="s">
        <v>951</v>
      </c>
      <c r="G493" t="str">
        <f t="shared" si="987"/>
        <v>Store and Team Member Information - Sales per weighted-average square foot</v>
      </c>
      <c r="H493" t="str">
        <f t="shared" si="982"/>
        <v>sales per weighted-average square foot</v>
      </c>
      <c r="I493" t="s">
        <v>35</v>
      </c>
      <c r="J493" t="b">
        <f t="shared" si="988"/>
        <v>1</v>
      </c>
      <c r="K493" t="b">
        <f t="shared" si="983"/>
        <v>0</v>
      </c>
      <c r="L493" t="b">
        <f t="shared" si="984"/>
        <v>1</v>
      </c>
      <c r="M493" t="str">
        <f t="shared" si="989"/>
        <v/>
      </c>
      <c r="N493" t="str">
        <f t="shared" si="1030"/>
        <v/>
      </c>
      <c r="O493" t="str">
        <f t="shared" si="1031"/>
        <v/>
      </c>
      <c r="P493">
        <f t="shared" si="990"/>
        <v>6</v>
      </c>
      <c r="Q493" t="s">
        <v>1750</v>
      </c>
      <c r="R493" t="s">
        <v>35</v>
      </c>
      <c r="S493" t="str">
        <f>IF(M493&lt;&gt;"",M493,IF(O493&lt;&gt;"",O493,IF(Q493&lt;&gt;"",Q493,I493)))</f>
        <v>$/sqf</v>
      </c>
      <c r="T493" t="str">
        <f t="shared" si="991"/>
        <v>$/sqf</v>
      </c>
      <c r="U493" t="str">
        <f t="shared" ref="U493:V493" si="1078">TRIM(SUBSTITUTE(T493,U$1,U$2))</f>
        <v>$/sqf</v>
      </c>
      <c r="V493" t="str">
        <f t="shared" si="1078"/>
        <v>$/sqf</v>
      </c>
      <c r="W493" t="str">
        <f t="shared" ref="W493:AM493" si="1079">TRIM(SUBSTITUTE(V493,W$1,W$2))</f>
        <v>$/sqf</v>
      </c>
      <c r="X493" t="str">
        <f t="shared" si="1079"/>
        <v>$/sqf</v>
      </c>
      <c r="Y493" t="str">
        <f t="shared" si="1079"/>
        <v>$/sqf</v>
      </c>
      <c r="Z493" t="str">
        <f t="shared" si="1079"/>
        <v>$/sqf</v>
      </c>
      <c r="AA493" t="str">
        <f t="shared" si="1079"/>
        <v>$/sqf</v>
      </c>
      <c r="AB493" t="str">
        <f t="shared" si="1079"/>
        <v>$/sqf</v>
      </c>
      <c r="AC493" t="str">
        <f t="shared" si="1079"/>
        <v>$/sqf</v>
      </c>
      <c r="AD493" t="str">
        <f t="shared" si="1079"/>
        <v>$/sqf</v>
      </c>
      <c r="AE493" t="str">
        <f t="shared" si="1079"/>
        <v>$/sqf</v>
      </c>
      <c r="AF493" t="str">
        <f t="shared" si="1079"/>
        <v>$/sqf</v>
      </c>
      <c r="AG493" t="str">
        <f t="shared" si="1079"/>
        <v>$/sqf</v>
      </c>
      <c r="AH493" t="str">
        <f t="shared" si="1079"/>
        <v>$/sqf</v>
      </c>
      <c r="AI493" t="str">
        <f t="shared" si="1079"/>
        <v>$/sqf</v>
      </c>
      <c r="AJ493" t="str">
        <f t="shared" si="1079"/>
        <v>$/sqf</v>
      </c>
      <c r="AK493" t="str">
        <f t="shared" si="1079"/>
        <v>$/sqf</v>
      </c>
      <c r="AL493" t="str">
        <f t="shared" si="1079"/>
        <v>$/sqf</v>
      </c>
      <c r="AM493" t="str">
        <f t="shared" si="1079"/>
        <v>$/sqf</v>
      </c>
      <c r="AN493" t="str">
        <f t="shared" si="994"/>
        <v>$/sqf</v>
      </c>
      <c r="AQ493" t="str">
        <f t="shared" si="995"/>
        <v>$/sqf</v>
      </c>
    </row>
    <row r="494" spans="1:43" x14ac:dyDescent="0.2">
      <c r="A494">
        <v>492</v>
      </c>
      <c r="B494" t="s">
        <v>949</v>
      </c>
      <c r="C494" t="s">
        <v>1586</v>
      </c>
      <c r="D494" t="s">
        <v>1576</v>
      </c>
      <c r="E494" t="s">
        <v>955</v>
      </c>
      <c r="F494" t="s">
        <v>952</v>
      </c>
      <c r="G494" t="str">
        <f t="shared" si="987"/>
        <v>Store and Team Member Information - Sales per weighted-average store</v>
      </c>
      <c r="H494" t="str">
        <f t="shared" si="982"/>
        <v>sales per weighted-average store</v>
      </c>
      <c r="I494" t="s">
        <v>35</v>
      </c>
      <c r="J494" t="b">
        <f t="shared" si="988"/>
        <v>1</v>
      </c>
      <c r="K494" t="b">
        <f t="shared" si="983"/>
        <v>0</v>
      </c>
      <c r="L494" t="b">
        <f t="shared" si="984"/>
        <v>1</v>
      </c>
      <c r="M494" t="str">
        <f t="shared" si="989"/>
        <v/>
      </c>
      <c r="N494" t="str">
        <f t="shared" si="1030"/>
        <v/>
      </c>
      <c r="O494" t="str">
        <f t="shared" si="1031"/>
        <v/>
      </c>
      <c r="P494">
        <f t="shared" si="990"/>
        <v>6</v>
      </c>
      <c r="Q494" t="s">
        <v>1751</v>
      </c>
      <c r="R494" t="s">
        <v>35</v>
      </c>
      <c r="S494" t="str">
        <f>IF(M494&lt;&gt;"",M494,IF(O494&lt;&gt;"",O494,IF(Q494&lt;&gt;"",Q494,I494)))</f>
        <v>$/store</v>
      </c>
      <c r="T494" t="str">
        <f t="shared" si="991"/>
        <v>$/store</v>
      </c>
      <c r="U494" t="str">
        <f t="shared" ref="U494:V494" si="1080">TRIM(SUBSTITUTE(T494,U$1,U$2))</f>
        <v>$/store</v>
      </c>
      <c r="V494" t="str">
        <f t="shared" si="1080"/>
        <v>$/store</v>
      </c>
      <c r="W494" t="str">
        <f t="shared" ref="W494:AM494" si="1081">TRIM(SUBSTITUTE(V494,W$1,W$2))</f>
        <v>$/store</v>
      </c>
      <c r="X494" t="str">
        <f t="shared" si="1081"/>
        <v>$/store</v>
      </c>
      <c r="Y494" t="str">
        <f t="shared" si="1081"/>
        <v>$/store</v>
      </c>
      <c r="Z494" t="str">
        <f t="shared" si="1081"/>
        <v>$/store</v>
      </c>
      <c r="AA494" t="str">
        <f t="shared" si="1081"/>
        <v>$/store</v>
      </c>
      <c r="AB494" t="str">
        <f t="shared" si="1081"/>
        <v>$/store</v>
      </c>
      <c r="AC494" t="str">
        <f t="shared" si="1081"/>
        <v>$/store</v>
      </c>
      <c r="AD494" t="str">
        <f t="shared" si="1081"/>
        <v>$/store</v>
      </c>
      <c r="AE494" t="str">
        <f t="shared" si="1081"/>
        <v>$/store</v>
      </c>
      <c r="AF494" t="str">
        <f t="shared" si="1081"/>
        <v>$/store</v>
      </c>
      <c r="AG494" t="str">
        <f t="shared" si="1081"/>
        <v>$/store</v>
      </c>
      <c r="AH494" t="str">
        <f t="shared" si="1081"/>
        <v>$/store</v>
      </c>
      <c r="AI494" t="str">
        <f t="shared" si="1081"/>
        <v>$/store</v>
      </c>
      <c r="AJ494" t="str">
        <f t="shared" si="1081"/>
        <v>$/store</v>
      </c>
      <c r="AK494" t="str">
        <f t="shared" si="1081"/>
        <v>$/store</v>
      </c>
      <c r="AL494" t="str">
        <f t="shared" si="1081"/>
        <v>$/store</v>
      </c>
      <c r="AM494" t="str">
        <f t="shared" si="1081"/>
        <v>$/store</v>
      </c>
      <c r="AN494" t="str">
        <f t="shared" si="994"/>
        <v>$/store</v>
      </c>
      <c r="AQ494" t="str">
        <f t="shared" si="995"/>
        <v>$/store</v>
      </c>
    </row>
    <row r="495" spans="1:43" x14ac:dyDescent="0.2">
      <c r="A495">
        <v>493</v>
      </c>
      <c r="B495" t="s">
        <v>949</v>
      </c>
      <c r="C495" t="s">
        <v>1586</v>
      </c>
      <c r="D495" t="s">
        <v>1576</v>
      </c>
      <c r="E495" t="s">
        <v>955</v>
      </c>
      <c r="F495" t="s">
        <v>956</v>
      </c>
      <c r="G495" t="str">
        <f t="shared" si="987"/>
        <v>Store and Team Member Information - Square footage (in thousands)</v>
      </c>
      <c r="H495" t="str">
        <f t="shared" si="982"/>
        <v>square footage (in thousands)</v>
      </c>
      <c r="I495" t="s">
        <v>4</v>
      </c>
      <c r="J495" t="b">
        <f t="shared" si="988"/>
        <v>1</v>
      </c>
      <c r="K495" t="b">
        <f t="shared" si="983"/>
        <v>1</v>
      </c>
      <c r="L495" t="b">
        <f t="shared" si="984"/>
        <v>1</v>
      </c>
      <c r="M495" t="str">
        <f t="shared" si="989"/>
        <v>Stores</v>
      </c>
      <c r="N495" t="str">
        <f t="shared" si="1030"/>
        <v/>
      </c>
      <c r="O495" t="str">
        <f t="shared" si="1031"/>
        <v/>
      </c>
      <c r="P495" t="str">
        <f t="shared" si="990"/>
        <v/>
      </c>
      <c r="R495" t="s">
        <v>35</v>
      </c>
      <c r="S495" t="str">
        <f>IF(M495&lt;&gt;"",M495,IF(O495&lt;&gt;"",O495,IF(Q495&lt;&gt;"",Q495,I495)))</f>
        <v>Stores</v>
      </c>
      <c r="T495" t="str">
        <f t="shared" si="991"/>
        <v>stores</v>
      </c>
      <c r="U495" t="str">
        <f t="shared" ref="U495:V495" si="1082">TRIM(SUBSTITUTE(T495,U$1,U$2))</f>
        <v>stores</v>
      </c>
      <c r="V495" t="str">
        <f t="shared" si="1082"/>
        <v>stores</v>
      </c>
      <c r="W495" t="str">
        <f t="shared" ref="W495:AM495" si="1083">TRIM(SUBSTITUTE(V495,W$1,W$2))</f>
        <v>stores</v>
      </c>
      <c r="X495" t="str">
        <f t="shared" si="1083"/>
        <v>stores</v>
      </c>
      <c r="Y495" t="str">
        <f t="shared" si="1083"/>
        <v>stores</v>
      </c>
      <c r="Z495" t="str">
        <f t="shared" si="1083"/>
        <v>stores</v>
      </c>
      <c r="AA495" t="str">
        <f t="shared" si="1083"/>
        <v>stores</v>
      </c>
      <c r="AB495" t="str">
        <f t="shared" si="1083"/>
        <v>stores</v>
      </c>
      <c r="AC495" t="str">
        <f t="shared" si="1083"/>
        <v>stores</v>
      </c>
      <c r="AD495" t="str">
        <f t="shared" si="1083"/>
        <v>stores</v>
      </c>
      <c r="AE495" t="str">
        <f t="shared" si="1083"/>
        <v>stores</v>
      </c>
      <c r="AF495" t="str">
        <f t="shared" si="1083"/>
        <v>stores</v>
      </c>
      <c r="AG495" t="str">
        <f t="shared" si="1083"/>
        <v>stores</v>
      </c>
      <c r="AH495" t="str">
        <f t="shared" si="1083"/>
        <v>stores</v>
      </c>
      <c r="AI495" t="str">
        <f t="shared" si="1083"/>
        <v>stores</v>
      </c>
      <c r="AJ495" t="str">
        <f t="shared" si="1083"/>
        <v>stores</v>
      </c>
      <c r="AK495" t="str">
        <f t="shared" si="1083"/>
        <v>stores</v>
      </c>
      <c r="AL495" t="str">
        <f t="shared" si="1083"/>
        <v>stores</v>
      </c>
      <c r="AM495" t="str">
        <f t="shared" si="1083"/>
        <v>stores</v>
      </c>
      <c r="AN495" t="str">
        <f t="shared" si="994"/>
        <v>stores</v>
      </c>
      <c r="AQ495" t="str">
        <f t="shared" si="995"/>
        <v>stores</v>
      </c>
    </row>
    <row r="496" spans="1:43" x14ac:dyDescent="0.2">
      <c r="A496">
        <v>494</v>
      </c>
      <c r="B496" t="s">
        <v>949</v>
      </c>
      <c r="C496" t="s">
        <v>1586</v>
      </c>
      <c r="D496" t="s">
        <v>1576</v>
      </c>
      <c r="E496" t="s">
        <v>313</v>
      </c>
      <c r="F496" t="s">
        <v>957</v>
      </c>
      <c r="G496" t="str">
        <f t="shared" si="987"/>
        <v>Store Count - Ending total store count</v>
      </c>
      <c r="H496" t="str">
        <f t="shared" si="982"/>
        <v>ending total store count</v>
      </c>
      <c r="I496" t="s">
        <v>4</v>
      </c>
      <c r="J496" t="b">
        <f t="shared" si="988"/>
        <v>1</v>
      </c>
      <c r="K496" t="b">
        <f t="shared" si="983"/>
        <v>1</v>
      </c>
      <c r="L496" t="b">
        <f t="shared" si="984"/>
        <v>1</v>
      </c>
      <c r="M496" t="str">
        <f t="shared" si="989"/>
        <v>Stores</v>
      </c>
      <c r="N496" t="str">
        <f t="shared" si="1030"/>
        <v/>
      </c>
      <c r="O496" t="str">
        <f t="shared" si="1031"/>
        <v/>
      </c>
      <c r="P496" t="str">
        <f t="shared" si="990"/>
        <v/>
      </c>
      <c r="R496" t="s">
        <v>35</v>
      </c>
      <c r="S496" t="str">
        <f>IF(M496&lt;&gt;"",M496,IF(O496&lt;&gt;"",O496,IF(Q496&lt;&gt;"",Q496,I496)))</f>
        <v>Stores</v>
      </c>
      <c r="T496" t="str">
        <f t="shared" si="991"/>
        <v>stores</v>
      </c>
      <c r="U496" t="str">
        <f t="shared" ref="U496:V496" si="1084">TRIM(SUBSTITUTE(T496,U$1,U$2))</f>
        <v>stores</v>
      </c>
      <c r="V496" t="str">
        <f t="shared" si="1084"/>
        <v>stores</v>
      </c>
      <c r="W496" t="str">
        <f t="shared" ref="W496:AM496" si="1085">TRIM(SUBSTITUTE(V496,W$1,W$2))</f>
        <v>stores</v>
      </c>
      <c r="X496" t="str">
        <f t="shared" si="1085"/>
        <v>stores</v>
      </c>
      <c r="Y496" t="str">
        <f t="shared" si="1085"/>
        <v>stores</v>
      </c>
      <c r="Z496" t="str">
        <f t="shared" si="1085"/>
        <v>stores</v>
      </c>
      <c r="AA496" t="str">
        <f t="shared" si="1085"/>
        <v>stores</v>
      </c>
      <c r="AB496" t="str">
        <f t="shared" si="1085"/>
        <v>stores</v>
      </c>
      <c r="AC496" t="str">
        <f t="shared" si="1085"/>
        <v>stores</v>
      </c>
      <c r="AD496" t="str">
        <f t="shared" si="1085"/>
        <v>stores</v>
      </c>
      <c r="AE496" t="str">
        <f t="shared" si="1085"/>
        <v>stores</v>
      </c>
      <c r="AF496" t="str">
        <f t="shared" si="1085"/>
        <v>stores</v>
      </c>
      <c r="AG496" t="str">
        <f t="shared" si="1085"/>
        <v>stores</v>
      </c>
      <c r="AH496" t="str">
        <f t="shared" si="1085"/>
        <v>stores</v>
      </c>
      <c r="AI496" t="str">
        <f t="shared" si="1085"/>
        <v>stores</v>
      </c>
      <c r="AJ496" t="str">
        <f t="shared" si="1085"/>
        <v>stores</v>
      </c>
      <c r="AK496" t="str">
        <f t="shared" si="1085"/>
        <v>stores</v>
      </c>
      <c r="AL496" t="str">
        <f t="shared" si="1085"/>
        <v>stores</v>
      </c>
      <c r="AM496" t="str">
        <f t="shared" si="1085"/>
        <v>stores</v>
      </c>
      <c r="AN496" t="str">
        <f t="shared" si="994"/>
        <v>stores</v>
      </c>
      <c r="AQ496" t="str">
        <f t="shared" si="995"/>
        <v>stores</v>
      </c>
    </row>
    <row r="497" spans="1:43" x14ac:dyDescent="0.2">
      <c r="A497">
        <v>495</v>
      </c>
      <c r="B497" t="s">
        <v>963</v>
      </c>
      <c r="C497" t="s">
        <v>1593</v>
      </c>
      <c r="D497" t="s">
        <v>1576</v>
      </c>
      <c r="E497" t="s">
        <v>1530</v>
      </c>
      <c r="F497" t="s">
        <v>964</v>
      </c>
      <c r="G497" t="str">
        <f t="shared" si="987"/>
        <v>Average gross profit - Average gross profit per new truck retailed</v>
      </c>
      <c r="H497" t="str">
        <f t="shared" si="982"/>
        <v>average gross profit per new truck retailed</v>
      </c>
      <c r="I497" t="s">
        <v>35</v>
      </c>
      <c r="J497" t="b">
        <f t="shared" si="988"/>
        <v>0</v>
      </c>
      <c r="K497" t="b">
        <f t="shared" si="983"/>
        <v>0</v>
      </c>
      <c r="L497" t="b">
        <f t="shared" si="984"/>
        <v>1</v>
      </c>
      <c r="M497" t="str">
        <f t="shared" si="989"/>
        <v/>
      </c>
      <c r="N497" t="str">
        <f t="shared" si="1030"/>
        <v/>
      </c>
      <c r="O497" t="str">
        <f t="shared" si="1031"/>
        <v/>
      </c>
      <c r="P497">
        <f t="shared" si="990"/>
        <v>21</v>
      </c>
      <c r="Q497" t="s">
        <v>1752</v>
      </c>
      <c r="R497" t="s">
        <v>35</v>
      </c>
      <c r="S497" t="str">
        <f>IF(M497&lt;&gt;"",M497,IF(O497&lt;&gt;"",O497,IF(Q497&lt;&gt;"",Q497,I497)))</f>
        <v>$/truck</v>
      </c>
      <c r="T497" t="str">
        <f t="shared" si="991"/>
        <v>$/truck</v>
      </c>
      <c r="U497" t="str">
        <f t="shared" ref="U497:V497" si="1086">TRIM(SUBSTITUTE(T497,U$1,U$2))</f>
        <v>$/truck</v>
      </c>
      <c r="V497" t="str">
        <f t="shared" si="1086"/>
        <v>$/truck</v>
      </c>
      <c r="W497" t="str">
        <f t="shared" ref="W497:AM497" si="1087">TRIM(SUBSTITUTE(V497,W$1,W$2))</f>
        <v>$/truck</v>
      </c>
      <c r="X497" t="str">
        <f t="shared" si="1087"/>
        <v>$/truck</v>
      </c>
      <c r="Y497" t="str">
        <f t="shared" si="1087"/>
        <v>$/truck</v>
      </c>
      <c r="Z497" t="str">
        <f t="shared" si="1087"/>
        <v>$/truck</v>
      </c>
      <c r="AA497" t="str">
        <f t="shared" si="1087"/>
        <v>$/truck</v>
      </c>
      <c r="AB497" t="str">
        <f t="shared" si="1087"/>
        <v>$/truck</v>
      </c>
      <c r="AC497" t="str">
        <f t="shared" si="1087"/>
        <v>$/truck</v>
      </c>
      <c r="AD497" t="str">
        <f t="shared" si="1087"/>
        <v>$/truck</v>
      </c>
      <c r="AE497" t="str">
        <f t="shared" si="1087"/>
        <v>$/truck</v>
      </c>
      <c r="AF497" t="str">
        <f t="shared" si="1087"/>
        <v>$/truck</v>
      </c>
      <c r="AG497" t="str">
        <f t="shared" si="1087"/>
        <v>$/truck</v>
      </c>
      <c r="AH497" t="str">
        <f t="shared" si="1087"/>
        <v>$/truck</v>
      </c>
      <c r="AI497" t="str">
        <f t="shared" si="1087"/>
        <v>$/truck</v>
      </c>
      <c r="AJ497" t="str">
        <f t="shared" si="1087"/>
        <v>$/truck</v>
      </c>
      <c r="AK497" t="str">
        <f t="shared" si="1087"/>
        <v>$/truc</v>
      </c>
      <c r="AL497" t="str">
        <f t="shared" si="1087"/>
        <v>$/truc</v>
      </c>
      <c r="AM497" t="str">
        <f t="shared" si="1087"/>
        <v>$/truc</v>
      </c>
      <c r="AN497" t="str">
        <f t="shared" si="994"/>
        <v>$/truc</v>
      </c>
      <c r="AQ497" t="str">
        <f t="shared" si="995"/>
        <v>$/truck</v>
      </c>
    </row>
    <row r="498" spans="1:43" x14ac:dyDescent="0.2">
      <c r="A498">
        <v>496</v>
      </c>
      <c r="B498" t="s">
        <v>963</v>
      </c>
      <c r="C498" t="s">
        <v>1593</v>
      </c>
      <c r="D498" t="s">
        <v>1576</v>
      </c>
      <c r="E498" t="s">
        <v>1530</v>
      </c>
      <c r="F498" t="s">
        <v>965</v>
      </c>
      <c r="G498" t="str">
        <f t="shared" si="987"/>
        <v>Average gross profit - Average gross profit per new vehicle retailed</v>
      </c>
      <c r="H498" t="str">
        <f t="shared" si="982"/>
        <v>average gross profit per new vehicle retailed</v>
      </c>
      <c r="I498" t="s">
        <v>35</v>
      </c>
      <c r="J498" t="b">
        <f t="shared" si="988"/>
        <v>0</v>
      </c>
      <c r="K498" t="b">
        <f t="shared" si="983"/>
        <v>0</v>
      </c>
      <c r="L498" t="b">
        <f t="shared" si="984"/>
        <v>1</v>
      </c>
      <c r="M498" t="str">
        <f t="shared" si="989"/>
        <v/>
      </c>
      <c r="N498" t="str">
        <f t="shared" si="1030"/>
        <v/>
      </c>
      <c r="O498" t="str">
        <f t="shared" si="1031"/>
        <v/>
      </c>
      <c r="P498">
        <f t="shared" si="990"/>
        <v>21</v>
      </c>
      <c r="Q498" t="s">
        <v>1753</v>
      </c>
      <c r="R498" t="s">
        <v>35</v>
      </c>
      <c r="S498" t="str">
        <f>IF(M498&lt;&gt;"",M498,IF(O498&lt;&gt;"",O498,IF(Q498&lt;&gt;"",Q498,I498)))</f>
        <v>$/vehicle</v>
      </c>
      <c r="T498" t="str">
        <f t="shared" si="991"/>
        <v>$/vehicle</v>
      </c>
      <c r="U498" t="str">
        <f t="shared" ref="U498:V498" si="1088">TRIM(SUBSTITUTE(T498,U$1,U$2))</f>
        <v>$/vehicle</v>
      </c>
      <c r="V498" t="str">
        <f t="shared" si="1088"/>
        <v>$/vehicle</v>
      </c>
      <c r="W498" t="str">
        <f t="shared" ref="W498:AM498" si="1089">TRIM(SUBSTITUTE(V498,W$1,W$2))</f>
        <v>$/vehicle</v>
      </c>
      <c r="X498" t="str">
        <f t="shared" si="1089"/>
        <v>$/vehicle</v>
      </c>
      <c r="Y498" t="str">
        <f t="shared" si="1089"/>
        <v>$/vehicle</v>
      </c>
      <c r="Z498" t="str">
        <f t="shared" si="1089"/>
        <v>$/vehicle</v>
      </c>
      <c r="AA498" t="str">
        <f t="shared" si="1089"/>
        <v>$/vehicle</v>
      </c>
      <c r="AB498" t="str">
        <f t="shared" si="1089"/>
        <v>$/vehicle</v>
      </c>
      <c r="AC498" t="str">
        <f t="shared" si="1089"/>
        <v>$/vehicle</v>
      </c>
      <c r="AD498" t="str">
        <f t="shared" si="1089"/>
        <v>$/vehicle</v>
      </c>
      <c r="AE498" t="str">
        <f t="shared" si="1089"/>
        <v>$/vehicle</v>
      </c>
      <c r="AF498" t="str">
        <f t="shared" si="1089"/>
        <v>$/vehicle</v>
      </c>
      <c r="AG498" t="str">
        <f t="shared" si="1089"/>
        <v>$/vehicle</v>
      </c>
      <c r="AH498" t="str">
        <f t="shared" si="1089"/>
        <v>$/vehicle</v>
      </c>
      <c r="AI498" t="str">
        <f t="shared" si="1089"/>
        <v>$/vehicle</v>
      </c>
      <c r="AJ498" t="str">
        <f t="shared" si="1089"/>
        <v>$/vehicle</v>
      </c>
      <c r="AK498" t="str">
        <f t="shared" si="1089"/>
        <v>$/vehicle</v>
      </c>
      <c r="AL498" t="str">
        <f t="shared" si="1089"/>
        <v>$/vehicle</v>
      </c>
      <c r="AM498" t="str">
        <f t="shared" si="1089"/>
        <v>$/vehicle</v>
      </c>
      <c r="AN498" t="str">
        <f t="shared" si="994"/>
        <v>$/vehicle</v>
      </c>
      <c r="AQ498" t="str">
        <f t="shared" si="995"/>
        <v>$/vehicle</v>
      </c>
    </row>
    <row r="499" spans="1:43" x14ac:dyDescent="0.2">
      <c r="A499">
        <v>497</v>
      </c>
      <c r="B499" t="s">
        <v>963</v>
      </c>
      <c r="C499" t="s">
        <v>1593</v>
      </c>
      <c r="D499" t="s">
        <v>1576</v>
      </c>
      <c r="E499" t="s">
        <v>1530</v>
      </c>
      <c r="F499" t="s">
        <v>966</v>
      </c>
      <c r="G499" t="str">
        <f t="shared" si="987"/>
        <v>Average gross profit - Average gross profit per used truck retailed</v>
      </c>
      <c r="H499" t="str">
        <f t="shared" si="982"/>
        <v>average gross profit per used truck retailed</v>
      </c>
      <c r="I499" t="s">
        <v>35</v>
      </c>
      <c r="J499" t="b">
        <f t="shared" si="988"/>
        <v>0</v>
      </c>
      <c r="K499" t="b">
        <f t="shared" si="983"/>
        <v>0</v>
      </c>
      <c r="L499" t="b">
        <f t="shared" si="984"/>
        <v>1</v>
      </c>
      <c r="M499" t="str">
        <f t="shared" si="989"/>
        <v/>
      </c>
      <c r="N499" t="str">
        <f t="shared" si="1030"/>
        <v/>
      </c>
      <c r="O499" t="str">
        <f t="shared" si="1031"/>
        <v/>
      </c>
      <c r="P499">
        <f t="shared" si="990"/>
        <v>21</v>
      </c>
      <c r="Q499" t="s">
        <v>1752</v>
      </c>
      <c r="R499" t="s">
        <v>35</v>
      </c>
      <c r="S499" t="str">
        <f>IF(M499&lt;&gt;"",M499,IF(O499&lt;&gt;"",O499,IF(Q499&lt;&gt;"",Q499,I499)))</f>
        <v>$/truck</v>
      </c>
      <c r="T499" t="str">
        <f t="shared" si="991"/>
        <v>$/truck</v>
      </c>
      <c r="U499" t="str">
        <f t="shared" ref="U499:V499" si="1090">TRIM(SUBSTITUTE(T499,U$1,U$2))</f>
        <v>$/truck</v>
      </c>
      <c r="V499" t="str">
        <f t="shared" si="1090"/>
        <v>$/truck</v>
      </c>
      <c r="W499" t="str">
        <f t="shared" ref="W499:AM499" si="1091">TRIM(SUBSTITUTE(V499,W$1,W$2))</f>
        <v>$/truck</v>
      </c>
      <c r="X499" t="str">
        <f t="shared" si="1091"/>
        <v>$/truck</v>
      </c>
      <c r="Y499" t="str">
        <f t="shared" si="1091"/>
        <v>$/truck</v>
      </c>
      <c r="Z499" t="str">
        <f t="shared" si="1091"/>
        <v>$/truck</v>
      </c>
      <c r="AA499" t="str">
        <f t="shared" si="1091"/>
        <v>$/truck</v>
      </c>
      <c r="AB499" t="str">
        <f t="shared" si="1091"/>
        <v>$/truck</v>
      </c>
      <c r="AC499" t="str">
        <f t="shared" si="1091"/>
        <v>$/truck</v>
      </c>
      <c r="AD499" t="str">
        <f t="shared" si="1091"/>
        <v>$/truck</v>
      </c>
      <c r="AE499" t="str">
        <f t="shared" si="1091"/>
        <v>$/truck</v>
      </c>
      <c r="AF499" t="str">
        <f t="shared" si="1091"/>
        <v>$/truck</v>
      </c>
      <c r="AG499" t="str">
        <f t="shared" si="1091"/>
        <v>$/truck</v>
      </c>
      <c r="AH499" t="str">
        <f t="shared" si="1091"/>
        <v>$/truck</v>
      </c>
      <c r="AI499" t="str">
        <f t="shared" si="1091"/>
        <v>$/truck</v>
      </c>
      <c r="AJ499" t="str">
        <f t="shared" si="1091"/>
        <v>$/truck</v>
      </c>
      <c r="AK499" t="str">
        <f t="shared" si="1091"/>
        <v>$/truc</v>
      </c>
      <c r="AL499" t="str">
        <f t="shared" si="1091"/>
        <v>$/truc</v>
      </c>
      <c r="AM499" t="str">
        <f t="shared" si="1091"/>
        <v>$/truc</v>
      </c>
      <c r="AN499" t="str">
        <f t="shared" si="994"/>
        <v>$/truc</v>
      </c>
      <c r="AQ499" t="str">
        <f t="shared" si="995"/>
        <v>$/truck</v>
      </c>
    </row>
    <row r="500" spans="1:43" x14ac:dyDescent="0.2">
      <c r="A500">
        <v>498</v>
      </c>
      <c r="B500" t="s">
        <v>963</v>
      </c>
      <c r="C500" t="s">
        <v>1593</v>
      </c>
      <c r="D500" t="s">
        <v>1576</v>
      </c>
      <c r="E500" t="s">
        <v>1530</v>
      </c>
      <c r="F500" t="s">
        <v>967</v>
      </c>
      <c r="G500" t="str">
        <f t="shared" si="987"/>
        <v>Average gross profit - Average gross profit per used vehicle retailed</v>
      </c>
      <c r="H500" t="str">
        <f t="shared" si="982"/>
        <v>average gross profit per used vehicle retailed</v>
      </c>
      <c r="I500" t="s">
        <v>35</v>
      </c>
      <c r="J500" t="b">
        <f t="shared" si="988"/>
        <v>0</v>
      </c>
      <c r="K500" t="b">
        <f t="shared" si="983"/>
        <v>0</v>
      </c>
      <c r="L500" t="b">
        <f t="shared" si="984"/>
        <v>1</v>
      </c>
      <c r="M500" t="str">
        <f t="shared" si="989"/>
        <v/>
      </c>
      <c r="N500" t="str">
        <f t="shared" si="1030"/>
        <v/>
      </c>
      <c r="O500" t="str">
        <f t="shared" si="1031"/>
        <v/>
      </c>
      <c r="P500">
        <f t="shared" si="990"/>
        <v>21</v>
      </c>
      <c r="Q500" t="s">
        <v>1753</v>
      </c>
      <c r="R500" t="s">
        <v>35</v>
      </c>
      <c r="S500" t="str">
        <f>IF(M500&lt;&gt;"",M500,IF(O500&lt;&gt;"",O500,IF(Q500&lt;&gt;"",Q500,I500)))</f>
        <v>$/vehicle</v>
      </c>
      <c r="T500" t="str">
        <f t="shared" si="991"/>
        <v>$/vehicle</v>
      </c>
      <c r="U500" t="str">
        <f t="shared" ref="U500:V500" si="1092">TRIM(SUBSTITUTE(T500,U$1,U$2))</f>
        <v>$/vehicle</v>
      </c>
      <c r="V500" t="str">
        <f t="shared" si="1092"/>
        <v>$/vehicle</v>
      </c>
      <c r="W500" t="str">
        <f t="shared" ref="W500:AM500" si="1093">TRIM(SUBSTITUTE(V500,W$1,W$2))</f>
        <v>$/vehicle</v>
      </c>
      <c r="X500" t="str">
        <f t="shared" si="1093"/>
        <v>$/vehicle</v>
      </c>
      <c r="Y500" t="str">
        <f t="shared" si="1093"/>
        <v>$/vehicle</v>
      </c>
      <c r="Z500" t="str">
        <f t="shared" si="1093"/>
        <v>$/vehicle</v>
      </c>
      <c r="AA500" t="str">
        <f t="shared" si="1093"/>
        <v>$/vehicle</v>
      </c>
      <c r="AB500" t="str">
        <f t="shared" si="1093"/>
        <v>$/vehicle</v>
      </c>
      <c r="AC500" t="str">
        <f t="shared" si="1093"/>
        <v>$/vehicle</v>
      </c>
      <c r="AD500" t="str">
        <f t="shared" si="1093"/>
        <v>$/vehicle</v>
      </c>
      <c r="AE500" t="str">
        <f t="shared" si="1093"/>
        <v>$/vehicle</v>
      </c>
      <c r="AF500" t="str">
        <f t="shared" si="1093"/>
        <v>$/vehicle</v>
      </c>
      <c r="AG500" t="str">
        <f t="shared" si="1093"/>
        <v>$/vehicle</v>
      </c>
      <c r="AH500" t="str">
        <f t="shared" si="1093"/>
        <v>$/vehicle</v>
      </c>
      <c r="AI500" t="str">
        <f t="shared" si="1093"/>
        <v>$/vehicle</v>
      </c>
      <c r="AJ500" t="str">
        <f t="shared" si="1093"/>
        <v>$/vehicle</v>
      </c>
      <c r="AK500" t="str">
        <f t="shared" si="1093"/>
        <v>$/vehicle</v>
      </c>
      <c r="AL500" t="str">
        <f t="shared" si="1093"/>
        <v>$/vehicle</v>
      </c>
      <c r="AM500" t="str">
        <f t="shared" si="1093"/>
        <v>$/vehicle</v>
      </c>
      <c r="AN500" t="str">
        <f t="shared" si="994"/>
        <v>$/vehicle</v>
      </c>
      <c r="AQ500" t="str">
        <f t="shared" si="995"/>
        <v>$/vehicle</v>
      </c>
    </row>
    <row r="501" spans="1:43" x14ac:dyDescent="0.2">
      <c r="A501">
        <v>499</v>
      </c>
      <c r="B501" t="s">
        <v>963</v>
      </c>
      <c r="C501" t="s">
        <v>1593</v>
      </c>
      <c r="D501" t="s">
        <v>1576</v>
      </c>
      <c r="E501" t="s">
        <v>75</v>
      </c>
      <c r="F501" t="s">
        <v>968</v>
      </c>
      <c r="G501" t="str">
        <f t="shared" si="987"/>
        <v>Geographic Revenue - North America</v>
      </c>
      <c r="H501" t="str">
        <f t="shared" si="982"/>
        <v>north america</v>
      </c>
      <c r="I501" t="s">
        <v>7</v>
      </c>
      <c r="J501" t="b">
        <f t="shared" si="988"/>
        <v>0</v>
      </c>
      <c r="K501" t="b">
        <f t="shared" si="983"/>
        <v>0</v>
      </c>
      <c r="L501" t="b">
        <f t="shared" si="984"/>
        <v>1</v>
      </c>
      <c r="M501" t="str">
        <f t="shared" si="989"/>
        <v/>
      </c>
      <c r="N501" t="str">
        <f t="shared" si="1030"/>
        <v/>
      </c>
      <c r="O501" t="str">
        <f t="shared" si="1031"/>
        <v/>
      </c>
      <c r="P501" t="str">
        <f t="shared" si="990"/>
        <v/>
      </c>
      <c r="R501" t="s">
        <v>7</v>
      </c>
      <c r="S501" t="str">
        <f>IF(M501&lt;&gt;"",M501,IF(O501&lt;&gt;"",O501,IF(Q501&lt;&gt;"",Q501,I501)))</f>
        <v>%</v>
      </c>
      <c r="T501" t="str">
        <f t="shared" si="991"/>
        <v>%</v>
      </c>
      <c r="U501" t="str">
        <f t="shared" ref="U501:V501" si="1094">TRIM(SUBSTITUTE(T501,U$1,U$2))</f>
        <v>%</v>
      </c>
      <c r="V501" t="str">
        <f t="shared" si="1094"/>
        <v>%</v>
      </c>
      <c r="W501" t="str">
        <f t="shared" ref="W501:AM501" si="1095">TRIM(SUBSTITUTE(V501,W$1,W$2))</f>
        <v>%</v>
      </c>
      <c r="X501" t="str">
        <f t="shared" si="1095"/>
        <v>%</v>
      </c>
      <c r="Y501" t="str">
        <f t="shared" si="1095"/>
        <v>%</v>
      </c>
      <c r="Z501" t="str">
        <f t="shared" si="1095"/>
        <v>%</v>
      </c>
      <c r="AA501" t="str">
        <f t="shared" si="1095"/>
        <v>%</v>
      </c>
      <c r="AB501" t="str">
        <f t="shared" si="1095"/>
        <v>%</v>
      </c>
      <c r="AC501" t="str">
        <f t="shared" si="1095"/>
        <v>%</v>
      </c>
      <c r="AD501" t="str">
        <f t="shared" si="1095"/>
        <v>%</v>
      </c>
      <c r="AE501" t="str">
        <f t="shared" si="1095"/>
        <v>%</v>
      </c>
      <c r="AF501" t="str">
        <f t="shared" si="1095"/>
        <v>%</v>
      </c>
      <c r="AG501" t="str">
        <f t="shared" si="1095"/>
        <v>%</v>
      </c>
      <c r="AH501" t="str">
        <f t="shared" si="1095"/>
        <v>%</v>
      </c>
      <c r="AI501" t="str">
        <f t="shared" si="1095"/>
        <v>%</v>
      </c>
      <c r="AJ501" t="str">
        <f t="shared" si="1095"/>
        <v>%</v>
      </c>
      <c r="AK501" t="str">
        <f t="shared" si="1095"/>
        <v>%</v>
      </c>
      <c r="AL501" t="str">
        <f t="shared" si="1095"/>
        <v>%</v>
      </c>
      <c r="AM501" t="str">
        <f t="shared" si="1095"/>
        <v>%</v>
      </c>
      <c r="AN501" t="str">
        <f t="shared" si="994"/>
        <v>%</v>
      </c>
      <c r="AQ501" t="str">
        <f t="shared" si="995"/>
        <v>%</v>
      </c>
    </row>
    <row r="502" spans="1:43" x14ac:dyDescent="0.2">
      <c r="A502">
        <v>500</v>
      </c>
      <c r="B502" t="s">
        <v>963</v>
      </c>
      <c r="C502" t="s">
        <v>1593</v>
      </c>
      <c r="D502" t="s">
        <v>1576</v>
      </c>
      <c r="E502" t="s">
        <v>75</v>
      </c>
      <c r="F502" t="s">
        <v>969</v>
      </c>
      <c r="G502" t="str">
        <f t="shared" si="987"/>
        <v>Geographic Revenue - Other International</v>
      </c>
      <c r="H502" t="str">
        <f t="shared" si="982"/>
        <v>other international</v>
      </c>
      <c r="I502" t="s">
        <v>7</v>
      </c>
      <c r="J502" t="b">
        <f t="shared" si="988"/>
        <v>0</v>
      </c>
      <c r="K502" t="b">
        <f t="shared" si="983"/>
        <v>0</v>
      </c>
      <c r="L502" t="b">
        <f t="shared" si="984"/>
        <v>1</v>
      </c>
      <c r="M502" t="str">
        <f t="shared" si="989"/>
        <v/>
      </c>
      <c r="N502" t="str">
        <f t="shared" si="1030"/>
        <v/>
      </c>
      <c r="O502" t="str">
        <f t="shared" si="1031"/>
        <v/>
      </c>
      <c r="P502" t="str">
        <f t="shared" si="990"/>
        <v/>
      </c>
      <c r="R502" t="s">
        <v>7</v>
      </c>
      <c r="S502" t="str">
        <f>IF(M502&lt;&gt;"",M502,IF(O502&lt;&gt;"",O502,IF(Q502&lt;&gt;"",Q502,I502)))</f>
        <v>%</v>
      </c>
      <c r="T502" t="str">
        <f t="shared" si="991"/>
        <v>%</v>
      </c>
      <c r="U502" t="str">
        <f t="shared" ref="U502:V502" si="1096">TRIM(SUBSTITUTE(T502,U$1,U$2))</f>
        <v>%</v>
      </c>
      <c r="V502" t="str">
        <f t="shared" si="1096"/>
        <v>%</v>
      </c>
      <c r="W502" t="str">
        <f t="shared" ref="W502:AM502" si="1097">TRIM(SUBSTITUTE(V502,W$1,W$2))</f>
        <v>%</v>
      </c>
      <c r="X502" t="str">
        <f t="shared" si="1097"/>
        <v>%</v>
      </c>
      <c r="Y502" t="str">
        <f t="shared" si="1097"/>
        <v>%</v>
      </c>
      <c r="Z502" t="str">
        <f t="shared" si="1097"/>
        <v>%</v>
      </c>
      <c r="AA502" t="str">
        <f t="shared" si="1097"/>
        <v>%</v>
      </c>
      <c r="AB502" t="str">
        <f t="shared" si="1097"/>
        <v>%</v>
      </c>
      <c r="AC502" t="str">
        <f t="shared" si="1097"/>
        <v>%</v>
      </c>
      <c r="AD502" t="str">
        <f t="shared" si="1097"/>
        <v>%</v>
      </c>
      <c r="AE502" t="str">
        <f t="shared" si="1097"/>
        <v>%</v>
      </c>
      <c r="AF502" t="str">
        <f t="shared" si="1097"/>
        <v>%</v>
      </c>
      <c r="AG502" t="str">
        <f t="shared" si="1097"/>
        <v>%</v>
      </c>
      <c r="AH502" t="str">
        <f t="shared" si="1097"/>
        <v>%</v>
      </c>
      <c r="AI502" t="str">
        <f t="shared" si="1097"/>
        <v>%</v>
      </c>
      <c r="AJ502" t="str">
        <f t="shared" si="1097"/>
        <v>%</v>
      </c>
      <c r="AK502" t="str">
        <f t="shared" si="1097"/>
        <v>%</v>
      </c>
      <c r="AL502" t="str">
        <f t="shared" si="1097"/>
        <v>%</v>
      </c>
      <c r="AM502" t="str">
        <f t="shared" si="1097"/>
        <v>%</v>
      </c>
      <c r="AN502" t="str">
        <f t="shared" si="994"/>
        <v>%</v>
      </c>
      <c r="AQ502" t="str">
        <f t="shared" si="995"/>
        <v>%</v>
      </c>
    </row>
    <row r="503" spans="1:43" x14ac:dyDescent="0.2">
      <c r="A503">
        <v>501</v>
      </c>
      <c r="B503" t="s">
        <v>963</v>
      </c>
      <c r="C503" t="s">
        <v>1593</v>
      </c>
      <c r="D503" t="s">
        <v>1576</v>
      </c>
      <c r="E503" t="s">
        <v>75</v>
      </c>
      <c r="F503" t="s">
        <v>970</v>
      </c>
      <c r="G503" t="str">
        <f t="shared" si="987"/>
        <v>Geographic Revenue - U.K.</v>
      </c>
      <c r="H503" t="str">
        <f t="shared" si="982"/>
        <v>u.k.</v>
      </c>
      <c r="I503" t="s">
        <v>7</v>
      </c>
      <c r="J503" t="b">
        <f t="shared" si="988"/>
        <v>0</v>
      </c>
      <c r="K503" t="b">
        <f t="shared" si="983"/>
        <v>0</v>
      </c>
      <c r="L503" t="b">
        <f t="shared" si="984"/>
        <v>1</v>
      </c>
      <c r="M503" t="str">
        <f t="shared" si="989"/>
        <v/>
      </c>
      <c r="N503" t="str">
        <f t="shared" si="1030"/>
        <v/>
      </c>
      <c r="O503" t="str">
        <f t="shared" si="1031"/>
        <v/>
      </c>
      <c r="P503" t="str">
        <f t="shared" si="990"/>
        <v/>
      </c>
      <c r="R503" t="s">
        <v>7</v>
      </c>
      <c r="S503" t="str">
        <f>IF(M503&lt;&gt;"",M503,IF(O503&lt;&gt;"",O503,IF(Q503&lt;&gt;"",Q503,I503)))</f>
        <v>%</v>
      </c>
      <c r="T503" t="str">
        <f t="shared" si="991"/>
        <v>%</v>
      </c>
      <c r="U503" t="str">
        <f t="shared" ref="U503:V503" si="1098">TRIM(SUBSTITUTE(T503,U$1,U$2))</f>
        <v>%</v>
      </c>
      <c r="V503" t="str">
        <f t="shared" si="1098"/>
        <v>%</v>
      </c>
      <c r="W503" t="str">
        <f t="shared" ref="W503:AM503" si="1099">TRIM(SUBSTITUTE(V503,W$1,W$2))</f>
        <v>%</v>
      </c>
      <c r="X503" t="str">
        <f t="shared" si="1099"/>
        <v>%</v>
      </c>
      <c r="Y503" t="str">
        <f t="shared" si="1099"/>
        <v>%</v>
      </c>
      <c r="Z503" t="str">
        <f t="shared" si="1099"/>
        <v>%</v>
      </c>
      <c r="AA503" t="str">
        <f t="shared" si="1099"/>
        <v>%</v>
      </c>
      <c r="AB503" t="str">
        <f t="shared" si="1099"/>
        <v>%</v>
      </c>
      <c r="AC503" t="str">
        <f t="shared" si="1099"/>
        <v>%</v>
      </c>
      <c r="AD503" t="str">
        <f t="shared" si="1099"/>
        <v>%</v>
      </c>
      <c r="AE503" t="str">
        <f t="shared" si="1099"/>
        <v>%</v>
      </c>
      <c r="AF503" t="str">
        <f t="shared" si="1099"/>
        <v>%</v>
      </c>
      <c r="AG503" t="str">
        <f t="shared" si="1099"/>
        <v>%</v>
      </c>
      <c r="AH503" t="str">
        <f t="shared" si="1099"/>
        <v>%</v>
      </c>
      <c r="AI503" t="str">
        <f t="shared" si="1099"/>
        <v>%</v>
      </c>
      <c r="AJ503" t="str">
        <f t="shared" si="1099"/>
        <v>%</v>
      </c>
      <c r="AK503" t="str">
        <f t="shared" si="1099"/>
        <v>%</v>
      </c>
      <c r="AL503" t="str">
        <f t="shared" si="1099"/>
        <v>%</v>
      </c>
      <c r="AM503" t="str">
        <f t="shared" si="1099"/>
        <v>%</v>
      </c>
      <c r="AN503" t="str">
        <f t="shared" si="994"/>
        <v>%</v>
      </c>
      <c r="AQ503" t="str">
        <f t="shared" si="995"/>
        <v>%</v>
      </c>
    </row>
    <row r="504" spans="1:43" x14ac:dyDescent="0.2">
      <c r="A504">
        <v>502</v>
      </c>
      <c r="B504" t="s">
        <v>963</v>
      </c>
      <c r="C504" t="s">
        <v>1593</v>
      </c>
      <c r="D504" t="s">
        <v>1576</v>
      </c>
      <c r="E504" t="s">
        <v>971</v>
      </c>
      <c r="F504" t="s">
        <v>971</v>
      </c>
      <c r="G504" t="str">
        <f t="shared" si="987"/>
        <v>New retail sales revenue per unit</v>
      </c>
      <c r="H504" t="str">
        <f t="shared" si="982"/>
        <v>new retail sales revenue per unit</v>
      </c>
      <c r="I504" t="s">
        <v>35</v>
      </c>
      <c r="J504" t="b">
        <f t="shared" si="988"/>
        <v>0</v>
      </c>
      <c r="K504" t="b">
        <f t="shared" si="983"/>
        <v>0</v>
      </c>
      <c r="L504" t="b">
        <f t="shared" si="984"/>
        <v>1</v>
      </c>
      <c r="M504" t="str">
        <f t="shared" si="989"/>
        <v/>
      </c>
      <c r="N504" t="str">
        <f t="shared" si="1030"/>
        <v/>
      </c>
      <c r="O504" t="str">
        <f t="shared" si="1031"/>
        <v/>
      </c>
      <c r="P504">
        <f t="shared" si="990"/>
        <v>25</v>
      </c>
      <c r="Q504" t="s">
        <v>1754</v>
      </c>
      <c r="R504" t="s">
        <v>35</v>
      </c>
      <c r="S504" t="str">
        <f>IF(M504&lt;&gt;"",M504,IF(O504&lt;&gt;"",O504,IF(Q504&lt;&gt;"",Q504,I504)))</f>
        <v>$/unit</v>
      </c>
      <c r="T504" t="str">
        <f t="shared" si="991"/>
        <v>$/unit</v>
      </c>
      <c r="U504" t="str">
        <f t="shared" ref="U504:V504" si="1100">TRIM(SUBSTITUTE(T504,U$1,U$2))</f>
        <v>$/unit</v>
      </c>
      <c r="V504" t="str">
        <f t="shared" si="1100"/>
        <v>$/unit</v>
      </c>
      <c r="W504" t="str">
        <f t="shared" ref="W504:AM504" si="1101">TRIM(SUBSTITUTE(V504,W$1,W$2))</f>
        <v>$/unit</v>
      </c>
      <c r="X504" t="str">
        <f t="shared" si="1101"/>
        <v>$/unit</v>
      </c>
      <c r="Y504" t="str">
        <f t="shared" si="1101"/>
        <v>$/unit</v>
      </c>
      <c r="Z504" t="str">
        <f t="shared" si="1101"/>
        <v>$/unit</v>
      </c>
      <c r="AA504" t="str">
        <f t="shared" si="1101"/>
        <v>$/unit</v>
      </c>
      <c r="AB504" t="str">
        <f t="shared" si="1101"/>
        <v>$/unit</v>
      </c>
      <c r="AC504" t="str">
        <f t="shared" si="1101"/>
        <v>$/unit</v>
      </c>
      <c r="AD504" t="str">
        <f t="shared" si="1101"/>
        <v>$/unit</v>
      </c>
      <c r="AE504" t="str">
        <f t="shared" si="1101"/>
        <v>$/unit</v>
      </c>
      <c r="AF504" t="str">
        <f t="shared" si="1101"/>
        <v>$/unit</v>
      </c>
      <c r="AG504" t="str">
        <f t="shared" si="1101"/>
        <v>$/unit</v>
      </c>
      <c r="AH504" t="str">
        <f t="shared" si="1101"/>
        <v>$/unit</v>
      </c>
      <c r="AI504" t="str">
        <f t="shared" si="1101"/>
        <v>$/unit</v>
      </c>
      <c r="AJ504" t="str">
        <f t="shared" si="1101"/>
        <v>$/unit</v>
      </c>
      <c r="AK504" t="str">
        <f t="shared" si="1101"/>
        <v>$/unit</v>
      </c>
      <c r="AL504" t="str">
        <f t="shared" si="1101"/>
        <v>$/unit</v>
      </c>
      <c r="AM504" t="str">
        <f t="shared" si="1101"/>
        <v>$/unit</v>
      </c>
      <c r="AN504" t="str">
        <f t="shared" si="994"/>
        <v>$/unit</v>
      </c>
      <c r="AQ504" t="str">
        <f t="shared" si="995"/>
        <v>$/unit</v>
      </c>
    </row>
    <row r="505" spans="1:43" x14ac:dyDescent="0.2">
      <c r="A505">
        <v>503</v>
      </c>
      <c r="B505" t="s">
        <v>963</v>
      </c>
      <c r="C505" t="s">
        <v>1593</v>
      </c>
      <c r="D505" t="s">
        <v>1576</v>
      </c>
      <c r="E505" t="s">
        <v>972</v>
      </c>
      <c r="F505" t="s">
        <v>972</v>
      </c>
      <c r="G505" t="str">
        <f t="shared" si="987"/>
        <v>New retail unit sales</v>
      </c>
      <c r="H505" t="str">
        <f t="shared" si="982"/>
        <v>new retail unit sales</v>
      </c>
      <c r="I505" t="s">
        <v>4</v>
      </c>
      <c r="J505" t="b">
        <f t="shared" si="988"/>
        <v>0</v>
      </c>
      <c r="K505" t="b">
        <f t="shared" si="983"/>
        <v>1</v>
      </c>
      <c r="L505" t="b">
        <f t="shared" si="984"/>
        <v>1</v>
      </c>
      <c r="M505" t="str">
        <f t="shared" si="989"/>
        <v/>
      </c>
      <c r="N505" t="str">
        <f t="shared" si="1030"/>
        <v>Check</v>
      </c>
      <c r="O505" t="str">
        <f t="shared" si="1031"/>
        <v/>
      </c>
      <c r="P505" t="str">
        <f t="shared" si="990"/>
        <v/>
      </c>
      <c r="R505" t="s">
        <v>35</v>
      </c>
      <c r="S505" t="str">
        <f>IF(M505&lt;&gt;"",M505,IF(O505&lt;&gt;"",O505,IF(Q505&lt;&gt;"",Q505,I505)))</f>
        <v>units</v>
      </c>
      <c r="T505" t="str">
        <f t="shared" si="991"/>
        <v>units</v>
      </c>
      <c r="U505" t="str">
        <f t="shared" ref="U505:V505" si="1102">TRIM(SUBSTITUTE(T505,U$1,U$2))</f>
        <v>units</v>
      </c>
      <c r="V505" t="str">
        <f t="shared" si="1102"/>
        <v>units</v>
      </c>
      <c r="W505" t="str">
        <f t="shared" ref="W505:AM505" si="1103">TRIM(SUBSTITUTE(V505,W$1,W$2))</f>
        <v>units</v>
      </c>
      <c r="X505" t="str">
        <f t="shared" si="1103"/>
        <v>units</v>
      </c>
      <c r="Y505" t="str">
        <f t="shared" si="1103"/>
        <v>units</v>
      </c>
      <c r="Z505" t="str">
        <f t="shared" si="1103"/>
        <v>units</v>
      </c>
      <c r="AA505" t="str">
        <f t="shared" si="1103"/>
        <v>units</v>
      </c>
      <c r="AB505" t="str">
        <f t="shared" si="1103"/>
        <v>units</v>
      </c>
      <c r="AC505" t="str">
        <f t="shared" si="1103"/>
        <v>units</v>
      </c>
      <c r="AD505" t="str">
        <f t="shared" si="1103"/>
        <v>units</v>
      </c>
      <c r="AE505" t="str">
        <f t="shared" si="1103"/>
        <v>units</v>
      </c>
      <c r="AF505" t="str">
        <f t="shared" si="1103"/>
        <v>units</v>
      </c>
      <c r="AG505" t="str">
        <f t="shared" si="1103"/>
        <v>units</v>
      </c>
      <c r="AH505" t="str">
        <f t="shared" si="1103"/>
        <v>units</v>
      </c>
      <c r="AI505" t="str">
        <f t="shared" si="1103"/>
        <v>units</v>
      </c>
      <c r="AJ505" t="str">
        <f t="shared" si="1103"/>
        <v>units</v>
      </c>
      <c r="AK505" t="str">
        <f t="shared" si="1103"/>
        <v>units</v>
      </c>
      <c r="AL505" t="str">
        <f t="shared" si="1103"/>
        <v>units</v>
      </c>
      <c r="AM505" t="str">
        <f t="shared" si="1103"/>
        <v>units</v>
      </c>
      <c r="AN505" t="str">
        <f t="shared" si="994"/>
        <v>units</v>
      </c>
      <c r="AQ505" t="str">
        <f t="shared" si="995"/>
        <v>units</v>
      </c>
    </row>
    <row r="506" spans="1:43" x14ac:dyDescent="0.2">
      <c r="A506">
        <v>504</v>
      </c>
      <c r="B506" t="s">
        <v>963</v>
      </c>
      <c r="C506" t="s">
        <v>1593</v>
      </c>
      <c r="D506" t="s">
        <v>1576</v>
      </c>
      <c r="E506" t="s">
        <v>448</v>
      </c>
      <c r="F506" t="s">
        <v>973</v>
      </c>
      <c r="G506" t="str">
        <f t="shared" si="987"/>
        <v>Revenue by Segment - Commercial Vehicles Australia/Power Systems</v>
      </c>
      <c r="H506" t="str">
        <f t="shared" si="982"/>
        <v>commercial vehicles australia/power systems</v>
      </c>
      <c r="I506" t="s">
        <v>10</v>
      </c>
      <c r="J506" t="b">
        <f t="shared" si="988"/>
        <v>0</v>
      </c>
      <c r="K506" t="b">
        <f t="shared" si="983"/>
        <v>0</v>
      </c>
      <c r="L506" t="b">
        <f t="shared" si="984"/>
        <v>1</v>
      </c>
      <c r="M506" t="str">
        <f t="shared" si="989"/>
        <v/>
      </c>
      <c r="N506" t="str">
        <f t="shared" si="1030"/>
        <v/>
      </c>
      <c r="O506" t="str">
        <f t="shared" si="1031"/>
        <v/>
      </c>
      <c r="P506" t="str">
        <f t="shared" si="990"/>
        <v/>
      </c>
      <c r="R506" t="s">
        <v>35</v>
      </c>
      <c r="S506" t="str">
        <f>IF(M506&lt;&gt;"",M506,IF(O506&lt;&gt;"",O506,IF(Q506&lt;&gt;"",Q506,I506)))</f>
        <v>$M</v>
      </c>
      <c r="T506" t="str">
        <f t="shared" si="991"/>
        <v>$m</v>
      </c>
      <c r="U506" t="str">
        <f t="shared" ref="U506:V506" si="1104">TRIM(SUBSTITUTE(T506,U$1,U$2))</f>
        <v>$m</v>
      </c>
      <c r="V506" t="str">
        <f t="shared" si="1104"/>
        <v>$m</v>
      </c>
      <c r="W506" t="str">
        <f t="shared" ref="W506:AM506" si="1105">TRIM(SUBSTITUTE(V506,W$1,W$2))</f>
        <v>$m</v>
      </c>
      <c r="X506" t="str">
        <f t="shared" si="1105"/>
        <v>$m</v>
      </c>
      <c r="Y506" t="str">
        <f t="shared" si="1105"/>
        <v>$m</v>
      </c>
      <c r="Z506" t="str">
        <f t="shared" si="1105"/>
        <v>$m</v>
      </c>
      <c r="AA506" t="str">
        <f t="shared" si="1105"/>
        <v>$m</v>
      </c>
      <c r="AB506" t="str">
        <f t="shared" si="1105"/>
        <v>$m</v>
      </c>
      <c r="AC506" t="str">
        <f t="shared" si="1105"/>
        <v>$m</v>
      </c>
      <c r="AD506" t="str">
        <f t="shared" si="1105"/>
        <v>$m</v>
      </c>
      <c r="AE506" t="str">
        <f t="shared" si="1105"/>
        <v>$m</v>
      </c>
      <c r="AF506" t="str">
        <f t="shared" si="1105"/>
        <v>$m</v>
      </c>
      <c r="AG506" t="str">
        <f t="shared" si="1105"/>
        <v>$</v>
      </c>
      <c r="AH506" t="str">
        <f t="shared" si="1105"/>
        <v>$</v>
      </c>
      <c r="AI506" t="str">
        <f t="shared" si="1105"/>
        <v>$</v>
      </c>
      <c r="AJ506" t="str">
        <f t="shared" si="1105"/>
        <v>$</v>
      </c>
      <c r="AK506" t="str">
        <f t="shared" si="1105"/>
        <v>$</v>
      </c>
      <c r="AL506" t="str">
        <f t="shared" si="1105"/>
        <v>$</v>
      </c>
      <c r="AM506" t="str">
        <f t="shared" si="1105"/>
        <v>$</v>
      </c>
      <c r="AN506" t="str">
        <f t="shared" si="994"/>
        <v>$</v>
      </c>
      <c r="AQ506" t="str">
        <f t="shared" si="995"/>
        <v>$</v>
      </c>
    </row>
    <row r="507" spans="1:43" x14ac:dyDescent="0.2">
      <c r="A507">
        <v>505</v>
      </c>
      <c r="B507" t="s">
        <v>963</v>
      </c>
      <c r="C507" t="s">
        <v>1593</v>
      </c>
      <c r="D507" t="s">
        <v>1576</v>
      </c>
      <c r="E507" t="s">
        <v>448</v>
      </c>
      <c r="F507" t="s">
        <v>974</v>
      </c>
      <c r="G507" t="str">
        <f t="shared" si="987"/>
        <v>Revenue by Segment - Retail Automotive</v>
      </c>
      <c r="H507" t="str">
        <f t="shared" si="982"/>
        <v>retail automotive</v>
      </c>
      <c r="I507" t="s">
        <v>10</v>
      </c>
      <c r="J507" t="b">
        <f t="shared" si="988"/>
        <v>0</v>
      </c>
      <c r="K507" t="b">
        <f t="shared" si="983"/>
        <v>0</v>
      </c>
      <c r="L507" t="b">
        <f t="shared" si="984"/>
        <v>1</v>
      </c>
      <c r="M507" t="str">
        <f t="shared" si="989"/>
        <v/>
      </c>
      <c r="N507" t="str">
        <f t="shared" si="1030"/>
        <v/>
      </c>
      <c r="O507" t="str">
        <f t="shared" si="1031"/>
        <v/>
      </c>
      <c r="P507" t="str">
        <f t="shared" si="990"/>
        <v/>
      </c>
      <c r="R507" t="s">
        <v>35</v>
      </c>
      <c r="S507" t="str">
        <f>IF(M507&lt;&gt;"",M507,IF(O507&lt;&gt;"",O507,IF(Q507&lt;&gt;"",Q507,I507)))</f>
        <v>$M</v>
      </c>
      <c r="T507" t="str">
        <f t="shared" si="991"/>
        <v>$m</v>
      </c>
      <c r="U507" t="str">
        <f t="shared" ref="U507:V507" si="1106">TRIM(SUBSTITUTE(T507,U$1,U$2))</f>
        <v>$m</v>
      </c>
      <c r="V507" t="str">
        <f t="shared" si="1106"/>
        <v>$m</v>
      </c>
      <c r="W507" t="str">
        <f t="shared" ref="W507:AM507" si="1107">TRIM(SUBSTITUTE(V507,W$1,W$2))</f>
        <v>$m</v>
      </c>
      <c r="X507" t="str">
        <f t="shared" si="1107"/>
        <v>$m</v>
      </c>
      <c r="Y507" t="str">
        <f t="shared" si="1107"/>
        <v>$m</v>
      </c>
      <c r="Z507" t="str">
        <f t="shared" si="1107"/>
        <v>$m</v>
      </c>
      <c r="AA507" t="str">
        <f t="shared" si="1107"/>
        <v>$m</v>
      </c>
      <c r="AB507" t="str">
        <f t="shared" si="1107"/>
        <v>$m</v>
      </c>
      <c r="AC507" t="str">
        <f t="shared" si="1107"/>
        <v>$m</v>
      </c>
      <c r="AD507" t="str">
        <f t="shared" si="1107"/>
        <v>$m</v>
      </c>
      <c r="AE507" t="str">
        <f t="shared" si="1107"/>
        <v>$m</v>
      </c>
      <c r="AF507" t="str">
        <f t="shared" si="1107"/>
        <v>$m</v>
      </c>
      <c r="AG507" t="str">
        <f t="shared" si="1107"/>
        <v>$</v>
      </c>
      <c r="AH507" t="str">
        <f t="shared" si="1107"/>
        <v>$</v>
      </c>
      <c r="AI507" t="str">
        <f t="shared" si="1107"/>
        <v>$</v>
      </c>
      <c r="AJ507" t="str">
        <f t="shared" si="1107"/>
        <v>$</v>
      </c>
      <c r="AK507" t="str">
        <f t="shared" si="1107"/>
        <v>$</v>
      </c>
      <c r="AL507" t="str">
        <f t="shared" si="1107"/>
        <v>$</v>
      </c>
      <c r="AM507" t="str">
        <f t="shared" si="1107"/>
        <v>$</v>
      </c>
      <c r="AN507" t="str">
        <f t="shared" si="994"/>
        <v>$</v>
      </c>
      <c r="AQ507" t="str">
        <f t="shared" si="995"/>
        <v>$</v>
      </c>
    </row>
    <row r="508" spans="1:43" x14ac:dyDescent="0.2">
      <c r="A508">
        <v>506</v>
      </c>
      <c r="B508" t="s">
        <v>963</v>
      </c>
      <c r="C508" t="s">
        <v>1593</v>
      </c>
      <c r="D508" t="s">
        <v>1576</v>
      </c>
      <c r="E508" t="s">
        <v>448</v>
      </c>
      <c r="F508" t="s">
        <v>975</v>
      </c>
      <c r="G508" t="str">
        <f t="shared" si="987"/>
        <v>Revenue by Segment - Retail Commercial Trucks</v>
      </c>
      <c r="H508" t="str">
        <f t="shared" si="982"/>
        <v>retail commercial trucks</v>
      </c>
      <c r="I508" t="s">
        <v>10</v>
      </c>
      <c r="J508" t="b">
        <f t="shared" si="988"/>
        <v>0</v>
      </c>
      <c r="K508" t="b">
        <f t="shared" si="983"/>
        <v>0</v>
      </c>
      <c r="L508" t="b">
        <f t="shared" si="984"/>
        <v>1</v>
      </c>
      <c r="M508" t="str">
        <f t="shared" si="989"/>
        <v/>
      </c>
      <c r="N508" t="str">
        <f t="shared" si="1030"/>
        <v/>
      </c>
      <c r="O508" t="str">
        <f t="shared" si="1031"/>
        <v/>
      </c>
      <c r="P508" t="str">
        <f t="shared" si="990"/>
        <v/>
      </c>
      <c r="R508" t="s">
        <v>35</v>
      </c>
      <c r="S508" t="str">
        <f>IF(M508&lt;&gt;"",M508,IF(O508&lt;&gt;"",O508,IF(Q508&lt;&gt;"",Q508,I508)))</f>
        <v>$M</v>
      </c>
      <c r="T508" t="str">
        <f t="shared" si="991"/>
        <v>$m</v>
      </c>
      <c r="U508" t="str">
        <f t="shared" ref="U508:V508" si="1108">TRIM(SUBSTITUTE(T508,U$1,U$2))</f>
        <v>$m</v>
      </c>
      <c r="V508" t="str">
        <f t="shared" si="1108"/>
        <v>$m</v>
      </c>
      <c r="W508" t="str">
        <f t="shared" ref="W508:AM508" si="1109">TRIM(SUBSTITUTE(V508,W$1,W$2))</f>
        <v>$m</v>
      </c>
      <c r="X508" t="str">
        <f t="shared" si="1109"/>
        <v>$m</v>
      </c>
      <c r="Y508" t="str">
        <f t="shared" si="1109"/>
        <v>$m</v>
      </c>
      <c r="Z508" t="str">
        <f t="shared" si="1109"/>
        <v>$m</v>
      </c>
      <c r="AA508" t="str">
        <f t="shared" si="1109"/>
        <v>$m</v>
      </c>
      <c r="AB508" t="str">
        <f t="shared" si="1109"/>
        <v>$m</v>
      </c>
      <c r="AC508" t="str">
        <f t="shared" si="1109"/>
        <v>$m</v>
      </c>
      <c r="AD508" t="str">
        <f t="shared" si="1109"/>
        <v>$m</v>
      </c>
      <c r="AE508" t="str">
        <f t="shared" si="1109"/>
        <v>$m</v>
      </c>
      <c r="AF508" t="str">
        <f t="shared" si="1109"/>
        <v>$m</v>
      </c>
      <c r="AG508" t="str">
        <f t="shared" si="1109"/>
        <v>$</v>
      </c>
      <c r="AH508" t="str">
        <f t="shared" si="1109"/>
        <v>$</v>
      </c>
      <c r="AI508" t="str">
        <f t="shared" si="1109"/>
        <v>$</v>
      </c>
      <c r="AJ508" t="str">
        <f t="shared" si="1109"/>
        <v>$</v>
      </c>
      <c r="AK508" t="str">
        <f t="shared" si="1109"/>
        <v>$</v>
      </c>
      <c r="AL508" t="str">
        <f t="shared" si="1109"/>
        <v>$</v>
      </c>
      <c r="AM508" t="str">
        <f t="shared" si="1109"/>
        <v>$</v>
      </c>
      <c r="AN508" t="str">
        <f t="shared" si="994"/>
        <v>$</v>
      </c>
      <c r="AQ508" t="str">
        <f t="shared" si="995"/>
        <v>$</v>
      </c>
    </row>
    <row r="509" spans="1:43" x14ac:dyDescent="0.2">
      <c r="A509">
        <v>507</v>
      </c>
      <c r="B509" t="s">
        <v>963</v>
      </c>
      <c r="C509" t="s">
        <v>1593</v>
      </c>
      <c r="D509" t="s">
        <v>1576</v>
      </c>
      <c r="E509" t="s">
        <v>1531</v>
      </c>
      <c r="F509" t="s">
        <v>976</v>
      </c>
      <c r="G509" t="str">
        <f t="shared" si="987"/>
        <v>Same-store average gross profit - Same-store average gross profit per new truck retailed</v>
      </c>
      <c r="H509" t="str">
        <f t="shared" si="982"/>
        <v>same-store average gross profit per new truck retailed</v>
      </c>
      <c r="I509" t="s">
        <v>35</v>
      </c>
      <c r="J509" t="b">
        <f t="shared" si="988"/>
        <v>1</v>
      </c>
      <c r="K509" t="b">
        <f t="shared" si="983"/>
        <v>0</v>
      </c>
      <c r="L509" t="b">
        <f t="shared" si="984"/>
        <v>1</v>
      </c>
      <c r="M509" t="str">
        <f t="shared" si="989"/>
        <v/>
      </c>
      <c r="N509" t="str">
        <f t="shared" si="1030"/>
        <v/>
      </c>
      <c r="O509" t="str">
        <f t="shared" si="1031"/>
        <v/>
      </c>
      <c r="P509">
        <f t="shared" si="990"/>
        <v>32</v>
      </c>
      <c r="Q509" t="s">
        <v>1752</v>
      </c>
      <c r="R509" t="s">
        <v>35</v>
      </c>
      <c r="S509" t="str">
        <f>IF(M509&lt;&gt;"",M509,IF(O509&lt;&gt;"",O509,IF(Q509&lt;&gt;"",Q509,I509)))</f>
        <v>$/truck</v>
      </c>
      <c r="T509" t="str">
        <f t="shared" si="991"/>
        <v>$/truck</v>
      </c>
      <c r="U509" t="str">
        <f t="shared" ref="U509:V509" si="1110">TRIM(SUBSTITUTE(T509,U$1,U$2))</f>
        <v>$/truck</v>
      </c>
      <c r="V509" t="str">
        <f t="shared" si="1110"/>
        <v>$/truck</v>
      </c>
      <c r="W509" t="str">
        <f t="shared" ref="W509:AM509" si="1111">TRIM(SUBSTITUTE(V509,W$1,W$2))</f>
        <v>$/truck</v>
      </c>
      <c r="X509" t="str">
        <f t="shared" si="1111"/>
        <v>$/truck</v>
      </c>
      <c r="Y509" t="str">
        <f t="shared" si="1111"/>
        <v>$/truck</v>
      </c>
      <c r="Z509" t="str">
        <f t="shared" si="1111"/>
        <v>$/truck</v>
      </c>
      <c r="AA509" t="str">
        <f t="shared" si="1111"/>
        <v>$/truck</v>
      </c>
      <c r="AB509" t="str">
        <f t="shared" si="1111"/>
        <v>$/truck</v>
      </c>
      <c r="AC509" t="str">
        <f t="shared" si="1111"/>
        <v>$/truck</v>
      </c>
      <c r="AD509" t="str">
        <f t="shared" si="1111"/>
        <v>$/truck</v>
      </c>
      <c r="AE509" t="str">
        <f t="shared" si="1111"/>
        <v>$/truck</v>
      </c>
      <c r="AF509" t="str">
        <f t="shared" si="1111"/>
        <v>$/truck</v>
      </c>
      <c r="AG509" t="str">
        <f t="shared" si="1111"/>
        <v>$/truck</v>
      </c>
      <c r="AH509" t="str">
        <f t="shared" si="1111"/>
        <v>$/truck</v>
      </c>
      <c r="AI509" t="str">
        <f t="shared" si="1111"/>
        <v>$/truck</v>
      </c>
      <c r="AJ509" t="str">
        <f t="shared" si="1111"/>
        <v>$/truck</v>
      </c>
      <c r="AK509" t="str">
        <f t="shared" si="1111"/>
        <v>$/truc</v>
      </c>
      <c r="AL509" t="str">
        <f t="shared" si="1111"/>
        <v>$/truc</v>
      </c>
      <c r="AM509" t="str">
        <f t="shared" si="1111"/>
        <v>$/truc</v>
      </c>
      <c r="AN509" t="str">
        <f t="shared" si="994"/>
        <v>$/truc</v>
      </c>
      <c r="AQ509" t="str">
        <f t="shared" si="995"/>
        <v>$/truck</v>
      </c>
    </row>
    <row r="510" spans="1:43" x14ac:dyDescent="0.2">
      <c r="A510">
        <v>508</v>
      </c>
      <c r="B510" t="s">
        <v>963</v>
      </c>
      <c r="C510" t="s">
        <v>1593</v>
      </c>
      <c r="D510" t="s">
        <v>1576</v>
      </c>
      <c r="E510" t="s">
        <v>1531</v>
      </c>
      <c r="F510" t="s">
        <v>977</v>
      </c>
      <c r="G510" t="str">
        <f t="shared" si="987"/>
        <v>Same-store average gross profit - Same-store average gross profit per new vehicle retailed</v>
      </c>
      <c r="H510" t="str">
        <f t="shared" si="982"/>
        <v>same-store average gross profit per new vehicle retailed</v>
      </c>
      <c r="I510" t="s">
        <v>35</v>
      </c>
      <c r="J510" t="b">
        <f t="shared" si="988"/>
        <v>1</v>
      </c>
      <c r="K510" t="b">
        <f t="shared" si="983"/>
        <v>0</v>
      </c>
      <c r="L510" t="b">
        <f t="shared" si="984"/>
        <v>1</v>
      </c>
      <c r="M510" t="str">
        <f t="shared" si="989"/>
        <v/>
      </c>
      <c r="N510" t="str">
        <f t="shared" si="1030"/>
        <v/>
      </c>
      <c r="O510" t="str">
        <f t="shared" si="1031"/>
        <v/>
      </c>
      <c r="P510">
        <f t="shared" si="990"/>
        <v>32</v>
      </c>
      <c r="Q510" t="s">
        <v>1753</v>
      </c>
      <c r="R510" t="s">
        <v>35</v>
      </c>
      <c r="S510" t="str">
        <f>IF(M510&lt;&gt;"",M510,IF(O510&lt;&gt;"",O510,IF(Q510&lt;&gt;"",Q510,I510)))</f>
        <v>$/vehicle</v>
      </c>
      <c r="T510" t="str">
        <f t="shared" si="991"/>
        <v>$/vehicle</v>
      </c>
      <c r="U510" t="str">
        <f t="shared" ref="U510:V510" si="1112">TRIM(SUBSTITUTE(T510,U$1,U$2))</f>
        <v>$/vehicle</v>
      </c>
      <c r="V510" t="str">
        <f t="shared" si="1112"/>
        <v>$/vehicle</v>
      </c>
      <c r="W510" t="str">
        <f t="shared" ref="W510:AM510" si="1113">TRIM(SUBSTITUTE(V510,W$1,W$2))</f>
        <v>$/vehicle</v>
      </c>
      <c r="X510" t="str">
        <f t="shared" si="1113"/>
        <v>$/vehicle</v>
      </c>
      <c r="Y510" t="str">
        <f t="shared" si="1113"/>
        <v>$/vehicle</v>
      </c>
      <c r="Z510" t="str">
        <f t="shared" si="1113"/>
        <v>$/vehicle</v>
      </c>
      <c r="AA510" t="str">
        <f t="shared" si="1113"/>
        <v>$/vehicle</v>
      </c>
      <c r="AB510" t="str">
        <f t="shared" si="1113"/>
        <v>$/vehicle</v>
      </c>
      <c r="AC510" t="str">
        <f t="shared" si="1113"/>
        <v>$/vehicle</v>
      </c>
      <c r="AD510" t="str">
        <f t="shared" si="1113"/>
        <v>$/vehicle</v>
      </c>
      <c r="AE510" t="str">
        <f t="shared" si="1113"/>
        <v>$/vehicle</v>
      </c>
      <c r="AF510" t="str">
        <f t="shared" si="1113"/>
        <v>$/vehicle</v>
      </c>
      <c r="AG510" t="str">
        <f t="shared" si="1113"/>
        <v>$/vehicle</v>
      </c>
      <c r="AH510" t="str">
        <f t="shared" si="1113"/>
        <v>$/vehicle</v>
      </c>
      <c r="AI510" t="str">
        <f t="shared" si="1113"/>
        <v>$/vehicle</v>
      </c>
      <c r="AJ510" t="str">
        <f t="shared" si="1113"/>
        <v>$/vehicle</v>
      </c>
      <c r="AK510" t="str">
        <f t="shared" si="1113"/>
        <v>$/vehicle</v>
      </c>
      <c r="AL510" t="str">
        <f t="shared" si="1113"/>
        <v>$/vehicle</v>
      </c>
      <c r="AM510" t="str">
        <f t="shared" si="1113"/>
        <v>$/vehicle</v>
      </c>
      <c r="AN510" t="str">
        <f t="shared" si="994"/>
        <v>$/vehicle</v>
      </c>
      <c r="AQ510" t="str">
        <f t="shared" si="995"/>
        <v>$/vehicle</v>
      </c>
    </row>
    <row r="511" spans="1:43" x14ac:dyDescent="0.2">
      <c r="A511">
        <v>509</v>
      </c>
      <c r="B511" t="s">
        <v>963</v>
      </c>
      <c r="C511" t="s">
        <v>1593</v>
      </c>
      <c r="D511" t="s">
        <v>1576</v>
      </c>
      <c r="E511" t="s">
        <v>1531</v>
      </c>
      <c r="F511" t="s">
        <v>978</v>
      </c>
      <c r="G511" t="str">
        <f t="shared" si="987"/>
        <v>Same-store average gross profit - Same-store average gross profit per used truck retailed</v>
      </c>
      <c r="H511" t="str">
        <f t="shared" si="982"/>
        <v>same-store average gross profit per used truck retailed</v>
      </c>
      <c r="I511" t="s">
        <v>35</v>
      </c>
      <c r="J511" t="b">
        <f t="shared" si="988"/>
        <v>1</v>
      </c>
      <c r="K511" t="b">
        <f t="shared" si="983"/>
        <v>0</v>
      </c>
      <c r="L511" t="b">
        <f t="shared" si="984"/>
        <v>1</v>
      </c>
      <c r="M511" t="str">
        <f t="shared" si="989"/>
        <v/>
      </c>
      <c r="N511" t="str">
        <f t="shared" si="1030"/>
        <v/>
      </c>
      <c r="O511" t="str">
        <f t="shared" si="1031"/>
        <v/>
      </c>
      <c r="P511">
        <f t="shared" si="990"/>
        <v>32</v>
      </c>
      <c r="Q511" t="s">
        <v>1752</v>
      </c>
      <c r="R511" t="s">
        <v>35</v>
      </c>
      <c r="S511" t="str">
        <f>IF(M511&lt;&gt;"",M511,IF(O511&lt;&gt;"",O511,IF(Q511&lt;&gt;"",Q511,I511)))</f>
        <v>$/truck</v>
      </c>
      <c r="T511" t="str">
        <f t="shared" si="991"/>
        <v>$/truck</v>
      </c>
      <c r="U511" t="str">
        <f t="shared" ref="U511:V511" si="1114">TRIM(SUBSTITUTE(T511,U$1,U$2))</f>
        <v>$/truck</v>
      </c>
      <c r="V511" t="str">
        <f t="shared" si="1114"/>
        <v>$/truck</v>
      </c>
      <c r="W511" t="str">
        <f t="shared" ref="W511:AM511" si="1115">TRIM(SUBSTITUTE(V511,W$1,W$2))</f>
        <v>$/truck</v>
      </c>
      <c r="X511" t="str">
        <f t="shared" si="1115"/>
        <v>$/truck</v>
      </c>
      <c r="Y511" t="str">
        <f t="shared" si="1115"/>
        <v>$/truck</v>
      </c>
      <c r="Z511" t="str">
        <f t="shared" si="1115"/>
        <v>$/truck</v>
      </c>
      <c r="AA511" t="str">
        <f t="shared" si="1115"/>
        <v>$/truck</v>
      </c>
      <c r="AB511" t="str">
        <f t="shared" si="1115"/>
        <v>$/truck</v>
      </c>
      <c r="AC511" t="str">
        <f t="shared" si="1115"/>
        <v>$/truck</v>
      </c>
      <c r="AD511" t="str">
        <f t="shared" si="1115"/>
        <v>$/truck</v>
      </c>
      <c r="AE511" t="str">
        <f t="shared" si="1115"/>
        <v>$/truck</v>
      </c>
      <c r="AF511" t="str">
        <f t="shared" si="1115"/>
        <v>$/truck</v>
      </c>
      <c r="AG511" t="str">
        <f t="shared" si="1115"/>
        <v>$/truck</v>
      </c>
      <c r="AH511" t="str">
        <f t="shared" si="1115"/>
        <v>$/truck</v>
      </c>
      <c r="AI511" t="str">
        <f t="shared" si="1115"/>
        <v>$/truck</v>
      </c>
      <c r="AJ511" t="str">
        <f t="shared" si="1115"/>
        <v>$/truck</v>
      </c>
      <c r="AK511" t="str">
        <f t="shared" si="1115"/>
        <v>$/truc</v>
      </c>
      <c r="AL511" t="str">
        <f t="shared" si="1115"/>
        <v>$/truc</v>
      </c>
      <c r="AM511" t="str">
        <f t="shared" si="1115"/>
        <v>$/truc</v>
      </c>
      <c r="AN511" t="str">
        <f t="shared" si="994"/>
        <v>$/truc</v>
      </c>
      <c r="AQ511" t="str">
        <f t="shared" si="995"/>
        <v>$/truck</v>
      </c>
    </row>
    <row r="512" spans="1:43" x14ac:dyDescent="0.2">
      <c r="A512">
        <v>510</v>
      </c>
      <c r="B512" t="s">
        <v>963</v>
      </c>
      <c r="C512" t="s">
        <v>1593</v>
      </c>
      <c r="D512" t="s">
        <v>1576</v>
      </c>
      <c r="E512" t="s">
        <v>1531</v>
      </c>
      <c r="F512" t="s">
        <v>979</v>
      </c>
      <c r="G512" t="str">
        <f t="shared" si="987"/>
        <v>Same-store average gross profit - Same-store average gross profit per used vehicle retailed</v>
      </c>
      <c r="H512" t="str">
        <f t="shared" si="982"/>
        <v>same-store average gross profit per used vehicle retailed</v>
      </c>
      <c r="I512" t="s">
        <v>35</v>
      </c>
      <c r="J512" t="b">
        <f t="shared" si="988"/>
        <v>1</v>
      </c>
      <c r="K512" t="b">
        <f t="shared" si="983"/>
        <v>0</v>
      </c>
      <c r="L512" t="b">
        <f t="shared" si="984"/>
        <v>1</v>
      </c>
      <c r="M512" t="str">
        <f t="shared" si="989"/>
        <v/>
      </c>
      <c r="N512" t="str">
        <f t="shared" si="1030"/>
        <v/>
      </c>
      <c r="O512" t="str">
        <f t="shared" si="1031"/>
        <v/>
      </c>
      <c r="P512">
        <f t="shared" si="990"/>
        <v>32</v>
      </c>
      <c r="Q512" t="s">
        <v>1753</v>
      </c>
      <c r="R512" t="s">
        <v>35</v>
      </c>
      <c r="S512" t="str">
        <f>IF(M512&lt;&gt;"",M512,IF(O512&lt;&gt;"",O512,IF(Q512&lt;&gt;"",Q512,I512)))</f>
        <v>$/vehicle</v>
      </c>
      <c r="T512" t="str">
        <f t="shared" si="991"/>
        <v>$/vehicle</v>
      </c>
      <c r="U512" t="str">
        <f t="shared" ref="U512:V512" si="1116">TRIM(SUBSTITUTE(T512,U$1,U$2))</f>
        <v>$/vehicle</v>
      </c>
      <c r="V512" t="str">
        <f t="shared" si="1116"/>
        <v>$/vehicle</v>
      </c>
      <c r="W512" t="str">
        <f t="shared" ref="W512:AM512" si="1117">TRIM(SUBSTITUTE(V512,W$1,W$2))</f>
        <v>$/vehicle</v>
      </c>
      <c r="X512" t="str">
        <f t="shared" si="1117"/>
        <v>$/vehicle</v>
      </c>
      <c r="Y512" t="str">
        <f t="shared" si="1117"/>
        <v>$/vehicle</v>
      </c>
      <c r="Z512" t="str">
        <f t="shared" si="1117"/>
        <v>$/vehicle</v>
      </c>
      <c r="AA512" t="str">
        <f t="shared" si="1117"/>
        <v>$/vehicle</v>
      </c>
      <c r="AB512" t="str">
        <f t="shared" si="1117"/>
        <v>$/vehicle</v>
      </c>
      <c r="AC512" t="str">
        <f t="shared" si="1117"/>
        <v>$/vehicle</v>
      </c>
      <c r="AD512" t="str">
        <f t="shared" si="1117"/>
        <v>$/vehicle</v>
      </c>
      <c r="AE512" t="str">
        <f t="shared" si="1117"/>
        <v>$/vehicle</v>
      </c>
      <c r="AF512" t="str">
        <f t="shared" si="1117"/>
        <v>$/vehicle</v>
      </c>
      <c r="AG512" t="str">
        <f t="shared" si="1117"/>
        <v>$/vehicle</v>
      </c>
      <c r="AH512" t="str">
        <f t="shared" si="1117"/>
        <v>$/vehicle</v>
      </c>
      <c r="AI512" t="str">
        <f t="shared" si="1117"/>
        <v>$/vehicle</v>
      </c>
      <c r="AJ512" t="str">
        <f t="shared" si="1117"/>
        <v>$/vehicle</v>
      </c>
      <c r="AK512" t="str">
        <f t="shared" si="1117"/>
        <v>$/vehicle</v>
      </c>
      <c r="AL512" t="str">
        <f t="shared" si="1117"/>
        <v>$/vehicle</v>
      </c>
      <c r="AM512" t="str">
        <f t="shared" si="1117"/>
        <v>$/vehicle</v>
      </c>
      <c r="AN512" t="str">
        <f t="shared" si="994"/>
        <v>$/vehicle</v>
      </c>
      <c r="AQ512" t="str">
        <f t="shared" si="995"/>
        <v>$/vehicle</v>
      </c>
    </row>
    <row r="513" spans="1:43" x14ac:dyDescent="0.2">
      <c r="A513">
        <v>511</v>
      </c>
      <c r="B513" t="s">
        <v>963</v>
      </c>
      <c r="C513" t="s">
        <v>1593</v>
      </c>
      <c r="D513" t="s">
        <v>1576</v>
      </c>
      <c r="E513" t="s">
        <v>1532</v>
      </c>
      <c r="F513" t="s">
        <v>980</v>
      </c>
      <c r="G513" t="str">
        <f t="shared" si="987"/>
        <v>Same-store new retail sales - Same-store new retail sales revenue per unit</v>
      </c>
      <c r="H513" t="str">
        <f t="shared" si="982"/>
        <v>same-store new retail sales revenue per unit</v>
      </c>
      <c r="I513" t="s">
        <v>35</v>
      </c>
      <c r="J513" t="b">
        <f t="shared" si="988"/>
        <v>1</v>
      </c>
      <c r="K513" t="b">
        <f t="shared" si="983"/>
        <v>0</v>
      </c>
      <c r="L513" t="b">
        <f t="shared" si="984"/>
        <v>1</v>
      </c>
      <c r="M513" t="str">
        <f t="shared" si="989"/>
        <v/>
      </c>
      <c r="N513" t="str">
        <f t="shared" si="1030"/>
        <v/>
      </c>
      <c r="O513" t="str">
        <f t="shared" si="1031"/>
        <v/>
      </c>
      <c r="P513">
        <f t="shared" si="990"/>
        <v>36</v>
      </c>
      <c r="Q513" t="s">
        <v>1754</v>
      </c>
      <c r="R513" t="s">
        <v>35</v>
      </c>
      <c r="S513" t="str">
        <f>IF(M513&lt;&gt;"",M513,IF(O513&lt;&gt;"",O513,IF(Q513&lt;&gt;"",Q513,I513)))</f>
        <v>$/unit</v>
      </c>
      <c r="T513" t="str">
        <f t="shared" si="991"/>
        <v>$/unit</v>
      </c>
      <c r="U513" t="str">
        <f t="shared" ref="U513:V513" si="1118">TRIM(SUBSTITUTE(T513,U$1,U$2))</f>
        <v>$/unit</v>
      </c>
      <c r="V513" t="str">
        <f t="shared" si="1118"/>
        <v>$/unit</v>
      </c>
      <c r="W513" t="str">
        <f t="shared" ref="W513:AM513" si="1119">TRIM(SUBSTITUTE(V513,W$1,W$2))</f>
        <v>$/unit</v>
      </c>
      <c r="X513" t="str">
        <f t="shared" si="1119"/>
        <v>$/unit</v>
      </c>
      <c r="Y513" t="str">
        <f t="shared" si="1119"/>
        <v>$/unit</v>
      </c>
      <c r="Z513" t="str">
        <f t="shared" si="1119"/>
        <v>$/unit</v>
      </c>
      <c r="AA513" t="str">
        <f t="shared" si="1119"/>
        <v>$/unit</v>
      </c>
      <c r="AB513" t="str">
        <f t="shared" si="1119"/>
        <v>$/unit</v>
      </c>
      <c r="AC513" t="str">
        <f t="shared" si="1119"/>
        <v>$/unit</v>
      </c>
      <c r="AD513" t="str">
        <f t="shared" si="1119"/>
        <v>$/unit</v>
      </c>
      <c r="AE513" t="str">
        <f t="shared" si="1119"/>
        <v>$/unit</v>
      </c>
      <c r="AF513" t="str">
        <f t="shared" si="1119"/>
        <v>$/unit</v>
      </c>
      <c r="AG513" t="str">
        <f t="shared" si="1119"/>
        <v>$/unit</v>
      </c>
      <c r="AH513" t="str">
        <f t="shared" si="1119"/>
        <v>$/unit</v>
      </c>
      <c r="AI513" t="str">
        <f t="shared" si="1119"/>
        <v>$/unit</v>
      </c>
      <c r="AJ513" t="str">
        <f t="shared" si="1119"/>
        <v>$/unit</v>
      </c>
      <c r="AK513" t="str">
        <f t="shared" si="1119"/>
        <v>$/unit</v>
      </c>
      <c r="AL513" t="str">
        <f t="shared" si="1119"/>
        <v>$/unit</v>
      </c>
      <c r="AM513" t="str">
        <f t="shared" si="1119"/>
        <v>$/unit</v>
      </c>
      <c r="AN513" t="str">
        <f t="shared" si="994"/>
        <v>$/unit</v>
      </c>
      <c r="AQ513" t="str">
        <f t="shared" si="995"/>
        <v>$/unit</v>
      </c>
    </row>
    <row r="514" spans="1:43" x14ac:dyDescent="0.2">
      <c r="A514">
        <v>512</v>
      </c>
      <c r="B514" t="s">
        <v>963</v>
      </c>
      <c r="C514" t="s">
        <v>1593</v>
      </c>
      <c r="D514" t="s">
        <v>1576</v>
      </c>
      <c r="E514" t="s">
        <v>981</v>
      </c>
      <c r="F514" t="s">
        <v>981</v>
      </c>
      <c r="G514" t="str">
        <f t="shared" si="987"/>
        <v>Same-store new retail unit sales</v>
      </c>
      <c r="H514" t="str">
        <f t="shared" si="982"/>
        <v>same-store new retail unit sales</v>
      </c>
      <c r="I514" t="s">
        <v>4</v>
      </c>
      <c r="J514" t="b">
        <f t="shared" si="988"/>
        <v>1</v>
      </c>
      <c r="K514" t="b">
        <f t="shared" si="983"/>
        <v>1</v>
      </c>
      <c r="L514" t="b">
        <f t="shared" si="984"/>
        <v>1</v>
      </c>
      <c r="M514" t="str">
        <f t="shared" si="989"/>
        <v>Stores</v>
      </c>
      <c r="N514" t="str">
        <f t="shared" si="1030"/>
        <v/>
      </c>
      <c r="O514" t="str">
        <f t="shared" si="1031"/>
        <v/>
      </c>
      <c r="P514" t="str">
        <f t="shared" si="990"/>
        <v/>
      </c>
      <c r="R514" t="s">
        <v>35</v>
      </c>
      <c r="S514" t="str">
        <f>IF(M514&lt;&gt;"",M514,IF(O514&lt;&gt;"",O514,IF(Q514&lt;&gt;"",Q514,I514)))</f>
        <v>Stores</v>
      </c>
      <c r="T514" t="str">
        <f t="shared" si="991"/>
        <v>stores</v>
      </c>
      <c r="U514" t="str">
        <f t="shared" ref="U514:V514" si="1120">TRIM(SUBSTITUTE(T514,U$1,U$2))</f>
        <v>stores</v>
      </c>
      <c r="V514" t="str">
        <f t="shared" si="1120"/>
        <v>stores</v>
      </c>
      <c r="W514" t="str">
        <f t="shared" ref="W514:AM514" si="1121">TRIM(SUBSTITUTE(V514,W$1,W$2))</f>
        <v>stores</v>
      </c>
      <c r="X514" t="str">
        <f t="shared" si="1121"/>
        <v>stores</v>
      </c>
      <c r="Y514" t="str">
        <f t="shared" si="1121"/>
        <v>stores</v>
      </c>
      <c r="Z514" t="str">
        <f t="shared" si="1121"/>
        <v>stores</v>
      </c>
      <c r="AA514" t="str">
        <f t="shared" si="1121"/>
        <v>stores</v>
      </c>
      <c r="AB514" t="str">
        <f t="shared" si="1121"/>
        <v>stores</v>
      </c>
      <c r="AC514" t="str">
        <f t="shared" si="1121"/>
        <v>stores</v>
      </c>
      <c r="AD514" t="str">
        <f t="shared" si="1121"/>
        <v>stores</v>
      </c>
      <c r="AE514" t="str">
        <f t="shared" si="1121"/>
        <v>stores</v>
      </c>
      <c r="AF514" t="str">
        <f t="shared" si="1121"/>
        <v>stores</v>
      </c>
      <c r="AG514" t="str">
        <f t="shared" si="1121"/>
        <v>stores</v>
      </c>
      <c r="AH514" t="str">
        <f t="shared" si="1121"/>
        <v>stores</v>
      </c>
      <c r="AI514" t="str">
        <f t="shared" si="1121"/>
        <v>stores</v>
      </c>
      <c r="AJ514" t="str">
        <f t="shared" si="1121"/>
        <v>stores</v>
      </c>
      <c r="AK514" t="str">
        <f t="shared" si="1121"/>
        <v>stores</v>
      </c>
      <c r="AL514" t="str">
        <f t="shared" si="1121"/>
        <v>stores</v>
      </c>
      <c r="AM514" t="str">
        <f t="shared" si="1121"/>
        <v>stores</v>
      </c>
      <c r="AN514" t="str">
        <f t="shared" si="994"/>
        <v>stores</v>
      </c>
      <c r="AQ514" t="str">
        <f t="shared" si="995"/>
        <v>stores</v>
      </c>
    </row>
    <row r="515" spans="1:43" x14ac:dyDescent="0.2">
      <c r="A515">
        <v>513</v>
      </c>
      <c r="B515" t="s">
        <v>963</v>
      </c>
      <c r="C515" t="s">
        <v>1593</v>
      </c>
      <c r="D515" t="s">
        <v>1576</v>
      </c>
      <c r="E515" t="s">
        <v>982</v>
      </c>
      <c r="F515" t="s">
        <v>982</v>
      </c>
      <c r="G515" t="str">
        <f t="shared" si="987"/>
        <v>Same-store used retail sales revenue per unit</v>
      </c>
      <c r="H515" t="str">
        <f t="shared" ref="H515:H578" si="1122">LOWER(F515)</f>
        <v>same-store used retail sales revenue per unit</v>
      </c>
      <c r="I515" t="s">
        <v>35</v>
      </c>
      <c r="J515" t="b">
        <f t="shared" si="988"/>
        <v>1</v>
      </c>
      <c r="K515" t="b">
        <f t="shared" ref="K515:K578" si="1123">AND(LEFT(I515,1)&lt;&gt;"$",LEFT(I515,1)&lt;&gt;"%")</f>
        <v>0</v>
      </c>
      <c r="L515" t="b">
        <f t="shared" ref="L515:L578" si="1124">IFERROR(IF(FIND("store",LOWER(I515))&gt;0,FALSE,TRUE),TRUE)</f>
        <v>1</v>
      </c>
      <c r="M515" t="str">
        <f t="shared" si="989"/>
        <v/>
      </c>
      <c r="N515" t="str">
        <f t="shared" si="1030"/>
        <v/>
      </c>
      <c r="O515" t="str">
        <f t="shared" si="1031"/>
        <v/>
      </c>
      <c r="P515">
        <f t="shared" si="990"/>
        <v>37</v>
      </c>
      <c r="Q515" t="s">
        <v>1754</v>
      </c>
      <c r="R515" t="s">
        <v>35</v>
      </c>
      <c r="S515" t="str">
        <f>IF(M515&lt;&gt;"",M515,IF(O515&lt;&gt;"",O515,IF(Q515&lt;&gt;"",Q515,I515)))</f>
        <v>$/unit</v>
      </c>
      <c r="T515" t="str">
        <f t="shared" si="991"/>
        <v>$/unit</v>
      </c>
      <c r="U515" t="str">
        <f t="shared" ref="U515:V515" si="1125">TRIM(SUBSTITUTE(T515,U$1,U$2))</f>
        <v>$/unit</v>
      </c>
      <c r="V515" t="str">
        <f t="shared" si="1125"/>
        <v>$/unit</v>
      </c>
      <c r="W515" t="str">
        <f t="shared" ref="W515:AM515" si="1126">TRIM(SUBSTITUTE(V515,W$1,W$2))</f>
        <v>$/unit</v>
      </c>
      <c r="X515" t="str">
        <f t="shared" si="1126"/>
        <v>$/unit</v>
      </c>
      <c r="Y515" t="str">
        <f t="shared" si="1126"/>
        <v>$/unit</v>
      </c>
      <c r="Z515" t="str">
        <f t="shared" si="1126"/>
        <v>$/unit</v>
      </c>
      <c r="AA515" t="str">
        <f t="shared" si="1126"/>
        <v>$/unit</v>
      </c>
      <c r="AB515" t="str">
        <f t="shared" si="1126"/>
        <v>$/unit</v>
      </c>
      <c r="AC515" t="str">
        <f t="shared" si="1126"/>
        <v>$/unit</v>
      </c>
      <c r="AD515" t="str">
        <f t="shared" si="1126"/>
        <v>$/unit</v>
      </c>
      <c r="AE515" t="str">
        <f t="shared" si="1126"/>
        <v>$/unit</v>
      </c>
      <c r="AF515" t="str">
        <f t="shared" si="1126"/>
        <v>$/unit</v>
      </c>
      <c r="AG515" t="str">
        <f t="shared" si="1126"/>
        <v>$/unit</v>
      </c>
      <c r="AH515" t="str">
        <f t="shared" si="1126"/>
        <v>$/unit</v>
      </c>
      <c r="AI515" t="str">
        <f t="shared" si="1126"/>
        <v>$/unit</v>
      </c>
      <c r="AJ515" t="str">
        <f t="shared" si="1126"/>
        <v>$/unit</v>
      </c>
      <c r="AK515" t="str">
        <f t="shared" si="1126"/>
        <v>$/unit</v>
      </c>
      <c r="AL515" t="str">
        <f t="shared" si="1126"/>
        <v>$/unit</v>
      </c>
      <c r="AM515" t="str">
        <f t="shared" si="1126"/>
        <v>$/unit</v>
      </c>
      <c r="AN515" t="str">
        <f t="shared" si="994"/>
        <v>$/unit</v>
      </c>
      <c r="AQ515" t="str">
        <f t="shared" si="995"/>
        <v>$/unit</v>
      </c>
    </row>
    <row r="516" spans="1:43" x14ac:dyDescent="0.2">
      <c r="A516">
        <v>514</v>
      </c>
      <c r="B516" t="s">
        <v>963</v>
      </c>
      <c r="C516" t="s">
        <v>1593</v>
      </c>
      <c r="D516" t="s">
        <v>1576</v>
      </c>
      <c r="E516" t="s">
        <v>983</v>
      </c>
      <c r="F516" t="s">
        <v>983</v>
      </c>
      <c r="G516" t="str">
        <f t="shared" ref="G516:G579" si="1127">IF(E516=F516,F516,E516&amp;" - "&amp;F516)</f>
        <v>Same-store used retail unit sales</v>
      </c>
      <c r="H516" t="str">
        <f t="shared" si="1122"/>
        <v>same-store used retail unit sales</v>
      </c>
      <c r="I516" t="s">
        <v>4</v>
      </c>
      <c r="J516" t="b">
        <f t="shared" ref="J516:J579" si="1128">IF(OR(IFERROR(FIND("store",LOWER(E516)),FALSE),IFERROR(FIND("store",LOWER(H516)),FALSE),IFERROR(FIND("store",LOWER(F516)),FALSE)),TRUE,FALSE)</f>
        <v>1</v>
      </c>
      <c r="K516" t="b">
        <f t="shared" si="1123"/>
        <v>1</v>
      </c>
      <c r="L516" t="b">
        <f t="shared" si="1124"/>
        <v>1</v>
      </c>
      <c r="M516" t="str">
        <f t="shared" ref="M516:M579" si="1129">IF(AND(J516,K516,L516),"Stores","")</f>
        <v>Stores</v>
      </c>
      <c r="N516" t="str">
        <f t="shared" si="1030"/>
        <v/>
      </c>
      <c r="O516" t="str">
        <f t="shared" si="1031"/>
        <v/>
      </c>
      <c r="P516" t="str">
        <f t="shared" ref="P516:P579" si="1130">IFERROR(FIND(" per ",H516),"")</f>
        <v/>
      </c>
      <c r="R516" t="s">
        <v>35</v>
      </c>
      <c r="S516" t="str">
        <f>IF(M516&lt;&gt;"",M516,IF(O516&lt;&gt;"",O516,IF(Q516&lt;&gt;"",Q516,I516)))</f>
        <v>Stores</v>
      </c>
      <c r="T516" t="str">
        <f t="shared" ref="T516:T579" si="1131">LOWER(TRIM(S516))</f>
        <v>stores</v>
      </c>
      <c r="U516" t="str">
        <f t="shared" ref="U516:V516" si="1132">TRIM(SUBSTITUTE(T516,U$1,U$2))</f>
        <v>stores</v>
      </c>
      <c r="V516" t="str">
        <f t="shared" si="1132"/>
        <v>stores</v>
      </c>
      <c r="W516" t="str">
        <f t="shared" ref="W516:AM516" si="1133">TRIM(SUBSTITUTE(V516,W$1,W$2))</f>
        <v>stores</v>
      </c>
      <c r="X516" t="str">
        <f t="shared" si="1133"/>
        <v>stores</v>
      </c>
      <c r="Y516" t="str">
        <f t="shared" si="1133"/>
        <v>stores</v>
      </c>
      <c r="Z516" t="str">
        <f t="shared" si="1133"/>
        <v>stores</v>
      </c>
      <c r="AA516" t="str">
        <f t="shared" si="1133"/>
        <v>stores</v>
      </c>
      <c r="AB516" t="str">
        <f t="shared" si="1133"/>
        <v>stores</v>
      </c>
      <c r="AC516" t="str">
        <f t="shared" si="1133"/>
        <v>stores</v>
      </c>
      <c r="AD516" t="str">
        <f t="shared" si="1133"/>
        <v>stores</v>
      </c>
      <c r="AE516" t="str">
        <f t="shared" si="1133"/>
        <v>stores</v>
      </c>
      <c r="AF516" t="str">
        <f t="shared" si="1133"/>
        <v>stores</v>
      </c>
      <c r="AG516" t="str">
        <f t="shared" si="1133"/>
        <v>stores</v>
      </c>
      <c r="AH516" t="str">
        <f t="shared" si="1133"/>
        <v>stores</v>
      </c>
      <c r="AI516" t="str">
        <f t="shared" si="1133"/>
        <v>stores</v>
      </c>
      <c r="AJ516" t="str">
        <f t="shared" si="1133"/>
        <v>stores</v>
      </c>
      <c r="AK516" t="str">
        <f t="shared" si="1133"/>
        <v>stores</v>
      </c>
      <c r="AL516" t="str">
        <f t="shared" si="1133"/>
        <v>stores</v>
      </c>
      <c r="AM516" t="str">
        <f t="shared" si="1133"/>
        <v>stores</v>
      </c>
      <c r="AN516" t="str">
        <f t="shared" ref="AN516:AN579" si="1134">TRIM(SUBSTITUTE(AM516," ","_"))</f>
        <v>stores</v>
      </c>
      <c r="AQ516" t="str">
        <f t="shared" ref="AQ516:AQ579" si="1135">IF(Q516&lt;&gt;"",Q516,IF(AO516&lt;&gt;"",AO516,AN516))</f>
        <v>stores</v>
      </c>
    </row>
    <row r="517" spans="1:43" x14ac:dyDescent="0.2">
      <c r="A517">
        <v>515</v>
      </c>
      <c r="B517" t="s">
        <v>963</v>
      </c>
      <c r="C517" t="s">
        <v>1593</v>
      </c>
      <c r="D517" t="s">
        <v>1576</v>
      </c>
      <c r="E517" t="s">
        <v>984</v>
      </c>
      <c r="F517" t="s">
        <v>984</v>
      </c>
      <c r="G517" t="str">
        <f t="shared" si="1127"/>
        <v>Used retail sales revenue per unit</v>
      </c>
      <c r="H517" t="str">
        <f t="shared" si="1122"/>
        <v>used retail sales revenue per unit</v>
      </c>
      <c r="I517" t="s">
        <v>35</v>
      </c>
      <c r="J517" t="b">
        <f t="shared" si="1128"/>
        <v>0</v>
      </c>
      <c r="K517" t="b">
        <f t="shared" si="1123"/>
        <v>0</v>
      </c>
      <c r="L517" t="b">
        <f t="shared" si="1124"/>
        <v>1</v>
      </c>
      <c r="M517" t="str">
        <f t="shared" si="1129"/>
        <v/>
      </c>
      <c r="N517" t="str">
        <f t="shared" si="1030"/>
        <v/>
      </c>
      <c r="O517" t="str">
        <f t="shared" si="1031"/>
        <v/>
      </c>
      <c r="P517">
        <f t="shared" si="1130"/>
        <v>26</v>
      </c>
      <c r="Q517" t="s">
        <v>1754</v>
      </c>
      <c r="R517" t="s">
        <v>35</v>
      </c>
      <c r="S517" t="str">
        <f>IF(M517&lt;&gt;"",M517,IF(O517&lt;&gt;"",O517,IF(Q517&lt;&gt;"",Q517,I517)))</f>
        <v>$/unit</v>
      </c>
      <c r="T517" t="str">
        <f t="shared" si="1131"/>
        <v>$/unit</v>
      </c>
      <c r="U517" t="str">
        <f t="shared" ref="U517:V517" si="1136">TRIM(SUBSTITUTE(T517,U$1,U$2))</f>
        <v>$/unit</v>
      </c>
      <c r="V517" t="str">
        <f t="shared" si="1136"/>
        <v>$/unit</v>
      </c>
      <c r="W517" t="str">
        <f t="shared" ref="W517:AM517" si="1137">TRIM(SUBSTITUTE(V517,W$1,W$2))</f>
        <v>$/unit</v>
      </c>
      <c r="X517" t="str">
        <f t="shared" si="1137"/>
        <v>$/unit</v>
      </c>
      <c r="Y517" t="str">
        <f t="shared" si="1137"/>
        <v>$/unit</v>
      </c>
      <c r="Z517" t="str">
        <f t="shared" si="1137"/>
        <v>$/unit</v>
      </c>
      <c r="AA517" t="str">
        <f t="shared" si="1137"/>
        <v>$/unit</v>
      </c>
      <c r="AB517" t="str">
        <f t="shared" si="1137"/>
        <v>$/unit</v>
      </c>
      <c r="AC517" t="str">
        <f t="shared" si="1137"/>
        <v>$/unit</v>
      </c>
      <c r="AD517" t="str">
        <f t="shared" si="1137"/>
        <v>$/unit</v>
      </c>
      <c r="AE517" t="str">
        <f t="shared" si="1137"/>
        <v>$/unit</v>
      </c>
      <c r="AF517" t="str">
        <f t="shared" si="1137"/>
        <v>$/unit</v>
      </c>
      <c r="AG517" t="str">
        <f t="shared" si="1137"/>
        <v>$/unit</v>
      </c>
      <c r="AH517" t="str">
        <f t="shared" si="1137"/>
        <v>$/unit</v>
      </c>
      <c r="AI517" t="str">
        <f t="shared" si="1137"/>
        <v>$/unit</v>
      </c>
      <c r="AJ517" t="str">
        <f t="shared" si="1137"/>
        <v>$/unit</v>
      </c>
      <c r="AK517" t="str">
        <f t="shared" si="1137"/>
        <v>$/unit</v>
      </c>
      <c r="AL517" t="str">
        <f t="shared" si="1137"/>
        <v>$/unit</v>
      </c>
      <c r="AM517" t="str">
        <f t="shared" si="1137"/>
        <v>$/unit</v>
      </c>
      <c r="AN517" t="str">
        <f t="shared" si="1134"/>
        <v>$/unit</v>
      </c>
      <c r="AQ517" t="str">
        <f t="shared" si="1135"/>
        <v>$/unit</v>
      </c>
    </row>
    <row r="518" spans="1:43" x14ac:dyDescent="0.2">
      <c r="A518">
        <v>516</v>
      </c>
      <c r="B518" t="s">
        <v>963</v>
      </c>
      <c r="C518" t="s">
        <v>1593</v>
      </c>
      <c r="D518" t="s">
        <v>1576</v>
      </c>
      <c r="E518" t="s">
        <v>985</v>
      </c>
      <c r="F518" t="s">
        <v>985</v>
      </c>
      <c r="G518" t="str">
        <f t="shared" si="1127"/>
        <v>Used retail unit sales</v>
      </c>
      <c r="H518" t="str">
        <f t="shared" si="1122"/>
        <v>used retail unit sales</v>
      </c>
      <c r="I518" t="s">
        <v>4</v>
      </c>
      <c r="J518" t="b">
        <f t="shared" si="1128"/>
        <v>0</v>
      </c>
      <c r="K518" t="b">
        <f t="shared" si="1123"/>
        <v>1</v>
      </c>
      <c r="L518" t="b">
        <f t="shared" si="1124"/>
        <v>1</v>
      </c>
      <c r="M518" t="str">
        <f t="shared" si="1129"/>
        <v/>
      </c>
      <c r="N518" t="str">
        <f t="shared" si="1030"/>
        <v>Check</v>
      </c>
      <c r="O518" t="str">
        <f t="shared" si="1031"/>
        <v/>
      </c>
      <c r="P518" t="str">
        <f t="shared" si="1130"/>
        <v/>
      </c>
      <c r="R518" t="s">
        <v>35</v>
      </c>
      <c r="S518" t="str">
        <f>IF(M518&lt;&gt;"",M518,IF(O518&lt;&gt;"",O518,IF(Q518&lt;&gt;"",Q518,I518)))</f>
        <v>units</v>
      </c>
      <c r="T518" t="str">
        <f t="shared" si="1131"/>
        <v>units</v>
      </c>
      <c r="U518" t="str">
        <f t="shared" ref="U518:V518" si="1138">TRIM(SUBSTITUTE(T518,U$1,U$2))</f>
        <v>units</v>
      </c>
      <c r="V518" t="str">
        <f t="shared" si="1138"/>
        <v>units</v>
      </c>
      <c r="W518" t="str">
        <f t="shared" ref="W518:AM518" si="1139">TRIM(SUBSTITUTE(V518,W$1,W$2))</f>
        <v>units</v>
      </c>
      <c r="X518" t="str">
        <f t="shared" si="1139"/>
        <v>units</v>
      </c>
      <c r="Y518" t="str">
        <f t="shared" si="1139"/>
        <v>units</v>
      </c>
      <c r="Z518" t="str">
        <f t="shared" si="1139"/>
        <v>units</v>
      </c>
      <c r="AA518" t="str">
        <f t="shared" si="1139"/>
        <v>units</v>
      </c>
      <c r="AB518" t="str">
        <f t="shared" si="1139"/>
        <v>units</v>
      </c>
      <c r="AC518" t="str">
        <f t="shared" si="1139"/>
        <v>units</v>
      </c>
      <c r="AD518" t="str">
        <f t="shared" si="1139"/>
        <v>units</v>
      </c>
      <c r="AE518" t="str">
        <f t="shared" si="1139"/>
        <v>units</v>
      </c>
      <c r="AF518" t="str">
        <f t="shared" si="1139"/>
        <v>units</v>
      </c>
      <c r="AG518" t="str">
        <f t="shared" si="1139"/>
        <v>units</v>
      </c>
      <c r="AH518" t="str">
        <f t="shared" si="1139"/>
        <v>units</v>
      </c>
      <c r="AI518" t="str">
        <f t="shared" si="1139"/>
        <v>units</v>
      </c>
      <c r="AJ518" t="str">
        <f t="shared" si="1139"/>
        <v>units</v>
      </c>
      <c r="AK518" t="str">
        <f t="shared" si="1139"/>
        <v>units</v>
      </c>
      <c r="AL518" t="str">
        <f t="shared" si="1139"/>
        <v>units</v>
      </c>
      <c r="AM518" t="str">
        <f t="shared" si="1139"/>
        <v>units</v>
      </c>
      <c r="AN518" t="str">
        <f t="shared" si="1134"/>
        <v>units</v>
      </c>
      <c r="AQ518" t="str">
        <f t="shared" si="1135"/>
        <v>units</v>
      </c>
    </row>
    <row r="519" spans="1:43" x14ac:dyDescent="0.2">
      <c r="A519">
        <v>517</v>
      </c>
      <c r="B519" t="s">
        <v>1091</v>
      </c>
      <c r="C519" t="s">
        <v>1575</v>
      </c>
      <c r="D519" t="s">
        <v>1576</v>
      </c>
      <c r="E519" t="s">
        <v>1092</v>
      </c>
      <c r="F519" t="s">
        <v>1092</v>
      </c>
      <c r="G519" t="str">
        <f t="shared" si="1127"/>
        <v>Absorption ratio</v>
      </c>
      <c r="H519" t="str">
        <f t="shared" si="1122"/>
        <v>absorption ratio</v>
      </c>
      <c r="I519" t="s">
        <v>7</v>
      </c>
      <c r="J519" t="b">
        <f t="shared" si="1128"/>
        <v>0</v>
      </c>
      <c r="K519" t="b">
        <f t="shared" si="1123"/>
        <v>0</v>
      </c>
      <c r="L519" t="b">
        <f t="shared" si="1124"/>
        <v>1</v>
      </c>
      <c r="M519" t="str">
        <f t="shared" si="1129"/>
        <v/>
      </c>
      <c r="N519" t="str">
        <f t="shared" si="1030"/>
        <v/>
      </c>
      <c r="O519" t="str">
        <f t="shared" si="1031"/>
        <v/>
      </c>
      <c r="P519" t="str">
        <f t="shared" si="1130"/>
        <v/>
      </c>
      <c r="R519" t="s">
        <v>7</v>
      </c>
      <c r="S519" t="str">
        <f>IF(M519&lt;&gt;"",M519,IF(O519&lt;&gt;"",O519,IF(Q519&lt;&gt;"",Q519,I519)))</f>
        <v>%</v>
      </c>
      <c r="T519" t="str">
        <f t="shared" si="1131"/>
        <v>%</v>
      </c>
      <c r="U519" t="str">
        <f t="shared" ref="U519:V519" si="1140">TRIM(SUBSTITUTE(T519,U$1,U$2))</f>
        <v>%</v>
      </c>
      <c r="V519" t="str">
        <f t="shared" si="1140"/>
        <v>%</v>
      </c>
      <c r="W519" t="str">
        <f t="shared" ref="W519:AM519" si="1141">TRIM(SUBSTITUTE(V519,W$1,W$2))</f>
        <v>%</v>
      </c>
      <c r="X519" t="str">
        <f t="shared" si="1141"/>
        <v>%</v>
      </c>
      <c r="Y519" t="str">
        <f t="shared" si="1141"/>
        <v>%</v>
      </c>
      <c r="Z519" t="str">
        <f t="shared" si="1141"/>
        <v>%</v>
      </c>
      <c r="AA519" t="str">
        <f t="shared" si="1141"/>
        <v>%</v>
      </c>
      <c r="AB519" t="str">
        <f t="shared" si="1141"/>
        <v>%</v>
      </c>
      <c r="AC519" t="str">
        <f t="shared" si="1141"/>
        <v>%</v>
      </c>
      <c r="AD519" t="str">
        <f t="shared" si="1141"/>
        <v>%</v>
      </c>
      <c r="AE519" t="str">
        <f t="shared" si="1141"/>
        <v>%</v>
      </c>
      <c r="AF519" t="str">
        <f t="shared" si="1141"/>
        <v>%</v>
      </c>
      <c r="AG519" t="str">
        <f t="shared" si="1141"/>
        <v>%</v>
      </c>
      <c r="AH519" t="str">
        <f t="shared" si="1141"/>
        <v>%</v>
      </c>
      <c r="AI519" t="str">
        <f t="shared" si="1141"/>
        <v>%</v>
      </c>
      <c r="AJ519" t="str">
        <f t="shared" si="1141"/>
        <v>%</v>
      </c>
      <c r="AK519" t="str">
        <f t="shared" si="1141"/>
        <v>%</v>
      </c>
      <c r="AL519" t="str">
        <f t="shared" si="1141"/>
        <v>%</v>
      </c>
      <c r="AM519" t="str">
        <f t="shared" si="1141"/>
        <v>%</v>
      </c>
      <c r="AN519" t="str">
        <f t="shared" si="1134"/>
        <v>%</v>
      </c>
      <c r="AQ519" t="str">
        <f t="shared" si="1135"/>
        <v>%</v>
      </c>
    </row>
    <row r="520" spans="1:43" x14ac:dyDescent="0.2">
      <c r="A520">
        <v>518</v>
      </c>
      <c r="B520" t="s">
        <v>1091</v>
      </c>
      <c r="C520" t="s">
        <v>1575</v>
      </c>
      <c r="D520" t="s">
        <v>1576</v>
      </c>
      <c r="E520" t="s">
        <v>44</v>
      </c>
      <c r="F520" t="s">
        <v>1093</v>
      </c>
      <c r="G520" t="str">
        <f t="shared" si="1127"/>
        <v>Segment Revenue - Finance and insurance Sales</v>
      </c>
      <c r="H520" t="str">
        <f t="shared" si="1122"/>
        <v>finance and insurance sales</v>
      </c>
      <c r="I520" t="s">
        <v>10</v>
      </c>
      <c r="J520" t="b">
        <f t="shared" si="1128"/>
        <v>0</v>
      </c>
      <c r="K520" t="b">
        <f t="shared" si="1123"/>
        <v>0</v>
      </c>
      <c r="L520" t="b">
        <f t="shared" si="1124"/>
        <v>1</v>
      </c>
      <c r="M520" t="str">
        <f t="shared" si="1129"/>
        <v/>
      </c>
      <c r="N520" t="str">
        <f t="shared" si="1030"/>
        <v/>
      </c>
      <c r="O520" t="str">
        <f t="shared" si="1031"/>
        <v/>
      </c>
      <c r="P520" t="str">
        <f t="shared" si="1130"/>
        <v/>
      </c>
      <c r="R520" t="s">
        <v>35</v>
      </c>
      <c r="S520" t="str">
        <f>IF(M520&lt;&gt;"",M520,IF(O520&lt;&gt;"",O520,IF(Q520&lt;&gt;"",Q520,I520)))</f>
        <v>$M</v>
      </c>
      <c r="T520" t="str">
        <f t="shared" si="1131"/>
        <v>$m</v>
      </c>
      <c r="U520" t="str">
        <f t="shared" ref="U520:V520" si="1142">TRIM(SUBSTITUTE(T520,U$1,U$2))</f>
        <v>$m</v>
      </c>
      <c r="V520" t="str">
        <f t="shared" si="1142"/>
        <v>$m</v>
      </c>
      <c r="W520" t="str">
        <f t="shared" ref="W520:AM520" si="1143">TRIM(SUBSTITUTE(V520,W$1,W$2))</f>
        <v>$m</v>
      </c>
      <c r="X520" t="str">
        <f t="shared" si="1143"/>
        <v>$m</v>
      </c>
      <c r="Y520" t="str">
        <f t="shared" si="1143"/>
        <v>$m</v>
      </c>
      <c r="Z520" t="str">
        <f t="shared" si="1143"/>
        <v>$m</v>
      </c>
      <c r="AA520" t="str">
        <f t="shared" si="1143"/>
        <v>$m</v>
      </c>
      <c r="AB520" t="str">
        <f t="shared" si="1143"/>
        <v>$m</v>
      </c>
      <c r="AC520" t="str">
        <f t="shared" si="1143"/>
        <v>$m</v>
      </c>
      <c r="AD520" t="str">
        <f t="shared" si="1143"/>
        <v>$m</v>
      </c>
      <c r="AE520" t="str">
        <f t="shared" si="1143"/>
        <v>$m</v>
      </c>
      <c r="AF520" t="str">
        <f t="shared" si="1143"/>
        <v>$m</v>
      </c>
      <c r="AG520" t="str">
        <f t="shared" si="1143"/>
        <v>$</v>
      </c>
      <c r="AH520" t="str">
        <f t="shared" si="1143"/>
        <v>$</v>
      </c>
      <c r="AI520" t="str">
        <f t="shared" si="1143"/>
        <v>$</v>
      </c>
      <c r="AJ520" t="str">
        <f t="shared" si="1143"/>
        <v>$</v>
      </c>
      <c r="AK520" t="str">
        <f t="shared" si="1143"/>
        <v>$</v>
      </c>
      <c r="AL520" t="str">
        <f t="shared" si="1143"/>
        <v>$</v>
      </c>
      <c r="AM520" t="str">
        <f t="shared" si="1143"/>
        <v>$</v>
      </c>
      <c r="AN520" t="str">
        <f t="shared" si="1134"/>
        <v>$</v>
      </c>
      <c r="AQ520" t="str">
        <f t="shared" si="1135"/>
        <v>$</v>
      </c>
    </row>
    <row r="521" spans="1:43" x14ac:dyDescent="0.2">
      <c r="A521">
        <v>519</v>
      </c>
      <c r="B521" t="s">
        <v>1091</v>
      </c>
      <c r="C521" t="s">
        <v>1575</v>
      </c>
      <c r="D521" t="s">
        <v>1576</v>
      </c>
      <c r="E521" t="s">
        <v>44</v>
      </c>
      <c r="F521" t="s">
        <v>1094</v>
      </c>
      <c r="G521" t="str">
        <f t="shared" si="1127"/>
        <v>Segment Revenue - Lease and rental Sales</v>
      </c>
      <c r="H521" t="str">
        <f t="shared" si="1122"/>
        <v>lease and rental sales</v>
      </c>
      <c r="I521" t="s">
        <v>10</v>
      </c>
      <c r="J521" t="b">
        <f t="shared" si="1128"/>
        <v>0</v>
      </c>
      <c r="K521" t="b">
        <f t="shared" si="1123"/>
        <v>0</v>
      </c>
      <c r="L521" t="b">
        <f t="shared" si="1124"/>
        <v>1</v>
      </c>
      <c r="M521" t="str">
        <f t="shared" si="1129"/>
        <v/>
      </c>
      <c r="N521" t="str">
        <f t="shared" si="1030"/>
        <v/>
      </c>
      <c r="O521" t="str">
        <f t="shared" si="1031"/>
        <v/>
      </c>
      <c r="P521" t="str">
        <f t="shared" si="1130"/>
        <v/>
      </c>
      <c r="R521" t="s">
        <v>35</v>
      </c>
      <c r="S521" t="str">
        <f>IF(M521&lt;&gt;"",M521,IF(O521&lt;&gt;"",O521,IF(Q521&lt;&gt;"",Q521,I521)))</f>
        <v>$M</v>
      </c>
      <c r="T521" t="str">
        <f t="shared" si="1131"/>
        <v>$m</v>
      </c>
      <c r="U521" t="str">
        <f t="shared" ref="U521:V521" si="1144">TRIM(SUBSTITUTE(T521,U$1,U$2))</f>
        <v>$m</v>
      </c>
      <c r="V521" t="str">
        <f t="shared" si="1144"/>
        <v>$m</v>
      </c>
      <c r="W521" t="str">
        <f t="shared" ref="W521:AM521" si="1145">TRIM(SUBSTITUTE(V521,W$1,W$2))</f>
        <v>$m</v>
      </c>
      <c r="X521" t="str">
        <f t="shared" si="1145"/>
        <v>$m</v>
      </c>
      <c r="Y521" t="str">
        <f t="shared" si="1145"/>
        <v>$m</v>
      </c>
      <c r="Z521" t="str">
        <f t="shared" si="1145"/>
        <v>$m</v>
      </c>
      <c r="AA521" t="str">
        <f t="shared" si="1145"/>
        <v>$m</v>
      </c>
      <c r="AB521" t="str">
        <f t="shared" si="1145"/>
        <v>$m</v>
      </c>
      <c r="AC521" t="str">
        <f t="shared" si="1145"/>
        <v>$m</v>
      </c>
      <c r="AD521" t="str">
        <f t="shared" si="1145"/>
        <v>$m</v>
      </c>
      <c r="AE521" t="str">
        <f t="shared" si="1145"/>
        <v>$m</v>
      </c>
      <c r="AF521" t="str">
        <f t="shared" si="1145"/>
        <v>$m</v>
      </c>
      <c r="AG521" t="str">
        <f t="shared" si="1145"/>
        <v>$</v>
      </c>
      <c r="AH521" t="str">
        <f t="shared" si="1145"/>
        <v>$</v>
      </c>
      <c r="AI521" t="str">
        <f t="shared" si="1145"/>
        <v>$</v>
      </c>
      <c r="AJ521" t="str">
        <f t="shared" si="1145"/>
        <v>$</v>
      </c>
      <c r="AK521" t="str">
        <f t="shared" si="1145"/>
        <v>$</v>
      </c>
      <c r="AL521" t="str">
        <f t="shared" si="1145"/>
        <v>$</v>
      </c>
      <c r="AM521" t="str">
        <f t="shared" si="1145"/>
        <v>$</v>
      </c>
      <c r="AN521" t="str">
        <f t="shared" si="1134"/>
        <v>$</v>
      </c>
      <c r="AQ521" t="str">
        <f t="shared" si="1135"/>
        <v>$</v>
      </c>
    </row>
    <row r="522" spans="1:43" x14ac:dyDescent="0.2">
      <c r="A522">
        <v>520</v>
      </c>
      <c r="B522" t="s">
        <v>1091</v>
      </c>
      <c r="C522" t="s">
        <v>1575</v>
      </c>
      <c r="D522" t="s">
        <v>1576</v>
      </c>
      <c r="E522" t="s">
        <v>44</v>
      </c>
      <c r="F522" t="s">
        <v>1095</v>
      </c>
      <c r="G522" t="str">
        <f t="shared" si="1127"/>
        <v>Segment Revenue - New and used commercial vehicle sales</v>
      </c>
      <c r="H522" t="str">
        <f t="shared" si="1122"/>
        <v>new and used commercial vehicle sales</v>
      </c>
      <c r="I522" t="s">
        <v>10</v>
      </c>
      <c r="J522" t="b">
        <f t="shared" si="1128"/>
        <v>0</v>
      </c>
      <c r="K522" t="b">
        <f t="shared" si="1123"/>
        <v>0</v>
      </c>
      <c r="L522" t="b">
        <f t="shared" si="1124"/>
        <v>1</v>
      </c>
      <c r="M522" t="str">
        <f t="shared" si="1129"/>
        <v/>
      </c>
      <c r="N522" t="str">
        <f t="shared" si="1030"/>
        <v/>
      </c>
      <c r="O522" t="str">
        <f t="shared" si="1031"/>
        <v/>
      </c>
      <c r="P522" t="str">
        <f t="shared" si="1130"/>
        <v/>
      </c>
      <c r="R522" t="s">
        <v>35</v>
      </c>
      <c r="S522" t="str">
        <f>IF(M522&lt;&gt;"",M522,IF(O522&lt;&gt;"",O522,IF(Q522&lt;&gt;"",Q522,I522)))</f>
        <v>$M</v>
      </c>
      <c r="T522" t="str">
        <f t="shared" si="1131"/>
        <v>$m</v>
      </c>
      <c r="U522" t="str">
        <f t="shared" ref="U522:V522" si="1146">TRIM(SUBSTITUTE(T522,U$1,U$2))</f>
        <v>$m</v>
      </c>
      <c r="V522" t="str">
        <f t="shared" si="1146"/>
        <v>$m</v>
      </c>
      <c r="W522" t="str">
        <f t="shared" ref="W522:AM522" si="1147">TRIM(SUBSTITUTE(V522,W$1,W$2))</f>
        <v>$m</v>
      </c>
      <c r="X522" t="str">
        <f t="shared" si="1147"/>
        <v>$m</v>
      </c>
      <c r="Y522" t="str">
        <f t="shared" si="1147"/>
        <v>$m</v>
      </c>
      <c r="Z522" t="str">
        <f t="shared" si="1147"/>
        <v>$m</v>
      </c>
      <c r="AA522" t="str">
        <f t="shared" si="1147"/>
        <v>$m</v>
      </c>
      <c r="AB522" t="str">
        <f t="shared" si="1147"/>
        <v>$m</v>
      </c>
      <c r="AC522" t="str">
        <f t="shared" si="1147"/>
        <v>$m</v>
      </c>
      <c r="AD522" t="str">
        <f t="shared" si="1147"/>
        <v>$m</v>
      </c>
      <c r="AE522" t="str">
        <f t="shared" si="1147"/>
        <v>$m</v>
      </c>
      <c r="AF522" t="str">
        <f t="shared" si="1147"/>
        <v>$m</v>
      </c>
      <c r="AG522" t="str">
        <f t="shared" si="1147"/>
        <v>$</v>
      </c>
      <c r="AH522" t="str">
        <f t="shared" si="1147"/>
        <v>$</v>
      </c>
      <c r="AI522" t="str">
        <f t="shared" si="1147"/>
        <v>$</v>
      </c>
      <c r="AJ522" t="str">
        <f t="shared" si="1147"/>
        <v>$</v>
      </c>
      <c r="AK522" t="str">
        <f t="shared" si="1147"/>
        <v>$</v>
      </c>
      <c r="AL522" t="str">
        <f t="shared" si="1147"/>
        <v>$</v>
      </c>
      <c r="AM522" t="str">
        <f t="shared" si="1147"/>
        <v>$</v>
      </c>
      <c r="AN522" t="str">
        <f t="shared" si="1134"/>
        <v>$</v>
      </c>
      <c r="AQ522" t="str">
        <f t="shared" si="1135"/>
        <v>$</v>
      </c>
    </row>
    <row r="523" spans="1:43" x14ac:dyDescent="0.2">
      <c r="A523">
        <v>521</v>
      </c>
      <c r="B523" t="s">
        <v>1091</v>
      </c>
      <c r="C523" t="s">
        <v>1575</v>
      </c>
      <c r="D523" t="s">
        <v>1576</v>
      </c>
      <c r="E523" t="s">
        <v>44</v>
      </c>
      <c r="F523" t="s">
        <v>26</v>
      </c>
      <c r="G523" t="str">
        <f t="shared" si="1127"/>
        <v>Segment Revenue - Other Sales</v>
      </c>
      <c r="H523" t="str">
        <f t="shared" si="1122"/>
        <v>other sales</v>
      </c>
      <c r="I523" t="s">
        <v>10</v>
      </c>
      <c r="J523" t="b">
        <f t="shared" si="1128"/>
        <v>0</v>
      </c>
      <c r="K523" t="b">
        <f t="shared" si="1123"/>
        <v>0</v>
      </c>
      <c r="L523" t="b">
        <f t="shared" si="1124"/>
        <v>1</v>
      </c>
      <c r="M523" t="str">
        <f t="shared" si="1129"/>
        <v/>
      </c>
      <c r="N523" t="str">
        <f t="shared" si="1030"/>
        <v/>
      </c>
      <c r="O523" t="str">
        <f t="shared" si="1031"/>
        <v/>
      </c>
      <c r="P523" t="str">
        <f t="shared" si="1130"/>
        <v/>
      </c>
      <c r="R523" t="s">
        <v>35</v>
      </c>
      <c r="S523" t="str">
        <f>IF(M523&lt;&gt;"",M523,IF(O523&lt;&gt;"",O523,IF(Q523&lt;&gt;"",Q523,I523)))</f>
        <v>$M</v>
      </c>
      <c r="T523" t="str">
        <f t="shared" si="1131"/>
        <v>$m</v>
      </c>
      <c r="U523" t="str">
        <f t="shared" ref="U523:V523" si="1148">TRIM(SUBSTITUTE(T523,U$1,U$2))</f>
        <v>$m</v>
      </c>
      <c r="V523" t="str">
        <f t="shared" si="1148"/>
        <v>$m</v>
      </c>
      <c r="W523" t="str">
        <f t="shared" ref="W523:AM523" si="1149">TRIM(SUBSTITUTE(V523,W$1,W$2))</f>
        <v>$m</v>
      </c>
      <c r="X523" t="str">
        <f t="shared" si="1149"/>
        <v>$m</v>
      </c>
      <c r="Y523" t="str">
        <f t="shared" si="1149"/>
        <v>$m</v>
      </c>
      <c r="Z523" t="str">
        <f t="shared" si="1149"/>
        <v>$m</v>
      </c>
      <c r="AA523" t="str">
        <f t="shared" si="1149"/>
        <v>$m</v>
      </c>
      <c r="AB523" t="str">
        <f t="shared" si="1149"/>
        <v>$m</v>
      </c>
      <c r="AC523" t="str">
        <f t="shared" si="1149"/>
        <v>$m</v>
      </c>
      <c r="AD523" t="str">
        <f t="shared" si="1149"/>
        <v>$m</v>
      </c>
      <c r="AE523" t="str">
        <f t="shared" si="1149"/>
        <v>$m</v>
      </c>
      <c r="AF523" t="str">
        <f t="shared" si="1149"/>
        <v>$m</v>
      </c>
      <c r="AG523" t="str">
        <f t="shared" si="1149"/>
        <v>$</v>
      </c>
      <c r="AH523" t="str">
        <f t="shared" si="1149"/>
        <v>$</v>
      </c>
      <c r="AI523" t="str">
        <f t="shared" si="1149"/>
        <v>$</v>
      </c>
      <c r="AJ523" t="str">
        <f t="shared" si="1149"/>
        <v>$</v>
      </c>
      <c r="AK523" t="str">
        <f t="shared" si="1149"/>
        <v>$</v>
      </c>
      <c r="AL523" t="str">
        <f t="shared" si="1149"/>
        <v>$</v>
      </c>
      <c r="AM523" t="str">
        <f t="shared" si="1149"/>
        <v>$</v>
      </c>
      <c r="AN523" t="str">
        <f t="shared" si="1134"/>
        <v>$</v>
      </c>
      <c r="AQ523" t="str">
        <f t="shared" si="1135"/>
        <v>$</v>
      </c>
    </row>
    <row r="524" spans="1:43" x14ac:dyDescent="0.2">
      <c r="A524">
        <v>522</v>
      </c>
      <c r="B524" t="s">
        <v>1091</v>
      </c>
      <c r="C524" t="s">
        <v>1575</v>
      </c>
      <c r="D524" t="s">
        <v>1576</v>
      </c>
      <c r="E524" t="s">
        <v>44</v>
      </c>
      <c r="F524" t="s">
        <v>657</v>
      </c>
      <c r="G524" t="str">
        <f t="shared" si="1127"/>
        <v>Segment Revenue - Parts and service sales</v>
      </c>
      <c r="H524" t="str">
        <f t="shared" si="1122"/>
        <v>parts and service sales</v>
      </c>
      <c r="I524" t="s">
        <v>10</v>
      </c>
      <c r="J524" t="b">
        <f t="shared" si="1128"/>
        <v>0</v>
      </c>
      <c r="K524" t="b">
        <f t="shared" si="1123"/>
        <v>0</v>
      </c>
      <c r="L524" t="b">
        <f t="shared" si="1124"/>
        <v>1</v>
      </c>
      <c r="M524" t="str">
        <f t="shared" si="1129"/>
        <v/>
      </c>
      <c r="N524" t="str">
        <f t="shared" si="1030"/>
        <v/>
      </c>
      <c r="O524" t="str">
        <f t="shared" si="1031"/>
        <v/>
      </c>
      <c r="P524" t="str">
        <f t="shared" si="1130"/>
        <v/>
      </c>
      <c r="R524" t="s">
        <v>35</v>
      </c>
      <c r="S524" t="str">
        <f>IF(M524&lt;&gt;"",M524,IF(O524&lt;&gt;"",O524,IF(Q524&lt;&gt;"",Q524,I524)))</f>
        <v>$M</v>
      </c>
      <c r="T524" t="str">
        <f t="shared" si="1131"/>
        <v>$m</v>
      </c>
      <c r="U524" t="str">
        <f t="shared" ref="U524:V524" si="1150">TRIM(SUBSTITUTE(T524,U$1,U$2))</f>
        <v>$m</v>
      </c>
      <c r="V524" t="str">
        <f t="shared" si="1150"/>
        <v>$m</v>
      </c>
      <c r="W524" t="str">
        <f t="shared" ref="W524:AM524" si="1151">TRIM(SUBSTITUTE(V524,W$1,W$2))</f>
        <v>$m</v>
      </c>
      <c r="X524" t="str">
        <f t="shared" si="1151"/>
        <v>$m</v>
      </c>
      <c r="Y524" t="str">
        <f t="shared" si="1151"/>
        <v>$m</v>
      </c>
      <c r="Z524" t="str">
        <f t="shared" si="1151"/>
        <v>$m</v>
      </c>
      <c r="AA524" t="str">
        <f t="shared" si="1151"/>
        <v>$m</v>
      </c>
      <c r="AB524" t="str">
        <f t="shared" si="1151"/>
        <v>$m</v>
      </c>
      <c r="AC524" t="str">
        <f t="shared" si="1151"/>
        <v>$m</v>
      </c>
      <c r="AD524" t="str">
        <f t="shared" si="1151"/>
        <v>$m</v>
      </c>
      <c r="AE524" t="str">
        <f t="shared" si="1151"/>
        <v>$m</v>
      </c>
      <c r="AF524" t="str">
        <f t="shared" si="1151"/>
        <v>$m</v>
      </c>
      <c r="AG524" t="str">
        <f t="shared" si="1151"/>
        <v>$</v>
      </c>
      <c r="AH524" t="str">
        <f t="shared" si="1151"/>
        <v>$</v>
      </c>
      <c r="AI524" t="str">
        <f t="shared" si="1151"/>
        <v>$</v>
      </c>
      <c r="AJ524" t="str">
        <f t="shared" si="1151"/>
        <v>$</v>
      </c>
      <c r="AK524" t="str">
        <f t="shared" si="1151"/>
        <v>$</v>
      </c>
      <c r="AL524" t="str">
        <f t="shared" si="1151"/>
        <v>$</v>
      </c>
      <c r="AM524" t="str">
        <f t="shared" si="1151"/>
        <v>$</v>
      </c>
      <c r="AN524" t="str">
        <f t="shared" si="1134"/>
        <v>$</v>
      </c>
      <c r="AQ524" t="str">
        <f t="shared" si="1135"/>
        <v>$</v>
      </c>
    </row>
    <row r="525" spans="1:43" x14ac:dyDescent="0.2">
      <c r="A525">
        <v>523</v>
      </c>
      <c r="B525" t="s">
        <v>1091</v>
      </c>
      <c r="C525" t="s">
        <v>1575</v>
      </c>
      <c r="D525" t="s">
        <v>1576</v>
      </c>
      <c r="E525" t="s">
        <v>1096</v>
      </c>
      <c r="F525" t="s">
        <v>1097</v>
      </c>
      <c r="G525" t="str">
        <f t="shared" si="1127"/>
        <v>sold  commercial trucks - sold commercial trucks</v>
      </c>
      <c r="H525" t="str">
        <f t="shared" si="1122"/>
        <v>sold commercial trucks</v>
      </c>
      <c r="I525" t="s">
        <v>264</v>
      </c>
      <c r="J525" t="b">
        <f t="shared" si="1128"/>
        <v>0</v>
      </c>
      <c r="K525" t="b">
        <f t="shared" si="1123"/>
        <v>1</v>
      </c>
      <c r="L525" t="b">
        <f t="shared" si="1124"/>
        <v>1</v>
      </c>
      <c r="M525" t="str">
        <f t="shared" si="1129"/>
        <v/>
      </c>
      <c r="N525" t="str">
        <f t="shared" si="1030"/>
        <v>Check</v>
      </c>
      <c r="O525" t="str">
        <f t="shared" si="1031"/>
        <v/>
      </c>
      <c r="P525" t="str">
        <f t="shared" si="1130"/>
        <v/>
      </c>
      <c r="Q525" t="s">
        <v>1730</v>
      </c>
      <c r="R525" t="s">
        <v>1685</v>
      </c>
      <c r="S525" t="str">
        <f>IF(M525&lt;&gt;"",M525,IF(O525&lt;&gt;"",O525,IF(Q525&lt;&gt;"",Q525,I525)))</f>
        <v>Trucks</v>
      </c>
      <c r="T525" t="str">
        <f t="shared" si="1131"/>
        <v>trucks</v>
      </c>
      <c r="U525" t="str">
        <f t="shared" ref="U525:V525" si="1152">TRIM(SUBSTITUTE(T525,U$1,U$2))</f>
        <v>trucks</v>
      </c>
      <c r="V525" t="str">
        <f t="shared" si="1152"/>
        <v>trucks</v>
      </c>
      <c r="W525" t="str">
        <f t="shared" ref="W525:AM525" si="1153">TRIM(SUBSTITUTE(V525,W$1,W$2))</f>
        <v>trucks</v>
      </c>
      <c r="X525" t="str">
        <f t="shared" si="1153"/>
        <v>trucks</v>
      </c>
      <c r="Y525" t="str">
        <f t="shared" si="1153"/>
        <v>trucks</v>
      </c>
      <c r="Z525" t="str">
        <f t="shared" si="1153"/>
        <v>trucks</v>
      </c>
      <c r="AA525" t="str">
        <f t="shared" si="1153"/>
        <v>trucks</v>
      </c>
      <c r="AB525" t="str">
        <f t="shared" si="1153"/>
        <v>trucks</v>
      </c>
      <c r="AC525" t="str">
        <f t="shared" si="1153"/>
        <v>trucks</v>
      </c>
      <c r="AD525" t="str">
        <f t="shared" si="1153"/>
        <v>trucks</v>
      </c>
      <c r="AE525" t="str">
        <f t="shared" si="1153"/>
        <v>trucks</v>
      </c>
      <c r="AF525" t="str">
        <f t="shared" si="1153"/>
        <v>trucks</v>
      </c>
      <c r="AG525" t="str">
        <f t="shared" si="1153"/>
        <v>trucks</v>
      </c>
      <c r="AH525" t="str">
        <f t="shared" si="1153"/>
        <v>trucks</v>
      </c>
      <c r="AI525" t="str">
        <f t="shared" si="1153"/>
        <v>trucks</v>
      </c>
      <c r="AJ525" t="str">
        <f t="shared" si="1153"/>
        <v>trucks</v>
      </c>
      <c r="AK525" t="str">
        <f t="shared" si="1153"/>
        <v>trucs</v>
      </c>
      <c r="AL525" t="str">
        <f t="shared" si="1153"/>
        <v>trucs</v>
      </c>
      <c r="AM525" t="str">
        <f t="shared" si="1153"/>
        <v>trucs</v>
      </c>
      <c r="AN525" t="str">
        <f t="shared" si="1134"/>
        <v>trucs</v>
      </c>
      <c r="AQ525" t="str">
        <f t="shared" si="1135"/>
        <v>Trucks</v>
      </c>
    </row>
    <row r="526" spans="1:43" x14ac:dyDescent="0.2">
      <c r="A526">
        <v>524</v>
      </c>
      <c r="B526" t="s">
        <v>1091</v>
      </c>
      <c r="C526" t="s">
        <v>1575</v>
      </c>
      <c r="D526" t="s">
        <v>1576</v>
      </c>
      <c r="E526" t="s">
        <v>334</v>
      </c>
      <c r="F526" t="s">
        <v>1098</v>
      </c>
      <c r="G526" t="str">
        <f t="shared" si="1127"/>
        <v>Sub-Segment Revenue - New heavy-duty vehicles - New and used commercial vehicle sales</v>
      </c>
      <c r="H526" t="str">
        <f t="shared" si="1122"/>
        <v>new heavy-duty vehicles - new and used commercial vehicle sales</v>
      </c>
      <c r="I526" t="s">
        <v>10</v>
      </c>
      <c r="J526" t="b">
        <f t="shared" si="1128"/>
        <v>0</v>
      </c>
      <c r="K526" t="b">
        <f t="shared" si="1123"/>
        <v>0</v>
      </c>
      <c r="L526" t="b">
        <f t="shared" si="1124"/>
        <v>1</v>
      </c>
      <c r="M526" t="str">
        <f t="shared" si="1129"/>
        <v/>
      </c>
      <c r="N526" t="str">
        <f t="shared" si="1030"/>
        <v/>
      </c>
      <c r="O526" t="str">
        <f t="shared" si="1031"/>
        <v/>
      </c>
      <c r="P526" t="str">
        <f t="shared" si="1130"/>
        <v/>
      </c>
      <c r="R526" t="s">
        <v>35</v>
      </c>
      <c r="S526" t="str">
        <f>IF(M526&lt;&gt;"",M526,IF(O526&lt;&gt;"",O526,IF(Q526&lt;&gt;"",Q526,I526)))</f>
        <v>$M</v>
      </c>
      <c r="T526" t="str">
        <f t="shared" si="1131"/>
        <v>$m</v>
      </c>
      <c r="U526" t="str">
        <f t="shared" ref="U526:V526" si="1154">TRIM(SUBSTITUTE(T526,U$1,U$2))</f>
        <v>$m</v>
      </c>
      <c r="V526" t="str">
        <f t="shared" si="1154"/>
        <v>$m</v>
      </c>
      <c r="W526" t="str">
        <f t="shared" ref="W526:AM526" si="1155">TRIM(SUBSTITUTE(V526,W$1,W$2))</f>
        <v>$m</v>
      </c>
      <c r="X526" t="str">
        <f t="shared" si="1155"/>
        <v>$m</v>
      </c>
      <c r="Y526" t="str">
        <f t="shared" si="1155"/>
        <v>$m</v>
      </c>
      <c r="Z526" t="str">
        <f t="shared" si="1155"/>
        <v>$m</v>
      </c>
      <c r="AA526" t="str">
        <f t="shared" si="1155"/>
        <v>$m</v>
      </c>
      <c r="AB526" t="str">
        <f t="shared" si="1155"/>
        <v>$m</v>
      </c>
      <c r="AC526" t="str">
        <f t="shared" si="1155"/>
        <v>$m</v>
      </c>
      <c r="AD526" t="str">
        <f t="shared" si="1155"/>
        <v>$m</v>
      </c>
      <c r="AE526" t="str">
        <f t="shared" si="1155"/>
        <v>$m</v>
      </c>
      <c r="AF526" t="str">
        <f t="shared" si="1155"/>
        <v>$m</v>
      </c>
      <c r="AG526" t="str">
        <f t="shared" si="1155"/>
        <v>$</v>
      </c>
      <c r="AH526" t="str">
        <f t="shared" si="1155"/>
        <v>$</v>
      </c>
      <c r="AI526" t="str">
        <f t="shared" si="1155"/>
        <v>$</v>
      </c>
      <c r="AJ526" t="str">
        <f t="shared" si="1155"/>
        <v>$</v>
      </c>
      <c r="AK526" t="str">
        <f t="shared" si="1155"/>
        <v>$</v>
      </c>
      <c r="AL526" t="str">
        <f t="shared" si="1155"/>
        <v>$</v>
      </c>
      <c r="AM526" t="str">
        <f t="shared" si="1155"/>
        <v>$</v>
      </c>
      <c r="AN526" t="str">
        <f t="shared" si="1134"/>
        <v>$</v>
      </c>
      <c r="AQ526" t="str">
        <f t="shared" si="1135"/>
        <v>$</v>
      </c>
    </row>
    <row r="527" spans="1:43" x14ac:dyDescent="0.2">
      <c r="A527">
        <v>525</v>
      </c>
      <c r="B527" t="s">
        <v>1091</v>
      </c>
      <c r="C527" t="s">
        <v>1575</v>
      </c>
      <c r="D527" t="s">
        <v>1576</v>
      </c>
      <c r="E527" t="s">
        <v>334</v>
      </c>
      <c r="F527" t="s">
        <v>1099</v>
      </c>
      <c r="G527" t="str">
        <f t="shared" si="1127"/>
        <v>Sub-Segment Revenue - New light-duty vehicles - New and used commercial vehicle sales</v>
      </c>
      <c r="H527" t="str">
        <f t="shared" si="1122"/>
        <v>new light-duty vehicles - new and used commercial vehicle sales</v>
      </c>
      <c r="I527" t="s">
        <v>10</v>
      </c>
      <c r="J527" t="b">
        <f t="shared" si="1128"/>
        <v>0</v>
      </c>
      <c r="K527" t="b">
        <f t="shared" si="1123"/>
        <v>0</v>
      </c>
      <c r="L527" t="b">
        <f t="shared" si="1124"/>
        <v>1</v>
      </c>
      <c r="M527" t="str">
        <f t="shared" si="1129"/>
        <v/>
      </c>
      <c r="N527" t="str">
        <f t="shared" si="1030"/>
        <v/>
      </c>
      <c r="O527" t="str">
        <f t="shared" si="1031"/>
        <v/>
      </c>
      <c r="P527" t="str">
        <f t="shared" si="1130"/>
        <v/>
      </c>
      <c r="R527" t="s">
        <v>35</v>
      </c>
      <c r="S527" t="str">
        <f>IF(M527&lt;&gt;"",M527,IF(O527&lt;&gt;"",O527,IF(Q527&lt;&gt;"",Q527,I527)))</f>
        <v>$M</v>
      </c>
      <c r="T527" t="str">
        <f t="shared" si="1131"/>
        <v>$m</v>
      </c>
      <c r="U527" t="str">
        <f t="shared" ref="U527:V527" si="1156">TRIM(SUBSTITUTE(T527,U$1,U$2))</f>
        <v>$m</v>
      </c>
      <c r="V527" t="str">
        <f t="shared" si="1156"/>
        <v>$m</v>
      </c>
      <c r="W527" t="str">
        <f t="shared" ref="W527:AM527" si="1157">TRIM(SUBSTITUTE(V527,W$1,W$2))</f>
        <v>$m</v>
      </c>
      <c r="X527" t="str">
        <f t="shared" si="1157"/>
        <v>$m</v>
      </c>
      <c r="Y527" t="str">
        <f t="shared" si="1157"/>
        <v>$m</v>
      </c>
      <c r="Z527" t="str">
        <f t="shared" si="1157"/>
        <v>$m</v>
      </c>
      <c r="AA527" t="str">
        <f t="shared" si="1157"/>
        <v>$m</v>
      </c>
      <c r="AB527" t="str">
        <f t="shared" si="1157"/>
        <v>$m</v>
      </c>
      <c r="AC527" t="str">
        <f t="shared" si="1157"/>
        <v>$m</v>
      </c>
      <c r="AD527" t="str">
        <f t="shared" si="1157"/>
        <v>$m</v>
      </c>
      <c r="AE527" t="str">
        <f t="shared" si="1157"/>
        <v>$m</v>
      </c>
      <c r="AF527" t="str">
        <f t="shared" si="1157"/>
        <v>$m</v>
      </c>
      <c r="AG527" t="str">
        <f t="shared" si="1157"/>
        <v>$</v>
      </c>
      <c r="AH527" t="str">
        <f t="shared" si="1157"/>
        <v>$</v>
      </c>
      <c r="AI527" t="str">
        <f t="shared" si="1157"/>
        <v>$</v>
      </c>
      <c r="AJ527" t="str">
        <f t="shared" si="1157"/>
        <v>$</v>
      </c>
      <c r="AK527" t="str">
        <f t="shared" si="1157"/>
        <v>$</v>
      </c>
      <c r="AL527" t="str">
        <f t="shared" si="1157"/>
        <v>$</v>
      </c>
      <c r="AM527" t="str">
        <f t="shared" si="1157"/>
        <v>$</v>
      </c>
      <c r="AN527" t="str">
        <f t="shared" si="1134"/>
        <v>$</v>
      </c>
      <c r="AQ527" t="str">
        <f t="shared" si="1135"/>
        <v>$</v>
      </c>
    </row>
    <row r="528" spans="1:43" x14ac:dyDescent="0.2">
      <c r="A528">
        <v>526</v>
      </c>
      <c r="B528" t="s">
        <v>1091</v>
      </c>
      <c r="C528" t="s">
        <v>1575</v>
      </c>
      <c r="D528" t="s">
        <v>1576</v>
      </c>
      <c r="E528" t="s">
        <v>334</v>
      </c>
      <c r="F528" t="s">
        <v>1100</v>
      </c>
      <c r="G528" t="str">
        <f t="shared" si="1127"/>
        <v>Sub-Segment Revenue - New medium-duty vehicles (including bus sales revenue) - New and used commercial vehicle sales</v>
      </c>
      <c r="H528" t="str">
        <f t="shared" si="1122"/>
        <v>new medium-duty vehicles (including bus sales revenue) - new and used commercial vehicle sales</v>
      </c>
      <c r="I528" t="s">
        <v>10</v>
      </c>
      <c r="J528" t="b">
        <f t="shared" si="1128"/>
        <v>0</v>
      </c>
      <c r="K528" t="b">
        <f t="shared" si="1123"/>
        <v>0</v>
      </c>
      <c r="L528" t="b">
        <f t="shared" si="1124"/>
        <v>1</v>
      </c>
      <c r="M528" t="str">
        <f t="shared" si="1129"/>
        <v/>
      </c>
      <c r="N528" t="str">
        <f t="shared" si="1030"/>
        <v/>
      </c>
      <c r="O528" t="str">
        <f t="shared" si="1031"/>
        <v/>
      </c>
      <c r="P528" t="str">
        <f t="shared" si="1130"/>
        <v/>
      </c>
      <c r="R528" t="s">
        <v>35</v>
      </c>
      <c r="S528" t="str">
        <f>IF(M528&lt;&gt;"",M528,IF(O528&lt;&gt;"",O528,IF(Q528&lt;&gt;"",Q528,I528)))</f>
        <v>$M</v>
      </c>
      <c r="T528" t="str">
        <f t="shared" si="1131"/>
        <v>$m</v>
      </c>
      <c r="U528" t="str">
        <f t="shared" ref="U528:V528" si="1158">TRIM(SUBSTITUTE(T528,U$1,U$2))</f>
        <v>$m</v>
      </c>
      <c r="V528" t="str">
        <f t="shared" si="1158"/>
        <v>$m</v>
      </c>
      <c r="W528" t="str">
        <f t="shared" ref="W528:AM528" si="1159">TRIM(SUBSTITUTE(V528,W$1,W$2))</f>
        <v>$m</v>
      </c>
      <c r="X528" t="str">
        <f t="shared" si="1159"/>
        <v>$m</v>
      </c>
      <c r="Y528" t="str">
        <f t="shared" si="1159"/>
        <v>$m</v>
      </c>
      <c r="Z528" t="str">
        <f t="shared" si="1159"/>
        <v>$m</v>
      </c>
      <c r="AA528" t="str">
        <f t="shared" si="1159"/>
        <v>$m</v>
      </c>
      <c r="AB528" t="str">
        <f t="shared" si="1159"/>
        <v>$m</v>
      </c>
      <c r="AC528" t="str">
        <f t="shared" si="1159"/>
        <v>$m</v>
      </c>
      <c r="AD528" t="str">
        <f t="shared" si="1159"/>
        <v>$m</v>
      </c>
      <c r="AE528" t="str">
        <f t="shared" si="1159"/>
        <v>$m</v>
      </c>
      <c r="AF528" t="str">
        <f t="shared" si="1159"/>
        <v>$m</v>
      </c>
      <c r="AG528" t="str">
        <f t="shared" si="1159"/>
        <v>$</v>
      </c>
      <c r="AH528" t="str">
        <f t="shared" si="1159"/>
        <v>$</v>
      </c>
      <c r="AI528" t="str">
        <f t="shared" si="1159"/>
        <v>$</v>
      </c>
      <c r="AJ528" t="str">
        <f t="shared" si="1159"/>
        <v>$</v>
      </c>
      <c r="AK528" t="str">
        <f t="shared" si="1159"/>
        <v>$</v>
      </c>
      <c r="AL528" t="str">
        <f t="shared" si="1159"/>
        <v>$</v>
      </c>
      <c r="AM528" t="str">
        <f t="shared" si="1159"/>
        <v>$</v>
      </c>
      <c r="AN528" t="str">
        <f t="shared" si="1134"/>
        <v>$</v>
      </c>
      <c r="AQ528" t="str">
        <f t="shared" si="1135"/>
        <v>$</v>
      </c>
    </row>
    <row r="529" spans="1:43" x14ac:dyDescent="0.2">
      <c r="A529">
        <v>527</v>
      </c>
      <c r="B529" t="s">
        <v>1091</v>
      </c>
      <c r="C529" t="s">
        <v>1575</v>
      </c>
      <c r="D529" t="s">
        <v>1576</v>
      </c>
      <c r="E529" t="s">
        <v>334</v>
      </c>
      <c r="F529" t="s">
        <v>1101</v>
      </c>
      <c r="G529" t="str">
        <f t="shared" si="1127"/>
        <v>Sub-Segment Revenue - Other vehicles - New and used commercial vehicle sales</v>
      </c>
      <c r="H529" t="str">
        <f t="shared" si="1122"/>
        <v>other vehicles - new and used commercial vehicle sales</v>
      </c>
      <c r="I529" t="s">
        <v>10</v>
      </c>
      <c r="J529" t="b">
        <f t="shared" si="1128"/>
        <v>0</v>
      </c>
      <c r="K529" t="b">
        <f t="shared" si="1123"/>
        <v>0</v>
      </c>
      <c r="L529" t="b">
        <f t="shared" si="1124"/>
        <v>1</v>
      </c>
      <c r="M529" t="str">
        <f t="shared" si="1129"/>
        <v/>
      </c>
      <c r="N529" t="str">
        <f t="shared" si="1030"/>
        <v/>
      </c>
      <c r="O529" t="str">
        <f t="shared" si="1031"/>
        <v/>
      </c>
      <c r="P529" t="str">
        <f t="shared" si="1130"/>
        <v/>
      </c>
      <c r="R529" t="s">
        <v>35</v>
      </c>
      <c r="S529" t="str">
        <f>IF(M529&lt;&gt;"",M529,IF(O529&lt;&gt;"",O529,IF(Q529&lt;&gt;"",Q529,I529)))</f>
        <v>$M</v>
      </c>
      <c r="T529" t="str">
        <f t="shared" si="1131"/>
        <v>$m</v>
      </c>
      <c r="U529" t="str">
        <f t="shared" ref="U529:V529" si="1160">TRIM(SUBSTITUTE(T529,U$1,U$2))</f>
        <v>$m</v>
      </c>
      <c r="V529" t="str">
        <f t="shared" si="1160"/>
        <v>$m</v>
      </c>
      <c r="W529" t="str">
        <f t="shared" ref="W529:AM529" si="1161">TRIM(SUBSTITUTE(V529,W$1,W$2))</f>
        <v>$m</v>
      </c>
      <c r="X529" t="str">
        <f t="shared" si="1161"/>
        <v>$m</v>
      </c>
      <c r="Y529" t="str">
        <f t="shared" si="1161"/>
        <v>$m</v>
      </c>
      <c r="Z529" t="str">
        <f t="shared" si="1161"/>
        <v>$m</v>
      </c>
      <c r="AA529" t="str">
        <f t="shared" si="1161"/>
        <v>$m</v>
      </c>
      <c r="AB529" t="str">
        <f t="shared" si="1161"/>
        <v>$m</v>
      </c>
      <c r="AC529" t="str">
        <f t="shared" si="1161"/>
        <v>$m</v>
      </c>
      <c r="AD529" t="str">
        <f t="shared" si="1161"/>
        <v>$m</v>
      </c>
      <c r="AE529" t="str">
        <f t="shared" si="1161"/>
        <v>$m</v>
      </c>
      <c r="AF529" t="str">
        <f t="shared" si="1161"/>
        <v>$m</v>
      </c>
      <c r="AG529" t="str">
        <f t="shared" si="1161"/>
        <v>$</v>
      </c>
      <c r="AH529" t="str">
        <f t="shared" si="1161"/>
        <v>$</v>
      </c>
      <c r="AI529" t="str">
        <f t="shared" si="1161"/>
        <v>$</v>
      </c>
      <c r="AJ529" t="str">
        <f t="shared" si="1161"/>
        <v>$</v>
      </c>
      <c r="AK529" t="str">
        <f t="shared" si="1161"/>
        <v>$</v>
      </c>
      <c r="AL529" t="str">
        <f t="shared" si="1161"/>
        <v>$</v>
      </c>
      <c r="AM529" t="str">
        <f t="shared" si="1161"/>
        <v>$</v>
      </c>
      <c r="AN529" t="str">
        <f t="shared" si="1134"/>
        <v>$</v>
      </c>
      <c r="AQ529" t="str">
        <f t="shared" si="1135"/>
        <v>$</v>
      </c>
    </row>
    <row r="530" spans="1:43" x14ac:dyDescent="0.2">
      <c r="A530">
        <v>528</v>
      </c>
      <c r="B530" t="s">
        <v>1091</v>
      </c>
      <c r="C530" t="s">
        <v>1575</v>
      </c>
      <c r="D530" t="s">
        <v>1576</v>
      </c>
      <c r="E530" t="s">
        <v>334</v>
      </c>
      <c r="F530" t="s">
        <v>1102</v>
      </c>
      <c r="G530" t="str">
        <f t="shared" si="1127"/>
        <v>Sub-Segment Revenue - Used vehicles - New and used commercial vehicle sales</v>
      </c>
      <c r="H530" t="str">
        <f t="shared" si="1122"/>
        <v>used vehicles - new and used commercial vehicle sales</v>
      </c>
      <c r="I530" t="s">
        <v>10</v>
      </c>
      <c r="J530" t="b">
        <f t="shared" si="1128"/>
        <v>0</v>
      </c>
      <c r="K530" t="b">
        <f t="shared" si="1123"/>
        <v>0</v>
      </c>
      <c r="L530" t="b">
        <f t="shared" si="1124"/>
        <v>1</v>
      </c>
      <c r="M530" t="str">
        <f t="shared" si="1129"/>
        <v/>
      </c>
      <c r="N530" t="str">
        <f t="shared" si="1030"/>
        <v/>
      </c>
      <c r="O530" t="str">
        <f t="shared" si="1031"/>
        <v/>
      </c>
      <c r="P530" t="str">
        <f t="shared" si="1130"/>
        <v/>
      </c>
      <c r="R530" t="s">
        <v>35</v>
      </c>
      <c r="S530" t="str">
        <f>IF(M530&lt;&gt;"",M530,IF(O530&lt;&gt;"",O530,IF(Q530&lt;&gt;"",Q530,I530)))</f>
        <v>$M</v>
      </c>
      <c r="T530" t="str">
        <f t="shared" si="1131"/>
        <v>$m</v>
      </c>
      <c r="U530" t="str">
        <f t="shared" ref="U530:V530" si="1162">TRIM(SUBSTITUTE(T530,U$1,U$2))</f>
        <v>$m</v>
      </c>
      <c r="V530" t="str">
        <f t="shared" si="1162"/>
        <v>$m</v>
      </c>
      <c r="W530" t="str">
        <f t="shared" ref="W530:AM530" si="1163">TRIM(SUBSTITUTE(V530,W$1,W$2))</f>
        <v>$m</v>
      </c>
      <c r="X530" t="str">
        <f t="shared" si="1163"/>
        <v>$m</v>
      </c>
      <c r="Y530" t="str">
        <f t="shared" si="1163"/>
        <v>$m</v>
      </c>
      <c r="Z530" t="str">
        <f t="shared" si="1163"/>
        <v>$m</v>
      </c>
      <c r="AA530" t="str">
        <f t="shared" si="1163"/>
        <v>$m</v>
      </c>
      <c r="AB530" t="str">
        <f t="shared" si="1163"/>
        <v>$m</v>
      </c>
      <c r="AC530" t="str">
        <f t="shared" si="1163"/>
        <v>$m</v>
      </c>
      <c r="AD530" t="str">
        <f t="shared" si="1163"/>
        <v>$m</v>
      </c>
      <c r="AE530" t="str">
        <f t="shared" si="1163"/>
        <v>$m</v>
      </c>
      <c r="AF530" t="str">
        <f t="shared" si="1163"/>
        <v>$m</v>
      </c>
      <c r="AG530" t="str">
        <f t="shared" si="1163"/>
        <v>$</v>
      </c>
      <c r="AH530" t="str">
        <f t="shared" si="1163"/>
        <v>$</v>
      </c>
      <c r="AI530" t="str">
        <f t="shared" si="1163"/>
        <v>$</v>
      </c>
      <c r="AJ530" t="str">
        <f t="shared" si="1163"/>
        <v>$</v>
      </c>
      <c r="AK530" t="str">
        <f t="shared" si="1163"/>
        <v>$</v>
      </c>
      <c r="AL530" t="str">
        <f t="shared" si="1163"/>
        <v>$</v>
      </c>
      <c r="AM530" t="str">
        <f t="shared" si="1163"/>
        <v>$</v>
      </c>
      <c r="AN530" t="str">
        <f t="shared" si="1134"/>
        <v>$</v>
      </c>
      <c r="AQ530" t="str">
        <f t="shared" si="1135"/>
        <v>$</v>
      </c>
    </row>
    <row r="531" spans="1:43" x14ac:dyDescent="0.2">
      <c r="A531">
        <v>529</v>
      </c>
      <c r="B531" t="s">
        <v>1114</v>
      </c>
      <c r="C531" t="s">
        <v>1582</v>
      </c>
      <c r="D531" t="s">
        <v>1576</v>
      </c>
      <c r="E531" t="s">
        <v>1115</v>
      </c>
      <c r="F531" t="s">
        <v>1116</v>
      </c>
      <c r="G531" t="str">
        <f t="shared" si="1127"/>
        <v>Gross Profit Per Unit by segment - EchoPark Same Market-Total used vehicle and F&amp;I</v>
      </c>
      <c r="H531" t="str">
        <f t="shared" si="1122"/>
        <v>echopark same market-total used vehicle and f&amp;i</v>
      </c>
      <c r="I531" t="s">
        <v>35</v>
      </c>
      <c r="J531" t="b">
        <f t="shared" si="1128"/>
        <v>0</v>
      </c>
      <c r="K531" t="b">
        <f t="shared" si="1123"/>
        <v>0</v>
      </c>
      <c r="L531" t="b">
        <f t="shared" si="1124"/>
        <v>1</v>
      </c>
      <c r="M531" t="str">
        <f t="shared" si="1129"/>
        <v/>
      </c>
      <c r="N531" t="str">
        <f t="shared" si="1030"/>
        <v/>
      </c>
      <c r="O531" t="str">
        <f t="shared" si="1031"/>
        <v/>
      </c>
      <c r="P531" t="str">
        <f t="shared" si="1130"/>
        <v/>
      </c>
      <c r="R531" t="s">
        <v>35</v>
      </c>
      <c r="S531" t="str">
        <f>IF(M531&lt;&gt;"",M531,IF(O531&lt;&gt;"",O531,IF(Q531&lt;&gt;"",Q531,I531)))</f>
        <v>$</v>
      </c>
      <c r="T531" t="str">
        <f t="shared" si="1131"/>
        <v>$</v>
      </c>
      <c r="U531" t="str">
        <f t="shared" ref="U531:V531" si="1164">TRIM(SUBSTITUTE(T531,U$1,U$2))</f>
        <v>$</v>
      </c>
      <c r="V531" t="str">
        <f t="shared" si="1164"/>
        <v>$</v>
      </c>
      <c r="W531" t="str">
        <f t="shared" ref="W531:AM531" si="1165">TRIM(SUBSTITUTE(V531,W$1,W$2))</f>
        <v>$</v>
      </c>
      <c r="X531" t="str">
        <f t="shared" si="1165"/>
        <v>$</v>
      </c>
      <c r="Y531" t="str">
        <f t="shared" si="1165"/>
        <v>$</v>
      </c>
      <c r="Z531" t="str">
        <f t="shared" si="1165"/>
        <v>$</v>
      </c>
      <c r="AA531" t="str">
        <f t="shared" si="1165"/>
        <v>$</v>
      </c>
      <c r="AB531" t="str">
        <f t="shared" si="1165"/>
        <v>$</v>
      </c>
      <c r="AC531" t="str">
        <f t="shared" si="1165"/>
        <v>$</v>
      </c>
      <c r="AD531" t="str">
        <f t="shared" si="1165"/>
        <v>$</v>
      </c>
      <c r="AE531" t="str">
        <f t="shared" si="1165"/>
        <v>$</v>
      </c>
      <c r="AF531" t="str">
        <f t="shared" si="1165"/>
        <v>$</v>
      </c>
      <c r="AG531" t="str">
        <f t="shared" si="1165"/>
        <v>$</v>
      </c>
      <c r="AH531" t="str">
        <f t="shared" si="1165"/>
        <v>$</v>
      </c>
      <c r="AI531" t="str">
        <f t="shared" si="1165"/>
        <v>$</v>
      </c>
      <c r="AJ531" t="str">
        <f t="shared" si="1165"/>
        <v>$</v>
      </c>
      <c r="AK531" t="str">
        <f t="shared" si="1165"/>
        <v>$</v>
      </c>
      <c r="AL531" t="str">
        <f t="shared" si="1165"/>
        <v>$</v>
      </c>
      <c r="AM531" t="str">
        <f t="shared" si="1165"/>
        <v>$</v>
      </c>
      <c r="AN531" t="str">
        <f t="shared" si="1134"/>
        <v>$</v>
      </c>
      <c r="AQ531" t="str">
        <f t="shared" si="1135"/>
        <v>$</v>
      </c>
    </row>
    <row r="532" spans="1:43" x14ac:dyDescent="0.2">
      <c r="A532">
        <v>530</v>
      </c>
      <c r="B532" t="s">
        <v>1114</v>
      </c>
      <c r="C532" t="s">
        <v>1582</v>
      </c>
      <c r="D532" t="s">
        <v>1576</v>
      </c>
      <c r="E532" t="s">
        <v>1115</v>
      </c>
      <c r="F532" t="s">
        <v>1117</v>
      </c>
      <c r="G532" t="str">
        <f t="shared" si="1127"/>
        <v>Gross Profit Per Unit by segment - EchoPark-Total used vehicle and F&amp;I</v>
      </c>
      <c r="H532" t="str">
        <f t="shared" si="1122"/>
        <v>echopark-total used vehicle and f&amp;i</v>
      </c>
      <c r="I532" t="s">
        <v>35</v>
      </c>
      <c r="J532" t="b">
        <f t="shared" si="1128"/>
        <v>0</v>
      </c>
      <c r="K532" t="b">
        <f t="shared" si="1123"/>
        <v>0</v>
      </c>
      <c r="L532" t="b">
        <f t="shared" si="1124"/>
        <v>1</v>
      </c>
      <c r="M532" t="str">
        <f t="shared" si="1129"/>
        <v/>
      </c>
      <c r="N532" t="str">
        <f t="shared" si="1030"/>
        <v/>
      </c>
      <c r="O532" t="str">
        <f t="shared" si="1031"/>
        <v/>
      </c>
      <c r="P532" t="str">
        <f t="shared" si="1130"/>
        <v/>
      </c>
      <c r="R532" t="s">
        <v>35</v>
      </c>
      <c r="S532" t="str">
        <f>IF(M532&lt;&gt;"",M532,IF(O532&lt;&gt;"",O532,IF(Q532&lt;&gt;"",Q532,I532)))</f>
        <v>$</v>
      </c>
      <c r="T532" t="str">
        <f t="shared" si="1131"/>
        <v>$</v>
      </c>
      <c r="U532" t="str">
        <f t="shared" ref="U532:V532" si="1166">TRIM(SUBSTITUTE(T532,U$1,U$2))</f>
        <v>$</v>
      </c>
      <c r="V532" t="str">
        <f t="shared" si="1166"/>
        <v>$</v>
      </c>
      <c r="W532" t="str">
        <f t="shared" ref="W532:AM532" si="1167">TRIM(SUBSTITUTE(V532,W$1,W$2))</f>
        <v>$</v>
      </c>
      <c r="X532" t="str">
        <f t="shared" si="1167"/>
        <v>$</v>
      </c>
      <c r="Y532" t="str">
        <f t="shared" si="1167"/>
        <v>$</v>
      </c>
      <c r="Z532" t="str">
        <f t="shared" si="1167"/>
        <v>$</v>
      </c>
      <c r="AA532" t="str">
        <f t="shared" si="1167"/>
        <v>$</v>
      </c>
      <c r="AB532" t="str">
        <f t="shared" si="1167"/>
        <v>$</v>
      </c>
      <c r="AC532" t="str">
        <f t="shared" si="1167"/>
        <v>$</v>
      </c>
      <c r="AD532" t="str">
        <f t="shared" si="1167"/>
        <v>$</v>
      </c>
      <c r="AE532" t="str">
        <f t="shared" si="1167"/>
        <v>$</v>
      </c>
      <c r="AF532" t="str">
        <f t="shared" si="1167"/>
        <v>$</v>
      </c>
      <c r="AG532" t="str">
        <f t="shared" si="1167"/>
        <v>$</v>
      </c>
      <c r="AH532" t="str">
        <f t="shared" si="1167"/>
        <v>$</v>
      </c>
      <c r="AI532" t="str">
        <f t="shared" si="1167"/>
        <v>$</v>
      </c>
      <c r="AJ532" t="str">
        <f t="shared" si="1167"/>
        <v>$</v>
      </c>
      <c r="AK532" t="str">
        <f t="shared" si="1167"/>
        <v>$</v>
      </c>
      <c r="AL532" t="str">
        <f t="shared" si="1167"/>
        <v>$</v>
      </c>
      <c r="AM532" t="str">
        <f t="shared" si="1167"/>
        <v>$</v>
      </c>
      <c r="AN532" t="str">
        <f t="shared" si="1134"/>
        <v>$</v>
      </c>
      <c r="AQ532" t="str">
        <f t="shared" si="1135"/>
        <v>$</v>
      </c>
    </row>
    <row r="533" spans="1:43" x14ac:dyDescent="0.2">
      <c r="A533">
        <v>531</v>
      </c>
      <c r="B533" t="s">
        <v>1114</v>
      </c>
      <c r="C533" t="s">
        <v>1582</v>
      </c>
      <c r="D533" t="s">
        <v>1576</v>
      </c>
      <c r="E533" t="s">
        <v>1115</v>
      </c>
      <c r="F533" t="s">
        <v>1118</v>
      </c>
      <c r="G533" t="str">
        <f t="shared" si="1127"/>
        <v>Gross Profit Per Unit by segment - Franchised Dealerships Same Store - Used vehicles</v>
      </c>
      <c r="H533" t="str">
        <f t="shared" si="1122"/>
        <v>franchised dealerships same store - used vehicles</v>
      </c>
      <c r="I533" t="s">
        <v>35</v>
      </c>
      <c r="J533" t="b">
        <f t="shared" si="1128"/>
        <v>1</v>
      </c>
      <c r="K533" t="b">
        <f t="shared" si="1123"/>
        <v>0</v>
      </c>
      <c r="L533" t="b">
        <f t="shared" si="1124"/>
        <v>1</v>
      </c>
      <c r="M533" t="str">
        <f t="shared" si="1129"/>
        <v/>
      </c>
      <c r="N533" t="str">
        <f t="shared" si="1030"/>
        <v/>
      </c>
      <c r="O533" t="str">
        <f t="shared" si="1031"/>
        <v/>
      </c>
      <c r="P533" t="str">
        <f t="shared" si="1130"/>
        <v/>
      </c>
      <c r="R533" t="s">
        <v>35</v>
      </c>
      <c r="S533" t="str">
        <f>IF(M533&lt;&gt;"",M533,IF(O533&lt;&gt;"",O533,IF(Q533&lt;&gt;"",Q533,I533)))</f>
        <v>$</v>
      </c>
      <c r="T533" t="str">
        <f t="shared" si="1131"/>
        <v>$</v>
      </c>
      <c r="U533" t="str">
        <f t="shared" ref="U533:V533" si="1168">TRIM(SUBSTITUTE(T533,U$1,U$2))</f>
        <v>$</v>
      </c>
      <c r="V533" t="str">
        <f t="shared" si="1168"/>
        <v>$</v>
      </c>
      <c r="W533" t="str">
        <f t="shared" ref="W533:AM533" si="1169">TRIM(SUBSTITUTE(V533,W$1,W$2))</f>
        <v>$</v>
      </c>
      <c r="X533" t="str">
        <f t="shared" si="1169"/>
        <v>$</v>
      </c>
      <c r="Y533" t="str">
        <f t="shared" si="1169"/>
        <v>$</v>
      </c>
      <c r="Z533" t="str">
        <f t="shared" si="1169"/>
        <v>$</v>
      </c>
      <c r="AA533" t="str">
        <f t="shared" si="1169"/>
        <v>$</v>
      </c>
      <c r="AB533" t="str">
        <f t="shared" si="1169"/>
        <v>$</v>
      </c>
      <c r="AC533" t="str">
        <f t="shared" si="1169"/>
        <v>$</v>
      </c>
      <c r="AD533" t="str">
        <f t="shared" si="1169"/>
        <v>$</v>
      </c>
      <c r="AE533" t="str">
        <f t="shared" si="1169"/>
        <v>$</v>
      </c>
      <c r="AF533" t="str">
        <f t="shared" si="1169"/>
        <v>$</v>
      </c>
      <c r="AG533" t="str">
        <f t="shared" si="1169"/>
        <v>$</v>
      </c>
      <c r="AH533" t="str">
        <f t="shared" si="1169"/>
        <v>$</v>
      </c>
      <c r="AI533" t="str">
        <f t="shared" si="1169"/>
        <v>$</v>
      </c>
      <c r="AJ533" t="str">
        <f t="shared" si="1169"/>
        <v>$</v>
      </c>
      <c r="AK533" t="str">
        <f t="shared" si="1169"/>
        <v>$</v>
      </c>
      <c r="AL533" t="str">
        <f t="shared" si="1169"/>
        <v>$</v>
      </c>
      <c r="AM533" t="str">
        <f t="shared" si="1169"/>
        <v>$</v>
      </c>
      <c r="AN533" t="str">
        <f t="shared" si="1134"/>
        <v>$</v>
      </c>
      <c r="AQ533" t="str">
        <f t="shared" si="1135"/>
        <v>$</v>
      </c>
    </row>
    <row r="534" spans="1:43" x14ac:dyDescent="0.2">
      <c r="A534">
        <v>532</v>
      </c>
      <c r="B534" t="s">
        <v>1114</v>
      </c>
      <c r="C534" t="s">
        <v>1582</v>
      </c>
      <c r="D534" t="s">
        <v>1576</v>
      </c>
      <c r="E534" t="s">
        <v>1115</v>
      </c>
      <c r="F534" t="s">
        <v>1119</v>
      </c>
      <c r="G534" t="str">
        <f t="shared" si="1127"/>
        <v>Gross Profit Per Unit by segment - Franchised Dealerships Same Store -New vehicles</v>
      </c>
      <c r="H534" t="str">
        <f t="shared" si="1122"/>
        <v>franchised dealerships same store -new vehicles</v>
      </c>
      <c r="I534" t="s">
        <v>35</v>
      </c>
      <c r="J534" t="b">
        <f t="shared" si="1128"/>
        <v>1</v>
      </c>
      <c r="K534" t="b">
        <f t="shared" si="1123"/>
        <v>0</v>
      </c>
      <c r="L534" t="b">
        <f t="shared" si="1124"/>
        <v>1</v>
      </c>
      <c r="M534" t="str">
        <f t="shared" si="1129"/>
        <v/>
      </c>
      <c r="N534" t="str">
        <f t="shared" ref="N534:N597" si="1170">IF(AND(OR(LOWER(I534)="unit",LOWER(I534)="units",LOWER(I534)="number"),M534&lt;&gt;"Stores"),"Check","")</f>
        <v/>
      </c>
      <c r="O534" t="str">
        <f t="shared" ref="O534:O597" si="1171">IF(N534="Check",IF((IFERROR(FIND("vehicle",LOWER(H534)),0)+(IFERROR(FIND("auto",LOWER(H534)),0))+IFERROR(FIND("vehicle",LOWER(F534)),0)+IFERROR(FIND("vehicle",LOWER(F534)),0))&gt;0,"Vehicles",""),"")</f>
        <v/>
      </c>
      <c r="P534" t="str">
        <f t="shared" si="1130"/>
        <v/>
      </c>
      <c r="R534" t="s">
        <v>35</v>
      </c>
      <c r="S534" t="str">
        <f>IF(M534&lt;&gt;"",M534,IF(O534&lt;&gt;"",O534,IF(Q534&lt;&gt;"",Q534,I534)))</f>
        <v>$</v>
      </c>
      <c r="T534" t="str">
        <f t="shared" si="1131"/>
        <v>$</v>
      </c>
      <c r="U534" t="str">
        <f t="shared" ref="U534:V534" si="1172">TRIM(SUBSTITUTE(T534,U$1,U$2))</f>
        <v>$</v>
      </c>
      <c r="V534" t="str">
        <f t="shared" si="1172"/>
        <v>$</v>
      </c>
      <c r="W534" t="str">
        <f t="shared" ref="W534:AM534" si="1173">TRIM(SUBSTITUTE(V534,W$1,W$2))</f>
        <v>$</v>
      </c>
      <c r="X534" t="str">
        <f t="shared" si="1173"/>
        <v>$</v>
      </c>
      <c r="Y534" t="str">
        <f t="shared" si="1173"/>
        <v>$</v>
      </c>
      <c r="Z534" t="str">
        <f t="shared" si="1173"/>
        <v>$</v>
      </c>
      <c r="AA534" t="str">
        <f t="shared" si="1173"/>
        <v>$</v>
      </c>
      <c r="AB534" t="str">
        <f t="shared" si="1173"/>
        <v>$</v>
      </c>
      <c r="AC534" t="str">
        <f t="shared" si="1173"/>
        <v>$</v>
      </c>
      <c r="AD534" t="str">
        <f t="shared" si="1173"/>
        <v>$</v>
      </c>
      <c r="AE534" t="str">
        <f t="shared" si="1173"/>
        <v>$</v>
      </c>
      <c r="AF534" t="str">
        <f t="shared" si="1173"/>
        <v>$</v>
      </c>
      <c r="AG534" t="str">
        <f t="shared" si="1173"/>
        <v>$</v>
      </c>
      <c r="AH534" t="str">
        <f t="shared" si="1173"/>
        <v>$</v>
      </c>
      <c r="AI534" t="str">
        <f t="shared" si="1173"/>
        <v>$</v>
      </c>
      <c r="AJ534" t="str">
        <f t="shared" si="1173"/>
        <v>$</v>
      </c>
      <c r="AK534" t="str">
        <f t="shared" si="1173"/>
        <v>$</v>
      </c>
      <c r="AL534" t="str">
        <f t="shared" si="1173"/>
        <v>$</v>
      </c>
      <c r="AM534" t="str">
        <f t="shared" si="1173"/>
        <v>$</v>
      </c>
      <c r="AN534" t="str">
        <f t="shared" si="1134"/>
        <v>$</v>
      </c>
      <c r="AQ534" t="str">
        <f t="shared" si="1135"/>
        <v>$</v>
      </c>
    </row>
    <row r="535" spans="1:43" x14ac:dyDescent="0.2">
      <c r="A535">
        <v>533</v>
      </c>
      <c r="B535" t="s">
        <v>1114</v>
      </c>
      <c r="C535" t="s">
        <v>1582</v>
      </c>
      <c r="D535" t="s">
        <v>1576</v>
      </c>
      <c r="E535" t="s">
        <v>1115</v>
      </c>
      <c r="F535" t="s">
        <v>1120</v>
      </c>
      <c r="G535" t="str">
        <f t="shared" si="1127"/>
        <v>Gross Profit Per Unit by segment - Franchised Dealerships-New vehicles</v>
      </c>
      <c r="H535" t="str">
        <f t="shared" si="1122"/>
        <v>franchised dealerships-new vehicles</v>
      </c>
      <c r="I535" t="s">
        <v>35</v>
      </c>
      <c r="J535" t="b">
        <f t="shared" si="1128"/>
        <v>0</v>
      </c>
      <c r="K535" t="b">
        <f t="shared" si="1123"/>
        <v>0</v>
      </c>
      <c r="L535" t="b">
        <f t="shared" si="1124"/>
        <v>1</v>
      </c>
      <c r="M535" t="str">
        <f t="shared" si="1129"/>
        <v/>
      </c>
      <c r="N535" t="str">
        <f t="shared" si="1170"/>
        <v/>
      </c>
      <c r="O535" t="str">
        <f t="shared" si="1171"/>
        <v/>
      </c>
      <c r="P535" t="str">
        <f t="shared" si="1130"/>
        <v/>
      </c>
      <c r="R535" t="s">
        <v>35</v>
      </c>
      <c r="S535" t="str">
        <f>IF(M535&lt;&gt;"",M535,IF(O535&lt;&gt;"",O535,IF(Q535&lt;&gt;"",Q535,I535)))</f>
        <v>$</v>
      </c>
      <c r="T535" t="str">
        <f t="shared" si="1131"/>
        <v>$</v>
      </c>
      <c r="U535" t="str">
        <f t="shared" ref="U535:V535" si="1174">TRIM(SUBSTITUTE(T535,U$1,U$2))</f>
        <v>$</v>
      </c>
      <c r="V535" t="str">
        <f t="shared" si="1174"/>
        <v>$</v>
      </c>
      <c r="W535" t="str">
        <f t="shared" ref="W535:AM535" si="1175">TRIM(SUBSTITUTE(V535,W$1,W$2))</f>
        <v>$</v>
      </c>
      <c r="X535" t="str">
        <f t="shared" si="1175"/>
        <v>$</v>
      </c>
      <c r="Y535" t="str">
        <f t="shared" si="1175"/>
        <v>$</v>
      </c>
      <c r="Z535" t="str">
        <f t="shared" si="1175"/>
        <v>$</v>
      </c>
      <c r="AA535" t="str">
        <f t="shared" si="1175"/>
        <v>$</v>
      </c>
      <c r="AB535" t="str">
        <f t="shared" si="1175"/>
        <v>$</v>
      </c>
      <c r="AC535" t="str">
        <f t="shared" si="1175"/>
        <v>$</v>
      </c>
      <c r="AD535" t="str">
        <f t="shared" si="1175"/>
        <v>$</v>
      </c>
      <c r="AE535" t="str">
        <f t="shared" si="1175"/>
        <v>$</v>
      </c>
      <c r="AF535" t="str">
        <f t="shared" si="1175"/>
        <v>$</v>
      </c>
      <c r="AG535" t="str">
        <f t="shared" si="1175"/>
        <v>$</v>
      </c>
      <c r="AH535" t="str">
        <f t="shared" si="1175"/>
        <v>$</v>
      </c>
      <c r="AI535" t="str">
        <f t="shared" si="1175"/>
        <v>$</v>
      </c>
      <c r="AJ535" t="str">
        <f t="shared" si="1175"/>
        <v>$</v>
      </c>
      <c r="AK535" t="str">
        <f t="shared" si="1175"/>
        <v>$</v>
      </c>
      <c r="AL535" t="str">
        <f t="shared" si="1175"/>
        <v>$</v>
      </c>
      <c r="AM535" t="str">
        <f t="shared" si="1175"/>
        <v>$</v>
      </c>
      <c r="AN535" t="str">
        <f t="shared" si="1134"/>
        <v>$</v>
      </c>
      <c r="AQ535" t="str">
        <f t="shared" si="1135"/>
        <v>$</v>
      </c>
    </row>
    <row r="536" spans="1:43" x14ac:dyDescent="0.2">
      <c r="A536">
        <v>534</v>
      </c>
      <c r="B536" t="s">
        <v>1114</v>
      </c>
      <c r="C536" t="s">
        <v>1582</v>
      </c>
      <c r="D536" t="s">
        <v>1576</v>
      </c>
      <c r="E536" t="s">
        <v>1115</v>
      </c>
      <c r="F536" t="s">
        <v>1121</v>
      </c>
      <c r="G536" t="str">
        <f t="shared" si="1127"/>
        <v>Gross Profit Per Unit by segment - Franchised Dealerships-Used vehicles</v>
      </c>
      <c r="H536" t="str">
        <f t="shared" si="1122"/>
        <v>franchised dealerships-used vehicles</v>
      </c>
      <c r="I536" t="s">
        <v>35</v>
      </c>
      <c r="J536" t="b">
        <f t="shared" si="1128"/>
        <v>0</v>
      </c>
      <c r="K536" t="b">
        <f t="shared" si="1123"/>
        <v>0</v>
      </c>
      <c r="L536" t="b">
        <f t="shared" si="1124"/>
        <v>1</v>
      </c>
      <c r="M536" t="str">
        <f t="shared" si="1129"/>
        <v/>
      </c>
      <c r="N536" t="str">
        <f t="shared" si="1170"/>
        <v/>
      </c>
      <c r="O536" t="str">
        <f t="shared" si="1171"/>
        <v/>
      </c>
      <c r="P536" t="str">
        <f t="shared" si="1130"/>
        <v/>
      </c>
      <c r="R536" t="s">
        <v>35</v>
      </c>
      <c r="S536" t="str">
        <f>IF(M536&lt;&gt;"",M536,IF(O536&lt;&gt;"",O536,IF(Q536&lt;&gt;"",Q536,I536)))</f>
        <v>$</v>
      </c>
      <c r="T536" t="str">
        <f t="shared" si="1131"/>
        <v>$</v>
      </c>
      <c r="U536" t="str">
        <f t="shared" ref="U536:V536" si="1176">TRIM(SUBSTITUTE(T536,U$1,U$2))</f>
        <v>$</v>
      </c>
      <c r="V536" t="str">
        <f t="shared" si="1176"/>
        <v>$</v>
      </c>
      <c r="W536" t="str">
        <f t="shared" ref="W536:AM536" si="1177">TRIM(SUBSTITUTE(V536,W$1,W$2))</f>
        <v>$</v>
      </c>
      <c r="X536" t="str">
        <f t="shared" si="1177"/>
        <v>$</v>
      </c>
      <c r="Y536" t="str">
        <f t="shared" si="1177"/>
        <v>$</v>
      </c>
      <c r="Z536" t="str">
        <f t="shared" si="1177"/>
        <v>$</v>
      </c>
      <c r="AA536" t="str">
        <f t="shared" si="1177"/>
        <v>$</v>
      </c>
      <c r="AB536" t="str">
        <f t="shared" si="1177"/>
        <v>$</v>
      </c>
      <c r="AC536" t="str">
        <f t="shared" si="1177"/>
        <v>$</v>
      </c>
      <c r="AD536" t="str">
        <f t="shared" si="1177"/>
        <v>$</v>
      </c>
      <c r="AE536" t="str">
        <f t="shared" si="1177"/>
        <v>$</v>
      </c>
      <c r="AF536" t="str">
        <f t="shared" si="1177"/>
        <v>$</v>
      </c>
      <c r="AG536" t="str">
        <f t="shared" si="1177"/>
        <v>$</v>
      </c>
      <c r="AH536" t="str">
        <f t="shared" si="1177"/>
        <v>$</v>
      </c>
      <c r="AI536" t="str">
        <f t="shared" si="1177"/>
        <v>$</v>
      </c>
      <c r="AJ536" t="str">
        <f t="shared" si="1177"/>
        <v>$</v>
      </c>
      <c r="AK536" t="str">
        <f t="shared" si="1177"/>
        <v>$</v>
      </c>
      <c r="AL536" t="str">
        <f t="shared" si="1177"/>
        <v>$</v>
      </c>
      <c r="AM536" t="str">
        <f t="shared" si="1177"/>
        <v>$</v>
      </c>
      <c r="AN536" t="str">
        <f t="shared" si="1134"/>
        <v>$</v>
      </c>
      <c r="AQ536" t="str">
        <f t="shared" si="1135"/>
        <v>$</v>
      </c>
    </row>
    <row r="537" spans="1:43" x14ac:dyDescent="0.2">
      <c r="A537">
        <v>535</v>
      </c>
      <c r="B537" t="s">
        <v>1114</v>
      </c>
      <c r="C537" t="s">
        <v>1582</v>
      </c>
      <c r="D537" t="s">
        <v>1576</v>
      </c>
      <c r="E537" t="s">
        <v>1122</v>
      </c>
      <c r="F537" t="s">
        <v>1122</v>
      </c>
      <c r="G537" t="str">
        <f t="shared" si="1127"/>
        <v>Number of Franchised Dealerships</v>
      </c>
      <c r="H537" t="str">
        <f t="shared" si="1122"/>
        <v>number of franchised dealerships</v>
      </c>
      <c r="I537" t="s">
        <v>2</v>
      </c>
      <c r="J537" t="b">
        <f t="shared" si="1128"/>
        <v>0</v>
      </c>
      <c r="K537" t="b">
        <f t="shared" si="1123"/>
        <v>1</v>
      </c>
      <c r="L537" t="b">
        <f t="shared" si="1124"/>
        <v>1</v>
      </c>
      <c r="M537" t="str">
        <f t="shared" si="1129"/>
        <v/>
      </c>
      <c r="N537" t="str">
        <f t="shared" si="1170"/>
        <v>Check</v>
      </c>
      <c r="O537" t="str">
        <f t="shared" si="1171"/>
        <v/>
      </c>
      <c r="P537" t="str">
        <f t="shared" si="1130"/>
        <v/>
      </c>
      <c r="Q537" t="s">
        <v>1731</v>
      </c>
      <c r="R537" t="s">
        <v>35</v>
      </c>
      <c r="S537" t="str">
        <f>IF(M537&lt;&gt;"",M537,IF(O537&lt;&gt;"",O537,IF(Q537&lt;&gt;"",Q537,I537)))</f>
        <v>Dealerships</v>
      </c>
      <c r="T537" t="str">
        <f t="shared" si="1131"/>
        <v>dealerships</v>
      </c>
      <c r="U537" t="str">
        <f t="shared" ref="U537:V537" si="1178">TRIM(SUBSTITUTE(T537,U$1,U$2))</f>
        <v>dealerships</v>
      </c>
      <c r="V537" t="str">
        <f t="shared" si="1178"/>
        <v>dealerships</v>
      </c>
      <c r="W537" t="str">
        <f t="shared" ref="W537:AM537" si="1179">TRIM(SUBSTITUTE(V537,W$1,W$2))</f>
        <v>dealerships</v>
      </c>
      <c r="X537" t="str">
        <f t="shared" si="1179"/>
        <v>dealerships</v>
      </c>
      <c r="Y537" t="str">
        <f t="shared" si="1179"/>
        <v>dealerships</v>
      </c>
      <c r="Z537" t="str">
        <f t="shared" si="1179"/>
        <v>dealerships</v>
      </c>
      <c r="AA537" t="str">
        <f t="shared" si="1179"/>
        <v>dealerships</v>
      </c>
      <c r="AB537" t="str">
        <f t="shared" si="1179"/>
        <v>dealerships</v>
      </c>
      <c r="AC537" t="str">
        <f t="shared" si="1179"/>
        <v>dealerships</v>
      </c>
      <c r="AD537" t="str">
        <f t="shared" si="1179"/>
        <v>dealerships</v>
      </c>
      <c r="AE537" t="str">
        <f t="shared" si="1179"/>
        <v>dealerships</v>
      </c>
      <c r="AF537" t="str">
        <f t="shared" si="1179"/>
        <v>dealerships</v>
      </c>
      <c r="AG537" t="str">
        <f t="shared" si="1179"/>
        <v>dealerships</v>
      </c>
      <c r="AH537" t="str">
        <f t="shared" si="1179"/>
        <v>dealerships</v>
      </c>
      <c r="AI537" t="str">
        <f t="shared" si="1179"/>
        <v>dealerships</v>
      </c>
      <c r="AJ537" t="str">
        <f t="shared" si="1179"/>
        <v>dealerships</v>
      </c>
      <c r="AK537" t="str">
        <f t="shared" si="1179"/>
        <v>dealerships</v>
      </c>
      <c r="AL537" t="str">
        <f t="shared" si="1179"/>
        <v>dealerships</v>
      </c>
      <c r="AM537" t="str">
        <f t="shared" si="1179"/>
        <v>dealerships</v>
      </c>
      <c r="AN537" t="str">
        <f t="shared" si="1134"/>
        <v>dealerships</v>
      </c>
      <c r="AQ537" t="str">
        <f t="shared" si="1135"/>
        <v>Dealerships</v>
      </c>
    </row>
    <row r="538" spans="1:43" x14ac:dyDescent="0.2">
      <c r="A538">
        <v>536</v>
      </c>
      <c r="B538" t="s">
        <v>1114</v>
      </c>
      <c r="C538" t="s">
        <v>1582</v>
      </c>
      <c r="D538" t="s">
        <v>1576</v>
      </c>
      <c r="E538" t="s">
        <v>448</v>
      </c>
      <c r="F538" t="s">
        <v>1123</v>
      </c>
      <c r="G538" t="str">
        <f t="shared" si="1127"/>
        <v>Revenue by Segment - EchoPark Segment revenues</v>
      </c>
      <c r="H538" t="str">
        <f t="shared" si="1122"/>
        <v>echopark segment revenues</v>
      </c>
      <c r="I538" t="s">
        <v>10</v>
      </c>
      <c r="J538" t="b">
        <f t="shared" si="1128"/>
        <v>0</v>
      </c>
      <c r="K538" t="b">
        <f t="shared" si="1123"/>
        <v>0</v>
      </c>
      <c r="L538" t="b">
        <f t="shared" si="1124"/>
        <v>1</v>
      </c>
      <c r="M538" t="str">
        <f t="shared" si="1129"/>
        <v/>
      </c>
      <c r="N538" t="str">
        <f t="shared" si="1170"/>
        <v/>
      </c>
      <c r="O538" t="str">
        <f t="shared" si="1171"/>
        <v/>
      </c>
      <c r="P538" t="str">
        <f t="shared" si="1130"/>
        <v/>
      </c>
      <c r="R538" t="s">
        <v>35</v>
      </c>
      <c r="S538" t="str">
        <f>IF(M538&lt;&gt;"",M538,IF(O538&lt;&gt;"",O538,IF(Q538&lt;&gt;"",Q538,I538)))</f>
        <v>$M</v>
      </c>
      <c r="T538" t="str">
        <f t="shared" si="1131"/>
        <v>$m</v>
      </c>
      <c r="U538" t="str">
        <f t="shared" ref="U538:V538" si="1180">TRIM(SUBSTITUTE(T538,U$1,U$2))</f>
        <v>$m</v>
      </c>
      <c r="V538" t="str">
        <f t="shared" si="1180"/>
        <v>$m</v>
      </c>
      <c r="W538" t="str">
        <f t="shared" ref="W538:AM538" si="1181">TRIM(SUBSTITUTE(V538,W$1,W$2))</f>
        <v>$m</v>
      </c>
      <c r="X538" t="str">
        <f t="shared" si="1181"/>
        <v>$m</v>
      </c>
      <c r="Y538" t="str">
        <f t="shared" si="1181"/>
        <v>$m</v>
      </c>
      <c r="Z538" t="str">
        <f t="shared" si="1181"/>
        <v>$m</v>
      </c>
      <c r="AA538" t="str">
        <f t="shared" si="1181"/>
        <v>$m</v>
      </c>
      <c r="AB538" t="str">
        <f t="shared" si="1181"/>
        <v>$m</v>
      </c>
      <c r="AC538" t="str">
        <f t="shared" si="1181"/>
        <v>$m</v>
      </c>
      <c r="AD538" t="str">
        <f t="shared" si="1181"/>
        <v>$m</v>
      </c>
      <c r="AE538" t="str">
        <f t="shared" si="1181"/>
        <v>$m</v>
      </c>
      <c r="AF538" t="str">
        <f t="shared" si="1181"/>
        <v>$m</v>
      </c>
      <c r="AG538" t="str">
        <f t="shared" si="1181"/>
        <v>$</v>
      </c>
      <c r="AH538" t="str">
        <f t="shared" si="1181"/>
        <v>$</v>
      </c>
      <c r="AI538" t="str">
        <f t="shared" si="1181"/>
        <v>$</v>
      </c>
      <c r="AJ538" t="str">
        <f t="shared" si="1181"/>
        <v>$</v>
      </c>
      <c r="AK538" t="str">
        <f t="shared" si="1181"/>
        <v>$</v>
      </c>
      <c r="AL538" t="str">
        <f t="shared" si="1181"/>
        <v>$</v>
      </c>
      <c r="AM538" t="str">
        <f t="shared" si="1181"/>
        <v>$</v>
      </c>
      <c r="AN538" t="str">
        <f t="shared" si="1134"/>
        <v>$</v>
      </c>
      <c r="AQ538" t="str">
        <f t="shared" si="1135"/>
        <v>$</v>
      </c>
    </row>
    <row r="539" spans="1:43" x14ac:dyDescent="0.2">
      <c r="A539">
        <v>537</v>
      </c>
      <c r="B539" t="s">
        <v>1114</v>
      </c>
      <c r="C539" t="s">
        <v>1582</v>
      </c>
      <c r="D539" t="s">
        <v>1576</v>
      </c>
      <c r="E539" t="s">
        <v>448</v>
      </c>
      <c r="F539" t="s">
        <v>1124</v>
      </c>
      <c r="G539" t="str">
        <f t="shared" si="1127"/>
        <v>Revenue by Segment - Franchised Dealerships Segment revenues</v>
      </c>
      <c r="H539" t="str">
        <f t="shared" si="1122"/>
        <v>franchised dealerships segment revenues</v>
      </c>
      <c r="I539" t="s">
        <v>10</v>
      </c>
      <c r="J539" t="b">
        <f t="shared" si="1128"/>
        <v>0</v>
      </c>
      <c r="K539" t="b">
        <f t="shared" si="1123"/>
        <v>0</v>
      </c>
      <c r="L539" t="b">
        <f t="shared" si="1124"/>
        <v>1</v>
      </c>
      <c r="M539" t="str">
        <f t="shared" si="1129"/>
        <v/>
      </c>
      <c r="N539" t="str">
        <f t="shared" si="1170"/>
        <v/>
      </c>
      <c r="O539" t="str">
        <f t="shared" si="1171"/>
        <v/>
      </c>
      <c r="P539" t="str">
        <f t="shared" si="1130"/>
        <v/>
      </c>
      <c r="R539" t="s">
        <v>35</v>
      </c>
      <c r="S539" t="str">
        <f>IF(M539&lt;&gt;"",M539,IF(O539&lt;&gt;"",O539,IF(Q539&lt;&gt;"",Q539,I539)))</f>
        <v>$M</v>
      </c>
      <c r="T539" t="str">
        <f t="shared" si="1131"/>
        <v>$m</v>
      </c>
      <c r="U539" t="str">
        <f t="shared" ref="U539:V539" si="1182">TRIM(SUBSTITUTE(T539,U$1,U$2))</f>
        <v>$m</v>
      </c>
      <c r="V539" t="str">
        <f t="shared" si="1182"/>
        <v>$m</v>
      </c>
      <c r="W539" t="str">
        <f t="shared" ref="W539:AM539" si="1183">TRIM(SUBSTITUTE(V539,W$1,W$2))</f>
        <v>$m</v>
      </c>
      <c r="X539" t="str">
        <f t="shared" si="1183"/>
        <v>$m</v>
      </c>
      <c r="Y539" t="str">
        <f t="shared" si="1183"/>
        <v>$m</v>
      </c>
      <c r="Z539" t="str">
        <f t="shared" si="1183"/>
        <v>$m</v>
      </c>
      <c r="AA539" t="str">
        <f t="shared" si="1183"/>
        <v>$m</v>
      </c>
      <c r="AB539" t="str">
        <f t="shared" si="1183"/>
        <v>$m</v>
      </c>
      <c r="AC539" t="str">
        <f t="shared" si="1183"/>
        <v>$m</v>
      </c>
      <c r="AD539" t="str">
        <f t="shared" si="1183"/>
        <v>$m</v>
      </c>
      <c r="AE539" t="str">
        <f t="shared" si="1183"/>
        <v>$m</v>
      </c>
      <c r="AF539" t="str">
        <f t="shared" si="1183"/>
        <v>$m</v>
      </c>
      <c r="AG539" t="str">
        <f t="shared" si="1183"/>
        <v>$</v>
      </c>
      <c r="AH539" t="str">
        <f t="shared" si="1183"/>
        <v>$</v>
      </c>
      <c r="AI539" t="str">
        <f t="shared" si="1183"/>
        <v>$</v>
      </c>
      <c r="AJ539" t="str">
        <f t="shared" si="1183"/>
        <v>$</v>
      </c>
      <c r="AK539" t="str">
        <f t="shared" si="1183"/>
        <v>$</v>
      </c>
      <c r="AL539" t="str">
        <f t="shared" si="1183"/>
        <v>$</v>
      </c>
      <c r="AM539" t="str">
        <f t="shared" si="1183"/>
        <v>$</v>
      </c>
      <c r="AN539" t="str">
        <f t="shared" si="1134"/>
        <v>$</v>
      </c>
      <c r="AQ539" t="str">
        <f t="shared" si="1135"/>
        <v>$</v>
      </c>
    </row>
    <row r="540" spans="1:43" x14ac:dyDescent="0.2">
      <c r="A540">
        <v>538</v>
      </c>
      <c r="B540" t="s">
        <v>1114</v>
      </c>
      <c r="C540" t="s">
        <v>1582</v>
      </c>
      <c r="D540" t="s">
        <v>1576</v>
      </c>
      <c r="E540" t="s">
        <v>364</v>
      </c>
      <c r="F540" t="s">
        <v>1125</v>
      </c>
      <c r="G540" t="str">
        <f t="shared" si="1127"/>
        <v>Revenue by Type - Finance, insurance and other Revenue</v>
      </c>
      <c r="H540" t="str">
        <f t="shared" si="1122"/>
        <v>finance, insurance and other revenue</v>
      </c>
      <c r="I540" t="s">
        <v>10</v>
      </c>
      <c r="J540" t="b">
        <f t="shared" si="1128"/>
        <v>0</v>
      </c>
      <c r="K540" t="b">
        <f t="shared" si="1123"/>
        <v>0</v>
      </c>
      <c r="L540" t="b">
        <f t="shared" si="1124"/>
        <v>1</v>
      </c>
      <c r="M540" t="str">
        <f t="shared" si="1129"/>
        <v/>
      </c>
      <c r="N540" t="str">
        <f t="shared" si="1170"/>
        <v/>
      </c>
      <c r="O540" t="str">
        <f t="shared" si="1171"/>
        <v/>
      </c>
      <c r="P540" t="str">
        <f t="shared" si="1130"/>
        <v/>
      </c>
      <c r="R540" t="s">
        <v>35</v>
      </c>
      <c r="S540" t="str">
        <f>IF(M540&lt;&gt;"",M540,IF(O540&lt;&gt;"",O540,IF(Q540&lt;&gt;"",Q540,I540)))</f>
        <v>$M</v>
      </c>
      <c r="T540" t="str">
        <f t="shared" si="1131"/>
        <v>$m</v>
      </c>
      <c r="U540" t="str">
        <f t="shared" ref="U540:V540" si="1184">TRIM(SUBSTITUTE(T540,U$1,U$2))</f>
        <v>$m</v>
      </c>
      <c r="V540" t="str">
        <f t="shared" si="1184"/>
        <v>$m</v>
      </c>
      <c r="W540" t="str">
        <f t="shared" ref="W540:AM540" si="1185">TRIM(SUBSTITUTE(V540,W$1,W$2))</f>
        <v>$m</v>
      </c>
      <c r="X540" t="str">
        <f t="shared" si="1185"/>
        <v>$m</v>
      </c>
      <c r="Y540" t="str">
        <f t="shared" si="1185"/>
        <v>$m</v>
      </c>
      <c r="Z540" t="str">
        <f t="shared" si="1185"/>
        <v>$m</v>
      </c>
      <c r="AA540" t="str">
        <f t="shared" si="1185"/>
        <v>$m</v>
      </c>
      <c r="AB540" t="str">
        <f t="shared" si="1185"/>
        <v>$m</v>
      </c>
      <c r="AC540" t="str">
        <f t="shared" si="1185"/>
        <v>$m</v>
      </c>
      <c r="AD540" t="str">
        <f t="shared" si="1185"/>
        <v>$m</v>
      </c>
      <c r="AE540" t="str">
        <f t="shared" si="1185"/>
        <v>$m</v>
      </c>
      <c r="AF540" t="str">
        <f t="shared" si="1185"/>
        <v>$m</v>
      </c>
      <c r="AG540" t="str">
        <f t="shared" si="1185"/>
        <v>$</v>
      </c>
      <c r="AH540" t="str">
        <f t="shared" si="1185"/>
        <v>$</v>
      </c>
      <c r="AI540" t="str">
        <f t="shared" si="1185"/>
        <v>$</v>
      </c>
      <c r="AJ540" t="str">
        <f t="shared" si="1185"/>
        <v>$</v>
      </c>
      <c r="AK540" t="str">
        <f t="shared" si="1185"/>
        <v>$</v>
      </c>
      <c r="AL540" t="str">
        <f t="shared" si="1185"/>
        <v>$</v>
      </c>
      <c r="AM540" t="str">
        <f t="shared" si="1185"/>
        <v>$</v>
      </c>
      <c r="AN540" t="str">
        <f t="shared" si="1134"/>
        <v>$</v>
      </c>
      <c r="AQ540" t="str">
        <f t="shared" si="1135"/>
        <v>$</v>
      </c>
    </row>
    <row r="541" spans="1:43" x14ac:dyDescent="0.2">
      <c r="A541">
        <v>539</v>
      </c>
      <c r="B541" t="s">
        <v>1114</v>
      </c>
      <c r="C541" t="s">
        <v>1582</v>
      </c>
      <c r="D541" t="s">
        <v>1576</v>
      </c>
      <c r="E541" t="s">
        <v>364</v>
      </c>
      <c r="F541" t="s">
        <v>1126</v>
      </c>
      <c r="G541" t="str">
        <f t="shared" si="1127"/>
        <v>Revenue by Type - Parts, service and collision repair Revenue</v>
      </c>
      <c r="H541" t="str">
        <f t="shared" si="1122"/>
        <v>parts, service and collision repair revenue</v>
      </c>
      <c r="I541" t="s">
        <v>10</v>
      </c>
      <c r="J541" t="b">
        <f t="shared" si="1128"/>
        <v>0</v>
      </c>
      <c r="K541" t="b">
        <f t="shared" si="1123"/>
        <v>0</v>
      </c>
      <c r="L541" t="b">
        <f t="shared" si="1124"/>
        <v>1</v>
      </c>
      <c r="M541" t="str">
        <f t="shared" si="1129"/>
        <v/>
      </c>
      <c r="N541" t="str">
        <f t="shared" si="1170"/>
        <v/>
      </c>
      <c r="O541" t="str">
        <f t="shared" si="1171"/>
        <v/>
      </c>
      <c r="P541" t="str">
        <f t="shared" si="1130"/>
        <v/>
      </c>
      <c r="R541" t="s">
        <v>35</v>
      </c>
      <c r="S541" t="str">
        <f>IF(M541&lt;&gt;"",M541,IF(O541&lt;&gt;"",O541,IF(Q541&lt;&gt;"",Q541,I541)))</f>
        <v>$M</v>
      </c>
      <c r="T541" t="str">
        <f t="shared" si="1131"/>
        <v>$m</v>
      </c>
      <c r="U541" t="str">
        <f t="shared" ref="U541:V541" si="1186">TRIM(SUBSTITUTE(T541,U$1,U$2))</f>
        <v>$m</v>
      </c>
      <c r="V541" t="str">
        <f t="shared" si="1186"/>
        <v>$m</v>
      </c>
      <c r="W541" t="str">
        <f t="shared" ref="W541:AM541" si="1187">TRIM(SUBSTITUTE(V541,W$1,W$2))</f>
        <v>$m</v>
      </c>
      <c r="X541" t="str">
        <f t="shared" si="1187"/>
        <v>$m</v>
      </c>
      <c r="Y541" t="str">
        <f t="shared" si="1187"/>
        <v>$m</v>
      </c>
      <c r="Z541" t="str">
        <f t="shared" si="1187"/>
        <v>$m</v>
      </c>
      <c r="AA541" t="str">
        <f t="shared" si="1187"/>
        <v>$m</v>
      </c>
      <c r="AB541" t="str">
        <f t="shared" si="1187"/>
        <v>$m</v>
      </c>
      <c r="AC541" t="str">
        <f t="shared" si="1187"/>
        <v>$m</v>
      </c>
      <c r="AD541" t="str">
        <f t="shared" si="1187"/>
        <v>$m</v>
      </c>
      <c r="AE541" t="str">
        <f t="shared" si="1187"/>
        <v>$m</v>
      </c>
      <c r="AF541" t="str">
        <f t="shared" si="1187"/>
        <v>$m</v>
      </c>
      <c r="AG541" t="str">
        <f t="shared" si="1187"/>
        <v>$</v>
      </c>
      <c r="AH541" t="str">
        <f t="shared" si="1187"/>
        <v>$</v>
      </c>
      <c r="AI541" t="str">
        <f t="shared" si="1187"/>
        <v>$</v>
      </c>
      <c r="AJ541" t="str">
        <f t="shared" si="1187"/>
        <v>$</v>
      </c>
      <c r="AK541" t="str">
        <f t="shared" si="1187"/>
        <v>$</v>
      </c>
      <c r="AL541" t="str">
        <f t="shared" si="1187"/>
        <v>$</v>
      </c>
      <c r="AM541" t="str">
        <f t="shared" si="1187"/>
        <v>$</v>
      </c>
      <c r="AN541" t="str">
        <f t="shared" si="1134"/>
        <v>$</v>
      </c>
      <c r="AQ541" t="str">
        <f t="shared" si="1135"/>
        <v>$</v>
      </c>
    </row>
    <row r="542" spans="1:43" x14ac:dyDescent="0.2">
      <c r="A542">
        <v>540</v>
      </c>
      <c r="B542" t="s">
        <v>1114</v>
      </c>
      <c r="C542" t="s">
        <v>1582</v>
      </c>
      <c r="D542" t="s">
        <v>1576</v>
      </c>
      <c r="E542" t="s">
        <v>364</v>
      </c>
      <c r="F542" t="s">
        <v>1127</v>
      </c>
      <c r="G542" t="str">
        <f t="shared" si="1127"/>
        <v>Revenue by Type - Vehicles Revenue</v>
      </c>
      <c r="H542" t="str">
        <f t="shared" si="1122"/>
        <v>vehicles revenue</v>
      </c>
      <c r="I542" t="s">
        <v>10</v>
      </c>
      <c r="J542" t="b">
        <f t="shared" si="1128"/>
        <v>0</v>
      </c>
      <c r="K542" t="b">
        <f t="shared" si="1123"/>
        <v>0</v>
      </c>
      <c r="L542" t="b">
        <f t="shared" si="1124"/>
        <v>1</v>
      </c>
      <c r="M542" t="str">
        <f t="shared" si="1129"/>
        <v/>
      </c>
      <c r="N542" t="str">
        <f t="shared" si="1170"/>
        <v/>
      </c>
      <c r="O542" t="str">
        <f t="shared" si="1171"/>
        <v/>
      </c>
      <c r="P542" t="str">
        <f t="shared" si="1130"/>
        <v/>
      </c>
      <c r="R542" t="s">
        <v>35</v>
      </c>
      <c r="S542" t="str">
        <f>IF(M542&lt;&gt;"",M542,IF(O542&lt;&gt;"",O542,IF(Q542&lt;&gt;"",Q542,I542)))</f>
        <v>$M</v>
      </c>
      <c r="T542" t="str">
        <f t="shared" si="1131"/>
        <v>$m</v>
      </c>
      <c r="U542" t="str">
        <f t="shared" ref="U542:V542" si="1188">TRIM(SUBSTITUTE(T542,U$1,U$2))</f>
        <v>$m</v>
      </c>
      <c r="V542" t="str">
        <f t="shared" si="1188"/>
        <v>$m</v>
      </c>
      <c r="W542" t="str">
        <f t="shared" ref="W542:AM542" si="1189">TRIM(SUBSTITUTE(V542,W$1,W$2))</f>
        <v>$m</v>
      </c>
      <c r="X542" t="str">
        <f t="shared" si="1189"/>
        <v>$m</v>
      </c>
      <c r="Y542" t="str">
        <f t="shared" si="1189"/>
        <v>$m</v>
      </c>
      <c r="Z542" t="str">
        <f t="shared" si="1189"/>
        <v>$m</v>
      </c>
      <c r="AA542" t="str">
        <f t="shared" si="1189"/>
        <v>$m</v>
      </c>
      <c r="AB542" t="str">
        <f t="shared" si="1189"/>
        <v>$m</v>
      </c>
      <c r="AC542" t="str">
        <f t="shared" si="1189"/>
        <v>$m</v>
      </c>
      <c r="AD542" t="str">
        <f t="shared" si="1189"/>
        <v>$m</v>
      </c>
      <c r="AE542" t="str">
        <f t="shared" si="1189"/>
        <v>$m</v>
      </c>
      <c r="AF542" t="str">
        <f t="shared" si="1189"/>
        <v>$m</v>
      </c>
      <c r="AG542" t="str">
        <f t="shared" si="1189"/>
        <v>$</v>
      </c>
      <c r="AH542" t="str">
        <f t="shared" si="1189"/>
        <v>$</v>
      </c>
      <c r="AI542" t="str">
        <f t="shared" si="1189"/>
        <v>$</v>
      </c>
      <c r="AJ542" t="str">
        <f t="shared" si="1189"/>
        <v>$</v>
      </c>
      <c r="AK542" t="str">
        <f t="shared" si="1189"/>
        <v>$</v>
      </c>
      <c r="AL542" t="str">
        <f t="shared" si="1189"/>
        <v>$</v>
      </c>
      <c r="AM542" t="str">
        <f t="shared" si="1189"/>
        <v>$</v>
      </c>
      <c r="AN542" t="str">
        <f t="shared" si="1134"/>
        <v>$</v>
      </c>
      <c r="AQ542" t="str">
        <f t="shared" si="1135"/>
        <v>$</v>
      </c>
    </row>
    <row r="543" spans="1:43" x14ac:dyDescent="0.2">
      <c r="A543">
        <v>541</v>
      </c>
      <c r="B543" t="s">
        <v>1114</v>
      </c>
      <c r="C543" t="s">
        <v>1582</v>
      </c>
      <c r="D543" t="s">
        <v>1576</v>
      </c>
      <c r="E543" t="s">
        <v>1128</v>
      </c>
      <c r="F543" t="s">
        <v>1129</v>
      </c>
      <c r="G543" t="str">
        <f t="shared" si="1127"/>
        <v>Revenue per unit by segment - EchoPark -Wholesale vehicles</v>
      </c>
      <c r="H543" t="str">
        <f t="shared" si="1122"/>
        <v>echopark -wholesale vehicles</v>
      </c>
      <c r="I543" t="s">
        <v>35</v>
      </c>
      <c r="J543" t="b">
        <f t="shared" si="1128"/>
        <v>0</v>
      </c>
      <c r="K543" t="b">
        <f t="shared" si="1123"/>
        <v>0</v>
      </c>
      <c r="L543" t="b">
        <f t="shared" si="1124"/>
        <v>1</v>
      </c>
      <c r="M543" t="str">
        <f t="shared" si="1129"/>
        <v/>
      </c>
      <c r="N543" t="str">
        <f t="shared" si="1170"/>
        <v/>
      </c>
      <c r="O543" t="str">
        <f t="shared" si="1171"/>
        <v/>
      </c>
      <c r="P543" t="str">
        <f t="shared" si="1130"/>
        <v/>
      </c>
      <c r="R543" t="s">
        <v>35</v>
      </c>
      <c r="S543" t="str">
        <f>IF(M543&lt;&gt;"",M543,IF(O543&lt;&gt;"",O543,IF(Q543&lt;&gt;"",Q543,I543)))</f>
        <v>$</v>
      </c>
      <c r="T543" t="str">
        <f t="shared" si="1131"/>
        <v>$</v>
      </c>
      <c r="U543" t="str">
        <f t="shared" ref="U543:V543" si="1190">TRIM(SUBSTITUTE(T543,U$1,U$2))</f>
        <v>$</v>
      </c>
      <c r="V543" t="str">
        <f t="shared" si="1190"/>
        <v>$</v>
      </c>
      <c r="W543" t="str">
        <f t="shared" ref="W543:AM543" si="1191">TRIM(SUBSTITUTE(V543,W$1,W$2))</f>
        <v>$</v>
      </c>
      <c r="X543" t="str">
        <f t="shared" si="1191"/>
        <v>$</v>
      </c>
      <c r="Y543" t="str">
        <f t="shared" si="1191"/>
        <v>$</v>
      </c>
      <c r="Z543" t="str">
        <f t="shared" si="1191"/>
        <v>$</v>
      </c>
      <c r="AA543" t="str">
        <f t="shared" si="1191"/>
        <v>$</v>
      </c>
      <c r="AB543" t="str">
        <f t="shared" si="1191"/>
        <v>$</v>
      </c>
      <c r="AC543" t="str">
        <f t="shared" si="1191"/>
        <v>$</v>
      </c>
      <c r="AD543" t="str">
        <f t="shared" si="1191"/>
        <v>$</v>
      </c>
      <c r="AE543" t="str">
        <f t="shared" si="1191"/>
        <v>$</v>
      </c>
      <c r="AF543" t="str">
        <f t="shared" si="1191"/>
        <v>$</v>
      </c>
      <c r="AG543" t="str">
        <f t="shared" si="1191"/>
        <v>$</v>
      </c>
      <c r="AH543" t="str">
        <f t="shared" si="1191"/>
        <v>$</v>
      </c>
      <c r="AI543" t="str">
        <f t="shared" si="1191"/>
        <v>$</v>
      </c>
      <c r="AJ543" t="str">
        <f t="shared" si="1191"/>
        <v>$</v>
      </c>
      <c r="AK543" t="str">
        <f t="shared" si="1191"/>
        <v>$</v>
      </c>
      <c r="AL543" t="str">
        <f t="shared" si="1191"/>
        <v>$</v>
      </c>
      <c r="AM543" t="str">
        <f t="shared" si="1191"/>
        <v>$</v>
      </c>
      <c r="AN543" t="str">
        <f t="shared" si="1134"/>
        <v>$</v>
      </c>
      <c r="AQ543" t="str">
        <f t="shared" si="1135"/>
        <v>$</v>
      </c>
    </row>
    <row r="544" spans="1:43" x14ac:dyDescent="0.2">
      <c r="A544">
        <v>542</v>
      </c>
      <c r="B544" t="s">
        <v>1114</v>
      </c>
      <c r="C544" t="s">
        <v>1582</v>
      </c>
      <c r="D544" t="s">
        <v>1576</v>
      </c>
      <c r="E544" t="s">
        <v>1128</v>
      </c>
      <c r="F544" t="s">
        <v>1130</v>
      </c>
      <c r="G544" t="str">
        <f t="shared" si="1127"/>
        <v>Revenue per unit by segment - EchoPark Same Market-Wholesale vehicles</v>
      </c>
      <c r="H544" t="str">
        <f t="shared" si="1122"/>
        <v>echopark same market-wholesale vehicles</v>
      </c>
      <c r="I544" t="s">
        <v>35</v>
      </c>
      <c r="J544" t="b">
        <f t="shared" si="1128"/>
        <v>0</v>
      </c>
      <c r="K544" t="b">
        <f t="shared" si="1123"/>
        <v>0</v>
      </c>
      <c r="L544" t="b">
        <f t="shared" si="1124"/>
        <v>1</v>
      </c>
      <c r="M544" t="str">
        <f t="shared" si="1129"/>
        <v/>
      </c>
      <c r="N544" t="str">
        <f t="shared" si="1170"/>
        <v/>
      </c>
      <c r="O544" t="str">
        <f t="shared" si="1171"/>
        <v/>
      </c>
      <c r="P544" t="str">
        <f t="shared" si="1130"/>
        <v/>
      </c>
      <c r="R544" t="s">
        <v>35</v>
      </c>
      <c r="S544" t="str">
        <f>IF(M544&lt;&gt;"",M544,IF(O544&lt;&gt;"",O544,IF(Q544&lt;&gt;"",Q544,I544)))</f>
        <v>$</v>
      </c>
      <c r="T544" t="str">
        <f t="shared" si="1131"/>
        <v>$</v>
      </c>
      <c r="U544" t="str">
        <f t="shared" ref="U544:V544" si="1192">TRIM(SUBSTITUTE(T544,U$1,U$2))</f>
        <v>$</v>
      </c>
      <c r="V544" t="str">
        <f t="shared" si="1192"/>
        <v>$</v>
      </c>
      <c r="W544" t="str">
        <f t="shared" ref="W544:AM544" si="1193">TRIM(SUBSTITUTE(V544,W$1,W$2))</f>
        <v>$</v>
      </c>
      <c r="X544" t="str">
        <f t="shared" si="1193"/>
        <v>$</v>
      </c>
      <c r="Y544" t="str">
        <f t="shared" si="1193"/>
        <v>$</v>
      </c>
      <c r="Z544" t="str">
        <f t="shared" si="1193"/>
        <v>$</v>
      </c>
      <c r="AA544" t="str">
        <f t="shared" si="1193"/>
        <v>$</v>
      </c>
      <c r="AB544" t="str">
        <f t="shared" si="1193"/>
        <v>$</v>
      </c>
      <c r="AC544" t="str">
        <f t="shared" si="1193"/>
        <v>$</v>
      </c>
      <c r="AD544" t="str">
        <f t="shared" si="1193"/>
        <v>$</v>
      </c>
      <c r="AE544" t="str">
        <f t="shared" si="1193"/>
        <v>$</v>
      </c>
      <c r="AF544" t="str">
        <f t="shared" si="1193"/>
        <v>$</v>
      </c>
      <c r="AG544" t="str">
        <f t="shared" si="1193"/>
        <v>$</v>
      </c>
      <c r="AH544" t="str">
        <f t="shared" si="1193"/>
        <v>$</v>
      </c>
      <c r="AI544" t="str">
        <f t="shared" si="1193"/>
        <v>$</v>
      </c>
      <c r="AJ544" t="str">
        <f t="shared" si="1193"/>
        <v>$</v>
      </c>
      <c r="AK544" t="str">
        <f t="shared" si="1193"/>
        <v>$</v>
      </c>
      <c r="AL544" t="str">
        <f t="shared" si="1193"/>
        <v>$</v>
      </c>
      <c r="AM544" t="str">
        <f t="shared" si="1193"/>
        <v>$</v>
      </c>
      <c r="AN544" t="str">
        <f t="shared" si="1134"/>
        <v>$</v>
      </c>
      <c r="AQ544" t="str">
        <f t="shared" si="1135"/>
        <v>$</v>
      </c>
    </row>
    <row r="545" spans="1:43" x14ac:dyDescent="0.2">
      <c r="A545">
        <v>543</v>
      </c>
      <c r="B545" t="s">
        <v>1114</v>
      </c>
      <c r="C545" t="s">
        <v>1582</v>
      </c>
      <c r="D545" t="s">
        <v>1576</v>
      </c>
      <c r="E545" t="s">
        <v>1128</v>
      </c>
      <c r="F545" t="s">
        <v>1131</v>
      </c>
      <c r="G545" t="str">
        <f t="shared" si="1127"/>
        <v>Revenue per unit by segment - EchoPark Segment same store-Used vehicle</v>
      </c>
      <c r="H545" t="str">
        <f t="shared" si="1122"/>
        <v>echopark segment same store-used vehicle</v>
      </c>
      <c r="I545" t="s">
        <v>35</v>
      </c>
      <c r="J545" t="b">
        <f t="shared" si="1128"/>
        <v>1</v>
      </c>
      <c r="K545" t="b">
        <f t="shared" si="1123"/>
        <v>0</v>
      </c>
      <c r="L545" t="b">
        <f t="shared" si="1124"/>
        <v>1</v>
      </c>
      <c r="M545" t="str">
        <f t="shared" si="1129"/>
        <v/>
      </c>
      <c r="N545" t="str">
        <f t="shared" si="1170"/>
        <v/>
      </c>
      <c r="O545" t="str">
        <f t="shared" si="1171"/>
        <v/>
      </c>
      <c r="P545" t="str">
        <f t="shared" si="1130"/>
        <v/>
      </c>
      <c r="R545" t="s">
        <v>35</v>
      </c>
      <c r="S545" t="str">
        <f>IF(M545&lt;&gt;"",M545,IF(O545&lt;&gt;"",O545,IF(Q545&lt;&gt;"",Q545,I545)))</f>
        <v>$</v>
      </c>
      <c r="T545" t="str">
        <f t="shared" si="1131"/>
        <v>$</v>
      </c>
      <c r="U545" t="str">
        <f t="shared" ref="U545:V545" si="1194">TRIM(SUBSTITUTE(T545,U$1,U$2))</f>
        <v>$</v>
      </c>
      <c r="V545" t="str">
        <f t="shared" si="1194"/>
        <v>$</v>
      </c>
      <c r="W545" t="str">
        <f t="shared" ref="W545:AM545" si="1195">TRIM(SUBSTITUTE(V545,W$1,W$2))</f>
        <v>$</v>
      </c>
      <c r="X545" t="str">
        <f t="shared" si="1195"/>
        <v>$</v>
      </c>
      <c r="Y545" t="str">
        <f t="shared" si="1195"/>
        <v>$</v>
      </c>
      <c r="Z545" t="str">
        <f t="shared" si="1195"/>
        <v>$</v>
      </c>
      <c r="AA545" t="str">
        <f t="shared" si="1195"/>
        <v>$</v>
      </c>
      <c r="AB545" t="str">
        <f t="shared" si="1195"/>
        <v>$</v>
      </c>
      <c r="AC545" t="str">
        <f t="shared" si="1195"/>
        <v>$</v>
      </c>
      <c r="AD545" t="str">
        <f t="shared" si="1195"/>
        <v>$</v>
      </c>
      <c r="AE545" t="str">
        <f t="shared" si="1195"/>
        <v>$</v>
      </c>
      <c r="AF545" t="str">
        <f t="shared" si="1195"/>
        <v>$</v>
      </c>
      <c r="AG545" t="str">
        <f t="shared" si="1195"/>
        <v>$</v>
      </c>
      <c r="AH545" t="str">
        <f t="shared" si="1195"/>
        <v>$</v>
      </c>
      <c r="AI545" t="str">
        <f t="shared" si="1195"/>
        <v>$</v>
      </c>
      <c r="AJ545" t="str">
        <f t="shared" si="1195"/>
        <v>$</v>
      </c>
      <c r="AK545" t="str">
        <f t="shared" si="1195"/>
        <v>$</v>
      </c>
      <c r="AL545" t="str">
        <f t="shared" si="1195"/>
        <v>$</v>
      </c>
      <c r="AM545" t="str">
        <f t="shared" si="1195"/>
        <v>$</v>
      </c>
      <c r="AN545" t="str">
        <f t="shared" si="1134"/>
        <v>$</v>
      </c>
      <c r="AQ545" t="str">
        <f t="shared" si="1135"/>
        <v>$</v>
      </c>
    </row>
    <row r="546" spans="1:43" x14ac:dyDescent="0.2">
      <c r="A546">
        <v>544</v>
      </c>
      <c r="B546" t="s">
        <v>1114</v>
      </c>
      <c r="C546" t="s">
        <v>1582</v>
      </c>
      <c r="D546" t="s">
        <v>1576</v>
      </c>
      <c r="E546" t="s">
        <v>1128</v>
      </c>
      <c r="F546" t="s">
        <v>1132</v>
      </c>
      <c r="G546" t="str">
        <f t="shared" si="1127"/>
        <v>Revenue per unit by segment - EchoPark Segment-Used vehicle</v>
      </c>
      <c r="H546" t="str">
        <f t="shared" si="1122"/>
        <v>echopark segment-used vehicle</v>
      </c>
      <c r="I546" t="s">
        <v>35</v>
      </c>
      <c r="J546" t="b">
        <f t="shared" si="1128"/>
        <v>0</v>
      </c>
      <c r="K546" t="b">
        <f t="shared" si="1123"/>
        <v>0</v>
      </c>
      <c r="L546" t="b">
        <f t="shared" si="1124"/>
        <v>1</v>
      </c>
      <c r="M546" t="str">
        <f t="shared" si="1129"/>
        <v/>
      </c>
      <c r="N546" t="str">
        <f t="shared" si="1170"/>
        <v/>
      </c>
      <c r="O546" t="str">
        <f t="shared" si="1171"/>
        <v/>
      </c>
      <c r="P546" t="str">
        <f t="shared" si="1130"/>
        <v/>
      </c>
      <c r="R546" t="s">
        <v>35</v>
      </c>
      <c r="S546" t="str">
        <f>IF(M546&lt;&gt;"",M546,IF(O546&lt;&gt;"",O546,IF(Q546&lt;&gt;"",Q546,I546)))</f>
        <v>$</v>
      </c>
      <c r="T546" t="str">
        <f t="shared" si="1131"/>
        <v>$</v>
      </c>
      <c r="U546" t="str">
        <f t="shared" ref="U546:V546" si="1196">TRIM(SUBSTITUTE(T546,U$1,U$2))</f>
        <v>$</v>
      </c>
      <c r="V546" t="str">
        <f t="shared" si="1196"/>
        <v>$</v>
      </c>
      <c r="W546" t="str">
        <f t="shared" ref="W546:AM546" si="1197">TRIM(SUBSTITUTE(V546,W$1,W$2))</f>
        <v>$</v>
      </c>
      <c r="X546" t="str">
        <f t="shared" si="1197"/>
        <v>$</v>
      </c>
      <c r="Y546" t="str">
        <f t="shared" si="1197"/>
        <v>$</v>
      </c>
      <c r="Z546" t="str">
        <f t="shared" si="1197"/>
        <v>$</v>
      </c>
      <c r="AA546" t="str">
        <f t="shared" si="1197"/>
        <v>$</v>
      </c>
      <c r="AB546" t="str">
        <f t="shared" si="1197"/>
        <v>$</v>
      </c>
      <c r="AC546" t="str">
        <f t="shared" si="1197"/>
        <v>$</v>
      </c>
      <c r="AD546" t="str">
        <f t="shared" si="1197"/>
        <v>$</v>
      </c>
      <c r="AE546" t="str">
        <f t="shared" si="1197"/>
        <v>$</v>
      </c>
      <c r="AF546" t="str">
        <f t="shared" si="1197"/>
        <v>$</v>
      </c>
      <c r="AG546" t="str">
        <f t="shared" si="1197"/>
        <v>$</v>
      </c>
      <c r="AH546" t="str">
        <f t="shared" si="1197"/>
        <v>$</v>
      </c>
      <c r="AI546" t="str">
        <f t="shared" si="1197"/>
        <v>$</v>
      </c>
      <c r="AJ546" t="str">
        <f t="shared" si="1197"/>
        <v>$</v>
      </c>
      <c r="AK546" t="str">
        <f t="shared" si="1197"/>
        <v>$</v>
      </c>
      <c r="AL546" t="str">
        <f t="shared" si="1197"/>
        <v>$</v>
      </c>
      <c r="AM546" t="str">
        <f t="shared" si="1197"/>
        <v>$</v>
      </c>
      <c r="AN546" t="str">
        <f t="shared" si="1134"/>
        <v>$</v>
      </c>
      <c r="AQ546" t="str">
        <f t="shared" si="1135"/>
        <v>$</v>
      </c>
    </row>
    <row r="547" spans="1:43" x14ac:dyDescent="0.2">
      <c r="A547">
        <v>545</v>
      </c>
      <c r="B547" t="s">
        <v>1114</v>
      </c>
      <c r="C547" t="s">
        <v>1582</v>
      </c>
      <c r="D547" t="s">
        <v>1576</v>
      </c>
      <c r="E547" t="s">
        <v>1128</v>
      </c>
      <c r="F547" t="s">
        <v>1133</v>
      </c>
      <c r="G547" t="str">
        <f t="shared" si="1127"/>
        <v>Revenue per unit by segment - Franchised Dealerships Same Store -Wholesale vehicles</v>
      </c>
      <c r="H547" t="str">
        <f t="shared" si="1122"/>
        <v>franchised dealerships same store -wholesale vehicles</v>
      </c>
      <c r="I547" t="s">
        <v>35</v>
      </c>
      <c r="J547" t="b">
        <f t="shared" si="1128"/>
        <v>1</v>
      </c>
      <c r="K547" t="b">
        <f t="shared" si="1123"/>
        <v>0</v>
      </c>
      <c r="L547" t="b">
        <f t="shared" si="1124"/>
        <v>1</v>
      </c>
      <c r="M547" t="str">
        <f t="shared" si="1129"/>
        <v/>
      </c>
      <c r="N547" t="str">
        <f t="shared" si="1170"/>
        <v/>
      </c>
      <c r="O547" t="str">
        <f t="shared" si="1171"/>
        <v/>
      </c>
      <c r="P547" t="str">
        <f t="shared" si="1130"/>
        <v/>
      </c>
      <c r="R547" t="s">
        <v>35</v>
      </c>
      <c r="S547" t="str">
        <f>IF(M547&lt;&gt;"",M547,IF(O547&lt;&gt;"",O547,IF(Q547&lt;&gt;"",Q547,I547)))</f>
        <v>$</v>
      </c>
      <c r="T547" t="str">
        <f t="shared" si="1131"/>
        <v>$</v>
      </c>
      <c r="U547" t="str">
        <f t="shared" ref="U547:V547" si="1198">TRIM(SUBSTITUTE(T547,U$1,U$2))</f>
        <v>$</v>
      </c>
      <c r="V547" t="str">
        <f t="shared" si="1198"/>
        <v>$</v>
      </c>
      <c r="W547" t="str">
        <f t="shared" ref="W547:AM547" si="1199">TRIM(SUBSTITUTE(V547,W$1,W$2))</f>
        <v>$</v>
      </c>
      <c r="X547" t="str">
        <f t="shared" si="1199"/>
        <v>$</v>
      </c>
      <c r="Y547" t="str">
        <f t="shared" si="1199"/>
        <v>$</v>
      </c>
      <c r="Z547" t="str">
        <f t="shared" si="1199"/>
        <v>$</v>
      </c>
      <c r="AA547" t="str">
        <f t="shared" si="1199"/>
        <v>$</v>
      </c>
      <c r="AB547" t="str">
        <f t="shared" si="1199"/>
        <v>$</v>
      </c>
      <c r="AC547" t="str">
        <f t="shared" si="1199"/>
        <v>$</v>
      </c>
      <c r="AD547" t="str">
        <f t="shared" si="1199"/>
        <v>$</v>
      </c>
      <c r="AE547" t="str">
        <f t="shared" si="1199"/>
        <v>$</v>
      </c>
      <c r="AF547" t="str">
        <f t="shared" si="1199"/>
        <v>$</v>
      </c>
      <c r="AG547" t="str">
        <f t="shared" si="1199"/>
        <v>$</v>
      </c>
      <c r="AH547" t="str">
        <f t="shared" si="1199"/>
        <v>$</v>
      </c>
      <c r="AI547" t="str">
        <f t="shared" si="1199"/>
        <v>$</v>
      </c>
      <c r="AJ547" t="str">
        <f t="shared" si="1199"/>
        <v>$</v>
      </c>
      <c r="AK547" t="str">
        <f t="shared" si="1199"/>
        <v>$</v>
      </c>
      <c r="AL547" t="str">
        <f t="shared" si="1199"/>
        <v>$</v>
      </c>
      <c r="AM547" t="str">
        <f t="shared" si="1199"/>
        <v>$</v>
      </c>
      <c r="AN547" t="str">
        <f t="shared" si="1134"/>
        <v>$</v>
      </c>
      <c r="AQ547" t="str">
        <f t="shared" si="1135"/>
        <v>$</v>
      </c>
    </row>
    <row r="548" spans="1:43" x14ac:dyDescent="0.2">
      <c r="A548">
        <v>546</v>
      </c>
      <c r="B548" t="s">
        <v>1114</v>
      </c>
      <c r="C548" t="s">
        <v>1582</v>
      </c>
      <c r="D548" t="s">
        <v>1576</v>
      </c>
      <c r="E548" t="s">
        <v>1128</v>
      </c>
      <c r="F548" t="s">
        <v>1134</v>
      </c>
      <c r="G548" t="str">
        <f t="shared" si="1127"/>
        <v>Revenue per unit by segment - Franchised Dealerships same store-new vehicles</v>
      </c>
      <c r="H548" t="str">
        <f t="shared" si="1122"/>
        <v>franchised dealerships same store-new vehicles</v>
      </c>
      <c r="I548" t="s">
        <v>35</v>
      </c>
      <c r="J548" t="b">
        <f t="shared" si="1128"/>
        <v>1</v>
      </c>
      <c r="K548" t="b">
        <f t="shared" si="1123"/>
        <v>0</v>
      </c>
      <c r="L548" t="b">
        <f t="shared" si="1124"/>
        <v>1</v>
      </c>
      <c r="M548" t="str">
        <f t="shared" si="1129"/>
        <v/>
      </c>
      <c r="N548" t="str">
        <f t="shared" si="1170"/>
        <v/>
      </c>
      <c r="O548" t="str">
        <f t="shared" si="1171"/>
        <v/>
      </c>
      <c r="P548" t="str">
        <f t="shared" si="1130"/>
        <v/>
      </c>
      <c r="R548" t="s">
        <v>35</v>
      </c>
      <c r="S548" t="str">
        <f>IF(M548&lt;&gt;"",M548,IF(O548&lt;&gt;"",O548,IF(Q548&lt;&gt;"",Q548,I548)))</f>
        <v>$</v>
      </c>
      <c r="T548" t="str">
        <f t="shared" si="1131"/>
        <v>$</v>
      </c>
      <c r="U548" t="str">
        <f t="shared" ref="U548:V548" si="1200">TRIM(SUBSTITUTE(T548,U$1,U$2))</f>
        <v>$</v>
      </c>
      <c r="V548" t="str">
        <f t="shared" si="1200"/>
        <v>$</v>
      </c>
      <c r="W548" t="str">
        <f t="shared" ref="W548:AM548" si="1201">TRIM(SUBSTITUTE(V548,W$1,W$2))</f>
        <v>$</v>
      </c>
      <c r="X548" t="str">
        <f t="shared" si="1201"/>
        <v>$</v>
      </c>
      <c r="Y548" t="str">
        <f t="shared" si="1201"/>
        <v>$</v>
      </c>
      <c r="Z548" t="str">
        <f t="shared" si="1201"/>
        <v>$</v>
      </c>
      <c r="AA548" t="str">
        <f t="shared" si="1201"/>
        <v>$</v>
      </c>
      <c r="AB548" t="str">
        <f t="shared" si="1201"/>
        <v>$</v>
      </c>
      <c r="AC548" t="str">
        <f t="shared" si="1201"/>
        <v>$</v>
      </c>
      <c r="AD548" t="str">
        <f t="shared" si="1201"/>
        <v>$</v>
      </c>
      <c r="AE548" t="str">
        <f t="shared" si="1201"/>
        <v>$</v>
      </c>
      <c r="AF548" t="str">
        <f t="shared" si="1201"/>
        <v>$</v>
      </c>
      <c r="AG548" t="str">
        <f t="shared" si="1201"/>
        <v>$</v>
      </c>
      <c r="AH548" t="str">
        <f t="shared" si="1201"/>
        <v>$</v>
      </c>
      <c r="AI548" t="str">
        <f t="shared" si="1201"/>
        <v>$</v>
      </c>
      <c r="AJ548" t="str">
        <f t="shared" si="1201"/>
        <v>$</v>
      </c>
      <c r="AK548" t="str">
        <f t="shared" si="1201"/>
        <v>$</v>
      </c>
      <c r="AL548" t="str">
        <f t="shared" si="1201"/>
        <v>$</v>
      </c>
      <c r="AM548" t="str">
        <f t="shared" si="1201"/>
        <v>$</v>
      </c>
      <c r="AN548" t="str">
        <f t="shared" si="1134"/>
        <v>$</v>
      </c>
      <c r="AQ548" t="str">
        <f t="shared" si="1135"/>
        <v>$</v>
      </c>
    </row>
    <row r="549" spans="1:43" x14ac:dyDescent="0.2">
      <c r="A549">
        <v>547</v>
      </c>
      <c r="B549" t="s">
        <v>1114</v>
      </c>
      <c r="C549" t="s">
        <v>1582</v>
      </c>
      <c r="D549" t="s">
        <v>1576</v>
      </c>
      <c r="E549" t="s">
        <v>1128</v>
      </c>
      <c r="F549" t="s">
        <v>1135</v>
      </c>
      <c r="G549" t="str">
        <f t="shared" si="1127"/>
        <v>Revenue per unit by segment - Franchised Dealerships same store-used vehicles</v>
      </c>
      <c r="H549" t="str">
        <f t="shared" si="1122"/>
        <v>franchised dealerships same store-used vehicles</v>
      </c>
      <c r="I549" t="s">
        <v>35</v>
      </c>
      <c r="J549" t="b">
        <f t="shared" si="1128"/>
        <v>1</v>
      </c>
      <c r="K549" t="b">
        <f t="shared" si="1123"/>
        <v>0</v>
      </c>
      <c r="L549" t="b">
        <f t="shared" si="1124"/>
        <v>1</v>
      </c>
      <c r="M549" t="str">
        <f t="shared" si="1129"/>
        <v/>
      </c>
      <c r="N549" t="str">
        <f t="shared" si="1170"/>
        <v/>
      </c>
      <c r="O549" t="str">
        <f t="shared" si="1171"/>
        <v/>
      </c>
      <c r="P549" t="str">
        <f t="shared" si="1130"/>
        <v/>
      </c>
      <c r="R549" t="s">
        <v>35</v>
      </c>
      <c r="S549" t="str">
        <f>IF(M549&lt;&gt;"",M549,IF(O549&lt;&gt;"",O549,IF(Q549&lt;&gt;"",Q549,I549)))</f>
        <v>$</v>
      </c>
      <c r="T549" t="str">
        <f t="shared" si="1131"/>
        <v>$</v>
      </c>
      <c r="U549" t="str">
        <f t="shared" ref="U549:V549" si="1202">TRIM(SUBSTITUTE(T549,U$1,U$2))</f>
        <v>$</v>
      </c>
      <c r="V549" t="str">
        <f t="shared" si="1202"/>
        <v>$</v>
      </c>
      <c r="W549" t="str">
        <f t="shared" ref="W549:AM549" si="1203">TRIM(SUBSTITUTE(V549,W$1,W$2))</f>
        <v>$</v>
      </c>
      <c r="X549" t="str">
        <f t="shared" si="1203"/>
        <v>$</v>
      </c>
      <c r="Y549" t="str">
        <f t="shared" si="1203"/>
        <v>$</v>
      </c>
      <c r="Z549" t="str">
        <f t="shared" si="1203"/>
        <v>$</v>
      </c>
      <c r="AA549" t="str">
        <f t="shared" si="1203"/>
        <v>$</v>
      </c>
      <c r="AB549" t="str">
        <f t="shared" si="1203"/>
        <v>$</v>
      </c>
      <c r="AC549" t="str">
        <f t="shared" si="1203"/>
        <v>$</v>
      </c>
      <c r="AD549" t="str">
        <f t="shared" si="1203"/>
        <v>$</v>
      </c>
      <c r="AE549" t="str">
        <f t="shared" si="1203"/>
        <v>$</v>
      </c>
      <c r="AF549" t="str">
        <f t="shared" si="1203"/>
        <v>$</v>
      </c>
      <c r="AG549" t="str">
        <f t="shared" si="1203"/>
        <v>$</v>
      </c>
      <c r="AH549" t="str">
        <f t="shared" si="1203"/>
        <v>$</v>
      </c>
      <c r="AI549" t="str">
        <f t="shared" si="1203"/>
        <v>$</v>
      </c>
      <c r="AJ549" t="str">
        <f t="shared" si="1203"/>
        <v>$</v>
      </c>
      <c r="AK549" t="str">
        <f t="shared" si="1203"/>
        <v>$</v>
      </c>
      <c r="AL549" t="str">
        <f t="shared" si="1203"/>
        <v>$</v>
      </c>
      <c r="AM549" t="str">
        <f t="shared" si="1203"/>
        <v>$</v>
      </c>
      <c r="AN549" t="str">
        <f t="shared" si="1134"/>
        <v>$</v>
      </c>
      <c r="AQ549" t="str">
        <f t="shared" si="1135"/>
        <v>$</v>
      </c>
    </row>
    <row r="550" spans="1:43" x14ac:dyDescent="0.2">
      <c r="A550">
        <v>548</v>
      </c>
      <c r="B550" t="s">
        <v>1114</v>
      </c>
      <c r="C550" t="s">
        <v>1582</v>
      </c>
      <c r="D550" t="s">
        <v>1576</v>
      </c>
      <c r="E550" t="s">
        <v>1128</v>
      </c>
      <c r="F550" t="s">
        <v>1136</v>
      </c>
      <c r="G550" t="str">
        <f t="shared" si="1127"/>
        <v>Revenue per unit by segment - Franchised Dealerships Segment reported- used vehicles</v>
      </c>
      <c r="H550" t="str">
        <f t="shared" si="1122"/>
        <v>franchised dealerships segment reported- used vehicles</v>
      </c>
      <c r="I550" t="s">
        <v>35</v>
      </c>
      <c r="J550" t="b">
        <f t="shared" si="1128"/>
        <v>0</v>
      </c>
      <c r="K550" t="b">
        <f t="shared" si="1123"/>
        <v>0</v>
      </c>
      <c r="L550" t="b">
        <f t="shared" si="1124"/>
        <v>1</v>
      </c>
      <c r="M550" t="str">
        <f t="shared" si="1129"/>
        <v/>
      </c>
      <c r="N550" t="str">
        <f t="shared" si="1170"/>
        <v/>
      </c>
      <c r="O550" t="str">
        <f t="shared" si="1171"/>
        <v/>
      </c>
      <c r="P550" t="str">
        <f t="shared" si="1130"/>
        <v/>
      </c>
      <c r="R550" t="s">
        <v>35</v>
      </c>
      <c r="S550" t="str">
        <f>IF(M550&lt;&gt;"",M550,IF(O550&lt;&gt;"",O550,IF(Q550&lt;&gt;"",Q550,I550)))</f>
        <v>$</v>
      </c>
      <c r="T550" t="str">
        <f t="shared" si="1131"/>
        <v>$</v>
      </c>
      <c r="U550" t="str">
        <f t="shared" ref="U550:V550" si="1204">TRIM(SUBSTITUTE(T550,U$1,U$2))</f>
        <v>$</v>
      </c>
      <c r="V550" t="str">
        <f t="shared" si="1204"/>
        <v>$</v>
      </c>
      <c r="W550" t="str">
        <f t="shared" ref="W550:AM550" si="1205">TRIM(SUBSTITUTE(V550,W$1,W$2))</f>
        <v>$</v>
      </c>
      <c r="X550" t="str">
        <f t="shared" si="1205"/>
        <v>$</v>
      </c>
      <c r="Y550" t="str">
        <f t="shared" si="1205"/>
        <v>$</v>
      </c>
      <c r="Z550" t="str">
        <f t="shared" si="1205"/>
        <v>$</v>
      </c>
      <c r="AA550" t="str">
        <f t="shared" si="1205"/>
        <v>$</v>
      </c>
      <c r="AB550" t="str">
        <f t="shared" si="1205"/>
        <v>$</v>
      </c>
      <c r="AC550" t="str">
        <f t="shared" si="1205"/>
        <v>$</v>
      </c>
      <c r="AD550" t="str">
        <f t="shared" si="1205"/>
        <v>$</v>
      </c>
      <c r="AE550" t="str">
        <f t="shared" si="1205"/>
        <v>$</v>
      </c>
      <c r="AF550" t="str">
        <f t="shared" si="1205"/>
        <v>$</v>
      </c>
      <c r="AG550" t="str">
        <f t="shared" si="1205"/>
        <v>$</v>
      </c>
      <c r="AH550" t="str">
        <f t="shared" si="1205"/>
        <v>$</v>
      </c>
      <c r="AI550" t="str">
        <f t="shared" si="1205"/>
        <v>$</v>
      </c>
      <c r="AJ550" t="str">
        <f t="shared" si="1205"/>
        <v>$</v>
      </c>
      <c r="AK550" t="str">
        <f t="shared" si="1205"/>
        <v>$</v>
      </c>
      <c r="AL550" t="str">
        <f t="shared" si="1205"/>
        <v>$</v>
      </c>
      <c r="AM550" t="str">
        <f t="shared" si="1205"/>
        <v>$</v>
      </c>
      <c r="AN550" t="str">
        <f t="shared" si="1134"/>
        <v>$</v>
      </c>
      <c r="AQ550" t="str">
        <f t="shared" si="1135"/>
        <v>$</v>
      </c>
    </row>
    <row r="551" spans="1:43" x14ac:dyDescent="0.2">
      <c r="A551">
        <v>549</v>
      </c>
      <c r="B551" t="s">
        <v>1114</v>
      </c>
      <c r="C551" t="s">
        <v>1582</v>
      </c>
      <c r="D551" t="s">
        <v>1576</v>
      </c>
      <c r="E551" t="s">
        <v>1128</v>
      </c>
      <c r="F551" t="s">
        <v>1137</v>
      </c>
      <c r="G551" t="str">
        <f t="shared" si="1127"/>
        <v>Revenue per unit by segment - Franchised Dealerships Segment reported-new vehicles</v>
      </c>
      <c r="H551" t="str">
        <f t="shared" si="1122"/>
        <v>franchised dealerships segment reported-new vehicles</v>
      </c>
      <c r="I551" t="s">
        <v>35</v>
      </c>
      <c r="J551" t="b">
        <f t="shared" si="1128"/>
        <v>0</v>
      </c>
      <c r="K551" t="b">
        <f t="shared" si="1123"/>
        <v>0</v>
      </c>
      <c r="L551" t="b">
        <f t="shared" si="1124"/>
        <v>1</v>
      </c>
      <c r="M551" t="str">
        <f t="shared" si="1129"/>
        <v/>
      </c>
      <c r="N551" t="str">
        <f t="shared" si="1170"/>
        <v/>
      </c>
      <c r="O551" t="str">
        <f t="shared" si="1171"/>
        <v/>
      </c>
      <c r="P551" t="str">
        <f t="shared" si="1130"/>
        <v/>
      </c>
      <c r="R551" t="s">
        <v>35</v>
      </c>
      <c r="S551" t="str">
        <f>IF(M551&lt;&gt;"",M551,IF(O551&lt;&gt;"",O551,IF(Q551&lt;&gt;"",Q551,I551)))</f>
        <v>$</v>
      </c>
      <c r="T551" t="str">
        <f t="shared" si="1131"/>
        <v>$</v>
      </c>
      <c r="U551" t="str">
        <f t="shared" ref="U551:V551" si="1206">TRIM(SUBSTITUTE(T551,U$1,U$2))</f>
        <v>$</v>
      </c>
      <c r="V551" t="str">
        <f t="shared" si="1206"/>
        <v>$</v>
      </c>
      <c r="W551" t="str">
        <f t="shared" ref="W551:AM551" si="1207">TRIM(SUBSTITUTE(V551,W$1,W$2))</f>
        <v>$</v>
      </c>
      <c r="X551" t="str">
        <f t="shared" si="1207"/>
        <v>$</v>
      </c>
      <c r="Y551" t="str">
        <f t="shared" si="1207"/>
        <v>$</v>
      </c>
      <c r="Z551" t="str">
        <f t="shared" si="1207"/>
        <v>$</v>
      </c>
      <c r="AA551" t="str">
        <f t="shared" si="1207"/>
        <v>$</v>
      </c>
      <c r="AB551" t="str">
        <f t="shared" si="1207"/>
        <v>$</v>
      </c>
      <c r="AC551" t="str">
        <f t="shared" si="1207"/>
        <v>$</v>
      </c>
      <c r="AD551" t="str">
        <f t="shared" si="1207"/>
        <v>$</v>
      </c>
      <c r="AE551" t="str">
        <f t="shared" si="1207"/>
        <v>$</v>
      </c>
      <c r="AF551" t="str">
        <f t="shared" si="1207"/>
        <v>$</v>
      </c>
      <c r="AG551" t="str">
        <f t="shared" si="1207"/>
        <v>$</v>
      </c>
      <c r="AH551" t="str">
        <f t="shared" si="1207"/>
        <v>$</v>
      </c>
      <c r="AI551" t="str">
        <f t="shared" si="1207"/>
        <v>$</v>
      </c>
      <c r="AJ551" t="str">
        <f t="shared" si="1207"/>
        <v>$</v>
      </c>
      <c r="AK551" t="str">
        <f t="shared" si="1207"/>
        <v>$</v>
      </c>
      <c r="AL551" t="str">
        <f t="shared" si="1207"/>
        <v>$</v>
      </c>
      <c r="AM551" t="str">
        <f t="shared" si="1207"/>
        <v>$</v>
      </c>
      <c r="AN551" t="str">
        <f t="shared" si="1134"/>
        <v>$</v>
      </c>
      <c r="AQ551" t="str">
        <f t="shared" si="1135"/>
        <v>$</v>
      </c>
    </row>
    <row r="552" spans="1:43" x14ac:dyDescent="0.2">
      <c r="A552">
        <v>550</v>
      </c>
      <c r="B552" t="s">
        <v>1114</v>
      </c>
      <c r="C552" t="s">
        <v>1582</v>
      </c>
      <c r="D552" t="s">
        <v>1576</v>
      </c>
      <c r="E552" t="s">
        <v>1128</v>
      </c>
      <c r="F552" t="s">
        <v>1138</v>
      </c>
      <c r="G552" t="str">
        <f t="shared" si="1127"/>
        <v>Revenue per unit by segment - Franchised Dealerships Segment reported-wholesale vehicles</v>
      </c>
      <c r="H552" t="str">
        <f t="shared" si="1122"/>
        <v>franchised dealerships segment reported-wholesale vehicles</v>
      </c>
      <c r="I552" t="s">
        <v>35</v>
      </c>
      <c r="J552" t="b">
        <f t="shared" si="1128"/>
        <v>0</v>
      </c>
      <c r="K552" t="b">
        <f t="shared" si="1123"/>
        <v>0</v>
      </c>
      <c r="L552" t="b">
        <f t="shared" si="1124"/>
        <v>1</v>
      </c>
      <c r="M552" t="str">
        <f t="shared" si="1129"/>
        <v/>
      </c>
      <c r="N552" t="str">
        <f t="shared" si="1170"/>
        <v/>
      </c>
      <c r="O552" t="str">
        <f t="shared" si="1171"/>
        <v/>
      </c>
      <c r="P552" t="str">
        <f t="shared" si="1130"/>
        <v/>
      </c>
      <c r="R552" t="s">
        <v>35</v>
      </c>
      <c r="S552" t="str">
        <f>IF(M552&lt;&gt;"",M552,IF(O552&lt;&gt;"",O552,IF(Q552&lt;&gt;"",Q552,I552)))</f>
        <v>$</v>
      </c>
      <c r="T552" t="str">
        <f t="shared" si="1131"/>
        <v>$</v>
      </c>
      <c r="U552" t="str">
        <f t="shared" ref="U552:V552" si="1208">TRIM(SUBSTITUTE(T552,U$1,U$2))</f>
        <v>$</v>
      </c>
      <c r="V552" t="str">
        <f t="shared" si="1208"/>
        <v>$</v>
      </c>
      <c r="W552" t="str">
        <f t="shared" ref="W552:AM552" si="1209">TRIM(SUBSTITUTE(V552,W$1,W$2))</f>
        <v>$</v>
      </c>
      <c r="X552" t="str">
        <f t="shared" si="1209"/>
        <v>$</v>
      </c>
      <c r="Y552" t="str">
        <f t="shared" si="1209"/>
        <v>$</v>
      </c>
      <c r="Z552" t="str">
        <f t="shared" si="1209"/>
        <v>$</v>
      </c>
      <c r="AA552" t="str">
        <f t="shared" si="1209"/>
        <v>$</v>
      </c>
      <c r="AB552" t="str">
        <f t="shared" si="1209"/>
        <v>$</v>
      </c>
      <c r="AC552" t="str">
        <f t="shared" si="1209"/>
        <v>$</v>
      </c>
      <c r="AD552" t="str">
        <f t="shared" si="1209"/>
        <v>$</v>
      </c>
      <c r="AE552" t="str">
        <f t="shared" si="1209"/>
        <v>$</v>
      </c>
      <c r="AF552" t="str">
        <f t="shared" si="1209"/>
        <v>$</v>
      </c>
      <c r="AG552" t="str">
        <f t="shared" si="1209"/>
        <v>$</v>
      </c>
      <c r="AH552" t="str">
        <f t="shared" si="1209"/>
        <v>$</v>
      </c>
      <c r="AI552" t="str">
        <f t="shared" si="1209"/>
        <v>$</v>
      </c>
      <c r="AJ552" t="str">
        <f t="shared" si="1209"/>
        <v>$</v>
      </c>
      <c r="AK552" t="str">
        <f t="shared" si="1209"/>
        <v>$</v>
      </c>
      <c r="AL552" t="str">
        <f t="shared" si="1209"/>
        <v>$</v>
      </c>
      <c r="AM552" t="str">
        <f t="shared" si="1209"/>
        <v>$</v>
      </c>
      <c r="AN552" t="str">
        <f t="shared" si="1134"/>
        <v>$</v>
      </c>
      <c r="AQ552" t="str">
        <f t="shared" si="1135"/>
        <v>$</v>
      </c>
    </row>
    <row r="553" spans="1:43" x14ac:dyDescent="0.2">
      <c r="A553">
        <v>551</v>
      </c>
      <c r="B553" t="s">
        <v>1114</v>
      </c>
      <c r="C553" t="s">
        <v>1582</v>
      </c>
      <c r="D553" t="s">
        <v>1576</v>
      </c>
      <c r="E553" t="s">
        <v>1139</v>
      </c>
      <c r="F553" t="s">
        <v>1129</v>
      </c>
      <c r="G553" t="str">
        <f t="shared" si="1127"/>
        <v>Unit Sales Volume by segment - EchoPark -Wholesale vehicles</v>
      </c>
      <c r="H553" t="str">
        <f t="shared" si="1122"/>
        <v>echopark -wholesale vehicles</v>
      </c>
      <c r="I553" t="s">
        <v>4</v>
      </c>
      <c r="J553" t="b">
        <f t="shared" si="1128"/>
        <v>0</v>
      </c>
      <c r="K553" t="b">
        <f t="shared" si="1123"/>
        <v>1</v>
      </c>
      <c r="L553" t="b">
        <f t="shared" si="1124"/>
        <v>1</v>
      </c>
      <c r="M553" t="str">
        <f t="shared" si="1129"/>
        <v/>
      </c>
      <c r="N553" t="str">
        <f t="shared" si="1170"/>
        <v>Check</v>
      </c>
      <c r="O553" t="str">
        <f t="shared" si="1171"/>
        <v>Vehicles</v>
      </c>
      <c r="P553" t="str">
        <f t="shared" si="1130"/>
        <v/>
      </c>
      <c r="R553" t="s">
        <v>35</v>
      </c>
      <c r="S553" t="str">
        <f>IF(M553&lt;&gt;"",M553,IF(O553&lt;&gt;"",O553,IF(Q553&lt;&gt;"",Q553,I553)))</f>
        <v>Vehicles</v>
      </c>
      <c r="T553" t="str">
        <f t="shared" si="1131"/>
        <v>vehicles</v>
      </c>
      <c r="U553" t="str">
        <f t="shared" ref="U553:V553" si="1210">TRIM(SUBSTITUTE(T553,U$1,U$2))</f>
        <v>vehicles</v>
      </c>
      <c r="V553" t="str">
        <f t="shared" si="1210"/>
        <v>vehicles</v>
      </c>
      <c r="W553" t="str">
        <f t="shared" ref="W553:AM553" si="1211">TRIM(SUBSTITUTE(V553,W$1,W$2))</f>
        <v>vehicles</v>
      </c>
      <c r="X553" t="str">
        <f t="shared" si="1211"/>
        <v>vehicles</v>
      </c>
      <c r="Y553" t="str">
        <f t="shared" si="1211"/>
        <v>vehicles</v>
      </c>
      <c r="Z553" t="str">
        <f t="shared" si="1211"/>
        <v>vehicles</v>
      </c>
      <c r="AA553" t="str">
        <f t="shared" si="1211"/>
        <v>vehicles</v>
      </c>
      <c r="AB553" t="str">
        <f t="shared" si="1211"/>
        <v>vehicles</v>
      </c>
      <c r="AC553" t="str">
        <f t="shared" si="1211"/>
        <v>vehicles</v>
      </c>
      <c r="AD553" t="str">
        <f t="shared" si="1211"/>
        <v>vehicles</v>
      </c>
      <c r="AE553" t="str">
        <f t="shared" si="1211"/>
        <v>vehicles</v>
      </c>
      <c r="AF553" t="str">
        <f t="shared" si="1211"/>
        <v>vehicles</v>
      </c>
      <c r="AG553" t="str">
        <f t="shared" si="1211"/>
        <v>vehicles</v>
      </c>
      <c r="AH553" t="str">
        <f t="shared" si="1211"/>
        <v>vehicles</v>
      </c>
      <c r="AI553" t="str">
        <f t="shared" si="1211"/>
        <v>vehicles</v>
      </c>
      <c r="AJ553" t="str">
        <f t="shared" si="1211"/>
        <v>vehicles</v>
      </c>
      <c r="AK553" t="str">
        <f t="shared" si="1211"/>
        <v>vehicles</v>
      </c>
      <c r="AL553" t="str">
        <f t="shared" si="1211"/>
        <v>vehicles</v>
      </c>
      <c r="AM553" t="str">
        <f t="shared" si="1211"/>
        <v>vehicles</v>
      </c>
      <c r="AN553" t="str">
        <f t="shared" si="1134"/>
        <v>vehicles</v>
      </c>
      <c r="AQ553" t="str">
        <f t="shared" si="1135"/>
        <v>vehicles</v>
      </c>
    </row>
    <row r="554" spans="1:43" x14ac:dyDescent="0.2">
      <c r="A554">
        <v>552</v>
      </c>
      <c r="B554" t="s">
        <v>1114</v>
      </c>
      <c r="C554" t="s">
        <v>1582</v>
      </c>
      <c r="D554" t="s">
        <v>1576</v>
      </c>
      <c r="E554" t="s">
        <v>1139</v>
      </c>
      <c r="F554" t="s">
        <v>1140</v>
      </c>
      <c r="G554" t="str">
        <f t="shared" si="1127"/>
        <v>Unit Sales Volume by segment - EchoPark Same Market-Used vehicles</v>
      </c>
      <c r="H554" t="str">
        <f t="shared" si="1122"/>
        <v>echopark same market-used vehicles</v>
      </c>
      <c r="I554" t="s">
        <v>4</v>
      </c>
      <c r="J554" t="b">
        <f t="shared" si="1128"/>
        <v>0</v>
      </c>
      <c r="K554" t="b">
        <f t="shared" si="1123"/>
        <v>1</v>
      </c>
      <c r="L554" t="b">
        <f t="shared" si="1124"/>
        <v>1</v>
      </c>
      <c r="M554" t="str">
        <f t="shared" si="1129"/>
        <v/>
      </c>
      <c r="N554" t="str">
        <f t="shared" si="1170"/>
        <v>Check</v>
      </c>
      <c r="O554" t="str">
        <f t="shared" si="1171"/>
        <v>Vehicles</v>
      </c>
      <c r="P554" t="str">
        <f t="shared" si="1130"/>
        <v/>
      </c>
      <c r="R554" t="s">
        <v>35</v>
      </c>
      <c r="S554" t="str">
        <f>IF(M554&lt;&gt;"",M554,IF(O554&lt;&gt;"",O554,IF(Q554&lt;&gt;"",Q554,I554)))</f>
        <v>Vehicles</v>
      </c>
      <c r="T554" t="str">
        <f t="shared" si="1131"/>
        <v>vehicles</v>
      </c>
      <c r="U554" t="str">
        <f t="shared" ref="U554:V554" si="1212">TRIM(SUBSTITUTE(T554,U$1,U$2))</f>
        <v>vehicles</v>
      </c>
      <c r="V554" t="str">
        <f t="shared" si="1212"/>
        <v>vehicles</v>
      </c>
      <c r="W554" t="str">
        <f t="shared" ref="W554:AM554" si="1213">TRIM(SUBSTITUTE(V554,W$1,W$2))</f>
        <v>vehicles</v>
      </c>
      <c r="X554" t="str">
        <f t="shared" si="1213"/>
        <v>vehicles</v>
      </c>
      <c r="Y554" t="str">
        <f t="shared" si="1213"/>
        <v>vehicles</v>
      </c>
      <c r="Z554" t="str">
        <f t="shared" si="1213"/>
        <v>vehicles</v>
      </c>
      <c r="AA554" t="str">
        <f t="shared" si="1213"/>
        <v>vehicles</v>
      </c>
      <c r="AB554" t="str">
        <f t="shared" si="1213"/>
        <v>vehicles</v>
      </c>
      <c r="AC554" t="str">
        <f t="shared" si="1213"/>
        <v>vehicles</v>
      </c>
      <c r="AD554" t="str">
        <f t="shared" si="1213"/>
        <v>vehicles</v>
      </c>
      <c r="AE554" t="str">
        <f t="shared" si="1213"/>
        <v>vehicles</v>
      </c>
      <c r="AF554" t="str">
        <f t="shared" si="1213"/>
        <v>vehicles</v>
      </c>
      <c r="AG554" t="str">
        <f t="shared" si="1213"/>
        <v>vehicles</v>
      </c>
      <c r="AH554" t="str">
        <f t="shared" si="1213"/>
        <v>vehicles</v>
      </c>
      <c r="AI554" t="str">
        <f t="shared" si="1213"/>
        <v>vehicles</v>
      </c>
      <c r="AJ554" t="str">
        <f t="shared" si="1213"/>
        <v>vehicles</v>
      </c>
      <c r="AK554" t="str">
        <f t="shared" si="1213"/>
        <v>vehicles</v>
      </c>
      <c r="AL554" t="str">
        <f t="shared" si="1213"/>
        <v>vehicles</v>
      </c>
      <c r="AM554" t="str">
        <f t="shared" si="1213"/>
        <v>vehicles</v>
      </c>
      <c r="AN554" t="str">
        <f t="shared" si="1134"/>
        <v>vehicles</v>
      </c>
      <c r="AQ554" t="str">
        <f t="shared" si="1135"/>
        <v>vehicles</v>
      </c>
    </row>
    <row r="555" spans="1:43" x14ac:dyDescent="0.2">
      <c r="A555">
        <v>553</v>
      </c>
      <c r="B555" t="s">
        <v>1114</v>
      </c>
      <c r="C555" t="s">
        <v>1582</v>
      </c>
      <c r="D555" t="s">
        <v>1576</v>
      </c>
      <c r="E555" t="s">
        <v>1139</v>
      </c>
      <c r="F555" t="s">
        <v>1130</v>
      </c>
      <c r="G555" t="str">
        <f t="shared" si="1127"/>
        <v>Unit Sales Volume by segment - EchoPark Same Market-Wholesale vehicles</v>
      </c>
      <c r="H555" t="str">
        <f t="shared" si="1122"/>
        <v>echopark same market-wholesale vehicles</v>
      </c>
      <c r="I555" t="s">
        <v>4</v>
      </c>
      <c r="J555" t="b">
        <f t="shared" si="1128"/>
        <v>0</v>
      </c>
      <c r="K555" t="b">
        <f t="shared" si="1123"/>
        <v>1</v>
      </c>
      <c r="L555" t="b">
        <f t="shared" si="1124"/>
        <v>1</v>
      </c>
      <c r="M555" t="str">
        <f t="shared" si="1129"/>
        <v/>
      </c>
      <c r="N555" t="str">
        <f t="shared" si="1170"/>
        <v>Check</v>
      </c>
      <c r="O555" t="str">
        <f t="shared" si="1171"/>
        <v>Vehicles</v>
      </c>
      <c r="P555" t="str">
        <f t="shared" si="1130"/>
        <v/>
      </c>
      <c r="R555" t="s">
        <v>35</v>
      </c>
      <c r="S555" t="str">
        <f>IF(M555&lt;&gt;"",M555,IF(O555&lt;&gt;"",O555,IF(Q555&lt;&gt;"",Q555,I555)))</f>
        <v>Vehicles</v>
      </c>
      <c r="T555" t="str">
        <f t="shared" si="1131"/>
        <v>vehicles</v>
      </c>
      <c r="U555" t="str">
        <f t="shared" ref="U555:V555" si="1214">TRIM(SUBSTITUTE(T555,U$1,U$2))</f>
        <v>vehicles</v>
      </c>
      <c r="V555" t="str">
        <f t="shared" si="1214"/>
        <v>vehicles</v>
      </c>
      <c r="W555" t="str">
        <f t="shared" ref="W555:AM555" si="1215">TRIM(SUBSTITUTE(V555,W$1,W$2))</f>
        <v>vehicles</v>
      </c>
      <c r="X555" t="str">
        <f t="shared" si="1215"/>
        <v>vehicles</v>
      </c>
      <c r="Y555" t="str">
        <f t="shared" si="1215"/>
        <v>vehicles</v>
      </c>
      <c r="Z555" t="str">
        <f t="shared" si="1215"/>
        <v>vehicles</v>
      </c>
      <c r="AA555" t="str">
        <f t="shared" si="1215"/>
        <v>vehicles</v>
      </c>
      <c r="AB555" t="str">
        <f t="shared" si="1215"/>
        <v>vehicles</v>
      </c>
      <c r="AC555" t="str">
        <f t="shared" si="1215"/>
        <v>vehicles</v>
      </c>
      <c r="AD555" t="str">
        <f t="shared" si="1215"/>
        <v>vehicles</v>
      </c>
      <c r="AE555" t="str">
        <f t="shared" si="1215"/>
        <v>vehicles</v>
      </c>
      <c r="AF555" t="str">
        <f t="shared" si="1215"/>
        <v>vehicles</v>
      </c>
      <c r="AG555" t="str">
        <f t="shared" si="1215"/>
        <v>vehicles</v>
      </c>
      <c r="AH555" t="str">
        <f t="shared" si="1215"/>
        <v>vehicles</v>
      </c>
      <c r="AI555" t="str">
        <f t="shared" si="1215"/>
        <v>vehicles</v>
      </c>
      <c r="AJ555" t="str">
        <f t="shared" si="1215"/>
        <v>vehicles</v>
      </c>
      <c r="AK555" t="str">
        <f t="shared" si="1215"/>
        <v>vehicles</v>
      </c>
      <c r="AL555" t="str">
        <f t="shared" si="1215"/>
        <v>vehicles</v>
      </c>
      <c r="AM555" t="str">
        <f t="shared" si="1215"/>
        <v>vehicles</v>
      </c>
      <c r="AN555" t="str">
        <f t="shared" si="1134"/>
        <v>vehicles</v>
      </c>
      <c r="AQ555" t="str">
        <f t="shared" si="1135"/>
        <v>vehicles</v>
      </c>
    </row>
    <row r="556" spans="1:43" x14ac:dyDescent="0.2">
      <c r="A556">
        <v>554</v>
      </c>
      <c r="B556" t="s">
        <v>1114</v>
      </c>
      <c r="C556" t="s">
        <v>1582</v>
      </c>
      <c r="D556" t="s">
        <v>1576</v>
      </c>
      <c r="E556" t="s">
        <v>1139</v>
      </c>
      <c r="F556" t="s">
        <v>1141</v>
      </c>
      <c r="G556" t="str">
        <f t="shared" si="1127"/>
        <v>Unit Sales Volume by segment - EchoPark-New vehicles</v>
      </c>
      <c r="H556" t="str">
        <f t="shared" si="1122"/>
        <v>echopark-new vehicles</v>
      </c>
      <c r="I556" t="s">
        <v>4</v>
      </c>
      <c r="J556" t="b">
        <f t="shared" si="1128"/>
        <v>0</v>
      </c>
      <c r="K556" t="b">
        <f t="shared" si="1123"/>
        <v>1</v>
      </c>
      <c r="L556" t="b">
        <f t="shared" si="1124"/>
        <v>1</v>
      </c>
      <c r="M556" t="str">
        <f t="shared" si="1129"/>
        <v/>
      </c>
      <c r="N556" t="str">
        <f t="shared" si="1170"/>
        <v>Check</v>
      </c>
      <c r="O556" t="str">
        <f t="shared" si="1171"/>
        <v>Vehicles</v>
      </c>
      <c r="P556" t="str">
        <f t="shared" si="1130"/>
        <v/>
      </c>
      <c r="R556" t="s">
        <v>35</v>
      </c>
      <c r="S556" t="str">
        <f>IF(M556&lt;&gt;"",M556,IF(O556&lt;&gt;"",O556,IF(Q556&lt;&gt;"",Q556,I556)))</f>
        <v>Vehicles</v>
      </c>
      <c r="T556" t="str">
        <f t="shared" si="1131"/>
        <v>vehicles</v>
      </c>
      <c r="U556" t="str">
        <f t="shared" ref="U556:V556" si="1216">TRIM(SUBSTITUTE(T556,U$1,U$2))</f>
        <v>vehicles</v>
      </c>
      <c r="V556" t="str">
        <f t="shared" si="1216"/>
        <v>vehicles</v>
      </c>
      <c r="W556" t="str">
        <f t="shared" ref="W556:AM556" si="1217">TRIM(SUBSTITUTE(V556,W$1,W$2))</f>
        <v>vehicles</v>
      </c>
      <c r="X556" t="str">
        <f t="shared" si="1217"/>
        <v>vehicles</v>
      </c>
      <c r="Y556" t="str">
        <f t="shared" si="1217"/>
        <v>vehicles</v>
      </c>
      <c r="Z556" t="str">
        <f t="shared" si="1217"/>
        <v>vehicles</v>
      </c>
      <c r="AA556" t="str">
        <f t="shared" si="1217"/>
        <v>vehicles</v>
      </c>
      <c r="AB556" t="str">
        <f t="shared" si="1217"/>
        <v>vehicles</v>
      </c>
      <c r="AC556" t="str">
        <f t="shared" si="1217"/>
        <v>vehicles</v>
      </c>
      <c r="AD556" t="str">
        <f t="shared" si="1217"/>
        <v>vehicles</v>
      </c>
      <c r="AE556" t="str">
        <f t="shared" si="1217"/>
        <v>vehicles</v>
      </c>
      <c r="AF556" t="str">
        <f t="shared" si="1217"/>
        <v>vehicles</v>
      </c>
      <c r="AG556" t="str">
        <f t="shared" si="1217"/>
        <v>vehicles</v>
      </c>
      <c r="AH556" t="str">
        <f t="shared" si="1217"/>
        <v>vehicles</v>
      </c>
      <c r="AI556" t="str">
        <f t="shared" si="1217"/>
        <v>vehicles</v>
      </c>
      <c r="AJ556" t="str">
        <f t="shared" si="1217"/>
        <v>vehicles</v>
      </c>
      <c r="AK556" t="str">
        <f t="shared" si="1217"/>
        <v>vehicles</v>
      </c>
      <c r="AL556" t="str">
        <f t="shared" si="1217"/>
        <v>vehicles</v>
      </c>
      <c r="AM556" t="str">
        <f t="shared" si="1217"/>
        <v>vehicles</v>
      </c>
      <c r="AN556" t="str">
        <f t="shared" si="1134"/>
        <v>vehicles</v>
      </c>
      <c r="AQ556" t="str">
        <f t="shared" si="1135"/>
        <v>vehicles</v>
      </c>
    </row>
    <row r="557" spans="1:43" x14ac:dyDescent="0.2">
      <c r="A557">
        <v>555</v>
      </c>
      <c r="B557" t="s">
        <v>1114</v>
      </c>
      <c r="C557" t="s">
        <v>1582</v>
      </c>
      <c r="D557" t="s">
        <v>1576</v>
      </c>
      <c r="E557" t="s">
        <v>1139</v>
      </c>
      <c r="F557" t="s">
        <v>1142</v>
      </c>
      <c r="G557" t="str">
        <f t="shared" si="1127"/>
        <v>Unit Sales Volume by segment - EchoPark-Used vehicles</v>
      </c>
      <c r="H557" t="str">
        <f t="shared" si="1122"/>
        <v>echopark-used vehicles</v>
      </c>
      <c r="I557" t="s">
        <v>4</v>
      </c>
      <c r="J557" t="b">
        <f t="shared" si="1128"/>
        <v>0</v>
      </c>
      <c r="K557" t="b">
        <f t="shared" si="1123"/>
        <v>1</v>
      </c>
      <c r="L557" t="b">
        <f t="shared" si="1124"/>
        <v>1</v>
      </c>
      <c r="M557" t="str">
        <f t="shared" si="1129"/>
        <v/>
      </c>
      <c r="N557" t="str">
        <f t="shared" si="1170"/>
        <v>Check</v>
      </c>
      <c r="O557" t="str">
        <f t="shared" si="1171"/>
        <v>Vehicles</v>
      </c>
      <c r="P557" t="str">
        <f t="shared" si="1130"/>
        <v/>
      </c>
      <c r="R557" t="s">
        <v>35</v>
      </c>
      <c r="S557" t="str">
        <f>IF(M557&lt;&gt;"",M557,IF(O557&lt;&gt;"",O557,IF(Q557&lt;&gt;"",Q557,I557)))</f>
        <v>Vehicles</v>
      </c>
      <c r="T557" t="str">
        <f t="shared" si="1131"/>
        <v>vehicles</v>
      </c>
      <c r="U557" t="str">
        <f t="shared" ref="U557:V557" si="1218">TRIM(SUBSTITUTE(T557,U$1,U$2))</f>
        <v>vehicles</v>
      </c>
      <c r="V557" t="str">
        <f t="shared" si="1218"/>
        <v>vehicles</v>
      </c>
      <c r="W557" t="str">
        <f t="shared" ref="W557:AM557" si="1219">TRIM(SUBSTITUTE(V557,W$1,W$2))</f>
        <v>vehicles</v>
      </c>
      <c r="X557" t="str">
        <f t="shared" si="1219"/>
        <v>vehicles</v>
      </c>
      <c r="Y557" t="str">
        <f t="shared" si="1219"/>
        <v>vehicles</v>
      </c>
      <c r="Z557" t="str">
        <f t="shared" si="1219"/>
        <v>vehicles</v>
      </c>
      <c r="AA557" t="str">
        <f t="shared" si="1219"/>
        <v>vehicles</v>
      </c>
      <c r="AB557" t="str">
        <f t="shared" si="1219"/>
        <v>vehicles</v>
      </c>
      <c r="AC557" t="str">
        <f t="shared" si="1219"/>
        <v>vehicles</v>
      </c>
      <c r="AD557" t="str">
        <f t="shared" si="1219"/>
        <v>vehicles</v>
      </c>
      <c r="AE557" t="str">
        <f t="shared" si="1219"/>
        <v>vehicles</v>
      </c>
      <c r="AF557" t="str">
        <f t="shared" si="1219"/>
        <v>vehicles</v>
      </c>
      <c r="AG557" t="str">
        <f t="shared" si="1219"/>
        <v>vehicles</v>
      </c>
      <c r="AH557" t="str">
        <f t="shared" si="1219"/>
        <v>vehicles</v>
      </c>
      <c r="AI557" t="str">
        <f t="shared" si="1219"/>
        <v>vehicles</v>
      </c>
      <c r="AJ557" t="str">
        <f t="shared" si="1219"/>
        <v>vehicles</v>
      </c>
      <c r="AK557" t="str">
        <f t="shared" si="1219"/>
        <v>vehicles</v>
      </c>
      <c r="AL557" t="str">
        <f t="shared" si="1219"/>
        <v>vehicles</v>
      </c>
      <c r="AM557" t="str">
        <f t="shared" si="1219"/>
        <v>vehicles</v>
      </c>
      <c r="AN557" t="str">
        <f t="shared" si="1134"/>
        <v>vehicles</v>
      </c>
      <c r="AQ557" t="str">
        <f t="shared" si="1135"/>
        <v>vehicles</v>
      </c>
    </row>
    <row r="558" spans="1:43" x14ac:dyDescent="0.2">
      <c r="A558">
        <v>556</v>
      </c>
      <c r="B558" t="s">
        <v>1114</v>
      </c>
      <c r="C558" t="s">
        <v>1582</v>
      </c>
      <c r="D558" t="s">
        <v>1576</v>
      </c>
      <c r="E558" t="s">
        <v>1139</v>
      </c>
      <c r="F558" t="s">
        <v>1143</v>
      </c>
      <c r="G558" t="str">
        <f t="shared" si="1127"/>
        <v>Unit Sales Volume by segment - Franchised Dealerships -  Retail new &amp; used vehicles</v>
      </c>
      <c r="H558" t="str">
        <f t="shared" si="1122"/>
        <v>franchised dealerships -  retail new &amp; used vehicles</v>
      </c>
      <c r="I558" t="s">
        <v>4</v>
      </c>
      <c r="J558" t="b">
        <f t="shared" si="1128"/>
        <v>0</v>
      </c>
      <c r="K558" t="b">
        <f t="shared" si="1123"/>
        <v>1</v>
      </c>
      <c r="L558" t="b">
        <f t="shared" si="1124"/>
        <v>1</v>
      </c>
      <c r="M558" t="str">
        <f t="shared" si="1129"/>
        <v/>
      </c>
      <c r="N558" t="str">
        <f t="shared" si="1170"/>
        <v>Check</v>
      </c>
      <c r="O558" t="str">
        <f t="shared" si="1171"/>
        <v>Vehicles</v>
      </c>
      <c r="P558" t="str">
        <f t="shared" si="1130"/>
        <v/>
      </c>
      <c r="R558" t="s">
        <v>35</v>
      </c>
      <c r="S558" t="str">
        <f>IF(M558&lt;&gt;"",M558,IF(O558&lt;&gt;"",O558,IF(Q558&lt;&gt;"",Q558,I558)))</f>
        <v>Vehicles</v>
      </c>
      <c r="T558" t="str">
        <f t="shared" si="1131"/>
        <v>vehicles</v>
      </c>
      <c r="U558" t="str">
        <f t="shared" ref="U558:V558" si="1220">TRIM(SUBSTITUTE(T558,U$1,U$2))</f>
        <v>vehicles</v>
      </c>
      <c r="V558" t="str">
        <f t="shared" si="1220"/>
        <v>vehicles</v>
      </c>
      <c r="W558" t="str">
        <f t="shared" ref="W558:AM558" si="1221">TRIM(SUBSTITUTE(V558,W$1,W$2))</f>
        <v>vehicles</v>
      </c>
      <c r="X558" t="str">
        <f t="shared" si="1221"/>
        <v>vehicles</v>
      </c>
      <c r="Y558" t="str">
        <f t="shared" si="1221"/>
        <v>vehicles</v>
      </c>
      <c r="Z558" t="str">
        <f t="shared" si="1221"/>
        <v>vehicles</v>
      </c>
      <c r="AA558" t="str">
        <f t="shared" si="1221"/>
        <v>vehicles</v>
      </c>
      <c r="AB558" t="str">
        <f t="shared" si="1221"/>
        <v>vehicles</v>
      </c>
      <c r="AC558" t="str">
        <f t="shared" si="1221"/>
        <v>vehicles</v>
      </c>
      <c r="AD558" t="str">
        <f t="shared" si="1221"/>
        <v>vehicles</v>
      </c>
      <c r="AE558" t="str">
        <f t="shared" si="1221"/>
        <v>vehicles</v>
      </c>
      <c r="AF558" t="str">
        <f t="shared" si="1221"/>
        <v>vehicles</v>
      </c>
      <c r="AG558" t="str">
        <f t="shared" si="1221"/>
        <v>vehicles</v>
      </c>
      <c r="AH558" t="str">
        <f t="shared" si="1221"/>
        <v>vehicles</v>
      </c>
      <c r="AI558" t="str">
        <f t="shared" si="1221"/>
        <v>vehicles</v>
      </c>
      <c r="AJ558" t="str">
        <f t="shared" si="1221"/>
        <v>vehicles</v>
      </c>
      <c r="AK558" t="str">
        <f t="shared" si="1221"/>
        <v>vehicles</v>
      </c>
      <c r="AL558" t="str">
        <f t="shared" si="1221"/>
        <v>vehicles</v>
      </c>
      <c r="AM558" t="str">
        <f t="shared" si="1221"/>
        <v>vehicles</v>
      </c>
      <c r="AN558" t="str">
        <f t="shared" si="1134"/>
        <v>vehicles</v>
      </c>
      <c r="AQ558" t="str">
        <f t="shared" si="1135"/>
        <v>vehicles</v>
      </c>
    </row>
    <row r="559" spans="1:43" x14ac:dyDescent="0.2">
      <c r="A559">
        <v>557</v>
      </c>
      <c r="B559" t="s">
        <v>1114</v>
      </c>
      <c r="C559" t="s">
        <v>1582</v>
      </c>
      <c r="D559" t="s">
        <v>1576</v>
      </c>
      <c r="E559" t="s">
        <v>1139</v>
      </c>
      <c r="F559" t="s">
        <v>1144</v>
      </c>
      <c r="G559" t="str">
        <f t="shared" si="1127"/>
        <v>Unit Sales Volume by segment - Franchised Dealerships -  Used-to-New Ratio</v>
      </c>
      <c r="H559" t="str">
        <f t="shared" si="1122"/>
        <v>franchised dealerships -  used-to-new ratio</v>
      </c>
      <c r="I559" t="s">
        <v>1145</v>
      </c>
      <c r="J559" t="b">
        <f t="shared" si="1128"/>
        <v>0</v>
      </c>
      <c r="K559" t="b">
        <f t="shared" si="1123"/>
        <v>1</v>
      </c>
      <c r="L559" t="b">
        <f t="shared" si="1124"/>
        <v>1</v>
      </c>
      <c r="M559" t="str">
        <f t="shared" si="1129"/>
        <v/>
      </c>
      <c r="N559" t="str">
        <f t="shared" si="1170"/>
        <v/>
      </c>
      <c r="O559" t="str">
        <f t="shared" si="1171"/>
        <v/>
      </c>
      <c r="P559" t="str">
        <f t="shared" si="1130"/>
        <v/>
      </c>
      <c r="R559" t="s">
        <v>1686</v>
      </c>
      <c r="S559" t="str">
        <f>IF(M559&lt;&gt;"",M559,IF(O559&lt;&gt;"",O559,IF(Q559&lt;&gt;"",Q559,I559)))</f>
        <v>ratio</v>
      </c>
      <c r="T559" t="str">
        <f t="shared" si="1131"/>
        <v>ratio</v>
      </c>
      <c r="U559" t="str">
        <f t="shared" ref="U559:V559" si="1222">TRIM(SUBSTITUTE(T559,U$1,U$2))</f>
        <v>ratio</v>
      </c>
      <c r="V559" t="str">
        <f t="shared" si="1222"/>
        <v>ratio</v>
      </c>
      <c r="W559" t="str">
        <f t="shared" ref="W559:AM559" si="1223">TRIM(SUBSTITUTE(V559,W$1,W$2))</f>
        <v>ratio</v>
      </c>
      <c r="X559" t="str">
        <f t="shared" si="1223"/>
        <v>ratio</v>
      </c>
      <c r="Y559" t="str">
        <f t="shared" si="1223"/>
        <v>ratio</v>
      </c>
      <c r="Z559" t="str">
        <f t="shared" si="1223"/>
        <v>ratio</v>
      </c>
      <c r="AA559" t="str">
        <f t="shared" si="1223"/>
        <v>ratio</v>
      </c>
      <c r="AB559" t="str">
        <f t="shared" si="1223"/>
        <v>ratio</v>
      </c>
      <c r="AC559" t="str">
        <f t="shared" si="1223"/>
        <v>ratio</v>
      </c>
      <c r="AD559" t="str">
        <f t="shared" si="1223"/>
        <v>ratio</v>
      </c>
      <c r="AE559" t="str">
        <f t="shared" si="1223"/>
        <v>ratio</v>
      </c>
      <c r="AF559" t="str">
        <f t="shared" si="1223"/>
        <v>ratio</v>
      </c>
      <c r="AG559" t="str">
        <f t="shared" si="1223"/>
        <v>ratio</v>
      </c>
      <c r="AH559" t="str">
        <f t="shared" si="1223"/>
        <v>ratio</v>
      </c>
      <c r="AI559" t="str">
        <f t="shared" si="1223"/>
        <v>ratio</v>
      </c>
      <c r="AJ559" t="str">
        <f t="shared" si="1223"/>
        <v>ratio</v>
      </c>
      <c r="AK559" t="str">
        <f t="shared" si="1223"/>
        <v>ratio</v>
      </c>
      <c r="AL559" t="str">
        <f t="shared" si="1223"/>
        <v>ratio</v>
      </c>
      <c r="AM559" t="str">
        <f t="shared" si="1223"/>
        <v>ratio</v>
      </c>
      <c r="AN559" t="str">
        <f t="shared" si="1134"/>
        <v>ratio</v>
      </c>
      <c r="AQ559" t="str">
        <f t="shared" si="1135"/>
        <v>ratio</v>
      </c>
    </row>
    <row r="560" spans="1:43" x14ac:dyDescent="0.2">
      <c r="A560">
        <v>558</v>
      </c>
      <c r="B560" t="s">
        <v>1114</v>
      </c>
      <c r="C560" t="s">
        <v>1582</v>
      </c>
      <c r="D560" t="s">
        <v>1576</v>
      </c>
      <c r="E560" t="s">
        <v>1139</v>
      </c>
      <c r="F560" t="s">
        <v>1146</v>
      </c>
      <c r="G560" t="str">
        <f t="shared" si="1127"/>
        <v>Unit Sales Volume by segment - Franchised Dealerships - New vehicles</v>
      </c>
      <c r="H560" t="str">
        <f t="shared" si="1122"/>
        <v>franchised dealerships - new vehicles</v>
      </c>
      <c r="I560" t="s">
        <v>4</v>
      </c>
      <c r="J560" t="b">
        <f t="shared" si="1128"/>
        <v>0</v>
      </c>
      <c r="K560" t="b">
        <f t="shared" si="1123"/>
        <v>1</v>
      </c>
      <c r="L560" t="b">
        <f t="shared" si="1124"/>
        <v>1</v>
      </c>
      <c r="M560" t="str">
        <f t="shared" si="1129"/>
        <v/>
      </c>
      <c r="N560" t="str">
        <f t="shared" si="1170"/>
        <v>Check</v>
      </c>
      <c r="O560" t="str">
        <f t="shared" si="1171"/>
        <v>Vehicles</v>
      </c>
      <c r="P560" t="str">
        <f t="shared" si="1130"/>
        <v/>
      </c>
      <c r="R560" t="s">
        <v>35</v>
      </c>
      <c r="S560" t="str">
        <f>IF(M560&lt;&gt;"",M560,IF(O560&lt;&gt;"",O560,IF(Q560&lt;&gt;"",Q560,I560)))</f>
        <v>Vehicles</v>
      </c>
      <c r="T560" t="str">
        <f t="shared" si="1131"/>
        <v>vehicles</v>
      </c>
      <c r="U560" t="str">
        <f t="shared" ref="U560:V560" si="1224">TRIM(SUBSTITUTE(T560,U$1,U$2))</f>
        <v>vehicles</v>
      </c>
      <c r="V560" t="str">
        <f t="shared" si="1224"/>
        <v>vehicles</v>
      </c>
      <c r="W560" t="str">
        <f t="shared" ref="W560:AM560" si="1225">TRIM(SUBSTITUTE(V560,W$1,W$2))</f>
        <v>vehicles</v>
      </c>
      <c r="X560" t="str">
        <f t="shared" si="1225"/>
        <v>vehicles</v>
      </c>
      <c r="Y560" t="str">
        <f t="shared" si="1225"/>
        <v>vehicles</v>
      </c>
      <c r="Z560" t="str">
        <f t="shared" si="1225"/>
        <v>vehicles</v>
      </c>
      <c r="AA560" t="str">
        <f t="shared" si="1225"/>
        <v>vehicles</v>
      </c>
      <c r="AB560" t="str">
        <f t="shared" si="1225"/>
        <v>vehicles</v>
      </c>
      <c r="AC560" t="str">
        <f t="shared" si="1225"/>
        <v>vehicles</v>
      </c>
      <c r="AD560" t="str">
        <f t="shared" si="1225"/>
        <v>vehicles</v>
      </c>
      <c r="AE560" t="str">
        <f t="shared" si="1225"/>
        <v>vehicles</v>
      </c>
      <c r="AF560" t="str">
        <f t="shared" si="1225"/>
        <v>vehicles</v>
      </c>
      <c r="AG560" t="str">
        <f t="shared" si="1225"/>
        <v>vehicles</v>
      </c>
      <c r="AH560" t="str">
        <f t="shared" si="1225"/>
        <v>vehicles</v>
      </c>
      <c r="AI560" t="str">
        <f t="shared" si="1225"/>
        <v>vehicles</v>
      </c>
      <c r="AJ560" t="str">
        <f t="shared" si="1225"/>
        <v>vehicles</v>
      </c>
      <c r="AK560" t="str">
        <f t="shared" si="1225"/>
        <v>vehicles</v>
      </c>
      <c r="AL560" t="str">
        <f t="shared" si="1225"/>
        <v>vehicles</v>
      </c>
      <c r="AM560" t="str">
        <f t="shared" si="1225"/>
        <v>vehicles</v>
      </c>
      <c r="AN560" t="str">
        <f t="shared" si="1134"/>
        <v>vehicles</v>
      </c>
      <c r="AQ560" t="str">
        <f t="shared" si="1135"/>
        <v>vehicles</v>
      </c>
    </row>
    <row r="561" spans="1:43" x14ac:dyDescent="0.2">
      <c r="A561">
        <v>559</v>
      </c>
      <c r="B561" t="s">
        <v>1114</v>
      </c>
      <c r="C561" t="s">
        <v>1582</v>
      </c>
      <c r="D561" t="s">
        <v>1576</v>
      </c>
      <c r="E561" t="s">
        <v>1139</v>
      </c>
      <c r="F561" t="s">
        <v>1147</v>
      </c>
      <c r="G561" t="str">
        <f t="shared" si="1127"/>
        <v>Unit Sales Volume by segment - Franchised Dealerships - Used vehicles</v>
      </c>
      <c r="H561" t="str">
        <f t="shared" si="1122"/>
        <v>franchised dealerships - used vehicles</v>
      </c>
      <c r="I561" t="s">
        <v>4</v>
      </c>
      <c r="J561" t="b">
        <f t="shared" si="1128"/>
        <v>0</v>
      </c>
      <c r="K561" t="b">
        <f t="shared" si="1123"/>
        <v>1</v>
      </c>
      <c r="L561" t="b">
        <f t="shared" si="1124"/>
        <v>1</v>
      </c>
      <c r="M561" t="str">
        <f t="shared" si="1129"/>
        <v/>
      </c>
      <c r="N561" t="str">
        <f t="shared" si="1170"/>
        <v>Check</v>
      </c>
      <c r="O561" t="str">
        <f t="shared" si="1171"/>
        <v>Vehicles</v>
      </c>
      <c r="P561" t="str">
        <f t="shared" si="1130"/>
        <v/>
      </c>
      <c r="R561" t="s">
        <v>35</v>
      </c>
      <c r="S561" t="str">
        <f>IF(M561&lt;&gt;"",M561,IF(O561&lt;&gt;"",O561,IF(Q561&lt;&gt;"",Q561,I561)))</f>
        <v>Vehicles</v>
      </c>
      <c r="T561" t="str">
        <f t="shared" si="1131"/>
        <v>vehicles</v>
      </c>
      <c r="U561" t="str">
        <f t="shared" ref="U561:V561" si="1226">TRIM(SUBSTITUTE(T561,U$1,U$2))</f>
        <v>vehicles</v>
      </c>
      <c r="V561" t="str">
        <f t="shared" si="1226"/>
        <v>vehicles</v>
      </c>
      <c r="W561" t="str">
        <f t="shared" ref="W561:AM561" si="1227">TRIM(SUBSTITUTE(V561,W$1,W$2))</f>
        <v>vehicles</v>
      </c>
      <c r="X561" t="str">
        <f t="shared" si="1227"/>
        <v>vehicles</v>
      </c>
      <c r="Y561" t="str">
        <f t="shared" si="1227"/>
        <v>vehicles</v>
      </c>
      <c r="Z561" t="str">
        <f t="shared" si="1227"/>
        <v>vehicles</v>
      </c>
      <c r="AA561" t="str">
        <f t="shared" si="1227"/>
        <v>vehicles</v>
      </c>
      <c r="AB561" t="str">
        <f t="shared" si="1227"/>
        <v>vehicles</v>
      </c>
      <c r="AC561" t="str">
        <f t="shared" si="1227"/>
        <v>vehicles</v>
      </c>
      <c r="AD561" t="str">
        <f t="shared" si="1227"/>
        <v>vehicles</v>
      </c>
      <c r="AE561" t="str">
        <f t="shared" si="1227"/>
        <v>vehicles</v>
      </c>
      <c r="AF561" t="str">
        <f t="shared" si="1227"/>
        <v>vehicles</v>
      </c>
      <c r="AG561" t="str">
        <f t="shared" si="1227"/>
        <v>vehicles</v>
      </c>
      <c r="AH561" t="str">
        <f t="shared" si="1227"/>
        <v>vehicles</v>
      </c>
      <c r="AI561" t="str">
        <f t="shared" si="1227"/>
        <v>vehicles</v>
      </c>
      <c r="AJ561" t="str">
        <f t="shared" si="1227"/>
        <v>vehicles</v>
      </c>
      <c r="AK561" t="str">
        <f t="shared" si="1227"/>
        <v>vehicles</v>
      </c>
      <c r="AL561" t="str">
        <f t="shared" si="1227"/>
        <v>vehicles</v>
      </c>
      <c r="AM561" t="str">
        <f t="shared" si="1227"/>
        <v>vehicles</v>
      </c>
      <c r="AN561" t="str">
        <f t="shared" si="1134"/>
        <v>vehicles</v>
      </c>
      <c r="AQ561" t="str">
        <f t="shared" si="1135"/>
        <v>vehicles</v>
      </c>
    </row>
    <row r="562" spans="1:43" x14ac:dyDescent="0.2">
      <c r="A562">
        <v>560</v>
      </c>
      <c r="B562" t="s">
        <v>1114</v>
      </c>
      <c r="C562" t="s">
        <v>1582</v>
      </c>
      <c r="D562" t="s">
        <v>1576</v>
      </c>
      <c r="E562" t="s">
        <v>1139</v>
      </c>
      <c r="F562" t="s">
        <v>1148</v>
      </c>
      <c r="G562" t="str">
        <f t="shared" si="1127"/>
        <v>Unit Sales Volume by segment - Franchised Dealerships - Wholesale vehicles</v>
      </c>
      <c r="H562" t="str">
        <f t="shared" si="1122"/>
        <v>franchised dealerships - wholesale vehicles</v>
      </c>
      <c r="I562" t="s">
        <v>4</v>
      </c>
      <c r="J562" t="b">
        <f t="shared" si="1128"/>
        <v>0</v>
      </c>
      <c r="K562" t="b">
        <f t="shared" si="1123"/>
        <v>1</v>
      </c>
      <c r="L562" t="b">
        <f t="shared" si="1124"/>
        <v>1</v>
      </c>
      <c r="M562" t="str">
        <f t="shared" si="1129"/>
        <v/>
      </c>
      <c r="N562" t="str">
        <f t="shared" si="1170"/>
        <v>Check</v>
      </c>
      <c r="O562" t="str">
        <f t="shared" si="1171"/>
        <v>Vehicles</v>
      </c>
      <c r="P562" t="str">
        <f t="shared" si="1130"/>
        <v/>
      </c>
      <c r="R562" t="s">
        <v>35</v>
      </c>
      <c r="S562" t="str">
        <f>IF(M562&lt;&gt;"",M562,IF(O562&lt;&gt;"",O562,IF(Q562&lt;&gt;"",Q562,I562)))</f>
        <v>Vehicles</v>
      </c>
      <c r="T562" t="str">
        <f t="shared" si="1131"/>
        <v>vehicles</v>
      </c>
      <c r="U562" t="str">
        <f t="shared" ref="U562:V562" si="1228">TRIM(SUBSTITUTE(T562,U$1,U$2))</f>
        <v>vehicles</v>
      </c>
      <c r="V562" t="str">
        <f t="shared" si="1228"/>
        <v>vehicles</v>
      </c>
      <c r="W562" t="str">
        <f t="shared" ref="W562:AM562" si="1229">TRIM(SUBSTITUTE(V562,W$1,W$2))</f>
        <v>vehicles</v>
      </c>
      <c r="X562" t="str">
        <f t="shared" si="1229"/>
        <v>vehicles</v>
      </c>
      <c r="Y562" t="str">
        <f t="shared" si="1229"/>
        <v>vehicles</v>
      </c>
      <c r="Z562" t="str">
        <f t="shared" si="1229"/>
        <v>vehicles</v>
      </c>
      <c r="AA562" t="str">
        <f t="shared" si="1229"/>
        <v>vehicles</v>
      </c>
      <c r="AB562" t="str">
        <f t="shared" si="1229"/>
        <v>vehicles</v>
      </c>
      <c r="AC562" t="str">
        <f t="shared" si="1229"/>
        <v>vehicles</v>
      </c>
      <c r="AD562" t="str">
        <f t="shared" si="1229"/>
        <v>vehicles</v>
      </c>
      <c r="AE562" t="str">
        <f t="shared" si="1229"/>
        <v>vehicles</v>
      </c>
      <c r="AF562" t="str">
        <f t="shared" si="1229"/>
        <v>vehicles</v>
      </c>
      <c r="AG562" t="str">
        <f t="shared" si="1229"/>
        <v>vehicles</v>
      </c>
      <c r="AH562" t="str">
        <f t="shared" si="1229"/>
        <v>vehicles</v>
      </c>
      <c r="AI562" t="str">
        <f t="shared" si="1229"/>
        <v>vehicles</v>
      </c>
      <c r="AJ562" t="str">
        <f t="shared" si="1229"/>
        <v>vehicles</v>
      </c>
      <c r="AK562" t="str">
        <f t="shared" si="1229"/>
        <v>vehicles</v>
      </c>
      <c r="AL562" t="str">
        <f t="shared" si="1229"/>
        <v>vehicles</v>
      </c>
      <c r="AM562" t="str">
        <f t="shared" si="1229"/>
        <v>vehicles</v>
      </c>
      <c r="AN562" t="str">
        <f t="shared" si="1134"/>
        <v>vehicles</v>
      </c>
      <c r="AQ562" t="str">
        <f t="shared" si="1135"/>
        <v>vehicles</v>
      </c>
    </row>
    <row r="563" spans="1:43" x14ac:dyDescent="0.2">
      <c r="A563">
        <v>561</v>
      </c>
      <c r="B563" t="s">
        <v>1114</v>
      </c>
      <c r="C563" t="s">
        <v>1582</v>
      </c>
      <c r="D563" t="s">
        <v>1576</v>
      </c>
      <c r="E563" t="s">
        <v>1139</v>
      </c>
      <c r="F563" t="s">
        <v>1149</v>
      </c>
      <c r="G563" t="str">
        <f t="shared" si="1127"/>
        <v>Unit Sales Volume by segment - Franchised Dealerships Same Store - Retail new &amp; used vehicles</v>
      </c>
      <c r="H563" t="str">
        <f t="shared" si="1122"/>
        <v>franchised dealerships same store - retail new &amp; used vehicles</v>
      </c>
      <c r="I563" t="s">
        <v>4</v>
      </c>
      <c r="J563" t="b">
        <f t="shared" si="1128"/>
        <v>1</v>
      </c>
      <c r="K563" t="b">
        <f t="shared" si="1123"/>
        <v>1</v>
      </c>
      <c r="L563" t="b">
        <f t="shared" si="1124"/>
        <v>1</v>
      </c>
      <c r="M563" t="str">
        <f t="shared" si="1129"/>
        <v>Stores</v>
      </c>
      <c r="N563" t="str">
        <f t="shared" si="1170"/>
        <v/>
      </c>
      <c r="O563" t="str">
        <f t="shared" si="1171"/>
        <v/>
      </c>
      <c r="P563" t="str">
        <f t="shared" si="1130"/>
        <v/>
      </c>
      <c r="R563" t="s">
        <v>35</v>
      </c>
      <c r="S563" t="str">
        <f>IF(M563&lt;&gt;"",M563,IF(O563&lt;&gt;"",O563,IF(Q563&lt;&gt;"",Q563,I563)))</f>
        <v>Stores</v>
      </c>
      <c r="T563" t="str">
        <f t="shared" si="1131"/>
        <v>stores</v>
      </c>
      <c r="U563" t="str">
        <f t="shared" ref="U563:V563" si="1230">TRIM(SUBSTITUTE(T563,U$1,U$2))</f>
        <v>stores</v>
      </c>
      <c r="V563" t="str">
        <f t="shared" si="1230"/>
        <v>stores</v>
      </c>
      <c r="W563" t="str">
        <f t="shared" ref="W563:AM563" si="1231">TRIM(SUBSTITUTE(V563,W$1,W$2))</f>
        <v>stores</v>
      </c>
      <c r="X563" t="str">
        <f t="shared" si="1231"/>
        <v>stores</v>
      </c>
      <c r="Y563" t="str">
        <f t="shared" si="1231"/>
        <v>stores</v>
      </c>
      <c r="Z563" t="str">
        <f t="shared" si="1231"/>
        <v>stores</v>
      </c>
      <c r="AA563" t="str">
        <f t="shared" si="1231"/>
        <v>stores</v>
      </c>
      <c r="AB563" t="str">
        <f t="shared" si="1231"/>
        <v>stores</v>
      </c>
      <c r="AC563" t="str">
        <f t="shared" si="1231"/>
        <v>stores</v>
      </c>
      <c r="AD563" t="str">
        <f t="shared" si="1231"/>
        <v>stores</v>
      </c>
      <c r="AE563" t="str">
        <f t="shared" si="1231"/>
        <v>stores</v>
      </c>
      <c r="AF563" t="str">
        <f t="shared" si="1231"/>
        <v>stores</v>
      </c>
      <c r="AG563" t="str">
        <f t="shared" si="1231"/>
        <v>stores</v>
      </c>
      <c r="AH563" t="str">
        <f t="shared" si="1231"/>
        <v>stores</v>
      </c>
      <c r="AI563" t="str">
        <f t="shared" si="1231"/>
        <v>stores</v>
      </c>
      <c r="AJ563" t="str">
        <f t="shared" si="1231"/>
        <v>stores</v>
      </c>
      <c r="AK563" t="str">
        <f t="shared" si="1231"/>
        <v>stores</v>
      </c>
      <c r="AL563" t="str">
        <f t="shared" si="1231"/>
        <v>stores</v>
      </c>
      <c r="AM563" t="str">
        <f t="shared" si="1231"/>
        <v>stores</v>
      </c>
      <c r="AN563" t="str">
        <f t="shared" si="1134"/>
        <v>stores</v>
      </c>
      <c r="AQ563" t="str">
        <f t="shared" si="1135"/>
        <v>stores</v>
      </c>
    </row>
    <row r="564" spans="1:43" x14ac:dyDescent="0.2">
      <c r="A564">
        <v>562</v>
      </c>
      <c r="B564" t="s">
        <v>1114</v>
      </c>
      <c r="C564" t="s">
        <v>1582</v>
      </c>
      <c r="D564" t="s">
        <v>1576</v>
      </c>
      <c r="E564" t="s">
        <v>1139</v>
      </c>
      <c r="F564" t="s">
        <v>1118</v>
      </c>
      <c r="G564" t="str">
        <f t="shared" si="1127"/>
        <v>Unit Sales Volume by segment - Franchised Dealerships Same Store - Used vehicles</v>
      </c>
      <c r="H564" t="str">
        <f t="shared" si="1122"/>
        <v>franchised dealerships same store - used vehicles</v>
      </c>
      <c r="I564" t="s">
        <v>4</v>
      </c>
      <c r="J564" t="b">
        <f t="shared" si="1128"/>
        <v>1</v>
      </c>
      <c r="K564" t="b">
        <f t="shared" si="1123"/>
        <v>1</v>
      </c>
      <c r="L564" t="b">
        <f t="shared" si="1124"/>
        <v>1</v>
      </c>
      <c r="M564" t="str">
        <f t="shared" si="1129"/>
        <v>Stores</v>
      </c>
      <c r="N564" t="str">
        <f t="shared" si="1170"/>
        <v/>
      </c>
      <c r="O564" t="str">
        <f t="shared" si="1171"/>
        <v/>
      </c>
      <c r="P564" t="str">
        <f t="shared" si="1130"/>
        <v/>
      </c>
      <c r="R564" t="s">
        <v>35</v>
      </c>
      <c r="S564" t="str">
        <f>IF(M564&lt;&gt;"",M564,IF(O564&lt;&gt;"",O564,IF(Q564&lt;&gt;"",Q564,I564)))</f>
        <v>Stores</v>
      </c>
      <c r="T564" t="str">
        <f t="shared" si="1131"/>
        <v>stores</v>
      </c>
      <c r="U564" t="str">
        <f t="shared" ref="U564:V564" si="1232">TRIM(SUBSTITUTE(T564,U$1,U$2))</f>
        <v>stores</v>
      </c>
      <c r="V564" t="str">
        <f t="shared" si="1232"/>
        <v>stores</v>
      </c>
      <c r="W564" t="str">
        <f t="shared" ref="W564:AM564" si="1233">TRIM(SUBSTITUTE(V564,W$1,W$2))</f>
        <v>stores</v>
      </c>
      <c r="X564" t="str">
        <f t="shared" si="1233"/>
        <v>stores</v>
      </c>
      <c r="Y564" t="str">
        <f t="shared" si="1233"/>
        <v>stores</v>
      </c>
      <c r="Z564" t="str">
        <f t="shared" si="1233"/>
        <v>stores</v>
      </c>
      <c r="AA564" t="str">
        <f t="shared" si="1233"/>
        <v>stores</v>
      </c>
      <c r="AB564" t="str">
        <f t="shared" si="1233"/>
        <v>stores</v>
      </c>
      <c r="AC564" t="str">
        <f t="shared" si="1233"/>
        <v>stores</v>
      </c>
      <c r="AD564" t="str">
        <f t="shared" si="1233"/>
        <v>stores</v>
      </c>
      <c r="AE564" t="str">
        <f t="shared" si="1233"/>
        <v>stores</v>
      </c>
      <c r="AF564" t="str">
        <f t="shared" si="1233"/>
        <v>stores</v>
      </c>
      <c r="AG564" t="str">
        <f t="shared" si="1233"/>
        <v>stores</v>
      </c>
      <c r="AH564" t="str">
        <f t="shared" si="1233"/>
        <v>stores</v>
      </c>
      <c r="AI564" t="str">
        <f t="shared" si="1233"/>
        <v>stores</v>
      </c>
      <c r="AJ564" t="str">
        <f t="shared" si="1233"/>
        <v>stores</v>
      </c>
      <c r="AK564" t="str">
        <f t="shared" si="1233"/>
        <v>stores</v>
      </c>
      <c r="AL564" t="str">
        <f t="shared" si="1233"/>
        <v>stores</v>
      </c>
      <c r="AM564" t="str">
        <f t="shared" si="1233"/>
        <v>stores</v>
      </c>
      <c r="AN564" t="str">
        <f t="shared" si="1134"/>
        <v>stores</v>
      </c>
      <c r="AQ564" t="str">
        <f t="shared" si="1135"/>
        <v>stores</v>
      </c>
    </row>
    <row r="565" spans="1:43" x14ac:dyDescent="0.2">
      <c r="A565">
        <v>563</v>
      </c>
      <c r="B565" t="s">
        <v>1114</v>
      </c>
      <c r="C565" t="s">
        <v>1582</v>
      </c>
      <c r="D565" t="s">
        <v>1576</v>
      </c>
      <c r="E565" t="s">
        <v>1139</v>
      </c>
      <c r="F565" t="s">
        <v>1150</v>
      </c>
      <c r="G565" t="str">
        <f t="shared" si="1127"/>
        <v>Unit Sales Volume by segment - Franchised Dealerships Same Store - Used-to-New Ratio</v>
      </c>
      <c r="H565" t="str">
        <f t="shared" si="1122"/>
        <v>franchised dealerships same store - used-to-new ratio</v>
      </c>
      <c r="I565" t="s">
        <v>4</v>
      </c>
      <c r="J565" t="b">
        <f t="shared" si="1128"/>
        <v>1</v>
      </c>
      <c r="K565" t="b">
        <f t="shared" si="1123"/>
        <v>1</v>
      </c>
      <c r="L565" t="b">
        <f t="shared" si="1124"/>
        <v>1</v>
      </c>
      <c r="M565" t="str">
        <f t="shared" si="1129"/>
        <v>Stores</v>
      </c>
      <c r="N565" t="str">
        <f t="shared" si="1170"/>
        <v/>
      </c>
      <c r="O565" t="str">
        <f t="shared" si="1171"/>
        <v/>
      </c>
      <c r="P565" t="str">
        <f t="shared" si="1130"/>
        <v/>
      </c>
      <c r="R565" t="s">
        <v>1686</v>
      </c>
      <c r="S565" t="str">
        <f>IF(M565&lt;&gt;"",M565,IF(O565&lt;&gt;"",O565,IF(Q565&lt;&gt;"",Q565,I565)))</f>
        <v>Stores</v>
      </c>
      <c r="T565" t="str">
        <f t="shared" si="1131"/>
        <v>stores</v>
      </c>
      <c r="U565" t="str">
        <f t="shared" ref="U565:V565" si="1234">TRIM(SUBSTITUTE(T565,U$1,U$2))</f>
        <v>stores</v>
      </c>
      <c r="V565" t="str">
        <f t="shared" si="1234"/>
        <v>stores</v>
      </c>
      <c r="W565" t="str">
        <f t="shared" ref="W565:AM565" si="1235">TRIM(SUBSTITUTE(V565,W$1,W$2))</f>
        <v>stores</v>
      </c>
      <c r="X565" t="str">
        <f t="shared" si="1235"/>
        <v>stores</v>
      </c>
      <c r="Y565" t="str">
        <f t="shared" si="1235"/>
        <v>stores</v>
      </c>
      <c r="Z565" t="str">
        <f t="shared" si="1235"/>
        <v>stores</v>
      </c>
      <c r="AA565" t="str">
        <f t="shared" si="1235"/>
        <v>stores</v>
      </c>
      <c r="AB565" t="str">
        <f t="shared" si="1235"/>
        <v>stores</v>
      </c>
      <c r="AC565" t="str">
        <f t="shared" si="1235"/>
        <v>stores</v>
      </c>
      <c r="AD565" t="str">
        <f t="shared" si="1235"/>
        <v>stores</v>
      </c>
      <c r="AE565" t="str">
        <f t="shared" si="1235"/>
        <v>stores</v>
      </c>
      <c r="AF565" t="str">
        <f t="shared" si="1235"/>
        <v>stores</v>
      </c>
      <c r="AG565" t="str">
        <f t="shared" si="1235"/>
        <v>stores</v>
      </c>
      <c r="AH565" t="str">
        <f t="shared" si="1235"/>
        <v>stores</v>
      </c>
      <c r="AI565" t="str">
        <f t="shared" si="1235"/>
        <v>stores</v>
      </c>
      <c r="AJ565" t="str">
        <f t="shared" si="1235"/>
        <v>stores</v>
      </c>
      <c r="AK565" t="str">
        <f t="shared" si="1235"/>
        <v>stores</v>
      </c>
      <c r="AL565" t="str">
        <f t="shared" si="1235"/>
        <v>stores</v>
      </c>
      <c r="AM565" t="str">
        <f t="shared" si="1235"/>
        <v>stores</v>
      </c>
      <c r="AN565" t="str">
        <f t="shared" si="1134"/>
        <v>stores</v>
      </c>
      <c r="AQ565" t="str">
        <f t="shared" si="1135"/>
        <v>stores</v>
      </c>
    </row>
    <row r="566" spans="1:43" x14ac:dyDescent="0.2">
      <c r="A566">
        <v>564</v>
      </c>
      <c r="B566" t="s">
        <v>1114</v>
      </c>
      <c r="C566" t="s">
        <v>1582</v>
      </c>
      <c r="D566" t="s">
        <v>1576</v>
      </c>
      <c r="E566" t="s">
        <v>1139</v>
      </c>
      <c r="F566" t="s">
        <v>1119</v>
      </c>
      <c r="G566" t="str">
        <f t="shared" si="1127"/>
        <v>Unit Sales Volume by segment - Franchised Dealerships Same Store -New vehicles</v>
      </c>
      <c r="H566" t="str">
        <f t="shared" si="1122"/>
        <v>franchised dealerships same store -new vehicles</v>
      </c>
      <c r="I566" t="s">
        <v>4</v>
      </c>
      <c r="J566" t="b">
        <f t="shared" si="1128"/>
        <v>1</v>
      </c>
      <c r="K566" t="b">
        <f t="shared" si="1123"/>
        <v>1</v>
      </c>
      <c r="L566" t="b">
        <f t="shared" si="1124"/>
        <v>1</v>
      </c>
      <c r="M566" t="str">
        <f t="shared" si="1129"/>
        <v>Stores</v>
      </c>
      <c r="N566" t="str">
        <f t="shared" si="1170"/>
        <v/>
      </c>
      <c r="O566" t="str">
        <f t="shared" si="1171"/>
        <v/>
      </c>
      <c r="P566" t="str">
        <f t="shared" si="1130"/>
        <v/>
      </c>
      <c r="R566" t="s">
        <v>35</v>
      </c>
      <c r="S566" t="str">
        <f>IF(M566&lt;&gt;"",M566,IF(O566&lt;&gt;"",O566,IF(Q566&lt;&gt;"",Q566,I566)))</f>
        <v>Stores</v>
      </c>
      <c r="T566" t="str">
        <f t="shared" si="1131"/>
        <v>stores</v>
      </c>
      <c r="U566" t="str">
        <f t="shared" ref="U566:V566" si="1236">TRIM(SUBSTITUTE(T566,U$1,U$2))</f>
        <v>stores</v>
      </c>
      <c r="V566" t="str">
        <f t="shared" si="1236"/>
        <v>stores</v>
      </c>
      <c r="W566" t="str">
        <f t="shared" ref="W566:AM566" si="1237">TRIM(SUBSTITUTE(V566,W$1,W$2))</f>
        <v>stores</v>
      </c>
      <c r="X566" t="str">
        <f t="shared" si="1237"/>
        <v>stores</v>
      </c>
      <c r="Y566" t="str">
        <f t="shared" si="1237"/>
        <v>stores</v>
      </c>
      <c r="Z566" t="str">
        <f t="shared" si="1237"/>
        <v>stores</v>
      </c>
      <c r="AA566" t="str">
        <f t="shared" si="1237"/>
        <v>stores</v>
      </c>
      <c r="AB566" t="str">
        <f t="shared" si="1237"/>
        <v>stores</v>
      </c>
      <c r="AC566" t="str">
        <f t="shared" si="1237"/>
        <v>stores</v>
      </c>
      <c r="AD566" t="str">
        <f t="shared" si="1237"/>
        <v>stores</v>
      </c>
      <c r="AE566" t="str">
        <f t="shared" si="1237"/>
        <v>stores</v>
      </c>
      <c r="AF566" t="str">
        <f t="shared" si="1237"/>
        <v>stores</v>
      </c>
      <c r="AG566" t="str">
        <f t="shared" si="1237"/>
        <v>stores</v>
      </c>
      <c r="AH566" t="str">
        <f t="shared" si="1237"/>
        <v>stores</v>
      </c>
      <c r="AI566" t="str">
        <f t="shared" si="1237"/>
        <v>stores</v>
      </c>
      <c r="AJ566" t="str">
        <f t="shared" si="1237"/>
        <v>stores</v>
      </c>
      <c r="AK566" t="str">
        <f t="shared" si="1237"/>
        <v>stores</v>
      </c>
      <c r="AL566" t="str">
        <f t="shared" si="1237"/>
        <v>stores</v>
      </c>
      <c r="AM566" t="str">
        <f t="shared" si="1237"/>
        <v>stores</v>
      </c>
      <c r="AN566" t="str">
        <f t="shared" si="1134"/>
        <v>stores</v>
      </c>
      <c r="AQ566" t="str">
        <f t="shared" si="1135"/>
        <v>stores</v>
      </c>
    </row>
    <row r="567" spans="1:43" x14ac:dyDescent="0.2">
      <c r="A567">
        <v>565</v>
      </c>
      <c r="B567" t="s">
        <v>1114</v>
      </c>
      <c r="C567" t="s">
        <v>1582</v>
      </c>
      <c r="D567" t="s">
        <v>1576</v>
      </c>
      <c r="E567" t="s">
        <v>1139</v>
      </c>
      <c r="F567" t="s">
        <v>1133</v>
      </c>
      <c r="G567" t="str">
        <f t="shared" si="1127"/>
        <v>Unit Sales Volume by segment - Franchised Dealerships Same Store -Wholesale vehicles</v>
      </c>
      <c r="H567" t="str">
        <f t="shared" si="1122"/>
        <v>franchised dealerships same store -wholesale vehicles</v>
      </c>
      <c r="I567" t="s">
        <v>4</v>
      </c>
      <c r="J567" t="b">
        <f t="shared" si="1128"/>
        <v>1</v>
      </c>
      <c r="K567" t="b">
        <f t="shared" si="1123"/>
        <v>1</v>
      </c>
      <c r="L567" t="b">
        <f t="shared" si="1124"/>
        <v>1</v>
      </c>
      <c r="M567" t="str">
        <f t="shared" si="1129"/>
        <v>Stores</v>
      </c>
      <c r="N567" t="str">
        <f t="shared" si="1170"/>
        <v/>
      </c>
      <c r="O567" t="str">
        <f t="shared" si="1171"/>
        <v/>
      </c>
      <c r="P567" t="str">
        <f t="shared" si="1130"/>
        <v/>
      </c>
      <c r="R567" t="s">
        <v>35</v>
      </c>
      <c r="S567" t="str">
        <f>IF(M567&lt;&gt;"",M567,IF(O567&lt;&gt;"",O567,IF(Q567&lt;&gt;"",Q567,I567)))</f>
        <v>Stores</v>
      </c>
      <c r="T567" t="str">
        <f t="shared" si="1131"/>
        <v>stores</v>
      </c>
      <c r="U567" t="str">
        <f t="shared" ref="U567:V567" si="1238">TRIM(SUBSTITUTE(T567,U$1,U$2))</f>
        <v>stores</v>
      </c>
      <c r="V567" t="str">
        <f t="shared" si="1238"/>
        <v>stores</v>
      </c>
      <c r="W567" t="str">
        <f t="shared" ref="W567:AM567" si="1239">TRIM(SUBSTITUTE(V567,W$1,W$2))</f>
        <v>stores</v>
      </c>
      <c r="X567" t="str">
        <f t="shared" si="1239"/>
        <v>stores</v>
      </c>
      <c r="Y567" t="str">
        <f t="shared" si="1239"/>
        <v>stores</v>
      </c>
      <c r="Z567" t="str">
        <f t="shared" si="1239"/>
        <v>stores</v>
      </c>
      <c r="AA567" t="str">
        <f t="shared" si="1239"/>
        <v>stores</v>
      </c>
      <c r="AB567" t="str">
        <f t="shared" si="1239"/>
        <v>stores</v>
      </c>
      <c r="AC567" t="str">
        <f t="shared" si="1239"/>
        <v>stores</v>
      </c>
      <c r="AD567" t="str">
        <f t="shared" si="1239"/>
        <v>stores</v>
      </c>
      <c r="AE567" t="str">
        <f t="shared" si="1239"/>
        <v>stores</v>
      </c>
      <c r="AF567" t="str">
        <f t="shared" si="1239"/>
        <v>stores</v>
      </c>
      <c r="AG567" t="str">
        <f t="shared" si="1239"/>
        <v>stores</v>
      </c>
      <c r="AH567" t="str">
        <f t="shared" si="1239"/>
        <v>stores</v>
      </c>
      <c r="AI567" t="str">
        <f t="shared" si="1239"/>
        <v>stores</v>
      </c>
      <c r="AJ567" t="str">
        <f t="shared" si="1239"/>
        <v>stores</v>
      </c>
      <c r="AK567" t="str">
        <f t="shared" si="1239"/>
        <v>stores</v>
      </c>
      <c r="AL567" t="str">
        <f t="shared" si="1239"/>
        <v>stores</v>
      </c>
      <c r="AM567" t="str">
        <f t="shared" si="1239"/>
        <v>stores</v>
      </c>
      <c r="AN567" t="str">
        <f t="shared" si="1134"/>
        <v>stores</v>
      </c>
      <c r="AQ567" t="str">
        <f t="shared" si="1135"/>
        <v>stores</v>
      </c>
    </row>
    <row r="568" spans="1:43" x14ac:dyDescent="0.2">
      <c r="A568">
        <v>566</v>
      </c>
      <c r="B568" t="s">
        <v>1190</v>
      </c>
      <c r="C568" t="s">
        <v>1577</v>
      </c>
      <c r="D568" t="s">
        <v>1576</v>
      </c>
      <c r="E568" t="s">
        <v>1191</v>
      </c>
      <c r="F568" t="s">
        <v>1191</v>
      </c>
      <c r="G568" t="str">
        <f t="shared" si="1127"/>
        <v>Average days to sale</v>
      </c>
      <c r="H568" t="str">
        <f t="shared" si="1122"/>
        <v>average days to sale</v>
      </c>
      <c r="I568" t="s">
        <v>1192</v>
      </c>
      <c r="J568" t="b">
        <f t="shared" si="1128"/>
        <v>0</v>
      </c>
      <c r="K568" t="b">
        <f t="shared" si="1123"/>
        <v>1</v>
      </c>
      <c r="L568" t="b">
        <f t="shared" si="1124"/>
        <v>1</v>
      </c>
      <c r="M568" t="str">
        <f t="shared" si="1129"/>
        <v/>
      </c>
      <c r="N568" t="str">
        <f t="shared" si="1170"/>
        <v/>
      </c>
      <c r="O568" t="str">
        <f t="shared" si="1171"/>
        <v/>
      </c>
      <c r="P568" t="str">
        <f t="shared" si="1130"/>
        <v/>
      </c>
      <c r="R568" t="s">
        <v>1688</v>
      </c>
      <c r="S568" t="str">
        <f>IF(M568&lt;&gt;"",M568,IF(O568&lt;&gt;"",O568,IF(Q568&lt;&gt;"",Q568,I568)))</f>
        <v>days</v>
      </c>
      <c r="T568" t="str">
        <f t="shared" si="1131"/>
        <v>days</v>
      </c>
      <c r="U568" t="str">
        <f t="shared" ref="U568:V568" si="1240">TRIM(SUBSTITUTE(T568,U$1,U$2))</f>
        <v>days</v>
      </c>
      <c r="V568" t="str">
        <f t="shared" si="1240"/>
        <v>days</v>
      </c>
      <c r="W568" t="str">
        <f t="shared" ref="W568:AM568" si="1241">TRIM(SUBSTITUTE(V568,W$1,W$2))</f>
        <v>days</v>
      </c>
      <c r="X568" t="str">
        <f t="shared" si="1241"/>
        <v>days</v>
      </c>
      <c r="Y568" t="str">
        <f t="shared" si="1241"/>
        <v>days</v>
      </c>
      <c r="Z568" t="str">
        <f t="shared" si="1241"/>
        <v>days</v>
      </c>
      <c r="AA568" t="str">
        <f t="shared" si="1241"/>
        <v>days</v>
      </c>
      <c r="AB568" t="str">
        <f t="shared" si="1241"/>
        <v>days</v>
      </c>
      <c r="AC568" t="str">
        <f t="shared" si="1241"/>
        <v>days</v>
      </c>
      <c r="AD568" t="str">
        <f t="shared" si="1241"/>
        <v>days</v>
      </c>
      <c r="AE568" t="str">
        <f t="shared" si="1241"/>
        <v>days</v>
      </c>
      <c r="AF568" t="str">
        <f t="shared" si="1241"/>
        <v>days</v>
      </c>
      <c r="AG568" t="str">
        <f t="shared" si="1241"/>
        <v>days</v>
      </c>
      <c r="AH568" t="str">
        <f t="shared" si="1241"/>
        <v>days</v>
      </c>
      <c r="AI568" t="str">
        <f t="shared" si="1241"/>
        <v>days</v>
      </c>
      <c r="AJ568" t="str">
        <f t="shared" si="1241"/>
        <v>days</v>
      </c>
      <c r="AK568" t="str">
        <f t="shared" si="1241"/>
        <v>days</v>
      </c>
      <c r="AL568" t="str">
        <f t="shared" si="1241"/>
        <v>days</v>
      </c>
      <c r="AM568" t="str">
        <f t="shared" si="1241"/>
        <v>days</v>
      </c>
      <c r="AN568" t="str">
        <f t="shared" si="1134"/>
        <v>days</v>
      </c>
      <c r="AQ568" t="str">
        <f t="shared" si="1135"/>
        <v>days</v>
      </c>
    </row>
    <row r="569" spans="1:43" x14ac:dyDescent="0.2">
      <c r="A569">
        <v>567</v>
      </c>
      <c r="B569" t="s">
        <v>1190</v>
      </c>
      <c r="C569" t="s">
        <v>1577</v>
      </c>
      <c r="D569" t="s">
        <v>1576</v>
      </c>
      <c r="E569" t="s">
        <v>1193</v>
      </c>
      <c r="F569" t="s">
        <v>1193</v>
      </c>
      <c r="G569" t="str">
        <f t="shared" si="1127"/>
        <v>Average monthly unique visitors</v>
      </c>
      <c r="H569" t="str">
        <f t="shared" si="1122"/>
        <v>average monthly unique visitors</v>
      </c>
      <c r="I569" t="s">
        <v>1194</v>
      </c>
      <c r="J569" t="b">
        <f t="shared" si="1128"/>
        <v>0</v>
      </c>
      <c r="K569" t="b">
        <f t="shared" si="1123"/>
        <v>1</v>
      </c>
      <c r="L569" t="b">
        <f t="shared" si="1124"/>
        <v>1</v>
      </c>
      <c r="M569" t="str">
        <f t="shared" si="1129"/>
        <v/>
      </c>
      <c r="N569" t="str">
        <f t="shared" si="1170"/>
        <v/>
      </c>
      <c r="O569" t="str">
        <f t="shared" si="1171"/>
        <v/>
      </c>
      <c r="P569" t="str">
        <f t="shared" si="1130"/>
        <v/>
      </c>
      <c r="R569" t="s">
        <v>1685</v>
      </c>
      <c r="S569" t="str">
        <f>IF(M569&lt;&gt;"",M569,IF(O569&lt;&gt;"",O569,IF(Q569&lt;&gt;"",Q569,I569)))</f>
        <v>Mvisitor</v>
      </c>
      <c r="T569" t="str">
        <f t="shared" si="1131"/>
        <v>mvisitor</v>
      </c>
      <c r="U569" t="str">
        <f t="shared" ref="U569:V569" si="1242">TRIM(SUBSTITUTE(T569,U$1,U$2))</f>
        <v>mvisitor</v>
      </c>
      <c r="V569" t="str">
        <f t="shared" si="1242"/>
        <v>mvisitor</v>
      </c>
      <c r="W569" t="str">
        <f t="shared" ref="W569:AM569" si="1243">TRIM(SUBSTITUTE(V569,W$1,W$2))</f>
        <v>mvisitor</v>
      </c>
      <c r="X569" t="str">
        <f t="shared" si="1243"/>
        <v>mvisitor</v>
      </c>
      <c r="Y569" t="str">
        <f t="shared" si="1243"/>
        <v>mvisitor</v>
      </c>
      <c r="Z569" t="str">
        <f t="shared" si="1243"/>
        <v>mvisitor</v>
      </c>
      <c r="AA569" t="str">
        <f t="shared" si="1243"/>
        <v>mvisitor</v>
      </c>
      <c r="AB569" t="str">
        <f t="shared" si="1243"/>
        <v>mvisitor</v>
      </c>
      <c r="AC569" t="str">
        <f t="shared" si="1243"/>
        <v>mvisitor</v>
      </c>
      <c r="AD569" t="str">
        <f t="shared" si="1243"/>
        <v>mvisitor</v>
      </c>
      <c r="AE569" t="str">
        <f t="shared" si="1243"/>
        <v>mvisitor</v>
      </c>
      <c r="AF569" t="str">
        <f t="shared" si="1243"/>
        <v>mvisitor</v>
      </c>
      <c r="AG569" t="str">
        <f t="shared" si="1243"/>
        <v>visitor</v>
      </c>
      <c r="AH569" t="str">
        <f t="shared" si="1243"/>
        <v>visitor</v>
      </c>
      <c r="AI569" t="str">
        <f t="shared" si="1243"/>
        <v>visitor</v>
      </c>
      <c r="AJ569" t="str">
        <f t="shared" si="1243"/>
        <v>visitor</v>
      </c>
      <c r="AK569" t="str">
        <f t="shared" si="1243"/>
        <v>visitor</v>
      </c>
      <c r="AL569" t="str">
        <f t="shared" si="1243"/>
        <v>visitor</v>
      </c>
      <c r="AM569" t="str">
        <f t="shared" si="1243"/>
        <v>visitor</v>
      </c>
      <c r="AN569" t="str">
        <f t="shared" si="1134"/>
        <v>visitor</v>
      </c>
      <c r="AQ569" t="str">
        <f t="shared" si="1135"/>
        <v>visitor</v>
      </c>
    </row>
    <row r="570" spans="1:43" x14ac:dyDescent="0.2">
      <c r="A570">
        <v>568</v>
      </c>
      <c r="B570" t="s">
        <v>1190</v>
      </c>
      <c r="C570" t="s">
        <v>1577</v>
      </c>
      <c r="D570" t="s">
        <v>1576</v>
      </c>
      <c r="E570" t="s">
        <v>1193</v>
      </c>
      <c r="F570" t="s">
        <v>1193</v>
      </c>
      <c r="G570" t="str">
        <f t="shared" si="1127"/>
        <v>Average monthly unique visitors</v>
      </c>
      <c r="H570" t="str">
        <f t="shared" si="1122"/>
        <v>average monthly unique visitors</v>
      </c>
      <c r="I570" t="s">
        <v>2</v>
      </c>
      <c r="J570" t="b">
        <f t="shared" si="1128"/>
        <v>0</v>
      </c>
      <c r="K570" t="b">
        <f t="shared" si="1123"/>
        <v>1</v>
      </c>
      <c r="L570" t="b">
        <f t="shared" si="1124"/>
        <v>1</v>
      </c>
      <c r="M570" t="str">
        <f t="shared" si="1129"/>
        <v/>
      </c>
      <c r="N570" t="str">
        <f t="shared" si="1170"/>
        <v>Check</v>
      </c>
      <c r="O570" t="str">
        <f t="shared" si="1171"/>
        <v/>
      </c>
      <c r="P570" t="str">
        <f t="shared" si="1130"/>
        <v/>
      </c>
      <c r="R570" t="s">
        <v>35</v>
      </c>
      <c r="S570" t="str">
        <f>IF(M570&lt;&gt;"",M570,IF(O570&lt;&gt;"",O570,IF(Q570&lt;&gt;"",Q570,I570)))</f>
        <v>Units</v>
      </c>
      <c r="T570" t="str">
        <f t="shared" si="1131"/>
        <v>units</v>
      </c>
      <c r="U570" t="str">
        <f t="shared" ref="U570:V570" si="1244">TRIM(SUBSTITUTE(T570,U$1,U$2))</f>
        <v>units</v>
      </c>
      <c r="V570" t="str">
        <f t="shared" si="1244"/>
        <v>units</v>
      </c>
      <c r="W570" t="str">
        <f t="shared" ref="W570:AM570" si="1245">TRIM(SUBSTITUTE(V570,W$1,W$2))</f>
        <v>units</v>
      </c>
      <c r="X570" t="str">
        <f t="shared" si="1245"/>
        <v>units</v>
      </c>
      <c r="Y570" t="str">
        <f t="shared" si="1245"/>
        <v>units</v>
      </c>
      <c r="Z570" t="str">
        <f t="shared" si="1245"/>
        <v>units</v>
      </c>
      <c r="AA570" t="str">
        <f t="shared" si="1245"/>
        <v>units</v>
      </c>
      <c r="AB570" t="str">
        <f t="shared" si="1245"/>
        <v>units</v>
      </c>
      <c r="AC570" t="str">
        <f t="shared" si="1245"/>
        <v>units</v>
      </c>
      <c r="AD570" t="str">
        <f t="shared" si="1245"/>
        <v>units</v>
      </c>
      <c r="AE570" t="str">
        <f t="shared" si="1245"/>
        <v>units</v>
      </c>
      <c r="AF570" t="str">
        <f t="shared" si="1245"/>
        <v>units</v>
      </c>
      <c r="AG570" t="str">
        <f t="shared" si="1245"/>
        <v>units</v>
      </c>
      <c r="AH570" t="str">
        <f t="shared" si="1245"/>
        <v>units</v>
      </c>
      <c r="AI570" t="str">
        <f t="shared" si="1245"/>
        <v>units</v>
      </c>
      <c r="AJ570" t="str">
        <f t="shared" si="1245"/>
        <v>units</v>
      </c>
      <c r="AK570" t="str">
        <f t="shared" si="1245"/>
        <v>units</v>
      </c>
      <c r="AL570" t="str">
        <f t="shared" si="1245"/>
        <v>units</v>
      </c>
      <c r="AM570" t="str">
        <f t="shared" si="1245"/>
        <v>units</v>
      </c>
      <c r="AN570" t="str">
        <f t="shared" si="1134"/>
        <v>units</v>
      </c>
      <c r="AQ570" t="str">
        <f t="shared" si="1135"/>
        <v>units</v>
      </c>
    </row>
    <row r="571" spans="1:43" x14ac:dyDescent="0.2">
      <c r="A571">
        <v>569</v>
      </c>
      <c r="B571" t="s">
        <v>1190</v>
      </c>
      <c r="C571" t="s">
        <v>1577</v>
      </c>
      <c r="D571" t="s">
        <v>1576</v>
      </c>
      <c r="E571" t="s">
        <v>1195</v>
      </c>
      <c r="F571" t="s">
        <v>1196</v>
      </c>
      <c r="G571" t="str">
        <f t="shared" si="1127"/>
        <v>Average selling price- By segment - Ecommerce</v>
      </c>
      <c r="H571" t="str">
        <f t="shared" si="1122"/>
        <v>ecommerce</v>
      </c>
      <c r="I571" t="s">
        <v>35</v>
      </c>
      <c r="J571" t="b">
        <f t="shared" si="1128"/>
        <v>0</v>
      </c>
      <c r="K571" t="b">
        <f t="shared" si="1123"/>
        <v>0</v>
      </c>
      <c r="L571" t="b">
        <f t="shared" si="1124"/>
        <v>1</v>
      </c>
      <c r="M571" t="str">
        <f t="shared" si="1129"/>
        <v/>
      </c>
      <c r="N571" t="str">
        <f t="shared" si="1170"/>
        <v/>
      </c>
      <c r="O571" t="str">
        <f t="shared" si="1171"/>
        <v/>
      </c>
      <c r="P571" t="str">
        <f t="shared" si="1130"/>
        <v/>
      </c>
      <c r="R571" t="s">
        <v>35</v>
      </c>
      <c r="S571" t="str">
        <f>IF(M571&lt;&gt;"",M571,IF(O571&lt;&gt;"",O571,IF(Q571&lt;&gt;"",Q571,I571)))</f>
        <v>$</v>
      </c>
      <c r="T571" t="str">
        <f t="shared" si="1131"/>
        <v>$</v>
      </c>
      <c r="U571" t="str">
        <f t="shared" ref="U571:V571" si="1246">TRIM(SUBSTITUTE(T571,U$1,U$2))</f>
        <v>$</v>
      </c>
      <c r="V571" t="str">
        <f t="shared" si="1246"/>
        <v>$</v>
      </c>
      <c r="W571" t="str">
        <f t="shared" ref="W571:AM571" si="1247">TRIM(SUBSTITUTE(V571,W$1,W$2))</f>
        <v>$</v>
      </c>
      <c r="X571" t="str">
        <f t="shared" si="1247"/>
        <v>$</v>
      </c>
      <c r="Y571" t="str">
        <f t="shared" si="1247"/>
        <v>$</v>
      </c>
      <c r="Z571" t="str">
        <f t="shared" si="1247"/>
        <v>$</v>
      </c>
      <c r="AA571" t="str">
        <f t="shared" si="1247"/>
        <v>$</v>
      </c>
      <c r="AB571" t="str">
        <f t="shared" si="1247"/>
        <v>$</v>
      </c>
      <c r="AC571" t="str">
        <f t="shared" si="1247"/>
        <v>$</v>
      </c>
      <c r="AD571" t="str">
        <f t="shared" si="1247"/>
        <v>$</v>
      </c>
      <c r="AE571" t="str">
        <f t="shared" si="1247"/>
        <v>$</v>
      </c>
      <c r="AF571" t="str">
        <f t="shared" si="1247"/>
        <v>$</v>
      </c>
      <c r="AG571" t="str">
        <f t="shared" si="1247"/>
        <v>$</v>
      </c>
      <c r="AH571" t="str">
        <f t="shared" si="1247"/>
        <v>$</v>
      </c>
      <c r="AI571" t="str">
        <f t="shared" si="1247"/>
        <v>$</v>
      </c>
      <c r="AJ571" t="str">
        <f t="shared" si="1247"/>
        <v>$</v>
      </c>
      <c r="AK571" t="str">
        <f t="shared" si="1247"/>
        <v>$</v>
      </c>
      <c r="AL571" t="str">
        <f t="shared" si="1247"/>
        <v>$</v>
      </c>
      <c r="AM571" t="str">
        <f t="shared" si="1247"/>
        <v>$</v>
      </c>
      <c r="AN571" t="str">
        <f t="shared" si="1134"/>
        <v>$</v>
      </c>
      <c r="AQ571" t="str">
        <f t="shared" si="1135"/>
        <v>$</v>
      </c>
    </row>
    <row r="572" spans="1:43" x14ac:dyDescent="0.2">
      <c r="A572">
        <v>570</v>
      </c>
      <c r="B572" t="s">
        <v>1190</v>
      </c>
      <c r="C572" t="s">
        <v>1577</v>
      </c>
      <c r="D572" t="s">
        <v>1576</v>
      </c>
      <c r="E572" t="s">
        <v>1195</v>
      </c>
      <c r="F572" t="s">
        <v>1018</v>
      </c>
      <c r="G572" t="str">
        <f t="shared" si="1127"/>
        <v>Average selling price- By segment - Wholesale</v>
      </c>
      <c r="H572" t="str">
        <f t="shared" si="1122"/>
        <v>wholesale</v>
      </c>
      <c r="I572" t="s">
        <v>35</v>
      </c>
      <c r="J572" t="b">
        <f t="shared" si="1128"/>
        <v>0</v>
      </c>
      <c r="K572" t="b">
        <f t="shared" si="1123"/>
        <v>0</v>
      </c>
      <c r="L572" t="b">
        <f t="shared" si="1124"/>
        <v>1</v>
      </c>
      <c r="M572" t="str">
        <f t="shared" si="1129"/>
        <v/>
      </c>
      <c r="N572" t="str">
        <f t="shared" si="1170"/>
        <v/>
      </c>
      <c r="O572" t="str">
        <f t="shared" si="1171"/>
        <v/>
      </c>
      <c r="P572" t="str">
        <f t="shared" si="1130"/>
        <v/>
      </c>
      <c r="R572" t="s">
        <v>35</v>
      </c>
      <c r="S572" t="str">
        <f>IF(M572&lt;&gt;"",M572,IF(O572&lt;&gt;"",O572,IF(Q572&lt;&gt;"",Q572,I572)))</f>
        <v>$</v>
      </c>
      <c r="T572" t="str">
        <f t="shared" si="1131"/>
        <v>$</v>
      </c>
      <c r="U572" t="str">
        <f t="shared" ref="U572:V572" si="1248">TRIM(SUBSTITUTE(T572,U$1,U$2))</f>
        <v>$</v>
      </c>
      <c r="V572" t="str">
        <f t="shared" si="1248"/>
        <v>$</v>
      </c>
      <c r="W572" t="str">
        <f t="shared" ref="W572:AM572" si="1249">TRIM(SUBSTITUTE(V572,W$1,W$2))</f>
        <v>$</v>
      </c>
      <c r="X572" t="str">
        <f t="shared" si="1249"/>
        <v>$</v>
      </c>
      <c r="Y572" t="str">
        <f t="shared" si="1249"/>
        <v>$</v>
      </c>
      <c r="Z572" t="str">
        <f t="shared" si="1249"/>
        <v>$</v>
      </c>
      <c r="AA572" t="str">
        <f t="shared" si="1249"/>
        <v>$</v>
      </c>
      <c r="AB572" t="str">
        <f t="shared" si="1249"/>
        <v>$</v>
      </c>
      <c r="AC572" t="str">
        <f t="shared" si="1249"/>
        <v>$</v>
      </c>
      <c r="AD572" t="str">
        <f t="shared" si="1249"/>
        <v>$</v>
      </c>
      <c r="AE572" t="str">
        <f t="shared" si="1249"/>
        <v>$</v>
      </c>
      <c r="AF572" t="str">
        <f t="shared" si="1249"/>
        <v>$</v>
      </c>
      <c r="AG572" t="str">
        <f t="shared" si="1249"/>
        <v>$</v>
      </c>
      <c r="AH572" t="str">
        <f t="shared" si="1249"/>
        <v>$</v>
      </c>
      <c r="AI572" t="str">
        <f t="shared" si="1249"/>
        <v>$</v>
      </c>
      <c r="AJ572" t="str">
        <f t="shared" si="1249"/>
        <v>$</v>
      </c>
      <c r="AK572" t="str">
        <f t="shared" si="1249"/>
        <v>$</v>
      </c>
      <c r="AL572" t="str">
        <f t="shared" si="1249"/>
        <v>$</v>
      </c>
      <c r="AM572" t="str">
        <f t="shared" si="1249"/>
        <v>$</v>
      </c>
      <c r="AN572" t="str">
        <f t="shared" si="1134"/>
        <v>$</v>
      </c>
      <c r="AQ572" t="str">
        <f t="shared" si="1135"/>
        <v>$</v>
      </c>
    </row>
    <row r="573" spans="1:43" x14ac:dyDescent="0.2">
      <c r="A573">
        <v>571</v>
      </c>
      <c r="B573" t="s">
        <v>1190</v>
      </c>
      <c r="C573" t="s">
        <v>1577</v>
      </c>
      <c r="D573" t="s">
        <v>1576</v>
      </c>
      <c r="E573" t="s">
        <v>1197</v>
      </c>
      <c r="F573" t="s">
        <v>1197</v>
      </c>
      <c r="G573" t="str">
        <f t="shared" si="1127"/>
        <v>Ecommerce ASP</v>
      </c>
      <c r="H573" t="str">
        <f t="shared" si="1122"/>
        <v>ecommerce asp</v>
      </c>
      <c r="I573" t="s">
        <v>35</v>
      </c>
      <c r="J573" t="b">
        <f t="shared" si="1128"/>
        <v>0</v>
      </c>
      <c r="K573" t="b">
        <f t="shared" si="1123"/>
        <v>0</v>
      </c>
      <c r="L573" t="b">
        <f t="shared" si="1124"/>
        <v>1</v>
      </c>
      <c r="M573" t="str">
        <f t="shared" si="1129"/>
        <v/>
      </c>
      <c r="N573" t="str">
        <f t="shared" si="1170"/>
        <v/>
      </c>
      <c r="O573" t="str">
        <f t="shared" si="1171"/>
        <v/>
      </c>
      <c r="P573" t="str">
        <f t="shared" si="1130"/>
        <v/>
      </c>
      <c r="R573" t="s">
        <v>35</v>
      </c>
      <c r="S573" t="str">
        <f>IF(M573&lt;&gt;"",M573,IF(O573&lt;&gt;"",O573,IF(Q573&lt;&gt;"",Q573,I573)))</f>
        <v>$</v>
      </c>
      <c r="T573" t="str">
        <f t="shared" si="1131"/>
        <v>$</v>
      </c>
      <c r="U573" t="str">
        <f t="shared" ref="U573:V573" si="1250">TRIM(SUBSTITUTE(T573,U$1,U$2))</f>
        <v>$</v>
      </c>
      <c r="V573" t="str">
        <f t="shared" si="1250"/>
        <v>$</v>
      </c>
      <c r="W573" t="str">
        <f t="shared" ref="W573:AM573" si="1251">TRIM(SUBSTITUTE(V573,W$1,W$2))</f>
        <v>$</v>
      </c>
      <c r="X573" t="str">
        <f t="shared" si="1251"/>
        <v>$</v>
      </c>
      <c r="Y573" t="str">
        <f t="shared" si="1251"/>
        <v>$</v>
      </c>
      <c r="Z573" t="str">
        <f t="shared" si="1251"/>
        <v>$</v>
      </c>
      <c r="AA573" t="str">
        <f t="shared" si="1251"/>
        <v>$</v>
      </c>
      <c r="AB573" t="str">
        <f t="shared" si="1251"/>
        <v>$</v>
      </c>
      <c r="AC573" t="str">
        <f t="shared" si="1251"/>
        <v>$</v>
      </c>
      <c r="AD573" t="str">
        <f t="shared" si="1251"/>
        <v>$</v>
      </c>
      <c r="AE573" t="str">
        <f t="shared" si="1251"/>
        <v>$</v>
      </c>
      <c r="AF573" t="str">
        <f t="shared" si="1251"/>
        <v>$</v>
      </c>
      <c r="AG573" t="str">
        <f t="shared" si="1251"/>
        <v>$</v>
      </c>
      <c r="AH573" t="str">
        <f t="shared" si="1251"/>
        <v>$</v>
      </c>
      <c r="AI573" t="str">
        <f t="shared" si="1251"/>
        <v>$</v>
      </c>
      <c r="AJ573" t="str">
        <f t="shared" si="1251"/>
        <v>$</v>
      </c>
      <c r="AK573" t="str">
        <f t="shared" si="1251"/>
        <v>$</v>
      </c>
      <c r="AL573" t="str">
        <f t="shared" si="1251"/>
        <v>$</v>
      </c>
      <c r="AM573" t="str">
        <f t="shared" si="1251"/>
        <v>$</v>
      </c>
      <c r="AN573" t="str">
        <f t="shared" si="1134"/>
        <v>$</v>
      </c>
      <c r="AQ573" t="str">
        <f t="shared" si="1135"/>
        <v>$</v>
      </c>
    </row>
    <row r="574" spans="1:43" x14ac:dyDescent="0.2">
      <c r="A574">
        <v>572</v>
      </c>
      <c r="B574" t="s">
        <v>1190</v>
      </c>
      <c r="C574" t="s">
        <v>1577</v>
      </c>
      <c r="D574" t="s">
        <v>1576</v>
      </c>
      <c r="E574" t="s">
        <v>1198</v>
      </c>
      <c r="F574" t="s">
        <v>1198</v>
      </c>
      <c r="G574" t="str">
        <f t="shared" si="1127"/>
        <v>Ecommerce Units</v>
      </c>
      <c r="H574" t="str">
        <f t="shared" si="1122"/>
        <v>ecommerce units</v>
      </c>
      <c r="I574" t="s">
        <v>4</v>
      </c>
      <c r="J574" t="b">
        <f t="shared" si="1128"/>
        <v>0</v>
      </c>
      <c r="K574" t="b">
        <f t="shared" si="1123"/>
        <v>1</v>
      </c>
      <c r="L574" t="b">
        <f t="shared" si="1124"/>
        <v>1</v>
      </c>
      <c r="M574" t="str">
        <f t="shared" si="1129"/>
        <v/>
      </c>
      <c r="N574" t="str">
        <f t="shared" si="1170"/>
        <v>Check</v>
      </c>
      <c r="O574" t="str">
        <f t="shared" si="1171"/>
        <v/>
      </c>
      <c r="P574" t="str">
        <f t="shared" si="1130"/>
        <v/>
      </c>
      <c r="R574" t="s">
        <v>35</v>
      </c>
      <c r="S574" t="str">
        <f>IF(M574&lt;&gt;"",M574,IF(O574&lt;&gt;"",O574,IF(Q574&lt;&gt;"",Q574,I574)))</f>
        <v>units</v>
      </c>
      <c r="T574" t="str">
        <f t="shared" si="1131"/>
        <v>units</v>
      </c>
      <c r="U574" t="str">
        <f t="shared" ref="U574:V574" si="1252">TRIM(SUBSTITUTE(T574,U$1,U$2))</f>
        <v>units</v>
      </c>
      <c r="V574" t="str">
        <f t="shared" si="1252"/>
        <v>units</v>
      </c>
      <c r="W574" t="str">
        <f t="shared" ref="W574:AM574" si="1253">TRIM(SUBSTITUTE(V574,W$1,W$2))</f>
        <v>units</v>
      </c>
      <c r="X574" t="str">
        <f t="shared" si="1253"/>
        <v>units</v>
      </c>
      <c r="Y574" t="str">
        <f t="shared" si="1253"/>
        <v>units</v>
      </c>
      <c r="Z574" t="str">
        <f t="shared" si="1253"/>
        <v>units</v>
      </c>
      <c r="AA574" t="str">
        <f t="shared" si="1253"/>
        <v>units</v>
      </c>
      <c r="AB574" t="str">
        <f t="shared" si="1253"/>
        <v>units</v>
      </c>
      <c r="AC574" t="str">
        <f t="shared" si="1253"/>
        <v>units</v>
      </c>
      <c r="AD574" t="str">
        <f t="shared" si="1253"/>
        <v>units</v>
      </c>
      <c r="AE574" t="str">
        <f t="shared" si="1253"/>
        <v>units</v>
      </c>
      <c r="AF574" t="str">
        <f t="shared" si="1253"/>
        <v>units</v>
      </c>
      <c r="AG574" t="str">
        <f t="shared" si="1253"/>
        <v>units</v>
      </c>
      <c r="AH574" t="str">
        <f t="shared" si="1253"/>
        <v>units</v>
      </c>
      <c r="AI574" t="str">
        <f t="shared" si="1253"/>
        <v>units</v>
      </c>
      <c r="AJ574" t="str">
        <f t="shared" si="1253"/>
        <v>units</v>
      </c>
      <c r="AK574" t="str">
        <f t="shared" si="1253"/>
        <v>units</v>
      </c>
      <c r="AL574" t="str">
        <f t="shared" si="1253"/>
        <v>units</v>
      </c>
      <c r="AM574" t="str">
        <f t="shared" si="1253"/>
        <v>units</v>
      </c>
      <c r="AN574" t="str">
        <f t="shared" si="1134"/>
        <v>units</v>
      </c>
      <c r="AQ574" t="str">
        <f t="shared" si="1135"/>
        <v>units</v>
      </c>
    </row>
    <row r="575" spans="1:43" x14ac:dyDescent="0.2">
      <c r="A575">
        <v>573</v>
      </c>
      <c r="B575" t="s">
        <v>1190</v>
      </c>
      <c r="C575" t="s">
        <v>1577</v>
      </c>
      <c r="D575" t="s">
        <v>1576</v>
      </c>
      <c r="E575" t="s">
        <v>1199</v>
      </c>
      <c r="F575" t="s">
        <v>1199</v>
      </c>
      <c r="G575" t="str">
        <f t="shared" si="1127"/>
        <v>Ecommerce vehicles available for sale</v>
      </c>
      <c r="H575" t="str">
        <f t="shared" si="1122"/>
        <v>ecommerce vehicles available for sale</v>
      </c>
      <c r="I575" t="s">
        <v>4</v>
      </c>
      <c r="J575" t="b">
        <f t="shared" si="1128"/>
        <v>0</v>
      </c>
      <c r="K575" t="b">
        <f t="shared" si="1123"/>
        <v>1</v>
      </c>
      <c r="L575" t="b">
        <f t="shared" si="1124"/>
        <v>1</v>
      </c>
      <c r="M575" t="str">
        <f t="shared" si="1129"/>
        <v/>
      </c>
      <c r="N575" t="str">
        <f t="shared" si="1170"/>
        <v>Check</v>
      </c>
      <c r="O575" t="str">
        <f t="shared" si="1171"/>
        <v>Vehicles</v>
      </c>
      <c r="P575" t="str">
        <f t="shared" si="1130"/>
        <v/>
      </c>
      <c r="Q575" t="s">
        <v>1511</v>
      </c>
      <c r="R575" t="s">
        <v>35</v>
      </c>
      <c r="S575" t="str">
        <f>IF(M575&lt;&gt;"",M575,IF(O575&lt;&gt;"",O575,IF(Q575&lt;&gt;"",Q575,I575)))</f>
        <v>Vehicles</v>
      </c>
      <c r="T575" t="str">
        <f t="shared" si="1131"/>
        <v>vehicles</v>
      </c>
      <c r="U575" t="str">
        <f t="shared" ref="U575:V575" si="1254">TRIM(SUBSTITUTE(T575,U$1,U$2))</f>
        <v>vehicles</v>
      </c>
      <c r="V575" t="str">
        <f t="shared" si="1254"/>
        <v>vehicles</v>
      </c>
      <c r="W575" t="str">
        <f t="shared" ref="W575:AM575" si="1255">TRIM(SUBSTITUTE(V575,W$1,W$2))</f>
        <v>vehicles</v>
      </c>
      <c r="X575" t="str">
        <f t="shared" si="1255"/>
        <v>vehicles</v>
      </c>
      <c r="Y575" t="str">
        <f t="shared" si="1255"/>
        <v>vehicles</v>
      </c>
      <c r="Z575" t="str">
        <f t="shared" si="1255"/>
        <v>vehicles</v>
      </c>
      <c r="AA575" t="str">
        <f t="shared" si="1255"/>
        <v>vehicles</v>
      </c>
      <c r="AB575" t="str">
        <f t="shared" si="1255"/>
        <v>vehicles</v>
      </c>
      <c r="AC575" t="str">
        <f t="shared" si="1255"/>
        <v>vehicles</v>
      </c>
      <c r="AD575" t="str">
        <f t="shared" si="1255"/>
        <v>vehicles</v>
      </c>
      <c r="AE575" t="str">
        <f t="shared" si="1255"/>
        <v>vehicles</v>
      </c>
      <c r="AF575" t="str">
        <f t="shared" si="1255"/>
        <v>vehicles</v>
      </c>
      <c r="AG575" t="str">
        <f t="shared" si="1255"/>
        <v>vehicles</v>
      </c>
      <c r="AH575" t="str">
        <f t="shared" si="1255"/>
        <v>vehicles</v>
      </c>
      <c r="AI575" t="str">
        <f t="shared" si="1255"/>
        <v>vehicles</v>
      </c>
      <c r="AJ575" t="str">
        <f t="shared" si="1255"/>
        <v>vehicles</v>
      </c>
      <c r="AK575" t="str">
        <f t="shared" si="1255"/>
        <v>vehicles</v>
      </c>
      <c r="AL575" t="str">
        <f t="shared" si="1255"/>
        <v>vehicles</v>
      </c>
      <c r="AM575" t="str">
        <f t="shared" si="1255"/>
        <v>vehicles</v>
      </c>
      <c r="AN575" t="str">
        <f t="shared" si="1134"/>
        <v>vehicles</v>
      </c>
      <c r="AQ575" t="str">
        <f t="shared" si="1135"/>
        <v>Vehicles</v>
      </c>
    </row>
    <row r="576" spans="1:43" x14ac:dyDescent="0.2">
      <c r="A576">
        <v>574</v>
      </c>
      <c r="B576" t="s">
        <v>1190</v>
      </c>
      <c r="C576" t="s">
        <v>1577</v>
      </c>
      <c r="D576" t="s">
        <v>1576</v>
      </c>
      <c r="E576" t="s">
        <v>1200</v>
      </c>
      <c r="F576" t="s">
        <v>1201</v>
      </c>
      <c r="G576" t="str">
        <f t="shared" si="1127"/>
        <v>Gross Profit per Unit by segment - Ecommerce Gross Profit per Unit</v>
      </c>
      <c r="H576" t="str">
        <f t="shared" si="1122"/>
        <v>ecommerce gross profit per unit</v>
      </c>
      <c r="I576" t="s">
        <v>35</v>
      </c>
      <c r="J576" t="b">
        <f t="shared" si="1128"/>
        <v>0</v>
      </c>
      <c r="K576" t="b">
        <f t="shared" si="1123"/>
        <v>0</v>
      </c>
      <c r="L576" t="b">
        <f t="shared" si="1124"/>
        <v>1</v>
      </c>
      <c r="M576" t="str">
        <f t="shared" si="1129"/>
        <v/>
      </c>
      <c r="N576" t="str">
        <f t="shared" si="1170"/>
        <v/>
      </c>
      <c r="O576" t="str">
        <f t="shared" si="1171"/>
        <v/>
      </c>
      <c r="P576">
        <f t="shared" si="1130"/>
        <v>23</v>
      </c>
      <c r="Q576" t="s">
        <v>1754</v>
      </c>
      <c r="R576" t="s">
        <v>35</v>
      </c>
      <c r="S576" t="str">
        <f>IF(M576&lt;&gt;"",M576,IF(O576&lt;&gt;"",O576,IF(Q576&lt;&gt;"",Q576,I576)))</f>
        <v>$/unit</v>
      </c>
      <c r="T576" t="str">
        <f t="shared" si="1131"/>
        <v>$/unit</v>
      </c>
      <c r="U576" t="str">
        <f t="shared" ref="U576:V576" si="1256">TRIM(SUBSTITUTE(T576,U$1,U$2))</f>
        <v>$/unit</v>
      </c>
      <c r="V576" t="str">
        <f t="shared" si="1256"/>
        <v>$/unit</v>
      </c>
      <c r="W576" t="str">
        <f t="shared" ref="W576:AM576" si="1257">TRIM(SUBSTITUTE(V576,W$1,W$2))</f>
        <v>$/unit</v>
      </c>
      <c r="X576" t="str">
        <f t="shared" si="1257"/>
        <v>$/unit</v>
      </c>
      <c r="Y576" t="str">
        <f t="shared" si="1257"/>
        <v>$/unit</v>
      </c>
      <c r="Z576" t="str">
        <f t="shared" si="1257"/>
        <v>$/unit</v>
      </c>
      <c r="AA576" t="str">
        <f t="shared" si="1257"/>
        <v>$/unit</v>
      </c>
      <c r="AB576" t="str">
        <f t="shared" si="1257"/>
        <v>$/unit</v>
      </c>
      <c r="AC576" t="str">
        <f t="shared" si="1257"/>
        <v>$/unit</v>
      </c>
      <c r="AD576" t="str">
        <f t="shared" si="1257"/>
        <v>$/unit</v>
      </c>
      <c r="AE576" t="str">
        <f t="shared" si="1257"/>
        <v>$/unit</v>
      </c>
      <c r="AF576" t="str">
        <f t="shared" si="1257"/>
        <v>$/unit</v>
      </c>
      <c r="AG576" t="str">
        <f t="shared" si="1257"/>
        <v>$/unit</v>
      </c>
      <c r="AH576" t="str">
        <f t="shared" si="1257"/>
        <v>$/unit</v>
      </c>
      <c r="AI576" t="str">
        <f t="shared" si="1257"/>
        <v>$/unit</v>
      </c>
      <c r="AJ576" t="str">
        <f t="shared" si="1257"/>
        <v>$/unit</v>
      </c>
      <c r="AK576" t="str">
        <f t="shared" si="1257"/>
        <v>$/unit</v>
      </c>
      <c r="AL576" t="str">
        <f t="shared" si="1257"/>
        <v>$/unit</v>
      </c>
      <c r="AM576" t="str">
        <f t="shared" si="1257"/>
        <v>$/unit</v>
      </c>
      <c r="AN576" t="str">
        <f t="shared" si="1134"/>
        <v>$/unit</v>
      </c>
      <c r="AQ576" t="str">
        <f t="shared" si="1135"/>
        <v>$/unit</v>
      </c>
    </row>
    <row r="577" spans="1:43" x14ac:dyDescent="0.2">
      <c r="A577">
        <v>575</v>
      </c>
      <c r="B577" t="s">
        <v>1190</v>
      </c>
      <c r="C577" t="s">
        <v>1577</v>
      </c>
      <c r="D577" t="s">
        <v>1576</v>
      </c>
      <c r="E577" t="s">
        <v>1200</v>
      </c>
      <c r="F577" t="s">
        <v>1202</v>
      </c>
      <c r="G577" t="str">
        <f t="shared" si="1127"/>
        <v>Gross Profit per Unit by segment - Other Gross Profit per Unit</v>
      </c>
      <c r="H577" t="str">
        <f t="shared" si="1122"/>
        <v>other gross profit per unit</v>
      </c>
      <c r="I577" t="s">
        <v>35</v>
      </c>
      <c r="J577" t="b">
        <f t="shared" si="1128"/>
        <v>0</v>
      </c>
      <c r="K577" t="b">
        <f t="shared" si="1123"/>
        <v>0</v>
      </c>
      <c r="L577" t="b">
        <f t="shared" si="1124"/>
        <v>1</v>
      </c>
      <c r="M577" t="str">
        <f t="shared" si="1129"/>
        <v/>
      </c>
      <c r="N577" t="str">
        <f t="shared" si="1170"/>
        <v/>
      </c>
      <c r="O577" t="str">
        <f t="shared" si="1171"/>
        <v/>
      </c>
      <c r="P577">
        <f t="shared" si="1130"/>
        <v>19</v>
      </c>
      <c r="Q577" t="s">
        <v>1754</v>
      </c>
      <c r="R577" t="s">
        <v>35</v>
      </c>
      <c r="S577" t="str">
        <f>IF(M577&lt;&gt;"",M577,IF(O577&lt;&gt;"",O577,IF(Q577&lt;&gt;"",Q577,I577)))</f>
        <v>$/unit</v>
      </c>
      <c r="T577" t="str">
        <f t="shared" si="1131"/>
        <v>$/unit</v>
      </c>
      <c r="U577" t="str">
        <f t="shared" ref="U577:V577" si="1258">TRIM(SUBSTITUTE(T577,U$1,U$2))</f>
        <v>$/unit</v>
      </c>
      <c r="V577" t="str">
        <f t="shared" si="1258"/>
        <v>$/unit</v>
      </c>
      <c r="W577" t="str">
        <f t="shared" ref="W577:AM577" si="1259">TRIM(SUBSTITUTE(V577,W$1,W$2))</f>
        <v>$/unit</v>
      </c>
      <c r="X577" t="str">
        <f t="shared" si="1259"/>
        <v>$/unit</v>
      </c>
      <c r="Y577" t="str">
        <f t="shared" si="1259"/>
        <v>$/unit</v>
      </c>
      <c r="Z577" t="str">
        <f t="shared" si="1259"/>
        <v>$/unit</v>
      </c>
      <c r="AA577" t="str">
        <f t="shared" si="1259"/>
        <v>$/unit</v>
      </c>
      <c r="AB577" t="str">
        <f t="shared" si="1259"/>
        <v>$/unit</v>
      </c>
      <c r="AC577" t="str">
        <f t="shared" si="1259"/>
        <v>$/unit</v>
      </c>
      <c r="AD577" t="str">
        <f t="shared" si="1259"/>
        <v>$/unit</v>
      </c>
      <c r="AE577" t="str">
        <f t="shared" si="1259"/>
        <v>$/unit</v>
      </c>
      <c r="AF577" t="str">
        <f t="shared" si="1259"/>
        <v>$/unit</v>
      </c>
      <c r="AG577" t="str">
        <f t="shared" si="1259"/>
        <v>$/unit</v>
      </c>
      <c r="AH577" t="str">
        <f t="shared" si="1259"/>
        <v>$/unit</v>
      </c>
      <c r="AI577" t="str">
        <f t="shared" si="1259"/>
        <v>$/unit</v>
      </c>
      <c r="AJ577" t="str">
        <f t="shared" si="1259"/>
        <v>$/unit</v>
      </c>
      <c r="AK577" t="str">
        <f t="shared" si="1259"/>
        <v>$/unit</v>
      </c>
      <c r="AL577" t="str">
        <f t="shared" si="1259"/>
        <v>$/unit</v>
      </c>
      <c r="AM577" t="str">
        <f t="shared" si="1259"/>
        <v>$/unit</v>
      </c>
      <c r="AN577" t="str">
        <f t="shared" si="1134"/>
        <v>$/unit</v>
      </c>
      <c r="AQ577" t="str">
        <f t="shared" si="1135"/>
        <v>$/unit</v>
      </c>
    </row>
    <row r="578" spans="1:43" x14ac:dyDescent="0.2">
      <c r="A578">
        <v>576</v>
      </c>
      <c r="B578" t="s">
        <v>1190</v>
      </c>
      <c r="C578" t="s">
        <v>1577</v>
      </c>
      <c r="D578" t="s">
        <v>1576</v>
      </c>
      <c r="E578" t="s">
        <v>1200</v>
      </c>
      <c r="F578" t="s">
        <v>1203</v>
      </c>
      <c r="G578" t="str">
        <f t="shared" si="1127"/>
        <v>Gross Profit per Unit by segment - Wholesale Gross Profit per Unit</v>
      </c>
      <c r="H578" t="str">
        <f t="shared" si="1122"/>
        <v>wholesale gross profit per unit</v>
      </c>
      <c r="I578" t="s">
        <v>35</v>
      </c>
      <c r="J578" t="b">
        <f t="shared" si="1128"/>
        <v>0</v>
      </c>
      <c r="K578" t="b">
        <f t="shared" si="1123"/>
        <v>0</v>
      </c>
      <c r="L578" t="b">
        <f t="shared" si="1124"/>
        <v>1</v>
      </c>
      <c r="M578" t="str">
        <f t="shared" si="1129"/>
        <v/>
      </c>
      <c r="N578" t="str">
        <f t="shared" si="1170"/>
        <v/>
      </c>
      <c r="O578" t="str">
        <f t="shared" si="1171"/>
        <v/>
      </c>
      <c r="P578">
        <f t="shared" si="1130"/>
        <v>23</v>
      </c>
      <c r="Q578" t="s">
        <v>1754</v>
      </c>
      <c r="R578" t="s">
        <v>35</v>
      </c>
      <c r="S578" t="str">
        <f>IF(M578&lt;&gt;"",M578,IF(O578&lt;&gt;"",O578,IF(Q578&lt;&gt;"",Q578,I578)))</f>
        <v>$/unit</v>
      </c>
      <c r="T578" t="str">
        <f t="shared" si="1131"/>
        <v>$/unit</v>
      </c>
      <c r="U578" t="str">
        <f t="shared" ref="U578:V578" si="1260">TRIM(SUBSTITUTE(T578,U$1,U$2))</f>
        <v>$/unit</v>
      </c>
      <c r="V578" t="str">
        <f t="shared" si="1260"/>
        <v>$/unit</v>
      </c>
      <c r="W578" t="str">
        <f t="shared" ref="W578:AM578" si="1261">TRIM(SUBSTITUTE(V578,W$1,W$2))</f>
        <v>$/unit</v>
      </c>
      <c r="X578" t="str">
        <f t="shared" si="1261"/>
        <v>$/unit</v>
      </c>
      <c r="Y578" t="str">
        <f t="shared" si="1261"/>
        <v>$/unit</v>
      </c>
      <c r="Z578" t="str">
        <f t="shared" si="1261"/>
        <v>$/unit</v>
      </c>
      <c r="AA578" t="str">
        <f t="shared" si="1261"/>
        <v>$/unit</v>
      </c>
      <c r="AB578" t="str">
        <f t="shared" si="1261"/>
        <v>$/unit</v>
      </c>
      <c r="AC578" t="str">
        <f t="shared" si="1261"/>
        <v>$/unit</v>
      </c>
      <c r="AD578" t="str">
        <f t="shared" si="1261"/>
        <v>$/unit</v>
      </c>
      <c r="AE578" t="str">
        <f t="shared" si="1261"/>
        <v>$/unit</v>
      </c>
      <c r="AF578" t="str">
        <f t="shared" si="1261"/>
        <v>$/unit</v>
      </c>
      <c r="AG578" t="str">
        <f t="shared" si="1261"/>
        <v>$/unit</v>
      </c>
      <c r="AH578" t="str">
        <f t="shared" si="1261"/>
        <v>$/unit</v>
      </c>
      <c r="AI578" t="str">
        <f t="shared" si="1261"/>
        <v>$/unit</v>
      </c>
      <c r="AJ578" t="str">
        <f t="shared" si="1261"/>
        <v>$/unit</v>
      </c>
      <c r="AK578" t="str">
        <f t="shared" si="1261"/>
        <v>$/unit</v>
      </c>
      <c r="AL578" t="str">
        <f t="shared" si="1261"/>
        <v>$/unit</v>
      </c>
      <c r="AM578" t="str">
        <f t="shared" si="1261"/>
        <v>$/unit</v>
      </c>
      <c r="AN578" t="str">
        <f t="shared" si="1134"/>
        <v>$/unit</v>
      </c>
      <c r="AQ578" t="str">
        <f t="shared" si="1135"/>
        <v>$/unit</v>
      </c>
    </row>
    <row r="579" spans="1:43" x14ac:dyDescent="0.2">
      <c r="A579">
        <v>577</v>
      </c>
      <c r="B579" t="s">
        <v>1190</v>
      </c>
      <c r="C579" t="s">
        <v>1577</v>
      </c>
      <c r="D579" t="s">
        <v>1576</v>
      </c>
      <c r="E579" t="s">
        <v>1204</v>
      </c>
      <c r="F579" t="s">
        <v>1204</v>
      </c>
      <c r="G579" t="str">
        <f t="shared" si="1127"/>
        <v>Number of regional hubs</v>
      </c>
      <c r="H579" t="str">
        <f t="shared" ref="H579:H642" si="1262">LOWER(F579)</f>
        <v>number of regional hubs</v>
      </c>
      <c r="I579" t="s">
        <v>2</v>
      </c>
      <c r="J579" t="b">
        <f t="shared" si="1128"/>
        <v>0</v>
      </c>
      <c r="K579" t="b">
        <f t="shared" ref="K579:K642" si="1263">AND(LEFT(I579,1)&lt;&gt;"$",LEFT(I579,1)&lt;&gt;"%")</f>
        <v>1</v>
      </c>
      <c r="L579" t="b">
        <f t="shared" ref="L579:L642" si="1264">IFERROR(IF(FIND("store",LOWER(I579))&gt;0,FALSE,TRUE),TRUE)</f>
        <v>1</v>
      </c>
      <c r="M579" t="str">
        <f t="shared" si="1129"/>
        <v/>
      </c>
      <c r="N579" t="str">
        <f t="shared" si="1170"/>
        <v>Check</v>
      </c>
      <c r="O579" t="str">
        <f t="shared" si="1171"/>
        <v/>
      </c>
      <c r="P579" t="str">
        <f t="shared" si="1130"/>
        <v/>
      </c>
      <c r="R579" t="s">
        <v>35</v>
      </c>
      <c r="S579" t="str">
        <f>IF(M579&lt;&gt;"",M579,IF(O579&lt;&gt;"",O579,IF(Q579&lt;&gt;"",Q579,I579)))</f>
        <v>Units</v>
      </c>
      <c r="T579" t="str">
        <f t="shared" si="1131"/>
        <v>units</v>
      </c>
      <c r="U579" t="str">
        <f t="shared" ref="U579:V579" si="1265">TRIM(SUBSTITUTE(T579,U$1,U$2))</f>
        <v>units</v>
      </c>
      <c r="V579" t="str">
        <f t="shared" si="1265"/>
        <v>units</v>
      </c>
      <c r="W579" t="str">
        <f t="shared" ref="W579:AM579" si="1266">TRIM(SUBSTITUTE(V579,W$1,W$2))</f>
        <v>units</v>
      </c>
      <c r="X579" t="str">
        <f t="shared" si="1266"/>
        <v>units</v>
      </c>
      <c r="Y579" t="str">
        <f t="shared" si="1266"/>
        <v>units</v>
      </c>
      <c r="Z579" t="str">
        <f t="shared" si="1266"/>
        <v>units</v>
      </c>
      <c r="AA579" t="str">
        <f t="shared" si="1266"/>
        <v>units</v>
      </c>
      <c r="AB579" t="str">
        <f t="shared" si="1266"/>
        <v>units</v>
      </c>
      <c r="AC579" t="str">
        <f t="shared" si="1266"/>
        <v>units</v>
      </c>
      <c r="AD579" t="str">
        <f t="shared" si="1266"/>
        <v>units</v>
      </c>
      <c r="AE579" t="str">
        <f t="shared" si="1266"/>
        <v>units</v>
      </c>
      <c r="AF579" t="str">
        <f t="shared" si="1266"/>
        <v>units</v>
      </c>
      <c r="AG579" t="str">
        <f t="shared" si="1266"/>
        <v>units</v>
      </c>
      <c r="AH579" t="str">
        <f t="shared" si="1266"/>
        <v>units</v>
      </c>
      <c r="AI579" t="str">
        <f t="shared" si="1266"/>
        <v>units</v>
      </c>
      <c r="AJ579" t="str">
        <f t="shared" si="1266"/>
        <v>units</v>
      </c>
      <c r="AK579" t="str">
        <f t="shared" si="1266"/>
        <v>units</v>
      </c>
      <c r="AL579" t="str">
        <f t="shared" si="1266"/>
        <v>units</v>
      </c>
      <c r="AM579" t="str">
        <f t="shared" si="1266"/>
        <v>units</v>
      </c>
      <c r="AN579" t="str">
        <f t="shared" si="1134"/>
        <v>units</v>
      </c>
      <c r="AQ579" t="str">
        <f t="shared" si="1135"/>
        <v>units</v>
      </c>
    </row>
    <row r="580" spans="1:43" x14ac:dyDescent="0.2">
      <c r="A580">
        <v>578</v>
      </c>
      <c r="B580" t="s">
        <v>1190</v>
      </c>
      <c r="C580" t="s">
        <v>1577</v>
      </c>
      <c r="D580" t="s">
        <v>1576</v>
      </c>
      <c r="E580" t="s">
        <v>44</v>
      </c>
      <c r="F580" t="s">
        <v>1205</v>
      </c>
      <c r="G580" t="str">
        <f t="shared" ref="G580:G643" si="1267">IF(E580=F580,F580,E580&amp;" - "&amp;F580)</f>
        <v>Segment Revenue - Ecommerce revenue, net</v>
      </c>
      <c r="H580" t="str">
        <f t="shared" si="1262"/>
        <v>ecommerce revenue, net</v>
      </c>
      <c r="I580" t="s">
        <v>10</v>
      </c>
      <c r="J580" t="b">
        <f t="shared" ref="J580:J643" si="1268">IF(OR(IFERROR(FIND("store",LOWER(E580)),FALSE),IFERROR(FIND("store",LOWER(H580)),FALSE),IFERROR(FIND("store",LOWER(F580)),FALSE)),TRUE,FALSE)</f>
        <v>0</v>
      </c>
      <c r="K580" t="b">
        <f t="shared" si="1263"/>
        <v>0</v>
      </c>
      <c r="L580" t="b">
        <f t="shared" si="1264"/>
        <v>1</v>
      </c>
      <c r="M580" t="str">
        <f t="shared" ref="M580:M643" si="1269">IF(AND(J580,K580,L580),"Stores","")</f>
        <v/>
      </c>
      <c r="N580" t="str">
        <f t="shared" si="1170"/>
        <v/>
      </c>
      <c r="O580" t="str">
        <f t="shared" si="1171"/>
        <v/>
      </c>
      <c r="P580" t="str">
        <f t="shared" ref="P580:P643" si="1270">IFERROR(FIND(" per ",H580),"")</f>
        <v/>
      </c>
      <c r="R580" t="s">
        <v>35</v>
      </c>
      <c r="S580" t="str">
        <f>IF(M580&lt;&gt;"",M580,IF(O580&lt;&gt;"",O580,IF(Q580&lt;&gt;"",Q580,I580)))</f>
        <v>$M</v>
      </c>
      <c r="T580" t="str">
        <f t="shared" ref="T580:T643" si="1271">LOWER(TRIM(S580))</f>
        <v>$m</v>
      </c>
      <c r="U580" t="str">
        <f t="shared" ref="U580:V580" si="1272">TRIM(SUBSTITUTE(T580,U$1,U$2))</f>
        <v>$m</v>
      </c>
      <c r="V580" t="str">
        <f t="shared" si="1272"/>
        <v>$m</v>
      </c>
      <c r="W580" t="str">
        <f t="shared" ref="W580:AM580" si="1273">TRIM(SUBSTITUTE(V580,W$1,W$2))</f>
        <v>$m</v>
      </c>
      <c r="X580" t="str">
        <f t="shared" si="1273"/>
        <v>$m</v>
      </c>
      <c r="Y580" t="str">
        <f t="shared" si="1273"/>
        <v>$m</v>
      </c>
      <c r="Z580" t="str">
        <f t="shared" si="1273"/>
        <v>$m</v>
      </c>
      <c r="AA580" t="str">
        <f t="shared" si="1273"/>
        <v>$m</v>
      </c>
      <c r="AB580" t="str">
        <f t="shared" si="1273"/>
        <v>$m</v>
      </c>
      <c r="AC580" t="str">
        <f t="shared" si="1273"/>
        <v>$m</v>
      </c>
      <c r="AD580" t="str">
        <f t="shared" si="1273"/>
        <v>$m</v>
      </c>
      <c r="AE580" t="str">
        <f t="shared" si="1273"/>
        <v>$m</v>
      </c>
      <c r="AF580" t="str">
        <f t="shared" si="1273"/>
        <v>$m</v>
      </c>
      <c r="AG580" t="str">
        <f t="shared" si="1273"/>
        <v>$</v>
      </c>
      <c r="AH580" t="str">
        <f t="shared" si="1273"/>
        <v>$</v>
      </c>
      <c r="AI580" t="str">
        <f t="shared" si="1273"/>
        <v>$</v>
      </c>
      <c r="AJ580" t="str">
        <f t="shared" si="1273"/>
        <v>$</v>
      </c>
      <c r="AK580" t="str">
        <f t="shared" si="1273"/>
        <v>$</v>
      </c>
      <c r="AL580" t="str">
        <f t="shared" si="1273"/>
        <v>$</v>
      </c>
      <c r="AM580" t="str">
        <f t="shared" si="1273"/>
        <v>$</v>
      </c>
      <c r="AN580" t="str">
        <f t="shared" ref="AN580:AN643" si="1274">TRIM(SUBSTITUTE(AM580," ","_"))</f>
        <v>$</v>
      </c>
      <c r="AQ580" t="str">
        <f t="shared" ref="AQ580:AQ643" si="1275">IF(Q580&lt;&gt;"",Q580,IF(AO580&lt;&gt;"",AO580,AN580))</f>
        <v>$</v>
      </c>
    </row>
    <row r="581" spans="1:43" x14ac:dyDescent="0.2">
      <c r="A581">
        <v>579</v>
      </c>
      <c r="B581" t="s">
        <v>1190</v>
      </c>
      <c r="C581" t="s">
        <v>1577</v>
      </c>
      <c r="D581" t="s">
        <v>1576</v>
      </c>
      <c r="E581" t="s">
        <v>44</v>
      </c>
      <c r="F581" t="s">
        <v>66</v>
      </c>
      <c r="G581" t="str">
        <f t="shared" si="1267"/>
        <v>Segment Revenue - Other revenue</v>
      </c>
      <c r="H581" t="str">
        <f t="shared" si="1262"/>
        <v>other revenue</v>
      </c>
      <c r="I581" t="s">
        <v>10</v>
      </c>
      <c r="J581" t="b">
        <f t="shared" si="1268"/>
        <v>0</v>
      </c>
      <c r="K581" t="b">
        <f t="shared" si="1263"/>
        <v>0</v>
      </c>
      <c r="L581" t="b">
        <f t="shared" si="1264"/>
        <v>1</v>
      </c>
      <c r="M581" t="str">
        <f t="shared" si="1269"/>
        <v/>
      </c>
      <c r="N581" t="str">
        <f t="shared" si="1170"/>
        <v/>
      </c>
      <c r="O581" t="str">
        <f t="shared" si="1171"/>
        <v/>
      </c>
      <c r="P581" t="str">
        <f t="shared" si="1270"/>
        <v/>
      </c>
      <c r="R581" t="s">
        <v>35</v>
      </c>
      <c r="S581" t="str">
        <f>IF(M581&lt;&gt;"",M581,IF(O581&lt;&gt;"",O581,IF(Q581&lt;&gt;"",Q581,I581)))</f>
        <v>$M</v>
      </c>
      <c r="T581" t="str">
        <f t="shared" si="1271"/>
        <v>$m</v>
      </c>
      <c r="U581" t="str">
        <f t="shared" ref="U581:V581" si="1276">TRIM(SUBSTITUTE(T581,U$1,U$2))</f>
        <v>$m</v>
      </c>
      <c r="V581" t="str">
        <f t="shared" si="1276"/>
        <v>$m</v>
      </c>
      <c r="W581" t="str">
        <f t="shared" ref="W581:AM581" si="1277">TRIM(SUBSTITUTE(V581,W$1,W$2))</f>
        <v>$m</v>
      </c>
      <c r="X581" t="str">
        <f t="shared" si="1277"/>
        <v>$m</v>
      </c>
      <c r="Y581" t="str">
        <f t="shared" si="1277"/>
        <v>$m</v>
      </c>
      <c r="Z581" t="str">
        <f t="shared" si="1277"/>
        <v>$m</v>
      </c>
      <c r="AA581" t="str">
        <f t="shared" si="1277"/>
        <v>$m</v>
      </c>
      <c r="AB581" t="str">
        <f t="shared" si="1277"/>
        <v>$m</v>
      </c>
      <c r="AC581" t="str">
        <f t="shared" si="1277"/>
        <v>$m</v>
      </c>
      <c r="AD581" t="str">
        <f t="shared" si="1277"/>
        <v>$m</v>
      </c>
      <c r="AE581" t="str">
        <f t="shared" si="1277"/>
        <v>$m</v>
      </c>
      <c r="AF581" t="str">
        <f t="shared" si="1277"/>
        <v>$m</v>
      </c>
      <c r="AG581" t="str">
        <f t="shared" si="1277"/>
        <v>$</v>
      </c>
      <c r="AH581" t="str">
        <f t="shared" si="1277"/>
        <v>$</v>
      </c>
      <c r="AI581" t="str">
        <f t="shared" si="1277"/>
        <v>$</v>
      </c>
      <c r="AJ581" t="str">
        <f t="shared" si="1277"/>
        <v>$</v>
      </c>
      <c r="AK581" t="str">
        <f t="shared" si="1277"/>
        <v>$</v>
      </c>
      <c r="AL581" t="str">
        <f t="shared" si="1277"/>
        <v>$</v>
      </c>
      <c r="AM581" t="str">
        <f t="shared" si="1277"/>
        <v>$</v>
      </c>
      <c r="AN581" t="str">
        <f t="shared" si="1274"/>
        <v>$</v>
      </c>
      <c r="AQ581" t="str">
        <f t="shared" si="1275"/>
        <v>$</v>
      </c>
    </row>
    <row r="582" spans="1:43" x14ac:dyDescent="0.2">
      <c r="A582">
        <v>580</v>
      </c>
      <c r="B582" t="s">
        <v>1190</v>
      </c>
      <c r="C582" t="s">
        <v>1577</v>
      </c>
      <c r="D582" t="s">
        <v>1576</v>
      </c>
      <c r="E582" t="s">
        <v>44</v>
      </c>
      <c r="F582" t="s">
        <v>1206</v>
      </c>
      <c r="G582" t="str">
        <f t="shared" si="1267"/>
        <v>Segment Revenue - Wholesale vehicle revenue</v>
      </c>
      <c r="H582" t="str">
        <f t="shared" si="1262"/>
        <v>wholesale vehicle revenue</v>
      </c>
      <c r="I582" t="s">
        <v>10</v>
      </c>
      <c r="J582" t="b">
        <f t="shared" si="1268"/>
        <v>0</v>
      </c>
      <c r="K582" t="b">
        <f t="shared" si="1263"/>
        <v>0</v>
      </c>
      <c r="L582" t="b">
        <f t="shared" si="1264"/>
        <v>1</v>
      </c>
      <c r="M582" t="str">
        <f t="shared" si="1269"/>
        <v/>
      </c>
      <c r="N582" t="str">
        <f t="shared" si="1170"/>
        <v/>
      </c>
      <c r="O582" t="str">
        <f t="shared" si="1171"/>
        <v/>
      </c>
      <c r="P582" t="str">
        <f t="shared" si="1270"/>
        <v/>
      </c>
      <c r="R582" t="s">
        <v>35</v>
      </c>
      <c r="S582" t="str">
        <f>IF(M582&lt;&gt;"",M582,IF(O582&lt;&gt;"",O582,IF(Q582&lt;&gt;"",Q582,I582)))</f>
        <v>$M</v>
      </c>
      <c r="T582" t="str">
        <f t="shared" si="1271"/>
        <v>$m</v>
      </c>
      <c r="U582" t="str">
        <f t="shared" ref="U582:V582" si="1278">TRIM(SUBSTITUTE(T582,U$1,U$2))</f>
        <v>$m</v>
      </c>
      <c r="V582" t="str">
        <f t="shared" si="1278"/>
        <v>$m</v>
      </c>
      <c r="W582" t="str">
        <f t="shared" ref="W582:AM582" si="1279">TRIM(SUBSTITUTE(V582,W$1,W$2))</f>
        <v>$m</v>
      </c>
      <c r="X582" t="str">
        <f t="shared" si="1279"/>
        <v>$m</v>
      </c>
      <c r="Y582" t="str">
        <f t="shared" si="1279"/>
        <v>$m</v>
      </c>
      <c r="Z582" t="str">
        <f t="shared" si="1279"/>
        <v>$m</v>
      </c>
      <c r="AA582" t="str">
        <f t="shared" si="1279"/>
        <v>$m</v>
      </c>
      <c r="AB582" t="str">
        <f t="shared" si="1279"/>
        <v>$m</v>
      </c>
      <c r="AC582" t="str">
        <f t="shared" si="1279"/>
        <v>$m</v>
      </c>
      <c r="AD582" t="str">
        <f t="shared" si="1279"/>
        <v>$m</v>
      </c>
      <c r="AE582" t="str">
        <f t="shared" si="1279"/>
        <v>$m</v>
      </c>
      <c r="AF582" t="str">
        <f t="shared" si="1279"/>
        <v>$m</v>
      </c>
      <c r="AG582" t="str">
        <f t="shared" si="1279"/>
        <v>$</v>
      </c>
      <c r="AH582" t="str">
        <f t="shared" si="1279"/>
        <v>$</v>
      </c>
      <c r="AI582" t="str">
        <f t="shared" si="1279"/>
        <v>$</v>
      </c>
      <c r="AJ582" t="str">
        <f t="shared" si="1279"/>
        <v>$</v>
      </c>
      <c r="AK582" t="str">
        <f t="shared" si="1279"/>
        <v>$</v>
      </c>
      <c r="AL582" t="str">
        <f t="shared" si="1279"/>
        <v>$</v>
      </c>
      <c r="AM582" t="str">
        <f t="shared" si="1279"/>
        <v>$</v>
      </c>
      <c r="AN582" t="str">
        <f t="shared" si="1274"/>
        <v>$</v>
      </c>
      <c r="AQ582" t="str">
        <f t="shared" si="1275"/>
        <v>$</v>
      </c>
    </row>
    <row r="583" spans="1:43" x14ac:dyDescent="0.2">
      <c r="A583">
        <v>581</v>
      </c>
      <c r="B583" t="s">
        <v>1190</v>
      </c>
      <c r="C583" t="s">
        <v>1577</v>
      </c>
      <c r="D583" t="s">
        <v>1576</v>
      </c>
      <c r="E583" t="s">
        <v>1207</v>
      </c>
      <c r="F583" t="s">
        <v>1207</v>
      </c>
      <c r="G583" t="str">
        <f t="shared" si="1267"/>
        <v>Total units sold</v>
      </c>
      <c r="H583" t="str">
        <f t="shared" si="1262"/>
        <v>total units sold</v>
      </c>
      <c r="I583" t="s">
        <v>2</v>
      </c>
      <c r="J583" t="b">
        <f t="shared" si="1268"/>
        <v>0</v>
      </c>
      <c r="K583" t="b">
        <f t="shared" si="1263"/>
        <v>1</v>
      </c>
      <c r="L583" t="b">
        <f t="shared" si="1264"/>
        <v>1</v>
      </c>
      <c r="M583" t="str">
        <f t="shared" si="1269"/>
        <v/>
      </c>
      <c r="N583" t="str">
        <f t="shared" si="1170"/>
        <v>Check</v>
      </c>
      <c r="O583" t="str">
        <f t="shared" si="1171"/>
        <v/>
      </c>
      <c r="P583" t="str">
        <f t="shared" si="1270"/>
        <v/>
      </c>
      <c r="R583" t="s">
        <v>35</v>
      </c>
      <c r="S583" t="str">
        <f>IF(M583&lt;&gt;"",M583,IF(O583&lt;&gt;"",O583,IF(Q583&lt;&gt;"",Q583,I583)))</f>
        <v>Units</v>
      </c>
      <c r="T583" t="str">
        <f t="shared" si="1271"/>
        <v>units</v>
      </c>
      <c r="U583" t="str">
        <f t="shared" ref="U583:V583" si="1280">TRIM(SUBSTITUTE(T583,U$1,U$2))</f>
        <v>units</v>
      </c>
      <c r="V583" t="str">
        <f t="shared" si="1280"/>
        <v>units</v>
      </c>
      <c r="W583" t="str">
        <f t="shared" ref="W583:AM583" si="1281">TRIM(SUBSTITUTE(V583,W$1,W$2))</f>
        <v>units</v>
      </c>
      <c r="X583" t="str">
        <f t="shared" si="1281"/>
        <v>units</v>
      </c>
      <c r="Y583" t="str">
        <f t="shared" si="1281"/>
        <v>units</v>
      </c>
      <c r="Z583" t="str">
        <f t="shared" si="1281"/>
        <v>units</v>
      </c>
      <c r="AA583" t="str">
        <f t="shared" si="1281"/>
        <v>units</v>
      </c>
      <c r="AB583" t="str">
        <f t="shared" si="1281"/>
        <v>units</v>
      </c>
      <c r="AC583" t="str">
        <f t="shared" si="1281"/>
        <v>units</v>
      </c>
      <c r="AD583" t="str">
        <f t="shared" si="1281"/>
        <v>units</v>
      </c>
      <c r="AE583" t="str">
        <f t="shared" si="1281"/>
        <v>units</v>
      </c>
      <c r="AF583" t="str">
        <f t="shared" si="1281"/>
        <v>units</v>
      </c>
      <c r="AG583" t="str">
        <f t="shared" si="1281"/>
        <v>units</v>
      </c>
      <c r="AH583" t="str">
        <f t="shared" si="1281"/>
        <v>units</v>
      </c>
      <c r="AI583" t="str">
        <f t="shared" si="1281"/>
        <v>units</v>
      </c>
      <c r="AJ583" t="str">
        <f t="shared" si="1281"/>
        <v>units</v>
      </c>
      <c r="AK583" t="str">
        <f t="shared" si="1281"/>
        <v>units</v>
      </c>
      <c r="AL583" t="str">
        <f t="shared" si="1281"/>
        <v>units</v>
      </c>
      <c r="AM583" t="str">
        <f t="shared" si="1281"/>
        <v>units</v>
      </c>
      <c r="AN583" t="str">
        <f t="shared" si="1274"/>
        <v>units</v>
      </c>
      <c r="AQ583" t="str">
        <f t="shared" si="1275"/>
        <v>units</v>
      </c>
    </row>
    <row r="584" spans="1:43" x14ac:dyDescent="0.2">
      <c r="A584">
        <v>582</v>
      </c>
      <c r="B584" t="s">
        <v>1190</v>
      </c>
      <c r="C584" t="s">
        <v>1577</v>
      </c>
      <c r="D584" t="s">
        <v>1576</v>
      </c>
      <c r="E584" t="s">
        <v>1208</v>
      </c>
      <c r="F584" t="s">
        <v>1209</v>
      </c>
      <c r="G584" t="str">
        <f t="shared" si="1267"/>
        <v>Units sold by segment - Ecommerce units</v>
      </c>
      <c r="H584" t="str">
        <f t="shared" si="1262"/>
        <v>ecommerce units</v>
      </c>
      <c r="I584" t="s">
        <v>2</v>
      </c>
      <c r="J584" t="b">
        <f t="shared" si="1268"/>
        <v>0</v>
      </c>
      <c r="K584" t="b">
        <f t="shared" si="1263"/>
        <v>1</v>
      </c>
      <c r="L584" t="b">
        <f t="shared" si="1264"/>
        <v>1</v>
      </c>
      <c r="M584" t="str">
        <f t="shared" si="1269"/>
        <v/>
      </c>
      <c r="N584" t="str">
        <f t="shared" si="1170"/>
        <v>Check</v>
      </c>
      <c r="O584" t="str">
        <f t="shared" si="1171"/>
        <v/>
      </c>
      <c r="P584" t="str">
        <f t="shared" si="1270"/>
        <v/>
      </c>
      <c r="R584" t="s">
        <v>35</v>
      </c>
      <c r="S584" t="str">
        <f>IF(M584&lt;&gt;"",M584,IF(O584&lt;&gt;"",O584,IF(Q584&lt;&gt;"",Q584,I584)))</f>
        <v>Units</v>
      </c>
      <c r="T584" t="str">
        <f t="shared" si="1271"/>
        <v>units</v>
      </c>
      <c r="U584" t="str">
        <f t="shared" ref="U584:V584" si="1282">TRIM(SUBSTITUTE(T584,U$1,U$2))</f>
        <v>units</v>
      </c>
      <c r="V584" t="str">
        <f t="shared" si="1282"/>
        <v>units</v>
      </c>
      <c r="W584" t="str">
        <f t="shared" ref="W584:AM584" si="1283">TRIM(SUBSTITUTE(V584,W$1,W$2))</f>
        <v>units</v>
      </c>
      <c r="X584" t="str">
        <f t="shared" si="1283"/>
        <v>units</v>
      </c>
      <c r="Y584" t="str">
        <f t="shared" si="1283"/>
        <v>units</v>
      </c>
      <c r="Z584" t="str">
        <f t="shared" si="1283"/>
        <v>units</v>
      </c>
      <c r="AA584" t="str">
        <f t="shared" si="1283"/>
        <v>units</v>
      </c>
      <c r="AB584" t="str">
        <f t="shared" si="1283"/>
        <v>units</v>
      </c>
      <c r="AC584" t="str">
        <f t="shared" si="1283"/>
        <v>units</v>
      </c>
      <c r="AD584" t="str">
        <f t="shared" si="1283"/>
        <v>units</v>
      </c>
      <c r="AE584" t="str">
        <f t="shared" si="1283"/>
        <v>units</v>
      </c>
      <c r="AF584" t="str">
        <f t="shared" si="1283"/>
        <v>units</v>
      </c>
      <c r="AG584" t="str">
        <f t="shared" si="1283"/>
        <v>units</v>
      </c>
      <c r="AH584" t="str">
        <f t="shared" si="1283"/>
        <v>units</v>
      </c>
      <c r="AI584" t="str">
        <f t="shared" si="1283"/>
        <v>units</v>
      </c>
      <c r="AJ584" t="str">
        <f t="shared" si="1283"/>
        <v>units</v>
      </c>
      <c r="AK584" t="str">
        <f t="shared" si="1283"/>
        <v>units</v>
      </c>
      <c r="AL584" t="str">
        <f t="shared" si="1283"/>
        <v>units</v>
      </c>
      <c r="AM584" t="str">
        <f t="shared" si="1283"/>
        <v>units</v>
      </c>
      <c r="AN584" t="str">
        <f t="shared" si="1274"/>
        <v>units</v>
      </c>
      <c r="AQ584" t="str">
        <f t="shared" si="1275"/>
        <v>units</v>
      </c>
    </row>
    <row r="585" spans="1:43" x14ac:dyDescent="0.2">
      <c r="A585">
        <v>583</v>
      </c>
      <c r="B585" t="s">
        <v>1190</v>
      </c>
      <c r="C585" t="s">
        <v>1577</v>
      </c>
      <c r="D585" t="s">
        <v>1576</v>
      </c>
      <c r="E585" t="s">
        <v>1208</v>
      </c>
      <c r="F585" t="s">
        <v>1210</v>
      </c>
      <c r="G585" t="str">
        <f t="shared" si="1267"/>
        <v>Units sold by segment - Wholesale units</v>
      </c>
      <c r="H585" t="str">
        <f t="shared" si="1262"/>
        <v>wholesale units</v>
      </c>
      <c r="I585" t="s">
        <v>2</v>
      </c>
      <c r="J585" t="b">
        <f t="shared" si="1268"/>
        <v>0</v>
      </c>
      <c r="K585" t="b">
        <f t="shared" si="1263"/>
        <v>1</v>
      </c>
      <c r="L585" t="b">
        <f t="shared" si="1264"/>
        <v>1</v>
      </c>
      <c r="M585" t="str">
        <f t="shared" si="1269"/>
        <v/>
      </c>
      <c r="N585" t="str">
        <f t="shared" si="1170"/>
        <v>Check</v>
      </c>
      <c r="O585" t="str">
        <f t="shared" si="1171"/>
        <v/>
      </c>
      <c r="P585" t="str">
        <f t="shared" si="1270"/>
        <v/>
      </c>
      <c r="R585" t="s">
        <v>35</v>
      </c>
      <c r="S585" t="str">
        <f>IF(M585&lt;&gt;"",M585,IF(O585&lt;&gt;"",O585,IF(Q585&lt;&gt;"",Q585,I585)))</f>
        <v>Units</v>
      </c>
      <c r="T585" t="str">
        <f t="shared" si="1271"/>
        <v>units</v>
      </c>
      <c r="U585" t="str">
        <f t="shared" ref="U585:V585" si="1284">TRIM(SUBSTITUTE(T585,U$1,U$2))</f>
        <v>units</v>
      </c>
      <c r="V585" t="str">
        <f t="shared" si="1284"/>
        <v>units</v>
      </c>
      <c r="W585" t="str">
        <f t="shared" ref="W585:AM585" si="1285">TRIM(SUBSTITUTE(V585,W$1,W$2))</f>
        <v>units</v>
      </c>
      <c r="X585" t="str">
        <f t="shared" si="1285"/>
        <v>units</v>
      </c>
      <c r="Y585" t="str">
        <f t="shared" si="1285"/>
        <v>units</v>
      </c>
      <c r="Z585" t="str">
        <f t="shared" si="1285"/>
        <v>units</v>
      </c>
      <c r="AA585" t="str">
        <f t="shared" si="1285"/>
        <v>units</v>
      </c>
      <c r="AB585" t="str">
        <f t="shared" si="1285"/>
        <v>units</v>
      </c>
      <c r="AC585" t="str">
        <f t="shared" si="1285"/>
        <v>units</v>
      </c>
      <c r="AD585" t="str">
        <f t="shared" si="1285"/>
        <v>units</v>
      </c>
      <c r="AE585" t="str">
        <f t="shared" si="1285"/>
        <v>units</v>
      </c>
      <c r="AF585" t="str">
        <f t="shared" si="1285"/>
        <v>units</v>
      </c>
      <c r="AG585" t="str">
        <f t="shared" si="1285"/>
        <v>units</v>
      </c>
      <c r="AH585" t="str">
        <f t="shared" si="1285"/>
        <v>units</v>
      </c>
      <c r="AI585" t="str">
        <f t="shared" si="1285"/>
        <v>units</v>
      </c>
      <c r="AJ585" t="str">
        <f t="shared" si="1285"/>
        <v>units</v>
      </c>
      <c r="AK585" t="str">
        <f t="shared" si="1285"/>
        <v>units</v>
      </c>
      <c r="AL585" t="str">
        <f t="shared" si="1285"/>
        <v>units</v>
      </c>
      <c r="AM585" t="str">
        <f t="shared" si="1285"/>
        <v>units</v>
      </c>
      <c r="AN585" t="str">
        <f t="shared" si="1274"/>
        <v>units</v>
      </c>
      <c r="AQ585" t="str">
        <f t="shared" si="1275"/>
        <v>units</v>
      </c>
    </row>
    <row r="586" spans="1:43" x14ac:dyDescent="0.2">
      <c r="A586">
        <v>584</v>
      </c>
      <c r="B586" t="s">
        <v>1190</v>
      </c>
      <c r="C586" t="s">
        <v>1577</v>
      </c>
      <c r="D586" t="s">
        <v>1576</v>
      </c>
      <c r="E586" t="s">
        <v>1211</v>
      </c>
      <c r="F586" t="s">
        <v>1196</v>
      </c>
      <c r="G586" t="str">
        <f t="shared" si="1267"/>
        <v>Units sold- By segment - Ecommerce</v>
      </c>
      <c r="H586" t="str">
        <f t="shared" si="1262"/>
        <v>ecommerce</v>
      </c>
      <c r="I586" t="s">
        <v>4</v>
      </c>
      <c r="J586" t="b">
        <f t="shared" si="1268"/>
        <v>0</v>
      </c>
      <c r="K586" t="b">
        <f t="shared" si="1263"/>
        <v>1</v>
      </c>
      <c r="L586" t="b">
        <f t="shared" si="1264"/>
        <v>1</v>
      </c>
      <c r="M586" t="str">
        <f t="shared" si="1269"/>
        <v/>
      </c>
      <c r="N586" t="str">
        <f t="shared" si="1170"/>
        <v>Check</v>
      </c>
      <c r="O586" t="str">
        <f t="shared" si="1171"/>
        <v/>
      </c>
      <c r="P586" t="str">
        <f t="shared" si="1270"/>
        <v/>
      </c>
      <c r="R586" t="s">
        <v>35</v>
      </c>
      <c r="S586" t="str">
        <f>IF(M586&lt;&gt;"",M586,IF(O586&lt;&gt;"",O586,IF(Q586&lt;&gt;"",Q586,I586)))</f>
        <v>units</v>
      </c>
      <c r="T586" t="str">
        <f t="shared" si="1271"/>
        <v>units</v>
      </c>
      <c r="U586" t="str">
        <f t="shared" ref="U586:V586" si="1286">TRIM(SUBSTITUTE(T586,U$1,U$2))</f>
        <v>units</v>
      </c>
      <c r="V586" t="str">
        <f t="shared" si="1286"/>
        <v>units</v>
      </c>
      <c r="W586" t="str">
        <f t="shared" ref="W586:AM586" si="1287">TRIM(SUBSTITUTE(V586,W$1,W$2))</f>
        <v>units</v>
      </c>
      <c r="X586" t="str">
        <f t="shared" si="1287"/>
        <v>units</v>
      </c>
      <c r="Y586" t="str">
        <f t="shared" si="1287"/>
        <v>units</v>
      </c>
      <c r="Z586" t="str">
        <f t="shared" si="1287"/>
        <v>units</v>
      </c>
      <c r="AA586" t="str">
        <f t="shared" si="1287"/>
        <v>units</v>
      </c>
      <c r="AB586" t="str">
        <f t="shared" si="1287"/>
        <v>units</v>
      </c>
      <c r="AC586" t="str">
        <f t="shared" si="1287"/>
        <v>units</v>
      </c>
      <c r="AD586" t="str">
        <f t="shared" si="1287"/>
        <v>units</v>
      </c>
      <c r="AE586" t="str">
        <f t="shared" si="1287"/>
        <v>units</v>
      </c>
      <c r="AF586" t="str">
        <f t="shared" si="1287"/>
        <v>units</v>
      </c>
      <c r="AG586" t="str">
        <f t="shared" si="1287"/>
        <v>units</v>
      </c>
      <c r="AH586" t="str">
        <f t="shared" si="1287"/>
        <v>units</v>
      </c>
      <c r="AI586" t="str">
        <f t="shared" si="1287"/>
        <v>units</v>
      </c>
      <c r="AJ586" t="str">
        <f t="shared" si="1287"/>
        <v>units</v>
      </c>
      <c r="AK586" t="str">
        <f t="shared" si="1287"/>
        <v>units</v>
      </c>
      <c r="AL586" t="str">
        <f t="shared" si="1287"/>
        <v>units</v>
      </c>
      <c r="AM586" t="str">
        <f t="shared" si="1287"/>
        <v>units</v>
      </c>
      <c r="AN586" t="str">
        <f t="shared" si="1274"/>
        <v>units</v>
      </c>
      <c r="AQ586" t="str">
        <f t="shared" si="1275"/>
        <v>units</v>
      </c>
    </row>
    <row r="587" spans="1:43" x14ac:dyDescent="0.2">
      <c r="A587">
        <v>585</v>
      </c>
      <c r="B587" t="s">
        <v>1190</v>
      </c>
      <c r="C587" t="s">
        <v>1577</v>
      </c>
      <c r="D587" t="s">
        <v>1576</v>
      </c>
      <c r="E587" t="s">
        <v>1211</v>
      </c>
      <c r="F587" t="s">
        <v>1018</v>
      </c>
      <c r="G587" t="str">
        <f t="shared" si="1267"/>
        <v>Units sold- By segment - Wholesale</v>
      </c>
      <c r="H587" t="str">
        <f t="shared" si="1262"/>
        <v>wholesale</v>
      </c>
      <c r="I587" t="s">
        <v>4</v>
      </c>
      <c r="J587" t="b">
        <f t="shared" si="1268"/>
        <v>0</v>
      </c>
      <c r="K587" t="b">
        <f t="shared" si="1263"/>
        <v>1</v>
      </c>
      <c r="L587" t="b">
        <f t="shared" si="1264"/>
        <v>1</v>
      </c>
      <c r="M587" t="str">
        <f t="shared" si="1269"/>
        <v/>
      </c>
      <c r="N587" t="str">
        <f t="shared" si="1170"/>
        <v>Check</v>
      </c>
      <c r="O587" t="str">
        <f t="shared" si="1171"/>
        <v/>
      </c>
      <c r="P587" t="str">
        <f t="shared" si="1270"/>
        <v/>
      </c>
      <c r="R587" t="s">
        <v>35</v>
      </c>
      <c r="S587" t="str">
        <f>IF(M587&lt;&gt;"",M587,IF(O587&lt;&gt;"",O587,IF(Q587&lt;&gt;"",Q587,I587)))</f>
        <v>units</v>
      </c>
      <c r="T587" t="str">
        <f t="shared" si="1271"/>
        <v>units</v>
      </c>
      <c r="U587" t="str">
        <f t="shared" ref="U587:V587" si="1288">TRIM(SUBSTITUTE(T587,U$1,U$2))</f>
        <v>units</v>
      </c>
      <c r="V587" t="str">
        <f t="shared" si="1288"/>
        <v>units</v>
      </c>
      <c r="W587" t="str">
        <f t="shared" ref="W587:AM587" si="1289">TRIM(SUBSTITUTE(V587,W$1,W$2))</f>
        <v>units</v>
      </c>
      <c r="X587" t="str">
        <f t="shared" si="1289"/>
        <v>units</v>
      </c>
      <c r="Y587" t="str">
        <f t="shared" si="1289"/>
        <v>units</v>
      </c>
      <c r="Z587" t="str">
        <f t="shared" si="1289"/>
        <v>units</v>
      </c>
      <c r="AA587" t="str">
        <f t="shared" si="1289"/>
        <v>units</v>
      </c>
      <c r="AB587" t="str">
        <f t="shared" si="1289"/>
        <v>units</v>
      </c>
      <c r="AC587" t="str">
        <f t="shared" si="1289"/>
        <v>units</v>
      </c>
      <c r="AD587" t="str">
        <f t="shared" si="1289"/>
        <v>units</v>
      </c>
      <c r="AE587" t="str">
        <f t="shared" si="1289"/>
        <v>units</v>
      </c>
      <c r="AF587" t="str">
        <f t="shared" si="1289"/>
        <v>units</v>
      </c>
      <c r="AG587" t="str">
        <f t="shared" si="1289"/>
        <v>units</v>
      </c>
      <c r="AH587" t="str">
        <f t="shared" si="1289"/>
        <v>units</v>
      </c>
      <c r="AI587" t="str">
        <f t="shared" si="1289"/>
        <v>units</v>
      </c>
      <c r="AJ587" t="str">
        <f t="shared" si="1289"/>
        <v>units</v>
      </c>
      <c r="AK587" t="str">
        <f t="shared" si="1289"/>
        <v>units</v>
      </c>
      <c r="AL587" t="str">
        <f t="shared" si="1289"/>
        <v>units</v>
      </c>
      <c r="AM587" t="str">
        <f t="shared" si="1289"/>
        <v>units</v>
      </c>
      <c r="AN587" t="str">
        <f t="shared" si="1274"/>
        <v>units</v>
      </c>
      <c r="AQ587" t="str">
        <f t="shared" si="1275"/>
        <v>units</v>
      </c>
    </row>
    <row r="588" spans="1:43" x14ac:dyDescent="0.2">
      <c r="A588">
        <v>586</v>
      </c>
      <c r="B588" t="s">
        <v>1190</v>
      </c>
      <c r="C588" t="s">
        <v>1577</v>
      </c>
      <c r="D588" t="s">
        <v>1576</v>
      </c>
      <c r="E588" t="s">
        <v>1212</v>
      </c>
      <c r="F588" t="s">
        <v>1212</v>
      </c>
      <c r="G588" t="str">
        <f t="shared" si="1267"/>
        <v>Wholesale ASP</v>
      </c>
      <c r="H588" t="str">
        <f t="shared" si="1262"/>
        <v>wholesale asp</v>
      </c>
      <c r="I588" t="s">
        <v>35</v>
      </c>
      <c r="J588" t="b">
        <f t="shared" si="1268"/>
        <v>0</v>
      </c>
      <c r="K588" t="b">
        <f t="shared" si="1263"/>
        <v>0</v>
      </c>
      <c r="L588" t="b">
        <f t="shared" si="1264"/>
        <v>1</v>
      </c>
      <c r="M588" t="str">
        <f t="shared" si="1269"/>
        <v/>
      </c>
      <c r="N588" t="str">
        <f t="shared" si="1170"/>
        <v/>
      </c>
      <c r="O588" t="str">
        <f t="shared" si="1171"/>
        <v/>
      </c>
      <c r="P588" t="str">
        <f t="shared" si="1270"/>
        <v/>
      </c>
      <c r="R588" t="s">
        <v>35</v>
      </c>
      <c r="S588" t="str">
        <f>IF(M588&lt;&gt;"",M588,IF(O588&lt;&gt;"",O588,IF(Q588&lt;&gt;"",Q588,I588)))</f>
        <v>$</v>
      </c>
      <c r="T588" t="str">
        <f t="shared" si="1271"/>
        <v>$</v>
      </c>
      <c r="U588" t="str">
        <f t="shared" ref="U588:V588" si="1290">TRIM(SUBSTITUTE(T588,U$1,U$2))</f>
        <v>$</v>
      </c>
      <c r="V588" t="str">
        <f t="shared" si="1290"/>
        <v>$</v>
      </c>
      <c r="W588" t="str">
        <f t="shared" ref="W588:AM588" si="1291">TRIM(SUBSTITUTE(V588,W$1,W$2))</f>
        <v>$</v>
      </c>
      <c r="X588" t="str">
        <f t="shared" si="1291"/>
        <v>$</v>
      </c>
      <c r="Y588" t="str">
        <f t="shared" si="1291"/>
        <v>$</v>
      </c>
      <c r="Z588" t="str">
        <f t="shared" si="1291"/>
        <v>$</v>
      </c>
      <c r="AA588" t="str">
        <f t="shared" si="1291"/>
        <v>$</v>
      </c>
      <c r="AB588" t="str">
        <f t="shared" si="1291"/>
        <v>$</v>
      </c>
      <c r="AC588" t="str">
        <f t="shared" si="1291"/>
        <v>$</v>
      </c>
      <c r="AD588" t="str">
        <f t="shared" si="1291"/>
        <v>$</v>
      </c>
      <c r="AE588" t="str">
        <f t="shared" si="1291"/>
        <v>$</v>
      </c>
      <c r="AF588" t="str">
        <f t="shared" si="1291"/>
        <v>$</v>
      </c>
      <c r="AG588" t="str">
        <f t="shared" si="1291"/>
        <v>$</v>
      </c>
      <c r="AH588" t="str">
        <f t="shared" si="1291"/>
        <v>$</v>
      </c>
      <c r="AI588" t="str">
        <f t="shared" si="1291"/>
        <v>$</v>
      </c>
      <c r="AJ588" t="str">
        <f t="shared" si="1291"/>
        <v>$</v>
      </c>
      <c r="AK588" t="str">
        <f t="shared" si="1291"/>
        <v>$</v>
      </c>
      <c r="AL588" t="str">
        <f t="shared" si="1291"/>
        <v>$</v>
      </c>
      <c r="AM588" t="str">
        <f t="shared" si="1291"/>
        <v>$</v>
      </c>
      <c r="AN588" t="str">
        <f t="shared" si="1274"/>
        <v>$</v>
      </c>
      <c r="AQ588" t="str">
        <f t="shared" si="1275"/>
        <v>$</v>
      </c>
    </row>
    <row r="589" spans="1:43" x14ac:dyDescent="0.2">
      <c r="A589">
        <v>587</v>
      </c>
      <c r="B589" t="s">
        <v>1371</v>
      </c>
      <c r="C589" t="s">
        <v>1591</v>
      </c>
      <c r="D589" t="s">
        <v>1576</v>
      </c>
      <c r="E589" t="s">
        <v>44</v>
      </c>
      <c r="F589" t="s">
        <v>1372</v>
      </c>
      <c r="G589" t="str">
        <f t="shared" si="1267"/>
        <v>Segment Revenue - All Other</v>
      </c>
      <c r="H589" t="str">
        <f t="shared" si="1262"/>
        <v>all other</v>
      </c>
      <c r="I589" t="s">
        <v>10</v>
      </c>
      <c r="J589" t="b">
        <f t="shared" si="1268"/>
        <v>0</v>
      </c>
      <c r="K589" t="b">
        <f t="shared" si="1263"/>
        <v>0</v>
      </c>
      <c r="L589" t="b">
        <f t="shared" si="1264"/>
        <v>1</v>
      </c>
      <c r="M589" t="str">
        <f t="shared" si="1269"/>
        <v/>
      </c>
      <c r="N589" t="str">
        <f t="shared" si="1170"/>
        <v/>
      </c>
      <c r="O589" t="str">
        <f t="shared" si="1171"/>
        <v/>
      </c>
      <c r="P589" t="str">
        <f t="shared" si="1270"/>
        <v/>
      </c>
      <c r="R589" t="s">
        <v>35</v>
      </c>
      <c r="S589" t="str">
        <f>IF(M589&lt;&gt;"",M589,IF(O589&lt;&gt;"",O589,IF(Q589&lt;&gt;"",Q589,I589)))</f>
        <v>$M</v>
      </c>
      <c r="T589" t="str">
        <f t="shared" si="1271"/>
        <v>$m</v>
      </c>
      <c r="U589" t="str">
        <f t="shared" ref="U589:V589" si="1292">TRIM(SUBSTITUTE(T589,U$1,U$2))</f>
        <v>$m</v>
      </c>
      <c r="V589" t="str">
        <f t="shared" si="1292"/>
        <v>$m</v>
      </c>
      <c r="W589" t="str">
        <f t="shared" ref="W589:AM589" si="1293">TRIM(SUBSTITUTE(V589,W$1,W$2))</f>
        <v>$m</v>
      </c>
      <c r="X589" t="str">
        <f t="shared" si="1293"/>
        <v>$m</v>
      </c>
      <c r="Y589" t="str">
        <f t="shared" si="1293"/>
        <v>$m</v>
      </c>
      <c r="Z589" t="str">
        <f t="shared" si="1293"/>
        <v>$m</v>
      </c>
      <c r="AA589" t="str">
        <f t="shared" si="1293"/>
        <v>$m</v>
      </c>
      <c r="AB589" t="str">
        <f t="shared" si="1293"/>
        <v>$m</v>
      </c>
      <c r="AC589" t="str">
        <f t="shared" si="1293"/>
        <v>$m</v>
      </c>
      <c r="AD589" t="str">
        <f t="shared" si="1293"/>
        <v>$m</v>
      </c>
      <c r="AE589" t="str">
        <f t="shared" si="1293"/>
        <v>$m</v>
      </c>
      <c r="AF589" t="str">
        <f t="shared" si="1293"/>
        <v>$m</v>
      </c>
      <c r="AG589" t="str">
        <f t="shared" si="1293"/>
        <v>$</v>
      </c>
      <c r="AH589" t="str">
        <f t="shared" si="1293"/>
        <v>$</v>
      </c>
      <c r="AI589" t="str">
        <f t="shared" si="1293"/>
        <v>$</v>
      </c>
      <c r="AJ589" t="str">
        <f t="shared" si="1293"/>
        <v>$</v>
      </c>
      <c r="AK589" t="str">
        <f t="shared" si="1293"/>
        <v>$</v>
      </c>
      <c r="AL589" t="str">
        <f t="shared" si="1293"/>
        <v>$</v>
      </c>
      <c r="AM589" t="str">
        <f t="shared" si="1293"/>
        <v>$</v>
      </c>
      <c r="AN589" t="str">
        <f t="shared" si="1274"/>
        <v>$</v>
      </c>
      <c r="AQ589" t="str">
        <f t="shared" si="1275"/>
        <v>$</v>
      </c>
    </row>
    <row r="590" spans="1:43" x14ac:dyDescent="0.2">
      <c r="A590">
        <v>588</v>
      </c>
      <c r="B590" t="s">
        <v>1371</v>
      </c>
      <c r="C590" t="s">
        <v>1591</v>
      </c>
      <c r="D590" t="s">
        <v>1576</v>
      </c>
      <c r="E590" t="s">
        <v>44</v>
      </c>
      <c r="F590" t="s">
        <v>1196</v>
      </c>
      <c r="G590" t="str">
        <f t="shared" si="1267"/>
        <v>Segment Revenue - Ecommerce</v>
      </c>
      <c r="H590" t="str">
        <f t="shared" si="1262"/>
        <v>ecommerce</v>
      </c>
      <c r="I590" t="s">
        <v>10</v>
      </c>
      <c r="J590" t="b">
        <f t="shared" si="1268"/>
        <v>0</v>
      </c>
      <c r="K590" t="b">
        <f t="shared" si="1263"/>
        <v>0</v>
      </c>
      <c r="L590" t="b">
        <f t="shared" si="1264"/>
        <v>1</v>
      </c>
      <c r="M590" t="str">
        <f t="shared" si="1269"/>
        <v/>
      </c>
      <c r="N590" t="str">
        <f t="shared" si="1170"/>
        <v/>
      </c>
      <c r="O590" t="str">
        <f t="shared" si="1171"/>
        <v/>
      </c>
      <c r="P590" t="str">
        <f t="shared" si="1270"/>
        <v/>
      </c>
      <c r="R590" t="s">
        <v>35</v>
      </c>
      <c r="S590" t="str">
        <f>IF(M590&lt;&gt;"",M590,IF(O590&lt;&gt;"",O590,IF(Q590&lt;&gt;"",Q590,I590)))</f>
        <v>$M</v>
      </c>
      <c r="T590" t="str">
        <f t="shared" si="1271"/>
        <v>$m</v>
      </c>
      <c r="U590" t="str">
        <f t="shared" ref="U590:V590" si="1294">TRIM(SUBSTITUTE(T590,U$1,U$2))</f>
        <v>$m</v>
      </c>
      <c r="V590" t="str">
        <f t="shared" si="1294"/>
        <v>$m</v>
      </c>
      <c r="W590" t="str">
        <f t="shared" ref="W590:AM590" si="1295">TRIM(SUBSTITUTE(V590,W$1,W$2))</f>
        <v>$m</v>
      </c>
      <c r="X590" t="str">
        <f t="shared" si="1295"/>
        <v>$m</v>
      </c>
      <c r="Y590" t="str">
        <f t="shared" si="1295"/>
        <v>$m</v>
      </c>
      <c r="Z590" t="str">
        <f t="shared" si="1295"/>
        <v>$m</v>
      </c>
      <c r="AA590" t="str">
        <f t="shared" si="1295"/>
        <v>$m</v>
      </c>
      <c r="AB590" t="str">
        <f t="shared" si="1295"/>
        <v>$m</v>
      </c>
      <c r="AC590" t="str">
        <f t="shared" si="1295"/>
        <v>$m</v>
      </c>
      <c r="AD590" t="str">
        <f t="shared" si="1295"/>
        <v>$m</v>
      </c>
      <c r="AE590" t="str">
        <f t="shared" si="1295"/>
        <v>$m</v>
      </c>
      <c r="AF590" t="str">
        <f t="shared" si="1295"/>
        <v>$m</v>
      </c>
      <c r="AG590" t="str">
        <f t="shared" si="1295"/>
        <v>$</v>
      </c>
      <c r="AH590" t="str">
        <f t="shared" si="1295"/>
        <v>$</v>
      </c>
      <c r="AI590" t="str">
        <f t="shared" si="1295"/>
        <v>$</v>
      </c>
      <c r="AJ590" t="str">
        <f t="shared" si="1295"/>
        <v>$</v>
      </c>
      <c r="AK590" t="str">
        <f t="shared" si="1295"/>
        <v>$</v>
      </c>
      <c r="AL590" t="str">
        <f t="shared" si="1295"/>
        <v>$</v>
      </c>
      <c r="AM590" t="str">
        <f t="shared" si="1295"/>
        <v>$</v>
      </c>
      <c r="AN590" t="str">
        <f t="shared" si="1274"/>
        <v>$</v>
      </c>
      <c r="AQ590" t="str">
        <f t="shared" si="1275"/>
        <v>$</v>
      </c>
    </row>
    <row r="591" spans="1:43" x14ac:dyDescent="0.2">
      <c r="A591">
        <v>589</v>
      </c>
      <c r="B591" t="s">
        <v>1371</v>
      </c>
      <c r="C591" t="s">
        <v>1591</v>
      </c>
      <c r="D591" t="s">
        <v>1576</v>
      </c>
      <c r="E591" t="s">
        <v>44</v>
      </c>
      <c r="F591" t="s">
        <v>1373</v>
      </c>
      <c r="G591" t="str">
        <f t="shared" si="1267"/>
        <v>Segment Revenue - TDA</v>
      </c>
      <c r="H591" t="str">
        <f t="shared" si="1262"/>
        <v>tda</v>
      </c>
      <c r="I591" t="s">
        <v>10</v>
      </c>
      <c r="J591" t="b">
        <f t="shared" si="1268"/>
        <v>0</v>
      </c>
      <c r="K591" t="b">
        <f t="shared" si="1263"/>
        <v>0</v>
      </c>
      <c r="L591" t="b">
        <f t="shared" si="1264"/>
        <v>1</v>
      </c>
      <c r="M591" t="str">
        <f t="shared" si="1269"/>
        <v/>
      </c>
      <c r="N591" t="str">
        <f t="shared" si="1170"/>
        <v/>
      </c>
      <c r="O591" t="str">
        <f t="shared" si="1171"/>
        <v/>
      </c>
      <c r="P591" t="str">
        <f t="shared" si="1270"/>
        <v/>
      </c>
      <c r="R591" t="s">
        <v>35</v>
      </c>
      <c r="S591" t="str">
        <f>IF(M591&lt;&gt;"",M591,IF(O591&lt;&gt;"",O591,IF(Q591&lt;&gt;"",Q591,I591)))</f>
        <v>$M</v>
      </c>
      <c r="T591" t="str">
        <f t="shared" si="1271"/>
        <v>$m</v>
      </c>
      <c r="U591" t="str">
        <f t="shared" ref="U591:V591" si="1296">TRIM(SUBSTITUTE(T591,U$1,U$2))</f>
        <v>$m</v>
      </c>
      <c r="V591" t="str">
        <f t="shared" si="1296"/>
        <v>$m</v>
      </c>
      <c r="W591" t="str">
        <f t="shared" ref="W591:AM591" si="1297">TRIM(SUBSTITUTE(V591,W$1,W$2))</f>
        <v>$m</v>
      </c>
      <c r="X591" t="str">
        <f t="shared" si="1297"/>
        <v>$m</v>
      </c>
      <c r="Y591" t="str">
        <f t="shared" si="1297"/>
        <v>$m</v>
      </c>
      <c r="Z591" t="str">
        <f t="shared" si="1297"/>
        <v>$m</v>
      </c>
      <c r="AA591" t="str">
        <f t="shared" si="1297"/>
        <v>$m</v>
      </c>
      <c r="AB591" t="str">
        <f t="shared" si="1297"/>
        <v>$m</v>
      </c>
      <c r="AC591" t="str">
        <f t="shared" si="1297"/>
        <v>$m</v>
      </c>
      <c r="AD591" t="str">
        <f t="shared" si="1297"/>
        <v>$m</v>
      </c>
      <c r="AE591" t="str">
        <f t="shared" si="1297"/>
        <v>$m</v>
      </c>
      <c r="AF591" t="str">
        <f t="shared" si="1297"/>
        <v>$m</v>
      </c>
      <c r="AG591" t="str">
        <f t="shared" si="1297"/>
        <v>$</v>
      </c>
      <c r="AH591" t="str">
        <f t="shared" si="1297"/>
        <v>$</v>
      </c>
      <c r="AI591" t="str">
        <f t="shared" si="1297"/>
        <v>$</v>
      </c>
      <c r="AJ591" t="str">
        <f t="shared" si="1297"/>
        <v>$</v>
      </c>
      <c r="AK591" t="str">
        <f t="shared" si="1297"/>
        <v>$</v>
      </c>
      <c r="AL591" t="str">
        <f t="shared" si="1297"/>
        <v>$</v>
      </c>
      <c r="AM591" t="str">
        <f t="shared" si="1297"/>
        <v>$</v>
      </c>
      <c r="AN591" t="str">
        <f t="shared" si="1274"/>
        <v>$</v>
      </c>
      <c r="AQ591" t="str">
        <f t="shared" si="1275"/>
        <v>$</v>
      </c>
    </row>
    <row r="592" spans="1:43" x14ac:dyDescent="0.2">
      <c r="A592">
        <v>590</v>
      </c>
      <c r="B592" t="s">
        <v>1371</v>
      </c>
      <c r="C592" t="s">
        <v>1591</v>
      </c>
      <c r="D592" t="s">
        <v>1576</v>
      </c>
      <c r="E592" t="s">
        <v>44</v>
      </c>
      <c r="F592" t="s">
        <v>1018</v>
      </c>
      <c r="G592" t="str">
        <f t="shared" si="1267"/>
        <v>Segment Revenue - Wholesale</v>
      </c>
      <c r="H592" t="str">
        <f t="shared" si="1262"/>
        <v>wholesale</v>
      </c>
      <c r="I592" t="s">
        <v>10</v>
      </c>
      <c r="J592" t="b">
        <f t="shared" si="1268"/>
        <v>0</v>
      </c>
      <c r="K592" t="b">
        <f t="shared" si="1263"/>
        <v>0</v>
      </c>
      <c r="L592" t="b">
        <f t="shared" si="1264"/>
        <v>1</v>
      </c>
      <c r="M592" t="str">
        <f t="shared" si="1269"/>
        <v/>
      </c>
      <c r="N592" t="str">
        <f t="shared" si="1170"/>
        <v/>
      </c>
      <c r="O592" t="str">
        <f t="shared" si="1171"/>
        <v/>
      </c>
      <c r="P592" t="str">
        <f t="shared" si="1270"/>
        <v/>
      </c>
      <c r="R592" t="s">
        <v>35</v>
      </c>
      <c r="S592" t="str">
        <f>IF(M592&lt;&gt;"",M592,IF(O592&lt;&gt;"",O592,IF(Q592&lt;&gt;"",Q592,I592)))</f>
        <v>$M</v>
      </c>
      <c r="T592" t="str">
        <f t="shared" si="1271"/>
        <v>$m</v>
      </c>
      <c r="U592" t="str">
        <f t="shared" ref="U592:V592" si="1298">TRIM(SUBSTITUTE(T592,U$1,U$2))</f>
        <v>$m</v>
      </c>
      <c r="V592" t="str">
        <f t="shared" si="1298"/>
        <v>$m</v>
      </c>
      <c r="W592" t="str">
        <f t="shared" ref="W592:AM592" si="1299">TRIM(SUBSTITUTE(V592,W$1,W$2))</f>
        <v>$m</v>
      </c>
      <c r="X592" t="str">
        <f t="shared" si="1299"/>
        <v>$m</v>
      </c>
      <c r="Y592" t="str">
        <f t="shared" si="1299"/>
        <v>$m</v>
      </c>
      <c r="Z592" t="str">
        <f t="shared" si="1299"/>
        <v>$m</v>
      </c>
      <c r="AA592" t="str">
        <f t="shared" si="1299"/>
        <v>$m</v>
      </c>
      <c r="AB592" t="str">
        <f t="shared" si="1299"/>
        <v>$m</v>
      </c>
      <c r="AC592" t="str">
        <f t="shared" si="1299"/>
        <v>$m</v>
      </c>
      <c r="AD592" t="str">
        <f t="shared" si="1299"/>
        <v>$m</v>
      </c>
      <c r="AE592" t="str">
        <f t="shared" si="1299"/>
        <v>$m</v>
      </c>
      <c r="AF592" t="str">
        <f t="shared" si="1299"/>
        <v>$m</v>
      </c>
      <c r="AG592" t="str">
        <f t="shared" si="1299"/>
        <v>$</v>
      </c>
      <c r="AH592" t="str">
        <f t="shared" si="1299"/>
        <v>$</v>
      </c>
      <c r="AI592" t="str">
        <f t="shared" si="1299"/>
        <v>$</v>
      </c>
      <c r="AJ592" t="str">
        <f t="shared" si="1299"/>
        <v>$</v>
      </c>
      <c r="AK592" t="str">
        <f t="shared" si="1299"/>
        <v>$</v>
      </c>
      <c r="AL592" t="str">
        <f t="shared" si="1299"/>
        <v>$</v>
      </c>
      <c r="AM592" t="str">
        <f t="shared" si="1299"/>
        <v>$</v>
      </c>
      <c r="AN592" t="str">
        <f t="shared" si="1274"/>
        <v>$</v>
      </c>
      <c r="AQ592" t="str">
        <f t="shared" si="1275"/>
        <v>$</v>
      </c>
    </row>
    <row r="593" spans="1:43" x14ac:dyDescent="0.2">
      <c r="A593">
        <v>591</v>
      </c>
      <c r="B593" t="s">
        <v>1371</v>
      </c>
      <c r="C593" t="s">
        <v>1591</v>
      </c>
      <c r="D593" t="s">
        <v>1576</v>
      </c>
      <c r="E593" t="s">
        <v>1542</v>
      </c>
      <c r="F593" t="s">
        <v>1193</v>
      </c>
      <c r="G593" t="str">
        <f t="shared" si="1267"/>
        <v>Unique visitors - Average monthly unique visitors</v>
      </c>
      <c r="H593" t="str">
        <f t="shared" si="1262"/>
        <v>average monthly unique visitors</v>
      </c>
      <c r="I593" t="s">
        <v>491</v>
      </c>
      <c r="J593" t="b">
        <f t="shared" si="1268"/>
        <v>0</v>
      </c>
      <c r="K593" t="b">
        <f t="shared" si="1263"/>
        <v>1</v>
      </c>
      <c r="L593" t="b">
        <f t="shared" si="1264"/>
        <v>1</v>
      </c>
      <c r="M593" t="str">
        <f t="shared" si="1269"/>
        <v/>
      </c>
      <c r="N593" t="str">
        <f t="shared" si="1170"/>
        <v/>
      </c>
      <c r="O593" t="str">
        <f t="shared" si="1171"/>
        <v/>
      </c>
      <c r="P593" t="str">
        <f t="shared" si="1270"/>
        <v/>
      </c>
      <c r="R593" t="s">
        <v>35</v>
      </c>
      <c r="S593" t="str">
        <f>IF(M593&lt;&gt;"",M593,IF(O593&lt;&gt;"",O593,IF(Q593&lt;&gt;"",Q593,I593)))</f>
        <v>Million</v>
      </c>
      <c r="T593" t="str">
        <f t="shared" si="1271"/>
        <v>million</v>
      </c>
      <c r="U593" t="str">
        <f t="shared" ref="U593:V593" si="1300">TRIM(SUBSTITUTE(T593,U$1,U$2))</f>
        <v>million</v>
      </c>
      <c r="V593" t="str">
        <f t="shared" si="1300"/>
        <v>million</v>
      </c>
      <c r="W593" t="str">
        <f t="shared" ref="W593:AM593" si="1301">TRIM(SUBSTITUTE(V593,W$1,W$2))</f>
        <v>million</v>
      </c>
      <c r="X593" t="str">
        <f t="shared" si="1301"/>
        <v>million</v>
      </c>
      <c r="Y593" t="str">
        <f t="shared" si="1301"/>
        <v>million</v>
      </c>
      <c r="Z593" t="str">
        <f t="shared" si="1301"/>
        <v>million</v>
      </c>
      <c r="AA593" t="str">
        <f t="shared" si="1301"/>
        <v>million</v>
      </c>
      <c r="AB593" t="str">
        <f t="shared" si="1301"/>
        <v>million</v>
      </c>
      <c r="AC593" t="str">
        <f t="shared" si="1301"/>
        <v>million</v>
      </c>
      <c r="AD593" t="str">
        <f t="shared" si="1301"/>
        <v>million</v>
      </c>
      <c r="AE593" t="str">
        <f t="shared" si="1301"/>
        <v>million</v>
      </c>
      <c r="AF593" t="str">
        <f t="shared" si="1301"/>
        <v/>
      </c>
      <c r="AG593" t="str">
        <f t="shared" si="1301"/>
        <v/>
      </c>
      <c r="AH593" t="str">
        <f t="shared" si="1301"/>
        <v/>
      </c>
      <c r="AI593" t="str">
        <f t="shared" si="1301"/>
        <v/>
      </c>
      <c r="AJ593" t="str">
        <f t="shared" si="1301"/>
        <v/>
      </c>
      <c r="AK593" t="str">
        <f t="shared" si="1301"/>
        <v/>
      </c>
      <c r="AL593" t="str">
        <f t="shared" si="1301"/>
        <v/>
      </c>
      <c r="AM593" t="str">
        <f t="shared" si="1301"/>
        <v/>
      </c>
      <c r="AN593" t="str">
        <f t="shared" si="1274"/>
        <v/>
      </c>
      <c r="AQ593" t="str">
        <f t="shared" si="1275"/>
        <v/>
      </c>
    </row>
    <row r="594" spans="1:43" x14ac:dyDescent="0.2">
      <c r="A594">
        <v>592</v>
      </c>
      <c r="B594" t="s">
        <v>1371</v>
      </c>
      <c r="C594" t="s">
        <v>1591</v>
      </c>
      <c r="D594" t="s">
        <v>1576</v>
      </c>
      <c r="E594" t="s">
        <v>1374</v>
      </c>
      <c r="F594" t="s">
        <v>265</v>
      </c>
      <c r="G594" t="str">
        <f t="shared" si="1267"/>
        <v>Units Sold - E-commerce</v>
      </c>
      <c r="H594" t="str">
        <f t="shared" si="1262"/>
        <v>e-commerce</v>
      </c>
      <c r="I594" t="s">
        <v>178</v>
      </c>
      <c r="J594" t="b">
        <f t="shared" si="1268"/>
        <v>0</v>
      </c>
      <c r="K594" t="b">
        <f t="shared" si="1263"/>
        <v>1</v>
      </c>
      <c r="L594" t="b">
        <f t="shared" si="1264"/>
        <v>1</v>
      </c>
      <c r="M594" t="str">
        <f t="shared" si="1269"/>
        <v/>
      </c>
      <c r="N594" t="str">
        <f t="shared" si="1170"/>
        <v/>
      </c>
      <c r="O594" t="str">
        <f t="shared" si="1171"/>
        <v/>
      </c>
      <c r="P594" t="str">
        <f t="shared" si="1270"/>
        <v/>
      </c>
      <c r="R594" t="s">
        <v>1685</v>
      </c>
      <c r="S594" t="str">
        <f>IF(M594&lt;&gt;"",M594,IF(O594&lt;&gt;"",O594,IF(Q594&lt;&gt;"",Q594,I594)))</f>
        <v>MUnits</v>
      </c>
      <c r="T594" t="str">
        <f t="shared" si="1271"/>
        <v>munits</v>
      </c>
      <c r="U594" t="str">
        <f t="shared" ref="U594:V594" si="1302">TRIM(SUBSTITUTE(T594,U$1,U$2))</f>
        <v>munits</v>
      </c>
      <c r="V594" t="str">
        <f t="shared" si="1302"/>
        <v>munits</v>
      </c>
      <c r="W594" t="str">
        <f t="shared" ref="W594:AM594" si="1303">TRIM(SUBSTITUTE(V594,W$1,W$2))</f>
        <v>munits</v>
      </c>
      <c r="X594" t="str">
        <f t="shared" si="1303"/>
        <v>munits</v>
      </c>
      <c r="Y594" t="str">
        <f t="shared" si="1303"/>
        <v>munits</v>
      </c>
      <c r="Z594" t="str">
        <f t="shared" si="1303"/>
        <v>munits</v>
      </c>
      <c r="AA594" t="str">
        <f t="shared" si="1303"/>
        <v>munits</v>
      </c>
      <c r="AB594" t="str">
        <f t="shared" si="1303"/>
        <v>munits</v>
      </c>
      <c r="AC594" t="str">
        <f t="shared" si="1303"/>
        <v>munits</v>
      </c>
      <c r="AD594" t="str">
        <f t="shared" si="1303"/>
        <v>munits</v>
      </c>
      <c r="AE594" t="str">
        <f t="shared" si="1303"/>
        <v>munits</v>
      </c>
      <c r="AF594" t="str">
        <f t="shared" si="1303"/>
        <v>munits</v>
      </c>
      <c r="AG594" t="str">
        <f t="shared" si="1303"/>
        <v>units</v>
      </c>
      <c r="AH594" t="str">
        <f t="shared" si="1303"/>
        <v>units</v>
      </c>
      <c r="AI594" t="str">
        <f t="shared" si="1303"/>
        <v>units</v>
      </c>
      <c r="AJ594" t="str">
        <f t="shared" si="1303"/>
        <v>units</v>
      </c>
      <c r="AK594" t="str">
        <f t="shared" si="1303"/>
        <v>units</v>
      </c>
      <c r="AL594" t="str">
        <f t="shared" si="1303"/>
        <v>units</v>
      </c>
      <c r="AM594" t="str">
        <f t="shared" si="1303"/>
        <v>units</v>
      </c>
      <c r="AN594" t="str">
        <f t="shared" si="1274"/>
        <v>units</v>
      </c>
      <c r="AQ594" t="str">
        <f t="shared" si="1275"/>
        <v>units</v>
      </c>
    </row>
    <row r="595" spans="1:43" x14ac:dyDescent="0.2">
      <c r="A595">
        <v>593</v>
      </c>
      <c r="B595" t="s">
        <v>1371</v>
      </c>
      <c r="C595" t="s">
        <v>1591</v>
      </c>
      <c r="D595" t="s">
        <v>1576</v>
      </c>
      <c r="E595" t="s">
        <v>1374</v>
      </c>
      <c r="F595" t="s">
        <v>1373</v>
      </c>
      <c r="G595" t="str">
        <f t="shared" si="1267"/>
        <v>Units Sold - TDA</v>
      </c>
      <c r="H595" t="str">
        <f t="shared" si="1262"/>
        <v>tda</v>
      </c>
      <c r="I595" t="s">
        <v>178</v>
      </c>
      <c r="J595" t="b">
        <f t="shared" si="1268"/>
        <v>0</v>
      </c>
      <c r="K595" t="b">
        <f t="shared" si="1263"/>
        <v>1</v>
      </c>
      <c r="L595" t="b">
        <f t="shared" si="1264"/>
        <v>1</v>
      </c>
      <c r="M595" t="str">
        <f t="shared" si="1269"/>
        <v/>
      </c>
      <c r="N595" t="str">
        <f t="shared" si="1170"/>
        <v/>
      </c>
      <c r="O595" t="str">
        <f t="shared" si="1171"/>
        <v/>
      </c>
      <c r="P595" t="str">
        <f t="shared" si="1270"/>
        <v/>
      </c>
      <c r="R595" t="s">
        <v>1685</v>
      </c>
      <c r="S595" t="str">
        <f>IF(M595&lt;&gt;"",M595,IF(O595&lt;&gt;"",O595,IF(Q595&lt;&gt;"",Q595,I595)))</f>
        <v>MUnits</v>
      </c>
      <c r="T595" t="str">
        <f t="shared" si="1271"/>
        <v>munits</v>
      </c>
      <c r="U595" t="str">
        <f t="shared" ref="U595:V595" si="1304">TRIM(SUBSTITUTE(T595,U$1,U$2))</f>
        <v>munits</v>
      </c>
      <c r="V595" t="str">
        <f t="shared" si="1304"/>
        <v>munits</v>
      </c>
      <c r="W595" t="str">
        <f t="shared" ref="W595:AM595" si="1305">TRIM(SUBSTITUTE(V595,W$1,W$2))</f>
        <v>munits</v>
      </c>
      <c r="X595" t="str">
        <f t="shared" si="1305"/>
        <v>munits</v>
      </c>
      <c r="Y595" t="str">
        <f t="shared" si="1305"/>
        <v>munits</v>
      </c>
      <c r="Z595" t="str">
        <f t="shared" si="1305"/>
        <v>munits</v>
      </c>
      <c r="AA595" t="str">
        <f t="shared" si="1305"/>
        <v>munits</v>
      </c>
      <c r="AB595" t="str">
        <f t="shared" si="1305"/>
        <v>munits</v>
      </c>
      <c r="AC595" t="str">
        <f t="shared" si="1305"/>
        <v>munits</v>
      </c>
      <c r="AD595" t="str">
        <f t="shared" si="1305"/>
        <v>munits</v>
      </c>
      <c r="AE595" t="str">
        <f t="shared" si="1305"/>
        <v>munits</v>
      </c>
      <c r="AF595" t="str">
        <f t="shared" si="1305"/>
        <v>munits</v>
      </c>
      <c r="AG595" t="str">
        <f t="shared" si="1305"/>
        <v>units</v>
      </c>
      <c r="AH595" t="str">
        <f t="shared" si="1305"/>
        <v>units</v>
      </c>
      <c r="AI595" t="str">
        <f t="shared" si="1305"/>
        <v>units</v>
      </c>
      <c r="AJ595" t="str">
        <f t="shared" si="1305"/>
        <v>units</v>
      </c>
      <c r="AK595" t="str">
        <f t="shared" si="1305"/>
        <v>units</v>
      </c>
      <c r="AL595" t="str">
        <f t="shared" si="1305"/>
        <v>units</v>
      </c>
      <c r="AM595" t="str">
        <f t="shared" si="1305"/>
        <v>units</v>
      </c>
      <c r="AN595" t="str">
        <f t="shared" si="1274"/>
        <v>units</v>
      </c>
      <c r="AQ595" t="str">
        <f t="shared" si="1275"/>
        <v>units</v>
      </c>
    </row>
    <row r="596" spans="1:43" x14ac:dyDescent="0.2">
      <c r="A596">
        <v>594</v>
      </c>
      <c r="B596" t="s">
        <v>1371</v>
      </c>
      <c r="C596" t="s">
        <v>1591</v>
      </c>
      <c r="D596" t="s">
        <v>1576</v>
      </c>
      <c r="E596" t="s">
        <v>1374</v>
      </c>
      <c r="F596" t="s">
        <v>1018</v>
      </c>
      <c r="G596" t="str">
        <f t="shared" si="1267"/>
        <v>Units Sold - Wholesale</v>
      </c>
      <c r="H596" t="str">
        <f t="shared" si="1262"/>
        <v>wholesale</v>
      </c>
      <c r="I596" t="s">
        <v>178</v>
      </c>
      <c r="J596" t="b">
        <f t="shared" si="1268"/>
        <v>0</v>
      </c>
      <c r="K596" t="b">
        <f t="shared" si="1263"/>
        <v>1</v>
      </c>
      <c r="L596" t="b">
        <f t="shared" si="1264"/>
        <v>1</v>
      </c>
      <c r="M596" t="str">
        <f t="shared" si="1269"/>
        <v/>
      </c>
      <c r="N596" t="str">
        <f t="shared" si="1170"/>
        <v/>
      </c>
      <c r="O596" t="str">
        <f t="shared" si="1171"/>
        <v/>
      </c>
      <c r="P596" t="str">
        <f t="shared" si="1270"/>
        <v/>
      </c>
      <c r="R596" t="s">
        <v>1685</v>
      </c>
      <c r="S596" t="str">
        <f>IF(M596&lt;&gt;"",M596,IF(O596&lt;&gt;"",O596,IF(Q596&lt;&gt;"",Q596,I596)))</f>
        <v>MUnits</v>
      </c>
      <c r="T596" t="str">
        <f t="shared" si="1271"/>
        <v>munits</v>
      </c>
      <c r="U596" t="str">
        <f t="shared" ref="U596:V596" si="1306">TRIM(SUBSTITUTE(T596,U$1,U$2))</f>
        <v>munits</v>
      </c>
      <c r="V596" t="str">
        <f t="shared" si="1306"/>
        <v>munits</v>
      </c>
      <c r="W596" t="str">
        <f t="shared" ref="W596:AM596" si="1307">TRIM(SUBSTITUTE(V596,W$1,W$2))</f>
        <v>munits</v>
      </c>
      <c r="X596" t="str">
        <f t="shared" si="1307"/>
        <v>munits</v>
      </c>
      <c r="Y596" t="str">
        <f t="shared" si="1307"/>
        <v>munits</v>
      </c>
      <c r="Z596" t="str">
        <f t="shared" si="1307"/>
        <v>munits</v>
      </c>
      <c r="AA596" t="str">
        <f t="shared" si="1307"/>
        <v>munits</v>
      </c>
      <c r="AB596" t="str">
        <f t="shared" si="1307"/>
        <v>munits</v>
      </c>
      <c r="AC596" t="str">
        <f t="shared" si="1307"/>
        <v>munits</v>
      </c>
      <c r="AD596" t="str">
        <f t="shared" si="1307"/>
        <v>munits</v>
      </c>
      <c r="AE596" t="str">
        <f t="shared" si="1307"/>
        <v>munits</v>
      </c>
      <c r="AF596" t="str">
        <f t="shared" si="1307"/>
        <v>munits</v>
      </c>
      <c r="AG596" t="str">
        <f t="shared" si="1307"/>
        <v>units</v>
      </c>
      <c r="AH596" t="str">
        <f t="shared" si="1307"/>
        <v>units</v>
      </c>
      <c r="AI596" t="str">
        <f t="shared" si="1307"/>
        <v>units</v>
      </c>
      <c r="AJ596" t="str">
        <f t="shared" si="1307"/>
        <v>units</v>
      </c>
      <c r="AK596" t="str">
        <f t="shared" si="1307"/>
        <v>units</v>
      </c>
      <c r="AL596" t="str">
        <f t="shared" si="1307"/>
        <v>units</v>
      </c>
      <c r="AM596" t="str">
        <f t="shared" si="1307"/>
        <v>units</v>
      </c>
      <c r="AN596" t="str">
        <f t="shared" si="1274"/>
        <v>units</v>
      </c>
      <c r="AQ596" t="str">
        <f t="shared" si="1275"/>
        <v>units</v>
      </c>
    </row>
    <row r="597" spans="1:43" x14ac:dyDescent="0.2">
      <c r="A597">
        <v>595</v>
      </c>
      <c r="B597" t="s">
        <v>232</v>
      </c>
      <c r="C597" t="s">
        <v>1606</v>
      </c>
      <c r="D597" t="s">
        <v>1598</v>
      </c>
      <c r="E597" t="s">
        <v>234</v>
      </c>
      <c r="F597" t="s">
        <v>235</v>
      </c>
      <c r="G597" t="str">
        <f t="shared" si="1267"/>
        <v>Merchandise Sales - Apparel, Electronics, &amp; Other</v>
      </c>
      <c r="H597" t="str">
        <f t="shared" si="1262"/>
        <v>apparel, electronics, &amp; other</v>
      </c>
      <c r="I597" t="s">
        <v>10</v>
      </c>
      <c r="J597" t="b">
        <f t="shared" si="1268"/>
        <v>0</v>
      </c>
      <c r="K597" t="b">
        <f t="shared" si="1263"/>
        <v>0</v>
      </c>
      <c r="L597" t="b">
        <f t="shared" si="1264"/>
        <v>1</v>
      </c>
      <c r="M597" t="str">
        <f t="shared" si="1269"/>
        <v/>
      </c>
      <c r="N597" t="str">
        <f t="shared" si="1170"/>
        <v/>
      </c>
      <c r="O597" t="str">
        <f t="shared" si="1171"/>
        <v/>
      </c>
      <c r="P597" t="str">
        <f t="shared" si="1270"/>
        <v/>
      </c>
      <c r="R597" t="s">
        <v>35</v>
      </c>
      <c r="S597" t="str">
        <f>IF(M597&lt;&gt;"",M597,IF(O597&lt;&gt;"",O597,IF(Q597&lt;&gt;"",Q597,I597)))</f>
        <v>$M</v>
      </c>
      <c r="T597" t="str">
        <f t="shared" si="1271"/>
        <v>$m</v>
      </c>
      <c r="U597" t="str">
        <f t="shared" ref="U597:V597" si="1308">TRIM(SUBSTITUTE(T597,U$1,U$2))</f>
        <v>$m</v>
      </c>
      <c r="V597" t="str">
        <f t="shared" si="1308"/>
        <v>$m</v>
      </c>
      <c r="W597" t="str">
        <f t="shared" ref="W597:AM597" si="1309">TRIM(SUBSTITUTE(V597,W$1,W$2))</f>
        <v>$m</v>
      </c>
      <c r="X597" t="str">
        <f t="shared" si="1309"/>
        <v>$m</v>
      </c>
      <c r="Y597" t="str">
        <f t="shared" si="1309"/>
        <v>$m</v>
      </c>
      <c r="Z597" t="str">
        <f t="shared" si="1309"/>
        <v>$m</v>
      </c>
      <c r="AA597" t="str">
        <f t="shared" si="1309"/>
        <v>$m</v>
      </c>
      <c r="AB597" t="str">
        <f t="shared" si="1309"/>
        <v>$m</v>
      </c>
      <c r="AC597" t="str">
        <f t="shared" si="1309"/>
        <v>$m</v>
      </c>
      <c r="AD597" t="str">
        <f t="shared" si="1309"/>
        <v>$m</v>
      </c>
      <c r="AE597" t="str">
        <f t="shared" si="1309"/>
        <v>$m</v>
      </c>
      <c r="AF597" t="str">
        <f t="shared" si="1309"/>
        <v>$m</v>
      </c>
      <c r="AG597" t="str">
        <f t="shared" si="1309"/>
        <v>$</v>
      </c>
      <c r="AH597" t="str">
        <f t="shared" si="1309"/>
        <v>$</v>
      </c>
      <c r="AI597" t="str">
        <f t="shared" si="1309"/>
        <v>$</v>
      </c>
      <c r="AJ597" t="str">
        <f t="shared" si="1309"/>
        <v>$</v>
      </c>
      <c r="AK597" t="str">
        <f t="shared" si="1309"/>
        <v>$</v>
      </c>
      <c r="AL597" t="str">
        <f t="shared" si="1309"/>
        <v>$</v>
      </c>
      <c r="AM597" t="str">
        <f t="shared" si="1309"/>
        <v>$</v>
      </c>
      <c r="AN597" t="str">
        <f t="shared" si="1274"/>
        <v>$</v>
      </c>
      <c r="AQ597" t="str">
        <f t="shared" si="1275"/>
        <v>$</v>
      </c>
    </row>
    <row r="598" spans="1:43" x14ac:dyDescent="0.2">
      <c r="A598">
        <v>596</v>
      </c>
      <c r="B598" t="s">
        <v>232</v>
      </c>
      <c r="C598" t="s">
        <v>1606</v>
      </c>
      <c r="D598" t="s">
        <v>1598</v>
      </c>
      <c r="E598" t="s">
        <v>234</v>
      </c>
      <c r="F598" t="s">
        <v>236</v>
      </c>
      <c r="G598" t="str">
        <f t="shared" si="1267"/>
        <v>Merchandise Sales - Consumables</v>
      </c>
      <c r="H598" t="str">
        <f t="shared" si="1262"/>
        <v>consumables</v>
      </c>
      <c r="I598" t="s">
        <v>10</v>
      </c>
      <c r="J598" t="b">
        <f t="shared" si="1268"/>
        <v>0</v>
      </c>
      <c r="K598" t="b">
        <f t="shared" si="1263"/>
        <v>0</v>
      </c>
      <c r="L598" t="b">
        <f t="shared" si="1264"/>
        <v>1</v>
      </c>
      <c r="M598" t="str">
        <f t="shared" si="1269"/>
        <v/>
      </c>
      <c r="N598" t="str">
        <f t="shared" ref="N598:N661" si="1310">IF(AND(OR(LOWER(I598)="unit",LOWER(I598)="units",LOWER(I598)="number"),M598&lt;&gt;"Stores"),"Check","")</f>
        <v/>
      </c>
      <c r="O598" t="str">
        <f t="shared" ref="O598:O661" si="1311">IF(N598="Check",IF((IFERROR(FIND("vehicle",LOWER(H598)),0)+(IFERROR(FIND("auto",LOWER(H598)),0))+IFERROR(FIND("vehicle",LOWER(F598)),0)+IFERROR(FIND("vehicle",LOWER(F598)),0))&gt;0,"Vehicles",""),"")</f>
        <v/>
      </c>
      <c r="P598" t="str">
        <f t="shared" si="1270"/>
        <v/>
      </c>
      <c r="R598" t="s">
        <v>35</v>
      </c>
      <c r="S598" t="str">
        <f>IF(M598&lt;&gt;"",M598,IF(O598&lt;&gt;"",O598,IF(Q598&lt;&gt;"",Q598,I598)))</f>
        <v>$M</v>
      </c>
      <c r="T598" t="str">
        <f t="shared" si="1271"/>
        <v>$m</v>
      </c>
      <c r="U598" t="str">
        <f t="shared" ref="U598:V598" si="1312">TRIM(SUBSTITUTE(T598,U$1,U$2))</f>
        <v>$m</v>
      </c>
      <c r="V598" t="str">
        <f t="shared" si="1312"/>
        <v>$m</v>
      </c>
      <c r="W598" t="str">
        <f t="shared" ref="W598:AM598" si="1313">TRIM(SUBSTITUTE(V598,W$1,W$2))</f>
        <v>$m</v>
      </c>
      <c r="X598" t="str">
        <f t="shared" si="1313"/>
        <v>$m</v>
      </c>
      <c r="Y598" t="str">
        <f t="shared" si="1313"/>
        <v>$m</v>
      </c>
      <c r="Z598" t="str">
        <f t="shared" si="1313"/>
        <v>$m</v>
      </c>
      <c r="AA598" t="str">
        <f t="shared" si="1313"/>
        <v>$m</v>
      </c>
      <c r="AB598" t="str">
        <f t="shared" si="1313"/>
        <v>$m</v>
      </c>
      <c r="AC598" t="str">
        <f t="shared" si="1313"/>
        <v>$m</v>
      </c>
      <c r="AD598" t="str">
        <f t="shared" si="1313"/>
        <v>$m</v>
      </c>
      <c r="AE598" t="str">
        <f t="shared" si="1313"/>
        <v>$m</v>
      </c>
      <c r="AF598" t="str">
        <f t="shared" si="1313"/>
        <v>$m</v>
      </c>
      <c r="AG598" t="str">
        <f t="shared" si="1313"/>
        <v>$</v>
      </c>
      <c r="AH598" t="str">
        <f t="shared" si="1313"/>
        <v>$</v>
      </c>
      <c r="AI598" t="str">
        <f t="shared" si="1313"/>
        <v>$</v>
      </c>
      <c r="AJ598" t="str">
        <f t="shared" si="1313"/>
        <v>$</v>
      </c>
      <c r="AK598" t="str">
        <f t="shared" si="1313"/>
        <v>$</v>
      </c>
      <c r="AL598" t="str">
        <f t="shared" si="1313"/>
        <v>$</v>
      </c>
      <c r="AM598" t="str">
        <f t="shared" si="1313"/>
        <v>$</v>
      </c>
      <c r="AN598" t="str">
        <f t="shared" si="1274"/>
        <v>$</v>
      </c>
      <c r="AQ598" t="str">
        <f t="shared" si="1275"/>
        <v>$</v>
      </c>
    </row>
    <row r="599" spans="1:43" x14ac:dyDescent="0.2">
      <c r="A599">
        <v>597</v>
      </c>
      <c r="B599" t="s">
        <v>232</v>
      </c>
      <c r="C599" t="s">
        <v>1606</v>
      </c>
      <c r="D599" t="s">
        <v>1598</v>
      </c>
      <c r="E599" t="s">
        <v>234</v>
      </c>
      <c r="F599" t="s">
        <v>237</v>
      </c>
      <c r="G599" t="str">
        <f t="shared" si="1267"/>
        <v>Merchandise Sales - Food</v>
      </c>
      <c r="H599" t="str">
        <f t="shared" si="1262"/>
        <v>food</v>
      </c>
      <c r="I599" t="s">
        <v>10</v>
      </c>
      <c r="J599" t="b">
        <f t="shared" si="1268"/>
        <v>0</v>
      </c>
      <c r="K599" t="b">
        <f t="shared" si="1263"/>
        <v>0</v>
      </c>
      <c r="L599" t="b">
        <f t="shared" si="1264"/>
        <v>1</v>
      </c>
      <c r="M599" t="str">
        <f t="shared" si="1269"/>
        <v/>
      </c>
      <c r="N599" t="str">
        <f t="shared" si="1310"/>
        <v/>
      </c>
      <c r="O599" t="str">
        <f t="shared" si="1311"/>
        <v/>
      </c>
      <c r="P599" t="str">
        <f t="shared" si="1270"/>
        <v/>
      </c>
      <c r="R599" t="s">
        <v>35</v>
      </c>
      <c r="S599" t="str">
        <f>IF(M599&lt;&gt;"",M599,IF(O599&lt;&gt;"",O599,IF(Q599&lt;&gt;"",Q599,I599)))</f>
        <v>$M</v>
      </c>
      <c r="T599" t="str">
        <f t="shared" si="1271"/>
        <v>$m</v>
      </c>
      <c r="U599" t="str">
        <f t="shared" ref="U599:V599" si="1314">TRIM(SUBSTITUTE(T599,U$1,U$2))</f>
        <v>$m</v>
      </c>
      <c r="V599" t="str">
        <f t="shared" si="1314"/>
        <v>$m</v>
      </c>
      <c r="W599" t="str">
        <f t="shared" ref="W599:AM599" si="1315">TRIM(SUBSTITUTE(V599,W$1,W$2))</f>
        <v>$m</v>
      </c>
      <c r="X599" t="str">
        <f t="shared" si="1315"/>
        <v>$m</v>
      </c>
      <c r="Y599" t="str">
        <f t="shared" si="1315"/>
        <v>$m</v>
      </c>
      <c r="Z599" t="str">
        <f t="shared" si="1315"/>
        <v>$m</v>
      </c>
      <c r="AA599" t="str">
        <f t="shared" si="1315"/>
        <v>$m</v>
      </c>
      <c r="AB599" t="str">
        <f t="shared" si="1315"/>
        <v>$m</v>
      </c>
      <c r="AC599" t="str">
        <f t="shared" si="1315"/>
        <v>$m</v>
      </c>
      <c r="AD599" t="str">
        <f t="shared" si="1315"/>
        <v>$m</v>
      </c>
      <c r="AE599" t="str">
        <f t="shared" si="1315"/>
        <v>$m</v>
      </c>
      <c r="AF599" t="str">
        <f t="shared" si="1315"/>
        <v>$m</v>
      </c>
      <c r="AG599" t="str">
        <f t="shared" si="1315"/>
        <v>$</v>
      </c>
      <c r="AH599" t="str">
        <f t="shared" si="1315"/>
        <v>$</v>
      </c>
      <c r="AI599" t="str">
        <f t="shared" si="1315"/>
        <v>$</v>
      </c>
      <c r="AJ599" t="str">
        <f t="shared" si="1315"/>
        <v>$</v>
      </c>
      <c r="AK599" t="str">
        <f t="shared" si="1315"/>
        <v>$</v>
      </c>
      <c r="AL599" t="str">
        <f t="shared" si="1315"/>
        <v>$</v>
      </c>
      <c r="AM599" t="str">
        <f t="shared" si="1315"/>
        <v>$</v>
      </c>
      <c r="AN599" t="str">
        <f t="shared" si="1274"/>
        <v>$</v>
      </c>
      <c r="AQ599" t="str">
        <f t="shared" si="1275"/>
        <v>$</v>
      </c>
    </row>
    <row r="600" spans="1:43" x14ac:dyDescent="0.2">
      <c r="A600">
        <v>598</v>
      </c>
      <c r="B600" t="s">
        <v>232</v>
      </c>
      <c r="C600" t="s">
        <v>1606</v>
      </c>
      <c r="D600" t="s">
        <v>1598</v>
      </c>
      <c r="E600" t="s">
        <v>234</v>
      </c>
      <c r="F600" t="s">
        <v>238</v>
      </c>
      <c r="G600" t="str">
        <f t="shared" si="1267"/>
        <v>Merchandise Sales - Furniture</v>
      </c>
      <c r="H600" t="str">
        <f t="shared" si="1262"/>
        <v>furniture</v>
      </c>
      <c r="I600" t="s">
        <v>10</v>
      </c>
      <c r="J600" t="b">
        <f t="shared" si="1268"/>
        <v>0</v>
      </c>
      <c r="K600" t="b">
        <f t="shared" si="1263"/>
        <v>0</v>
      </c>
      <c r="L600" t="b">
        <f t="shared" si="1264"/>
        <v>1</v>
      </c>
      <c r="M600" t="str">
        <f t="shared" si="1269"/>
        <v/>
      </c>
      <c r="N600" t="str">
        <f t="shared" si="1310"/>
        <v/>
      </c>
      <c r="O600" t="str">
        <f t="shared" si="1311"/>
        <v/>
      </c>
      <c r="P600" t="str">
        <f t="shared" si="1270"/>
        <v/>
      </c>
      <c r="R600" t="s">
        <v>35</v>
      </c>
      <c r="S600" t="str">
        <f>IF(M600&lt;&gt;"",M600,IF(O600&lt;&gt;"",O600,IF(Q600&lt;&gt;"",Q600,I600)))</f>
        <v>$M</v>
      </c>
      <c r="T600" t="str">
        <f t="shared" si="1271"/>
        <v>$m</v>
      </c>
      <c r="U600" t="str">
        <f t="shared" ref="U600:V600" si="1316">TRIM(SUBSTITUTE(T600,U$1,U$2))</f>
        <v>$m</v>
      </c>
      <c r="V600" t="str">
        <f t="shared" si="1316"/>
        <v>$m</v>
      </c>
      <c r="W600" t="str">
        <f t="shared" ref="W600:AM600" si="1317">TRIM(SUBSTITUTE(V600,W$1,W$2))</f>
        <v>$m</v>
      </c>
      <c r="X600" t="str">
        <f t="shared" si="1317"/>
        <v>$m</v>
      </c>
      <c r="Y600" t="str">
        <f t="shared" si="1317"/>
        <v>$m</v>
      </c>
      <c r="Z600" t="str">
        <f t="shared" si="1317"/>
        <v>$m</v>
      </c>
      <c r="AA600" t="str">
        <f t="shared" si="1317"/>
        <v>$m</v>
      </c>
      <c r="AB600" t="str">
        <f t="shared" si="1317"/>
        <v>$m</v>
      </c>
      <c r="AC600" t="str">
        <f t="shared" si="1317"/>
        <v>$m</v>
      </c>
      <c r="AD600" t="str">
        <f t="shared" si="1317"/>
        <v>$m</v>
      </c>
      <c r="AE600" t="str">
        <f t="shared" si="1317"/>
        <v>$m</v>
      </c>
      <c r="AF600" t="str">
        <f t="shared" si="1317"/>
        <v>$m</v>
      </c>
      <c r="AG600" t="str">
        <f t="shared" si="1317"/>
        <v>$</v>
      </c>
      <c r="AH600" t="str">
        <f t="shared" si="1317"/>
        <v>$</v>
      </c>
      <c r="AI600" t="str">
        <f t="shared" si="1317"/>
        <v>$</v>
      </c>
      <c r="AJ600" t="str">
        <f t="shared" si="1317"/>
        <v>$</v>
      </c>
      <c r="AK600" t="str">
        <f t="shared" si="1317"/>
        <v>$</v>
      </c>
      <c r="AL600" t="str">
        <f t="shared" si="1317"/>
        <v>$</v>
      </c>
      <c r="AM600" t="str">
        <f t="shared" si="1317"/>
        <v>$</v>
      </c>
      <c r="AN600" t="str">
        <f t="shared" si="1274"/>
        <v>$</v>
      </c>
      <c r="AQ600" t="str">
        <f t="shared" si="1275"/>
        <v>$</v>
      </c>
    </row>
    <row r="601" spans="1:43" x14ac:dyDescent="0.2">
      <c r="A601">
        <v>599</v>
      </c>
      <c r="B601" t="s">
        <v>232</v>
      </c>
      <c r="C601" t="s">
        <v>1606</v>
      </c>
      <c r="D601" t="s">
        <v>1598</v>
      </c>
      <c r="E601" t="s">
        <v>234</v>
      </c>
      <c r="F601" t="s">
        <v>239</v>
      </c>
      <c r="G601" t="str">
        <f t="shared" si="1267"/>
        <v>Merchandise Sales - Hard Home</v>
      </c>
      <c r="H601" t="str">
        <f t="shared" si="1262"/>
        <v>hard home</v>
      </c>
      <c r="I601" t="s">
        <v>10</v>
      </c>
      <c r="J601" t="b">
        <f t="shared" si="1268"/>
        <v>0</v>
      </c>
      <c r="K601" t="b">
        <f t="shared" si="1263"/>
        <v>0</v>
      </c>
      <c r="L601" t="b">
        <f t="shared" si="1264"/>
        <v>1</v>
      </c>
      <c r="M601" t="str">
        <f t="shared" si="1269"/>
        <v/>
      </c>
      <c r="N601" t="str">
        <f t="shared" si="1310"/>
        <v/>
      </c>
      <c r="O601" t="str">
        <f t="shared" si="1311"/>
        <v/>
      </c>
      <c r="P601" t="str">
        <f t="shared" si="1270"/>
        <v/>
      </c>
      <c r="R601" t="s">
        <v>35</v>
      </c>
      <c r="S601" t="str">
        <f>IF(M601&lt;&gt;"",M601,IF(O601&lt;&gt;"",O601,IF(Q601&lt;&gt;"",Q601,I601)))</f>
        <v>$M</v>
      </c>
      <c r="T601" t="str">
        <f t="shared" si="1271"/>
        <v>$m</v>
      </c>
      <c r="U601" t="str">
        <f t="shared" ref="U601:V601" si="1318">TRIM(SUBSTITUTE(T601,U$1,U$2))</f>
        <v>$m</v>
      </c>
      <c r="V601" t="str">
        <f t="shared" si="1318"/>
        <v>$m</v>
      </c>
      <c r="W601" t="str">
        <f t="shared" ref="W601:AM601" si="1319">TRIM(SUBSTITUTE(V601,W$1,W$2))</f>
        <v>$m</v>
      </c>
      <c r="X601" t="str">
        <f t="shared" si="1319"/>
        <v>$m</v>
      </c>
      <c r="Y601" t="str">
        <f t="shared" si="1319"/>
        <v>$m</v>
      </c>
      <c r="Z601" t="str">
        <f t="shared" si="1319"/>
        <v>$m</v>
      </c>
      <c r="AA601" t="str">
        <f t="shared" si="1319"/>
        <v>$m</v>
      </c>
      <c r="AB601" t="str">
        <f t="shared" si="1319"/>
        <v>$m</v>
      </c>
      <c r="AC601" t="str">
        <f t="shared" si="1319"/>
        <v>$m</v>
      </c>
      <c r="AD601" t="str">
        <f t="shared" si="1319"/>
        <v>$m</v>
      </c>
      <c r="AE601" t="str">
        <f t="shared" si="1319"/>
        <v>$m</v>
      </c>
      <c r="AF601" t="str">
        <f t="shared" si="1319"/>
        <v>$m</v>
      </c>
      <c r="AG601" t="str">
        <f t="shared" si="1319"/>
        <v>$</v>
      </c>
      <c r="AH601" t="str">
        <f t="shared" si="1319"/>
        <v>$</v>
      </c>
      <c r="AI601" t="str">
        <f t="shared" si="1319"/>
        <v>$</v>
      </c>
      <c r="AJ601" t="str">
        <f t="shared" si="1319"/>
        <v>$</v>
      </c>
      <c r="AK601" t="str">
        <f t="shared" si="1319"/>
        <v>$</v>
      </c>
      <c r="AL601" t="str">
        <f t="shared" si="1319"/>
        <v>$</v>
      </c>
      <c r="AM601" t="str">
        <f t="shared" si="1319"/>
        <v>$</v>
      </c>
      <c r="AN601" t="str">
        <f t="shared" si="1274"/>
        <v>$</v>
      </c>
      <c r="AQ601" t="str">
        <f t="shared" si="1275"/>
        <v>$</v>
      </c>
    </row>
    <row r="602" spans="1:43" x14ac:dyDescent="0.2">
      <c r="A602">
        <v>600</v>
      </c>
      <c r="B602" t="s">
        <v>232</v>
      </c>
      <c r="C602" t="s">
        <v>1606</v>
      </c>
      <c r="D602" t="s">
        <v>1598</v>
      </c>
      <c r="E602" t="s">
        <v>234</v>
      </c>
      <c r="F602" t="s">
        <v>115</v>
      </c>
      <c r="G602" t="str">
        <f t="shared" si="1267"/>
        <v>Merchandise Sales - Seasonal</v>
      </c>
      <c r="H602" t="str">
        <f t="shared" si="1262"/>
        <v>seasonal</v>
      </c>
      <c r="I602" t="s">
        <v>10</v>
      </c>
      <c r="J602" t="b">
        <f t="shared" si="1268"/>
        <v>0</v>
      </c>
      <c r="K602" t="b">
        <f t="shared" si="1263"/>
        <v>0</v>
      </c>
      <c r="L602" t="b">
        <f t="shared" si="1264"/>
        <v>1</v>
      </c>
      <c r="M602" t="str">
        <f t="shared" si="1269"/>
        <v/>
      </c>
      <c r="N602" t="str">
        <f t="shared" si="1310"/>
        <v/>
      </c>
      <c r="O602" t="str">
        <f t="shared" si="1311"/>
        <v/>
      </c>
      <c r="P602" t="str">
        <f t="shared" si="1270"/>
        <v/>
      </c>
      <c r="R602" t="s">
        <v>35</v>
      </c>
      <c r="S602" t="str">
        <f>IF(M602&lt;&gt;"",M602,IF(O602&lt;&gt;"",O602,IF(Q602&lt;&gt;"",Q602,I602)))</f>
        <v>$M</v>
      </c>
      <c r="T602" t="str">
        <f t="shared" si="1271"/>
        <v>$m</v>
      </c>
      <c r="U602" t="str">
        <f t="shared" ref="U602:V602" si="1320">TRIM(SUBSTITUTE(T602,U$1,U$2))</f>
        <v>$m</v>
      </c>
      <c r="V602" t="str">
        <f t="shared" si="1320"/>
        <v>$m</v>
      </c>
      <c r="W602" t="str">
        <f t="shared" ref="W602:AM602" si="1321">TRIM(SUBSTITUTE(V602,W$1,W$2))</f>
        <v>$m</v>
      </c>
      <c r="X602" t="str">
        <f t="shared" si="1321"/>
        <v>$m</v>
      </c>
      <c r="Y602" t="str">
        <f t="shared" si="1321"/>
        <v>$m</v>
      </c>
      <c r="Z602" t="str">
        <f t="shared" si="1321"/>
        <v>$m</v>
      </c>
      <c r="AA602" t="str">
        <f t="shared" si="1321"/>
        <v>$m</v>
      </c>
      <c r="AB602" t="str">
        <f t="shared" si="1321"/>
        <v>$m</v>
      </c>
      <c r="AC602" t="str">
        <f t="shared" si="1321"/>
        <v>$m</v>
      </c>
      <c r="AD602" t="str">
        <f t="shared" si="1321"/>
        <v>$m</v>
      </c>
      <c r="AE602" t="str">
        <f t="shared" si="1321"/>
        <v>$m</v>
      </c>
      <c r="AF602" t="str">
        <f t="shared" si="1321"/>
        <v>$m</v>
      </c>
      <c r="AG602" t="str">
        <f t="shared" si="1321"/>
        <v>$</v>
      </c>
      <c r="AH602" t="str">
        <f t="shared" si="1321"/>
        <v>$</v>
      </c>
      <c r="AI602" t="str">
        <f t="shared" si="1321"/>
        <v>$</v>
      </c>
      <c r="AJ602" t="str">
        <f t="shared" si="1321"/>
        <v>$</v>
      </c>
      <c r="AK602" t="str">
        <f t="shared" si="1321"/>
        <v>$</v>
      </c>
      <c r="AL602" t="str">
        <f t="shared" si="1321"/>
        <v>$</v>
      </c>
      <c r="AM602" t="str">
        <f t="shared" si="1321"/>
        <v>$</v>
      </c>
      <c r="AN602" t="str">
        <f t="shared" si="1274"/>
        <v>$</v>
      </c>
      <c r="AQ602" t="str">
        <f t="shared" si="1275"/>
        <v>$</v>
      </c>
    </row>
    <row r="603" spans="1:43" x14ac:dyDescent="0.2">
      <c r="A603">
        <v>601</v>
      </c>
      <c r="B603" t="s">
        <v>232</v>
      </c>
      <c r="C603" t="s">
        <v>1606</v>
      </c>
      <c r="D603" t="s">
        <v>1598</v>
      </c>
      <c r="E603" t="s">
        <v>234</v>
      </c>
      <c r="F603" t="s">
        <v>240</v>
      </c>
      <c r="G603" t="str">
        <f t="shared" si="1267"/>
        <v>Merchandise Sales - Soft Home</v>
      </c>
      <c r="H603" t="str">
        <f t="shared" si="1262"/>
        <v>soft home</v>
      </c>
      <c r="I603" t="s">
        <v>10</v>
      </c>
      <c r="J603" t="b">
        <f t="shared" si="1268"/>
        <v>0</v>
      </c>
      <c r="K603" t="b">
        <f t="shared" si="1263"/>
        <v>0</v>
      </c>
      <c r="L603" t="b">
        <f t="shared" si="1264"/>
        <v>1</v>
      </c>
      <c r="M603" t="str">
        <f t="shared" si="1269"/>
        <v/>
      </c>
      <c r="N603" t="str">
        <f t="shared" si="1310"/>
        <v/>
      </c>
      <c r="O603" t="str">
        <f t="shared" si="1311"/>
        <v/>
      </c>
      <c r="P603" t="str">
        <f t="shared" si="1270"/>
        <v/>
      </c>
      <c r="R603" t="s">
        <v>35</v>
      </c>
      <c r="S603" t="str">
        <f>IF(M603&lt;&gt;"",M603,IF(O603&lt;&gt;"",O603,IF(Q603&lt;&gt;"",Q603,I603)))</f>
        <v>$M</v>
      </c>
      <c r="T603" t="str">
        <f t="shared" si="1271"/>
        <v>$m</v>
      </c>
      <c r="U603" t="str">
        <f t="shared" ref="U603:V603" si="1322">TRIM(SUBSTITUTE(T603,U$1,U$2))</f>
        <v>$m</v>
      </c>
      <c r="V603" t="str">
        <f t="shared" si="1322"/>
        <v>$m</v>
      </c>
      <c r="W603" t="str">
        <f t="shared" ref="W603:AM603" si="1323">TRIM(SUBSTITUTE(V603,W$1,W$2))</f>
        <v>$m</v>
      </c>
      <c r="X603" t="str">
        <f t="shared" si="1323"/>
        <v>$m</v>
      </c>
      <c r="Y603" t="str">
        <f t="shared" si="1323"/>
        <v>$m</v>
      </c>
      <c r="Z603" t="str">
        <f t="shared" si="1323"/>
        <v>$m</v>
      </c>
      <c r="AA603" t="str">
        <f t="shared" si="1323"/>
        <v>$m</v>
      </c>
      <c r="AB603" t="str">
        <f t="shared" si="1323"/>
        <v>$m</v>
      </c>
      <c r="AC603" t="str">
        <f t="shared" si="1323"/>
        <v>$m</v>
      </c>
      <c r="AD603" t="str">
        <f t="shared" si="1323"/>
        <v>$m</v>
      </c>
      <c r="AE603" t="str">
        <f t="shared" si="1323"/>
        <v>$m</v>
      </c>
      <c r="AF603" t="str">
        <f t="shared" si="1323"/>
        <v>$m</v>
      </c>
      <c r="AG603" t="str">
        <f t="shared" si="1323"/>
        <v>$</v>
      </c>
      <c r="AH603" t="str">
        <f t="shared" si="1323"/>
        <v>$</v>
      </c>
      <c r="AI603" t="str">
        <f t="shared" si="1323"/>
        <v>$</v>
      </c>
      <c r="AJ603" t="str">
        <f t="shared" si="1323"/>
        <v>$</v>
      </c>
      <c r="AK603" t="str">
        <f t="shared" si="1323"/>
        <v>$</v>
      </c>
      <c r="AL603" t="str">
        <f t="shared" si="1323"/>
        <v>$</v>
      </c>
      <c r="AM603" t="str">
        <f t="shared" si="1323"/>
        <v>$</v>
      </c>
      <c r="AN603" t="str">
        <f t="shared" si="1274"/>
        <v>$</v>
      </c>
      <c r="AQ603" t="str">
        <f t="shared" si="1275"/>
        <v>$</v>
      </c>
    </row>
    <row r="604" spans="1:43" x14ac:dyDescent="0.2">
      <c r="A604">
        <v>602</v>
      </c>
      <c r="B604" t="s">
        <v>232</v>
      </c>
      <c r="C604" t="s">
        <v>1606</v>
      </c>
      <c r="D604" t="s">
        <v>1598</v>
      </c>
      <c r="E604" t="s">
        <v>125</v>
      </c>
      <c r="F604" t="s">
        <v>233</v>
      </c>
      <c r="G604" t="str">
        <f t="shared" si="1267"/>
        <v xml:space="preserve">Revenue - Ecommerce </v>
      </c>
      <c r="H604" t="str">
        <f t="shared" si="1262"/>
        <v xml:space="preserve">ecommerce </v>
      </c>
      <c r="I604" t="s">
        <v>7</v>
      </c>
      <c r="J604" t="b">
        <f t="shared" si="1268"/>
        <v>0</v>
      </c>
      <c r="K604" t="b">
        <f t="shared" si="1263"/>
        <v>0</v>
      </c>
      <c r="L604" t="b">
        <f t="shared" si="1264"/>
        <v>1</v>
      </c>
      <c r="M604" t="str">
        <f t="shared" si="1269"/>
        <v/>
      </c>
      <c r="N604" t="str">
        <f t="shared" si="1310"/>
        <v/>
      </c>
      <c r="O604" t="str">
        <f t="shared" si="1311"/>
        <v/>
      </c>
      <c r="P604" t="str">
        <f t="shared" si="1270"/>
        <v/>
      </c>
      <c r="R604" t="s">
        <v>7</v>
      </c>
      <c r="S604" t="str">
        <f>IF(M604&lt;&gt;"",M604,IF(O604&lt;&gt;"",O604,IF(Q604&lt;&gt;"",Q604,I604)))</f>
        <v>%</v>
      </c>
      <c r="T604" t="str">
        <f t="shared" si="1271"/>
        <v>%</v>
      </c>
      <c r="U604" t="str">
        <f t="shared" ref="U604:V604" si="1324">TRIM(SUBSTITUTE(T604,U$1,U$2))</f>
        <v>%</v>
      </c>
      <c r="V604" t="str">
        <f t="shared" si="1324"/>
        <v>%</v>
      </c>
      <c r="W604" t="str">
        <f t="shared" ref="W604:AM604" si="1325">TRIM(SUBSTITUTE(V604,W$1,W$2))</f>
        <v>%</v>
      </c>
      <c r="X604" t="str">
        <f t="shared" si="1325"/>
        <v>%</v>
      </c>
      <c r="Y604" t="str">
        <f t="shared" si="1325"/>
        <v>%</v>
      </c>
      <c r="Z604" t="str">
        <f t="shared" si="1325"/>
        <v>%</v>
      </c>
      <c r="AA604" t="str">
        <f t="shared" si="1325"/>
        <v>%</v>
      </c>
      <c r="AB604" t="str">
        <f t="shared" si="1325"/>
        <v>%</v>
      </c>
      <c r="AC604" t="str">
        <f t="shared" si="1325"/>
        <v>%</v>
      </c>
      <c r="AD604" t="str">
        <f t="shared" si="1325"/>
        <v>%</v>
      </c>
      <c r="AE604" t="str">
        <f t="shared" si="1325"/>
        <v>%</v>
      </c>
      <c r="AF604" t="str">
        <f t="shared" si="1325"/>
        <v>%</v>
      </c>
      <c r="AG604" t="str">
        <f t="shared" si="1325"/>
        <v>%</v>
      </c>
      <c r="AH604" t="str">
        <f t="shared" si="1325"/>
        <v>%</v>
      </c>
      <c r="AI604" t="str">
        <f t="shared" si="1325"/>
        <v>%</v>
      </c>
      <c r="AJ604" t="str">
        <f t="shared" si="1325"/>
        <v>%</v>
      </c>
      <c r="AK604" t="str">
        <f t="shared" si="1325"/>
        <v>%</v>
      </c>
      <c r="AL604" t="str">
        <f t="shared" si="1325"/>
        <v>%</v>
      </c>
      <c r="AM604" t="str">
        <f t="shared" si="1325"/>
        <v>%</v>
      </c>
      <c r="AN604" t="str">
        <f t="shared" si="1274"/>
        <v>%</v>
      </c>
      <c r="AQ604" t="str">
        <f t="shared" si="1275"/>
        <v>%</v>
      </c>
    </row>
    <row r="605" spans="1:43" x14ac:dyDescent="0.2">
      <c r="A605">
        <v>603</v>
      </c>
      <c r="B605" t="s">
        <v>232</v>
      </c>
      <c r="C605" t="s">
        <v>1606</v>
      </c>
      <c r="D605" t="s">
        <v>1598</v>
      </c>
      <c r="E605" t="s">
        <v>125</v>
      </c>
      <c r="F605" t="s">
        <v>125</v>
      </c>
      <c r="G605" t="str">
        <f t="shared" si="1267"/>
        <v>Revenue</v>
      </c>
      <c r="H605" t="str">
        <f t="shared" si="1262"/>
        <v>revenue</v>
      </c>
      <c r="I605" t="s">
        <v>10</v>
      </c>
      <c r="J605" t="b">
        <f t="shared" si="1268"/>
        <v>0</v>
      </c>
      <c r="K605" t="b">
        <f t="shared" si="1263"/>
        <v>0</v>
      </c>
      <c r="L605" t="b">
        <f t="shared" si="1264"/>
        <v>1</v>
      </c>
      <c r="M605" t="str">
        <f t="shared" si="1269"/>
        <v/>
      </c>
      <c r="N605" t="str">
        <f t="shared" si="1310"/>
        <v/>
      </c>
      <c r="O605" t="str">
        <f t="shared" si="1311"/>
        <v/>
      </c>
      <c r="P605" t="str">
        <f t="shared" si="1270"/>
        <v/>
      </c>
      <c r="R605" t="s">
        <v>35</v>
      </c>
      <c r="S605" t="str">
        <f>IF(M605&lt;&gt;"",M605,IF(O605&lt;&gt;"",O605,IF(Q605&lt;&gt;"",Q605,I605)))</f>
        <v>$M</v>
      </c>
      <c r="T605" t="str">
        <f t="shared" si="1271"/>
        <v>$m</v>
      </c>
      <c r="U605" t="str">
        <f t="shared" ref="U605:V605" si="1326">TRIM(SUBSTITUTE(T605,U$1,U$2))</f>
        <v>$m</v>
      </c>
      <c r="V605" t="str">
        <f t="shared" si="1326"/>
        <v>$m</v>
      </c>
      <c r="W605" t="str">
        <f t="shared" ref="W605:AM605" si="1327">TRIM(SUBSTITUTE(V605,W$1,W$2))</f>
        <v>$m</v>
      </c>
      <c r="X605" t="str">
        <f t="shared" si="1327"/>
        <v>$m</v>
      </c>
      <c r="Y605" t="str">
        <f t="shared" si="1327"/>
        <v>$m</v>
      </c>
      <c r="Z605" t="str">
        <f t="shared" si="1327"/>
        <v>$m</v>
      </c>
      <c r="AA605" t="str">
        <f t="shared" si="1327"/>
        <v>$m</v>
      </c>
      <c r="AB605" t="str">
        <f t="shared" si="1327"/>
        <v>$m</v>
      </c>
      <c r="AC605" t="str">
        <f t="shared" si="1327"/>
        <v>$m</v>
      </c>
      <c r="AD605" t="str">
        <f t="shared" si="1327"/>
        <v>$m</v>
      </c>
      <c r="AE605" t="str">
        <f t="shared" si="1327"/>
        <v>$m</v>
      </c>
      <c r="AF605" t="str">
        <f t="shared" si="1327"/>
        <v>$m</v>
      </c>
      <c r="AG605" t="str">
        <f t="shared" si="1327"/>
        <v>$</v>
      </c>
      <c r="AH605" t="str">
        <f t="shared" si="1327"/>
        <v>$</v>
      </c>
      <c r="AI605" t="str">
        <f t="shared" si="1327"/>
        <v>$</v>
      </c>
      <c r="AJ605" t="str">
        <f t="shared" si="1327"/>
        <v>$</v>
      </c>
      <c r="AK605" t="str">
        <f t="shared" si="1327"/>
        <v>$</v>
      </c>
      <c r="AL605" t="str">
        <f t="shared" si="1327"/>
        <v>$</v>
      </c>
      <c r="AM605" t="str">
        <f t="shared" si="1327"/>
        <v>$</v>
      </c>
      <c r="AN605" t="str">
        <f t="shared" si="1274"/>
        <v>$</v>
      </c>
      <c r="AQ605" t="str">
        <f t="shared" si="1275"/>
        <v>$</v>
      </c>
    </row>
    <row r="606" spans="1:43" x14ac:dyDescent="0.2">
      <c r="A606">
        <v>604</v>
      </c>
      <c r="B606" t="s">
        <v>232</v>
      </c>
      <c r="C606" t="s">
        <v>1606</v>
      </c>
      <c r="D606" t="s">
        <v>1598</v>
      </c>
      <c r="E606" t="s">
        <v>241</v>
      </c>
      <c r="F606" t="s">
        <v>236</v>
      </c>
      <c r="G606" t="str">
        <f t="shared" si="1267"/>
        <v>Revenues by merchandise category - Consumables</v>
      </c>
      <c r="H606" t="str">
        <f t="shared" si="1262"/>
        <v>consumables</v>
      </c>
      <c r="I606" t="s">
        <v>10</v>
      </c>
      <c r="J606" t="b">
        <f t="shared" si="1268"/>
        <v>0</v>
      </c>
      <c r="K606" t="b">
        <f t="shared" si="1263"/>
        <v>0</v>
      </c>
      <c r="L606" t="b">
        <f t="shared" si="1264"/>
        <v>1</v>
      </c>
      <c r="M606" t="str">
        <f t="shared" si="1269"/>
        <v/>
      </c>
      <c r="N606" t="str">
        <f t="shared" si="1310"/>
        <v/>
      </c>
      <c r="O606" t="str">
        <f t="shared" si="1311"/>
        <v/>
      </c>
      <c r="P606" t="str">
        <f t="shared" si="1270"/>
        <v/>
      </c>
      <c r="R606" t="s">
        <v>35</v>
      </c>
      <c r="S606" t="str">
        <f>IF(M606&lt;&gt;"",M606,IF(O606&lt;&gt;"",O606,IF(Q606&lt;&gt;"",Q606,I606)))</f>
        <v>$M</v>
      </c>
      <c r="T606" t="str">
        <f t="shared" si="1271"/>
        <v>$m</v>
      </c>
      <c r="U606" t="str">
        <f t="shared" ref="U606:V606" si="1328">TRIM(SUBSTITUTE(T606,U$1,U$2))</f>
        <v>$m</v>
      </c>
      <c r="V606" t="str">
        <f t="shared" si="1328"/>
        <v>$m</v>
      </c>
      <c r="W606" t="str">
        <f t="shared" ref="W606:AM606" si="1329">TRIM(SUBSTITUTE(V606,W$1,W$2))</f>
        <v>$m</v>
      </c>
      <c r="X606" t="str">
        <f t="shared" si="1329"/>
        <v>$m</v>
      </c>
      <c r="Y606" t="str">
        <f t="shared" si="1329"/>
        <v>$m</v>
      </c>
      <c r="Z606" t="str">
        <f t="shared" si="1329"/>
        <v>$m</v>
      </c>
      <c r="AA606" t="str">
        <f t="shared" si="1329"/>
        <v>$m</v>
      </c>
      <c r="AB606" t="str">
        <f t="shared" si="1329"/>
        <v>$m</v>
      </c>
      <c r="AC606" t="str">
        <f t="shared" si="1329"/>
        <v>$m</v>
      </c>
      <c r="AD606" t="str">
        <f t="shared" si="1329"/>
        <v>$m</v>
      </c>
      <c r="AE606" t="str">
        <f t="shared" si="1329"/>
        <v>$m</v>
      </c>
      <c r="AF606" t="str">
        <f t="shared" si="1329"/>
        <v>$m</v>
      </c>
      <c r="AG606" t="str">
        <f t="shared" si="1329"/>
        <v>$</v>
      </c>
      <c r="AH606" t="str">
        <f t="shared" si="1329"/>
        <v>$</v>
      </c>
      <c r="AI606" t="str">
        <f t="shared" si="1329"/>
        <v>$</v>
      </c>
      <c r="AJ606" t="str">
        <f t="shared" si="1329"/>
        <v>$</v>
      </c>
      <c r="AK606" t="str">
        <f t="shared" si="1329"/>
        <v>$</v>
      </c>
      <c r="AL606" t="str">
        <f t="shared" si="1329"/>
        <v>$</v>
      </c>
      <c r="AM606" t="str">
        <f t="shared" si="1329"/>
        <v>$</v>
      </c>
      <c r="AN606" t="str">
        <f t="shared" si="1274"/>
        <v>$</v>
      </c>
      <c r="AQ606" t="str">
        <f t="shared" si="1275"/>
        <v>$</v>
      </c>
    </row>
    <row r="607" spans="1:43" x14ac:dyDescent="0.2">
      <c r="A607">
        <v>605</v>
      </c>
      <c r="B607" t="s">
        <v>232</v>
      </c>
      <c r="C607" t="s">
        <v>1606</v>
      </c>
      <c r="D607" t="s">
        <v>1598</v>
      </c>
      <c r="E607" t="s">
        <v>241</v>
      </c>
      <c r="F607" t="s">
        <v>242</v>
      </c>
      <c r="G607" t="str">
        <f t="shared" si="1267"/>
        <v>Revenues by merchandise category - Electronics, Toys, &amp; Accessories</v>
      </c>
      <c r="H607" t="str">
        <f t="shared" si="1262"/>
        <v>electronics, toys, &amp; accessories</v>
      </c>
      <c r="I607" t="s">
        <v>10</v>
      </c>
      <c r="J607" t="b">
        <f t="shared" si="1268"/>
        <v>0</v>
      </c>
      <c r="K607" t="b">
        <f t="shared" si="1263"/>
        <v>0</v>
      </c>
      <c r="L607" t="b">
        <f t="shared" si="1264"/>
        <v>1</v>
      </c>
      <c r="M607" t="str">
        <f t="shared" si="1269"/>
        <v/>
      </c>
      <c r="N607" t="str">
        <f t="shared" si="1310"/>
        <v/>
      </c>
      <c r="O607" t="str">
        <f t="shared" si="1311"/>
        <v/>
      </c>
      <c r="P607" t="str">
        <f t="shared" si="1270"/>
        <v/>
      </c>
      <c r="R607" t="s">
        <v>35</v>
      </c>
      <c r="S607" t="str">
        <f>IF(M607&lt;&gt;"",M607,IF(O607&lt;&gt;"",O607,IF(Q607&lt;&gt;"",Q607,I607)))</f>
        <v>$M</v>
      </c>
      <c r="T607" t="str">
        <f t="shared" si="1271"/>
        <v>$m</v>
      </c>
      <c r="U607" t="str">
        <f t="shared" ref="U607:V607" si="1330">TRIM(SUBSTITUTE(T607,U$1,U$2))</f>
        <v>$m</v>
      </c>
      <c r="V607" t="str">
        <f t="shared" si="1330"/>
        <v>$m</v>
      </c>
      <c r="W607" t="str">
        <f t="shared" ref="W607:AM607" si="1331">TRIM(SUBSTITUTE(V607,W$1,W$2))</f>
        <v>$m</v>
      </c>
      <c r="X607" t="str">
        <f t="shared" si="1331"/>
        <v>$m</v>
      </c>
      <c r="Y607" t="str">
        <f t="shared" si="1331"/>
        <v>$m</v>
      </c>
      <c r="Z607" t="str">
        <f t="shared" si="1331"/>
        <v>$m</v>
      </c>
      <c r="AA607" t="str">
        <f t="shared" si="1331"/>
        <v>$m</v>
      </c>
      <c r="AB607" t="str">
        <f t="shared" si="1331"/>
        <v>$m</v>
      </c>
      <c r="AC607" t="str">
        <f t="shared" si="1331"/>
        <v>$m</v>
      </c>
      <c r="AD607" t="str">
        <f t="shared" si="1331"/>
        <v>$m</v>
      </c>
      <c r="AE607" t="str">
        <f t="shared" si="1331"/>
        <v>$m</v>
      </c>
      <c r="AF607" t="str">
        <f t="shared" si="1331"/>
        <v>$m</v>
      </c>
      <c r="AG607" t="str">
        <f t="shared" si="1331"/>
        <v>$</v>
      </c>
      <c r="AH607" t="str">
        <f t="shared" si="1331"/>
        <v>$</v>
      </c>
      <c r="AI607" t="str">
        <f t="shared" si="1331"/>
        <v>$</v>
      </c>
      <c r="AJ607" t="str">
        <f t="shared" si="1331"/>
        <v>$</v>
      </c>
      <c r="AK607" t="str">
        <f t="shared" si="1331"/>
        <v>$</v>
      </c>
      <c r="AL607" t="str">
        <f t="shared" si="1331"/>
        <v>$</v>
      </c>
      <c r="AM607" t="str">
        <f t="shared" si="1331"/>
        <v>$</v>
      </c>
      <c r="AN607" t="str">
        <f t="shared" si="1274"/>
        <v>$</v>
      </c>
      <c r="AQ607" t="str">
        <f t="shared" si="1275"/>
        <v>$</v>
      </c>
    </row>
    <row r="608" spans="1:43" x14ac:dyDescent="0.2">
      <c r="A608">
        <v>606</v>
      </c>
      <c r="B608" t="s">
        <v>232</v>
      </c>
      <c r="C608" t="s">
        <v>1606</v>
      </c>
      <c r="D608" t="s">
        <v>1598</v>
      </c>
      <c r="E608" t="s">
        <v>241</v>
      </c>
      <c r="F608" t="s">
        <v>237</v>
      </c>
      <c r="G608" t="str">
        <f t="shared" si="1267"/>
        <v>Revenues by merchandise category - Food</v>
      </c>
      <c r="H608" t="str">
        <f t="shared" si="1262"/>
        <v>food</v>
      </c>
      <c r="I608" t="s">
        <v>10</v>
      </c>
      <c r="J608" t="b">
        <f t="shared" si="1268"/>
        <v>0</v>
      </c>
      <c r="K608" t="b">
        <f t="shared" si="1263"/>
        <v>0</v>
      </c>
      <c r="L608" t="b">
        <f t="shared" si="1264"/>
        <v>1</v>
      </c>
      <c r="M608" t="str">
        <f t="shared" si="1269"/>
        <v/>
      </c>
      <c r="N608" t="str">
        <f t="shared" si="1310"/>
        <v/>
      </c>
      <c r="O608" t="str">
        <f t="shared" si="1311"/>
        <v/>
      </c>
      <c r="P608" t="str">
        <f t="shared" si="1270"/>
        <v/>
      </c>
      <c r="R608" t="s">
        <v>35</v>
      </c>
      <c r="S608" t="str">
        <f>IF(M608&lt;&gt;"",M608,IF(O608&lt;&gt;"",O608,IF(Q608&lt;&gt;"",Q608,I608)))</f>
        <v>$M</v>
      </c>
      <c r="T608" t="str">
        <f t="shared" si="1271"/>
        <v>$m</v>
      </c>
      <c r="U608" t="str">
        <f t="shared" ref="U608:V608" si="1332">TRIM(SUBSTITUTE(T608,U$1,U$2))</f>
        <v>$m</v>
      </c>
      <c r="V608" t="str">
        <f t="shared" si="1332"/>
        <v>$m</v>
      </c>
      <c r="W608" t="str">
        <f t="shared" ref="W608:AM608" si="1333">TRIM(SUBSTITUTE(V608,W$1,W$2))</f>
        <v>$m</v>
      </c>
      <c r="X608" t="str">
        <f t="shared" si="1333"/>
        <v>$m</v>
      </c>
      <c r="Y608" t="str">
        <f t="shared" si="1333"/>
        <v>$m</v>
      </c>
      <c r="Z608" t="str">
        <f t="shared" si="1333"/>
        <v>$m</v>
      </c>
      <c r="AA608" t="str">
        <f t="shared" si="1333"/>
        <v>$m</v>
      </c>
      <c r="AB608" t="str">
        <f t="shared" si="1333"/>
        <v>$m</v>
      </c>
      <c r="AC608" t="str">
        <f t="shared" si="1333"/>
        <v>$m</v>
      </c>
      <c r="AD608" t="str">
        <f t="shared" si="1333"/>
        <v>$m</v>
      </c>
      <c r="AE608" t="str">
        <f t="shared" si="1333"/>
        <v>$m</v>
      </c>
      <c r="AF608" t="str">
        <f t="shared" si="1333"/>
        <v>$m</v>
      </c>
      <c r="AG608" t="str">
        <f t="shared" si="1333"/>
        <v>$</v>
      </c>
      <c r="AH608" t="str">
        <f t="shared" si="1333"/>
        <v>$</v>
      </c>
      <c r="AI608" t="str">
        <f t="shared" si="1333"/>
        <v>$</v>
      </c>
      <c r="AJ608" t="str">
        <f t="shared" si="1333"/>
        <v>$</v>
      </c>
      <c r="AK608" t="str">
        <f t="shared" si="1333"/>
        <v>$</v>
      </c>
      <c r="AL608" t="str">
        <f t="shared" si="1333"/>
        <v>$</v>
      </c>
      <c r="AM608" t="str">
        <f t="shared" si="1333"/>
        <v>$</v>
      </c>
      <c r="AN608" t="str">
        <f t="shared" si="1274"/>
        <v>$</v>
      </c>
      <c r="AQ608" t="str">
        <f t="shared" si="1275"/>
        <v>$</v>
      </c>
    </row>
    <row r="609" spans="1:43" x14ac:dyDescent="0.2">
      <c r="A609">
        <v>607</v>
      </c>
      <c r="B609" t="s">
        <v>232</v>
      </c>
      <c r="C609" t="s">
        <v>1606</v>
      </c>
      <c r="D609" t="s">
        <v>1598</v>
      </c>
      <c r="E609" t="s">
        <v>241</v>
      </c>
      <c r="F609" t="s">
        <v>238</v>
      </c>
      <c r="G609" t="str">
        <f t="shared" si="1267"/>
        <v>Revenues by merchandise category - Furniture</v>
      </c>
      <c r="H609" t="str">
        <f t="shared" si="1262"/>
        <v>furniture</v>
      </c>
      <c r="I609" t="s">
        <v>10</v>
      </c>
      <c r="J609" t="b">
        <f t="shared" si="1268"/>
        <v>0</v>
      </c>
      <c r="K609" t="b">
        <f t="shared" si="1263"/>
        <v>0</v>
      </c>
      <c r="L609" t="b">
        <f t="shared" si="1264"/>
        <v>1</v>
      </c>
      <c r="M609" t="str">
        <f t="shared" si="1269"/>
        <v/>
      </c>
      <c r="N609" t="str">
        <f t="shared" si="1310"/>
        <v/>
      </c>
      <c r="O609" t="str">
        <f t="shared" si="1311"/>
        <v/>
      </c>
      <c r="P609" t="str">
        <f t="shared" si="1270"/>
        <v/>
      </c>
      <c r="R609" t="s">
        <v>35</v>
      </c>
      <c r="S609" t="str">
        <f>IF(M609&lt;&gt;"",M609,IF(O609&lt;&gt;"",O609,IF(Q609&lt;&gt;"",Q609,I609)))</f>
        <v>$M</v>
      </c>
      <c r="T609" t="str">
        <f t="shared" si="1271"/>
        <v>$m</v>
      </c>
      <c r="U609" t="str">
        <f t="shared" ref="U609:V609" si="1334">TRIM(SUBSTITUTE(T609,U$1,U$2))</f>
        <v>$m</v>
      </c>
      <c r="V609" t="str">
        <f t="shared" si="1334"/>
        <v>$m</v>
      </c>
      <c r="W609" t="str">
        <f t="shared" ref="W609:AM609" si="1335">TRIM(SUBSTITUTE(V609,W$1,W$2))</f>
        <v>$m</v>
      </c>
      <c r="X609" t="str">
        <f t="shared" si="1335"/>
        <v>$m</v>
      </c>
      <c r="Y609" t="str">
        <f t="shared" si="1335"/>
        <v>$m</v>
      </c>
      <c r="Z609" t="str">
        <f t="shared" si="1335"/>
        <v>$m</v>
      </c>
      <c r="AA609" t="str">
        <f t="shared" si="1335"/>
        <v>$m</v>
      </c>
      <c r="AB609" t="str">
        <f t="shared" si="1335"/>
        <v>$m</v>
      </c>
      <c r="AC609" t="str">
        <f t="shared" si="1335"/>
        <v>$m</v>
      </c>
      <c r="AD609" t="str">
        <f t="shared" si="1335"/>
        <v>$m</v>
      </c>
      <c r="AE609" t="str">
        <f t="shared" si="1335"/>
        <v>$m</v>
      </c>
      <c r="AF609" t="str">
        <f t="shared" si="1335"/>
        <v>$m</v>
      </c>
      <c r="AG609" t="str">
        <f t="shared" si="1335"/>
        <v>$</v>
      </c>
      <c r="AH609" t="str">
        <f t="shared" si="1335"/>
        <v>$</v>
      </c>
      <c r="AI609" t="str">
        <f t="shared" si="1335"/>
        <v>$</v>
      </c>
      <c r="AJ609" t="str">
        <f t="shared" si="1335"/>
        <v>$</v>
      </c>
      <c r="AK609" t="str">
        <f t="shared" si="1335"/>
        <v>$</v>
      </c>
      <c r="AL609" t="str">
        <f t="shared" si="1335"/>
        <v>$</v>
      </c>
      <c r="AM609" t="str">
        <f t="shared" si="1335"/>
        <v>$</v>
      </c>
      <c r="AN609" t="str">
        <f t="shared" si="1274"/>
        <v>$</v>
      </c>
      <c r="AQ609" t="str">
        <f t="shared" si="1275"/>
        <v>$</v>
      </c>
    </row>
    <row r="610" spans="1:43" x14ac:dyDescent="0.2">
      <c r="A610">
        <v>608</v>
      </c>
      <c r="B610" t="s">
        <v>232</v>
      </c>
      <c r="C610" t="s">
        <v>1606</v>
      </c>
      <c r="D610" t="s">
        <v>1598</v>
      </c>
      <c r="E610" t="s">
        <v>241</v>
      </c>
      <c r="F610" t="s">
        <v>239</v>
      </c>
      <c r="G610" t="str">
        <f t="shared" si="1267"/>
        <v>Revenues by merchandise category - Hard Home</v>
      </c>
      <c r="H610" t="str">
        <f t="shared" si="1262"/>
        <v>hard home</v>
      </c>
      <c r="I610" t="s">
        <v>10</v>
      </c>
      <c r="J610" t="b">
        <f t="shared" si="1268"/>
        <v>0</v>
      </c>
      <c r="K610" t="b">
        <f t="shared" si="1263"/>
        <v>0</v>
      </c>
      <c r="L610" t="b">
        <f t="shared" si="1264"/>
        <v>1</v>
      </c>
      <c r="M610" t="str">
        <f t="shared" si="1269"/>
        <v/>
      </c>
      <c r="N610" t="str">
        <f t="shared" si="1310"/>
        <v/>
      </c>
      <c r="O610" t="str">
        <f t="shared" si="1311"/>
        <v/>
      </c>
      <c r="P610" t="str">
        <f t="shared" si="1270"/>
        <v/>
      </c>
      <c r="R610" t="s">
        <v>35</v>
      </c>
      <c r="S610" t="str">
        <f>IF(M610&lt;&gt;"",M610,IF(O610&lt;&gt;"",O610,IF(Q610&lt;&gt;"",Q610,I610)))</f>
        <v>$M</v>
      </c>
      <c r="T610" t="str">
        <f t="shared" si="1271"/>
        <v>$m</v>
      </c>
      <c r="U610" t="str">
        <f t="shared" ref="U610:V610" si="1336">TRIM(SUBSTITUTE(T610,U$1,U$2))</f>
        <v>$m</v>
      </c>
      <c r="V610" t="str">
        <f t="shared" si="1336"/>
        <v>$m</v>
      </c>
      <c r="W610" t="str">
        <f t="shared" ref="W610:AM610" si="1337">TRIM(SUBSTITUTE(V610,W$1,W$2))</f>
        <v>$m</v>
      </c>
      <c r="X610" t="str">
        <f t="shared" si="1337"/>
        <v>$m</v>
      </c>
      <c r="Y610" t="str">
        <f t="shared" si="1337"/>
        <v>$m</v>
      </c>
      <c r="Z610" t="str">
        <f t="shared" si="1337"/>
        <v>$m</v>
      </c>
      <c r="AA610" t="str">
        <f t="shared" si="1337"/>
        <v>$m</v>
      </c>
      <c r="AB610" t="str">
        <f t="shared" si="1337"/>
        <v>$m</v>
      </c>
      <c r="AC610" t="str">
        <f t="shared" si="1337"/>
        <v>$m</v>
      </c>
      <c r="AD610" t="str">
        <f t="shared" si="1337"/>
        <v>$m</v>
      </c>
      <c r="AE610" t="str">
        <f t="shared" si="1337"/>
        <v>$m</v>
      </c>
      <c r="AF610" t="str">
        <f t="shared" si="1337"/>
        <v>$m</v>
      </c>
      <c r="AG610" t="str">
        <f t="shared" si="1337"/>
        <v>$</v>
      </c>
      <c r="AH610" t="str">
        <f t="shared" si="1337"/>
        <v>$</v>
      </c>
      <c r="AI610" t="str">
        <f t="shared" si="1337"/>
        <v>$</v>
      </c>
      <c r="AJ610" t="str">
        <f t="shared" si="1337"/>
        <v>$</v>
      </c>
      <c r="AK610" t="str">
        <f t="shared" si="1337"/>
        <v>$</v>
      </c>
      <c r="AL610" t="str">
        <f t="shared" si="1337"/>
        <v>$</v>
      </c>
      <c r="AM610" t="str">
        <f t="shared" si="1337"/>
        <v>$</v>
      </c>
      <c r="AN610" t="str">
        <f t="shared" si="1274"/>
        <v>$</v>
      </c>
      <c r="AQ610" t="str">
        <f t="shared" si="1275"/>
        <v>$</v>
      </c>
    </row>
    <row r="611" spans="1:43" x14ac:dyDescent="0.2">
      <c r="A611">
        <v>609</v>
      </c>
      <c r="B611" t="s">
        <v>232</v>
      </c>
      <c r="C611" t="s">
        <v>1606</v>
      </c>
      <c r="D611" t="s">
        <v>1598</v>
      </c>
      <c r="E611" t="s">
        <v>241</v>
      </c>
      <c r="F611" t="s">
        <v>115</v>
      </c>
      <c r="G611" t="str">
        <f t="shared" si="1267"/>
        <v>Revenues by merchandise category - Seasonal</v>
      </c>
      <c r="H611" t="str">
        <f t="shared" si="1262"/>
        <v>seasonal</v>
      </c>
      <c r="I611" t="s">
        <v>10</v>
      </c>
      <c r="J611" t="b">
        <f t="shared" si="1268"/>
        <v>0</v>
      </c>
      <c r="K611" t="b">
        <f t="shared" si="1263"/>
        <v>0</v>
      </c>
      <c r="L611" t="b">
        <f t="shared" si="1264"/>
        <v>1</v>
      </c>
      <c r="M611" t="str">
        <f t="shared" si="1269"/>
        <v/>
      </c>
      <c r="N611" t="str">
        <f t="shared" si="1310"/>
        <v/>
      </c>
      <c r="O611" t="str">
        <f t="shared" si="1311"/>
        <v/>
      </c>
      <c r="P611" t="str">
        <f t="shared" si="1270"/>
        <v/>
      </c>
      <c r="R611" t="s">
        <v>35</v>
      </c>
      <c r="S611" t="str">
        <f>IF(M611&lt;&gt;"",M611,IF(O611&lt;&gt;"",O611,IF(Q611&lt;&gt;"",Q611,I611)))</f>
        <v>$M</v>
      </c>
      <c r="T611" t="str">
        <f t="shared" si="1271"/>
        <v>$m</v>
      </c>
      <c r="U611" t="str">
        <f t="shared" ref="U611:V611" si="1338">TRIM(SUBSTITUTE(T611,U$1,U$2))</f>
        <v>$m</v>
      </c>
      <c r="V611" t="str">
        <f t="shared" si="1338"/>
        <v>$m</v>
      </c>
      <c r="W611" t="str">
        <f t="shared" ref="W611:AM611" si="1339">TRIM(SUBSTITUTE(V611,W$1,W$2))</f>
        <v>$m</v>
      </c>
      <c r="X611" t="str">
        <f t="shared" si="1339"/>
        <v>$m</v>
      </c>
      <c r="Y611" t="str">
        <f t="shared" si="1339"/>
        <v>$m</v>
      </c>
      <c r="Z611" t="str">
        <f t="shared" si="1339"/>
        <v>$m</v>
      </c>
      <c r="AA611" t="str">
        <f t="shared" si="1339"/>
        <v>$m</v>
      </c>
      <c r="AB611" t="str">
        <f t="shared" si="1339"/>
        <v>$m</v>
      </c>
      <c r="AC611" t="str">
        <f t="shared" si="1339"/>
        <v>$m</v>
      </c>
      <c r="AD611" t="str">
        <f t="shared" si="1339"/>
        <v>$m</v>
      </c>
      <c r="AE611" t="str">
        <f t="shared" si="1339"/>
        <v>$m</v>
      </c>
      <c r="AF611" t="str">
        <f t="shared" si="1339"/>
        <v>$m</v>
      </c>
      <c r="AG611" t="str">
        <f t="shared" si="1339"/>
        <v>$</v>
      </c>
      <c r="AH611" t="str">
        <f t="shared" si="1339"/>
        <v>$</v>
      </c>
      <c r="AI611" t="str">
        <f t="shared" si="1339"/>
        <v>$</v>
      </c>
      <c r="AJ611" t="str">
        <f t="shared" si="1339"/>
        <v>$</v>
      </c>
      <c r="AK611" t="str">
        <f t="shared" si="1339"/>
        <v>$</v>
      </c>
      <c r="AL611" t="str">
        <f t="shared" si="1339"/>
        <v>$</v>
      </c>
      <c r="AM611" t="str">
        <f t="shared" si="1339"/>
        <v>$</v>
      </c>
      <c r="AN611" t="str">
        <f t="shared" si="1274"/>
        <v>$</v>
      </c>
      <c r="AQ611" t="str">
        <f t="shared" si="1275"/>
        <v>$</v>
      </c>
    </row>
    <row r="612" spans="1:43" x14ac:dyDescent="0.2">
      <c r="A612">
        <v>610</v>
      </c>
      <c r="B612" t="s">
        <v>232</v>
      </c>
      <c r="C612" t="s">
        <v>1606</v>
      </c>
      <c r="D612" t="s">
        <v>1598</v>
      </c>
      <c r="E612" t="s">
        <v>241</v>
      </c>
      <c r="F612" t="s">
        <v>240</v>
      </c>
      <c r="G612" t="str">
        <f t="shared" si="1267"/>
        <v>Revenues by merchandise category - Soft Home</v>
      </c>
      <c r="H612" t="str">
        <f t="shared" si="1262"/>
        <v>soft home</v>
      </c>
      <c r="I612" t="s">
        <v>10</v>
      </c>
      <c r="J612" t="b">
        <f t="shared" si="1268"/>
        <v>0</v>
      </c>
      <c r="K612" t="b">
        <f t="shared" si="1263"/>
        <v>0</v>
      </c>
      <c r="L612" t="b">
        <f t="shared" si="1264"/>
        <v>1</v>
      </c>
      <c r="M612" t="str">
        <f t="shared" si="1269"/>
        <v/>
      </c>
      <c r="N612" t="str">
        <f t="shared" si="1310"/>
        <v/>
      </c>
      <c r="O612" t="str">
        <f t="shared" si="1311"/>
        <v/>
      </c>
      <c r="P612" t="str">
        <f t="shared" si="1270"/>
        <v/>
      </c>
      <c r="R612" t="s">
        <v>35</v>
      </c>
      <c r="S612" t="str">
        <f>IF(M612&lt;&gt;"",M612,IF(O612&lt;&gt;"",O612,IF(Q612&lt;&gt;"",Q612,I612)))</f>
        <v>$M</v>
      </c>
      <c r="T612" t="str">
        <f t="shared" si="1271"/>
        <v>$m</v>
      </c>
      <c r="U612" t="str">
        <f t="shared" ref="U612:V612" si="1340">TRIM(SUBSTITUTE(T612,U$1,U$2))</f>
        <v>$m</v>
      </c>
      <c r="V612" t="str">
        <f t="shared" si="1340"/>
        <v>$m</v>
      </c>
      <c r="W612" t="str">
        <f t="shared" ref="W612:AM612" si="1341">TRIM(SUBSTITUTE(V612,W$1,W$2))</f>
        <v>$m</v>
      </c>
      <c r="X612" t="str">
        <f t="shared" si="1341"/>
        <v>$m</v>
      </c>
      <c r="Y612" t="str">
        <f t="shared" si="1341"/>
        <v>$m</v>
      </c>
      <c r="Z612" t="str">
        <f t="shared" si="1341"/>
        <v>$m</v>
      </c>
      <c r="AA612" t="str">
        <f t="shared" si="1341"/>
        <v>$m</v>
      </c>
      <c r="AB612" t="str">
        <f t="shared" si="1341"/>
        <v>$m</v>
      </c>
      <c r="AC612" t="str">
        <f t="shared" si="1341"/>
        <v>$m</v>
      </c>
      <c r="AD612" t="str">
        <f t="shared" si="1341"/>
        <v>$m</v>
      </c>
      <c r="AE612" t="str">
        <f t="shared" si="1341"/>
        <v>$m</v>
      </c>
      <c r="AF612" t="str">
        <f t="shared" si="1341"/>
        <v>$m</v>
      </c>
      <c r="AG612" t="str">
        <f t="shared" si="1341"/>
        <v>$</v>
      </c>
      <c r="AH612" t="str">
        <f t="shared" si="1341"/>
        <v>$</v>
      </c>
      <c r="AI612" t="str">
        <f t="shared" si="1341"/>
        <v>$</v>
      </c>
      <c r="AJ612" t="str">
        <f t="shared" si="1341"/>
        <v>$</v>
      </c>
      <c r="AK612" t="str">
        <f t="shared" si="1341"/>
        <v>$</v>
      </c>
      <c r="AL612" t="str">
        <f t="shared" si="1341"/>
        <v>$</v>
      </c>
      <c r="AM612" t="str">
        <f t="shared" si="1341"/>
        <v>$</v>
      </c>
      <c r="AN612" t="str">
        <f t="shared" si="1274"/>
        <v>$</v>
      </c>
      <c r="AQ612" t="str">
        <f t="shared" si="1275"/>
        <v>$</v>
      </c>
    </row>
    <row r="613" spans="1:43" x14ac:dyDescent="0.2">
      <c r="A613">
        <v>611</v>
      </c>
      <c r="B613" t="s">
        <v>269</v>
      </c>
      <c r="C613" t="s">
        <v>1602</v>
      </c>
      <c r="D613" t="s">
        <v>1598</v>
      </c>
      <c r="E613" t="s">
        <v>270</v>
      </c>
      <c r="F613" t="s">
        <v>271</v>
      </c>
      <c r="G613" t="str">
        <f t="shared" si="1267"/>
        <v>Lease Payments - Total Long Term Lease Liabilities</v>
      </c>
      <c r="H613" t="str">
        <f t="shared" si="1262"/>
        <v>total long term lease liabilities</v>
      </c>
      <c r="I613" t="s">
        <v>10</v>
      </c>
      <c r="J613" t="b">
        <f t="shared" si="1268"/>
        <v>0</v>
      </c>
      <c r="K613" t="b">
        <f t="shared" si="1263"/>
        <v>0</v>
      </c>
      <c r="L613" t="b">
        <f t="shared" si="1264"/>
        <v>1</v>
      </c>
      <c r="M613" t="str">
        <f t="shared" si="1269"/>
        <v/>
      </c>
      <c r="N613" t="str">
        <f t="shared" si="1310"/>
        <v/>
      </c>
      <c r="O613" t="str">
        <f t="shared" si="1311"/>
        <v/>
      </c>
      <c r="P613" t="str">
        <f t="shared" si="1270"/>
        <v/>
      </c>
      <c r="R613" t="s">
        <v>35</v>
      </c>
      <c r="S613" t="str">
        <f>IF(M613&lt;&gt;"",M613,IF(O613&lt;&gt;"",O613,IF(Q613&lt;&gt;"",Q613,I613)))</f>
        <v>$M</v>
      </c>
      <c r="T613" t="str">
        <f t="shared" si="1271"/>
        <v>$m</v>
      </c>
      <c r="U613" t="str">
        <f t="shared" ref="U613:V613" si="1342">TRIM(SUBSTITUTE(T613,U$1,U$2))</f>
        <v>$m</v>
      </c>
      <c r="V613" t="str">
        <f t="shared" si="1342"/>
        <v>$m</v>
      </c>
      <c r="W613" t="str">
        <f t="shared" ref="W613:AM613" si="1343">TRIM(SUBSTITUTE(V613,W$1,W$2))</f>
        <v>$m</v>
      </c>
      <c r="X613" t="str">
        <f t="shared" si="1343"/>
        <v>$m</v>
      </c>
      <c r="Y613" t="str">
        <f t="shared" si="1343"/>
        <v>$m</v>
      </c>
      <c r="Z613" t="str">
        <f t="shared" si="1343"/>
        <v>$m</v>
      </c>
      <c r="AA613" t="str">
        <f t="shared" si="1343"/>
        <v>$m</v>
      </c>
      <c r="AB613" t="str">
        <f t="shared" si="1343"/>
        <v>$m</v>
      </c>
      <c r="AC613" t="str">
        <f t="shared" si="1343"/>
        <v>$m</v>
      </c>
      <c r="AD613" t="str">
        <f t="shared" si="1343"/>
        <v>$m</v>
      </c>
      <c r="AE613" t="str">
        <f t="shared" si="1343"/>
        <v>$m</v>
      </c>
      <c r="AF613" t="str">
        <f t="shared" si="1343"/>
        <v>$m</v>
      </c>
      <c r="AG613" t="str">
        <f t="shared" si="1343"/>
        <v>$</v>
      </c>
      <c r="AH613" t="str">
        <f t="shared" si="1343"/>
        <v>$</v>
      </c>
      <c r="AI613" t="str">
        <f t="shared" si="1343"/>
        <v>$</v>
      </c>
      <c r="AJ613" t="str">
        <f t="shared" si="1343"/>
        <v>$</v>
      </c>
      <c r="AK613" t="str">
        <f t="shared" si="1343"/>
        <v>$</v>
      </c>
      <c r="AL613" t="str">
        <f t="shared" si="1343"/>
        <v>$</v>
      </c>
      <c r="AM613" t="str">
        <f t="shared" si="1343"/>
        <v>$</v>
      </c>
      <c r="AN613" t="str">
        <f t="shared" si="1274"/>
        <v>$</v>
      </c>
      <c r="AQ613" t="str">
        <f t="shared" si="1275"/>
        <v>$</v>
      </c>
    </row>
    <row r="614" spans="1:43" x14ac:dyDescent="0.2">
      <c r="A614">
        <v>612</v>
      </c>
      <c r="B614" t="s">
        <v>269</v>
      </c>
      <c r="C614" t="s">
        <v>1602</v>
      </c>
      <c r="D614" t="s">
        <v>1598</v>
      </c>
      <c r="E614" t="s">
        <v>275</v>
      </c>
      <c r="F614" t="s">
        <v>274</v>
      </c>
      <c r="G614" t="str">
        <f t="shared" si="1267"/>
        <v>Sales - Other Revenue</v>
      </c>
      <c r="H614" t="str">
        <f t="shared" si="1262"/>
        <v>other revenue</v>
      </c>
      <c r="I614" t="s">
        <v>10</v>
      </c>
      <c r="J614" t="b">
        <f t="shared" si="1268"/>
        <v>0</v>
      </c>
      <c r="K614" t="b">
        <f t="shared" si="1263"/>
        <v>0</v>
      </c>
      <c r="L614" t="b">
        <f t="shared" si="1264"/>
        <v>1</v>
      </c>
      <c r="M614" t="str">
        <f t="shared" si="1269"/>
        <v/>
      </c>
      <c r="N614" t="str">
        <f t="shared" si="1310"/>
        <v/>
      </c>
      <c r="O614" t="str">
        <f t="shared" si="1311"/>
        <v/>
      </c>
      <c r="P614" t="str">
        <f t="shared" si="1270"/>
        <v/>
      </c>
      <c r="R614" t="s">
        <v>35</v>
      </c>
      <c r="S614" t="str">
        <f>IF(M614&lt;&gt;"",M614,IF(O614&lt;&gt;"",O614,IF(Q614&lt;&gt;"",Q614,I614)))</f>
        <v>$M</v>
      </c>
      <c r="T614" t="str">
        <f t="shared" si="1271"/>
        <v>$m</v>
      </c>
      <c r="U614" t="str">
        <f t="shared" ref="U614:V614" si="1344">TRIM(SUBSTITUTE(T614,U$1,U$2))</f>
        <v>$m</v>
      </c>
      <c r="V614" t="str">
        <f t="shared" si="1344"/>
        <v>$m</v>
      </c>
      <c r="W614" t="str">
        <f t="shared" ref="W614:AM614" si="1345">TRIM(SUBSTITUTE(V614,W$1,W$2))</f>
        <v>$m</v>
      </c>
      <c r="X614" t="str">
        <f t="shared" si="1345"/>
        <v>$m</v>
      </c>
      <c r="Y614" t="str">
        <f t="shared" si="1345"/>
        <v>$m</v>
      </c>
      <c r="Z614" t="str">
        <f t="shared" si="1345"/>
        <v>$m</v>
      </c>
      <c r="AA614" t="str">
        <f t="shared" si="1345"/>
        <v>$m</v>
      </c>
      <c r="AB614" t="str">
        <f t="shared" si="1345"/>
        <v>$m</v>
      </c>
      <c r="AC614" t="str">
        <f t="shared" si="1345"/>
        <v>$m</v>
      </c>
      <c r="AD614" t="str">
        <f t="shared" si="1345"/>
        <v>$m</v>
      </c>
      <c r="AE614" t="str">
        <f t="shared" si="1345"/>
        <v>$m</v>
      </c>
      <c r="AF614" t="str">
        <f t="shared" si="1345"/>
        <v>$m</v>
      </c>
      <c r="AG614" t="str">
        <f t="shared" si="1345"/>
        <v>$</v>
      </c>
      <c r="AH614" t="str">
        <f t="shared" si="1345"/>
        <v>$</v>
      </c>
      <c r="AI614" t="str">
        <f t="shared" si="1345"/>
        <v>$</v>
      </c>
      <c r="AJ614" t="str">
        <f t="shared" si="1345"/>
        <v>$</v>
      </c>
      <c r="AK614" t="str">
        <f t="shared" si="1345"/>
        <v>$</v>
      </c>
      <c r="AL614" t="str">
        <f t="shared" si="1345"/>
        <v>$</v>
      </c>
      <c r="AM614" t="str">
        <f t="shared" si="1345"/>
        <v>$</v>
      </c>
      <c r="AN614" t="str">
        <f t="shared" si="1274"/>
        <v>$</v>
      </c>
      <c r="AQ614" t="str">
        <f t="shared" si="1275"/>
        <v>$</v>
      </c>
    </row>
    <row r="615" spans="1:43" x14ac:dyDescent="0.2">
      <c r="A615">
        <v>613</v>
      </c>
      <c r="B615" t="s">
        <v>269</v>
      </c>
      <c r="C615" t="s">
        <v>1602</v>
      </c>
      <c r="D615" t="s">
        <v>1598</v>
      </c>
      <c r="E615" t="s">
        <v>275</v>
      </c>
      <c r="F615" t="s">
        <v>275</v>
      </c>
      <c r="G615" t="str">
        <f t="shared" si="1267"/>
        <v>Sales</v>
      </c>
      <c r="H615" t="str">
        <f t="shared" si="1262"/>
        <v>sales</v>
      </c>
      <c r="I615" t="s">
        <v>10</v>
      </c>
      <c r="J615" t="b">
        <f t="shared" si="1268"/>
        <v>0</v>
      </c>
      <c r="K615" t="b">
        <f t="shared" si="1263"/>
        <v>0</v>
      </c>
      <c r="L615" t="b">
        <f t="shared" si="1264"/>
        <v>1</v>
      </c>
      <c r="M615" t="str">
        <f t="shared" si="1269"/>
        <v/>
      </c>
      <c r="N615" t="str">
        <f t="shared" si="1310"/>
        <v/>
      </c>
      <c r="O615" t="str">
        <f t="shared" si="1311"/>
        <v/>
      </c>
      <c r="P615" t="str">
        <f t="shared" si="1270"/>
        <v/>
      </c>
      <c r="R615" t="s">
        <v>35</v>
      </c>
      <c r="S615" t="str">
        <f>IF(M615&lt;&gt;"",M615,IF(O615&lt;&gt;"",O615,IF(Q615&lt;&gt;"",Q615,I615)))</f>
        <v>$M</v>
      </c>
      <c r="T615" t="str">
        <f t="shared" si="1271"/>
        <v>$m</v>
      </c>
      <c r="U615" t="str">
        <f t="shared" ref="U615:V615" si="1346">TRIM(SUBSTITUTE(T615,U$1,U$2))</f>
        <v>$m</v>
      </c>
      <c r="V615" t="str">
        <f t="shared" si="1346"/>
        <v>$m</v>
      </c>
      <c r="W615" t="str">
        <f t="shared" ref="W615:AM615" si="1347">TRIM(SUBSTITUTE(V615,W$1,W$2))</f>
        <v>$m</v>
      </c>
      <c r="X615" t="str">
        <f t="shared" si="1347"/>
        <v>$m</v>
      </c>
      <c r="Y615" t="str">
        <f t="shared" si="1347"/>
        <v>$m</v>
      </c>
      <c r="Z615" t="str">
        <f t="shared" si="1347"/>
        <v>$m</v>
      </c>
      <c r="AA615" t="str">
        <f t="shared" si="1347"/>
        <v>$m</v>
      </c>
      <c r="AB615" t="str">
        <f t="shared" si="1347"/>
        <v>$m</v>
      </c>
      <c r="AC615" t="str">
        <f t="shared" si="1347"/>
        <v>$m</v>
      </c>
      <c r="AD615" t="str">
        <f t="shared" si="1347"/>
        <v>$m</v>
      </c>
      <c r="AE615" t="str">
        <f t="shared" si="1347"/>
        <v>$m</v>
      </c>
      <c r="AF615" t="str">
        <f t="shared" si="1347"/>
        <v>$m</v>
      </c>
      <c r="AG615" t="str">
        <f t="shared" si="1347"/>
        <v>$</v>
      </c>
      <c r="AH615" t="str">
        <f t="shared" si="1347"/>
        <v>$</v>
      </c>
      <c r="AI615" t="str">
        <f t="shared" si="1347"/>
        <v>$</v>
      </c>
      <c r="AJ615" t="str">
        <f t="shared" si="1347"/>
        <v>$</v>
      </c>
      <c r="AK615" t="str">
        <f t="shared" si="1347"/>
        <v>$</v>
      </c>
      <c r="AL615" t="str">
        <f t="shared" si="1347"/>
        <v>$</v>
      </c>
      <c r="AM615" t="str">
        <f t="shared" si="1347"/>
        <v>$</v>
      </c>
      <c r="AN615" t="str">
        <f t="shared" si="1274"/>
        <v>$</v>
      </c>
      <c r="AQ615" t="str">
        <f t="shared" si="1275"/>
        <v>$</v>
      </c>
    </row>
    <row r="616" spans="1:43" x14ac:dyDescent="0.2">
      <c r="A616">
        <v>614</v>
      </c>
      <c r="B616" t="s">
        <v>269</v>
      </c>
      <c r="C616" t="s">
        <v>1602</v>
      </c>
      <c r="D616" t="s">
        <v>1598</v>
      </c>
      <c r="E616" t="s">
        <v>154</v>
      </c>
      <c r="F616" t="s">
        <v>272</v>
      </c>
      <c r="G616" t="str">
        <f t="shared" si="1267"/>
        <v>Stores - New store count potential</v>
      </c>
      <c r="H616" t="str">
        <f t="shared" si="1262"/>
        <v>new store count potential</v>
      </c>
      <c r="I616" t="s">
        <v>273</v>
      </c>
      <c r="J616" t="b">
        <f t="shared" si="1268"/>
        <v>1</v>
      </c>
      <c r="K616" t="b">
        <f t="shared" si="1263"/>
        <v>1</v>
      </c>
      <c r="L616" t="b">
        <f t="shared" si="1264"/>
        <v>0</v>
      </c>
      <c r="M616" t="str">
        <f t="shared" si="1269"/>
        <v/>
      </c>
      <c r="N616" t="str">
        <f t="shared" si="1310"/>
        <v/>
      </c>
      <c r="O616" t="str">
        <f t="shared" si="1311"/>
        <v/>
      </c>
      <c r="P616" t="str">
        <f t="shared" si="1270"/>
        <v/>
      </c>
      <c r="R616" t="s">
        <v>1685</v>
      </c>
      <c r="S616" t="str">
        <f>IF(M616&lt;&gt;"",M616,IF(O616&lt;&gt;"",O616,IF(Q616&lt;&gt;"",Q616,I616)))</f>
        <v>stores</v>
      </c>
      <c r="T616" t="str">
        <f t="shared" si="1271"/>
        <v>stores</v>
      </c>
      <c r="U616" t="str">
        <f t="shared" ref="U616:V616" si="1348">TRIM(SUBSTITUTE(T616,U$1,U$2))</f>
        <v>stores</v>
      </c>
      <c r="V616" t="str">
        <f t="shared" si="1348"/>
        <v>stores</v>
      </c>
      <c r="W616" t="str">
        <f t="shared" ref="W616:AM616" si="1349">TRIM(SUBSTITUTE(V616,W$1,W$2))</f>
        <v>stores</v>
      </c>
      <c r="X616" t="str">
        <f t="shared" si="1349"/>
        <v>stores</v>
      </c>
      <c r="Y616" t="str">
        <f t="shared" si="1349"/>
        <v>stores</v>
      </c>
      <c r="Z616" t="str">
        <f t="shared" si="1349"/>
        <v>stores</v>
      </c>
      <c r="AA616" t="str">
        <f t="shared" si="1349"/>
        <v>stores</v>
      </c>
      <c r="AB616" t="str">
        <f t="shared" si="1349"/>
        <v>stores</v>
      </c>
      <c r="AC616" t="str">
        <f t="shared" si="1349"/>
        <v>stores</v>
      </c>
      <c r="AD616" t="str">
        <f t="shared" si="1349"/>
        <v>stores</v>
      </c>
      <c r="AE616" t="str">
        <f t="shared" si="1349"/>
        <v>stores</v>
      </c>
      <c r="AF616" t="str">
        <f t="shared" si="1349"/>
        <v>stores</v>
      </c>
      <c r="AG616" t="str">
        <f t="shared" si="1349"/>
        <v>stores</v>
      </c>
      <c r="AH616" t="str">
        <f t="shared" si="1349"/>
        <v>stores</v>
      </c>
      <c r="AI616" t="str">
        <f t="shared" si="1349"/>
        <v>stores</v>
      </c>
      <c r="AJ616" t="str">
        <f t="shared" si="1349"/>
        <v>stores</v>
      </c>
      <c r="AK616" t="str">
        <f t="shared" si="1349"/>
        <v>stores</v>
      </c>
      <c r="AL616" t="str">
        <f t="shared" si="1349"/>
        <v>stores</v>
      </c>
      <c r="AM616" t="str">
        <f t="shared" si="1349"/>
        <v>stores</v>
      </c>
      <c r="AN616" t="str">
        <f t="shared" si="1274"/>
        <v>stores</v>
      </c>
      <c r="AQ616" t="str">
        <f t="shared" si="1275"/>
        <v>stores</v>
      </c>
    </row>
    <row r="617" spans="1:43" x14ac:dyDescent="0.2">
      <c r="A617">
        <v>615</v>
      </c>
      <c r="B617" t="s">
        <v>269</v>
      </c>
      <c r="C617" t="s">
        <v>1602</v>
      </c>
      <c r="D617" t="s">
        <v>1598</v>
      </c>
      <c r="E617" t="s">
        <v>154</v>
      </c>
      <c r="F617" t="s">
        <v>276</v>
      </c>
      <c r="G617" t="str">
        <f t="shared" si="1267"/>
        <v>Stores - Total Closed or Relocated Stores</v>
      </c>
      <c r="H617" t="str">
        <f t="shared" si="1262"/>
        <v>total closed or relocated stores</v>
      </c>
      <c r="I617" t="s">
        <v>2</v>
      </c>
      <c r="J617" t="b">
        <f t="shared" si="1268"/>
        <v>1</v>
      </c>
      <c r="K617" t="b">
        <f t="shared" si="1263"/>
        <v>1</v>
      </c>
      <c r="L617" t="b">
        <f t="shared" si="1264"/>
        <v>1</v>
      </c>
      <c r="M617" t="str">
        <f t="shared" si="1269"/>
        <v>Stores</v>
      </c>
      <c r="N617" t="str">
        <f t="shared" si="1310"/>
        <v/>
      </c>
      <c r="O617" t="str">
        <f t="shared" si="1311"/>
        <v/>
      </c>
      <c r="P617" t="str">
        <f t="shared" si="1270"/>
        <v/>
      </c>
      <c r="R617" t="s">
        <v>35</v>
      </c>
      <c r="S617" t="str">
        <f>IF(M617&lt;&gt;"",M617,IF(O617&lt;&gt;"",O617,IF(Q617&lt;&gt;"",Q617,I617)))</f>
        <v>Stores</v>
      </c>
      <c r="T617" t="str">
        <f t="shared" si="1271"/>
        <v>stores</v>
      </c>
      <c r="U617" t="str">
        <f t="shared" ref="U617:V617" si="1350">TRIM(SUBSTITUTE(T617,U$1,U$2))</f>
        <v>stores</v>
      </c>
      <c r="V617" t="str">
        <f t="shared" si="1350"/>
        <v>stores</v>
      </c>
      <c r="W617" t="str">
        <f t="shared" ref="W617:AM617" si="1351">TRIM(SUBSTITUTE(V617,W$1,W$2))</f>
        <v>stores</v>
      </c>
      <c r="X617" t="str">
        <f t="shared" si="1351"/>
        <v>stores</v>
      </c>
      <c r="Y617" t="str">
        <f t="shared" si="1351"/>
        <v>stores</v>
      </c>
      <c r="Z617" t="str">
        <f t="shared" si="1351"/>
        <v>stores</v>
      </c>
      <c r="AA617" t="str">
        <f t="shared" si="1351"/>
        <v>stores</v>
      </c>
      <c r="AB617" t="str">
        <f t="shared" si="1351"/>
        <v>stores</v>
      </c>
      <c r="AC617" t="str">
        <f t="shared" si="1351"/>
        <v>stores</v>
      </c>
      <c r="AD617" t="str">
        <f t="shared" si="1351"/>
        <v>stores</v>
      </c>
      <c r="AE617" t="str">
        <f t="shared" si="1351"/>
        <v>stores</v>
      </c>
      <c r="AF617" t="str">
        <f t="shared" si="1351"/>
        <v>stores</v>
      </c>
      <c r="AG617" t="str">
        <f t="shared" si="1351"/>
        <v>stores</v>
      </c>
      <c r="AH617" t="str">
        <f t="shared" si="1351"/>
        <v>stores</v>
      </c>
      <c r="AI617" t="str">
        <f t="shared" si="1351"/>
        <v>stores</v>
      </c>
      <c r="AJ617" t="str">
        <f t="shared" si="1351"/>
        <v>stores</v>
      </c>
      <c r="AK617" t="str">
        <f t="shared" si="1351"/>
        <v>stores</v>
      </c>
      <c r="AL617" t="str">
        <f t="shared" si="1351"/>
        <v>stores</v>
      </c>
      <c r="AM617" t="str">
        <f t="shared" si="1351"/>
        <v>stores</v>
      </c>
      <c r="AN617" t="str">
        <f t="shared" si="1274"/>
        <v>stores</v>
      </c>
      <c r="AQ617" t="str">
        <f t="shared" si="1275"/>
        <v>stores</v>
      </c>
    </row>
    <row r="618" spans="1:43" x14ac:dyDescent="0.2">
      <c r="A618">
        <v>616</v>
      </c>
      <c r="B618" t="s">
        <v>269</v>
      </c>
      <c r="C618" t="s">
        <v>1602</v>
      </c>
      <c r="D618" t="s">
        <v>1598</v>
      </c>
      <c r="E618" t="s">
        <v>154</v>
      </c>
      <c r="F618" t="s">
        <v>277</v>
      </c>
      <c r="G618" t="str">
        <f t="shared" si="1267"/>
        <v>Stores - Total New Stores</v>
      </c>
      <c r="H618" t="str">
        <f t="shared" si="1262"/>
        <v>total new stores</v>
      </c>
      <c r="I618" t="s">
        <v>2</v>
      </c>
      <c r="J618" t="b">
        <f t="shared" si="1268"/>
        <v>1</v>
      </c>
      <c r="K618" t="b">
        <f t="shared" si="1263"/>
        <v>1</v>
      </c>
      <c r="L618" t="b">
        <f t="shared" si="1264"/>
        <v>1</v>
      </c>
      <c r="M618" t="str">
        <f t="shared" si="1269"/>
        <v>Stores</v>
      </c>
      <c r="N618" t="str">
        <f t="shared" si="1310"/>
        <v/>
      </c>
      <c r="O618" t="str">
        <f t="shared" si="1311"/>
        <v/>
      </c>
      <c r="P618" t="str">
        <f t="shared" si="1270"/>
        <v/>
      </c>
      <c r="R618" t="s">
        <v>35</v>
      </c>
      <c r="S618" t="str">
        <f>IF(M618&lt;&gt;"",M618,IF(O618&lt;&gt;"",O618,IF(Q618&lt;&gt;"",Q618,I618)))</f>
        <v>Stores</v>
      </c>
      <c r="T618" t="str">
        <f t="shared" si="1271"/>
        <v>stores</v>
      </c>
      <c r="U618" t="str">
        <f t="shared" ref="U618:V618" si="1352">TRIM(SUBSTITUTE(T618,U$1,U$2))</f>
        <v>stores</v>
      </c>
      <c r="V618" t="str">
        <f t="shared" si="1352"/>
        <v>stores</v>
      </c>
      <c r="W618" t="str">
        <f t="shared" ref="W618:AM618" si="1353">TRIM(SUBSTITUTE(V618,W$1,W$2))</f>
        <v>stores</v>
      </c>
      <c r="X618" t="str">
        <f t="shared" si="1353"/>
        <v>stores</v>
      </c>
      <c r="Y618" t="str">
        <f t="shared" si="1353"/>
        <v>stores</v>
      </c>
      <c r="Z618" t="str">
        <f t="shared" si="1353"/>
        <v>stores</v>
      </c>
      <c r="AA618" t="str">
        <f t="shared" si="1353"/>
        <v>stores</v>
      </c>
      <c r="AB618" t="str">
        <f t="shared" si="1353"/>
        <v>stores</v>
      </c>
      <c r="AC618" t="str">
        <f t="shared" si="1353"/>
        <v>stores</v>
      </c>
      <c r="AD618" t="str">
        <f t="shared" si="1353"/>
        <v>stores</v>
      </c>
      <c r="AE618" t="str">
        <f t="shared" si="1353"/>
        <v>stores</v>
      </c>
      <c r="AF618" t="str">
        <f t="shared" si="1353"/>
        <v>stores</v>
      </c>
      <c r="AG618" t="str">
        <f t="shared" si="1353"/>
        <v>stores</v>
      </c>
      <c r="AH618" t="str">
        <f t="shared" si="1353"/>
        <v>stores</v>
      </c>
      <c r="AI618" t="str">
        <f t="shared" si="1353"/>
        <v>stores</v>
      </c>
      <c r="AJ618" t="str">
        <f t="shared" si="1353"/>
        <v>stores</v>
      </c>
      <c r="AK618" t="str">
        <f t="shared" si="1353"/>
        <v>stores</v>
      </c>
      <c r="AL618" t="str">
        <f t="shared" si="1353"/>
        <v>stores</v>
      </c>
      <c r="AM618" t="str">
        <f t="shared" si="1353"/>
        <v>stores</v>
      </c>
      <c r="AN618" t="str">
        <f t="shared" si="1274"/>
        <v>stores</v>
      </c>
      <c r="AQ618" t="str">
        <f t="shared" si="1275"/>
        <v>stores</v>
      </c>
    </row>
    <row r="619" spans="1:43" x14ac:dyDescent="0.2">
      <c r="A619">
        <v>617</v>
      </c>
      <c r="B619" t="s">
        <v>269</v>
      </c>
      <c r="C619" t="s">
        <v>1602</v>
      </c>
      <c r="D619" t="s">
        <v>1598</v>
      </c>
      <c r="E619" t="s">
        <v>154</v>
      </c>
      <c r="F619" t="s">
        <v>278</v>
      </c>
      <c r="G619" t="str">
        <f t="shared" si="1267"/>
        <v>Stores - Total operating stores</v>
      </c>
      <c r="H619" t="str">
        <f t="shared" si="1262"/>
        <v>total operating stores</v>
      </c>
      <c r="I619" t="s">
        <v>2</v>
      </c>
      <c r="J619" t="b">
        <f t="shared" si="1268"/>
        <v>1</v>
      </c>
      <c r="K619" t="b">
        <f t="shared" si="1263"/>
        <v>1</v>
      </c>
      <c r="L619" t="b">
        <f t="shared" si="1264"/>
        <v>1</v>
      </c>
      <c r="M619" t="str">
        <f t="shared" si="1269"/>
        <v>Stores</v>
      </c>
      <c r="N619" t="str">
        <f t="shared" si="1310"/>
        <v/>
      </c>
      <c r="O619" t="str">
        <f t="shared" si="1311"/>
        <v/>
      </c>
      <c r="P619" t="str">
        <f t="shared" si="1270"/>
        <v/>
      </c>
      <c r="R619" t="s">
        <v>35</v>
      </c>
      <c r="S619" t="str">
        <f>IF(M619&lt;&gt;"",M619,IF(O619&lt;&gt;"",O619,IF(Q619&lt;&gt;"",Q619,I619)))</f>
        <v>Stores</v>
      </c>
      <c r="T619" t="str">
        <f t="shared" si="1271"/>
        <v>stores</v>
      </c>
      <c r="U619" t="str">
        <f t="shared" ref="U619:V619" si="1354">TRIM(SUBSTITUTE(T619,U$1,U$2))</f>
        <v>stores</v>
      </c>
      <c r="V619" t="str">
        <f t="shared" si="1354"/>
        <v>stores</v>
      </c>
      <c r="W619" t="str">
        <f t="shared" ref="W619:AM619" si="1355">TRIM(SUBSTITUTE(V619,W$1,W$2))</f>
        <v>stores</v>
      </c>
      <c r="X619" t="str">
        <f t="shared" si="1355"/>
        <v>stores</v>
      </c>
      <c r="Y619" t="str">
        <f t="shared" si="1355"/>
        <v>stores</v>
      </c>
      <c r="Z619" t="str">
        <f t="shared" si="1355"/>
        <v>stores</v>
      </c>
      <c r="AA619" t="str">
        <f t="shared" si="1355"/>
        <v>stores</v>
      </c>
      <c r="AB619" t="str">
        <f t="shared" si="1355"/>
        <v>stores</v>
      </c>
      <c r="AC619" t="str">
        <f t="shared" si="1355"/>
        <v>stores</v>
      </c>
      <c r="AD619" t="str">
        <f t="shared" si="1355"/>
        <v>stores</v>
      </c>
      <c r="AE619" t="str">
        <f t="shared" si="1355"/>
        <v>stores</v>
      </c>
      <c r="AF619" t="str">
        <f t="shared" si="1355"/>
        <v>stores</v>
      </c>
      <c r="AG619" t="str">
        <f t="shared" si="1355"/>
        <v>stores</v>
      </c>
      <c r="AH619" t="str">
        <f t="shared" si="1355"/>
        <v>stores</v>
      </c>
      <c r="AI619" t="str">
        <f t="shared" si="1355"/>
        <v>stores</v>
      </c>
      <c r="AJ619" t="str">
        <f t="shared" si="1355"/>
        <v>stores</v>
      </c>
      <c r="AK619" t="str">
        <f t="shared" si="1355"/>
        <v>stores</v>
      </c>
      <c r="AL619" t="str">
        <f t="shared" si="1355"/>
        <v>stores</v>
      </c>
      <c r="AM619" t="str">
        <f t="shared" si="1355"/>
        <v>stores</v>
      </c>
      <c r="AN619" t="str">
        <f t="shared" si="1274"/>
        <v>stores</v>
      </c>
      <c r="AQ619" t="str">
        <f t="shared" si="1275"/>
        <v>stores</v>
      </c>
    </row>
    <row r="620" spans="1:43" x14ac:dyDescent="0.2">
      <c r="A620">
        <v>618</v>
      </c>
      <c r="B620" t="s">
        <v>424</v>
      </c>
      <c r="C620" t="s">
        <v>1600</v>
      </c>
      <c r="D620" t="s">
        <v>1598</v>
      </c>
      <c r="E620" t="s">
        <v>425</v>
      </c>
      <c r="F620" t="s">
        <v>426</v>
      </c>
      <c r="G620" t="str">
        <f t="shared" si="1267"/>
        <v>Net Sales by Segment - Construction</v>
      </c>
      <c r="H620" t="str">
        <f t="shared" si="1262"/>
        <v>construction</v>
      </c>
      <c r="I620" t="s">
        <v>10</v>
      </c>
      <c r="J620" t="b">
        <f t="shared" si="1268"/>
        <v>0</v>
      </c>
      <c r="K620" t="b">
        <f t="shared" si="1263"/>
        <v>0</v>
      </c>
      <c r="L620" t="b">
        <f t="shared" si="1264"/>
        <v>1</v>
      </c>
      <c r="M620" t="str">
        <f t="shared" si="1269"/>
        <v/>
      </c>
      <c r="N620" t="str">
        <f t="shared" si="1310"/>
        <v/>
      </c>
      <c r="O620" t="str">
        <f t="shared" si="1311"/>
        <v/>
      </c>
      <c r="P620" t="str">
        <f t="shared" si="1270"/>
        <v/>
      </c>
      <c r="R620" t="s">
        <v>35</v>
      </c>
      <c r="S620" t="str">
        <f>IF(M620&lt;&gt;"",M620,IF(O620&lt;&gt;"",O620,IF(Q620&lt;&gt;"",Q620,I620)))</f>
        <v>$M</v>
      </c>
      <c r="T620" t="str">
        <f t="shared" si="1271"/>
        <v>$m</v>
      </c>
      <c r="U620" t="str">
        <f t="shared" ref="U620:V620" si="1356">TRIM(SUBSTITUTE(T620,U$1,U$2))</f>
        <v>$m</v>
      </c>
      <c r="V620" t="str">
        <f t="shared" si="1356"/>
        <v>$m</v>
      </c>
      <c r="W620" t="str">
        <f t="shared" ref="W620:AM620" si="1357">TRIM(SUBSTITUTE(V620,W$1,W$2))</f>
        <v>$m</v>
      </c>
      <c r="X620" t="str">
        <f t="shared" si="1357"/>
        <v>$m</v>
      </c>
      <c r="Y620" t="str">
        <f t="shared" si="1357"/>
        <v>$m</v>
      </c>
      <c r="Z620" t="str">
        <f t="shared" si="1357"/>
        <v>$m</v>
      </c>
      <c r="AA620" t="str">
        <f t="shared" si="1357"/>
        <v>$m</v>
      </c>
      <c r="AB620" t="str">
        <f t="shared" si="1357"/>
        <v>$m</v>
      </c>
      <c r="AC620" t="str">
        <f t="shared" si="1357"/>
        <v>$m</v>
      </c>
      <c r="AD620" t="str">
        <f t="shared" si="1357"/>
        <v>$m</v>
      </c>
      <c r="AE620" t="str">
        <f t="shared" si="1357"/>
        <v>$m</v>
      </c>
      <c r="AF620" t="str">
        <f t="shared" si="1357"/>
        <v>$m</v>
      </c>
      <c r="AG620" t="str">
        <f t="shared" si="1357"/>
        <v>$</v>
      </c>
      <c r="AH620" t="str">
        <f t="shared" si="1357"/>
        <v>$</v>
      </c>
      <c r="AI620" t="str">
        <f t="shared" si="1357"/>
        <v>$</v>
      </c>
      <c r="AJ620" t="str">
        <f t="shared" si="1357"/>
        <v>$</v>
      </c>
      <c r="AK620" t="str">
        <f t="shared" si="1357"/>
        <v>$</v>
      </c>
      <c r="AL620" t="str">
        <f t="shared" si="1357"/>
        <v>$</v>
      </c>
      <c r="AM620" t="str">
        <f t="shared" si="1357"/>
        <v>$</v>
      </c>
      <c r="AN620" t="str">
        <f t="shared" si="1274"/>
        <v>$</v>
      </c>
      <c r="AQ620" t="str">
        <f t="shared" si="1275"/>
        <v>$</v>
      </c>
    </row>
    <row r="621" spans="1:43" x14ac:dyDescent="0.2">
      <c r="A621">
        <v>619</v>
      </c>
      <c r="B621" t="s">
        <v>424</v>
      </c>
      <c r="C621" t="s">
        <v>1600</v>
      </c>
      <c r="D621" t="s">
        <v>1598</v>
      </c>
      <c r="E621" t="s">
        <v>425</v>
      </c>
      <c r="F621" t="s">
        <v>426</v>
      </c>
      <c r="G621" t="str">
        <f t="shared" si="1267"/>
        <v>Net Sales by Segment - Construction</v>
      </c>
      <c r="H621" t="str">
        <f t="shared" si="1262"/>
        <v>construction</v>
      </c>
      <c r="I621" t="s">
        <v>7</v>
      </c>
      <c r="J621" t="b">
        <f t="shared" si="1268"/>
        <v>0</v>
      </c>
      <c r="K621" t="b">
        <f t="shared" si="1263"/>
        <v>0</v>
      </c>
      <c r="L621" t="b">
        <f t="shared" si="1264"/>
        <v>1</v>
      </c>
      <c r="M621" t="str">
        <f t="shared" si="1269"/>
        <v/>
      </c>
      <c r="N621" t="str">
        <f t="shared" si="1310"/>
        <v/>
      </c>
      <c r="O621" t="str">
        <f t="shared" si="1311"/>
        <v/>
      </c>
      <c r="P621" t="str">
        <f t="shared" si="1270"/>
        <v/>
      </c>
      <c r="R621" t="s">
        <v>7</v>
      </c>
      <c r="S621" t="str">
        <f>IF(M621&lt;&gt;"",M621,IF(O621&lt;&gt;"",O621,IF(Q621&lt;&gt;"",Q621,I621)))</f>
        <v>%</v>
      </c>
      <c r="T621" t="str">
        <f t="shared" si="1271"/>
        <v>%</v>
      </c>
      <c r="U621" t="str">
        <f t="shared" ref="U621:V621" si="1358">TRIM(SUBSTITUTE(T621,U$1,U$2))</f>
        <v>%</v>
      </c>
      <c r="V621" t="str">
        <f t="shared" si="1358"/>
        <v>%</v>
      </c>
      <c r="W621" t="str">
        <f t="shared" ref="W621:AM621" si="1359">TRIM(SUBSTITUTE(V621,W$1,W$2))</f>
        <v>%</v>
      </c>
      <c r="X621" t="str">
        <f t="shared" si="1359"/>
        <v>%</v>
      </c>
      <c r="Y621" t="str">
        <f t="shared" si="1359"/>
        <v>%</v>
      </c>
      <c r="Z621" t="str">
        <f t="shared" si="1359"/>
        <v>%</v>
      </c>
      <c r="AA621" t="str">
        <f t="shared" si="1359"/>
        <v>%</v>
      </c>
      <c r="AB621" t="str">
        <f t="shared" si="1359"/>
        <v>%</v>
      </c>
      <c r="AC621" t="str">
        <f t="shared" si="1359"/>
        <v>%</v>
      </c>
      <c r="AD621" t="str">
        <f t="shared" si="1359"/>
        <v>%</v>
      </c>
      <c r="AE621" t="str">
        <f t="shared" si="1359"/>
        <v>%</v>
      </c>
      <c r="AF621" t="str">
        <f t="shared" si="1359"/>
        <v>%</v>
      </c>
      <c r="AG621" t="str">
        <f t="shared" si="1359"/>
        <v>%</v>
      </c>
      <c r="AH621" t="str">
        <f t="shared" si="1359"/>
        <v>%</v>
      </c>
      <c r="AI621" t="str">
        <f t="shared" si="1359"/>
        <v>%</v>
      </c>
      <c r="AJ621" t="str">
        <f t="shared" si="1359"/>
        <v>%</v>
      </c>
      <c r="AK621" t="str">
        <f t="shared" si="1359"/>
        <v>%</v>
      </c>
      <c r="AL621" t="str">
        <f t="shared" si="1359"/>
        <v>%</v>
      </c>
      <c r="AM621" t="str">
        <f t="shared" si="1359"/>
        <v>%</v>
      </c>
      <c r="AN621" t="str">
        <f t="shared" si="1274"/>
        <v>%</v>
      </c>
      <c r="AQ621" t="str">
        <f t="shared" si="1275"/>
        <v>%</v>
      </c>
    </row>
    <row r="622" spans="1:43" x14ac:dyDescent="0.2">
      <c r="A622">
        <v>620</v>
      </c>
      <c r="B622" t="s">
        <v>424</v>
      </c>
      <c r="C622" t="s">
        <v>1600</v>
      </c>
      <c r="D622" t="s">
        <v>1598</v>
      </c>
      <c r="E622" t="s">
        <v>425</v>
      </c>
      <c r="F622" t="s">
        <v>427</v>
      </c>
      <c r="G622" t="str">
        <f t="shared" si="1267"/>
        <v>Net Sales by Segment - Retail Operations</v>
      </c>
      <c r="H622" t="str">
        <f t="shared" si="1262"/>
        <v>retail operations</v>
      </c>
      <c r="I622" t="s">
        <v>10</v>
      </c>
      <c r="J622" t="b">
        <f t="shared" si="1268"/>
        <v>0</v>
      </c>
      <c r="K622" t="b">
        <f t="shared" si="1263"/>
        <v>0</v>
      </c>
      <c r="L622" t="b">
        <f t="shared" si="1264"/>
        <v>1</v>
      </c>
      <c r="M622" t="str">
        <f t="shared" si="1269"/>
        <v/>
      </c>
      <c r="N622" t="str">
        <f t="shared" si="1310"/>
        <v/>
      </c>
      <c r="O622" t="str">
        <f t="shared" si="1311"/>
        <v/>
      </c>
      <c r="P622" t="str">
        <f t="shared" si="1270"/>
        <v/>
      </c>
      <c r="R622" t="s">
        <v>35</v>
      </c>
      <c r="S622" t="str">
        <f>IF(M622&lt;&gt;"",M622,IF(O622&lt;&gt;"",O622,IF(Q622&lt;&gt;"",Q622,I622)))</f>
        <v>$M</v>
      </c>
      <c r="T622" t="str">
        <f t="shared" si="1271"/>
        <v>$m</v>
      </c>
      <c r="U622" t="str">
        <f t="shared" ref="U622:V622" si="1360">TRIM(SUBSTITUTE(T622,U$1,U$2))</f>
        <v>$m</v>
      </c>
      <c r="V622" t="str">
        <f t="shared" si="1360"/>
        <v>$m</v>
      </c>
      <c r="W622" t="str">
        <f t="shared" ref="W622:AM622" si="1361">TRIM(SUBSTITUTE(V622,W$1,W$2))</f>
        <v>$m</v>
      </c>
      <c r="X622" t="str">
        <f t="shared" si="1361"/>
        <v>$m</v>
      </c>
      <c r="Y622" t="str">
        <f t="shared" si="1361"/>
        <v>$m</v>
      </c>
      <c r="Z622" t="str">
        <f t="shared" si="1361"/>
        <v>$m</v>
      </c>
      <c r="AA622" t="str">
        <f t="shared" si="1361"/>
        <v>$m</v>
      </c>
      <c r="AB622" t="str">
        <f t="shared" si="1361"/>
        <v>$m</v>
      </c>
      <c r="AC622" t="str">
        <f t="shared" si="1361"/>
        <v>$m</v>
      </c>
      <c r="AD622" t="str">
        <f t="shared" si="1361"/>
        <v>$m</v>
      </c>
      <c r="AE622" t="str">
        <f t="shared" si="1361"/>
        <v>$m</v>
      </c>
      <c r="AF622" t="str">
        <f t="shared" si="1361"/>
        <v>$m</v>
      </c>
      <c r="AG622" t="str">
        <f t="shared" si="1361"/>
        <v>$</v>
      </c>
      <c r="AH622" t="str">
        <f t="shared" si="1361"/>
        <v>$</v>
      </c>
      <c r="AI622" t="str">
        <f t="shared" si="1361"/>
        <v>$</v>
      </c>
      <c r="AJ622" t="str">
        <f t="shared" si="1361"/>
        <v>$</v>
      </c>
      <c r="AK622" t="str">
        <f t="shared" si="1361"/>
        <v>$</v>
      </c>
      <c r="AL622" t="str">
        <f t="shared" si="1361"/>
        <v>$</v>
      </c>
      <c r="AM622" t="str">
        <f t="shared" si="1361"/>
        <v>$</v>
      </c>
      <c r="AN622" t="str">
        <f t="shared" si="1274"/>
        <v>$</v>
      </c>
      <c r="AQ622" t="str">
        <f t="shared" si="1275"/>
        <v>$</v>
      </c>
    </row>
    <row r="623" spans="1:43" x14ac:dyDescent="0.2">
      <c r="A623">
        <v>621</v>
      </c>
      <c r="B623" t="s">
        <v>424</v>
      </c>
      <c r="C623" t="s">
        <v>1600</v>
      </c>
      <c r="D623" t="s">
        <v>1598</v>
      </c>
      <c r="E623" t="s">
        <v>425</v>
      </c>
      <c r="F623" t="s">
        <v>428</v>
      </c>
      <c r="G623" t="str">
        <f t="shared" si="1267"/>
        <v>Net Sales by Segment - Retail operations</v>
      </c>
      <c r="H623" t="str">
        <f t="shared" si="1262"/>
        <v>retail operations</v>
      </c>
      <c r="I623" t="s">
        <v>7</v>
      </c>
      <c r="J623" t="b">
        <f t="shared" si="1268"/>
        <v>0</v>
      </c>
      <c r="K623" t="b">
        <f t="shared" si="1263"/>
        <v>0</v>
      </c>
      <c r="L623" t="b">
        <f t="shared" si="1264"/>
        <v>1</v>
      </c>
      <c r="M623" t="str">
        <f t="shared" si="1269"/>
        <v/>
      </c>
      <c r="N623" t="str">
        <f t="shared" si="1310"/>
        <v/>
      </c>
      <c r="O623" t="str">
        <f t="shared" si="1311"/>
        <v/>
      </c>
      <c r="P623" t="str">
        <f t="shared" si="1270"/>
        <v/>
      </c>
      <c r="R623" t="s">
        <v>7</v>
      </c>
      <c r="S623" t="str">
        <f>IF(M623&lt;&gt;"",M623,IF(O623&lt;&gt;"",O623,IF(Q623&lt;&gt;"",Q623,I623)))</f>
        <v>%</v>
      </c>
      <c r="T623" t="str">
        <f t="shared" si="1271"/>
        <v>%</v>
      </c>
      <c r="U623" t="str">
        <f t="shared" ref="U623:V623" si="1362">TRIM(SUBSTITUTE(T623,U$1,U$2))</f>
        <v>%</v>
      </c>
      <c r="V623" t="str">
        <f t="shared" si="1362"/>
        <v>%</v>
      </c>
      <c r="W623" t="str">
        <f t="shared" ref="W623:AM623" si="1363">TRIM(SUBSTITUTE(V623,W$1,W$2))</f>
        <v>%</v>
      </c>
      <c r="X623" t="str">
        <f t="shared" si="1363"/>
        <v>%</v>
      </c>
      <c r="Y623" t="str">
        <f t="shared" si="1363"/>
        <v>%</v>
      </c>
      <c r="Z623" t="str">
        <f t="shared" si="1363"/>
        <v>%</v>
      </c>
      <c r="AA623" t="str">
        <f t="shared" si="1363"/>
        <v>%</v>
      </c>
      <c r="AB623" t="str">
        <f t="shared" si="1363"/>
        <v>%</v>
      </c>
      <c r="AC623" t="str">
        <f t="shared" si="1363"/>
        <v>%</v>
      </c>
      <c r="AD623" t="str">
        <f t="shared" si="1363"/>
        <v>%</v>
      </c>
      <c r="AE623" t="str">
        <f t="shared" si="1363"/>
        <v>%</v>
      </c>
      <c r="AF623" t="str">
        <f t="shared" si="1363"/>
        <v>%</v>
      </c>
      <c r="AG623" t="str">
        <f t="shared" si="1363"/>
        <v>%</v>
      </c>
      <c r="AH623" t="str">
        <f t="shared" si="1363"/>
        <v>%</v>
      </c>
      <c r="AI623" t="str">
        <f t="shared" si="1363"/>
        <v>%</v>
      </c>
      <c r="AJ623" t="str">
        <f t="shared" si="1363"/>
        <v>%</v>
      </c>
      <c r="AK623" t="str">
        <f t="shared" si="1363"/>
        <v>%</v>
      </c>
      <c r="AL623" t="str">
        <f t="shared" si="1363"/>
        <v>%</v>
      </c>
      <c r="AM623" t="str">
        <f t="shared" si="1363"/>
        <v>%</v>
      </c>
      <c r="AN623" t="str">
        <f t="shared" si="1274"/>
        <v>%</v>
      </c>
      <c r="AQ623" t="str">
        <f t="shared" si="1275"/>
        <v>%</v>
      </c>
    </row>
    <row r="624" spans="1:43" x14ac:dyDescent="0.2">
      <c r="A624">
        <v>622</v>
      </c>
      <c r="B624" t="s">
        <v>424</v>
      </c>
      <c r="C624" t="s">
        <v>1600</v>
      </c>
      <c r="D624" t="s">
        <v>1598</v>
      </c>
      <c r="E624" t="s">
        <v>275</v>
      </c>
      <c r="F624" t="s">
        <v>429</v>
      </c>
      <c r="G624" t="str">
        <f t="shared" si="1267"/>
        <v>Sales - Retail sales per square foot</v>
      </c>
      <c r="H624" t="str">
        <f t="shared" si="1262"/>
        <v>retail sales per square foot</v>
      </c>
      <c r="I624" t="s">
        <v>35</v>
      </c>
      <c r="J624" t="b">
        <f t="shared" si="1268"/>
        <v>0</v>
      </c>
      <c r="K624" t="b">
        <f t="shared" si="1263"/>
        <v>0</v>
      </c>
      <c r="L624" t="b">
        <f t="shared" si="1264"/>
        <v>1</v>
      </c>
      <c r="M624" t="str">
        <f t="shared" si="1269"/>
        <v/>
      </c>
      <c r="N624" t="str">
        <f t="shared" si="1310"/>
        <v/>
      </c>
      <c r="O624" t="str">
        <f t="shared" si="1311"/>
        <v/>
      </c>
      <c r="P624">
        <f t="shared" si="1270"/>
        <v>13</v>
      </c>
      <c r="Q624" t="s">
        <v>1750</v>
      </c>
      <c r="R624" t="s">
        <v>35</v>
      </c>
      <c r="S624" t="str">
        <f>IF(M624&lt;&gt;"",M624,IF(O624&lt;&gt;"",O624,IF(Q624&lt;&gt;"",Q624,I624)))</f>
        <v>$/sqf</v>
      </c>
      <c r="T624" t="str">
        <f t="shared" si="1271"/>
        <v>$/sqf</v>
      </c>
      <c r="U624" t="str">
        <f t="shared" ref="U624:V624" si="1364">TRIM(SUBSTITUTE(T624,U$1,U$2))</f>
        <v>$/sqf</v>
      </c>
      <c r="V624" t="str">
        <f t="shared" si="1364"/>
        <v>$/sqf</v>
      </c>
      <c r="W624" t="str">
        <f t="shared" ref="W624:AM624" si="1365">TRIM(SUBSTITUTE(V624,W$1,W$2))</f>
        <v>$/sqf</v>
      </c>
      <c r="X624" t="str">
        <f t="shared" si="1365"/>
        <v>$/sqf</v>
      </c>
      <c r="Y624" t="str">
        <f t="shared" si="1365"/>
        <v>$/sqf</v>
      </c>
      <c r="Z624" t="str">
        <f t="shared" si="1365"/>
        <v>$/sqf</v>
      </c>
      <c r="AA624" t="str">
        <f t="shared" si="1365"/>
        <v>$/sqf</v>
      </c>
      <c r="AB624" t="str">
        <f t="shared" si="1365"/>
        <v>$/sqf</v>
      </c>
      <c r="AC624" t="str">
        <f t="shared" si="1365"/>
        <v>$/sqf</v>
      </c>
      <c r="AD624" t="str">
        <f t="shared" si="1365"/>
        <v>$/sqf</v>
      </c>
      <c r="AE624" t="str">
        <f t="shared" si="1365"/>
        <v>$/sqf</v>
      </c>
      <c r="AF624" t="str">
        <f t="shared" si="1365"/>
        <v>$/sqf</v>
      </c>
      <c r="AG624" t="str">
        <f t="shared" si="1365"/>
        <v>$/sqf</v>
      </c>
      <c r="AH624" t="str">
        <f t="shared" si="1365"/>
        <v>$/sqf</v>
      </c>
      <c r="AI624" t="str">
        <f t="shared" si="1365"/>
        <v>$/sqf</v>
      </c>
      <c r="AJ624" t="str">
        <f t="shared" si="1365"/>
        <v>$/sqf</v>
      </c>
      <c r="AK624" t="str">
        <f t="shared" si="1365"/>
        <v>$/sqf</v>
      </c>
      <c r="AL624" t="str">
        <f t="shared" si="1365"/>
        <v>$/sqf</v>
      </c>
      <c r="AM624" t="str">
        <f t="shared" si="1365"/>
        <v>$/sqf</v>
      </c>
      <c r="AN624" t="str">
        <f t="shared" si="1274"/>
        <v>$/sqf</v>
      </c>
      <c r="AQ624" t="str">
        <f t="shared" si="1275"/>
        <v>$/sqf</v>
      </c>
    </row>
    <row r="625" spans="1:43" x14ac:dyDescent="0.2">
      <c r="A625">
        <v>623</v>
      </c>
      <c r="B625" t="s">
        <v>424</v>
      </c>
      <c r="C625" t="s">
        <v>1600</v>
      </c>
      <c r="D625" t="s">
        <v>1598</v>
      </c>
      <c r="E625" t="s">
        <v>154</v>
      </c>
      <c r="F625" t="s">
        <v>430</v>
      </c>
      <c r="G625" t="str">
        <f t="shared" si="1267"/>
        <v>Stores - Total retail store count at end of period</v>
      </c>
      <c r="H625" t="str">
        <f t="shared" si="1262"/>
        <v>total retail store count at end of period</v>
      </c>
      <c r="I625" t="s">
        <v>154</v>
      </c>
      <c r="J625" t="b">
        <f t="shared" si="1268"/>
        <v>1</v>
      </c>
      <c r="K625" t="b">
        <f t="shared" si="1263"/>
        <v>1</v>
      </c>
      <c r="L625" t="b">
        <f t="shared" si="1264"/>
        <v>0</v>
      </c>
      <c r="M625" t="str">
        <f t="shared" si="1269"/>
        <v/>
      </c>
      <c r="N625" t="str">
        <f t="shared" si="1310"/>
        <v/>
      </c>
      <c r="O625" t="str">
        <f t="shared" si="1311"/>
        <v/>
      </c>
      <c r="P625" t="str">
        <f t="shared" si="1270"/>
        <v/>
      </c>
      <c r="R625" t="s">
        <v>1685</v>
      </c>
      <c r="S625" t="str">
        <f>IF(M625&lt;&gt;"",M625,IF(O625&lt;&gt;"",O625,IF(Q625&lt;&gt;"",Q625,I625)))</f>
        <v>Stores</v>
      </c>
      <c r="T625" t="str">
        <f t="shared" si="1271"/>
        <v>stores</v>
      </c>
      <c r="U625" t="str">
        <f t="shared" ref="U625:V625" si="1366">TRIM(SUBSTITUTE(T625,U$1,U$2))</f>
        <v>stores</v>
      </c>
      <c r="V625" t="str">
        <f t="shared" si="1366"/>
        <v>stores</v>
      </c>
      <c r="W625" t="str">
        <f t="shared" ref="W625:AM625" si="1367">TRIM(SUBSTITUTE(V625,W$1,W$2))</f>
        <v>stores</v>
      </c>
      <c r="X625" t="str">
        <f t="shared" si="1367"/>
        <v>stores</v>
      </c>
      <c r="Y625" t="str">
        <f t="shared" si="1367"/>
        <v>stores</v>
      </c>
      <c r="Z625" t="str">
        <f t="shared" si="1367"/>
        <v>stores</v>
      </c>
      <c r="AA625" t="str">
        <f t="shared" si="1367"/>
        <v>stores</v>
      </c>
      <c r="AB625" t="str">
        <f t="shared" si="1367"/>
        <v>stores</v>
      </c>
      <c r="AC625" t="str">
        <f t="shared" si="1367"/>
        <v>stores</v>
      </c>
      <c r="AD625" t="str">
        <f t="shared" si="1367"/>
        <v>stores</v>
      </c>
      <c r="AE625" t="str">
        <f t="shared" si="1367"/>
        <v>stores</v>
      </c>
      <c r="AF625" t="str">
        <f t="shared" si="1367"/>
        <v>stores</v>
      </c>
      <c r="AG625" t="str">
        <f t="shared" si="1367"/>
        <v>stores</v>
      </c>
      <c r="AH625" t="str">
        <f t="shared" si="1367"/>
        <v>stores</v>
      </c>
      <c r="AI625" t="str">
        <f t="shared" si="1367"/>
        <v>stores</v>
      </c>
      <c r="AJ625" t="str">
        <f t="shared" si="1367"/>
        <v>stores</v>
      </c>
      <c r="AK625" t="str">
        <f t="shared" si="1367"/>
        <v>stores</v>
      </c>
      <c r="AL625" t="str">
        <f t="shared" si="1367"/>
        <v>stores</v>
      </c>
      <c r="AM625" t="str">
        <f t="shared" si="1367"/>
        <v>stores</v>
      </c>
      <c r="AN625" t="str">
        <f t="shared" si="1274"/>
        <v>stores</v>
      </c>
      <c r="AQ625" t="str">
        <f t="shared" si="1275"/>
        <v>stores</v>
      </c>
    </row>
    <row r="626" spans="1:43" x14ac:dyDescent="0.2">
      <c r="A626">
        <v>624</v>
      </c>
      <c r="B626" t="s">
        <v>638</v>
      </c>
      <c r="C626" t="s">
        <v>1605</v>
      </c>
      <c r="D626" t="s">
        <v>1598</v>
      </c>
      <c r="E626" t="s">
        <v>639</v>
      </c>
      <c r="F626" t="s">
        <v>639</v>
      </c>
      <c r="G626" t="str">
        <f t="shared" si="1267"/>
        <v>Comparable store sales</v>
      </c>
      <c r="H626" t="str">
        <f t="shared" si="1262"/>
        <v>comparable store sales</v>
      </c>
      <c r="I626" t="s">
        <v>454</v>
      </c>
      <c r="J626" t="b">
        <f t="shared" si="1268"/>
        <v>1</v>
      </c>
      <c r="K626" t="b">
        <f t="shared" si="1263"/>
        <v>0</v>
      </c>
      <c r="L626" t="b">
        <f t="shared" si="1264"/>
        <v>1</v>
      </c>
      <c r="M626" t="str">
        <f t="shared" si="1269"/>
        <v/>
      </c>
      <c r="N626" t="str">
        <f t="shared" si="1310"/>
        <v/>
      </c>
      <c r="O626" t="str">
        <f t="shared" si="1311"/>
        <v/>
      </c>
      <c r="P626" t="str">
        <f t="shared" si="1270"/>
        <v/>
      </c>
      <c r="R626" t="s">
        <v>7</v>
      </c>
      <c r="S626" t="str">
        <f>IF(M626&lt;&gt;"",M626,IF(O626&lt;&gt;"",O626,IF(Q626&lt;&gt;"",Q626,I626)))</f>
        <v>% Increase</v>
      </c>
      <c r="T626" t="str">
        <f t="shared" si="1271"/>
        <v>% increase</v>
      </c>
      <c r="U626" t="str">
        <f t="shared" ref="U626:V626" si="1368">TRIM(SUBSTITUTE(T626,U$1,U$2))</f>
        <v>% increase</v>
      </c>
      <c r="V626" t="str">
        <f t="shared" si="1368"/>
        <v>% increase</v>
      </c>
      <c r="W626" t="str">
        <f t="shared" ref="W626:AM626" si="1369">TRIM(SUBSTITUTE(V626,W$1,W$2))</f>
        <v>% increase</v>
      </c>
      <c r="X626" t="str">
        <f t="shared" si="1369"/>
        <v>% increase</v>
      </c>
      <c r="Y626" t="str">
        <f t="shared" si="1369"/>
        <v>% increase</v>
      </c>
      <c r="Z626" t="str">
        <f t="shared" si="1369"/>
        <v>% increase</v>
      </c>
      <c r="AA626" t="str">
        <f t="shared" si="1369"/>
        <v>% increase</v>
      </c>
      <c r="AB626" t="str">
        <f t="shared" si="1369"/>
        <v>% increase</v>
      </c>
      <c r="AC626" t="str">
        <f t="shared" si="1369"/>
        <v>% increase</v>
      </c>
      <c r="AD626" t="str">
        <f t="shared" si="1369"/>
        <v>% increase</v>
      </c>
      <c r="AE626" t="str">
        <f t="shared" si="1369"/>
        <v>% increase</v>
      </c>
      <c r="AF626" t="str">
        <f t="shared" si="1369"/>
        <v>% increase</v>
      </c>
      <c r="AG626" t="str">
        <f t="shared" si="1369"/>
        <v>% increase</v>
      </c>
      <c r="AH626" t="str">
        <f t="shared" si="1369"/>
        <v>% increase</v>
      </c>
      <c r="AI626" t="str">
        <f t="shared" si="1369"/>
        <v>% increase</v>
      </c>
      <c r="AJ626" t="str">
        <f t="shared" si="1369"/>
        <v>% increase</v>
      </c>
      <c r="AK626" t="str">
        <f t="shared" si="1369"/>
        <v>% increase</v>
      </c>
      <c r="AL626" t="str">
        <f t="shared" si="1369"/>
        <v>% increase</v>
      </c>
      <c r="AM626" t="str">
        <f t="shared" si="1369"/>
        <v>% increase</v>
      </c>
      <c r="AN626" t="str">
        <f t="shared" si="1274"/>
        <v>%_increase</v>
      </c>
      <c r="AQ626" t="str">
        <f t="shared" si="1275"/>
        <v>%_increase</v>
      </c>
    </row>
    <row r="627" spans="1:43" x14ac:dyDescent="0.2">
      <c r="A627">
        <v>625</v>
      </c>
      <c r="B627" t="s">
        <v>638</v>
      </c>
      <c r="C627" t="s">
        <v>1605</v>
      </c>
      <c r="D627" t="s">
        <v>1598</v>
      </c>
      <c r="E627" t="s">
        <v>640</v>
      </c>
      <c r="F627" t="s">
        <v>640</v>
      </c>
      <c r="G627" t="str">
        <f t="shared" si="1267"/>
        <v>New stores opened</v>
      </c>
      <c r="H627" t="str">
        <f t="shared" si="1262"/>
        <v>new stores opened</v>
      </c>
      <c r="I627" t="s">
        <v>154</v>
      </c>
      <c r="J627" t="b">
        <f t="shared" si="1268"/>
        <v>1</v>
      </c>
      <c r="K627" t="b">
        <f t="shared" si="1263"/>
        <v>1</v>
      </c>
      <c r="L627" t="b">
        <f t="shared" si="1264"/>
        <v>0</v>
      </c>
      <c r="M627" t="str">
        <f t="shared" si="1269"/>
        <v/>
      </c>
      <c r="N627" t="str">
        <f t="shared" si="1310"/>
        <v/>
      </c>
      <c r="O627" t="str">
        <f t="shared" si="1311"/>
        <v/>
      </c>
      <c r="P627" t="str">
        <f t="shared" si="1270"/>
        <v/>
      </c>
      <c r="R627" t="s">
        <v>1685</v>
      </c>
      <c r="S627" t="str">
        <f>IF(M627&lt;&gt;"",M627,IF(O627&lt;&gt;"",O627,IF(Q627&lt;&gt;"",Q627,I627)))</f>
        <v>Stores</v>
      </c>
      <c r="T627" t="str">
        <f t="shared" si="1271"/>
        <v>stores</v>
      </c>
      <c r="U627" t="str">
        <f t="shared" ref="U627:V627" si="1370">TRIM(SUBSTITUTE(T627,U$1,U$2))</f>
        <v>stores</v>
      </c>
      <c r="V627" t="str">
        <f t="shared" si="1370"/>
        <v>stores</v>
      </c>
      <c r="W627" t="str">
        <f t="shared" ref="W627:AM627" si="1371">TRIM(SUBSTITUTE(V627,W$1,W$2))</f>
        <v>stores</v>
      </c>
      <c r="X627" t="str">
        <f t="shared" si="1371"/>
        <v>stores</v>
      </c>
      <c r="Y627" t="str">
        <f t="shared" si="1371"/>
        <v>stores</v>
      </c>
      <c r="Z627" t="str">
        <f t="shared" si="1371"/>
        <v>stores</v>
      </c>
      <c r="AA627" t="str">
        <f t="shared" si="1371"/>
        <v>stores</v>
      </c>
      <c r="AB627" t="str">
        <f t="shared" si="1371"/>
        <v>stores</v>
      </c>
      <c r="AC627" t="str">
        <f t="shared" si="1371"/>
        <v>stores</v>
      </c>
      <c r="AD627" t="str">
        <f t="shared" si="1371"/>
        <v>stores</v>
      </c>
      <c r="AE627" t="str">
        <f t="shared" si="1371"/>
        <v>stores</v>
      </c>
      <c r="AF627" t="str">
        <f t="shared" si="1371"/>
        <v>stores</v>
      </c>
      <c r="AG627" t="str">
        <f t="shared" si="1371"/>
        <v>stores</v>
      </c>
      <c r="AH627" t="str">
        <f t="shared" si="1371"/>
        <v>stores</v>
      </c>
      <c r="AI627" t="str">
        <f t="shared" si="1371"/>
        <v>stores</v>
      </c>
      <c r="AJ627" t="str">
        <f t="shared" si="1371"/>
        <v>stores</v>
      </c>
      <c r="AK627" t="str">
        <f t="shared" si="1371"/>
        <v>stores</v>
      </c>
      <c r="AL627" t="str">
        <f t="shared" si="1371"/>
        <v>stores</v>
      </c>
      <c r="AM627" t="str">
        <f t="shared" si="1371"/>
        <v>stores</v>
      </c>
      <c r="AN627" t="str">
        <f t="shared" si="1274"/>
        <v>stores</v>
      </c>
      <c r="AQ627" t="str">
        <f t="shared" si="1275"/>
        <v>stores</v>
      </c>
    </row>
    <row r="628" spans="1:43" x14ac:dyDescent="0.2">
      <c r="A628">
        <v>626</v>
      </c>
      <c r="B628" t="s">
        <v>638</v>
      </c>
      <c r="C628" t="s">
        <v>1605</v>
      </c>
      <c r="D628" t="s">
        <v>1598</v>
      </c>
      <c r="E628" t="s">
        <v>364</v>
      </c>
      <c r="F628" t="s">
        <v>641</v>
      </c>
      <c r="G628" t="str">
        <f t="shared" si="1267"/>
        <v>Revenue by Type - Non-perishable</v>
      </c>
      <c r="H628" t="str">
        <f t="shared" si="1262"/>
        <v>non-perishable</v>
      </c>
      <c r="I628" t="s">
        <v>10</v>
      </c>
      <c r="J628" t="b">
        <f t="shared" si="1268"/>
        <v>0</v>
      </c>
      <c r="K628" t="b">
        <f t="shared" si="1263"/>
        <v>0</v>
      </c>
      <c r="L628" t="b">
        <f t="shared" si="1264"/>
        <v>1</v>
      </c>
      <c r="M628" t="str">
        <f t="shared" si="1269"/>
        <v/>
      </c>
      <c r="N628" t="str">
        <f t="shared" si="1310"/>
        <v/>
      </c>
      <c r="O628" t="str">
        <f t="shared" si="1311"/>
        <v/>
      </c>
      <c r="P628" t="str">
        <f t="shared" si="1270"/>
        <v/>
      </c>
      <c r="R628" t="s">
        <v>35</v>
      </c>
      <c r="S628" t="str">
        <f>IF(M628&lt;&gt;"",M628,IF(O628&lt;&gt;"",O628,IF(Q628&lt;&gt;"",Q628,I628)))</f>
        <v>$M</v>
      </c>
      <c r="T628" t="str">
        <f t="shared" si="1271"/>
        <v>$m</v>
      </c>
      <c r="U628" t="str">
        <f t="shared" ref="U628:V628" si="1372">TRIM(SUBSTITUTE(T628,U$1,U$2))</f>
        <v>$m</v>
      </c>
      <c r="V628" t="str">
        <f t="shared" si="1372"/>
        <v>$m</v>
      </c>
      <c r="W628" t="str">
        <f t="shared" ref="W628:AM628" si="1373">TRIM(SUBSTITUTE(V628,W$1,W$2))</f>
        <v>$m</v>
      </c>
      <c r="X628" t="str">
        <f t="shared" si="1373"/>
        <v>$m</v>
      </c>
      <c r="Y628" t="str">
        <f t="shared" si="1373"/>
        <v>$m</v>
      </c>
      <c r="Z628" t="str">
        <f t="shared" si="1373"/>
        <v>$m</v>
      </c>
      <c r="AA628" t="str">
        <f t="shared" si="1373"/>
        <v>$m</v>
      </c>
      <c r="AB628" t="str">
        <f t="shared" si="1373"/>
        <v>$m</v>
      </c>
      <c r="AC628" t="str">
        <f t="shared" si="1373"/>
        <v>$m</v>
      </c>
      <c r="AD628" t="str">
        <f t="shared" si="1373"/>
        <v>$m</v>
      </c>
      <c r="AE628" t="str">
        <f t="shared" si="1373"/>
        <v>$m</v>
      </c>
      <c r="AF628" t="str">
        <f t="shared" si="1373"/>
        <v>$m</v>
      </c>
      <c r="AG628" t="str">
        <f t="shared" si="1373"/>
        <v>$</v>
      </c>
      <c r="AH628" t="str">
        <f t="shared" si="1373"/>
        <v>$</v>
      </c>
      <c r="AI628" t="str">
        <f t="shared" si="1373"/>
        <v>$</v>
      </c>
      <c r="AJ628" t="str">
        <f t="shared" si="1373"/>
        <v>$</v>
      </c>
      <c r="AK628" t="str">
        <f t="shared" si="1373"/>
        <v>$</v>
      </c>
      <c r="AL628" t="str">
        <f t="shared" si="1373"/>
        <v>$</v>
      </c>
      <c r="AM628" t="str">
        <f t="shared" si="1373"/>
        <v>$</v>
      </c>
      <c r="AN628" t="str">
        <f t="shared" si="1274"/>
        <v>$</v>
      </c>
      <c r="AQ628" t="str">
        <f t="shared" si="1275"/>
        <v>$</v>
      </c>
    </row>
    <row r="629" spans="1:43" x14ac:dyDescent="0.2">
      <c r="A629">
        <v>627</v>
      </c>
      <c r="B629" t="s">
        <v>638</v>
      </c>
      <c r="C629" t="s">
        <v>1605</v>
      </c>
      <c r="D629" t="s">
        <v>1598</v>
      </c>
      <c r="E629" t="s">
        <v>364</v>
      </c>
      <c r="F629" t="s">
        <v>642</v>
      </c>
      <c r="G629" t="str">
        <f t="shared" si="1267"/>
        <v>Revenue by Type - Perishable</v>
      </c>
      <c r="H629" t="str">
        <f t="shared" si="1262"/>
        <v>perishable</v>
      </c>
      <c r="I629" t="s">
        <v>10</v>
      </c>
      <c r="J629" t="b">
        <f t="shared" si="1268"/>
        <v>0</v>
      </c>
      <c r="K629" t="b">
        <f t="shared" si="1263"/>
        <v>0</v>
      </c>
      <c r="L629" t="b">
        <f t="shared" si="1264"/>
        <v>1</v>
      </c>
      <c r="M629" t="str">
        <f t="shared" si="1269"/>
        <v/>
      </c>
      <c r="N629" t="str">
        <f t="shared" si="1310"/>
        <v/>
      </c>
      <c r="O629" t="str">
        <f t="shared" si="1311"/>
        <v/>
      </c>
      <c r="P629" t="str">
        <f t="shared" si="1270"/>
        <v/>
      </c>
      <c r="R629" t="s">
        <v>35</v>
      </c>
      <c r="S629" t="str">
        <f>IF(M629&lt;&gt;"",M629,IF(O629&lt;&gt;"",O629,IF(Q629&lt;&gt;"",Q629,I629)))</f>
        <v>$M</v>
      </c>
      <c r="T629" t="str">
        <f t="shared" si="1271"/>
        <v>$m</v>
      </c>
      <c r="U629" t="str">
        <f t="shared" ref="U629:V629" si="1374">TRIM(SUBSTITUTE(T629,U$1,U$2))</f>
        <v>$m</v>
      </c>
      <c r="V629" t="str">
        <f t="shared" si="1374"/>
        <v>$m</v>
      </c>
      <c r="W629" t="str">
        <f t="shared" ref="W629:AM629" si="1375">TRIM(SUBSTITUTE(V629,W$1,W$2))</f>
        <v>$m</v>
      </c>
      <c r="X629" t="str">
        <f t="shared" si="1375"/>
        <v>$m</v>
      </c>
      <c r="Y629" t="str">
        <f t="shared" si="1375"/>
        <v>$m</v>
      </c>
      <c r="Z629" t="str">
        <f t="shared" si="1375"/>
        <v>$m</v>
      </c>
      <c r="AA629" t="str">
        <f t="shared" si="1375"/>
        <v>$m</v>
      </c>
      <c r="AB629" t="str">
        <f t="shared" si="1375"/>
        <v>$m</v>
      </c>
      <c r="AC629" t="str">
        <f t="shared" si="1375"/>
        <v>$m</v>
      </c>
      <c r="AD629" t="str">
        <f t="shared" si="1375"/>
        <v>$m</v>
      </c>
      <c r="AE629" t="str">
        <f t="shared" si="1375"/>
        <v>$m</v>
      </c>
      <c r="AF629" t="str">
        <f t="shared" si="1375"/>
        <v>$m</v>
      </c>
      <c r="AG629" t="str">
        <f t="shared" si="1375"/>
        <v>$</v>
      </c>
      <c r="AH629" t="str">
        <f t="shared" si="1375"/>
        <v>$</v>
      </c>
      <c r="AI629" t="str">
        <f t="shared" si="1375"/>
        <v>$</v>
      </c>
      <c r="AJ629" t="str">
        <f t="shared" si="1375"/>
        <v>$</v>
      </c>
      <c r="AK629" t="str">
        <f t="shared" si="1375"/>
        <v>$</v>
      </c>
      <c r="AL629" t="str">
        <f t="shared" si="1375"/>
        <v>$</v>
      </c>
      <c r="AM629" t="str">
        <f t="shared" si="1375"/>
        <v>$</v>
      </c>
      <c r="AN629" t="str">
        <f t="shared" si="1274"/>
        <v>$</v>
      </c>
      <c r="AQ629" t="str">
        <f t="shared" si="1275"/>
        <v>$</v>
      </c>
    </row>
    <row r="630" spans="1:43" x14ac:dyDescent="0.2">
      <c r="A630">
        <v>628</v>
      </c>
      <c r="B630" t="s">
        <v>638</v>
      </c>
      <c r="C630" t="s">
        <v>1605</v>
      </c>
      <c r="D630" t="s">
        <v>1598</v>
      </c>
      <c r="E630" t="s">
        <v>154</v>
      </c>
      <c r="F630" t="s">
        <v>938</v>
      </c>
      <c r="G630" t="str">
        <f t="shared" si="1267"/>
        <v>Stores - Stores count</v>
      </c>
      <c r="H630" t="str">
        <f t="shared" si="1262"/>
        <v>stores count</v>
      </c>
      <c r="I630" t="s">
        <v>154</v>
      </c>
      <c r="J630" t="b">
        <f t="shared" si="1268"/>
        <v>1</v>
      </c>
      <c r="K630" t="b">
        <f t="shared" si="1263"/>
        <v>1</v>
      </c>
      <c r="L630" t="b">
        <f t="shared" si="1264"/>
        <v>0</v>
      </c>
      <c r="M630" t="str">
        <f t="shared" si="1269"/>
        <v/>
      </c>
      <c r="N630" t="str">
        <f t="shared" si="1310"/>
        <v/>
      </c>
      <c r="O630" t="str">
        <f t="shared" si="1311"/>
        <v/>
      </c>
      <c r="P630" t="str">
        <f t="shared" si="1270"/>
        <v/>
      </c>
      <c r="R630" t="s">
        <v>35</v>
      </c>
      <c r="S630" t="str">
        <f>IF(M630&lt;&gt;"",M630,IF(O630&lt;&gt;"",O630,IF(Q630&lt;&gt;"",Q630,I630)))</f>
        <v>Stores</v>
      </c>
      <c r="T630" t="str">
        <f t="shared" si="1271"/>
        <v>stores</v>
      </c>
      <c r="U630" t="str">
        <f t="shared" ref="U630:V630" si="1376">TRIM(SUBSTITUTE(T630,U$1,U$2))</f>
        <v>stores</v>
      </c>
      <c r="V630" t="str">
        <f t="shared" si="1376"/>
        <v>stores</v>
      </c>
      <c r="W630" t="str">
        <f t="shared" ref="W630:AM630" si="1377">TRIM(SUBSTITUTE(V630,W$1,W$2))</f>
        <v>stores</v>
      </c>
      <c r="X630" t="str">
        <f t="shared" si="1377"/>
        <v>stores</v>
      </c>
      <c r="Y630" t="str">
        <f t="shared" si="1377"/>
        <v>stores</v>
      </c>
      <c r="Z630" t="str">
        <f t="shared" si="1377"/>
        <v>stores</v>
      </c>
      <c r="AA630" t="str">
        <f t="shared" si="1377"/>
        <v>stores</v>
      </c>
      <c r="AB630" t="str">
        <f t="shared" si="1377"/>
        <v>stores</v>
      </c>
      <c r="AC630" t="str">
        <f t="shared" si="1377"/>
        <v>stores</v>
      </c>
      <c r="AD630" t="str">
        <f t="shared" si="1377"/>
        <v>stores</v>
      </c>
      <c r="AE630" t="str">
        <f t="shared" si="1377"/>
        <v>stores</v>
      </c>
      <c r="AF630" t="str">
        <f t="shared" si="1377"/>
        <v>stores</v>
      </c>
      <c r="AG630" t="str">
        <f t="shared" si="1377"/>
        <v>stores</v>
      </c>
      <c r="AH630" t="str">
        <f t="shared" si="1377"/>
        <v>stores</v>
      </c>
      <c r="AI630" t="str">
        <f t="shared" si="1377"/>
        <v>stores</v>
      </c>
      <c r="AJ630" t="str">
        <f t="shared" si="1377"/>
        <v>stores</v>
      </c>
      <c r="AK630" t="str">
        <f t="shared" si="1377"/>
        <v>stores</v>
      </c>
      <c r="AL630" t="str">
        <f t="shared" si="1377"/>
        <v>stores</v>
      </c>
      <c r="AM630" t="str">
        <f t="shared" si="1377"/>
        <v>stores</v>
      </c>
      <c r="AN630" t="str">
        <f t="shared" si="1274"/>
        <v>stores</v>
      </c>
      <c r="AQ630" t="str">
        <f t="shared" si="1275"/>
        <v>stores</v>
      </c>
    </row>
    <row r="631" spans="1:43" x14ac:dyDescent="0.2">
      <c r="A631">
        <v>629</v>
      </c>
      <c r="B631" t="s">
        <v>795</v>
      </c>
      <c r="C631" t="s">
        <v>1604</v>
      </c>
      <c r="D631" t="s">
        <v>1598</v>
      </c>
      <c r="E631" t="s">
        <v>1517</v>
      </c>
      <c r="F631" t="s">
        <v>797</v>
      </c>
      <c r="G631" t="str">
        <f t="shared" si="1267"/>
        <v>Additional shops - Planning Underway</v>
      </c>
      <c r="H631" t="str">
        <f t="shared" si="1262"/>
        <v>planning underway</v>
      </c>
      <c r="I631" t="s">
        <v>1716</v>
      </c>
      <c r="J631" t="b">
        <f t="shared" si="1268"/>
        <v>0</v>
      </c>
      <c r="K631" t="b">
        <f t="shared" si="1263"/>
        <v>1</v>
      </c>
      <c r="L631" t="b">
        <f t="shared" si="1264"/>
        <v>1</v>
      </c>
      <c r="M631" t="str">
        <f t="shared" si="1269"/>
        <v/>
      </c>
      <c r="N631" t="str">
        <f t="shared" si="1310"/>
        <v/>
      </c>
      <c r="O631" t="str">
        <f t="shared" si="1311"/>
        <v/>
      </c>
      <c r="P631" t="str">
        <f t="shared" si="1270"/>
        <v/>
      </c>
      <c r="R631" t="s">
        <v>1685</v>
      </c>
      <c r="S631" t="str">
        <f>IF(M631&lt;&gt;"",M631,IF(O631&lt;&gt;"",O631,IF(Q631&lt;&gt;"",Q631,I631)))</f>
        <v>Shops</v>
      </c>
      <c r="T631" t="str">
        <f t="shared" si="1271"/>
        <v>shops</v>
      </c>
      <c r="U631" t="str">
        <f t="shared" ref="U631:V631" si="1378">TRIM(SUBSTITUTE(T631,U$1,U$2))</f>
        <v>shops</v>
      </c>
      <c r="V631" t="str">
        <f t="shared" si="1378"/>
        <v>shops</v>
      </c>
      <c r="W631" t="str">
        <f t="shared" ref="W631:AM631" si="1379">TRIM(SUBSTITUTE(V631,W$1,W$2))</f>
        <v>shops</v>
      </c>
      <c r="X631" t="str">
        <f t="shared" si="1379"/>
        <v>shops</v>
      </c>
      <c r="Y631" t="str">
        <f t="shared" si="1379"/>
        <v>shops</v>
      </c>
      <c r="Z631" t="str">
        <f t="shared" si="1379"/>
        <v>shops</v>
      </c>
      <c r="AA631" t="str">
        <f t="shared" si="1379"/>
        <v>shops</v>
      </c>
      <c r="AB631" t="str">
        <f t="shared" si="1379"/>
        <v>shops</v>
      </c>
      <c r="AC631" t="str">
        <f t="shared" si="1379"/>
        <v>shops</v>
      </c>
      <c r="AD631" t="str">
        <f t="shared" si="1379"/>
        <v>shops</v>
      </c>
      <c r="AE631" t="str">
        <f t="shared" si="1379"/>
        <v>shops</v>
      </c>
      <c r="AF631" t="str">
        <f t="shared" si="1379"/>
        <v>shops</v>
      </c>
      <c r="AG631" t="str">
        <f t="shared" si="1379"/>
        <v>shops</v>
      </c>
      <c r="AH631" t="str">
        <f t="shared" si="1379"/>
        <v>shops</v>
      </c>
      <c r="AI631" t="str">
        <f t="shared" si="1379"/>
        <v>shops</v>
      </c>
      <c r="AJ631" t="str">
        <f t="shared" si="1379"/>
        <v>shops</v>
      </c>
      <c r="AK631" t="str">
        <f t="shared" si="1379"/>
        <v>shops</v>
      </c>
      <c r="AL631" t="str">
        <f t="shared" si="1379"/>
        <v>shops</v>
      </c>
      <c r="AM631" t="str">
        <f t="shared" si="1379"/>
        <v>shops</v>
      </c>
      <c r="AN631" t="str">
        <f t="shared" si="1274"/>
        <v>shops</v>
      </c>
      <c r="AQ631" t="str">
        <f t="shared" si="1275"/>
        <v>shops</v>
      </c>
    </row>
    <row r="632" spans="1:43" x14ac:dyDescent="0.2">
      <c r="A632">
        <v>630</v>
      </c>
      <c r="B632" t="s">
        <v>795</v>
      </c>
      <c r="C632" t="s">
        <v>1604</v>
      </c>
      <c r="D632" t="s">
        <v>1598</v>
      </c>
      <c r="E632" t="s">
        <v>1522</v>
      </c>
      <c r="F632" t="s">
        <v>1520</v>
      </c>
      <c r="G632" t="str">
        <f t="shared" si="1267"/>
        <v>Card holders - Kohl's Charge card holders</v>
      </c>
      <c r="H632" t="str">
        <f t="shared" si="1262"/>
        <v>kohl's charge card holders</v>
      </c>
      <c r="I632" t="s">
        <v>796</v>
      </c>
      <c r="J632" t="b">
        <f t="shared" si="1268"/>
        <v>0</v>
      </c>
      <c r="K632" t="b">
        <f t="shared" si="1263"/>
        <v>1</v>
      </c>
      <c r="L632" t="b">
        <f t="shared" si="1264"/>
        <v>1</v>
      </c>
      <c r="M632" t="str">
        <f t="shared" si="1269"/>
        <v/>
      </c>
      <c r="N632" t="str">
        <f t="shared" si="1310"/>
        <v/>
      </c>
      <c r="O632" t="str">
        <f t="shared" si="1311"/>
        <v/>
      </c>
      <c r="P632" t="str">
        <f t="shared" si="1270"/>
        <v/>
      </c>
      <c r="R632" t="s">
        <v>1685</v>
      </c>
      <c r="S632" t="str">
        <f>IF(M632&lt;&gt;"",M632,IF(O632&lt;&gt;"",O632,IF(Q632&lt;&gt;"",Q632,I632)))</f>
        <v>Million units</v>
      </c>
      <c r="T632" t="str">
        <f t="shared" si="1271"/>
        <v>million units</v>
      </c>
      <c r="U632" t="str">
        <f t="shared" ref="U632:V632" si="1380">TRIM(SUBSTITUTE(T632,U$1,U$2))</f>
        <v>million units</v>
      </c>
      <c r="V632" t="str">
        <f t="shared" si="1380"/>
        <v>million units</v>
      </c>
      <c r="W632" t="str">
        <f t="shared" ref="W632:AM632" si="1381">TRIM(SUBSTITUTE(V632,W$1,W$2))</f>
        <v>million units</v>
      </c>
      <c r="X632" t="str">
        <f t="shared" si="1381"/>
        <v>million units</v>
      </c>
      <c r="Y632" t="str">
        <f t="shared" si="1381"/>
        <v>million units</v>
      </c>
      <c r="Z632" t="str">
        <f t="shared" si="1381"/>
        <v>million units</v>
      </c>
      <c r="AA632" t="str">
        <f t="shared" si="1381"/>
        <v>million units</v>
      </c>
      <c r="AB632" t="str">
        <f t="shared" si="1381"/>
        <v>million units</v>
      </c>
      <c r="AC632" t="str">
        <f t="shared" si="1381"/>
        <v>million units</v>
      </c>
      <c r="AD632" t="str">
        <f t="shared" si="1381"/>
        <v>million units</v>
      </c>
      <c r="AE632" t="str">
        <f t="shared" si="1381"/>
        <v>million units</v>
      </c>
      <c r="AF632" t="str">
        <f t="shared" si="1381"/>
        <v>units</v>
      </c>
      <c r="AG632" t="str">
        <f t="shared" si="1381"/>
        <v>units</v>
      </c>
      <c r="AH632" t="str">
        <f t="shared" si="1381"/>
        <v>units</v>
      </c>
      <c r="AI632" t="str">
        <f t="shared" si="1381"/>
        <v>units</v>
      </c>
      <c r="AJ632" t="str">
        <f t="shared" si="1381"/>
        <v>units</v>
      </c>
      <c r="AK632" t="str">
        <f t="shared" si="1381"/>
        <v>units</v>
      </c>
      <c r="AL632" t="str">
        <f t="shared" si="1381"/>
        <v>units</v>
      </c>
      <c r="AM632" t="str">
        <f t="shared" si="1381"/>
        <v>units</v>
      </c>
      <c r="AN632" t="str">
        <f t="shared" si="1274"/>
        <v>units</v>
      </c>
      <c r="AQ632" t="str">
        <f t="shared" si="1275"/>
        <v>units</v>
      </c>
    </row>
    <row r="633" spans="1:43" x14ac:dyDescent="0.2">
      <c r="A633">
        <v>631</v>
      </c>
      <c r="B633" t="s">
        <v>795</v>
      </c>
      <c r="C633" t="s">
        <v>1604</v>
      </c>
      <c r="D633" t="s">
        <v>1598</v>
      </c>
      <c r="E633" t="s">
        <v>1518</v>
      </c>
      <c r="F633" t="s">
        <v>798</v>
      </c>
      <c r="G633" t="str">
        <f t="shared" si="1267"/>
        <v>Customer acquisition - Sephora customers new to Kohl's</v>
      </c>
      <c r="H633" t="str">
        <f t="shared" si="1262"/>
        <v>sephora customers new to kohl's</v>
      </c>
      <c r="I633" t="s">
        <v>7</v>
      </c>
      <c r="J633" t="b">
        <f t="shared" si="1268"/>
        <v>0</v>
      </c>
      <c r="K633" t="b">
        <f t="shared" si="1263"/>
        <v>0</v>
      </c>
      <c r="L633" t="b">
        <f t="shared" si="1264"/>
        <v>1</v>
      </c>
      <c r="M633" t="str">
        <f t="shared" si="1269"/>
        <v/>
      </c>
      <c r="N633" t="str">
        <f t="shared" si="1310"/>
        <v/>
      </c>
      <c r="O633" t="str">
        <f t="shared" si="1311"/>
        <v/>
      </c>
      <c r="P633" t="str">
        <f t="shared" si="1270"/>
        <v/>
      </c>
      <c r="R633" t="s">
        <v>7</v>
      </c>
      <c r="S633" t="str">
        <f>IF(M633&lt;&gt;"",M633,IF(O633&lt;&gt;"",O633,IF(Q633&lt;&gt;"",Q633,I633)))</f>
        <v>%</v>
      </c>
      <c r="T633" t="str">
        <f t="shared" si="1271"/>
        <v>%</v>
      </c>
      <c r="U633" t="str">
        <f t="shared" ref="U633:V633" si="1382">TRIM(SUBSTITUTE(T633,U$1,U$2))</f>
        <v>%</v>
      </c>
      <c r="V633" t="str">
        <f t="shared" si="1382"/>
        <v>%</v>
      </c>
      <c r="W633" t="str">
        <f t="shared" ref="W633:AM633" si="1383">TRIM(SUBSTITUTE(V633,W$1,W$2))</f>
        <v>%</v>
      </c>
      <c r="X633" t="str">
        <f t="shared" si="1383"/>
        <v>%</v>
      </c>
      <c r="Y633" t="str">
        <f t="shared" si="1383"/>
        <v>%</v>
      </c>
      <c r="Z633" t="str">
        <f t="shared" si="1383"/>
        <v>%</v>
      </c>
      <c r="AA633" t="str">
        <f t="shared" si="1383"/>
        <v>%</v>
      </c>
      <c r="AB633" t="str">
        <f t="shared" si="1383"/>
        <v>%</v>
      </c>
      <c r="AC633" t="str">
        <f t="shared" si="1383"/>
        <v>%</v>
      </c>
      <c r="AD633" t="str">
        <f t="shared" si="1383"/>
        <v>%</v>
      </c>
      <c r="AE633" t="str">
        <f t="shared" si="1383"/>
        <v>%</v>
      </c>
      <c r="AF633" t="str">
        <f t="shared" si="1383"/>
        <v>%</v>
      </c>
      <c r="AG633" t="str">
        <f t="shared" si="1383"/>
        <v>%</v>
      </c>
      <c r="AH633" t="str">
        <f t="shared" si="1383"/>
        <v>%</v>
      </c>
      <c r="AI633" t="str">
        <f t="shared" si="1383"/>
        <v>%</v>
      </c>
      <c r="AJ633" t="str">
        <f t="shared" si="1383"/>
        <v>%</v>
      </c>
      <c r="AK633" t="str">
        <f t="shared" si="1383"/>
        <v>%</v>
      </c>
      <c r="AL633" t="str">
        <f t="shared" si="1383"/>
        <v>%</v>
      </c>
      <c r="AM633" t="str">
        <f t="shared" si="1383"/>
        <v>%</v>
      </c>
      <c r="AN633" t="str">
        <f t="shared" si="1274"/>
        <v>%</v>
      </c>
      <c r="AQ633" t="str">
        <f t="shared" si="1275"/>
        <v>%</v>
      </c>
    </row>
    <row r="634" spans="1:43" x14ac:dyDescent="0.2">
      <c r="A634">
        <v>632</v>
      </c>
      <c r="B634" t="s">
        <v>795</v>
      </c>
      <c r="C634" t="s">
        <v>1604</v>
      </c>
      <c r="D634" t="s">
        <v>1598</v>
      </c>
      <c r="E634" t="s">
        <v>322</v>
      </c>
      <c r="F634" t="s">
        <v>396</v>
      </c>
      <c r="G634" t="str">
        <f t="shared" si="1267"/>
        <v>Customers - Active Customers</v>
      </c>
      <c r="H634" t="str">
        <f t="shared" si="1262"/>
        <v>active customers</v>
      </c>
      <c r="I634" t="s">
        <v>796</v>
      </c>
      <c r="J634" t="b">
        <f t="shared" si="1268"/>
        <v>0</v>
      </c>
      <c r="K634" t="b">
        <f t="shared" si="1263"/>
        <v>1</v>
      </c>
      <c r="L634" t="b">
        <f t="shared" si="1264"/>
        <v>1</v>
      </c>
      <c r="M634" t="str">
        <f t="shared" si="1269"/>
        <v/>
      </c>
      <c r="N634" t="str">
        <f t="shared" si="1310"/>
        <v/>
      </c>
      <c r="O634" t="str">
        <f t="shared" si="1311"/>
        <v/>
      </c>
      <c r="P634" t="str">
        <f t="shared" si="1270"/>
        <v/>
      </c>
      <c r="R634" t="s">
        <v>1685</v>
      </c>
      <c r="S634" t="str">
        <f>IF(M634&lt;&gt;"",M634,IF(O634&lt;&gt;"",O634,IF(Q634&lt;&gt;"",Q634,I634)))</f>
        <v>Million units</v>
      </c>
      <c r="T634" t="str">
        <f t="shared" si="1271"/>
        <v>million units</v>
      </c>
      <c r="U634" t="str">
        <f t="shared" ref="U634:V634" si="1384">TRIM(SUBSTITUTE(T634,U$1,U$2))</f>
        <v>million units</v>
      </c>
      <c r="V634" t="str">
        <f t="shared" si="1384"/>
        <v>million units</v>
      </c>
      <c r="W634" t="str">
        <f t="shared" ref="W634:AM634" si="1385">TRIM(SUBSTITUTE(V634,W$1,W$2))</f>
        <v>million units</v>
      </c>
      <c r="X634" t="str">
        <f t="shared" si="1385"/>
        <v>million units</v>
      </c>
      <c r="Y634" t="str">
        <f t="shared" si="1385"/>
        <v>million units</v>
      </c>
      <c r="Z634" t="str">
        <f t="shared" si="1385"/>
        <v>million units</v>
      </c>
      <c r="AA634" t="str">
        <f t="shared" si="1385"/>
        <v>million units</v>
      </c>
      <c r="AB634" t="str">
        <f t="shared" si="1385"/>
        <v>million units</v>
      </c>
      <c r="AC634" t="str">
        <f t="shared" si="1385"/>
        <v>million units</v>
      </c>
      <c r="AD634" t="str">
        <f t="shared" si="1385"/>
        <v>million units</v>
      </c>
      <c r="AE634" t="str">
        <f t="shared" si="1385"/>
        <v>million units</v>
      </c>
      <c r="AF634" t="str">
        <f t="shared" si="1385"/>
        <v>units</v>
      </c>
      <c r="AG634" t="str">
        <f t="shared" si="1385"/>
        <v>units</v>
      </c>
      <c r="AH634" t="str">
        <f t="shared" si="1385"/>
        <v>units</v>
      </c>
      <c r="AI634" t="str">
        <f t="shared" si="1385"/>
        <v>units</v>
      </c>
      <c r="AJ634" t="str">
        <f t="shared" si="1385"/>
        <v>units</v>
      </c>
      <c r="AK634" t="str">
        <f t="shared" si="1385"/>
        <v>units</v>
      </c>
      <c r="AL634" t="str">
        <f t="shared" si="1385"/>
        <v>units</v>
      </c>
      <c r="AM634" t="str">
        <f t="shared" si="1385"/>
        <v>units</v>
      </c>
      <c r="AN634" t="str">
        <f t="shared" si="1274"/>
        <v>units</v>
      </c>
      <c r="AQ634" t="str">
        <f t="shared" si="1275"/>
        <v>units</v>
      </c>
    </row>
    <row r="635" spans="1:43" x14ac:dyDescent="0.2">
      <c r="A635">
        <v>633</v>
      </c>
      <c r="B635" t="s">
        <v>795</v>
      </c>
      <c r="C635" t="s">
        <v>1604</v>
      </c>
      <c r="D635" t="s">
        <v>1598</v>
      </c>
      <c r="E635" t="s">
        <v>799</v>
      </c>
      <c r="F635" t="s">
        <v>800</v>
      </c>
      <c r="G635" t="str">
        <f t="shared" si="1267"/>
        <v>Kohl's shops and comprehensive digital experience - Sephora</v>
      </c>
      <c r="H635" t="str">
        <f t="shared" si="1262"/>
        <v>sephora</v>
      </c>
      <c r="I635" t="s">
        <v>1716</v>
      </c>
      <c r="J635" t="b">
        <f t="shared" si="1268"/>
        <v>0</v>
      </c>
      <c r="K635" t="b">
        <f t="shared" si="1263"/>
        <v>1</v>
      </c>
      <c r="L635" t="b">
        <f t="shared" si="1264"/>
        <v>1</v>
      </c>
      <c r="M635" t="str">
        <f t="shared" si="1269"/>
        <v/>
      </c>
      <c r="N635" t="str">
        <f t="shared" si="1310"/>
        <v/>
      </c>
      <c r="O635" t="str">
        <f t="shared" si="1311"/>
        <v/>
      </c>
      <c r="P635" t="str">
        <f t="shared" si="1270"/>
        <v/>
      </c>
      <c r="R635" t="s">
        <v>1685</v>
      </c>
      <c r="S635" t="str">
        <f>IF(M635&lt;&gt;"",M635,IF(O635&lt;&gt;"",O635,IF(Q635&lt;&gt;"",Q635,I635)))</f>
        <v>Shops</v>
      </c>
      <c r="T635" t="str">
        <f t="shared" si="1271"/>
        <v>shops</v>
      </c>
      <c r="U635" t="str">
        <f t="shared" ref="U635:V635" si="1386">TRIM(SUBSTITUTE(T635,U$1,U$2))</f>
        <v>shops</v>
      </c>
      <c r="V635" t="str">
        <f t="shared" si="1386"/>
        <v>shops</v>
      </c>
      <c r="W635" t="str">
        <f t="shared" ref="W635:AM635" si="1387">TRIM(SUBSTITUTE(V635,W$1,W$2))</f>
        <v>shops</v>
      </c>
      <c r="X635" t="str">
        <f t="shared" si="1387"/>
        <v>shops</v>
      </c>
      <c r="Y635" t="str">
        <f t="shared" si="1387"/>
        <v>shops</v>
      </c>
      <c r="Z635" t="str">
        <f t="shared" si="1387"/>
        <v>shops</v>
      </c>
      <c r="AA635" t="str">
        <f t="shared" si="1387"/>
        <v>shops</v>
      </c>
      <c r="AB635" t="str">
        <f t="shared" si="1387"/>
        <v>shops</v>
      </c>
      <c r="AC635" t="str">
        <f t="shared" si="1387"/>
        <v>shops</v>
      </c>
      <c r="AD635" t="str">
        <f t="shared" si="1387"/>
        <v>shops</v>
      </c>
      <c r="AE635" t="str">
        <f t="shared" si="1387"/>
        <v>shops</v>
      </c>
      <c r="AF635" t="str">
        <f t="shared" si="1387"/>
        <v>shops</v>
      </c>
      <c r="AG635" t="str">
        <f t="shared" si="1387"/>
        <v>shops</v>
      </c>
      <c r="AH635" t="str">
        <f t="shared" si="1387"/>
        <v>shops</v>
      </c>
      <c r="AI635" t="str">
        <f t="shared" si="1387"/>
        <v>shops</v>
      </c>
      <c r="AJ635" t="str">
        <f t="shared" si="1387"/>
        <v>shops</v>
      </c>
      <c r="AK635" t="str">
        <f t="shared" si="1387"/>
        <v>shops</v>
      </c>
      <c r="AL635" t="str">
        <f t="shared" si="1387"/>
        <v>shops</v>
      </c>
      <c r="AM635" t="str">
        <f t="shared" si="1387"/>
        <v>shops</v>
      </c>
      <c r="AN635" t="str">
        <f t="shared" si="1274"/>
        <v>shops</v>
      </c>
      <c r="AQ635" t="str">
        <f t="shared" si="1275"/>
        <v>shops</v>
      </c>
    </row>
    <row r="636" spans="1:43" x14ac:dyDescent="0.2">
      <c r="A636">
        <v>634</v>
      </c>
      <c r="B636" t="s">
        <v>795</v>
      </c>
      <c r="C636" t="s">
        <v>1604</v>
      </c>
      <c r="D636" t="s">
        <v>1598</v>
      </c>
      <c r="E636" t="s">
        <v>801</v>
      </c>
      <c r="F636" t="s">
        <v>801</v>
      </c>
      <c r="G636" t="str">
        <f t="shared" si="1267"/>
        <v>Loyalty Members</v>
      </c>
      <c r="H636" t="str">
        <f t="shared" si="1262"/>
        <v>loyalty members</v>
      </c>
      <c r="I636" t="s">
        <v>796</v>
      </c>
      <c r="J636" t="b">
        <f t="shared" si="1268"/>
        <v>0</v>
      </c>
      <c r="K636" t="b">
        <f t="shared" si="1263"/>
        <v>1</v>
      </c>
      <c r="L636" t="b">
        <f t="shared" si="1264"/>
        <v>1</v>
      </c>
      <c r="M636" t="str">
        <f t="shared" si="1269"/>
        <v/>
      </c>
      <c r="N636" t="str">
        <f t="shared" si="1310"/>
        <v/>
      </c>
      <c r="O636" t="str">
        <f t="shared" si="1311"/>
        <v/>
      </c>
      <c r="P636" t="str">
        <f t="shared" si="1270"/>
        <v/>
      </c>
      <c r="R636" t="s">
        <v>1685</v>
      </c>
      <c r="S636" t="str">
        <f>IF(M636&lt;&gt;"",M636,IF(O636&lt;&gt;"",O636,IF(Q636&lt;&gt;"",Q636,I636)))</f>
        <v>Million units</v>
      </c>
      <c r="T636" t="str">
        <f t="shared" si="1271"/>
        <v>million units</v>
      </c>
      <c r="U636" t="str">
        <f t="shared" ref="U636:V636" si="1388">TRIM(SUBSTITUTE(T636,U$1,U$2))</f>
        <v>million units</v>
      </c>
      <c r="V636" t="str">
        <f t="shared" si="1388"/>
        <v>million units</v>
      </c>
      <c r="W636" t="str">
        <f t="shared" ref="W636:AM636" si="1389">TRIM(SUBSTITUTE(V636,W$1,W$2))</f>
        <v>million units</v>
      </c>
      <c r="X636" t="str">
        <f t="shared" si="1389"/>
        <v>million units</v>
      </c>
      <c r="Y636" t="str">
        <f t="shared" si="1389"/>
        <v>million units</v>
      </c>
      <c r="Z636" t="str">
        <f t="shared" si="1389"/>
        <v>million units</v>
      </c>
      <c r="AA636" t="str">
        <f t="shared" si="1389"/>
        <v>million units</v>
      </c>
      <c r="AB636" t="str">
        <f t="shared" si="1389"/>
        <v>million units</v>
      </c>
      <c r="AC636" t="str">
        <f t="shared" si="1389"/>
        <v>million units</v>
      </c>
      <c r="AD636" t="str">
        <f t="shared" si="1389"/>
        <v>million units</v>
      </c>
      <c r="AE636" t="str">
        <f t="shared" si="1389"/>
        <v>million units</v>
      </c>
      <c r="AF636" t="str">
        <f t="shared" si="1389"/>
        <v>units</v>
      </c>
      <c r="AG636" t="str">
        <f t="shared" si="1389"/>
        <v>units</v>
      </c>
      <c r="AH636" t="str">
        <f t="shared" si="1389"/>
        <v>units</v>
      </c>
      <c r="AI636" t="str">
        <f t="shared" si="1389"/>
        <v>units</v>
      </c>
      <c r="AJ636" t="str">
        <f t="shared" si="1389"/>
        <v>units</v>
      </c>
      <c r="AK636" t="str">
        <f t="shared" si="1389"/>
        <v>units</v>
      </c>
      <c r="AL636" t="str">
        <f t="shared" si="1389"/>
        <v>units</v>
      </c>
      <c r="AM636" t="str">
        <f t="shared" si="1389"/>
        <v>units</v>
      </c>
      <c r="AN636" t="str">
        <f t="shared" si="1274"/>
        <v>units</v>
      </c>
      <c r="AQ636" t="str">
        <f t="shared" si="1275"/>
        <v>units</v>
      </c>
    </row>
    <row r="637" spans="1:43" x14ac:dyDescent="0.2">
      <c r="A637">
        <v>635</v>
      </c>
      <c r="B637" t="s">
        <v>795</v>
      </c>
      <c r="C637" t="s">
        <v>1604</v>
      </c>
      <c r="D637" t="s">
        <v>1598</v>
      </c>
      <c r="E637" t="s">
        <v>44</v>
      </c>
      <c r="F637" t="s">
        <v>802</v>
      </c>
      <c r="G637" t="str">
        <f t="shared" si="1267"/>
        <v>Segment Revenue - Accessories</v>
      </c>
      <c r="H637" t="str">
        <f t="shared" si="1262"/>
        <v>accessories</v>
      </c>
      <c r="I637" t="s">
        <v>10</v>
      </c>
      <c r="J637" t="b">
        <f t="shared" si="1268"/>
        <v>0</v>
      </c>
      <c r="K637" t="b">
        <f t="shared" si="1263"/>
        <v>0</v>
      </c>
      <c r="L637" t="b">
        <f t="shared" si="1264"/>
        <v>1</v>
      </c>
      <c r="M637" t="str">
        <f t="shared" si="1269"/>
        <v/>
      </c>
      <c r="N637" t="str">
        <f t="shared" si="1310"/>
        <v/>
      </c>
      <c r="O637" t="str">
        <f t="shared" si="1311"/>
        <v/>
      </c>
      <c r="P637" t="str">
        <f t="shared" si="1270"/>
        <v/>
      </c>
      <c r="R637" t="s">
        <v>35</v>
      </c>
      <c r="S637" t="str">
        <f>IF(M637&lt;&gt;"",M637,IF(O637&lt;&gt;"",O637,IF(Q637&lt;&gt;"",Q637,I637)))</f>
        <v>$M</v>
      </c>
      <c r="T637" t="str">
        <f t="shared" si="1271"/>
        <v>$m</v>
      </c>
      <c r="U637" t="str">
        <f t="shared" ref="U637:V637" si="1390">TRIM(SUBSTITUTE(T637,U$1,U$2))</f>
        <v>$m</v>
      </c>
      <c r="V637" t="str">
        <f t="shared" si="1390"/>
        <v>$m</v>
      </c>
      <c r="W637" t="str">
        <f t="shared" ref="W637:AM637" si="1391">TRIM(SUBSTITUTE(V637,W$1,W$2))</f>
        <v>$m</v>
      </c>
      <c r="X637" t="str">
        <f t="shared" si="1391"/>
        <v>$m</v>
      </c>
      <c r="Y637" t="str">
        <f t="shared" si="1391"/>
        <v>$m</v>
      </c>
      <c r="Z637" t="str">
        <f t="shared" si="1391"/>
        <v>$m</v>
      </c>
      <c r="AA637" t="str">
        <f t="shared" si="1391"/>
        <v>$m</v>
      </c>
      <c r="AB637" t="str">
        <f t="shared" si="1391"/>
        <v>$m</v>
      </c>
      <c r="AC637" t="str">
        <f t="shared" si="1391"/>
        <v>$m</v>
      </c>
      <c r="AD637" t="str">
        <f t="shared" si="1391"/>
        <v>$m</v>
      </c>
      <c r="AE637" t="str">
        <f t="shared" si="1391"/>
        <v>$m</v>
      </c>
      <c r="AF637" t="str">
        <f t="shared" si="1391"/>
        <v>$m</v>
      </c>
      <c r="AG637" t="str">
        <f t="shared" si="1391"/>
        <v>$</v>
      </c>
      <c r="AH637" t="str">
        <f t="shared" si="1391"/>
        <v>$</v>
      </c>
      <c r="AI637" t="str">
        <f t="shared" si="1391"/>
        <v>$</v>
      </c>
      <c r="AJ637" t="str">
        <f t="shared" si="1391"/>
        <v>$</v>
      </c>
      <c r="AK637" t="str">
        <f t="shared" si="1391"/>
        <v>$</v>
      </c>
      <c r="AL637" t="str">
        <f t="shared" si="1391"/>
        <v>$</v>
      </c>
      <c r="AM637" t="str">
        <f t="shared" si="1391"/>
        <v>$</v>
      </c>
      <c r="AN637" t="str">
        <f t="shared" si="1274"/>
        <v>$</v>
      </c>
      <c r="AQ637" t="str">
        <f t="shared" si="1275"/>
        <v>$</v>
      </c>
    </row>
    <row r="638" spans="1:43" x14ac:dyDescent="0.2">
      <c r="A638">
        <v>636</v>
      </c>
      <c r="B638" t="s">
        <v>795</v>
      </c>
      <c r="C638" t="s">
        <v>1604</v>
      </c>
      <c r="D638" t="s">
        <v>1598</v>
      </c>
      <c r="E638" t="s">
        <v>44</v>
      </c>
      <c r="F638" t="s">
        <v>803</v>
      </c>
      <c r="G638" t="str">
        <f t="shared" si="1267"/>
        <v>Segment Revenue - Children's</v>
      </c>
      <c r="H638" t="str">
        <f t="shared" si="1262"/>
        <v>children's</v>
      </c>
      <c r="I638" t="s">
        <v>10</v>
      </c>
      <c r="J638" t="b">
        <f t="shared" si="1268"/>
        <v>0</v>
      </c>
      <c r="K638" t="b">
        <f t="shared" si="1263"/>
        <v>0</v>
      </c>
      <c r="L638" t="b">
        <f t="shared" si="1264"/>
        <v>1</v>
      </c>
      <c r="M638" t="str">
        <f t="shared" si="1269"/>
        <v/>
      </c>
      <c r="N638" t="str">
        <f t="shared" si="1310"/>
        <v/>
      </c>
      <c r="O638" t="str">
        <f t="shared" si="1311"/>
        <v/>
      </c>
      <c r="P638" t="str">
        <f t="shared" si="1270"/>
        <v/>
      </c>
      <c r="R638" t="s">
        <v>35</v>
      </c>
      <c r="S638" t="str">
        <f>IF(M638&lt;&gt;"",M638,IF(O638&lt;&gt;"",O638,IF(Q638&lt;&gt;"",Q638,I638)))</f>
        <v>$M</v>
      </c>
      <c r="T638" t="str">
        <f t="shared" si="1271"/>
        <v>$m</v>
      </c>
      <c r="U638" t="str">
        <f t="shared" ref="U638:V638" si="1392">TRIM(SUBSTITUTE(T638,U$1,U$2))</f>
        <v>$m</v>
      </c>
      <c r="V638" t="str">
        <f t="shared" si="1392"/>
        <v>$m</v>
      </c>
      <c r="W638" t="str">
        <f t="shared" ref="W638:AM638" si="1393">TRIM(SUBSTITUTE(V638,W$1,W$2))</f>
        <v>$m</v>
      </c>
      <c r="X638" t="str">
        <f t="shared" si="1393"/>
        <v>$m</v>
      </c>
      <c r="Y638" t="str">
        <f t="shared" si="1393"/>
        <v>$m</v>
      </c>
      <c r="Z638" t="str">
        <f t="shared" si="1393"/>
        <v>$m</v>
      </c>
      <c r="AA638" t="str">
        <f t="shared" si="1393"/>
        <v>$m</v>
      </c>
      <c r="AB638" t="str">
        <f t="shared" si="1393"/>
        <v>$m</v>
      </c>
      <c r="AC638" t="str">
        <f t="shared" si="1393"/>
        <v>$m</v>
      </c>
      <c r="AD638" t="str">
        <f t="shared" si="1393"/>
        <v>$m</v>
      </c>
      <c r="AE638" t="str">
        <f t="shared" si="1393"/>
        <v>$m</v>
      </c>
      <c r="AF638" t="str">
        <f t="shared" si="1393"/>
        <v>$m</v>
      </c>
      <c r="AG638" t="str">
        <f t="shared" si="1393"/>
        <v>$</v>
      </c>
      <c r="AH638" t="str">
        <f t="shared" si="1393"/>
        <v>$</v>
      </c>
      <c r="AI638" t="str">
        <f t="shared" si="1393"/>
        <v>$</v>
      </c>
      <c r="AJ638" t="str">
        <f t="shared" si="1393"/>
        <v>$</v>
      </c>
      <c r="AK638" t="str">
        <f t="shared" si="1393"/>
        <v>$</v>
      </c>
      <c r="AL638" t="str">
        <f t="shared" si="1393"/>
        <v>$</v>
      </c>
      <c r="AM638" t="str">
        <f t="shared" si="1393"/>
        <v>$</v>
      </c>
      <c r="AN638" t="str">
        <f t="shared" si="1274"/>
        <v>$</v>
      </c>
      <c r="AQ638" t="str">
        <f t="shared" si="1275"/>
        <v>$</v>
      </c>
    </row>
    <row r="639" spans="1:43" x14ac:dyDescent="0.2">
      <c r="A639">
        <v>637</v>
      </c>
      <c r="B639" t="s">
        <v>795</v>
      </c>
      <c r="C639" t="s">
        <v>1604</v>
      </c>
      <c r="D639" t="s">
        <v>1598</v>
      </c>
      <c r="E639" t="s">
        <v>44</v>
      </c>
      <c r="F639" t="s">
        <v>261</v>
      </c>
      <c r="G639" t="str">
        <f t="shared" si="1267"/>
        <v>Segment Revenue - Footwear</v>
      </c>
      <c r="H639" t="str">
        <f t="shared" si="1262"/>
        <v>footwear</v>
      </c>
      <c r="I639" t="s">
        <v>10</v>
      </c>
      <c r="J639" t="b">
        <f t="shared" si="1268"/>
        <v>0</v>
      </c>
      <c r="K639" t="b">
        <f t="shared" si="1263"/>
        <v>0</v>
      </c>
      <c r="L639" t="b">
        <f t="shared" si="1264"/>
        <v>1</v>
      </c>
      <c r="M639" t="str">
        <f t="shared" si="1269"/>
        <v/>
      </c>
      <c r="N639" t="str">
        <f t="shared" si="1310"/>
        <v/>
      </c>
      <c r="O639" t="str">
        <f t="shared" si="1311"/>
        <v/>
      </c>
      <c r="P639" t="str">
        <f t="shared" si="1270"/>
        <v/>
      </c>
      <c r="R639" t="s">
        <v>35</v>
      </c>
      <c r="S639" t="str">
        <f>IF(M639&lt;&gt;"",M639,IF(O639&lt;&gt;"",O639,IF(Q639&lt;&gt;"",Q639,I639)))</f>
        <v>$M</v>
      </c>
      <c r="T639" t="str">
        <f t="shared" si="1271"/>
        <v>$m</v>
      </c>
      <c r="U639" t="str">
        <f t="shared" ref="U639:V639" si="1394">TRIM(SUBSTITUTE(T639,U$1,U$2))</f>
        <v>$m</v>
      </c>
      <c r="V639" t="str">
        <f t="shared" si="1394"/>
        <v>$m</v>
      </c>
      <c r="W639" t="str">
        <f t="shared" ref="W639:AM639" si="1395">TRIM(SUBSTITUTE(V639,W$1,W$2))</f>
        <v>$m</v>
      </c>
      <c r="X639" t="str">
        <f t="shared" si="1395"/>
        <v>$m</v>
      </c>
      <c r="Y639" t="str">
        <f t="shared" si="1395"/>
        <v>$m</v>
      </c>
      <c r="Z639" t="str">
        <f t="shared" si="1395"/>
        <v>$m</v>
      </c>
      <c r="AA639" t="str">
        <f t="shared" si="1395"/>
        <v>$m</v>
      </c>
      <c r="AB639" t="str">
        <f t="shared" si="1395"/>
        <v>$m</v>
      </c>
      <c r="AC639" t="str">
        <f t="shared" si="1395"/>
        <v>$m</v>
      </c>
      <c r="AD639" t="str">
        <f t="shared" si="1395"/>
        <v>$m</v>
      </c>
      <c r="AE639" t="str">
        <f t="shared" si="1395"/>
        <v>$m</v>
      </c>
      <c r="AF639" t="str">
        <f t="shared" si="1395"/>
        <v>$m</v>
      </c>
      <c r="AG639" t="str">
        <f t="shared" si="1395"/>
        <v>$</v>
      </c>
      <c r="AH639" t="str">
        <f t="shared" si="1395"/>
        <v>$</v>
      </c>
      <c r="AI639" t="str">
        <f t="shared" si="1395"/>
        <v>$</v>
      </c>
      <c r="AJ639" t="str">
        <f t="shared" si="1395"/>
        <v>$</v>
      </c>
      <c r="AK639" t="str">
        <f t="shared" si="1395"/>
        <v>$</v>
      </c>
      <c r="AL639" t="str">
        <f t="shared" si="1395"/>
        <v>$</v>
      </c>
      <c r="AM639" t="str">
        <f t="shared" si="1395"/>
        <v>$</v>
      </c>
      <c r="AN639" t="str">
        <f t="shared" si="1274"/>
        <v>$</v>
      </c>
      <c r="AQ639" t="str">
        <f t="shared" si="1275"/>
        <v>$</v>
      </c>
    </row>
    <row r="640" spans="1:43" x14ac:dyDescent="0.2">
      <c r="A640">
        <v>638</v>
      </c>
      <c r="B640" t="s">
        <v>795</v>
      </c>
      <c r="C640" t="s">
        <v>1604</v>
      </c>
      <c r="D640" t="s">
        <v>1598</v>
      </c>
      <c r="E640" t="s">
        <v>44</v>
      </c>
      <c r="F640" t="s">
        <v>804</v>
      </c>
      <c r="G640" t="str">
        <f t="shared" si="1267"/>
        <v>Segment Revenue - Home</v>
      </c>
      <c r="H640" t="str">
        <f t="shared" si="1262"/>
        <v>home</v>
      </c>
      <c r="I640" t="s">
        <v>10</v>
      </c>
      <c r="J640" t="b">
        <f t="shared" si="1268"/>
        <v>0</v>
      </c>
      <c r="K640" t="b">
        <f t="shared" si="1263"/>
        <v>0</v>
      </c>
      <c r="L640" t="b">
        <f t="shared" si="1264"/>
        <v>1</v>
      </c>
      <c r="M640" t="str">
        <f t="shared" si="1269"/>
        <v/>
      </c>
      <c r="N640" t="str">
        <f t="shared" si="1310"/>
        <v/>
      </c>
      <c r="O640" t="str">
        <f t="shared" si="1311"/>
        <v/>
      </c>
      <c r="P640" t="str">
        <f t="shared" si="1270"/>
        <v/>
      </c>
      <c r="R640" t="s">
        <v>35</v>
      </c>
      <c r="S640" t="str">
        <f>IF(M640&lt;&gt;"",M640,IF(O640&lt;&gt;"",O640,IF(Q640&lt;&gt;"",Q640,I640)))</f>
        <v>$M</v>
      </c>
      <c r="T640" t="str">
        <f t="shared" si="1271"/>
        <v>$m</v>
      </c>
      <c r="U640" t="str">
        <f t="shared" ref="U640:V640" si="1396">TRIM(SUBSTITUTE(T640,U$1,U$2))</f>
        <v>$m</v>
      </c>
      <c r="V640" t="str">
        <f t="shared" si="1396"/>
        <v>$m</v>
      </c>
      <c r="W640" t="str">
        <f t="shared" ref="W640:AM640" si="1397">TRIM(SUBSTITUTE(V640,W$1,W$2))</f>
        <v>$m</v>
      </c>
      <c r="X640" t="str">
        <f t="shared" si="1397"/>
        <v>$m</v>
      </c>
      <c r="Y640" t="str">
        <f t="shared" si="1397"/>
        <v>$m</v>
      </c>
      <c r="Z640" t="str">
        <f t="shared" si="1397"/>
        <v>$m</v>
      </c>
      <c r="AA640" t="str">
        <f t="shared" si="1397"/>
        <v>$m</v>
      </c>
      <c r="AB640" t="str">
        <f t="shared" si="1397"/>
        <v>$m</v>
      </c>
      <c r="AC640" t="str">
        <f t="shared" si="1397"/>
        <v>$m</v>
      </c>
      <c r="AD640" t="str">
        <f t="shared" si="1397"/>
        <v>$m</v>
      </c>
      <c r="AE640" t="str">
        <f t="shared" si="1397"/>
        <v>$m</v>
      </c>
      <c r="AF640" t="str">
        <f t="shared" si="1397"/>
        <v>$m</v>
      </c>
      <c r="AG640" t="str">
        <f t="shared" si="1397"/>
        <v>$</v>
      </c>
      <c r="AH640" t="str">
        <f t="shared" si="1397"/>
        <v>$</v>
      </c>
      <c r="AI640" t="str">
        <f t="shared" si="1397"/>
        <v>$</v>
      </c>
      <c r="AJ640" t="str">
        <f t="shared" si="1397"/>
        <v>$</v>
      </c>
      <c r="AK640" t="str">
        <f t="shared" si="1397"/>
        <v>$</v>
      </c>
      <c r="AL640" t="str">
        <f t="shared" si="1397"/>
        <v>$</v>
      </c>
      <c r="AM640" t="str">
        <f t="shared" si="1397"/>
        <v>$</v>
      </c>
      <c r="AN640" t="str">
        <f t="shared" si="1274"/>
        <v>$</v>
      </c>
      <c r="AQ640" t="str">
        <f t="shared" si="1275"/>
        <v>$</v>
      </c>
    </row>
    <row r="641" spans="1:43" x14ac:dyDescent="0.2">
      <c r="A641">
        <v>639</v>
      </c>
      <c r="B641" t="s">
        <v>795</v>
      </c>
      <c r="C641" t="s">
        <v>1604</v>
      </c>
      <c r="D641" t="s">
        <v>1598</v>
      </c>
      <c r="E641" t="s">
        <v>44</v>
      </c>
      <c r="F641" t="s">
        <v>805</v>
      </c>
      <c r="G641" t="str">
        <f t="shared" si="1267"/>
        <v>Segment Revenue - Men's</v>
      </c>
      <c r="H641" t="str">
        <f t="shared" si="1262"/>
        <v>men's</v>
      </c>
      <c r="I641" t="s">
        <v>10</v>
      </c>
      <c r="J641" t="b">
        <f t="shared" si="1268"/>
        <v>0</v>
      </c>
      <c r="K641" t="b">
        <f t="shared" si="1263"/>
        <v>0</v>
      </c>
      <c r="L641" t="b">
        <f t="shared" si="1264"/>
        <v>1</v>
      </c>
      <c r="M641" t="str">
        <f t="shared" si="1269"/>
        <v/>
      </c>
      <c r="N641" t="str">
        <f t="shared" si="1310"/>
        <v/>
      </c>
      <c r="O641" t="str">
        <f t="shared" si="1311"/>
        <v/>
      </c>
      <c r="P641" t="str">
        <f t="shared" si="1270"/>
        <v/>
      </c>
      <c r="R641" t="s">
        <v>35</v>
      </c>
      <c r="S641" t="str">
        <f>IF(M641&lt;&gt;"",M641,IF(O641&lt;&gt;"",O641,IF(Q641&lt;&gt;"",Q641,I641)))</f>
        <v>$M</v>
      </c>
      <c r="T641" t="str">
        <f t="shared" si="1271"/>
        <v>$m</v>
      </c>
      <c r="U641" t="str">
        <f t="shared" ref="U641:V641" si="1398">TRIM(SUBSTITUTE(T641,U$1,U$2))</f>
        <v>$m</v>
      </c>
      <c r="V641" t="str">
        <f t="shared" si="1398"/>
        <v>$m</v>
      </c>
      <c r="W641" t="str">
        <f t="shared" ref="W641:AM641" si="1399">TRIM(SUBSTITUTE(V641,W$1,W$2))</f>
        <v>$m</v>
      </c>
      <c r="X641" t="str">
        <f t="shared" si="1399"/>
        <v>$m</v>
      </c>
      <c r="Y641" t="str">
        <f t="shared" si="1399"/>
        <v>$m</v>
      </c>
      <c r="Z641" t="str">
        <f t="shared" si="1399"/>
        <v>$m</v>
      </c>
      <c r="AA641" t="str">
        <f t="shared" si="1399"/>
        <v>$m</v>
      </c>
      <c r="AB641" t="str">
        <f t="shared" si="1399"/>
        <v>$m</v>
      </c>
      <c r="AC641" t="str">
        <f t="shared" si="1399"/>
        <v>$m</v>
      </c>
      <c r="AD641" t="str">
        <f t="shared" si="1399"/>
        <v>$m</v>
      </c>
      <c r="AE641" t="str">
        <f t="shared" si="1399"/>
        <v>$m</v>
      </c>
      <c r="AF641" t="str">
        <f t="shared" si="1399"/>
        <v>$m</v>
      </c>
      <c r="AG641" t="str">
        <f t="shared" si="1399"/>
        <v>$</v>
      </c>
      <c r="AH641" t="str">
        <f t="shared" si="1399"/>
        <v>$</v>
      </c>
      <c r="AI641" t="str">
        <f t="shared" si="1399"/>
        <v>$</v>
      </c>
      <c r="AJ641" t="str">
        <f t="shared" si="1399"/>
        <v>$</v>
      </c>
      <c r="AK641" t="str">
        <f t="shared" si="1399"/>
        <v>$</v>
      </c>
      <c r="AL641" t="str">
        <f t="shared" si="1399"/>
        <v>$</v>
      </c>
      <c r="AM641" t="str">
        <f t="shared" si="1399"/>
        <v>$</v>
      </c>
      <c r="AN641" t="str">
        <f t="shared" si="1274"/>
        <v>$</v>
      </c>
      <c r="AQ641" t="str">
        <f t="shared" si="1275"/>
        <v>$</v>
      </c>
    </row>
    <row r="642" spans="1:43" x14ac:dyDescent="0.2">
      <c r="A642">
        <v>640</v>
      </c>
      <c r="B642" t="s">
        <v>795</v>
      </c>
      <c r="C642" t="s">
        <v>1604</v>
      </c>
      <c r="D642" t="s">
        <v>1598</v>
      </c>
      <c r="E642" t="s">
        <v>44</v>
      </c>
      <c r="F642" t="s">
        <v>806</v>
      </c>
      <c r="G642" t="str">
        <f t="shared" si="1267"/>
        <v>Segment Revenue - MenÃ¢â‚¬â„¢s</v>
      </c>
      <c r="H642" t="str">
        <f t="shared" si="1262"/>
        <v>menã¢â‚¬â„¢s</v>
      </c>
      <c r="I642" t="s">
        <v>10</v>
      </c>
      <c r="J642" t="b">
        <f t="shared" si="1268"/>
        <v>0</v>
      </c>
      <c r="K642" t="b">
        <f t="shared" si="1263"/>
        <v>0</v>
      </c>
      <c r="L642" t="b">
        <f t="shared" si="1264"/>
        <v>1</v>
      </c>
      <c r="M642" t="str">
        <f t="shared" si="1269"/>
        <v/>
      </c>
      <c r="N642" t="str">
        <f t="shared" si="1310"/>
        <v/>
      </c>
      <c r="O642" t="str">
        <f t="shared" si="1311"/>
        <v/>
      </c>
      <c r="P642" t="str">
        <f t="shared" si="1270"/>
        <v/>
      </c>
      <c r="R642" t="s">
        <v>35</v>
      </c>
      <c r="S642" t="str">
        <f>IF(M642&lt;&gt;"",M642,IF(O642&lt;&gt;"",O642,IF(Q642&lt;&gt;"",Q642,I642)))</f>
        <v>$M</v>
      </c>
      <c r="T642" t="str">
        <f t="shared" si="1271"/>
        <v>$m</v>
      </c>
      <c r="U642" t="str">
        <f t="shared" ref="U642:V642" si="1400">TRIM(SUBSTITUTE(T642,U$1,U$2))</f>
        <v>$m</v>
      </c>
      <c r="V642" t="str">
        <f t="shared" si="1400"/>
        <v>$m</v>
      </c>
      <c r="W642" t="str">
        <f t="shared" ref="W642:AM642" si="1401">TRIM(SUBSTITUTE(V642,W$1,W$2))</f>
        <v>$m</v>
      </c>
      <c r="X642" t="str">
        <f t="shared" si="1401"/>
        <v>$m</v>
      </c>
      <c r="Y642" t="str">
        <f t="shared" si="1401"/>
        <v>$m</v>
      </c>
      <c r="Z642" t="str">
        <f t="shared" si="1401"/>
        <v>$m</v>
      </c>
      <c r="AA642" t="str">
        <f t="shared" si="1401"/>
        <v>$m</v>
      </c>
      <c r="AB642" t="str">
        <f t="shared" si="1401"/>
        <v>$m</v>
      </c>
      <c r="AC642" t="str">
        <f t="shared" si="1401"/>
        <v>$m</v>
      </c>
      <c r="AD642" t="str">
        <f t="shared" si="1401"/>
        <v>$m</v>
      </c>
      <c r="AE642" t="str">
        <f t="shared" si="1401"/>
        <v>$m</v>
      </c>
      <c r="AF642" t="str">
        <f t="shared" si="1401"/>
        <v>$m</v>
      </c>
      <c r="AG642" t="str">
        <f t="shared" si="1401"/>
        <v>$</v>
      </c>
      <c r="AH642" t="str">
        <f t="shared" si="1401"/>
        <v>$</v>
      </c>
      <c r="AI642" t="str">
        <f t="shared" si="1401"/>
        <v>$</v>
      </c>
      <c r="AJ642" t="str">
        <f t="shared" si="1401"/>
        <v>$</v>
      </c>
      <c r="AK642" t="str">
        <f t="shared" si="1401"/>
        <v>$</v>
      </c>
      <c r="AL642" t="str">
        <f t="shared" si="1401"/>
        <v>$</v>
      </c>
      <c r="AM642" t="str">
        <f t="shared" si="1401"/>
        <v>$</v>
      </c>
      <c r="AN642" t="str">
        <f t="shared" si="1274"/>
        <v>$</v>
      </c>
      <c r="AQ642" t="str">
        <f t="shared" si="1275"/>
        <v>$</v>
      </c>
    </row>
    <row r="643" spans="1:43" x14ac:dyDescent="0.2">
      <c r="A643">
        <v>641</v>
      </c>
      <c r="B643" t="s">
        <v>795</v>
      </c>
      <c r="C643" t="s">
        <v>1604</v>
      </c>
      <c r="D643" t="s">
        <v>1598</v>
      </c>
      <c r="E643" t="s">
        <v>44</v>
      </c>
      <c r="F643" t="s">
        <v>66</v>
      </c>
      <c r="G643" t="str">
        <f t="shared" si="1267"/>
        <v>Segment Revenue - Other revenue</v>
      </c>
      <c r="H643" t="str">
        <f t="shared" ref="H643:H706" si="1402">LOWER(F643)</f>
        <v>other revenue</v>
      </c>
      <c r="I643" t="s">
        <v>10</v>
      </c>
      <c r="J643" t="b">
        <f t="shared" si="1268"/>
        <v>0</v>
      </c>
      <c r="K643" t="b">
        <f t="shared" ref="K643:K706" si="1403">AND(LEFT(I643,1)&lt;&gt;"$",LEFT(I643,1)&lt;&gt;"%")</f>
        <v>0</v>
      </c>
      <c r="L643" t="b">
        <f t="shared" ref="L643:L706" si="1404">IFERROR(IF(FIND("store",LOWER(I643))&gt;0,FALSE,TRUE),TRUE)</f>
        <v>1</v>
      </c>
      <c r="M643" t="str">
        <f t="shared" si="1269"/>
        <v/>
      </c>
      <c r="N643" t="str">
        <f t="shared" si="1310"/>
        <v/>
      </c>
      <c r="O643" t="str">
        <f t="shared" si="1311"/>
        <v/>
      </c>
      <c r="P643" t="str">
        <f t="shared" si="1270"/>
        <v/>
      </c>
      <c r="R643" t="s">
        <v>35</v>
      </c>
      <c r="S643" t="str">
        <f>IF(M643&lt;&gt;"",M643,IF(O643&lt;&gt;"",O643,IF(Q643&lt;&gt;"",Q643,I643)))</f>
        <v>$M</v>
      </c>
      <c r="T643" t="str">
        <f t="shared" si="1271"/>
        <v>$m</v>
      </c>
      <c r="U643" t="str">
        <f t="shared" ref="U643:V643" si="1405">TRIM(SUBSTITUTE(T643,U$1,U$2))</f>
        <v>$m</v>
      </c>
      <c r="V643" t="str">
        <f t="shared" si="1405"/>
        <v>$m</v>
      </c>
      <c r="W643" t="str">
        <f t="shared" ref="W643:AM643" si="1406">TRIM(SUBSTITUTE(V643,W$1,W$2))</f>
        <v>$m</v>
      </c>
      <c r="X643" t="str">
        <f t="shared" si="1406"/>
        <v>$m</v>
      </c>
      <c r="Y643" t="str">
        <f t="shared" si="1406"/>
        <v>$m</v>
      </c>
      <c r="Z643" t="str">
        <f t="shared" si="1406"/>
        <v>$m</v>
      </c>
      <c r="AA643" t="str">
        <f t="shared" si="1406"/>
        <v>$m</v>
      </c>
      <c r="AB643" t="str">
        <f t="shared" si="1406"/>
        <v>$m</v>
      </c>
      <c r="AC643" t="str">
        <f t="shared" si="1406"/>
        <v>$m</v>
      </c>
      <c r="AD643" t="str">
        <f t="shared" si="1406"/>
        <v>$m</v>
      </c>
      <c r="AE643" t="str">
        <f t="shared" si="1406"/>
        <v>$m</v>
      </c>
      <c r="AF643" t="str">
        <f t="shared" si="1406"/>
        <v>$m</v>
      </c>
      <c r="AG643" t="str">
        <f t="shared" si="1406"/>
        <v>$</v>
      </c>
      <c r="AH643" t="str">
        <f t="shared" si="1406"/>
        <v>$</v>
      </c>
      <c r="AI643" t="str">
        <f t="shared" si="1406"/>
        <v>$</v>
      </c>
      <c r="AJ643" t="str">
        <f t="shared" si="1406"/>
        <v>$</v>
      </c>
      <c r="AK643" t="str">
        <f t="shared" si="1406"/>
        <v>$</v>
      </c>
      <c r="AL643" t="str">
        <f t="shared" si="1406"/>
        <v>$</v>
      </c>
      <c r="AM643" t="str">
        <f t="shared" si="1406"/>
        <v>$</v>
      </c>
      <c r="AN643" t="str">
        <f t="shared" si="1274"/>
        <v>$</v>
      </c>
      <c r="AQ643" t="str">
        <f t="shared" si="1275"/>
        <v>$</v>
      </c>
    </row>
    <row r="644" spans="1:43" x14ac:dyDescent="0.2">
      <c r="A644">
        <v>642</v>
      </c>
      <c r="B644" t="s">
        <v>795</v>
      </c>
      <c r="C644" t="s">
        <v>1604</v>
      </c>
      <c r="D644" t="s">
        <v>1598</v>
      </c>
      <c r="E644" t="s">
        <v>44</v>
      </c>
      <c r="F644" t="s">
        <v>807</v>
      </c>
      <c r="G644" t="str">
        <f t="shared" ref="G644:G707" si="1407">IF(E644=F644,F644,E644&amp;" - "&amp;F644)</f>
        <v>Segment Revenue - Women's</v>
      </c>
      <c r="H644" t="str">
        <f t="shared" si="1402"/>
        <v>women's</v>
      </c>
      <c r="I644" t="s">
        <v>10</v>
      </c>
      <c r="J644" t="b">
        <f t="shared" ref="J644:J707" si="1408">IF(OR(IFERROR(FIND("store",LOWER(E644)),FALSE),IFERROR(FIND("store",LOWER(H644)),FALSE),IFERROR(FIND("store",LOWER(F644)),FALSE)),TRUE,FALSE)</f>
        <v>0</v>
      </c>
      <c r="K644" t="b">
        <f t="shared" si="1403"/>
        <v>0</v>
      </c>
      <c r="L644" t="b">
        <f t="shared" si="1404"/>
        <v>1</v>
      </c>
      <c r="M644" t="str">
        <f t="shared" ref="M644:M707" si="1409">IF(AND(J644,K644,L644),"Stores","")</f>
        <v/>
      </c>
      <c r="N644" t="str">
        <f t="shared" si="1310"/>
        <v/>
      </c>
      <c r="O644" t="str">
        <f t="shared" si="1311"/>
        <v/>
      </c>
      <c r="P644" t="str">
        <f t="shared" ref="P644:P707" si="1410">IFERROR(FIND(" per ",H644),"")</f>
        <v/>
      </c>
      <c r="R644" t="s">
        <v>35</v>
      </c>
      <c r="S644" t="str">
        <f>IF(M644&lt;&gt;"",M644,IF(O644&lt;&gt;"",O644,IF(Q644&lt;&gt;"",Q644,I644)))</f>
        <v>$M</v>
      </c>
      <c r="T644" t="str">
        <f t="shared" ref="T644:T707" si="1411">LOWER(TRIM(S644))</f>
        <v>$m</v>
      </c>
      <c r="U644" t="str">
        <f t="shared" ref="U644:V644" si="1412">TRIM(SUBSTITUTE(T644,U$1,U$2))</f>
        <v>$m</v>
      </c>
      <c r="V644" t="str">
        <f t="shared" si="1412"/>
        <v>$m</v>
      </c>
      <c r="W644" t="str">
        <f t="shared" ref="W644:AM644" si="1413">TRIM(SUBSTITUTE(V644,W$1,W$2))</f>
        <v>$m</v>
      </c>
      <c r="X644" t="str">
        <f t="shared" si="1413"/>
        <v>$m</v>
      </c>
      <c r="Y644" t="str">
        <f t="shared" si="1413"/>
        <v>$m</v>
      </c>
      <c r="Z644" t="str">
        <f t="shared" si="1413"/>
        <v>$m</v>
      </c>
      <c r="AA644" t="str">
        <f t="shared" si="1413"/>
        <v>$m</v>
      </c>
      <c r="AB644" t="str">
        <f t="shared" si="1413"/>
        <v>$m</v>
      </c>
      <c r="AC644" t="str">
        <f t="shared" si="1413"/>
        <v>$m</v>
      </c>
      <c r="AD644" t="str">
        <f t="shared" si="1413"/>
        <v>$m</v>
      </c>
      <c r="AE644" t="str">
        <f t="shared" si="1413"/>
        <v>$m</v>
      </c>
      <c r="AF644" t="str">
        <f t="shared" si="1413"/>
        <v>$m</v>
      </c>
      <c r="AG644" t="str">
        <f t="shared" si="1413"/>
        <v>$</v>
      </c>
      <c r="AH644" t="str">
        <f t="shared" si="1413"/>
        <v>$</v>
      </c>
      <c r="AI644" t="str">
        <f t="shared" si="1413"/>
        <v>$</v>
      </c>
      <c r="AJ644" t="str">
        <f t="shared" si="1413"/>
        <v>$</v>
      </c>
      <c r="AK644" t="str">
        <f t="shared" si="1413"/>
        <v>$</v>
      </c>
      <c r="AL644" t="str">
        <f t="shared" si="1413"/>
        <v>$</v>
      </c>
      <c r="AM644" t="str">
        <f t="shared" si="1413"/>
        <v>$</v>
      </c>
      <c r="AN644" t="str">
        <f t="shared" ref="AN644:AN707" si="1414">TRIM(SUBSTITUTE(AM644," ","_"))</f>
        <v>$</v>
      </c>
      <c r="AQ644" t="str">
        <f t="shared" ref="AQ644:AQ707" si="1415">IF(Q644&lt;&gt;"",Q644,IF(AO644&lt;&gt;"",AO644,AN644))</f>
        <v>$</v>
      </c>
    </row>
    <row r="645" spans="1:43" x14ac:dyDescent="0.2">
      <c r="A645">
        <v>643</v>
      </c>
      <c r="B645" t="s">
        <v>795</v>
      </c>
      <c r="C645" t="s">
        <v>1604</v>
      </c>
      <c r="D645" t="s">
        <v>1598</v>
      </c>
      <c r="E645" t="s">
        <v>1523</v>
      </c>
      <c r="F645" t="s">
        <v>1523</v>
      </c>
      <c r="G645" t="str">
        <f t="shared" si="1407"/>
        <v>Store visits</v>
      </c>
      <c r="H645" t="str">
        <f t="shared" si="1402"/>
        <v>store visits</v>
      </c>
      <c r="I645" t="s">
        <v>796</v>
      </c>
      <c r="J645" t="b">
        <f t="shared" si="1408"/>
        <v>1</v>
      </c>
      <c r="K645" t="b">
        <f t="shared" si="1403"/>
        <v>1</v>
      </c>
      <c r="L645" t="b">
        <f t="shared" si="1404"/>
        <v>1</v>
      </c>
      <c r="M645" t="str">
        <f t="shared" si="1409"/>
        <v>Stores</v>
      </c>
      <c r="N645" t="str">
        <f t="shared" si="1310"/>
        <v/>
      </c>
      <c r="O645" t="str">
        <f t="shared" si="1311"/>
        <v/>
      </c>
      <c r="P645" t="str">
        <f t="shared" si="1410"/>
        <v/>
      </c>
      <c r="R645" t="s">
        <v>1685</v>
      </c>
      <c r="S645" t="str">
        <f>IF(M645&lt;&gt;"",M645,IF(O645&lt;&gt;"",O645,IF(Q645&lt;&gt;"",Q645,I645)))</f>
        <v>Stores</v>
      </c>
      <c r="T645" t="str">
        <f t="shared" si="1411"/>
        <v>stores</v>
      </c>
      <c r="U645" t="str">
        <f t="shared" ref="U645:V645" si="1416">TRIM(SUBSTITUTE(T645,U$1,U$2))</f>
        <v>stores</v>
      </c>
      <c r="V645" t="str">
        <f t="shared" si="1416"/>
        <v>stores</v>
      </c>
      <c r="W645" t="str">
        <f t="shared" ref="W645:AM645" si="1417">TRIM(SUBSTITUTE(V645,W$1,W$2))</f>
        <v>stores</v>
      </c>
      <c r="X645" t="str">
        <f t="shared" si="1417"/>
        <v>stores</v>
      </c>
      <c r="Y645" t="str">
        <f t="shared" si="1417"/>
        <v>stores</v>
      </c>
      <c r="Z645" t="str">
        <f t="shared" si="1417"/>
        <v>stores</v>
      </c>
      <c r="AA645" t="str">
        <f t="shared" si="1417"/>
        <v>stores</v>
      </c>
      <c r="AB645" t="str">
        <f t="shared" si="1417"/>
        <v>stores</v>
      </c>
      <c r="AC645" t="str">
        <f t="shared" si="1417"/>
        <v>stores</v>
      </c>
      <c r="AD645" t="str">
        <f t="shared" si="1417"/>
        <v>stores</v>
      </c>
      <c r="AE645" t="str">
        <f t="shared" si="1417"/>
        <v>stores</v>
      </c>
      <c r="AF645" t="str">
        <f t="shared" si="1417"/>
        <v>stores</v>
      </c>
      <c r="AG645" t="str">
        <f t="shared" si="1417"/>
        <v>stores</v>
      </c>
      <c r="AH645" t="str">
        <f t="shared" si="1417"/>
        <v>stores</v>
      </c>
      <c r="AI645" t="str">
        <f t="shared" si="1417"/>
        <v>stores</v>
      </c>
      <c r="AJ645" t="str">
        <f t="shared" si="1417"/>
        <v>stores</v>
      </c>
      <c r="AK645" t="str">
        <f t="shared" si="1417"/>
        <v>stores</v>
      </c>
      <c r="AL645" t="str">
        <f t="shared" si="1417"/>
        <v>stores</v>
      </c>
      <c r="AM645" t="str">
        <f t="shared" si="1417"/>
        <v>stores</v>
      </c>
      <c r="AN645" t="str">
        <f t="shared" si="1414"/>
        <v>stores</v>
      </c>
      <c r="AQ645" t="str">
        <f t="shared" si="1415"/>
        <v>stores</v>
      </c>
    </row>
    <row r="646" spans="1:43" x14ac:dyDescent="0.2">
      <c r="A646">
        <v>644</v>
      </c>
      <c r="B646" t="s">
        <v>795</v>
      </c>
      <c r="C646" t="s">
        <v>1604</v>
      </c>
      <c r="D646" t="s">
        <v>1598</v>
      </c>
      <c r="E646" t="s">
        <v>735</v>
      </c>
      <c r="F646" t="s">
        <v>735</v>
      </c>
      <c r="G646" t="str">
        <f t="shared" si="1407"/>
        <v>Total stores</v>
      </c>
      <c r="H646" t="str">
        <f t="shared" si="1402"/>
        <v>total stores</v>
      </c>
      <c r="I646" t="s">
        <v>4</v>
      </c>
      <c r="J646" t="b">
        <f t="shared" si="1408"/>
        <v>1</v>
      </c>
      <c r="K646" t="b">
        <f t="shared" si="1403"/>
        <v>1</v>
      </c>
      <c r="L646" t="b">
        <f t="shared" si="1404"/>
        <v>1</v>
      </c>
      <c r="M646" t="str">
        <f t="shared" si="1409"/>
        <v>Stores</v>
      </c>
      <c r="N646" t="str">
        <f t="shared" si="1310"/>
        <v/>
      </c>
      <c r="O646" t="str">
        <f t="shared" si="1311"/>
        <v/>
      </c>
      <c r="P646" t="str">
        <f t="shared" si="1410"/>
        <v/>
      </c>
      <c r="R646" t="s">
        <v>35</v>
      </c>
      <c r="S646" t="str">
        <f>IF(M646&lt;&gt;"",M646,IF(O646&lt;&gt;"",O646,IF(Q646&lt;&gt;"",Q646,I646)))</f>
        <v>Stores</v>
      </c>
      <c r="T646" t="str">
        <f t="shared" si="1411"/>
        <v>stores</v>
      </c>
      <c r="U646" t="str">
        <f t="shared" ref="U646:V646" si="1418">TRIM(SUBSTITUTE(T646,U$1,U$2))</f>
        <v>stores</v>
      </c>
      <c r="V646" t="str">
        <f t="shared" si="1418"/>
        <v>stores</v>
      </c>
      <c r="W646" t="str">
        <f t="shared" ref="W646:AM646" si="1419">TRIM(SUBSTITUTE(V646,W$1,W$2))</f>
        <v>stores</v>
      </c>
      <c r="X646" t="str">
        <f t="shared" si="1419"/>
        <v>stores</v>
      </c>
      <c r="Y646" t="str">
        <f t="shared" si="1419"/>
        <v>stores</v>
      </c>
      <c r="Z646" t="str">
        <f t="shared" si="1419"/>
        <v>stores</v>
      </c>
      <c r="AA646" t="str">
        <f t="shared" si="1419"/>
        <v>stores</v>
      </c>
      <c r="AB646" t="str">
        <f t="shared" si="1419"/>
        <v>stores</v>
      </c>
      <c r="AC646" t="str">
        <f t="shared" si="1419"/>
        <v>stores</v>
      </c>
      <c r="AD646" t="str">
        <f t="shared" si="1419"/>
        <v>stores</v>
      </c>
      <c r="AE646" t="str">
        <f t="shared" si="1419"/>
        <v>stores</v>
      </c>
      <c r="AF646" t="str">
        <f t="shared" si="1419"/>
        <v>stores</v>
      </c>
      <c r="AG646" t="str">
        <f t="shared" si="1419"/>
        <v>stores</v>
      </c>
      <c r="AH646" t="str">
        <f t="shared" si="1419"/>
        <v>stores</v>
      </c>
      <c r="AI646" t="str">
        <f t="shared" si="1419"/>
        <v>stores</v>
      </c>
      <c r="AJ646" t="str">
        <f t="shared" si="1419"/>
        <v>stores</v>
      </c>
      <c r="AK646" t="str">
        <f t="shared" si="1419"/>
        <v>stores</v>
      </c>
      <c r="AL646" t="str">
        <f t="shared" si="1419"/>
        <v>stores</v>
      </c>
      <c r="AM646" t="str">
        <f t="shared" si="1419"/>
        <v>stores</v>
      </c>
      <c r="AN646" t="str">
        <f t="shared" si="1414"/>
        <v>stores</v>
      </c>
      <c r="AQ646" t="str">
        <f t="shared" si="1415"/>
        <v>stores</v>
      </c>
    </row>
    <row r="647" spans="1:43" x14ac:dyDescent="0.2">
      <c r="A647">
        <v>645</v>
      </c>
      <c r="B647" t="s">
        <v>795</v>
      </c>
      <c r="C647" t="s">
        <v>1604</v>
      </c>
      <c r="D647" t="s">
        <v>1598</v>
      </c>
      <c r="E647" t="s">
        <v>1521</v>
      </c>
      <c r="F647" t="s">
        <v>1519</v>
      </c>
      <c r="G647" t="str">
        <f t="shared" si="1407"/>
        <v>User growth - Kohl's App user growth</v>
      </c>
      <c r="H647" t="str">
        <f t="shared" si="1402"/>
        <v>kohl's app user growth</v>
      </c>
      <c r="I647" t="s">
        <v>7</v>
      </c>
      <c r="J647" t="b">
        <f t="shared" si="1408"/>
        <v>0</v>
      </c>
      <c r="K647" t="b">
        <f t="shared" si="1403"/>
        <v>0</v>
      </c>
      <c r="L647" t="b">
        <f t="shared" si="1404"/>
        <v>1</v>
      </c>
      <c r="M647" t="str">
        <f t="shared" si="1409"/>
        <v/>
      </c>
      <c r="N647" t="str">
        <f t="shared" si="1310"/>
        <v/>
      </c>
      <c r="O647" t="str">
        <f t="shared" si="1311"/>
        <v/>
      </c>
      <c r="P647" t="str">
        <f t="shared" si="1410"/>
        <v/>
      </c>
      <c r="R647" t="s">
        <v>7</v>
      </c>
      <c r="S647" t="str">
        <f>IF(M647&lt;&gt;"",M647,IF(O647&lt;&gt;"",O647,IF(Q647&lt;&gt;"",Q647,I647)))</f>
        <v>%</v>
      </c>
      <c r="T647" t="str">
        <f t="shared" si="1411"/>
        <v>%</v>
      </c>
      <c r="U647" t="str">
        <f t="shared" ref="U647:V647" si="1420">TRIM(SUBSTITUTE(T647,U$1,U$2))</f>
        <v>%</v>
      </c>
      <c r="V647" t="str">
        <f t="shared" si="1420"/>
        <v>%</v>
      </c>
      <c r="W647" t="str">
        <f t="shared" ref="W647:AM647" si="1421">TRIM(SUBSTITUTE(V647,W$1,W$2))</f>
        <v>%</v>
      </c>
      <c r="X647" t="str">
        <f t="shared" si="1421"/>
        <v>%</v>
      </c>
      <c r="Y647" t="str">
        <f t="shared" si="1421"/>
        <v>%</v>
      </c>
      <c r="Z647" t="str">
        <f t="shared" si="1421"/>
        <v>%</v>
      </c>
      <c r="AA647" t="str">
        <f t="shared" si="1421"/>
        <v>%</v>
      </c>
      <c r="AB647" t="str">
        <f t="shared" si="1421"/>
        <v>%</v>
      </c>
      <c r="AC647" t="str">
        <f t="shared" si="1421"/>
        <v>%</v>
      </c>
      <c r="AD647" t="str">
        <f t="shared" si="1421"/>
        <v>%</v>
      </c>
      <c r="AE647" t="str">
        <f t="shared" si="1421"/>
        <v>%</v>
      </c>
      <c r="AF647" t="str">
        <f t="shared" si="1421"/>
        <v>%</v>
      </c>
      <c r="AG647" t="str">
        <f t="shared" si="1421"/>
        <v>%</v>
      </c>
      <c r="AH647" t="str">
        <f t="shared" si="1421"/>
        <v>%</v>
      </c>
      <c r="AI647" t="str">
        <f t="shared" si="1421"/>
        <v>%</v>
      </c>
      <c r="AJ647" t="str">
        <f t="shared" si="1421"/>
        <v>%</v>
      </c>
      <c r="AK647" t="str">
        <f t="shared" si="1421"/>
        <v>%</v>
      </c>
      <c r="AL647" t="str">
        <f t="shared" si="1421"/>
        <v>%</v>
      </c>
      <c r="AM647" t="str">
        <f t="shared" si="1421"/>
        <v>%</v>
      </c>
      <c r="AN647" t="str">
        <f t="shared" si="1414"/>
        <v>%</v>
      </c>
      <c r="AQ647" t="str">
        <f t="shared" si="1415"/>
        <v>%</v>
      </c>
    </row>
    <row r="648" spans="1:43" x14ac:dyDescent="0.2">
      <c r="A648">
        <v>646</v>
      </c>
      <c r="B648" t="s">
        <v>795</v>
      </c>
      <c r="C648" t="s">
        <v>1604</v>
      </c>
      <c r="D648" t="s">
        <v>1598</v>
      </c>
      <c r="E648" t="s">
        <v>808</v>
      </c>
      <c r="F648" t="s">
        <v>808</v>
      </c>
      <c r="G648" t="str">
        <f t="shared" si="1407"/>
        <v>Website visits</v>
      </c>
      <c r="H648" t="str">
        <f t="shared" si="1402"/>
        <v>website visits</v>
      </c>
      <c r="I648" t="s">
        <v>809</v>
      </c>
      <c r="J648" t="b">
        <f t="shared" si="1408"/>
        <v>0</v>
      </c>
      <c r="K648" t="b">
        <f t="shared" si="1403"/>
        <v>1</v>
      </c>
      <c r="L648" t="b">
        <f t="shared" si="1404"/>
        <v>1</v>
      </c>
      <c r="M648" t="str">
        <f t="shared" si="1409"/>
        <v/>
      </c>
      <c r="N648" t="str">
        <f t="shared" si="1310"/>
        <v/>
      </c>
      <c r="O648" t="str">
        <f t="shared" si="1311"/>
        <v/>
      </c>
      <c r="P648" t="str">
        <f t="shared" si="1410"/>
        <v/>
      </c>
      <c r="R648" t="s">
        <v>1685</v>
      </c>
      <c r="S648" t="str">
        <f>IF(M648&lt;&gt;"",M648,IF(O648&lt;&gt;"",O648,IF(Q648&lt;&gt;"",Q648,I648)))</f>
        <v>Billion units</v>
      </c>
      <c r="T648" t="str">
        <f t="shared" si="1411"/>
        <v>billion units</v>
      </c>
      <c r="U648" t="str">
        <f t="shared" ref="U648:V648" si="1422">TRIM(SUBSTITUTE(T648,U$1,U$2))</f>
        <v>billion units</v>
      </c>
      <c r="V648" t="str">
        <f t="shared" si="1422"/>
        <v>billion units</v>
      </c>
      <c r="W648" t="str">
        <f t="shared" ref="W648:AM648" si="1423">TRIM(SUBSTITUTE(V648,W$1,W$2))</f>
        <v>billion units</v>
      </c>
      <c r="X648" t="str">
        <f t="shared" si="1423"/>
        <v>billion units</v>
      </c>
      <c r="Y648" t="str">
        <f t="shared" si="1423"/>
        <v>billion units</v>
      </c>
      <c r="Z648" t="str">
        <f t="shared" si="1423"/>
        <v>billion units</v>
      </c>
      <c r="AA648" t="str">
        <f t="shared" si="1423"/>
        <v>billion units</v>
      </c>
      <c r="AB648" t="str">
        <f t="shared" si="1423"/>
        <v>billion units</v>
      </c>
      <c r="AC648" t="str">
        <f t="shared" si="1423"/>
        <v>billion units</v>
      </c>
      <c r="AD648" t="str">
        <f t="shared" si="1423"/>
        <v>billion units</v>
      </c>
      <c r="AE648" t="str">
        <f t="shared" si="1423"/>
        <v>billion units</v>
      </c>
      <c r="AF648" t="str">
        <f t="shared" si="1423"/>
        <v>billion units</v>
      </c>
      <c r="AG648" t="str">
        <f t="shared" si="1423"/>
        <v>billion units</v>
      </c>
      <c r="AH648" t="str">
        <f t="shared" si="1423"/>
        <v>billion units</v>
      </c>
      <c r="AI648" t="str">
        <f t="shared" si="1423"/>
        <v>units</v>
      </c>
      <c r="AJ648" t="str">
        <f t="shared" si="1423"/>
        <v>units</v>
      </c>
      <c r="AK648" t="str">
        <f t="shared" si="1423"/>
        <v>units</v>
      </c>
      <c r="AL648" t="str">
        <f t="shared" si="1423"/>
        <v>units</v>
      </c>
      <c r="AM648" t="str">
        <f t="shared" si="1423"/>
        <v>units</v>
      </c>
      <c r="AN648" t="str">
        <f t="shared" si="1414"/>
        <v>units</v>
      </c>
      <c r="AQ648" t="str">
        <f t="shared" si="1415"/>
        <v>units</v>
      </c>
    </row>
    <row r="649" spans="1:43" x14ac:dyDescent="0.2">
      <c r="A649">
        <v>647</v>
      </c>
      <c r="B649" t="s">
        <v>103</v>
      </c>
      <c r="C649" t="s">
        <v>1603</v>
      </c>
      <c r="D649" t="s">
        <v>1598</v>
      </c>
      <c r="E649" t="s">
        <v>1528</v>
      </c>
      <c r="F649" t="s">
        <v>1528</v>
      </c>
      <c r="G649" t="str">
        <f t="shared" si="1407"/>
        <v>New customers</v>
      </c>
      <c r="H649" t="str">
        <f t="shared" si="1402"/>
        <v>new customers</v>
      </c>
      <c r="I649" t="s">
        <v>53</v>
      </c>
      <c r="J649" t="b">
        <f t="shared" si="1408"/>
        <v>0</v>
      </c>
      <c r="K649" t="b">
        <f t="shared" si="1403"/>
        <v>0</v>
      </c>
      <c r="L649" t="b">
        <f t="shared" si="1404"/>
        <v>1</v>
      </c>
      <c r="M649" t="str">
        <f t="shared" si="1409"/>
        <v/>
      </c>
      <c r="N649" t="str">
        <f t="shared" si="1310"/>
        <v/>
      </c>
      <c r="O649" t="str">
        <f t="shared" si="1311"/>
        <v/>
      </c>
      <c r="P649" t="str">
        <f t="shared" si="1410"/>
        <v/>
      </c>
      <c r="R649" t="s">
        <v>7</v>
      </c>
      <c r="S649" t="str">
        <f>IF(M649&lt;&gt;"",M649,IF(O649&lt;&gt;"",O649,IF(Q649&lt;&gt;"",Q649,I649)))</f>
        <v>% increase</v>
      </c>
      <c r="T649" t="str">
        <f t="shared" si="1411"/>
        <v>% increase</v>
      </c>
      <c r="U649" t="str">
        <f t="shared" ref="U649:V649" si="1424">TRIM(SUBSTITUTE(T649,U$1,U$2))</f>
        <v>% increase</v>
      </c>
      <c r="V649" t="str">
        <f t="shared" si="1424"/>
        <v>% increase</v>
      </c>
      <c r="W649" t="str">
        <f t="shared" ref="W649:AM649" si="1425">TRIM(SUBSTITUTE(V649,W$1,W$2))</f>
        <v>% increase</v>
      </c>
      <c r="X649" t="str">
        <f t="shared" si="1425"/>
        <v>% increase</v>
      </c>
      <c r="Y649" t="str">
        <f t="shared" si="1425"/>
        <v>% increase</v>
      </c>
      <c r="Z649" t="str">
        <f t="shared" si="1425"/>
        <v>% increase</v>
      </c>
      <c r="AA649" t="str">
        <f t="shared" si="1425"/>
        <v>% increase</v>
      </c>
      <c r="AB649" t="str">
        <f t="shared" si="1425"/>
        <v>% increase</v>
      </c>
      <c r="AC649" t="str">
        <f t="shared" si="1425"/>
        <v>% increase</v>
      </c>
      <c r="AD649" t="str">
        <f t="shared" si="1425"/>
        <v>% increase</v>
      </c>
      <c r="AE649" t="str">
        <f t="shared" si="1425"/>
        <v>% increase</v>
      </c>
      <c r="AF649" t="str">
        <f t="shared" si="1425"/>
        <v>% increase</v>
      </c>
      <c r="AG649" t="str">
        <f t="shared" si="1425"/>
        <v>% increase</v>
      </c>
      <c r="AH649" t="str">
        <f t="shared" si="1425"/>
        <v>% increase</v>
      </c>
      <c r="AI649" t="str">
        <f t="shared" si="1425"/>
        <v>% increase</v>
      </c>
      <c r="AJ649" t="str">
        <f t="shared" si="1425"/>
        <v>% increase</v>
      </c>
      <c r="AK649" t="str">
        <f t="shared" si="1425"/>
        <v>% increase</v>
      </c>
      <c r="AL649" t="str">
        <f t="shared" si="1425"/>
        <v>% increase</v>
      </c>
      <c r="AM649" t="str">
        <f t="shared" si="1425"/>
        <v>% increase</v>
      </c>
      <c r="AN649" t="str">
        <f t="shared" si="1414"/>
        <v>%_increase</v>
      </c>
      <c r="AQ649" t="str">
        <f t="shared" si="1415"/>
        <v>%_increase</v>
      </c>
    </row>
    <row r="650" spans="1:43" x14ac:dyDescent="0.2">
      <c r="A650">
        <v>648</v>
      </c>
      <c r="B650" t="s">
        <v>103</v>
      </c>
      <c r="C650" t="s">
        <v>1603</v>
      </c>
      <c r="D650" t="s">
        <v>1598</v>
      </c>
      <c r="E650" t="s">
        <v>1528</v>
      </c>
      <c r="F650" t="s">
        <v>1528</v>
      </c>
      <c r="G650" t="str">
        <f t="shared" si="1407"/>
        <v>New customers</v>
      </c>
      <c r="H650" t="str">
        <f t="shared" si="1402"/>
        <v>new customers</v>
      </c>
      <c r="I650" t="s">
        <v>103</v>
      </c>
      <c r="J650" t="b">
        <f t="shared" si="1408"/>
        <v>0</v>
      </c>
      <c r="K650" t="b">
        <f t="shared" si="1403"/>
        <v>1</v>
      </c>
      <c r="L650" t="b">
        <f t="shared" si="1404"/>
        <v>1</v>
      </c>
      <c r="M650" t="str">
        <f t="shared" si="1409"/>
        <v/>
      </c>
      <c r="N650" t="str">
        <f t="shared" si="1310"/>
        <v/>
      </c>
      <c r="O650" t="str">
        <f t="shared" si="1311"/>
        <v/>
      </c>
      <c r="P650" t="str">
        <f t="shared" si="1410"/>
        <v/>
      </c>
      <c r="R650" t="s">
        <v>35</v>
      </c>
      <c r="S650" t="str">
        <f>IF(M650&lt;&gt;"",M650,IF(O650&lt;&gt;"",O650,IF(Q650&lt;&gt;"",Q650,I650)))</f>
        <v>M</v>
      </c>
      <c r="T650" t="str">
        <f t="shared" si="1411"/>
        <v>m</v>
      </c>
      <c r="U650" t="str">
        <f t="shared" ref="U650:V650" si="1426">TRIM(SUBSTITUTE(T650,U$1,U$2))</f>
        <v>m</v>
      </c>
      <c r="V650" t="str">
        <f t="shared" si="1426"/>
        <v>m</v>
      </c>
      <c r="W650" t="str">
        <f t="shared" ref="W650:AM650" si="1427">TRIM(SUBSTITUTE(V650,W$1,W$2))</f>
        <v>m</v>
      </c>
      <c r="X650" t="str">
        <f t="shared" si="1427"/>
        <v>m</v>
      </c>
      <c r="Y650" t="str">
        <f t="shared" si="1427"/>
        <v>m</v>
      </c>
      <c r="Z650" t="str">
        <f t="shared" si="1427"/>
        <v>m</v>
      </c>
      <c r="AA650" t="str">
        <f t="shared" si="1427"/>
        <v>m</v>
      </c>
      <c r="AB650" t="str">
        <f t="shared" si="1427"/>
        <v>m</v>
      </c>
      <c r="AC650" t="str">
        <f t="shared" si="1427"/>
        <v>m</v>
      </c>
      <c r="AD650" t="str">
        <f t="shared" si="1427"/>
        <v>m</v>
      </c>
      <c r="AE650" t="str">
        <f t="shared" si="1427"/>
        <v>m</v>
      </c>
      <c r="AF650" t="str">
        <f t="shared" si="1427"/>
        <v>m</v>
      </c>
      <c r="AG650" t="str">
        <f t="shared" si="1427"/>
        <v/>
      </c>
      <c r="AH650" t="str">
        <f t="shared" si="1427"/>
        <v/>
      </c>
      <c r="AI650" t="str">
        <f t="shared" si="1427"/>
        <v/>
      </c>
      <c r="AJ650" t="str">
        <f t="shared" si="1427"/>
        <v/>
      </c>
      <c r="AK650" t="str">
        <f t="shared" si="1427"/>
        <v/>
      </c>
      <c r="AL650" t="str">
        <f t="shared" si="1427"/>
        <v/>
      </c>
      <c r="AM650" t="str">
        <f t="shared" si="1427"/>
        <v/>
      </c>
      <c r="AN650" t="str">
        <f t="shared" si="1414"/>
        <v/>
      </c>
      <c r="AQ650" t="str">
        <f t="shared" si="1415"/>
        <v/>
      </c>
    </row>
    <row r="651" spans="1:43" x14ac:dyDescent="0.2">
      <c r="A651">
        <v>649</v>
      </c>
      <c r="B651" t="s">
        <v>103</v>
      </c>
      <c r="C651" t="s">
        <v>1603</v>
      </c>
      <c r="D651" t="s">
        <v>1598</v>
      </c>
      <c r="E651" t="s">
        <v>1528</v>
      </c>
      <c r="F651" t="s">
        <v>1529</v>
      </c>
      <c r="G651" t="str">
        <f t="shared" si="1407"/>
        <v>New customers - Through the digital channel</v>
      </c>
      <c r="H651" t="str">
        <f t="shared" si="1402"/>
        <v>through the digital channel</v>
      </c>
      <c r="I651" t="s">
        <v>7</v>
      </c>
      <c r="J651" t="b">
        <f t="shared" si="1408"/>
        <v>0</v>
      </c>
      <c r="K651" t="b">
        <f t="shared" si="1403"/>
        <v>0</v>
      </c>
      <c r="L651" t="b">
        <f t="shared" si="1404"/>
        <v>1</v>
      </c>
      <c r="M651" t="str">
        <f t="shared" si="1409"/>
        <v/>
      </c>
      <c r="N651" t="str">
        <f t="shared" si="1310"/>
        <v/>
      </c>
      <c r="O651" t="str">
        <f t="shared" si="1311"/>
        <v/>
      </c>
      <c r="P651" t="str">
        <f t="shared" si="1410"/>
        <v/>
      </c>
      <c r="R651" t="s">
        <v>7</v>
      </c>
      <c r="S651" t="str">
        <f>IF(M651&lt;&gt;"",M651,IF(O651&lt;&gt;"",O651,IF(Q651&lt;&gt;"",Q651,I651)))</f>
        <v>%</v>
      </c>
      <c r="T651" t="str">
        <f t="shared" si="1411"/>
        <v>%</v>
      </c>
      <c r="U651" t="str">
        <f t="shared" ref="U651:V651" si="1428">TRIM(SUBSTITUTE(T651,U$1,U$2))</f>
        <v>%</v>
      </c>
      <c r="V651" t="str">
        <f t="shared" si="1428"/>
        <v>%</v>
      </c>
      <c r="W651" t="str">
        <f t="shared" ref="W651:AM651" si="1429">TRIM(SUBSTITUTE(V651,W$1,W$2))</f>
        <v>%</v>
      </c>
      <c r="X651" t="str">
        <f t="shared" si="1429"/>
        <v>%</v>
      </c>
      <c r="Y651" t="str">
        <f t="shared" si="1429"/>
        <v>%</v>
      </c>
      <c r="Z651" t="str">
        <f t="shared" si="1429"/>
        <v>%</v>
      </c>
      <c r="AA651" t="str">
        <f t="shared" si="1429"/>
        <v>%</v>
      </c>
      <c r="AB651" t="str">
        <f t="shared" si="1429"/>
        <v>%</v>
      </c>
      <c r="AC651" t="str">
        <f t="shared" si="1429"/>
        <v>%</v>
      </c>
      <c r="AD651" t="str">
        <f t="shared" si="1429"/>
        <v>%</v>
      </c>
      <c r="AE651" t="str">
        <f t="shared" si="1429"/>
        <v>%</v>
      </c>
      <c r="AF651" t="str">
        <f t="shared" si="1429"/>
        <v>%</v>
      </c>
      <c r="AG651" t="str">
        <f t="shared" si="1429"/>
        <v>%</v>
      </c>
      <c r="AH651" t="str">
        <f t="shared" si="1429"/>
        <v>%</v>
      </c>
      <c r="AI651" t="str">
        <f t="shared" si="1429"/>
        <v>%</v>
      </c>
      <c r="AJ651" t="str">
        <f t="shared" si="1429"/>
        <v>%</v>
      </c>
      <c r="AK651" t="str">
        <f t="shared" si="1429"/>
        <v>%</v>
      </c>
      <c r="AL651" t="str">
        <f t="shared" si="1429"/>
        <v>%</v>
      </c>
      <c r="AM651" t="str">
        <f t="shared" si="1429"/>
        <v>%</v>
      </c>
      <c r="AN651" t="str">
        <f t="shared" si="1414"/>
        <v>%</v>
      </c>
      <c r="AQ651" t="str">
        <f t="shared" si="1415"/>
        <v>%</v>
      </c>
    </row>
    <row r="652" spans="1:43" x14ac:dyDescent="0.2">
      <c r="A652">
        <v>650</v>
      </c>
      <c r="B652" t="s">
        <v>103</v>
      </c>
      <c r="C652" t="s">
        <v>1603</v>
      </c>
      <c r="D652" t="s">
        <v>1598</v>
      </c>
      <c r="E652" t="s">
        <v>882</v>
      </c>
      <c r="F652" t="s">
        <v>882</v>
      </c>
      <c r="G652" t="str">
        <f t="shared" si="1407"/>
        <v>New customers  through Digital Channel</v>
      </c>
      <c r="H652" t="str">
        <f t="shared" si="1402"/>
        <v>new customers  through digital channel</v>
      </c>
      <c r="I652" t="s">
        <v>7</v>
      </c>
      <c r="J652" t="b">
        <f t="shared" si="1408"/>
        <v>0</v>
      </c>
      <c r="K652" t="b">
        <f t="shared" si="1403"/>
        <v>0</v>
      </c>
      <c r="L652" t="b">
        <f t="shared" si="1404"/>
        <v>1</v>
      </c>
      <c r="M652" t="str">
        <f t="shared" si="1409"/>
        <v/>
      </c>
      <c r="N652" t="str">
        <f t="shared" si="1310"/>
        <v/>
      </c>
      <c r="O652" t="str">
        <f t="shared" si="1311"/>
        <v/>
      </c>
      <c r="P652" t="str">
        <f t="shared" si="1410"/>
        <v/>
      </c>
      <c r="R652" t="s">
        <v>7</v>
      </c>
      <c r="S652" t="str">
        <f>IF(M652&lt;&gt;"",M652,IF(O652&lt;&gt;"",O652,IF(Q652&lt;&gt;"",Q652,I652)))</f>
        <v>%</v>
      </c>
      <c r="T652" t="str">
        <f t="shared" si="1411"/>
        <v>%</v>
      </c>
      <c r="U652" t="str">
        <f t="shared" ref="U652:V652" si="1430">TRIM(SUBSTITUTE(T652,U$1,U$2))</f>
        <v>%</v>
      </c>
      <c r="V652" t="str">
        <f t="shared" si="1430"/>
        <v>%</v>
      </c>
      <c r="W652" t="str">
        <f t="shared" ref="W652:AM652" si="1431">TRIM(SUBSTITUTE(V652,W$1,W$2))</f>
        <v>%</v>
      </c>
      <c r="X652" t="str">
        <f t="shared" si="1431"/>
        <v>%</v>
      </c>
      <c r="Y652" t="str">
        <f t="shared" si="1431"/>
        <v>%</v>
      </c>
      <c r="Z652" t="str">
        <f t="shared" si="1431"/>
        <v>%</v>
      </c>
      <c r="AA652" t="str">
        <f t="shared" si="1431"/>
        <v>%</v>
      </c>
      <c r="AB652" t="str">
        <f t="shared" si="1431"/>
        <v>%</v>
      </c>
      <c r="AC652" t="str">
        <f t="shared" si="1431"/>
        <v>%</v>
      </c>
      <c r="AD652" t="str">
        <f t="shared" si="1431"/>
        <v>%</v>
      </c>
      <c r="AE652" t="str">
        <f t="shared" si="1431"/>
        <v>%</v>
      </c>
      <c r="AF652" t="str">
        <f t="shared" si="1431"/>
        <v>%</v>
      </c>
      <c r="AG652" t="str">
        <f t="shared" si="1431"/>
        <v>%</v>
      </c>
      <c r="AH652" t="str">
        <f t="shared" si="1431"/>
        <v>%</v>
      </c>
      <c r="AI652" t="str">
        <f t="shared" si="1431"/>
        <v>%</v>
      </c>
      <c r="AJ652" t="str">
        <f t="shared" si="1431"/>
        <v>%</v>
      </c>
      <c r="AK652" t="str">
        <f t="shared" si="1431"/>
        <v>%</v>
      </c>
      <c r="AL652" t="str">
        <f t="shared" si="1431"/>
        <v>%</v>
      </c>
      <c r="AM652" t="str">
        <f t="shared" si="1431"/>
        <v>%</v>
      </c>
      <c r="AN652" t="str">
        <f t="shared" si="1414"/>
        <v>%</v>
      </c>
      <c r="AQ652" t="str">
        <f t="shared" si="1415"/>
        <v>%</v>
      </c>
    </row>
    <row r="653" spans="1:43" x14ac:dyDescent="0.2">
      <c r="A653">
        <v>651</v>
      </c>
      <c r="B653" t="s">
        <v>103</v>
      </c>
      <c r="C653" t="s">
        <v>1603</v>
      </c>
      <c r="D653" t="s">
        <v>1598</v>
      </c>
      <c r="E653" t="s">
        <v>883</v>
      </c>
      <c r="F653" t="s">
        <v>883</v>
      </c>
      <c r="G653" t="str">
        <f t="shared" si="1407"/>
        <v>Number of New Customers</v>
      </c>
      <c r="H653" t="str">
        <f t="shared" si="1402"/>
        <v>number of new customers</v>
      </c>
      <c r="I653" t="s">
        <v>565</v>
      </c>
      <c r="J653" t="b">
        <f t="shared" si="1408"/>
        <v>0</v>
      </c>
      <c r="K653" t="b">
        <f t="shared" si="1403"/>
        <v>1</v>
      </c>
      <c r="L653" t="b">
        <f t="shared" si="1404"/>
        <v>1</v>
      </c>
      <c r="M653" t="str">
        <f t="shared" si="1409"/>
        <v/>
      </c>
      <c r="N653" t="str">
        <f t="shared" si="1310"/>
        <v/>
      </c>
      <c r="O653" t="str">
        <f t="shared" si="1311"/>
        <v/>
      </c>
      <c r="P653" t="str">
        <f t="shared" si="1410"/>
        <v/>
      </c>
      <c r="R653" t="s">
        <v>1685</v>
      </c>
      <c r="S653" t="str">
        <f>IF(M653&lt;&gt;"",M653,IF(O653&lt;&gt;"",O653,IF(Q653&lt;&gt;"",Q653,I653)))</f>
        <v>Mcustomers</v>
      </c>
      <c r="T653" t="str">
        <f t="shared" si="1411"/>
        <v>mcustomers</v>
      </c>
      <c r="U653" t="str">
        <f t="shared" ref="U653:V653" si="1432">TRIM(SUBSTITUTE(T653,U$1,U$2))</f>
        <v>mcustomers</v>
      </c>
      <c r="V653" t="str">
        <f t="shared" si="1432"/>
        <v>mcustomers</v>
      </c>
      <c r="W653" t="str">
        <f t="shared" ref="W653:AM653" si="1433">TRIM(SUBSTITUTE(V653,W$1,W$2))</f>
        <v>mcustomers</v>
      </c>
      <c r="X653" t="str">
        <f t="shared" si="1433"/>
        <v>mcustomers</v>
      </c>
      <c r="Y653" t="str">
        <f t="shared" si="1433"/>
        <v>mcustomers</v>
      </c>
      <c r="Z653" t="str">
        <f t="shared" si="1433"/>
        <v>mcustomers</v>
      </c>
      <c r="AA653" t="str">
        <f t="shared" si="1433"/>
        <v>mcustomers</v>
      </c>
      <c r="AB653" t="str">
        <f t="shared" si="1433"/>
        <v>mcustomers</v>
      </c>
      <c r="AC653" t="str">
        <f t="shared" si="1433"/>
        <v>mcust</v>
      </c>
      <c r="AD653" t="str">
        <f t="shared" si="1433"/>
        <v>mcust</v>
      </c>
      <c r="AE653" t="str">
        <f t="shared" si="1433"/>
        <v>mcust</v>
      </c>
      <c r="AF653" t="str">
        <f t="shared" si="1433"/>
        <v>mcust</v>
      </c>
      <c r="AG653" t="str">
        <f t="shared" si="1433"/>
        <v>cust</v>
      </c>
      <c r="AH653" t="str">
        <f t="shared" si="1433"/>
        <v>cust</v>
      </c>
      <c r="AI653" t="str">
        <f t="shared" si="1433"/>
        <v>cust</v>
      </c>
      <c r="AJ653" t="str">
        <f t="shared" si="1433"/>
        <v>cust</v>
      </c>
      <c r="AK653" t="str">
        <f t="shared" si="1433"/>
        <v>cust</v>
      </c>
      <c r="AL653" t="str">
        <f t="shared" si="1433"/>
        <v>cust</v>
      </c>
      <c r="AM653" t="str">
        <f t="shared" si="1433"/>
        <v>cust</v>
      </c>
      <c r="AN653" t="str">
        <f t="shared" si="1414"/>
        <v>cust</v>
      </c>
      <c r="AQ653" t="str">
        <f t="shared" si="1415"/>
        <v>cust</v>
      </c>
    </row>
    <row r="654" spans="1:43" x14ac:dyDescent="0.2">
      <c r="A654">
        <v>652</v>
      </c>
      <c r="B654" t="s">
        <v>103</v>
      </c>
      <c r="C654" t="s">
        <v>1603</v>
      </c>
      <c r="D654" t="s">
        <v>1598</v>
      </c>
      <c r="E654" t="s">
        <v>884</v>
      </c>
      <c r="F654" t="s">
        <v>885</v>
      </c>
      <c r="G654" t="str">
        <f t="shared" si="1407"/>
        <v>Revenue by Business type - Home/Other</v>
      </c>
      <c r="H654" t="str">
        <f t="shared" si="1402"/>
        <v>home/other</v>
      </c>
      <c r="I654" t="s">
        <v>10</v>
      </c>
      <c r="J654" t="b">
        <f t="shared" si="1408"/>
        <v>0</v>
      </c>
      <c r="K654" t="b">
        <f t="shared" si="1403"/>
        <v>0</v>
      </c>
      <c r="L654" t="b">
        <f t="shared" si="1404"/>
        <v>1</v>
      </c>
      <c r="M654" t="str">
        <f t="shared" si="1409"/>
        <v/>
      </c>
      <c r="N654" t="str">
        <f t="shared" si="1310"/>
        <v/>
      </c>
      <c r="O654" t="str">
        <f t="shared" si="1311"/>
        <v/>
      </c>
      <c r="P654" t="str">
        <f t="shared" si="1410"/>
        <v/>
      </c>
      <c r="R654" t="s">
        <v>35</v>
      </c>
      <c r="S654" t="str">
        <f>IF(M654&lt;&gt;"",M654,IF(O654&lt;&gt;"",O654,IF(Q654&lt;&gt;"",Q654,I654)))</f>
        <v>$M</v>
      </c>
      <c r="T654" t="str">
        <f t="shared" si="1411"/>
        <v>$m</v>
      </c>
      <c r="U654" t="str">
        <f t="shared" ref="U654:V654" si="1434">TRIM(SUBSTITUTE(T654,U$1,U$2))</f>
        <v>$m</v>
      </c>
      <c r="V654" t="str">
        <f t="shared" si="1434"/>
        <v>$m</v>
      </c>
      <c r="W654" t="str">
        <f t="shared" ref="W654:AM654" si="1435">TRIM(SUBSTITUTE(V654,W$1,W$2))</f>
        <v>$m</v>
      </c>
      <c r="X654" t="str">
        <f t="shared" si="1435"/>
        <v>$m</v>
      </c>
      <c r="Y654" t="str">
        <f t="shared" si="1435"/>
        <v>$m</v>
      </c>
      <c r="Z654" t="str">
        <f t="shared" si="1435"/>
        <v>$m</v>
      </c>
      <c r="AA654" t="str">
        <f t="shared" si="1435"/>
        <v>$m</v>
      </c>
      <c r="AB654" t="str">
        <f t="shared" si="1435"/>
        <v>$m</v>
      </c>
      <c r="AC654" t="str">
        <f t="shared" si="1435"/>
        <v>$m</v>
      </c>
      <c r="AD654" t="str">
        <f t="shared" si="1435"/>
        <v>$m</v>
      </c>
      <c r="AE654" t="str">
        <f t="shared" si="1435"/>
        <v>$m</v>
      </c>
      <c r="AF654" t="str">
        <f t="shared" si="1435"/>
        <v>$m</v>
      </c>
      <c r="AG654" t="str">
        <f t="shared" si="1435"/>
        <v>$</v>
      </c>
      <c r="AH654" t="str">
        <f t="shared" si="1435"/>
        <v>$</v>
      </c>
      <c r="AI654" t="str">
        <f t="shared" si="1435"/>
        <v>$</v>
      </c>
      <c r="AJ654" t="str">
        <f t="shared" si="1435"/>
        <v>$</v>
      </c>
      <c r="AK654" t="str">
        <f t="shared" si="1435"/>
        <v>$</v>
      </c>
      <c r="AL654" t="str">
        <f t="shared" si="1435"/>
        <v>$</v>
      </c>
      <c r="AM654" t="str">
        <f t="shared" si="1435"/>
        <v>$</v>
      </c>
      <c r="AN654" t="str">
        <f t="shared" si="1414"/>
        <v>$</v>
      </c>
      <c r="AQ654" t="str">
        <f t="shared" si="1415"/>
        <v>$</v>
      </c>
    </row>
    <row r="655" spans="1:43" x14ac:dyDescent="0.2">
      <c r="A655">
        <v>653</v>
      </c>
      <c r="B655" t="s">
        <v>103</v>
      </c>
      <c r="C655" t="s">
        <v>1603</v>
      </c>
      <c r="D655" t="s">
        <v>1598</v>
      </c>
      <c r="E655" t="s">
        <v>884</v>
      </c>
      <c r="F655" t="s">
        <v>886</v>
      </c>
      <c r="G655" t="str">
        <f t="shared" si="1407"/>
        <v>Revenue by Business type - Men's and Kids'</v>
      </c>
      <c r="H655" t="str">
        <f t="shared" si="1402"/>
        <v>men's and kids'</v>
      </c>
      <c r="I655" t="s">
        <v>10</v>
      </c>
      <c r="J655" t="b">
        <f t="shared" si="1408"/>
        <v>0</v>
      </c>
      <c r="K655" t="b">
        <f t="shared" si="1403"/>
        <v>0</v>
      </c>
      <c r="L655" t="b">
        <f t="shared" si="1404"/>
        <v>1</v>
      </c>
      <c r="M655" t="str">
        <f t="shared" si="1409"/>
        <v/>
      </c>
      <c r="N655" t="str">
        <f t="shared" si="1310"/>
        <v/>
      </c>
      <c r="O655" t="str">
        <f t="shared" si="1311"/>
        <v/>
      </c>
      <c r="P655" t="str">
        <f t="shared" si="1410"/>
        <v/>
      </c>
      <c r="R655" t="s">
        <v>35</v>
      </c>
      <c r="S655" t="str">
        <f>IF(M655&lt;&gt;"",M655,IF(O655&lt;&gt;"",O655,IF(Q655&lt;&gt;"",Q655,I655)))</f>
        <v>$M</v>
      </c>
      <c r="T655" t="str">
        <f t="shared" si="1411"/>
        <v>$m</v>
      </c>
      <c r="U655" t="str">
        <f t="shared" ref="U655:V655" si="1436">TRIM(SUBSTITUTE(T655,U$1,U$2))</f>
        <v>$m</v>
      </c>
      <c r="V655" t="str">
        <f t="shared" si="1436"/>
        <v>$m</v>
      </c>
      <c r="W655" t="str">
        <f t="shared" ref="W655:AM655" si="1437">TRIM(SUBSTITUTE(V655,W$1,W$2))</f>
        <v>$m</v>
      </c>
      <c r="X655" t="str">
        <f t="shared" si="1437"/>
        <v>$m</v>
      </c>
      <c r="Y655" t="str">
        <f t="shared" si="1437"/>
        <v>$m</v>
      </c>
      <c r="Z655" t="str">
        <f t="shared" si="1437"/>
        <v>$m</v>
      </c>
      <c r="AA655" t="str">
        <f t="shared" si="1437"/>
        <v>$m</v>
      </c>
      <c r="AB655" t="str">
        <f t="shared" si="1437"/>
        <v>$m</v>
      </c>
      <c r="AC655" t="str">
        <f t="shared" si="1437"/>
        <v>$m</v>
      </c>
      <c r="AD655" t="str">
        <f t="shared" si="1437"/>
        <v>$m</v>
      </c>
      <c r="AE655" t="str">
        <f t="shared" si="1437"/>
        <v>$m</v>
      </c>
      <c r="AF655" t="str">
        <f t="shared" si="1437"/>
        <v>$m</v>
      </c>
      <c r="AG655" t="str">
        <f t="shared" si="1437"/>
        <v>$</v>
      </c>
      <c r="AH655" t="str">
        <f t="shared" si="1437"/>
        <v>$</v>
      </c>
      <c r="AI655" t="str">
        <f t="shared" si="1437"/>
        <v>$</v>
      </c>
      <c r="AJ655" t="str">
        <f t="shared" si="1437"/>
        <v>$</v>
      </c>
      <c r="AK655" t="str">
        <f t="shared" si="1437"/>
        <v>$</v>
      </c>
      <c r="AL655" t="str">
        <f t="shared" si="1437"/>
        <v>$</v>
      </c>
      <c r="AM655" t="str">
        <f t="shared" si="1437"/>
        <v>$</v>
      </c>
      <c r="AN655" t="str">
        <f t="shared" si="1414"/>
        <v>$</v>
      </c>
      <c r="AQ655" t="str">
        <f t="shared" si="1415"/>
        <v>$</v>
      </c>
    </row>
    <row r="656" spans="1:43" x14ac:dyDescent="0.2">
      <c r="A656">
        <v>654</v>
      </c>
      <c r="B656" t="s">
        <v>103</v>
      </c>
      <c r="C656" t="s">
        <v>1603</v>
      </c>
      <c r="D656" t="s">
        <v>1598</v>
      </c>
      <c r="E656" t="s">
        <v>884</v>
      </c>
      <c r="F656" t="s">
        <v>887</v>
      </c>
      <c r="G656" t="str">
        <f t="shared" si="1407"/>
        <v>Revenue by Business type - Women's Accessories, Intimate Apparel, Shoes, Cosmetics and Fragrances</v>
      </c>
      <c r="H656" t="str">
        <f t="shared" si="1402"/>
        <v>women's accessories, intimate apparel, shoes, cosmetics and fragrances</v>
      </c>
      <c r="I656" t="s">
        <v>10</v>
      </c>
      <c r="J656" t="b">
        <f t="shared" si="1408"/>
        <v>0</v>
      </c>
      <c r="K656" t="b">
        <f t="shared" si="1403"/>
        <v>0</v>
      </c>
      <c r="L656" t="b">
        <f t="shared" si="1404"/>
        <v>1</v>
      </c>
      <c r="M656" t="str">
        <f t="shared" si="1409"/>
        <v/>
      </c>
      <c r="N656" t="str">
        <f t="shared" si="1310"/>
        <v/>
      </c>
      <c r="O656" t="str">
        <f t="shared" si="1311"/>
        <v/>
      </c>
      <c r="P656" t="str">
        <f t="shared" si="1410"/>
        <v/>
      </c>
      <c r="R656" t="s">
        <v>35</v>
      </c>
      <c r="S656" t="str">
        <f>IF(M656&lt;&gt;"",M656,IF(O656&lt;&gt;"",O656,IF(Q656&lt;&gt;"",Q656,I656)))</f>
        <v>$M</v>
      </c>
      <c r="T656" t="str">
        <f t="shared" si="1411"/>
        <v>$m</v>
      </c>
      <c r="U656" t="str">
        <f t="shared" ref="U656:V656" si="1438">TRIM(SUBSTITUTE(T656,U$1,U$2))</f>
        <v>$m</v>
      </c>
      <c r="V656" t="str">
        <f t="shared" si="1438"/>
        <v>$m</v>
      </c>
      <c r="W656" t="str">
        <f t="shared" ref="W656:AM656" si="1439">TRIM(SUBSTITUTE(V656,W$1,W$2))</f>
        <v>$m</v>
      </c>
      <c r="X656" t="str">
        <f t="shared" si="1439"/>
        <v>$m</v>
      </c>
      <c r="Y656" t="str">
        <f t="shared" si="1439"/>
        <v>$m</v>
      </c>
      <c r="Z656" t="str">
        <f t="shared" si="1439"/>
        <v>$m</v>
      </c>
      <c r="AA656" t="str">
        <f t="shared" si="1439"/>
        <v>$m</v>
      </c>
      <c r="AB656" t="str">
        <f t="shared" si="1439"/>
        <v>$m</v>
      </c>
      <c r="AC656" t="str">
        <f t="shared" si="1439"/>
        <v>$m</v>
      </c>
      <c r="AD656" t="str">
        <f t="shared" si="1439"/>
        <v>$m</v>
      </c>
      <c r="AE656" t="str">
        <f t="shared" si="1439"/>
        <v>$m</v>
      </c>
      <c r="AF656" t="str">
        <f t="shared" si="1439"/>
        <v>$m</v>
      </c>
      <c r="AG656" t="str">
        <f t="shared" si="1439"/>
        <v>$</v>
      </c>
      <c r="AH656" t="str">
        <f t="shared" si="1439"/>
        <v>$</v>
      </c>
      <c r="AI656" t="str">
        <f t="shared" si="1439"/>
        <v>$</v>
      </c>
      <c r="AJ656" t="str">
        <f t="shared" si="1439"/>
        <v>$</v>
      </c>
      <c r="AK656" t="str">
        <f t="shared" si="1439"/>
        <v>$</v>
      </c>
      <c r="AL656" t="str">
        <f t="shared" si="1439"/>
        <v>$</v>
      </c>
      <c r="AM656" t="str">
        <f t="shared" si="1439"/>
        <v>$</v>
      </c>
      <c r="AN656" t="str">
        <f t="shared" si="1414"/>
        <v>$</v>
      </c>
      <c r="AQ656" t="str">
        <f t="shared" si="1415"/>
        <v>$</v>
      </c>
    </row>
    <row r="657" spans="1:43" x14ac:dyDescent="0.2">
      <c r="A657">
        <v>655</v>
      </c>
      <c r="B657" t="s">
        <v>103</v>
      </c>
      <c r="C657" t="s">
        <v>1603</v>
      </c>
      <c r="D657" t="s">
        <v>1598</v>
      </c>
      <c r="E657" t="s">
        <v>884</v>
      </c>
      <c r="F657" t="s">
        <v>888</v>
      </c>
      <c r="G657" t="str">
        <f t="shared" si="1407"/>
        <v>Revenue by Business type - Women's Apparel</v>
      </c>
      <c r="H657" t="str">
        <f t="shared" si="1402"/>
        <v>women's apparel</v>
      </c>
      <c r="I657" t="s">
        <v>10</v>
      </c>
      <c r="J657" t="b">
        <f t="shared" si="1408"/>
        <v>0</v>
      </c>
      <c r="K657" t="b">
        <f t="shared" si="1403"/>
        <v>0</v>
      </c>
      <c r="L657" t="b">
        <f t="shared" si="1404"/>
        <v>1</v>
      </c>
      <c r="M657" t="str">
        <f t="shared" si="1409"/>
        <v/>
      </c>
      <c r="N657" t="str">
        <f t="shared" si="1310"/>
        <v/>
      </c>
      <c r="O657" t="str">
        <f t="shared" si="1311"/>
        <v/>
      </c>
      <c r="P657" t="str">
        <f t="shared" si="1410"/>
        <v/>
      </c>
      <c r="R657" t="s">
        <v>35</v>
      </c>
      <c r="S657" t="str">
        <f>IF(M657&lt;&gt;"",M657,IF(O657&lt;&gt;"",O657,IF(Q657&lt;&gt;"",Q657,I657)))</f>
        <v>$M</v>
      </c>
      <c r="T657" t="str">
        <f t="shared" si="1411"/>
        <v>$m</v>
      </c>
      <c r="U657" t="str">
        <f t="shared" ref="U657:V657" si="1440">TRIM(SUBSTITUTE(T657,U$1,U$2))</f>
        <v>$m</v>
      </c>
      <c r="V657" t="str">
        <f t="shared" si="1440"/>
        <v>$m</v>
      </c>
      <c r="W657" t="str">
        <f t="shared" ref="W657:AM657" si="1441">TRIM(SUBSTITUTE(V657,W$1,W$2))</f>
        <v>$m</v>
      </c>
      <c r="X657" t="str">
        <f t="shared" si="1441"/>
        <v>$m</v>
      </c>
      <c r="Y657" t="str">
        <f t="shared" si="1441"/>
        <v>$m</v>
      </c>
      <c r="Z657" t="str">
        <f t="shared" si="1441"/>
        <v>$m</v>
      </c>
      <c r="AA657" t="str">
        <f t="shared" si="1441"/>
        <v>$m</v>
      </c>
      <c r="AB657" t="str">
        <f t="shared" si="1441"/>
        <v>$m</v>
      </c>
      <c r="AC657" t="str">
        <f t="shared" si="1441"/>
        <v>$m</v>
      </c>
      <c r="AD657" t="str">
        <f t="shared" si="1441"/>
        <v>$m</v>
      </c>
      <c r="AE657" t="str">
        <f t="shared" si="1441"/>
        <v>$m</v>
      </c>
      <c r="AF657" t="str">
        <f t="shared" si="1441"/>
        <v>$m</v>
      </c>
      <c r="AG657" t="str">
        <f t="shared" si="1441"/>
        <v>$</v>
      </c>
      <c r="AH657" t="str">
        <f t="shared" si="1441"/>
        <v>$</v>
      </c>
      <c r="AI657" t="str">
        <f t="shared" si="1441"/>
        <v>$</v>
      </c>
      <c r="AJ657" t="str">
        <f t="shared" si="1441"/>
        <v>$</v>
      </c>
      <c r="AK657" t="str">
        <f t="shared" si="1441"/>
        <v>$</v>
      </c>
      <c r="AL657" t="str">
        <f t="shared" si="1441"/>
        <v>$</v>
      </c>
      <c r="AM657" t="str">
        <f t="shared" si="1441"/>
        <v>$</v>
      </c>
      <c r="AN657" t="str">
        <f t="shared" si="1414"/>
        <v>$</v>
      </c>
      <c r="AQ657" t="str">
        <f t="shared" si="1415"/>
        <v>$</v>
      </c>
    </row>
    <row r="658" spans="1:43" x14ac:dyDescent="0.2">
      <c r="A658">
        <v>656</v>
      </c>
      <c r="B658" t="s">
        <v>103</v>
      </c>
      <c r="C658" t="s">
        <v>1603</v>
      </c>
      <c r="D658" t="s">
        <v>1598</v>
      </c>
      <c r="E658" t="s">
        <v>44</v>
      </c>
      <c r="F658" t="s">
        <v>889</v>
      </c>
      <c r="G658" t="str">
        <f t="shared" si="1407"/>
        <v>Segment Revenue - Credit card revenues, net</v>
      </c>
      <c r="H658" t="str">
        <f t="shared" si="1402"/>
        <v>credit card revenues, net</v>
      </c>
      <c r="I658" t="s">
        <v>10</v>
      </c>
      <c r="J658" t="b">
        <f t="shared" si="1408"/>
        <v>0</v>
      </c>
      <c r="K658" t="b">
        <f t="shared" si="1403"/>
        <v>0</v>
      </c>
      <c r="L658" t="b">
        <f t="shared" si="1404"/>
        <v>1</v>
      </c>
      <c r="M658" t="str">
        <f t="shared" si="1409"/>
        <v/>
      </c>
      <c r="N658" t="str">
        <f t="shared" si="1310"/>
        <v/>
      </c>
      <c r="O658" t="str">
        <f t="shared" si="1311"/>
        <v/>
      </c>
      <c r="P658" t="str">
        <f t="shared" si="1410"/>
        <v/>
      </c>
      <c r="R658" t="s">
        <v>35</v>
      </c>
      <c r="S658" t="str">
        <f>IF(M658&lt;&gt;"",M658,IF(O658&lt;&gt;"",O658,IF(Q658&lt;&gt;"",Q658,I658)))</f>
        <v>$M</v>
      </c>
      <c r="T658" t="str">
        <f t="shared" si="1411"/>
        <v>$m</v>
      </c>
      <c r="U658" t="str">
        <f t="shared" ref="U658:V658" si="1442">TRIM(SUBSTITUTE(T658,U$1,U$2))</f>
        <v>$m</v>
      </c>
      <c r="V658" t="str">
        <f t="shared" si="1442"/>
        <v>$m</v>
      </c>
      <c r="W658" t="str">
        <f t="shared" ref="W658:AM658" si="1443">TRIM(SUBSTITUTE(V658,W$1,W$2))</f>
        <v>$m</v>
      </c>
      <c r="X658" t="str">
        <f t="shared" si="1443"/>
        <v>$m</v>
      </c>
      <c r="Y658" t="str">
        <f t="shared" si="1443"/>
        <v>$m</v>
      </c>
      <c r="Z658" t="str">
        <f t="shared" si="1443"/>
        <v>$m</v>
      </c>
      <c r="AA658" t="str">
        <f t="shared" si="1443"/>
        <v>$m</v>
      </c>
      <c r="AB658" t="str">
        <f t="shared" si="1443"/>
        <v>$m</v>
      </c>
      <c r="AC658" t="str">
        <f t="shared" si="1443"/>
        <v>$m</v>
      </c>
      <c r="AD658" t="str">
        <f t="shared" si="1443"/>
        <v>$m</v>
      </c>
      <c r="AE658" t="str">
        <f t="shared" si="1443"/>
        <v>$m</v>
      </c>
      <c r="AF658" t="str">
        <f t="shared" si="1443"/>
        <v>$m</v>
      </c>
      <c r="AG658" t="str">
        <f t="shared" si="1443"/>
        <v>$</v>
      </c>
      <c r="AH658" t="str">
        <f t="shared" si="1443"/>
        <v>$</v>
      </c>
      <c r="AI658" t="str">
        <f t="shared" si="1443"/>
        <v>$</v>
      </c>
      <c r="AJ658" t="str">
        <f t="shared" si="1443"/>
        <v>$</v>
      </c>
      <c r="AK658" t="str">
        <f t="shared" si="1443"/>
        <v>$</v>
      </c>
      <c r="AL658" t="str">
        <f t="shared" si="1443"/>
        <v>$</v>
      </c>
      <c r="AM658" t="str">
        <f t="shared" si="1443"/>
        <v>$</v>
      </c>
      <c r="AN658" t="str">
        <f t="shared" si="1414"/>
        <v>$</v>
      </c>
      <c r="AQ658" t="str">
        <f t="shared" si="1415"/>
        <v>$</v>
      </c>
    </row>
    <row r="659" spans="1:43" x14ac:dyDescent="0.2">
      <c r="A659">
        <v>657</v>
      </c>
      <c r="B659" t="s">
        <v>103</v>
      </c>
      <c r="C659" t="s">
        <v>1603</v>
      </c>
      <c r="D659" t="s">
        <v>1598</v>
      </c>
      <c r="E659" t="s">
        <v>44</v>
      </c>
      <c r="F659" t="s">
        <v>885</v>
      </c>
      <c r="G659" t="str">
        <f t="shared" si="1407"/>
        <v>Segment Revenue - Home/Other</v>
      </c>
      <c r="H659" t="str">
        <f t="shared" si="1402"/>
        <v>home/other</v>
      </c>
      <c r="I659" t="s">
        <v>10</v>
      </c>
      <c r="J659" t="b">
        <f t="shared" si="1408"/>
        <v>0</v>
      </c>
      <c r="K659" t="b">
        <f t="shared" si="1403"/>
        <v>0</v>
      </c>
      <c r="L659" t="b">
        <f t="shared" si="1404"/>
        <v>1</v>
      </c>
      <c r="M659" t="str">
        <f t="shared" si="1409"/>
        <v/>
      </c>
      <c r="N659" t="str">
        <f t="shared" si="1310"/>
        <v/>
      </c>
      <c r="O659" t="str">
        <f t="shared" si="1311"/>
        <v/>
      </c>
      <c r="P659" t="str">
        <f t="shared" si="1410"/>
        <v/>
      </c>
      <c r="R659" t="s">
        <v>35</v>
      </c>
      <c r="S659" t="str">
        <f>IF(M659&lt;&gt;"",M659,IF(O659&lt;&gt;"",O659,IF(Q659&lt;&gt;"",Q659,I659)))</f>
        <v>$M</v>
      </c>
      <c r="T659" t="str">
        <f t="shared" si="1411"/>
        <v>$m</v>
      </c>
      <c r="U659" t="str">
        <f t="shared" ref="U659:V659" si="1444">TRIM(SUBSTITUTE(T659,U$1,U$2))</f>
        <v>$m</v>
      </c>
      <c r="V659" t="str">
        <f t="shared" si="1444"/>
        <v>$m</v>
      </c>
      <c r="W659" t="str">
        <f t="shared" ref="W659:AM659" si="1445">TRIM(SUBSTITUTE(V659,W$1,W$2))</f>
        <v>$m</v>
      </c>
      <c r="X659" t="str">
        <f t="shared" si="1445"/>
        <v>$m</v>
      </c>
      <c r="Y659" t="str">
        <f t="shared" si="1445"/>
        <v>$m</v>
      </c>
      <c r="Z659" t="str">
        <f t="shared" si="1445"/>
        <v>$m</v>
      </c>
      <c r="AA659" t="str">
        <f t="shared" si="1445"/>
        <v>$m</v>
      </c>
      <c r="AB659" t="str">
        <f t="shared" si="1445"/>
        <v>$m</v>
      </c>
      <c r="AC659" t="str">
        <f t="shared" si="1445"/>
        <v>$m</v>
      </c>
      <c r="AD659" t="str">
        <f t="shared" si="1445"/>
        <v>$m</v>
      </c>
      <c r="AE659" t="str">
        <f t="shared" si="1445"/>
        <v>$m</v>
      </c>
      <c r="AF659" t="str">
        <f t="shared" si="1445"/>
        <v>$m</v>
      </c>
      <c r="AG659" t="str">
        <f t="shared" si="1445"/>
        <v>$</v>
      </c>
      <c r="AH659" t="str">
        <f t="shared" si="1445"/>
        <v>$</v>
      </c>
      <c r="AI659" t="str">
        <f t="shared" si="1445"/>
        <v>$</v>
      </c>
      <c r="AJ659" t="str">
        <f t="shared" si="1445"/>
        <v>$</v>
      </c>
      <c r="AK659" t="str">
        <f t="shared" si="1445"/>
        <v>$</v>
      </c>
      <c r="AL659" t="str">
        <f t="shared" si="1445"/>
        <v>$</v>
      </c>
      <c r="AM659" t="str">
        <f t="shared" si="1445"/>
        <v>$</v>
      </c>
      <c r="AN659" t="str">
        <f t="shared" si="1414"/>
        <v>$</v>
      </c>
      <c r="AQ659" t="str">
        <f t="shared" si="1415"/>
        <v>$</v>
      </c>
    </row>
    <row r="660" spans="1:43" x14ac:dyDescent="0.2">
      <c r="A660">
        <v>658</v>
      </c>
      <c r="B660" t="s">
        <v>103</v>
      </c>
      <c r="C660" t="s">
        <v>1603</v>
      </c>
      <c r="D660" t="s">
        <v>1598</v>
      </c>
      <c r="E660" t="s">
        <v>44</v>
      </c>
      <c r="F660" t="s">
        <v>886</v>
      </c>
      <c r="G660" t="str">
        <f t="shared" si="1407"/>
        <v>Segment Revenue - Men's and Kids'</v>
      </c>
      <c r="H660" t="str">
        <f t="shared" si="1402"/>
        <v>men's and kids'</v>
      </c>
      <c r="I660" t="s">
        <v>10</v>
      </c>
      <c r="J660" t="b">
        <f t="shared" si="1408"/>
        <v>0</v>
      </c>
      <c r="K660" t="b">
        <f t="shared" si="1403"/>
        <v>0</v>
      </c>
      <c r="L660" t="b">
        <f t="shared" si="1404"/>
        <v>1</v>
      </c>
      <c r="M660" t="str">
        <f t="shared" si="1409"/>
        <v/>
      </c>
      <c r="N660" t="str">
        <f t="shared" si="1310"/>
        <v/>
      </c>
      <c r="O660" t="str">
        <f t="shared" si="1311"/>
        <v/>
      </c>
      <c r="P660" t="str">
        <f t="shared" si="1410"/>
        <v/>
      </c>
      <c r="R660" t="s">
        <v>35</v>
      </c>
      <c r="S660" t="str">
        <f>IF(M660&lt;&gt;"",M660,IF(O660&lt;&gt;"",O660,IF(Q660&lt;&gt;"",Q660,I660)))</f>
        <v>$M</v>
      </c>
      <c r="T660" t="str">
        <f t="shared" si="1411"/>
        <v>$m</v>
      </c>
      <c r="U660" t="str">
        <f t="shared" ref="U660:V660" si="1446">TRIM(SUBSTITUTE(T660,U$1,U$2))</f>
        <v>$m</v>
      </c>
      <c r="V660" t="str">
        <f t="shared" si="1446"/>
        <v>$m</v>
      </c>
      <c r="W660" t="str">
        <f t="shared" ref="W660:AM660" si="1447">TRIM(SUBSTITUTE(V660,W$1,W$2))</f>
        <v>$m</v>
      </c>
      <c r="X660" t="str">
        <f t="shared" si="1447"/>
        <v>$m</v>
      </c>
      <c r="Y660" t="str">
        <f t="shared" si="1447"/>
        <v>$m</v>
      </c>
      <c r="Z660" t="str">
        <f t="shared" si="1447"/>
        <v>$m</v>
      </c>
      <c r="AA660" t="str">
        <f t="shared" si="1447"/>
        <v>$m</v>
      </c>
      <c r="AB660" t="str">
        <f t="shared" si="1447"/>
        <v>$m</v>
      </c>
      <c r="AC660" t="str">
        <f t="shared" si="1447"/>
        <v>$m</v>
      </c>
      <c r="AD660" t="str">
        <f t="shared" si="1447"/>
        <v>$m</v>
      </c>
      <c r="AE660" t="str">
        <f t="shared" si="1447"/>
        <v>$m</v>
      </c>
      <c r="AF660" t="str">
        <f t="shared" si="1447"/>
        <v>$m</v>
      </c>
      <c r="AG660" t="str">
        <f t="shared" si="1447"/>
        <v>$</v>
      </c>
      <c r="AH660" t="str">
        <f t="shared" si="1447"/>
        <v>$</v>
      </c>
      <c r="AI660" t="str">
        <f t="shared" si="1447"/>
        <v>$</v>
      </c>
      <c r="AJ660" t="str">
        <f t="shared" si="1447"/>
        <v>$</v>
      </c>
      <c r="AK660" t="str">
        <f t="shared" si="1447"/>
        <v>$</v>
      </c>
      <c r="AL660" t="str">
        <f t="shared" si="1447"/>
        <v>$</v>
      </c>
      <c r="AM660" t="str">
        <f t="shared" si="1447"/>
        <v>$</v>
      </c>
      <c r="AN660" t="str">
        <f t="shared" si="1414"/>
        <v>$</v>
      </c>
      <c r="AQ660" t="str">
        <f t="shared" si="1415"/>
        <v>$</v>
      </c>
    </row>
    <row r="661" spans="1:43" x14ac:dyDescent="0.2">
      <c r="A661">
        <v>659</v>
      </c>
      <c r="B661" t="s">
        <v>103</v>
      </c>
      <c r="C661" t="s">
        <v>1603</v>
      </c>
      <c r="D661" t="s">
        <v>1598</v>
      </c>
      <c r="E661" t="s">
        <v>44</v>
      </c>
      <c r="F661" t="s">
        <v>350</v>
      </c>
      <c r="G661" t="str">
        <f t="shared" si="1407"/>
        <v>Segment Revenue - Net sales</v>
      </c>
      <c r="H661" t="str">
        <f t="shared" si="1402"/>
        <v>net sales</v>
      </c>
      <c r="I661" t="s">
        <v>10</v>
      </c>
      <c r="J661" t="b">
        <f t="shared" si="1408"/>
        <v>0</v>
      </c>
      <c r="K661" t="b">
        <f t="shared" si="1403"/>
        <v>0</v>
      </c>
      <c r="L661" t="b">
        <f t="shared" si="1404"/>
        <v>1</v>
      </c>
      <c r="M661" t="str">
        <f t="shared" si="1409"/>
        <v/>
      </c>
      <c r="N661" t="str">
        <f t="shared" si="1310"/>
        <v/>
      </c>
      <c r="O661" t="str">
        <f t="shared" si="1311"/>
        <v/>
      </c>
      <c r="P661" t="str">
        <f t="shared" si="1410"/>
        <v/>
      </c>
      <c r="R661" t="s">
        <v>35</v>
      </c>
      <c r="S661" t="str">
        <f>IF(M661&lt;&gt;"",M661,IF(O661&lt;&gt;"",O661,IF(Q661&lt;&gt;"",Q661,I661)))</f>
        <v>$M</v>
      </c>
      <c r="T661" t="str">
        <f t="shared" si="1411"/>
        <v>$m</v>
      </c>
      <c r="U661" t="str">
        <f t="shared" ref="U661:V661" si="1448">TRIM(SUBSTITUTE(T661,U$1,U$2))</f>
        <v>$m</v>
      </c>
      <c r="V661" t="str">
        <f t="shared" si="1448"/>
        <v>$m</v>
      </c>
      <c r="W661" t="str">
        <f t="shared" ref="W661:AM661" si="1449">TRIM(SUBSTITUTE(V661,W$1,W$2))</f>
        <v>$m</v>
      </c>
      <c r="X661" t="str">
        <f t="shared" si="1449"/>
        <v>$m</v>
      </c>
      <c r="Y661" t="str">
        <f t="shared" si="1449"/>
        <v>$m</v>
      </c>
      <c r="Z661" t="str">
        <f t="shared" si="1449"/>
        <v>$m</v>
      </c>
      <c r="AA661" t="str">
        <f t="shared" si="1449"/>
        <v>$m</v>
      </c>
      <c r="AB661" t="str">
        <f t="shared" si="1449"/>
        <v>$m</v>
      </c>
      <c r="AC661" t="str">
        <f t="shared" si="1449"/>
        <v>$m</v>
      </c>
      <c r="AD661" t="str">
        <f t="shared" si="1449"/>
        <v>$m</v>
      </c>
      <c r="AE661" t="str">
        <f t="shared" si="1449"/>
        <v>$m</v>
      </c>
      <c r="AF661" t="str">
        <f t="shared" si="1449"/>
        <v>$m</v>
      </c>
      <c r="AG661" t="str">
        <f t="shared" si="1449"/>
        <v>$</v>
      </c>
      <c r="AH661" t="str">
        <f t="shared" si="1449"/>
        <v>$</v>
      </c>
      <c r="AI661" t="str">
        <f t="shared" si="1449"/>
        <v>$</v>
      </c>
      <c r="AJ661" t="str">
        <f t="shared" si="1449"/>
        <v>$</v>
      </c>
      <c r="AK661" t="str">
        <f t="shared" si="1449"/>
        <v>$</v>
      </c>
      <c r="AL661" t="str">
        <f t="shared" si="1449"/>
        <v>$</v>
      </c>
      <c r="AM661" t="str">
        <f t="shared" si="1449"/>
        <v>$</v>
      </c>
      <c r="AN661" t="str">
        <f t="shared" si="1414"/>
        <v>$</v>
      </c>
      <c r="AQ661" t="str">
        <f t="shared" si="1415"/>
        <v>$</v>
      </c>
    </row>
    <row r="662" spans="1:43" x14ac:dyDescent="0.2">
      <c r="A662">
        <v>660</v>
      </c>
      <c r="B662" t="s">
        <v>103</v>
      </c>
      <c r="C662" t="s">
        <v>1603</v>
      </c>
      <c r="D662" t="s">
        <v>1598</v>
      </c>
      <c r="E662" t="s">
        <v>44</v>
      </c>
      <c r="F662" t="s">
        <v>887</v>
      </c>
      <c r="G662" t="str">
        <f t="shared" si="1407"/>
        <v>Segment Revenue - Women's Accessories, Intimate Apparel, Shoes, Cosmetics and Fragrances</v>
      </c>
      <c r="H662" t="str">
        <f t="shared" si="1402"/>
        <v>women's accessories, intimate apparel, shoes, cosmetics and fragrances</v>
      </c>
      <c r="I662" t="s">
        <v>10</v>
      </c>
      <c r="J662" t="b">
        <f t="shared" si="1408"/>
        <v>0</v>
      </c>
      <c r="K662" t="b">
        <f t="shared" si="1403"/>
        <v>0</v>
      </c>
      <c r="L662" t="b">
        <f t="shared" si="1404"/>
        <v>1</v>
      </c>
      <c r="M662" t="str">
        <f t="shared" si="1409"/>
        <v/>
      </c>
      <c r="N662" t="str">
        <f t="shared" ref="N662:N725" si="1450">IF(AND(OR(LOWER(I662)="unit",LOWER(I662)="units",LOWER(I662)="number"),M662&lt;&gt;"Stores"),"Check","")</f>
        <v/>
      </c>
      <c r="O662" t="str">
        <f t="shared" ref="O662:O725" si="1451">IF(N662="Check",IF((IFERROR(FIND("vehicle",LOWER(H662)),0)+(IFERROR(FIND("auto",LOWER(H662)),0))+IFERROR(FIND("vehicle",LOWER(F662)),0)+IFERROR(FIND("vehicle",LOWER(F662)),0))&gt;0,"Vehicles",""),"")</f>
        <v/>
      </c>
      <c r="P662" t="str">
        <f t="shared" si="1410"/>
        <v/>
      </c>
      <c r="R662" t="s">
        <v>35</v>
      </c>
      <c r="S662" t="str">
        <f>IF(M662&lt;&gt;"",M662,IF(O662&lt;&gt;"",O662,IF(Q662&lt;&gt;"",Q662,I662)))</f>
        <v>$M</v>
      </c>
      <c r="T662" t="str">
        <f t="shared" si="1411"/>
        <v>$m</v>
      </c>
      <c r="U662" t="str">
        <f t="shared" ref="U662:V662" si="1452">TRIM(SUBSTITUTE(T662,U$1,U$2))</f>
        <v>$m</v>
      </c>
      <c r="V662" t="str">
        <f t="shared" si="1452"/>
        <v>$m</v>
      </c>
      <c r="W662" t="str">
        <f t="shared" ref="W662:AM662" si="1453">TRIM(SUBSTITUTE(V662,W$1,W$2))</f>
        <v>$m</v>
      </c>
      <c r="X662" t="str">
        <f t="shared" si="1453"/>
        <v>$m</v>
      </c>
      <c r="Y662" t="str">
        <f t="shared" si="1453"/>
        <v>$m</v>
      </c>
      <c r="Z662" t="str">
        <f t="shared" si="1453"/>
        <v>$m</v>
      </c>
      <c r="AA662" t="str">
        <f t="shared" si="1453"/>
        <v>$m</v>
      </c>
      <c r="AB662" t="str">
        <f t="shared" si="1453"/>
        <v>$m</v>
      </c>
      <c r="AC662" t="str">
        <f t="shared" si="1453"/>
        <v>$m</v>
      </c>
      <c r="AD662" t="str">
        <f t="shared" si="1453"/>
        <v>$m</v>
      </c>
      <c r="AE662" t="str">
        <f t="shared" si="1453"/>
        <v>$m</v>
      </c>
      <c r="AF662" t="str">
        <f t="shared" si="1453"/>
        <v>$m</v>
      </c>
      <c r="AG662" t="str">
        <f t="shared" si="1453"/>
        <v>$</v>
      </c>
      <c r="AH662" t="str">
        <f t="shared" si="1453"/>
        <v>$</v>
      </c>
      <c r="AI662" t="str">
        <f t="shared" si="1453"/>
        <v>$</v>
      </c>
      <c r="AJ662" t="str">
        <f t="shared" si="1453"/>
        <v>$</v>
      </c>
      <c r="AK662" t="str">
        <f t="shared" si="1453"/>
        <v>$</v>
      </c>
      <c r="AL662" t="str">
        <f t="shared" si="1453"/>
        <v>$</v>
      </c>
      <c r="AM662" t="str">
        <f t="shared" si="1453"/>
        <v>$</v>
      </c>
      <c r="AN662" t="str">
        <f t="shared" si="1414"/>
        <v>$</v>
      </c>
      <c r="AQ662" t="str">
        <f t="shared" si="1415"/>
        <v>$</v>
      </c>
    </row>
    <row r="663" spans="1:43" x14ac:dyDescent="0.2">
      <c r="A663">
        <v>661</v>
      </c>
      <c r="B663" t="s">
        <v>103</v>
      </c>
      <c r="C663" t="s">
        <v>1603</v>
      </c>
      <c r="D663" t="s">
        <v>1598</v>
      </c>
      <c r="E663" t="s">
        <v>44</v>
      </c>
      <c r="F663" t="s">
        <v>888</v>
      </c>
      <c r="G663" t="str">
        <f t="shared" si="1407"/>
        <v>Segment Revenue - Women's Apparel</v>
      </c>
      <c r="H663" t="str">
        <f t="shared" si="1402"/>
        <v>women's apparel</v>
      </c>
      <c r="I663" t="s">
        <v>10</v>
      </c>
      <c r="J663" t="b">
        <f t="shared" si="1408"/>
        <v>0</v>
      </c>
      <c r="K663" t="b">
        <f t="shared" si="1403"/>
        <v>0</v>
      </c>
      <c r="L663" t="b">
        <f t="shared" si="1404"/>
        <v>1</v>
      </c>
      <c r="M663" t="str">
        <f t="shared" si="1409"/>
        <v/>
      </c>
      <c r="N663" t="str">
        <f t="shared" si="1450"/>
        <v/>
      </c>
      <c r="O663" t="str">
        <f t="shared" si="1451"/>
        <v/>
      </c>
      <c r="P663" t="str">
        <f t="shared" si="1410"/>
        <v/>
      </c>
      <c r="R663" t="s">
        <v>35</v>
      </c>
      <c r="S663" t="str">
        <f>IF(M663&lt;&gt;"",M663,IF(O663&lt;&gt;"",O663,IF(Q663&lt;&gt;"",Q663,I663)))</f>
        <v>$M</v>
      </c>
      <c r="T663" t="str">
        <f t="shared" si="1411"/>
        <v>$m</v>
      </c>
      <c r="U663" t="str">
        <f t="shared" ref="U663:V663" si="1454">TRIM(SUBSTITUTE(T663,U$1,U$2))</f>
        <v>$m</v>
      </c>
      <c r="V663" t="str">
        <f t="shared" si="1454"/>
        <v>$m</v>
      </c>
      <c r="W663" t="str">
        <f t="shared" ref="W663:AM663" si="1455">TRIM(SUBSTITUTE(V663,W$1,W$2))</f>
        <v>$m</v>
      </c>
      <c r="X663" t="str">
        <f t="shared" si="1455"/>
        <v>$m</v>
      </c>
      <c r="Y663" t="str">
        <f t="shared" si="1455"/>
        <v>$m</v>
      </c>
      <c r="Z663" t="str">
        <f t="shared" si="1455"/>
        <v>$m</v>
      </c>
      <c r="AA663" t="str">
        <f t="shared" si="1455"/>
        <v>$m</v>
      </c>
      <c r="AB663" t="str">
        <f t="shared" si="1455"/>
        <v>$m</v>
      </c>
      <c r="AC663" t="str">
        <f t="shared" si="1455"/>
        <v>$m</v>
      </c>
      <c r="AD663" t="str">
        <f t="shared" si="1455"/>
        <v>$m</v>
      </c>
      <c r="AE663" t="str">
        <f t="shared" si="1455"/>
        <v>$m</v>
      </c>
      <c r="AF663" t="str">
        <f t="shared" si="1455"/>
        <v>$m</v>
      </c>
      <c r="AG663" t="str">
        <f t="shared" si="1455"/>
        <v>$</v>
      </c>
      <c r="AH663" t="str">
        <f t="shared" si="1455"/>
        <v>$</v>
      </c>
      <c r="AI663" t="str">
        <f t="shared" si="1455"/>
        <v>$</v>
      </c>
      <c r="AJ663" t="str">
        <f t="shared" si="1455"/>
        <v>$</v>
      </c>
      <c r="AK663" t="str">
        <f t="shared" si="1455"/>
        <v>$</v>
      </c>
      <c r="AL663" t="str">
        <f t="shared" si="1455"/>
        <v>$</v>
      </c>
      <c r="AM663" t="str">
        <f t="shared" si="1455"/>
        <v>$</v>
      </c>
      <c r="AN663" t="str">
        <f t="shared" si="1414"/>
        <v>$</v>
      </c>
      <c r="AQ663" t="str">
        <f t="shared" si="1415"/>
        <v>$</v>
      </c>
    </row>
    <row r="664" spans="1:43" x14ac:dyDescent="0.2">
      <c r="A664">
        <v>662</v>
      </c>
      <c r="B664" t="s">
        <v>942</v>
      </c>
      <c r="C664" t="s">
        <v>1601</v>
      </c>
      <c r="D664" t="s">
        <v>1598</v>
      </c>
      <c r="E664" t="s">
        <v>943</v>
      </c>
      <c r="F664" t="s">
        <v>943</v>
      </c>
      <c r="G664" t="str">
        <f t="shared" si="1407"/>
        <v>Average Net Sales Per Store</v>
      </c>
      <c r="H664" t="str">
        <f t="shared" si="1402"/>
        <v>average net sales per store</v>
      </c>
      <c r="I664" t="s">
        <v>35</v>
      </c>
      <c r="J664" t="b">
        <f t="shared" si="1408"/>
        <v>1</v>
      </c>
      <c r="K664" t="b">
        <f t="shared" si="1403"/>
        <v>0</v>
      </c>
      <c r="L664" t="b">
        <f t="shared" si="1404"/>
        <v>1</v>
      </c>
      <c r="M664" t="str">
        <f t="shared" si="1409"/>
        <v/>
      </c>
      <c r="N664" t="str">
        <f t="shared" si="1450"/>
        <v/>
      </c>
      <c r="O664" t="str">
        <f t="shared" si="1451"/>
        <v/>
      </c>
      <c r="P664">
        <f t="shared" si="1410"/>
        <v>18</v>
      </c>
      <c r="Q664" t="s">
        <v>1751</v>
      </c>
      <c r="R664" t="s">
        <v>35</v>
      </c>
      <c r="S664" t="str">
        <f>IF(M664&lt;&gt;"",M664,IF(O664&lt;&gt;"",O664,IF(Q664&lt;&gt;"",Q664,I664)))</f>
        <v>$/store</v>
      </c>
      <c r="T664" t="str">
        <f t="shared" si="1411"/>
        <v>$/store</v>
      </c>
      <c r="U664" t="str">
        <f t="shared" ref="U664:V664" si="1456">TRIM(SUBSTITUTE(T664,U$1,U$2))</f>
        <v>$/store</v>
      </c>
      <c r="V664" t="str">
        <f t="shared" si="1456"/>
        <v>$/store</v>
      </c>
      <c r="W664" t="str">
        <f t="shared" ref="W664:AM664" si="1457">TRIM(SUBSTITUTE(V664,W$1,W$2))</f>
        <v>$/store</v>
      </c>
      <c r="X664" t="str">
        <f t="shared" si="1457"/>
        <v>$/store</v>
      </c>
      <c r="Y664" t="str">
        <f t="shared" si="1457"/>
        <v>$/store</v>
      </c>
      <c r="Z664" t="str">
        <f t="shared" si="1457"/>
        <v>$/store</v>
      </c>
      <c r="AA664" t="str">
        <f t="shared" si="1457"/>
        <v>$/store</v>
      </c>
      <c r="AB664" t="str">
        <f t="shared" si="1457"/>
        <v>$/store</v>
      </c>
      <c r="AC664" t="str">
        <f t="shared" si="1457"/>
        <v>$/store</v>
      </c>
      <c r="AD664" t="str">
        <f t="shared" si="1457"/>
        <v>$/store</v>
      </c>
      <c r="AE664" t="str">
        <f t="shared" si="1457"/>
        <v>$/store</v>
      </c>
      <c r="AF664" t="str">
        <f t="shared" si="1457"/>
        <v>$/store</v>
      </c>
      <c r="AG664" t="str">
        <f t="shared" si="1457"/>
        <v>$/store</v>
      </c>
      <c r="AH664" t="str">
        <f t="shared" si="1457"/>
        <v>$/store</v>
      </c>
      <c r="AI664" t="str">
        <f t="shared" si="1457"/>
        <v>$/store</v>
      </c>
      <c r="AJ664" t="str">
        <f t="shared" si="1457"/>
        <v>$/store</v>
      </c>
      <c r="AK664" t="str">
        <f t="shared" si="1457"/>
        <v>$/store</v>
      </c>
      <c r="AL664" t="str">
        <f t="shared" si="1457"/>
        <v>$/store</v>
      </c>
      <c r="AM664" t="str">
        <f t="shared" si="1457"/>
        <v>$/store</v>
      </c>
      <c r="AN664" t="str">
        <f t="shared" si="1414"/>
        <v>$/store</v>
      </c>
      <c r="AQ664" t="str">
        <f t="shared" si="1415"/>
        <v>$/store</v>
      </c>
    </row>
    <row r="665" spans="1:43" x14ac:dyDescent="0.2">
      <c r="A665">
        <v>663</v>
      </c>
      <c r="B665" t="s">
        <v>942</v>
      </c>
      <c r="C665" t="s">
        <v>1601</v>
      </c>
      <c r="D665" t="s">
        <v>1598</v>
      </c>
      <c r="E665" t="s">
        <v>944</v>
      </c>
      <c r="F665" t="s">
        <v>944</v>
      </c>
      <c r="G665" t="str">
        <f t="shared" si="1407"/>
        <v>Comparable Store Count</v>
      </c>
      <c r="H665" t="str">
        <f t="shared" si="1402"/>
        <v>comparable store count</v>
      </c>
      <c r="I665" t="s">
        <v>154</v>
      </c>
      <c r="J665" t="b">
        <f t="shared" si="1408"/>
        <v>1</v>
      </c>
      <c r="K665" t="b">
        <f t="shared" si="1403"/>
        <v>1</v>
      </c>
      <c r="L665" t="b">
        <f t="shared" si="1404"/>
        <v>0</v>
      </c>
      <c r="M665" t="str">
        <f t="shared" si="1409"/>
        <v/>
      </c>
      <c r="N665" t="str">
        <f t="shared" si="1450"/>
        <v/>
      </c>
      <c r="O665" t="str">
        <f t="shared" si="1451"/>
        <v/>
      </c>
      <c r="P665" t="str">
        <f t="shared" si="1410"/>
        <v/>
      </c>
      <c r="R665" t="s">
        <v>1685</v>
      </c>
      <c r="S665" t="str">
        <f>IF(M665&lt;&gt;"",M665,IF(O665&lt;&gt;"",O665,IF(Q665&lt;&gt;"",Q665,I665)))</f>
        <v>Stores</v>
      </c>
      <c r="T665" t="str">
        <f t="shared" si="1411"/>
        <v>stores</v>
      </c>
      <c r="U665" t="str">
        <f t="shared" ref="U665:V665" si="1458">TRIM(SUBSTITUTE(T665,U$1,U$2))</f>
        <v>stores</v>
      </c>
      <c r="V665" t="str">
        <f t="shared" si="1458"/>
        <v>stores</v>
      </c>
      <c r="W665" t="str">
        <f t="shared" ref="W665:AM665" si="1459">TRIM(SUBSTITUTE(V665,W$1,W$2))</f>
        <v>stores</v>
      </c>
      <c r="X665" t="str">
        <f t="shared" si="1459"/>
        <v>stores</v>
      </c>
      <c r="Y665" t="str">
        <f t="shared" si="1459"/>
        <v>stores</v>
      </c>
      <c r="Z665" t="str">
        <f t="shared" si="1459"/>
        <v>stores</v>
      </c>
      <c r="AA665" t="str">
        <f t="shared" si="1459"/>
        <v>stores</v>
      </c>
      <c r="AB665" t="str">
        <f t="shared" si="1459"/>
        <v>stores</v>
      </c>
      <c r="AC665" t="str">
        <f t="shared" si="1459"/>
        <v>stores</v>
      </c>
      <c r="AD665" t="str">
        <f t="shared" si="1459"/>
        <v>stores</v>
      </c>
      <c r="AE665" t="str">
        <f t="shared" si="1459"/>
        <v>stores</v>
      </c>
      <c r="AF665" t="str">
        <f t="shared" si="1459"/>
        <v>stores</v>
      </c>
      <c r="AG665" t="str">
        <f t="shared" si="1459"/>
        <v>stores</v>
      </c>
      <c r="AH665" t="str">
        <f t="shared" si="1459"/>
        <v>stores</v>
      </c>
      <c r="AI665" t="str">
        <f t="shared" si="1459"/>
        <v>stores</v>
      </c>
      <c r="AJ665" t="str">
        <f t="shared" si="1459"/>
        <v>stores</v>
      </c>
      <c r="AK665" t="str">
        <f t="shared" si="1459"/>
        <v>stores</v>
      </c>
      <c r="AL665" t="str">
        <f t="shared" si="1459"/>
        <v>stores</v>
      </c>
      <c r="AM665" t="str">
        <f t="shared" si="1459"/>
        <v>stores</v>
      </c>
      <c r="AN665" t="str">
        <f t="shared" si="1414"/>
        <v>stores</v>
      </c>
      <c r="AQ665" t="str">
        <f t="shared" si="1415"/>
        <v>stores</v>
      </c>
    </row>
    <row r="666" spans="1:43" x14ac:dyDescent="0.2">
      <c r="A666">
        <v>664</v>
      </c>
      <c r="B666" t="s">
        <v>942</v>
      </c>
      <c r="C666" t="s">
        <v>1601</v>
      </c>
      <c r="D666" t="s">
        <v>1598</v>
      </c>
      <c r="E666" t="s">
        <v>167</v>
      </c>
      <c r="F666" t="s">
        <v>167</v>
      </c>
      <c r="G666" t="str">
        <f t="shared" si="1407"/>
        <v>Net Sales</v>
      </c>
      <c r="H666" t="str">
        <f t="shared" si="1402"/>
        <v>net sales</v>
      </c>
      <c r="I666" t="s">
        <v>10</v>
      </c>
      <c r="J666" t="b">
        <f t="shared" si="1408"/>
        <v>0</v>
      </c>
      <c r="K666" t="b">
        <f t="shared" si="1403"/>
        <v>0</v>
      </c>
      <c r="L666" t="b">
        <f t="shared" si="1404"/>
        <v>1</v>
      </c>
      <c r="M666" t="str">
        <f t="shared" si="1409"/>
        <v/>
      </c>
      <c r="N666" t="str">
        <f t="shared" si="1450"/>
        <v/>
      </c>
      <c r="O666" t="str">
        <f t="shared" si="1451"/>
        <v/>
      </c>
      <c r="P666" t="str">
        <f t="shared" si="1410"/>
        <v/>
      </c>
      <c r="R666" t="s">
        <v>35</v>
      </c>
      <c r="S666" t="str">
        <f>IF(M666&lt;&gt;"",M666,IF(O666&lt;&gt;"",O666,IF(Q666&lt;&gt;"",Q666,I666)))</f>
        <v>$M</v>
      </c>
      <c r="T666" t="str">
        <f t="shared" si="1411"/>
        <v>$m</v>
      </c>
      <c r="U666" t="str">
        <f t="shared" ref="U666:V666" si="1460">TRIM(SUBSTITUTE(T666,U$1,U$2))</f>
        <v>$m</v>
      </c>
      <c r="V666" t="str">
        <f t="shared" si="1460"/>
        <v>$m</v>
      </c>
      <c r="W666" t="str">
        <f t="shared" ref="W666:AM666" si="1461">TRIM(SUBSTITUTE(V666,W$1,W$2))</f>
        <v>$m</v>
      </c>
      <c r="X666" t="str">
        <f t="shared" si="1461"/>
        <v>$m</v>
      </c>
      <c r="Y666" t="str">
        <f t="shared" si="1461"/>
        <v>$m</v>
      </c>
      <c r="Z666" t="str">
        <f t="shared" si="1461"/>
        <v>$m</v>
      </c>
      <c r="AA666" t="str">
        <f t="shared" si="1461"/>
        <v>$m</v>
      </c>
      <c r="AB666" t="str">
        <f t="shared" si="1461"/>
        <v>$m</v>
      </c>
      <c r="AC666" t="str">
        <f t="shared" si="1461"/>
        <v>$m</v>
      </c>
      <c r="AD666" t="str">
        <f t="shared" si="1461"/>
        <v>$m</v>
      </c>
      <c r="AE666" t="str">
        <f t="shared" si="1461"/>
        <v>$m</v>
      </c>
      <c r="AF666" t="str">
        <f t="shared" si="1461"/>
        <v>$m</v>
      </c>
      <c r="AG666" t="str">
        <f t="shared" si="1461"/>
        <v>$</v>
      </c>
      <c r="AH666" t="str">
        <f t="shared" si="1461"/>
        <v>$</v>
      </c>
      <c r="AI666" t="str">
        <f t="shared" si="1461"/>
        <v>$</v>
      </c>
      <c r="AJ666" t="str">
        <f t="shared" si="1461"/>
        <v>$</v>
      </c>
      <c r="AK666" t="str">
        <f t="shared" si="1461"/>
        <v>$</v>
      </c>
      <c r="AL666" t="str">
        <f t="shared" si="1461"/>
        <v>$</v>
      </c>
      <c r="AM666" t="str">
        <f t="shared" si="1461"/>
        <v>$</v>
      </c>
      <c r="AN666" t="str">
        <f t="shared" si="1414"/>
        <v>$</v>
      </c>
      <c r="AQ666" t="str">
        <f t="shared" si="1415"/>
        <v>$</v>
      </c>
    </row>
    <row r="667" spans="1:43" x14ac:dyDescent="0.2">
      <c r="A667">
        <v>665</v>
      </c>
      <c r="B667" t="s">
        <v>942</v>
      </c>
      <c r="C667" t="s">
        <v>1601</v>
      </c>
      <c r="D667" t="s">
        <v>1598</v>
      </c>
      <c r="E667" t="s">
        <v>154</v>
      </c>
      <c r="F667" t="s">
        <v>945</v>
      </c>
      <c r="G667" t="str">
        <f t="shared" si="1407"/>
        <v>Stores - Number of Closed Stores</v>
      </c>
      <c r="H667" t="str">
        <f t="shared" si="1402"/>
        <v>number of closed stores</v>
      </c>
      <c r="I667" t="s">
        <v>154</v>
      </c>
      <c r="J667" t="b">
        <f t="shared" si="1408"/>
        <v>1</v>
      </c>
      <c r="K667" t="b">
        <f t="shared" si="1403"/>
        <v>1</v>
      </c>
      <c r="L667" t="b">
        <f t="shared" si="1404"/>
        <v>0</v>
      </c>
      <c r="M667" t="str">
        <f t="shared" si="1409"/>
        <v/>
      </c>
      <c r="N667" t="str">
        <f t="shared" si="1450"/>
        <v/>
      </c>
      <c r="O667" t="str">
        <f t="shared" si="1451"/>
        <v/>
      </c>
      <c r="P667" t="str">
        <f t="shared" si="1410"/>
        <v/>
      </c>
      <c r="R667" t="s">
        <v>1685</v>
      </c>
      <c r="S667" t="str">
        <f>IF(M667&lt;&gt;"",M667,IF(O667&lt;&gt;"",O667,IF(Q667&lt;&gt;"",Q667,I667)))</f>
        <v>Stores</v>
      </c>
      <c r="T667" t="str">
        <f t="shared" si="1411"/>
        <v>stores</v>
      </c>
      <c r="U667" t="str">
        <f t="shared" ref="U667:V667" si="1462">TRIM(SUBSTITUTE(T667,U$1,U$2))</f>
        <v>stores</v>
      </c>
      <c r="V667" t="str">
        <f t="shared" si="1462"/>
        <v>stores</v>
      </c>
      <c r="W667" t="str">
        <f t="shared" ref="W667:AM667" si="1463">TRIM(SUBSTITUTE(V667,W$1,W$2))</f>
        <v>stores</v>
      </c>
      <c r="X667" t="str">
        <f t="shared" si="1463"/>
        <v>stores</v>
      </c>
      <c r="Y667" t="str">
        <f t="shared" si="1463"/>
        <v>stores</v>
      </c>
      <c r="Z667" t="str">
        <f t="shared" si="1463"/>
        <v>stores</v>
      </c>
      <c r="AA667" t="str">
        <f t="shared" si="1463"/>
        <v>stores</v>
      </c>
      <c r="AB667" t="str">
        <f t="shared" si="1463"/>
        <v>stores</v>
      </c>
      <c r="AC667" t="str">
        <f t="shared" si="1463"/>
        <v>stores</v>
      </c>
      <c r="AD667" t="str">
        <f t="shared" si="1463"/>
        <v>stores</v>
      </c>
      <c r="AE667" t="str">
        <f t="shared" si="1463"/>
        <v>stores</v>
      </c>
      <c r="AF667" t="str">
        <f t="shared" si="1463"/>
        <v>stores</v>
      </c>
      <c r="AG667" t="str">
        <f t="shared" si="1463"/>
        <v>stores</v>
      </c>
      <c r="AH667" t="str">
        <f t="shared" si="1463"/>
        <v>stores</v>
      </c>
      <c r="AI667" t="str">
        <f t="shared" si="1463"/>
        <v>stores</v>
      </c>
      <c r="AJ667" t="str">
        <f t="shared" si="1463"/>
        <v>stores</v>
      </c>
      <c r="AK667" t="str">
        <f t="shared" si="1463"/>
        <v>stores</v>
      </c>
      <c r="AL667" t="str">
        <f t="shared" si="1463"/>
        <v>stores</v>
      </c>
      <c r="AM667" t="str">
        <f t="shared" si="1463"/>
        <v>stores</v>
      </c>
      <c r="AN667" t="str">
        <f t="shared" si="1414"/>
        <v>stores</v>
      </c>
      <c r="AQ667" t="str">
        <f t="shared" si="1415"/>
        <v>stores</v>
      </c>
    </row>
    <row r="668" spans="1:43" x14ac:dyDescent="0.2">
      <c r="A668">
        <v>666</v>
      </c>
      <c r="B668" t="s">
        <v>942</v>
      </c>
      <c r="C668" t="s">
        <v>1601</v>
      </c>
      <c r="D668" t="s">
        <v>1598</v>
      </c>
      <c r="E668" t="s">
        <v>154</v>
      </c>
      <c r="F668" t="s">
        <v>946</v>
      </c>
      <c r="G668" t="str">
        <f t="shared" si="1407"/>
        <v>Stores - Number of New Stores</v>
      </c>
      <c r="H668" t="str">
        <f t="shared" si="1402"/>
        <v>number of new stores</v>
      </c>
      <c r="I668" t="s">
        <v>154</v>
      </c>
      <c r="J668" t="b">
        <f t="shared" si="1408"/>
        <v>1</v>
      </c>
      <c r="K668" t="b">
        <f t="shared" si="1403"/>
        <v>1</v>
      </c>
      <c r="L668" t="b">
        <f t="shared" si="1404"/>
        <v>0</v>
      </c>
      <c r="M668" t="str">
        <f t="shared" si="1409"/>
        <v/>
      </c>
      <c r="N668" t="str">
        <f t="shared" si="1450"/>
        <v/>
      </c>
      <c r="O668" t="str">
        <f t="shared" si="1451"/>
        <v/>
      </c>
      <c r="P668" t="str">
        <f t="shared" si="1410"/>
        <v/>
      </c>
      <c r="R668" t="s">
        <v>1685</v>
      </c>
      <c r="S668" t="str">
        <f>IF(M668&lt;&gt;"",M668,IF(O668&lt;&gt;"",O668,IF(Q668&lt;&gt;"",Q668,I668)))</f>
        <v>Stores</v>
      </c>
      <c r="T668" t="str">
        <f t="shared" si="1411"/>
        <v>stores</v>
      </c>
      <c r="U668" t="str">
        <f t="shared" ref="U668:V668" si="1464">TRIM(SUBSTITUTE(T668,U$1,U$2))</f>
        <v>stores</v>
      </c>
      <c r="V668" t="str">
        <f t="shared" si="1464"/>
        <v>stores</v>
      </c>
      <c r="W668" t="str">
        <f t="shared" ref="W668:AM668" si="1465">TRIM(SUBSTITUTE(V668,W$1,W$2))</f>
        <v>stores</v>
      </c>
      <c r="X668" t="str">
        <f t="shared" si="1465"/>
        <v>stores</v>
      </c>
      <c r="Y668" t="str">
        <f t="shared" si="1465"/>
        <v>stores</v>
      </c>
      <c r="Z668" t="str">
        <f t="shared" si="1465"/>
        <v>stores</v>
      </c>
      <c r="AA668" t="str">
        <f t="shared" si="1465"/>
        <v>stores</v>
      </c>
      <c r="AB668" t="str">
        <f t="shared" si="1465"/>
        <v>stores</v>
      </c>
      <c r="AC668" t="str">
        <f t="shared" si="1465"/>
        <v>stores</v>
      </c>
      <c r="AD668" t="str">
        <f t="shared" si="1465"/>
        <v>stores</v>
      </c>
      <c r="AE668" t="str">
        <f t="shared" si="1465"/>
        <v>stores</v>
      </c>
      <c r="AF668" t="str">
        <f t="shared" si="1465"/>
        <v>stores</v>
      </c>
      <c r="AG668" t="str">
        <f t="shared" si="1465"/>
        <v>stores</v>
      </c>
      <c r="AH668" t="str">
        <f t="shared" si="1465"/>
        <v>stores</v>
      </c>
      <c r="AI668" t="str">
        <f t="shared" si="1465"/>
        <v>stores</v>
      </c>
      <c r="AJ668" t="str">
        <f t="shared" si="1465"/>
        <v>stores</v>
      </c>
      <c r="AK668" t="str">
        <f t="shared" si="1465"/>
        <v>stores</v>
      </c>
      <c r="AL668" t="str">
        <f t="shared" si="1465"/>
        <v>stores</v>
      </c>
      <c r="AM668" t="str">
        <f t="shared" si="1465"/>
        <v>stores</v>
      </c>
      <c r="AN668" t="str">
        <f t="shared" si="1414"/>
        <v>stores</v>
      </c>
      <c r="AQ668" t="str">
        <f t="shared" si="1415"/>
        <v>stores</v>
      </c>
    </row>
    <row r="669" spans="1:43" x14ac:dyDescent="0.2">
      <c r="A669">
        <v>667</v>
      </c>
      <c r="B669" t="s">
        <v>942</v>
      </c>
      <c r="C669" t="s">
        <v>1601</v>
      </c>
      <c r="D669" t="s">
        <v>1598</v>
      </c>
      <c r="E669" t="s">
        <v>154</v>
      </c>
      <c r="F669" t="s">
        <v>552</v>
      </c>
      <c r="G669" t="str">
        <f t="shared" si="1407"/>
        <v>Stores - Number of Stores</v>
      </c>
      <c r="H669" t="str">
        <f t="shared" si="1402"/>
        <v>number of stores</v>
      </c>
      <c r="I669" t="s">
        <v>154</v>
      </c>
      <c r="J669" t="b">
        <f t="shared" si="1408"/>
        <v>1</v>
      </c>
      <c r="K669" t="b">
        <f t="shared" si="1403"/>
        <v>1</v>
      </c>
      <c r="L669" t="b">
        <f t="shared" si="1404"/>
        <v>0</v>
      </c>
      <c r="M669" t="str">
        <f t="shared" si="1409"/>
        <v/>
      </c>
      <c r="N669" t="str">
        <f t="shared" si="1450"/>
        <v/>
      </c>
      <c r="O669" t="str">
        <f t="shared" si="1451"/>
        <v/>
      </c>
      <c r="P669" t="str">
        <f t="shared" si="1410"/>
        <v/>
      </c>
      <c r="R669" t="s">
        <v>1685</v>
      </c>
      <c r="S669" t="str">
        <f>IF(M669&lt;&gt;"",M669,IF(O669&lt;&gt;"",O669,IF(Q669&lt;&gt;"",Q669,I669)))</f>
        <v>Stores</v>
      </c>
      <c r="T669" t="str">
        <f t="shared" si="1411"/>
        <v>stores</v>
      </c>
      <c r="U669" t="str">
        <f t="shared" ref="U669:V669" si="1466">TRIM(SUBSTITUTE(T669,U$1,U$2))</f>
        <v>stores</v>
      </c>
      <c r="V669" t="str">
        <f t="shared" si="1466"/>
        <v>stores</v>
      </c>
      <c r="W669" t="str">
        <f t="shared" ref="W669:AM669" si="1467">TRIM(SUBSTITUTE(V669,W$1,W$2))</f>
        <v>stores</v>
      </c>
      <c r="X669" t="str">
        <f t="shared" si="1467"/>
        <v>stores</v>
      </c>
      <c r="Y669" t="str">
        <f t="shared" si="1467"/>
        <v>stores</v>
      </c>
      <c r="Z669" t="str">
        <f t="shared" si="1467"/>
        <v>stores</v>
      </c>
      <c r="AA669" t="str">
        <f t="shared" si="1467"/>
        <v>stores</v>
      </c>
      <c r="AB669" t="str">
        <f t="shared" si="1467"/>
        <v>stores</v>
      </c>
      <c r="AC669" t="str">
        <f t="shared" si="1467"/>
        <v>stores</v>
      </c>
      <c r="AD669" t="str">
        <f t="shared" si="1467"/>
        <v>stores</v>
      </c>
      <c r="AE669" t="str">
        <f t="shared" si="1467"/>
        <v>stores</v>
      </c>
      <c r="AF669" t="str">
        <f t="shared" si="1467"/>
        <v>stores</v>
      </c>
      <c r="AG669" t="str">
        <f t="shared" si="1467"/>
        <v>stores</v>
      </c>
      <c r="AH669" t="str">
        <f t="shared" si="1467"/>
        <v>stores</v>
      </c>
      <c r="AI669" t="str">
        <f t="shared" si="1467"/>
        <v>stores</v>
      </c>
      <c r="AJ669" t="str">
        <f t="shared" si="1467"/>
        <v>stores</v>
      </c>
      <c r="AK669" t="str">
        <f t="shared" si="1467"/>
        <v>stores</v>
      </c>
      <c r="AL669" t="str">
        <f t="shared" si="1467"/>
        <v>stores</v>
      </c>
      <c r="AM669" t="str">
        <f t="shared" si="1467"/>
        <v>stores</v>
      </c>
      <c r="AN669" t="str">
        <f t="shared" si="1414"/>
        <v>stores</v>
      </c>
      <c r="AQ669" t="str">
        <f t="shared" si="1415"/>
        <v>stores</v>
      </c>
    </row>
    <row r="670" spans="1:43" x14ac:dyDescent="0.2">
      <c r="A670">
        <v>668</v>
      </c>
      <c r="B670" t="s">
        <v>942</v>
      </c>
      <c r="C670" t="s">
        <v>1601</v>
      </c>
      <c r="D670" t="s">
        <v>1598</v>
      </c>
      <c r="E670" t="s">
        <v>154</v>
      </c>
      <c r="F670" t="s">
        <v>947</v>
      </c>
      <c r="G670" t="str">
        <f t="shared" si="1407"/>
        <v>Stores - Number of Stores Open at Beginning of Quarter</v>
      </c>
      <c r="H670" t="str">
        <f t="shared" si="1402"/>
        <v>number of stores open at beginning of quarter</v>
      </c>
      <c r="I670" t="s">
        <v>154</v>
      </c>
      <c r="J670" t="b">
        <f t="shared" si="1408"/>
        <v>1</v>
      </c>
      <c r="K670" t="b">
        <f t="shared" si="1403"/>
        <v>1</v>
      </c>
      <c r="L670" t="b">
        <f t="shared" si="1404"/>
        <v>0</v>
      </c>
      <c r="M670" t="str">
        <f t="shared" si="1409"/>
        <v/>
      </c>
      <c r="N670" t="str">
        <f t="shared" si="1450"/>
        <v/>
      </c>
      <c r="O670" t="str">
        <f t="shared" si="1451"/>
        <v/>
      </c>
      <c r="P670" t="str">
        <f t="shared" si="1410"/>
        <v/>
      </c>
      <c r="R670" t="s">
        <v>1685</v>
      </c>
      <c r="S670" t="str">
        <f>IF(M670&lt;&gt;"",M670,IF(O670&lt;&gt;"",O670,IF(Q670&lt;&gt;"",Q670,I670)))</f>
        <v>Stores</v>
      </c>
      <c r="T670" t="str">
        <f t="shared" si="1411"/>
        <v>stores</v>
      </c>
      <c r="U670" t="str">
        <f t="shared" ref="U670:V670" si="1468">TRIM(SUBSTITUTE(T670,U$1,U$2))</f>
        <v>stores</v>
      </c>
      <c r="V670" t="str">
        <f t="shared" si="1468"/>
        <v>stores</v>
      </c>
      <c r="W670" t="str">
        <f t="shared" ref="W670:AM670" si="1469">TRIM(SUBSTITUTE(V670,W$1,W$2))</f>
        <v>stores</v>
      </c>
      <c r="X670" t="str">
        <f t="shared" si="1469"/>
        <v>stores</v>
      </c>
      <c r="Y670" t="str">
        <f t="shared" si="1469"/>
        <v>stores</v>
      </c>
      <c r="Z670" t="str">
        <f t="shared" si="1469"/>
        <v>stores</v>
      </c>
      <c r="AA670" t="str">
        <f t="shared" si="1469"/>
        <v>stores</v>
      </c>
      <c r="AB670" t="str">
        <f t="shared" si="1469"/>
        <v>stores</v>
      </c>
      <c r="AC670" t="str">
        <f t="shared" si="1469"/>
        <v>stores</v>
      </c>
      <c r="AD670" t="str">
        <f t="shared" si="1469"/>
        <v>stores</v>
      </c>
      <c r="AE670" t="str">
        <f t="shared" si="1469"/>
        <v>stores</v>
      </c>
      <c r="AF670" t="str">
        <f t="shared" si="1469"/>
        <v>stores</v>
      </c>
      <c r="AG670" t="str">
        <f t="shared" si="1469"/>
        <v>stores</v>
      </c>
      <c r="AH670" t="str">
        <f t="shared" si="1469"/>
        <v>stores</v>
      </c>
      <c r="AI670" t="str">
        <f t="shared" si="1469"/>
        <v>stores</v>
      </c>
      <c r="AJ670" t="str">
        <f t="shared" si="1469"/>
        <v>stores</v>
      </c>
      <c r="AK670" t="str">
        <f t="shared" si="1469"/>
        <v>stores</v>
      </c>
      <c r="AL670" t="str">
        <f t="shared" si="1469"/>
        <v>stores</v>
      </c>
      <c r="AM670" t="str">
        <f t="shared" si="1469"/>
        <v>stores</v>
      </c>
      <c r="AN670" t="str">
        <f t="shared" si="1414"/>
        <v>stores</v>
      </c>
      <c r="AQ670" t="str">
        <f t="shared" si="1415"/>
        <v>stores</v>
      </c>
    </row>
    <row r="671" spans="1:43" x14ac:dyDescent="0.2">
      <c r="A671">
        <v>669</v>
      </c>
      <c r="B671" t="s">
        <v>942</v>
      </c>
      <c r="C671" t="s">
        <v>1601</v>
      </c>
      <c r="D671" t="s">
        <v>1598</v>
      </c>
      <c r="E671" t="s">
        <v>154</v>
      </c>
      <c r="F671" t="s">
        <v>948</v>
      </c>
      <c r="G671" t="str">
        <f t="shared" si="1407"/>
        <v>Stores - Number of Stores Re-Opened</v>
      </c>
      <c r="H671" t="str">
        <f t="shared" si="1402"/>
        <v>number of stores re-opened</v>
      </c>
      <c r="I671" t="s">
        <v>154</v>
      </c>
      <c r="J671" t="b">
        <f t="shared" si="1408"/>
        <v>1</v>
      </c>
      <c r="K671" t="b">
        <f t="shared" si="1403"/>
        <v>1</v>
      </c>
      <c r="L671" t="b">
        <f t="shared" si="1404"/>
        <v>0</v>
      </c>
      <c r="M671" t="str">
        <f t="shared" si="1409"/>
        <v/>
      </c>
      <c r="N671" t="str">
        <f t="shared" si="1450"/>
        <v/>
      </c>
      <c r="O671" t="str">
        <f t="shared" si="1451"/>
        <v/>
      </c>
      <c r="P671" t="str">
        <f t="shared" si="1410"/>
        <v/>
      </c>
      <c r="R671" t="s">
        <v>1685</v>
      </c>
      <c r="S671" t="str">
        <f>IF(M671&lt;&gt;"",M671,IF(O671&lt;&gt;"",O671,IF(Q671&lt;&gt;"",Q671,I671)))</f>
        <v>Stores</v>
      </c>
      <c r="T671" t="str">
        <f t="shared" si="1411"/>
        <v>stores</v>
      </c>
      <c r="U671" t="str">
        <f t="shared" ref="U671:V671" si="1470">TRIM(SUBSTITUTE(T671,U$1,U$2))</f>
        <v>stores</v>
      </c>
      <c r="V671" t="str">
        <f t="shared" si="1470"/>
        <v>stores</v>
      </c>
      <c r="W671" t="str">
        <f t="shared" ref="W671:AM671" si="1471">TRIM(SUBSTITUTE(V671,W$1,W$2))</f>
        <v>stores</v>
      </c>
      <c r="X671" t="str">
        <f t="shared" si="1471"/>
        <v>stores</v>
      </c>
      <c r="Y671" t="str">
        <f t="shared" si="1471"/>
        <v>stores</v>
      </c>
      <c r="Z671" t="str">
        <f t="shared" si="1471"/>
        <v>stores</v>
      </c>
      <c r="AA671" t="str">
        <f t="shared" si="1471"/>
        <v>stores</v>
      </c>
      <c r="AB671" t="str">
        <f t="shared" si="1471"/>
        <v>stores</v>
      </c>
      <c r="AC671" t="str">
        <f t="shared" si="1471"/>
        <v>stores</v>
      </c>
      <c r="AD671" t="str">
        <f t="shared" si="1471"/>
        <v>stores</v>
      </c>
      <c r="AE671" t="str">
        <f t="shared" si="1471"/>
        <v>stores</v>
      </c>
      <c r="AF671" t="str">
        <f t="shared" si="1471"/>
        <v>stores</v>
      </c>
      <c r="AG671" t="str">
        <f t="shared" si="1471"/>
        <v>stores</v>
      </c>
      <c r="AH671" t="str">
        <f t="shared" si="1471"/>
        <v>stores</v>
      </c>
      <c r="AI671" t="str">
        <f t="shared" si="1471"/>
        <v>stores</v>
      </c>
      <c r="AJ671" t="str">
        <f t="shared" si="1471"/>
        <v>stores</v>
      </c>
      <c r="AK671" t="str">
        <f t="shared" si="1471"/>
        <v>stores</v>
      </c>
      <c r="AL671" t="str">
        <f t="shared" si="1471"/>
        <v>stores</v>
      </c>
      <c r="AM671" t="str">
        <f t="shared" si="1471"/>
        <v>stores</v>
      </c>
      <c r="AN671" t="str">
        <f t="shared" si="1414"/>
        <v>stores</v>
      </c>
      <c r="AQ671" t="str">
        <f t="shared" si="1415"/>
        <v>stores</v>
      </c>
    </row>
    <row r="672" spans="1:43" x14ac:dyDescent="0.2">
      <c r="A672">
        <v>670</v>
      </c>
      <c r="B672" t="s">
        <v>1010</v>
      </c>
      <c r="C672" t="s">
        <v>1597</v>
      </c>
      <c r="D672" t="s">
        <v>1598</v>
      </c>
      <c r="E672" t="s">
        <v>307</v>
      </c>
      <c r="F672" t="s">
        <v>1011</v>
      </c>
      <c r="G672" t="str">
        <f t="shared" si="1407"/>
        <v>Comparable Sales - Brand comparable sales</v>
      </c>
      <c r="H672" t="str">
        <f t="shared" si="1402"/>
        <v>brand comparable sales</v>
      </c>
      <c r="I672" t="s">
        <v>388</v>
      </c>
      <c r="J672" t="b">
        <f t="shared" si="1408"/>
        <v>0</v>
      </c>
      <c r="K672" t="b">
        <f t="shared" si="1403"/>
        <v>0</v>
      </c>
      <c r="L672" t="b">
        <f t="shared" si="1404"/>
        <v>1</v>
      </c>
      <c r="M672" t="str">
        <f t="shared" si="1409"/>
        <v/>
      </c>
      <c r="N672" t="str">
        <f t="shared" si="1450"/>
        <v/>
      </c>
      <c r="O672" t="str">
        <f t="shared" si="1451"/>
        <v/>
      </c>
      <c r="P672" t="str">
        <f t="shared" si="1410"/>
        <v/>
      </c>
      <c r="R672" t="s">
        <v>7</v>
      </c>
      <c r="S672" t="str">
        <f>IF(M672&lt;&gt;"",M672,IF(O672&lt;&gt;"",O672,IF(Q672&lt;&gt;"",Q672,I672)))</f>
        <v>% Increase YoY</v>
      </c>
      <c r="T672" t="str">
        <f t="shared" si="1411"/>
        <v>% increase yoy</v>
      </c>
      <c r="U672" t="str">
        <f t="shared" ref="U672:V672" si="1472">TRIM(SUBSTITUTE(T672,U$1,U$2))</f>
        <v>% increase yoy</v>
      </c>
      <c r="V672" t="str">
        <f t="shared" si="1472"/>
        <v>% increase yoy</v>
      </c>
      <c r="W672" t="str">
        <f t="shared" ref="W672:AM672" si="1473">TRIM(SUBSTITUTE(V672,W$1,W$2))</f>
        <v>% increase yoy</v>
      </c>
      <c r="X672" t="str">
        <f t="shared" si="1473"/>
        <v>% increase yoy</v>
      </c>
      <c r="Y672" t="str">
        <f t="shared" si="1473"/>
        <v>% increase yoy</v>
      </c>
      <c r="Z672" t="str">
        <f t="shared" si="1473"/>
        <v>% increase yoy</v>
      </c>
      <c r="AA672" t="str">
        <f t="shared" si="1473"/>
        <v>% increase yoy</v>
      </c>
      <c r="AB672" t="str">
        <f t="shared" si="1473"/>
        <v>% increase yoy</v>
      </c>
      <c r="AC672" t="str">
        <f t="shared" si="1473"/>
        <v>% increase yoy</v>
      </c>
      <c r="AD672" t="str">
        <f t="shared" si="1473"/>
        <v>% increase yoy</v>
      </c>
      <c r="AE672" t="str">
        <f t="shared" si="1473"/>
        <v>% increase yoy</v>
      </c>
      <c r="AF672" t="str">
        <f t="shared" si="1473"/>
        <v>% increase yoy</v>
      </c>
      <c r="AG672" t="str">
        <f t="shared" si="1473"/>
        <v>% increase yoy</v>
      </c>
      <c r="AH672" t="str">
        <f t="shared" si="1473"/>
        <v>% increase yoy</v>
      </c>
      <c r="AI672" t="str">
        <f t="shared" si="1473"/>
        <v>% increase yoy</v>
      </c>
      <c r="AJ672" t="str">
        <f t="shared" si="1473"/>
        <v>% increase yoy</v>
      </c>
      <c r="AK672" t="str">
        <f t="shared" si="1473"/>
        <v>% increase yoy</v>
      </c>
      <c r="AL672" t="str">
        <f t="shared" si="1473"/>
        <v>% increase yoy</v>
      </c>
      <c r="AM672" t="str">
        <f t="shared" si="1473"/>
        <v>% increase yoy</v>
      </c>
      <c r="AN672" t="str">
        <f t="shared" si="1414"/>
        <v>%_increase_yoy</v>
      </c>
      <c r="AQ672" t="str">
        <f t="shared" si="1415"/>
        <v>%_increase_yoy</v>
      </c>
    </row>
    <row r="673" spans="1:43" x14ac:dyDescent="0.2">
      <c r="A673">
        <v>671</v>
      </c>
      <c r="B673" t="s">
        <v>1010</v>
      </c>
      <c r="C673" t="s">
        <v>1597</v>
      </c>
      <c r="D673" t="s">
        <v>1598</v>
      </c>
      <c r="E673" t="s">
        <v>80</v>
      </c>
      <c r="F673" t="s">
        <v>1012</v>
      </c>
      <c r="G673" t="str">
        <f t="shared" si="1407"/>
        <v>New Stores Openings - Corporate Stores</v>
      </c>
      <c r="H673" t="str">
        <f t="shared" si="1402"/>
        <v>corporate stores</v>
      </c>
      <c r="I673" t="s">
        <v>2</v>
      </c>
      <c r="J673" t="b">
        <f t="shared" si="1408"/>
        <v>1</v>
      </c>
      <c r="K673" t="b">
        <f t="shared" si="1403"/>
        <v>1</v>
      </c>
      <c r="L673" t="b">
        <f t="shared" si="1404"/>
        <v>1</v>
      </c>
      <c r="M673" t="str">
        <f t="shared" si="1409"/>
        <v>Stores</v>
      </c>
      <c r="N673" t="str">
        <f t="shared" si="1450"/>
        <v/>
      </c>
      <c r="O673" t="str">
        <f t="shared" si="1451"/>
        <v/>
      </c>
      <c r="P673" t="str">
        <f t="shared" si="1410"/>
        <v/>
      </c>
      <c r="R673" t="s">
        <v>35</v>
      </c>
      <c r="S673" t="str">
        <f>IF(M673&lt;&gt;"",M673,IF(O673&lt;&gt;"",O673,IF(Q673&lt;&gt;"",Q673,I673)))</f>
        <v>Stores</v>
      </c>
      <c r="T673" t="str">
        <f t="shared" si="1411"/>
        <v>stores</v>
      </c>
      <c r="U673" t="str">
        <f t="shared" ref="U673:V673" si="1474">TRIM(SUBSTITUTE(T673,U$1,U$2))</f>
        <v>stores</v>
      </c>
      <c r="V673" t="str">
        <f t="shared" si="1474"/>
        <v>stores</v>
      </c>
      <c r="W673" t="str">
        <f t="shared" ref="W673:AM673" si="1475">TRIM(SUBSTITUTE(V673,W$1,W$2))</f>
        <v>stores</v>
      </c>
      <c r="X673" t="str">
        <f t="shared" si="1475"/>
        <v>stores</v>
      </c>
      <c r="Y673" t="str">
        <f t="shared" si="1475"/>
        <v>stores</v>
      </c>
      <c r="Z673" t="str">
        <f t="shared" si="1475"/>
        <v>stores</v>
      </c>
      <c r="AA673" t="str">
        <f t="shared" si="1475"/>
        <v>stores</v>
      </c>
      <c r="AB673" t="str">
        <f t="shared" si="1475"/>
        <v>stores</v>
      </c>
      <c r="AC673" t="str">
        <f t="shared" si="1475"/>
        <v>stores</v>
      </c>
      <c r="AD673" t="str">
        <f t="shared" si="1475"/>
        <v>stores</v>
      </c>
      <c r="AE673" t="str">
        <f t="shared" si="1475"/>
        <v>stores</v>
      </c>
      <c r="AF673" t="str">
        <f t="shared" si="1475"/>
        <v>stores</v>
      </c>
      <c r="AG673" t="str">
        <f t="shared" si="1475"/>
        <v>stores</v>
      </c>
      <c r="AH673" t="str">
        <f t="shared" si="1475"/>
        <v>stores</v>
      </c>
      <c r="AI673" t="str">
        <f t="shared" si="1475"/>
        <v>stores</v>
      </c>
      <c r="AJ673" t="str">
        <f t="shared" si="1475"/>
        <v>stores</v>
      </c>
      <c r="AK673" t="str">
        <f t="shared" si="1475"/>
        <v>stores</v>
      </c>
      <c r="AL673" t="str">
        <f t="shared" si="1475"/>
        <v>stores</v>
      </c>
      <c r="AM673" t="str">
        <f t="shared" si="1475"/>
        <v>stores</v>
      </c>
      <c r="AN673" t="str">
        <f t="shared" si="1414"/>
        <v>stores</v>
      </c>
      <c r="AQ673" t="str">
        <f t="shared" si="1415"/>
        <v>stores</v>
      </c>
    </row>
    <row r="674" spans="1:43" x14ac:dyDescent="0.2">
      <c r="A674">
        <v>672</v>
      </c>
      <c r="B674" t="s">
        <v>1010</v>
      </c>
      <c r="C674" t="s">
        <v>1597</v>
      </c>
      <c r="D674" t="s">
        <v>1598</v>
      </c>
      <c r="E674" t="s">
        <v>80</v>
      </c>
      <c r="F674" t="s">
        <v>1013</v>
      </c>
      <c r="G674" t="str">
        <f t="shared" si="1407"/>
        <v>New Stores Openings - Franchise Stores</v>
      </c>
      <c r="H674" t="str">
        <f t="shared" si="1402"/>
        <v>franchise stores</v>
      </c>
      <c r="I674" t="s">
        <v>2</v>
      </c>
      <c r="J674" t="b">
        <f t="shared" si="1408"/>
        <v>1</v>
      </c>
      <c r="K674" t="b">
        <f t="shared" si="1403"/>
        <v>1</v>
      </c>
      <c r="L674" t="b">
        <f t="shared" si="1404"/>
        <v>1</v>
      </c>
      <c r="M674" t="str">
        <f t="shared" si="1409"/>
        <v>Stores</v>
      </c>
      <c r="N674" t="str">
        <f t="shared" si="1450"/>
        <v/>
      </c>
      <c r="O674" t="str">
        <f t="shared" si="1451"/>
        <v/>
      </c>
      <c r="P674" t="str">
        <f t="shared" si="1410"/>
        <v/>
      </c>
      <c r="R674" t="s">
        <v>35</v>
      </c>
      <c r="S674" t="str">
        <f>IF(M674&lt;&gt;"",M674,IF(O674&lt;&gt;"",O674,IF(Q674&lt;&gt;"",Q674,I674)))</f>
        <v>Stores</v>
      </c>
      <c r="T674" t="str">
        <f t="shared" si="1411"/>
        <v>stores</v>
      </c>
      <c r="U674" t="str">
        <f t="shared" ref="U674:V674" si="1476">TRIM(SUBSTITUTE(T674,U$1,U$2))</f>
        <v>stores</v>
      </c>
      <c r="V674" t="str">
        <f t="shared" si="1476"/>
        <v>stores</v>
      </c>
      <c r="W674" t="str">
        <f t="shared" ref="W674:AM674" si="1477">TRIM(SUBSTITUTE(V674,W$1,W$2))</f>
        <v>stores</v>
      </c>
      <c r="X674" t="str">
        <f t="shared" si="1477"/>
        <v>stores</v>
      </c>
      <c r="Y674" t="str">
        <f t="shared" si="1477"/>
        <v>stores</v>
      </c>
      <c r="Z674" t="str">
        <f t="shared" si="1477"/>
        <v>stores</v>
      </c>
      <c r="AA674" t="str">
        <f t="shared" si="1477"/>
        <v>stores</v>
      </c>
      <c r="AB674" t="str">
        <f t="shared" si="1477"/>
        <v>stores</v>
      </c>
      <c r="AC674" t="str">
        <f t="shared" si="1477"/>
        <v>stores</v>
      </c>
      <c r="AD674" t="str">
        <f t="shared" si="1477"/>
        <v>stores</v>
      </c>
      <c r="AE674" t="str">
        <f t="shared" si="1477"/>
        <v>stores</v>
      </c>
      <c r="AF674" t="str">
        <f t="shared" si="1477"/>
        <v>stores</v>
      </c>
      <c r="AG674" t="str">
        <f t="shared" si="1477"/>
        <v>stores</v>
      </c>
      <c r="AH674" t="str">
        <f t="shared" si="1477"/>
        <v>stores</v>
      </c>
      <c r="AI674" t="str">
        <f t="shared" si="1477"/>
        <v>stores</v>
      </c>
      <c r="AJ674" t="str">
        <f t="shared" si="1477"/>
        <v>stores</v>
      </c>
      <c r="AK674" t="str">
        <f t="shared" si="1477"/>
        <v>stores</v>
      </c>
      <c r="AL674" t="str">
        <f t="shared" si="1477"/>
        <v>stores</v>
      </c>
      <c r="AM674" t="str">
        <f t="shared" si="1477"/>
        <v>stores</v>
      </c>
      <c r="AN674" t="str">
        <f t="shared" si="1414"/>
        <v>stores</v>
      </c>
      <c r="AQ674" t="str">
        <f t="shared" si="1415"/>
        <v>stores</v>
      </c>
    </row>
    <row r="675" spans="1:43" x14ac:dyDescent="0.2">
      <c r="A675">
        <v>673</v>
      </c>
      <c r="B675" t="s">
        <v>1010</v>
      </c>
      <c r="C675" t="s">
        <v>1597</v>
      </c>
      <c r="D675" t="s">
        <v>1598</v>
      </c>
      <c r="E675" t="s">
        <v>1014</v>
      </c>
      <c r="F675" t="s">
        <v>1014</v>
      </c>
      <c r="G675" t="str">
        <f t="shared" si="1407"/>
        <v>Number of Franchise Stores</v>
      </c>
      <c r="H675" t="str">
        <f t="shared" si="1402"/>
        <v>number of franchise stores</v>
      </c>
      <c r="I675" t="s">
        <v>273</v>
      </c>
      <c r="J675" t="b">
        <f t="shared" si="1408"/>
        <v>1</v>
      </c>
      <c r="K675" t="b">
        <f t="shared" si="1403"/>
        <v>1</v>
      </c>
      <c r="L675" t="b">
        <f t="shared" si="1404"/>
        <v>0</v>
      </c>
      <c r="M675" t="str">
        <f t="shared" si="1409"/>
        <v/>
      </c>
      <c r="N675" t="str">
        <f t="shared" si="1450"/>
        <v/>
      </c>
      <c r="O675" t="str">
        <f t="shared" si="1451"/>
        <v/>
      </c>
      <c r="P675" t="str">
        <f t="shared" si="1410"/>
        <v/>
      </c>
      <c r="R675" t="s">
        <v>1685</v>
      </c>
      <c r="S675" t="str">
        <f>IF(M675&lt;&gt;"",M675,IF(O675&lt;&gt;"",O675,IF(Q675&lt;&gt;"",Q675,I675)))</f>
        <v>stores</v>
      </c>
      <c r="T675" t="str">
        <f t="shared" si="1411"/>
        <v>stores</v>
      </c>
      <c r="U675" t="str">
        <f t="shared" ref="U675:V675" si="1478">TRIM(SUBSTITUTE(T675,U$1,U$2))</f>
        <v>stores</v>
      </c>
      <c r="V675" t="str">
        <f t="shared" si="1478"/>
        <v>stores</v>
      </c>
      <c r="W675" t="str">
        <f t="shared" ref="W675:AM675" si="1479">TRIM(SUBSTITUTE(V675,W$1,W$2))</f>
        <v>stores</v>
      </c>
      <c r="X675" t="str">
        <f t="shared" si="1479"/>
        <v>stores</v>
      </c>
      <c r="Y675" t="str">
        <f t="shared" si="1479"/>
        <v>stores</v>
      </c>
      <c r="Z675" t="str">
        <f t="shared" si="1479"/>
        <v>stores</v>
      </c>
      <c r="AA675" t="str">
        <f t="shared" si="1479"/>
        <v>stores</v>
      </c>
      <c r="AB675" t="str">
        <f t="shared" si="1479"/>
        <v>stores</v>
      </c>
      <c r="AC675" t="str">
        <f t="shared" si="1479"/>
        <v>stores</v>
      </c>
      <c r="AD675" t="str">
        <f t="shared" si="1479"/>
        <v>stores</v>
      </c>
      <c r="AE675" t="str">
        <f t="shared" si="1479"/>
        <v>stores</v>
      </c>
      <c r="AF675" t="str">
        <f t="shared" si="1479"/>
        <v>stores</v>
      </c>
      <c r="AG675" t="str">
        <f t="shared" si="1479"/>
        <v>stores</v>
      </c>
      <c r="AH675" t="str">
        <f t="shared" si="1479"/>
        <v>stores</v>
      </c>
      <c r="AI675" t="str">
        <f t="shared" si="1479"/>
        <v>stores</v>
      </c>
      <c r="AJ675" t="str">
        <f t="shared" si="1479"/>
        <v>stores</v>
      </c>
      <c r="AK675" t="str">
        <f t="shared" si="1479"/>
        <v>stores</v>
      </c>
      <c r="AL675" t="str">
        <f t="shared" si="1479"/>
        <v>stores</v>
      </c>
      <c r="AM675" t="str">
        <f t="shared" si="1479"/>
        <v>stores</v>
      </c>
      <c r="AN675" t="str">
        <f t="shared" si="1414"/>
        <v>stores</v>
      </c>
      <c r="AQ675" t="str">
        <f t="shared" si="1415"/>
        <v>stores</v>
      </c>
    </row>
    <row r="676" spans="1:43" x14ac:dyDescent="0.2">
      <c r="A676">
        <v>674</v>
      </c>
      <c r="B676" t="s">
        <v>1010</v>
      </c>
      <c r="C676" t="s">
        <v>1597</v>
      </c>
      <c r="D676" t="s">
        <v>1598</v>
      </c>
      <c r="E676" t="s">
        <v>552</v>
      </c>
      <c r="F676" t="s">
        <v>1012</v>
      </c>
      <c r="G676" t="str">
        <f t="shared" si="1407"/>
        <v>Number of Stores - Corporate Stores</v>
      </c>
      <c r="H676" t="str">
        <f t="shared" si="1402"/>
        <v>corporate stores</v>
      </c>
      <c r="I676" t="s">
        <v>2</v>
      </c>
      <c r="J676" t="b">
        <f t="shared" si="1408"/>
        <v>1</v>
      </c>
      <c r="K676" t="b">
        <f t="shared" si="1403"/>
        <v>1</v>
      </c>
      <c r="L676" t="b">
        <f t="shared" si="1404"/>
        <v>1</v>
      </c>
      <c r="M676" t="str">
        <f t="shared" si="1409"/>
        <v>Stores</v>
      </c>
      <c r="N676" t="str">
        <f t="shared" si="1450"/>
        <v/>
      </c>
      <c r="O676" t="str">
        <f t="shared" si="1451"/>
        <v/>
      </c>
      <c r="P676" t="str">
        <f t="shared" si="1410"/>
        <v/>
      </c>
      <c r="R676" t="s">
        <v>35</v>
      </c>
      <c r="S676" t="str">
        <f>IF(M676&lt;&gt;"",M676,IF(O676&lt;&gt;"",O676,IF(Q676&lt;&gt;"",Q676,I676)))</f>
        <v>Stores</v>
      </c>
      <c r="T676" t="str">
        <f t="shared" si="1411"/>
        <v>stores</v>
      </c>
      <c r="U676" t="str">
        <f t="shared" ref="U676:V676" si="1480">TRIM(SUBSTITUTE(T676,U$1,U$2))</f>
        <v>stores</v>
      </c>
      <c r="V676" t="str">
        <f t="shared" si="1480"/>
        <v>stores</v>
      </c>
      <c r="W676" t="str">
        <f t="shared" ref="W676:AM676" si="1481">TRIM(SUBSTITUTE(V676,W$1,W$2))</f>
        <v>stores</v>
      </c>
      <c r="X676" t="str">
        <f t="shared" si="1481"/>
        <v>stores</v>
      </c>
      <c r="Y676" t="str">
        <f t="shared" si="1481"/>
        <v>stores</v>
      </c>
      <c r="Z676" t="str">
        <f t="shared" si="1481"/>
        <v>stores</v>
      </c>
      <c r="AA676" t="str">
        <f t="shared" si="1481"/>
        <v>stores</v>
      </c>
      <c r="AB676" t="str">
        <f t="shared" si="1481"/>
        <v>stores</v>
      </c>
      <c r="AC676" t="str">
        <f t="shared" si="1481"/>
        <v>stores</v>
      </c>
      <c r="AD676" t="str">
        <f t="shared" si="1481"/>
        <v>stores</v>
      </c>
      <c r="AE676" t="str">
        <f t="shared" si="1481"/>
        <v>stores</v>
      </c>
      <c r="AF676" t="str">
        <f t="shared" si="1481"/>
        <v>stores</v>
      </c>
      <c r="AG676" t="str">
        <f t="shared" si="1481"/>
        <v>stores</v>
      </c>
      <c r="AH676" t="str">
        <f t="shared" si="1481"/>
        <v>stores</v>
      </c>
      <c r="AI676" t="str">
        <f t="shared" si="1481"/>
        <v>stores</v>
      </c>
      <c r="AJ676" t="str">
        <f t="shared" si="1481"/>
        <v>stores</v>
      </c>
      <c r="AK676" t="str">
        <f t="shared" si="1481"/>
        <v>stores</v>
      </c>
      <c r="AL676" t="str">
        <f t="shared" si="1481"/>
        <v>stores</v>
      </c>
      <c r="AM676" t="str">
        <f t="shared" si="1481"/>
        <v>stores</v>
      </c>
      <c r="AN676" t="str">
        <f t="shared" si="1414"/>
        <v>stores</v>
      </c>
      <c r="AQ676" t="str">
        <f t="shared" si="1415"/>
        <v>stores</v>
      </c>
    </row>
    <row r="677" spans="1:43" x14ac:dyDescent="0.2">
      <c r="A677">
        <v>675</v>
      </c>
      <c r="B677" t="s">
        <v>1010</v>
      </c>
      <c r="C677" t="s">
        <v>1597</v>
      </c>
      <c r="D677" t="s">
        <v>1598</v>
      </c>
      <c r="E677" t="s">
        <v>552</v>
      </c>
      <c r="F677" t="s">
        <v>1013</v>
      </c>
      <c r="G677" t="str">
        <f t="shared" si="1407"/>
        <v>Number of Stores - Franchise Stores</v>
      </c>
      <c r="H677" t="str">
        <f t="shared" si="1402"/>
        <v>franchise stores</v>
      </c>
      <c r="I677" t="s">
        <v>2</v>
      </c>
      <c r="J677" t="b">
        <f t="shared" si="1408"/>
        <v>1</v>
      </c>
      <c r="K677" t="b">
        <f t="shared" si="1403"/>
        <v>1</v>
      </c>
      <c r="L677" t="b">
        <f t="shared" si="1404"/>
        <v>1</v>
      </c>
      <c r="M677" t="str">
        <f t="shared" si="1409"/>
        <v>Stores</v>
      </c>
      <c r="N677" t="str">
        <f t="shared" si="1450"/>
        <v/>
      </c>
      <c r="O677" t="str">
        <f t="shared" si="1451"/>
        <v/>
      </c>
      <c r="P677" t="str">
        <f t="shared" si="1410"/>
        <v/>
      </c>
      <c r="R677" t="s">
        <v>35</v>
      </c>
      <c r="S677" t="str">
        <f>IF(M677&lt;&gt;"",M677,IF(O677&lt;&gt;"",O677,IF(Q677&lt;&gt;"",Q677,I677)))</f>
        <v>Stores</v>
      </c>
      <c r="T677" t="str">
        <f t="shared" si="1411"/>
        <v>stores</v>
      </c>
      <c r="U677" t="str">
        <f t="shared" ref="U677:V677" si="1482">TRIM(SUBSTITUTE(T677,U$1,U$2))</f>
        <v>stores</v>
      </c>
      <c r="V677" t="str">
        <f t="shared" si="1482"/>
        <v>stores</v>
      </c>
      <c r="W677" t="str">
        <f t="shared" ref="W677:AM677" si="1483">TRIM(SUBSTITUTE(V677,W$1,W$2))</f>
        <v>stores</v>
      </c>
      <c r="X677" t="str">
        <f t="shared" si="1483"/>
        <v>stores</v>
      </c>
      <c r="Y677" t="str">
        <f t="shared" si="1483"/>
        <v>stores</v>
      </c>
      <c r="Z677" t="str">
        <f t="shared" si="1483"/>
        <v>stores</v>
      </c>
      <c r="AA677" t="str">
        <f t="shared" si="1483"/>
        <v>stores</v>
      </c>
      <c r="AB677" t="str">
        <f t="shared" si="1483"/>
        <v>stores</v>
      </c>
      <c r="AC677" t="str">
        <f t="shared" si="1483"/>
        <v>stores</v>
      </c>
      <c r="AD677" t="str">
        <f t="shared" si="1483"/>
        <v>stores</v>
      </c>
      <c r="AE677" t="str">
        <f t="shared" si="1483"/>
        <v>stores</v>
      </c>
      <c r="AF677" t="str">
        <f t="shared" si="1483"/>
        <v>stores</v>
      </c>
      <c r="AG677" t="str">
        <f t="shared" si="1483"/>
        <v>stores</v>
      </c>
      <c r="AH677" t="str">
        <f t="shared" si="1483"/>
        <v>stores</v>
      </c>
      <c r="AI677" t="str">
        <f t="shared" si="1483"/>
        <v>stores</v>
      </c>
      <c r="AJ677" t="str">
        <f t="shared" si="1483"/>
        <v>stores</v>
      </c>
      <c r="AK677" t="str">
        <f t="shared" si="1483"/>
        <v>stores</v>
      </c>
      <c r="AL677" t="str">
        <f t="shared" si="1483"/>
        <v>stores</v>
      </c>
      <c r="AM677" t="str">
        <f t="shared" si="1483"/>
        <v>stores</v>
      </c>
      <c r="AN677" t="str">
        <f t="shared" si="1414"/>
        <v>stores</v>
      </c>
      <c r="AQ677" t="str">
        <f t="shared" si="1415"/>
        <v>stores</v>
      </c>
    </row>
    <row r="678" spans="1:43" x14ac:dyDescent="0.2">
      <c r="A678">
        <v>676</v>
      </c>
      <c r="B678" t="s">
        <v>1010</v>
      </c>
      <c r="C678" t="s">
        <v>1597</v>
      </c>
      <c r="D678" t="s">
        <v>1598</v>
      </c>
      <c r="E678" t="s">
        <v>552</v>
      </c>
      <c r="F678" t="s">
        <v>1015</v>
      </c>
      <c r="G678" t="str">
        <f t="shared" si="1407"/>
        <v>Number of Stores - Halloween City Stores</v>
      </c>
      <c r="H678" t="str">
        <f t="shared" si="1402"/>
        <v>halloween city stores</v>
      </c>
      <c r="I678" t="s">
        <v>2</v>
      </c>
      <c r="J678" t="b">
        <f t="shared" si="1408"/>
        <v>1</v>
      </c>
      <c r="K678" t="b">
        <f t="shared" si="1403"/>
        <v>1</v>
      </c>
      <c r="L678" t="b">
        <f t="shared" si="1404"/>
        <v>1</v>
      </c>
      <c r="M678" t="str">
        <f t="shared" si="1409"/>
        <v>Stores</v>
      </c>
      <c r="N678" t="str">
        <f t="shared" si="1450"/>
        <v/>
      </c>
      <c r="O678" t="str">
        <f t="shared" si="1451"/>
        <v/>
      </c>
      <c r="P678" t="str">
        <f t="shared" si="1410"/>
        <v/>
      </c>
      <c r="R678" t="s">
        <v>35</v>
      </c>
      <c r="S678" t="str">
        <f>IF(M678&lt;&gt;"",M678,IF(O678&lt;&gt;"",O678,IF(Q678&lt;&gt;"",Q678,I678)))</f>
        <v>Stores</v>
      </c>
      <c r="T678" t="str">
        <f t="shared" si="1411"/>
        <v>stores</v>
      </c>
      <c r="U678" t="str">
        <f t="shared" ref="U678:V678" si="1484">TRIM(SUBSTITUTE(T678,U$1,U$2))</f>
        <v>stores</v>
      </c>
      <c r="V678" t="str">
        <f t="shared" si="1484"/>
        <v>stores</v>
      </c>
      <c r="W678" t="str">
        <f t="shared" ref="W678:AM678" si="1485">TRIM(SUBSTITUTE(V678,W$1,W$2))</f>
        <v>stores</v>
      </c>
      <c r="X678" t="str">
        <f t="shared" si="1485"/>
        <v>stores</v>
      </c>
      <c r="Y678" t="str">
        <f t="shared" si="1485"/>
        <v>stores</v>
      </c>
      <c r="Z678" t="str">
        <f t="shared" si="1485"/>
        <v>stores</v>
      </c>
      <c r="AA678" t="str">
        <f t="shared" si="1485"/>
        <v>stores</v>
      </c>
      <c r="AB678" t="str">
        <f t="shared" si="1485"/>
        <v>stores</v>
      </c>
      <c r="AC678" t="str">
        <f t="shared" si="1485"/>
        <v>stores</v>
      </c>
      <c r="AD678" t="str">
        <f t="shared" si="1485"/>
        <v>stores</v>
      </c>
      <c r="AE678" t="str">
        <f t="shared" si="1485"/>
        <v>stores</v>
      </c>
      <c r="AF678" t="str">
        <f t="shared" si="1485"/>
        <v>stores</v>
      </c>
      <c r="AG678" t="str">
        <f t="shared" si="1485"/>
        <v>stores</v>
      </c>
      <c r="AH678" t="str">
        <f t="shared" si="1485"/>
        <v>stores</v>
      </c>
      <c r="AI678" t="str">
        <f t="shared" si="1485"/>
        <v>stores</v>
      </c>
      <c r="AJ678" t="str">
        <f t="shared" si="1485"/>
        <v>stores</v>
      </c>
      <c r="AK678" t="str">
        <f t="shared" si="1485"/>
        <v>stores</v>
      </c>
      <c r="AL678" t="str">
        <f t="shared" si="1485"/>
        <v>stores</v>
      </c>
      <c r="AM678" t="str">
        <f t="shared" si="1485"/>
        <v>stores</v>
      </c>
      <c r="AN678" t="str">
        <f t="shared" si="1414"/>
        <v>stores</v>
      </c>
      <c r="AQ678" t="str">
        <f t="shared" si="1415"/>
        <v>stores</v>
      </c>
    </row>
    <row r="679" spans="1:43" x14ac:dyDescent="0.2">
      <c r="A679">
        <v>677</v>
      </c>
      <c r="B679" t="s">
        <v>1010</v>
      </c>
      <c r="C679" t="s">
        <v>1597</v>
      </c>
      <c r="D679" t="s">
        <v>1598</v>
      </c>
      <c r="E679" t="s">
        <v>165</v>
      </c>
      <c r="F679" t="s">
        <v>1016</v>
      </c>
      <c r="G679" t="str">
        <f t="shared" si="1407"/>
        <v>Segment Sales - Net Wholesale</v>
      </c>
      <c r="H679" t="str">
        <f t="shared" si="1402"/>
        <v>net wholesale</v>
      </c>
      <c r="I679" t="s">
        <v>10</v>
      </c>
      <c r="J679" t="b">
        <f t="shared" si="1408"/>
        <v>0</v>
      </c>
      <c r="K679" t="b">
        <f t="shared" si="1403"/>
        <v>0</v>
      </c>
      <c r="L679" t="b">
        <f t="shared" si="1404"/>
        <v>1</v>
      </c>
      <c r="M679" t="str">
        <f t="shared" si="1409"/>
        <v/>
      </c>
      <c r="N679" t="str">
        <f t="shared" si="1450"/>
        <v/>
      </c>
      <c r="O679" t="str">
        <f t="shared" si="1451"/>
        <v/>
      </c>
      <c r="P679" t="str">
        <f t="shared" si="1410"/>
        <v/>
      </c>
      <c r="R679" t="s">
        <v>35</v>
      </c>
      <c r="S679" t="str">
        <f>IF(M679&lt;&gt;"",M679,IF(O679&lt;&gt;"",O679,IF(Q679&lt;&gt;"",Q679,I679)))</f>
        <v>$M</v>
      </c>
      <c r="T679" t="str">
        <f t="shared" si="1411"/>
        <v>$m</v>
      </c>
      <c r="U679" t="str">
        <f t="shared" ref="U679:V679" si="1486">TRIM(SUBSTITUTE(T679,U$1,U$2))</f>
        <v>$m</v>
      </c>
      <c r="V679" t="str">
        <f t="shared" si="1486"/>
        <v>$m</v>
      </c>
      <c r="W679" t="str">
        <f t="shared" ref="W679:AM679" si="1487">TRIM(SUBSTITUTE(V679,W$1,W$2))</f>
        <v>$m</v>
      </c>
      <c r="X679" t="str">
        <f t="shared" si="1487"/>
        <v>$m</v>
      </c>
      <c r="Y679" t="str">
        <f t="shared" si="1487"/>
        <v>$m</v>
      </c>
      <c r="Z679" t="str">
        <f t="shared" si="1487"/>
        <v>$m</v>
      </c>
      <c r="AA679" t="str">
        <f t="shared" si="1487"/>
        <v>$m</v>
      </c>
      <c r="AB679" t="str">
        <f t="shared" si="1487"/>
        <v>$m</v>
      </c>
      <c r="AC679" t="str">
        <f t="shared" si="1487"/>
        <v>$m</v>
      </c>
      <c r="AD679" t="str">
        <f t="shared" si="1487"/>
        <v>$m</v>
      </c>
      <c r="AE679" t="str">
        <f t="shared" si="1487"/>
        <v>$m</v>
      </c>
      <c r="AF679" t="str">
        <f t="shared" si="1487"/>
        <v>$m</v>
      </c>
      <c r="AG679" t="str">
        <f t="shared" si="1487"/>
        <v>$</v>
      </c>
      <c r="AH679" t="str">
        <f t="shared" si="1487"/>
        <v>$</v>
      </c>
      <c r="AI679" t="str">
        <f t="shared" si="1487"/>
        <v>$</v>
      </c>
      <c r="AJ679" t="str">
        <f t="shared" si="1487"/>
        <v>$</v>
      </c>
      <c r="AK679" t="str">
        <f t="shared" si="1487"/>
        <v>$</v>
      </c>
      <c r="AL679" t="str">
        <f t="shared" si="1487"/>
        <v>$</v>
      </c>
      <c r="AM679" t="str">
        <f t="shared" si="1487"/>
        <v>$</v>
      </c>
      <c r="AN679" t="str">
        <f t="shared" si="1414"/>
        <v>$</v>
      </c>
      <c r="AQ679" t="str">
        <f t="shared" si="1415"/>
        <v>$</v>
      </c>
    </row>
    <row r="680" spans="1:43" x14ac:dyDescent="0.2">
      <c r="A680">
        <v>678</v>
      </c>
      <c r="B680" t="s">
        <v>1010</v>
      </c>
      <c r="C680" t="s">
        <v>1597</v>
      </c>
      <c r="D680" t="s">
        <v>1598</v>
      </c>
      <c r="E680" t="s">
        <v>165</v>
      </c>
      <c r="F680" t="s">
        <v>1017</v>
      </c>
      <c r="G680" t="str">
        <f t="shared" si="1407"/>
        <v>Segment Sales - Retail</v>
      </c>
      <c r="H680" t="str">
        <f t="shared" si="1402"/>
        <v>retail</v>
      </c>
      <c r="I680" t="s">
        <v>10</v>
      </c>
      <c r="J680" t="b">
        <f t="shared" si="1408"/>
        <v>0</v>
      </c>
      <c r="K680" t="b">
        <f t="shared" si="1403"/>
        <v>0</v>
      </c>
      <c r="L680" t="b">
        <f t="shared" si="1404"/>
        <v>1</v>
      </c>
      <c r="M680" t="str">
        <f t="shared" si="1409"/>
        <v/>
      </c>
      <c r="N680" t="str">
        <f t="shared" si="1450"/>
        <v/>
      </c>
      <c r="O680" t="str">
        <f t="shared" si="1451"/>
        <v/>
      </c>
      <c r="P680" t="str">
        <f t="shared" si="1410"/>
        <v/>
      </c>
      <c r="R680" t="s">
        <v>35</v>
      </c>
      <c r="S680" t="str">
        <f>IF(M680&lt;&gt;"",M680,IF(O680&lt;&gt;"",O680,IF(Q680&lt;&gt;"",Q680,I680)))</f>
        <v>$M</v>
      </c>
      <c r="T680" t="str">
        <f t="shared" si="1411"/>
        <v>$m</v>
      </c>
      <c r="U680" t="str">
        <f t="shared" ref="U680:V680" si="1488">TRIM(SUBSTITUTE(T680,U$1,U$2))</f>
        <v>$m</v>
      </c>
      <c r="V680" t="str">
        <f t="shared" si="1488"/>
        <v>$m</v>
      </c>
      <c r="W680" t="str">
        <f t="shared" ref="W680:AM680" si="1489">TRIM(SUBSTITUTE(V680,W$1,W$2))</f>
        <v>$m</v>
      </c>
      <c r="X680" t="str">
        <f t="shared" si="1489"/>
        <v>$m</v>
      </c>
      <c r="Y680" t="str">
        <f t="shared" si="1489"/>
        <v>$m</v>
      </c>
      <c r="Z680" t="str">
        <f t="shared" si="1489"/>
        <v>$m</v>
      </c>
      <c r="AA680" t="str">
        <f t="shared" si="1489"/>
        <v>$m</v>
      </c>
      <c r="AB680" t="str">
        <f t="shared" si="1489"/>
        <v>$m</v>
      </c>
      <c r="AC680" t="str">
        <f t="shared" si="1489"/>
        <v>$m</v>
      </c>
      <c r="AD680" t="str">
        <f t="shared" si="1489"/>
        <v>$m</v>
      </c>
      <c r="AE680" t="str">
        <f t="shared" si="1489"/>
        <v>$m</v>
      </c>
      <c r="AF680" t="str">
        <f t="shared" si="1489"/>
        <v>$m</v>
      </c>
      <c r="AG680" t="str">
        <f t="shared" si="1489"/>
        <v>$</v>
      </c>
      <c r="AH680" t="str">
        <f t="shared" si="1489"/>
        <v>$</v>
      </c>
      <c r="AI680" t="str">
        <f t="shared" si="1489"/>
        <v>$</v>
      </c>
      <c r="AJ680" t="str">
        <f t="shared" si="1489"/>
        <v>$</v>
      </c>
      <c r="AK680" t="str">
        <f t="shared" si="1489"/>
        <v>$</v>
      </c>
      <c r="AL680" t="str">
        <f t="shared" si="1489"/>
        <v>$</v>
      </c>
      <c r="AM680" t="str">
        <f t="shared" si="1489"/>
        <v>$</v>
      </c>
      <c r="AN680" t="str">
        <f t="shared" si="1414"/>
        <v>$</v>
      </c>
      <c r="AQ680" t="str">
        <f t="shared" si="1415"/>
        <v>$</v>
      </c>
    </row>
    <row r="681" spans="1:43" x14ac:dyDescent="0.2">
      <c r="A681">
        <v>679</v>
      </c>
      <c r="B681" t="s">
        <v>1010</v>
      </c>
      <c r="C681" t="s">
        <v>1597</v>
      </c>
      <c r="D681" t="s">
        <v>1598</v>
      </c>
      <c r="E681" t="s">
        <v>165</v>
      </c>
      <c r="F681" t="s">
        <v>1018</v>
      </c>
      <c r="G681" t="str">
        <f t="shared" si="1407"/>
        <v>Segment Sales - Wholesale</v>
      </c>
      <c r="H681" t="str">
        <f t="shared" si="1402"/>
        <v>wholesale</v>
      </c>
      <c r="I681" t="s">
        <v>10</v>
      </c>
      <c r="J681" t="b">
        <f t="shared" si="1408"/>
        <v>0</v>
      </c>
      <c r="K681" t="b">
        <f t="shared" si="1403"/>
        <v>0</v>
      </c>
      <c r="L681" t="b">
        <f t="shared" si="1404"/>
        <v>1</v>
      </c>
      <c r="M681" t="str">
        <f t="shared" si="1409"/>
        <v/>
      </c>
      <c r="N681" t="str">
        <f t="shared" si="1450"/>
        <v/>
      </c>
      <c r="O681" t="str">
        <f t="shared" si="1451"/>
        <v/>
      </c>
      <c r="P681" t="str">
        <f t="shared" si="1410"/>
        <v/>
      </c>
      <c r="R681" t="s">
        <v>35</v>
      </c>
      <c r="S681" t="str">
        <f>IF(M681&lt;&gt;"",M681,IF(O681&lt;&gt;"",O681,IF(Q681&lt;&gt;"",Q681,I681)))</f>
        <v>$M</v>
      </c>
      <c r="T681" t="str">
        <f t="shared" si="1411"/>
        <v>$m</v>
      </c>
      <c r="U681" t="str">
        <f t="shared" ref="U681:V681" si="1490">TRIM(SUBSTITUTE(T681,U$1,U$2))</f>
        <v>$m</v>
      </c>
      <c r="V681" t="str">
        <f t="shared" si="1490"/>
        <v>$m</v>
      </c>
      <c r="W681" t="str">
        <f t="shared" ref="W681:AM681" si="1491">TRIM(SUBSTITUTE(V681,W$1,W$2))</f>
        <v>$m</v>
      </c>
      <c r="X681" t="str">
        <f t="shared" si="1491"/>
        <v>$m</v>
      </c>
      <c r="Y681" t="str">
        <f t="shared" si="1491"/>
        <v>$m</v>
      </c>
      <c r="Z681" t="str">
        <f t="shared" si="1491"/>
        <v>$m</v>
      </c>
      <c r="AA681" t="str">
        <f t="shared" si="1491"/>
        <v>$m</v>
      </c>
      <c r="AB681" t="str">
        <f t="shared" si="1491"/>
        <v>$m</v>
      </c>
      <c r="AC681" t="str">
        <f t="shared" si="1491"/>
        <v>$m</v>
      </c>
      <c r="AD681" t="str">
        <f t="shared" si="1491"/>
        <v>$m</v>
      </c>
      <c r="AE681" t="str">
        <f t="shared" si="1491"/>
        <v>$m</v>
      </c>
      <c r="AF681" t="str">
        <f t="shared" si="1491"/>
        <v>$m</v>
      </c>
      <c r="AG681" t="str">
        <f t="shared" si="1491"/>
        <v>$</v>
      </c>
      <c r="AH681" t="str">
        <f t="shared" si="1491"/>
        <v>$</v>
      </c>
      <c r="AI681" t="str">
        <f t="shared" si="1491"/>
        <v>$</v>
      </c>
      <c r="AJ681" t="str">
        <f t="shared" si="1491"/>
        <v>$</v>
      </c>
      <c r="AK681" t="str">
        <f t="shared" si="1491"/>
        <v>$</v>
      </c>
      <c r="AL681" t="str">
        <f t="shared" si="1491"/>
        <v>$</v>
      </c>
      <c r="AM681" t="str">
        <f t="shared" si="1491"/>
        <v>$</v>
      </c>
      <c r="AN681" t="str">
        <f t="shared" si="1414"/>
        <v>$</v>
      </c>
      <c r="AQ681" t="str">
        <f t="shared" si="1415"/>
        <v>$</v>
      </c>
    </row>
    <row r="682" spans="1:43" x14ac:dyDescent="0.2">
      <c r="A682">
        <v>680</v>
      </c>
      <c r="B682" t="s">
        <v>1010</v>
      </c>
      <c r="C682" t="s">
        <v>1597</v>
      </c>
      <c r="D682" t="s">
        <v>1598</v>
      </c>
      <c r="E682" t="s">
        <v>1019</v>
      </c>
      <c r="F682" t="s">
        <v>1020</v>
      </c>
      <c r="G682" t="str">
        <f t="shared" si="1407"/>
        <v>Share of Shelf - Manufacturing Share of Shelf</v>
      </c>
      <c r="H682" t="str">
        <f t="shared" si="1402"/>
        <v>manufacturing share of shelf</v>
      </c>
      <c r="I682" t="s">
        <v>7</v>
      </c>
      <c r="J682" t="b">
        <f t="shared" si="1408"/>
        <v>0</v>
      </c>
      <c r="K682" t="b">
        <f t="shared" si="1403"/>
        <v>0</v>
      </c>
      <c r="L682" t="b">
        <f t="shared" si="1404"/>
        <v>1</v>
      </c>
      <c r="M682" t="str">
        <f t="shared" si="1409"/>
        <v/>
      </c>
      <c r="N682" t="str">
        <f t="shared" si="1450"/>
        <v/>
      </c>
      <c r="O682" t="str">
        <f t="shared" si="1451"/>
        <v/>
      </c>
      <c r="P682" t="str">
        <f t="shared" si="1410"/>
        <v/>
      </c>
      <c r="R682" t="s">
        <v>7</v>
      </c>
      <c r="S682" t="str">
        <f>IF(M682&lt;&gt;"",M682,IF(O682&lt;&gt;"",O682,IF(Q682&lt;&gt;"",Q682,I682)))</f>
        <v>%</v>
      </c>
      <c r="T682" t="str">
        <f t="shared" si="1411"/>
        <v>%</v>
      </c>
      <c r="U682" t="str">
        <f t="shared" ref="U682:V682" si="1492">TRIM(SUBSTITUTE(T682,U$1,U$2))</f>
        <v>%</v>
      </c>
      <c r="V682" t="str">
        <f t="shared" si="1492"/>
        <v>%</v>
      </c>
      <c r="W682" t="str">
        <f t="shared" ref="W682:AM682" si="1493">TRIM(SUBSTITUTE(V682,W$1,W$2))</f>
        <v>%</v>
      </c>
      <c r="X682" t="str">
        <f t="shared" si="1493"/>
        <v>%</v>
      </c>
      <c r="Y682" t="str">
        <f t="shared" si="1493"/>
        <v>%</v>
      </c>
      <c r="Z682" t="str">
        <f t="shared" si="1493"/>
        <v>%</v>
      </c>
      <c r="AA682" t="str">
        <f t="shared" si="1493"/>
        <v>%</v>
      </c>
      <c r="AB682" t="str">
        <f t="shared" si="1493"/>
        <v>%</v>
      </c>
      <c r="AC682" t="str">
        <f t="shared" si="1493"/>
        <v>%</v>
      </c>
      <c r="AD682" t="str">
        <f t="shared" si="1493"/>
        <v>%</v>
      </c>
      <c r="AE682" t="str">
        <f t="shared" si="1493"/>
        <v>%</v>
      </c>
      <c r="AF682" t="str">
        <f t="shared" si="1493"/>
        <v>%</v>
      </c>
      <c r="AG682" t="str">
        <f t="shared" si="1493"/>
        <v>%</v>
      </c>
      <c r="AH682" t="str">
        <f t="shared" si="1493"/>
        <v>%</v>
      </c>
      <c r="AI682" t="str">
        <f t="shared" si="1493"/>
        <v>%</v>
      </c>
      <c r="AJ682" t="str">
        <f t="shared" si="1493"/>
        <v>%</v>
      </c>
      <c r="AK682" t="str">
        <f t="shared" si="1493"/>
        <v>%</v>
      </c>
      <c r="AL682" t="str">
        <f t="shared" si="1493"/>
        <v>%</v>
      </c>
      <c r="AM682" t="str">
        <f t="shared" si="1493"/>
        <v>%</v>
      </c>
      <c r="AN682" t="str">
        <f t="shared" si="1414"/>
        <v>%</v>
      </c>
      <c r="AQ682" t="str">
        <f t="shared" si="1415"/>
        <v>%</v>
      </c>
    </row>
    <row r="683" spans="1:43" x14ac:dyDescent="0.2">
      <c r="A683">
        <v>681</v>
      </c>
      <c r="B683" t="s">
        <v>1010</v>
      </c>
      <c r="C683" t="s">
        <v>1597</v>
      </c>
      <c r="D683" t="s">
        <v>1598</v>
      </c>
      <c r="E683" t="s">
        <v>1019</v>
      </c>
      <c r="F683" t="s">
        <v>1021</v>
      </c>
      <c r="G683" t="str">
        <f t="shared" si="1407"/>
        <v>Share of Shelf - Wholesale Share of Shelf</v>
      </c>
      <c r="H683" t="str">
        <f t="shared" si="1402"/>
        <v>wholesale share of shelf</v>
      </c>
      <c r="I683" t="s">
        <v>7</v>
      </c>
      <c r="J683" t="b">
        <f t="shared" si="1408"/>
        <v>0</v>
      </c>
      <c r="K683" t="b">
        <f t="shared" si="1403"/>
        <v>0</v>
      </c>
      <c r="L683" t="b">
        <f t="shared" si="1404"/>
        <v>1</v>
      </c>
      <c r="M683" t="str">
        <f t="shared" si="1409"/>
        <v/>
      </c>
      <c r="N683" t="str">
        <f t="shared" si="1450"/>
        <v/>
      </c>
      <c r="O683" t="str">
        <f t="shared" si="1451"/>
        <v/>
      </c>
      <c r="P683" t="str">
        <f t="shared" si="1410"/>
        <v/>
      </c>
      <c r="R683" t="s">
        <v>7</v>
      </c>
      <c r="S683" t="str">
        <f>IF(M683&lt;&gt;"",M683,IF(O683&lt;&gt;"",O683,IF(Q683&lt;&gt;"",Q683,I683)))</f>
        <v>%</v>
      </c>
      <c r="T683" t="str">
        <f t="shared" si="1411"/>
        <v>%</v>
      </c>
      <c r="U683" t="str">
        <f t="shared" ref="U683:V683" si="1494">TRIM(SUBSTITUTE(T683,U$1,U$2))</f>
        <v>%</v>
      </c>
      <c r="V683" t="str">
        <f t="shared" si="1494"/>
        <v>%</v>
      </c>
      <c r="W683" t="str">
        <f t="shared" ref="W683:AM683" si="1495">TRIM(SUBSTITUTE(V683,W$1,W$2))</f>
        <v>%</v>
      </c>
      <c r="X683" t="str">
        <f t="shared" si="1495"/>
        <v>%</v>
      </c>
      <c r="Y683" t="str">
        <f t="shared" si="1495"/>
        <v>%</v>
      </c>
      <c r="Z683" t="str">
        <f t="shared" si="1495"/>
        <v>%</v>
      </c>
      <c r="AA683" t="str">
        <f t="shared" si="1495"/>
        <v>%</v>
      </c>
      <c r="AB683" t="str">
        <f t="shared" si="1495"/>
        <v>%</v>
      </c>
      <c r="AC683" t="str">
        <f t="shared" si="1495"/>
        <v>%</v>
      </c>
      <c r="AD683" t="str">
        <f t="shared" si="1495"/>
        <v>%</v>
      </c>
      <c r="AE683" t="str">
        <f t="shared" si="1495"/>
        <v>%</v>
      </c>
      <c r="AF683" t="str">
        <f t="shared" si="1495"/>
        <v>%</v>
      </c>
      <c r="AG683" t="str">
        <f t="shared" si="1495"/>
        <v>%</v>
      </c>
      <c r="AH683" t="str">
        <f t="shared" si="1495"/>
        <v>%</v>
      </c>
      <c r="AI683" t="str">
        <f t="shared" si="1495"/>
        <v>%</v>
      </c>
      <c r="AJ683" t="str">
        <f t="shared" si="1495"/>
        <v>%</v>
      </c>
      <c r="AK683" t="str">
        <f t="shared" si="1495"/>
        <v>%</v>
      </c>
      <c r="AL683" t="str">
        <f t="shared" si="1495"/>
        <v>%</v>
      </c>
      <c r="AM683" t="str">
        <f t="shared" si="1495"/>
        <v>%</v>
      </c>
      <c r="AN683" t="str">
        <f t="shared" si="1414"/>
        <v>%</v>
      </c>
      <c r="AQ683" t="str">
        <f t="shared" si="1415"/>
        <v>%</v>
      </c>
    </row>
    <row r="684" spans="1:43" x14ac:dyDescent="0.2">
      <c r="A684">
        <v>682</v>
      </c>
      <c r="B684" t="s">
        <v>1010</v>
      </c>
      <c r="C684" t="s">
        <v>1597</v>
      </c>
      <c r="D684" t="s">
        <v>1598</v>
      </c>
      <c r="E684" t="s">
        <v>1022</v>
      </c>
      <c r="F684" t="s">
        <v>1012</v>
      </c>
      <c r="G684" t="str">
        <f t="shared" si="1407"/>
        <v>Store Acquisitions - Corporate Stores</v>
      </c>
      <c r="H684" t="str">
        <f t="shared" si="1402"/>
        <v>corporate stores</v>
      </c>
      <c r="I684" t="s">
        <v>2</v>
      </c>
      <c r="J684" t="b">
        <f t="shared" si="1408"/>
        <v>1</v>
      </c>
      <c r="K684" t="b">
        <f t="shared" si="1403"/>
        <v>1</v>
      </c>
      <c r="L684" t="b">
        <f t="shared" si="1404"/>
        <v>1</v>
      </c>
      <c r="M684" t="str">
        <f t="shared" si="1409"/>
        <v>Stores</v>
      </c>
      <c r="N684" t="str">
        <f t="shared" si="1450"/>
        <v/>
      </c>
      <c r="O684" t="str">
        <f t="shared" si="1451"/>
        <v/>
      </c>
      <c r="P684" t="str">
        <f t="shared" si="1410"/>
        <v/>
      </c>
      <c r="R684" t="s">
        <v>35</v>
      </c>
      <c r="S684" t="str">
        <f>IF(M684&lt;&gt;"",M684,IF(O684&lt;&gt;"",O684,IF(Q684&lt;&gt;"",Q684,I684)))</f>
        <v>Stores</v>
      </c>
      <c r="T684" t="str">
        <f t="shared" si="1411"/>
        <v>stores</v>
      </c>
      <c r="U684" t="str">
        <f t="shared" ref="U684:V684" si="1496">TRIM(SUBSTITUTE(T684,U$1,U$2))</f>
        <v>stores</v>
      </c>
      <c r="V684" t="str">
        <f t="shared" si="1496"/>
        <v>stores</v>
      </c>
      <c r="W684" t="str">
        <f t="shared" ref="W684:AM684" si="1497">TRIM(SUBSTITUTE(V684,W$1,W$2))</f>
        <v>stores</v>
      </c>
      <c r="X684" t="str">
        <f t="shared" si="1497"/>
        <v>stores</v>
      </c>
      <c r="Y684" t="str">
        <f t="shared" si="1497"/>
        <v>stores</v>
      </c>
      <c r="Z684" t="str">
        <f t="shared" si="1497"/>
        <v>stores</v>
      </c>
      <c r="AA684" t="str">
        <f t="shared" si="1497"/>
        <v>stores</v>
      </c>
      <c r="AB684" t="str">
        <f t="shared" si="1497"/>
        <v>stores</v>
      </c>
      <c r="AC684" t="str">
        <f t="shared" si="1497"/>
        <v>stores</v>
      </c>
      <c r="AD684" t="str">
        <f t="shared" si="1497"/>
        <v>stores</v>
      </c>
      <c r="AE684" t="str">
        <f t="shared" si="1497"/>
        <v>stores</v>
      </c>
      <c r="AF684" t="str">
        <f t="shared" si="1497"/>
        <v>stores</v>
      </c>
      <c r="AG684" t="str">
        <f t="shared" si="1497"/>
        <v>stores</v>
      </c>
      <c r="AH684" t="str">
        <f t="shared" si="1497"/>
        <v>stores</v>
      </c>
      <c r="AI684" t="str">
        <f t="shared" si="1497"/>
        <v>stores</v>
      </c>
      <c r="AJ684" t="str">
        <f t="shared" si="1497"/>
        <v>stores</v>
      </c>
      <c r="AK684" t="str">
        <f t="shared" si="1497"/>
        <v>stores</v>
      </c>
      <c r="AL684" t="str">
        <f t="shared" si="1497"/>
        <v>stores</v>
      </c>
      <c r="AM684" t="str">
        <f t="shared" si="1497"/>
        <v>stores</v>
      </c>
      <c r="AN684" t="str">
        <f t="shared" si="1414"/>
        <v>stores</v>
      </c>
      <c r="AQ684" t="str">
        <f t="shared" si="1415"/>
        <v>stores</v>
      </c>
    </row>
    <row r="685" spans="1:43" x14ac:dyDescent="0.2">
      <c r="A685">
        <v>683</v>
      </c>
      <c r="B685" t="s">
        <v>1010</v>
      </c>
      <c r="C685" t="s">
        <v>1597</v>
      </c>
      <c r="D685" t="s">
        <v>1598</v>
      </c>
      <c r="E685" t="s">
        <v>89</v>
      </c>
      <c r="F685" t="s">
        <v>1012</v>
      </c>
      <c r="G685" t="str">
        <f t="shared" si="1407"/>
        <v>Store Closures - Corporate Stores</v>
      </c>
      <c r="H685" t="str">
        <f t="shared" si="1402"/>
        <v>corporate stores</v>
      </c>
      <c r="I685" t="s">
        <v>2</v>
      </c>
      <c r="J685" t="b">
        <f t="shared" si="1408"/>
        <v>1</v>
      </c>
      <c r="K685" t="b">
        <f t="shared" si="1403"/>
        <v>1</v>
      </c>
      <c r="L685" t="b">
        <f t="shared" si="1404"/>
        <v>1</v>
      </c>
      <c r="M685" t="str">
        <f t="shared" si="1409"/>
        <v>Stores</v>
      </c>
      <c r="N685" t="str">
        <f t="shared" si="1450"/>
        <v/>
      </c>
      <c r="O685" t="str">
        <f t="shared" si="1451"/>
        <v/>
      </c>
      <c r="P685" t="str">
        <f t="shared" si="1410"/>
        <v/>
      </c>
      <c r="R685" t="s">
        <v>35</v>
      </c>
      <c r="S685" t="str">
        <f>IF(M685&lt;&gt;"",M685,IF(O685&lt;&gt;"",O685,IF(Q685&lt;&gt;"",Q685,I685)))</f>
        <v>Stores</v>
      </c>
      <c r="T685" t="str">
        <f t="shared" si="1411"/>
        <v>stores</v>
      </c>
      <c r="U685" t="str">
        <f t="shared" ref="U685:V685" si="1498">TRIM(SUBSTITUTE(T685,U$1,U$2))</f>
        <v>stores</v>
      </c>
      <c r="V685" t="str">
        <f t="shared" si="1498"/>
        <v>stores</v>
      </c>
      <c r="W685" t="str">
        <f t="shared" ref="W685:AM685" si="1499">TRIM(SUBSTITUTE(V685,W$1,W$2))</f>
        <v>stores</v>
      </c>
      <c r="X685" t="str">
        <f t="shared" si="1499"/>
        <v>stores</v>
      </c>
      <c r="Y685" t="str">
        <f t="shared" si="1499"/>
        <v>stores</v>
      </c>
      <c r="Z685" t="str">
        <f t="shared" si="1499"/>
        <v>stores</v>
      </c>
      <c r="AA685" t="str">
        <f t="shared" si="1499"/>
        <v>stores</v>
      </c>
      <c r="AB685" t="str">
        <f t="shared" si="1499"/>
        <v>stores</v>
      </c>
      <c r="AC685" t="str">
        <f t="shared" si="1499"/>
        <v>stores</v>
      </c>
      <c r="AD685" t="str">
        <f t="shared" si="1499"/>
        <v>stores</v>
      </c>
      <c r="AE685" t="str">
        <f t="shared" si="1499"/>
        <v>stores</v>
      </c>
      <c r="AF685" t="str">
        <f t="shared" si="1499"/>
        <v>stores</v>
      </c>
      <c r="AG685" t="str">
        <f t="shared" si="1499"/>
        <v>stores</v>
      </c>
      <c r="AH685" t="str">
        <f t="shared" si="1499"/>
        <v>stores</v>
      </c>
      <c r="AI685" t="str">
        <f t="shared" si="1499"/>
        <v>stores</v>
      </c>
      <c r="AJ685" t="str">
        <f t="shared" si="1499"/>
        <v>stores</v>
      </c>
      <c r="AK685" t="str">
        <f t="shared" si="1499"/>
        <v>stores</v>
      </c>
      <c r="AL685" t="str">
        <f t="shared" si="1499"/>
        <v>stores</v>
      </c>
      <c r="AM685" t="str">
        <f t="shared" si="1499"/>
        <v>stores</v>
      </c>
      <c r="AN685" t="str">
        <f t="shared" si="1414"/>
        <v>stores</v>
      </c>
      <c r="AQ685" t="str">
        <f t="shared" si="1415"/>
        <v>stores</v>
      </c>
    </row>
    <row r="686" spans="1:43" x14ac:dyDescent="0.2">
      <c r="A686">
        <v>684</v>
      </c>
      <c r="B686" t="s">
        <v>1010</v>
      </c>
      <c r="C686" t="s">
        <v>1597</v>
      </c>
      <c r="D686" t="s">
        <v>1598</v>
      </c>
      <c r="E686" t="s">
        <v>89</v>
      </c>
      <c r="F686" t="s">
        <v>1013</v>
      </c>
      <c r="G686" t="str">
        <f t="shared" si="1407"/>
        <v>Store Closures - Franchise Stores</v>
      </c>
      <c r="H686" t="str">
        <f t="shared" si="1402"/>
        <v>franchise stores</v>
      </c>
      <c r="I686" t="s">
        <v>2</v>
      </c>
      <c r="J686" t="b">
        <f t="shared" si="1408"/>
        <v>1</v>
      </c>
      <c r="K686" t="b">
        <f t="shared" si="1403"/>
        <v>1</v>
      </c>
      <c r="L686" t="b">
        <f t="shared" si="1404"/>
        <v>1</v>
      </c>
      <c r="M686" t="str">
        <f t="shared" si="1409"/>
        <v>Stores</v>
      </c>
      <c r="N686" t="str">
        <f t="shared" si="1450"/>
        <v/>
      </c>
      <c r="O686" t="str">
        <f t="shared" si="1451"/>
        <v/>
      </c>
      <c r="P686" t="str">
        <f t="shared" si="1410"/>
        <v/>
      </c>
      <c r="R686" t="s">
        <v>35</v>
      </c>
      <c r="S686" t="str">
        <f>IF(M686&lt;&gt;"",M686,IF(O686&lt;&gt;"",O686,IF(Q686&lt;&gt;"",Q686,I686)))</f>
        <v>Stores</v>
      </c>
      <c r="T686" t="str">
        <f t="shared" si="1411"/>
        <v>stores</v>
      </c>
      <c r="U686" t="str">
        <f t="shared" ref="U686:V686" si="1500">TRIM(SUBSTITUTE(T686,U$1,U$2))</f>
        <v>stores</v>
      </c>
      <c r="V686" t="str">
        <f t="shared" si="1500"/>
        <v>stores</v>
      </c>
      <c r="W686" t="str">
        <f t="shared" ref="W686:AM686" si="1501">TRIM(SUBSTITUTE(V686,W$1,W$2))</f>
        <v>stores</v>
      </c>
      <c r="X686" t="str">
        <f t="shared" si="1501"/>
        <v>stores</v>
      </c>
      <c r="Y686" t="str">
        <f t="shared" si="1501"/>
        <v>stores</v>
      </c>
      <c r="Z686" t="str">
        <f t="shared" si="1501"/>
        <v>stores</v>
      </c>
      <c r="AA686" t="str">
        <f t="shared" si="1501"/>
        <v>stores</v>
      </c>
      <c r="AB686" t="str">
        <f t="shared" si="1501"/>
        <v>stores</v>
      </c>
      <c r="AC686" t="str">
        <f t="shared" si="1501"/>
        <v>stores</v>
      </c>
      <c r="AD686" t="str">
        <f t="shared" si="1501"/>
        <v>stores</v>
      </c>
      <c r="AE686" t="str">
        <f t="shared" si="1501"/>
        <v>stores</v>
      </c>
      <c r="AF686" t="str">
        <f t="shared" si="1501"/>
        <v>stores</v>
      </c>
      <c r="AG686" t="str">
        <f t="shared" si="1501"/>
        <v>stores</v>
      </c>
      <c r="AH686" t="str">
        <f t="shared" si="1501"/>
        <v>stores</v>
      </c>
      <c r="AI686" t="str">
        <f t="shared" si="1501"/>
        <v>stores</v>
      </c>
      <c r="AJ686" t="str">
        <f t="shared" si="1501"/>
        <v>stores</v>
      </c>
      <c r="AK686" t="str">
        <f t="shared" si="1501"/>
        <v>stores</v>
      </c>
      <c r="AL686" t="str">
        <f t="shared" si="1501"/>
        <v>stores</v>
      </c>
      <c r="AM686" t="str">
        <f t="shared" si="1501"/>
        <v>stores</v>
      </c>
      <c r="AN686" t="str">
        <f t="shared" si="1414"/>
        <v>stores</v>
      </c>
      <c r="AQ686" t="str">
        <f t="shared" si="1415"/>
        <v>stores</v>
      </c>
    </row>
    <row r="687" spans="1:43" x14ac:dyDescent="0.2">
      <c r="A687">
        <v>685</v>
      </c>
      <c r="B687" t="s">
        <v>1010</v>
      </c>
      <c r="C687" t="s">
        <v>1597</v>
      </c>
      <c r="D687" t="s">
        <v>1598</v>
      </c>
      <c r="E687" t="s">
        <v>313</v>
      </c>
      <c r="F687" t="s">
        <v>1023</v>
      </c>
      <c r="G687" t="str">
        <f t="shared" si="1407"/>
        <v>Store Count - Grand Total</v>
      </c>
      <c r="H687" t="str">
        <f t="shared" si="1402"/>
        <v>grand total</v>
      </c>
      <c r="I687" t="s">
        <v>273</v>
      </c>
      <c r="J687" t="b">
        <f t="shared" si="1408"/>
        <v>1</v>
      </c>
      <c r="K687" t="b">
        <f t="shared" si="1403"/>
        <v>1</v>
      </c>
      <c r="L687" t="b">
        <f t="shared" si="1404"/>
        <v>0</v>
      </c>
      <c r="M687" t="str">
        <f t="shared" si="1409"/>
        <v/>
      </c>
      <c r="N687" t="str">
        <f t="shared" si="1450"/>
        <v/>
      </c>
      <c r="O687" t="str">
        <f t="shared" si="1451"/>
        <v/>
      </c>
      <c r="P687" t="str">
        <f t="shared" si="1410"/>
        <v/>
      </c>
      <c r="R687" t="s">
        <v>1685</v>
      </c>
      <c r="S687" t="str">
        <f>IF(M687&lt;&gt;"",M687,IF(O687&lt;&gt;"",O687,IF(Q687&lt;&gt;"",Q687,I687)))</f>
        <v>stores</v>
      </c>
      <c r="T687" t="str">
        <f t="shared" si="1411"/>
        <v>stores</v>
      </c>
      <c r="U687" t="str">
        <f t="shared" ref="U687:V687" si="1502">TRIM(SUBSTITUTE(T687,U$1,U$2))</f>
        <v>stores</v>
      </c>
      <c r="V687" t="str">
        <f t="shared" si="1502"/>
        <v>stores</v>
      </c>
      <c r="W687" t="str">
        <f t="shared" ref="W687:AM687" si="1503">TRIM(SUBSTITUTE(V687,W$1,W$2))</f>
        <v>stores</v>
      </c>
      <c r="X687" t="str">
        <f t="shared" si="1503"/>
        <v>stores</v>
      </c>
      <c r="Y687" t="str">
        <f t="shared" si="1503"/>
        <v>stores</v>
      </c>
      <c r="Z687" t="str">
        <f t="shared" si="1503"/>
        <v>stores</v>
      </c>
      <c r="AA687" t="str">
        <f t="shared" si="1503"/>
        <v>stores</v>
      </c>
      <c r="AB687" t="str">
        <f t="shared" si="1503"/>
        <v>stores</v>
      </c>
      <c r="AC687" t="str">
        <f t="shared" si="1503"/>
        <v>stores</v>
      </c>
      <c r="AD687" t="str">
        <f t="shared" si="1503"/>
        <v>stores</v>
      </c>
      <c r="AE687" t="str">
        <f t="shared" si="1503"/>
        <v>stores</v>
      </c>
      <c r="AF687" t="str">
        <f t="shared" si="1503"/>
        <v>stores</v>
      </c>
      <c r="AG687" t="str">
        <f t="shared" si="1503"/>
        <v>stores</v>
      </c>
      <c r="AH687" t="str">
        <f t="shared" si="1503"/>
        <v>stores</v>
      </c>
      <c r="AI687" t="str">
        <f t="shared" si="1503"/>
        <v>stores</v>
      </c>
      <c r="AJ687" t="str">
        <f t="shared" si="1503"/>
        <v>stores</v>
      </c>
      <c r="AK687" t="str">
        <f t="shared" si="1503"/>
        <v>stores</v>
      </c>
      <c r="AL687" t="str">
        <f t="shared" si="1503"/>
        <v>stores</v>
      </c>
      <c r="AM687" t="str">
        <f t="shared" si="1503"/>
        <v>stores</v>
      </c>
      <c r="AN687" t="str">
        <f t="shared" si="1414"/>
        <v>stores</v>
      </c>
      <c r="AQ687" t="str">
        <f t="shared" si="1415"/>
        <v>stores</v>
      </c>
    </row>
    <row r="688" spans="1:43" x14ac:dyDescent="0.2">
      <c r="A688">
        <v>686</v>
      </c>
      <c r="B688" t="s">
        <v>1010</v>
      </c>
      <c r="C688" t="s">
        <v>1597</v>
      </c>
      <c r="D688" t="s">
        <v>1598</v>
      </c>
      <c r="E688" t="s">
        <v>1024</v>
      </c>
      <c r="F688" t="s">
        <v>1025</v>
      </c>
      <c r="G688" t="str">
        <f t="shared" si="1407"/>
        <v>Store Sales - Franchise Stores Sold to Party City</v>
      </c>
      <c r="H688" t="str">
        <f t="shared" si="1402"/>
        <v>franchise stores sold to party city</v>
      </c>
      <c r="I688" t="s">
        <v>2</v>
      </c>
      <c r="J688" t="b">
        <f t="shared" si="1408"/>
        <v>1</v>
      </c>
      <c r="K688" t="b">
        <f t="shared" si="1403"/>
        <v>1</v>
      </c>
      <c r="L688" t="b">
        <f t="shared" si="1404"/>
        <v>1</v>
      </c>
      <c r="M688" t="str">
        <f t="shared" si="1409"/>
        <v>Stores</v>
      </c>
      <c r="N688" t="str">
        <f t="shared" si="1450"/>
        <v/>
      </c>
      <c r="O688" t="str">
        <f t="shared" si="1451"/>
        <v/>
      </c>
      <c r="P688" t="str">
        <f t="shared" si="1410"/>
        <v/>
      </c>
      <c r="R688" t="s">
        <v>35</v>
      </c>
      <c r="S688" t="str">
        <f>IF(M688&lt;&gt;"",M688,IF(O688&lt;&gt;"",O688,IF(Q688&lt;&gt;"",Q688,I688)))</f>
        <v>Stores</v>
      </c>
      <c r="T688" t="str">
        <f t="shared" si="1411"/>
        <v>stores</v>
      </c>
      <c r="U688" t="str">
        <f t="shared" ref="U688:V688" si="1504">TRIM(SUBSTITUTE(T688,U$1,U$2))</f>
        <v>stores</v>
      </c>
      <c r="V688" t="str">
        <f t="shared" si="1504"/>
        <v>stores</v>
      </c>
      <c r="W688" t="str">
        <f t="shared" ref="W688:AM688" si="1505">TRIM(SUBSTITUTE(V688,W$1,W$2))</f>
        <v>stores</v>
      </c>
      <c r="X688" t="str">
        <f t="shared" si="1505"/>
        <v>stores</v>
      </c>
      <c r="Y688" t="str">
        <f t="shared" si="1505"/>
        <v>stores</v>
      </c>
      <c r="Z688" t="str">
        <f t="shared" si="1505"/>
        <v>stores</v>
      </c>
      <c r="AA688" t="str">
        <f t="shared" si="1505"/>
        <v>stores</v>
      </c>
      <c r="AB688" t="str">
        <f t="shared" si="1505"/>
        <v>stores</v>
      </c>
      <c r="AC688" t="str">
        <f t="shared" si="1505"/>
        <v>stores</v>
      </c>
      <c r="AD688" t="str">
        <f t="shared" si="1505"/>
        <v>stores</v>
      </c>
      <c r="AE688" t="str">
        <f t="shared" si="1505"/>
        <v>stores</v>
      </c>
      <c r="AF688" t="str">
        <f t="shared" si="1505"/>
        <v>stores</v>
      </c>
      <c r="AG688" t="str">
        <f t="shared" si="1505"/>
        <v>stores</v>
      </c>
      <c r="AH688" t="str">
        <f t="shared" si="1505"/>
        <v>stores</v>
      </c>
      <c r="AI688" t="str">
        <f t="shared" si="1505"/>
        <v>stores</v>
      </c>
      <c r="AJ688" t="str">
        <f t="shared" si="1505"/>
        <v>stores</v>
      </c>
      <c r="AK688" t="str">
        <f t="shared" si="1505"/>
        <v>stores</v>
      </c>
      <c r="AL688" t="str">
        <f t="shared" si="1505"/>
        <v>stores</v>
      </c>
      <c r="AM688" t="str">
        <f t="shared" si="1505"/>
        <v>stores</v>
      </c>
      <c r="AN688" t="str">
        <f t="shared" si="1414"/>
        <v>stores</v>
      </c>
      <c r="AQ688" t="str">
        <f t="shared" si="1415"/>
        <v>stores</v>
      </c>
    </row>
    <row r="689" spans="1:43" x14ac:dyDescent="0.2">
      <c r="A689">
        <v>687</v>
      </c>
      <c r="B689" t="s">
        <v>1010</v>
      </c>
      <c r="C689" t="s">
        <v>1597</v>
      </c>
      <c r="D689" t="s">
        <v>1598</v>
      </c>
      <c r="E689" t="s">
        <v>154</v>
      </c>
      <c r="F689" t="s">
        <v>1026</v>
      </c>
      <c r="G689" t="str">
        <f t="shared" si="1407"/>
        <v>Stores - The total number of corporate Party City stores</v>
      </c>
      <c r="H689" t="str">
        <f t="shared" si="1402"/>
        <v>the total number of corporate party city stores</v>
      </c>
      <c r="I689" t="s">
        <v>273</v>
      </c>
      <c r="J689" t="b">
        <f t="shared" si="1408"/>
        <v>1</v>
      </c>
      <c r="K689" t="b">
        <f t="shared" si="1403"/>
        <v>1</v>
      </c>
      <c r="L689" t="b">
        <f t="shared" si="1404"/>
        <v>0</v>
      </c>
      <c r="M689" t="str">
        <f t="shared" si="1409"/>
        <v/>
      </c>
      <c r="N689" t="str">
        <f t="shared" si="1450"/>
        <v/>
      </c>
      <c r="O689" t="str">
        <f t="shared" si="1451"/>
        <v/>
      </c>
      <c r="P689" t="str">
        <f t="shared" si="1410"/>
        <v/>
      </c>
      <c r="R689" t="s">
        <v>1685</v>
      </c>
      <c r="S689" t="str">
        <f>IF(M689&lt;&gt;"",M689,IF(O689&lt;&gt;"",O689,IF(Q689&lt;&gt;"",Q689,I689)))</f>
        <v>stores</v>
      </c>
      <c r="T689" t="str">
        <f t="shared" si="1411"/>
        <v>stores</v>
      </c>
      <c r="U689" t="str">
        <f t="shared" ref="U689:V689" si="1506">TRIM(SUBSTITUTE(T689,U$1,U$2))</f>
        <v>stores</v>
      </c>
      <c r="V689" t="str">
        <f t="shared" si="1506"/>
        <v>stores</v>
      </c>
      <c r="W689" t="str">
        <f t="shared" ref="W689:AM689" si="1507">TRIM(SUBSTITUTE(V689,W$1,W$2))</f>
        <v>stores</v>
      </c>
      <c r="X689" t="str">
        <f t="shared" si="1507"/>
        <v>stores</v>
      </c>
      <c r="Y689" t="str">
        <f t="shared" si="1507"/>
        <v>stores</v>
      </c>
      <c r="Z689" t="str">
        <f t="shared" si="1507"/>
        <v>stores</v>
      </c>
      <c r="AA689" t="str">
        <f t="shared" si="1507"/>
        <v>stores</v>
      </c>
      <c r="AB689" t="str">
        <f t="shared" si="1507"/>
        <v>stores</v>
      </c>
      <c r="AC689" t="str">
        <f t="shared" si="1507"/>
        <v>stores</v>
      </c>
      <c r="AD689" t="str">
        <f t="shared" si="1507"/>
        <v>stores</v>
      </c>
      <c r="AE689" t="str">
        <f t="shared" si="1507"/>
        <v>stores</v>
      </c>
      <c r="AF689" t="str">
        <f t="shared" si="1507"/>
        <v>stores</v>
      </c>
      <c r="AG689" t="str">
        <f t="shared" si="1507"/>
        <v>stores</v>
      </c>
      <c r="AH689" t="str">
        <f t="shared" si="1507"/>
        <v>stores</v>
      </c>
      <c r="AI689" t="str">
        <f t="shared" si="1507"/>
        <v>stores</v>
      </c>
      <c r="AJ689" t="str">
        <f t="shared" si="1507"/>
        <v>stores</v>
      </c>
      <c r="AK689" t="str">
        <f t="shared" si="1507"/>
        <v>stores</v>
      </c>
      <c r="AL689" t="str">
        <f t="shared" si="1507"/>
        <v>stores</v>
      </c>
      <c r="AM689" t="str">
        <f t="shared" si="1507"/>
        <v>stores</v>
      </c>
      <c r="AN689" t="str">
        <f t="shared" si="1414"/>
        <v>stores</v>
      </c>
      <c r="AQ689" t="str">
        <f t="shared" si="1415"/>
        <v>stores</v>
      </c>
    </row>
    <row r="690" spans="1:43" x14ac:dyDescent="0.2">
      <c r="A690">
        <v>688</v>
      </c>
      <c r="B690" t="s">
        <v>1063</v>
      </c>
      <c r="C690" t="s">
        <v>1607</v>
      </c>
      <c r="D690" t="s">
        <v>1598</v>
      </c>
      <c r="E690" t="s">
        <v>155</v>
      </c>
      <c r="F690" t="s">
        <v>1066</v>
      </c>
      <c r="G690" t="str">
        <f t="shared" si="1407"/>
        <v>Revenue by Category - Furniture Revenue</v>
      </c>
      <c r="H690" t="str">
        <f t="shared" si="1402"/>
        <v>furniture revenue</v>
      </c>
      <c r="I690" t="s">
        <v>10</v>
      </c>
      <c r="J690" t="b">
        <f t="shared" si="1408"/>
        <v>0</v>
      </c>
      <c r="K690" t="b">
        <f t="shared" si="1403"/>
        <v>0</v>
      </c>
      <c r="L690" t="b">
        <f t="shared" si="1404"/>
        <v>1</v>
      </c>
      <c r="M690" t="str">
        <f t="shared" si="1409"/>
        <v/>
      </c>
      <c r="N690" t="str">
        <f t="shared" si="1450"/>
        <v/>
      </c>
      <c r="O690" t="str">
        <f t="shared" si="1451"/>
        <v/>
      </c>
      <c r="P690" t="str">
        <f t="shared" si="1410"/>
        <v/>
      </c>
      <c r="R690" t="s">
        <v>35</v>
      </c>
      <c r="S690" t="str">
        <f>IF(M690&lt;&gt;"",M690,IF(O690&lt;&gt;"",O690,IF(Q690&lt;&gt;"",Q690,I690)))</f>
        <v>$M</v>
      </c>
      <c r="T690" t="str">
        <f t="shared" si="1411"/>
        <v>$m</v>
      </c>
      <c r="U690" t="str">
        <f t="shared" ref="U690:V690" si="1508">TRIM(SUBSTITUTE(T690,U$1,U$2))</f>
        <v>$m</v>
      </c>
      <c r="V690" t="str">
        <f t="shared" si="1508"/>
        <v>$m</v>
      </c>
      <c r="W690" t="str">
        <f t="shared" ref="W690:AM690" si="1509">TRIM(SUBSTITUTE(V690,W$1,W$2))</f>
        <v>$m</v>
      </c>
      <c r="X690" t="str">
        <f t="shared" si="1509"/>
        <v>$m</v>
      </c>
      <c r="Y690" t="str">
        <f t="shared" si="1509"/>
        <v>$m</v>
      </c>
      <c r="Z690" t="str">
        <f t="shared" si="1509"/>
        <v>$m</v>
      </c>
      <c r="AA690" t="str">
        <f t="shared" si="1509"/>
        <v>$m</v>
      </c>
      <c r="AB690" t="str">
        <f t="shared" si="1509"/>
        <v>$m</v>
      </c>
      <c r="AC690" t="str">
        <f t="shared" si="1509"/>
        <v>$m</v>
      </c>
      <c r="AD690" t="str">
        <f t="shared" si="1509"/>
        <v>$m</v>
      </c>
      <c r="AE690" t="str">
        <f t="shared" si="1509"/>
        <v>$m</v>
      </c>
      <c r="AF690" t="str">
        <f t="shared" si="1509"/>
        <v>$m</v>
      </c>
      <c r="AG690" t="str">
        <f t="shared" si="1509"/>
        <v>$</v>
      </c>
      <c r="AH690" t="str">
        <f t="shared" si="1509"/>
        <v>$</v>
      </c>
      <c r="AI690" t="str">
        <f t="shared" si="1509"/>
        <v>$</v>
      </c>
      <c r="AJ690" t="str">
        <f t="shared" si="1509"/>
        <v>$</v>
      </c>
      <c r="AK690" t="str">
        <f t="shared" si="1509"/>
        <v>$</v>
      </c>
      <c r="AL690" t="str">
        <f t="shared" si="1509"/>
        <v>$</v>
      </c>
      <c r="AM690" t="str">
        <f t="shared" si="1509"/>
        <v>$</v>
      </c>
      <c r="AN690" t="str">
        <f t="shared" si="1414"/>
        <v>$</v>
      </c>
      <c r="AQ690" t="str">
        <f t="shared" si="1415"/>
        <v>$</v>
      </c>
    </row>
    <row r="691" spans="1:43" x14ac:dyDescent="0.2">
      <c r="A691">
        <v>689</v>
      </c>
      <c r="B691" t="s">
        <v>1063</v>
      </c>
      <c r="C691" t="s">
        <v>1607</v>
      </c>
      <c r="D691" t="s">
        <v>1598</v>
      </c>
      <c r="E691" t="s">
        <v>155</v>
      </c>
      <c r="F691" t="s">
        <v>1067</v>
      </c>
      <c r="G691" t="str">
        <f t="shared" si="1407"/>
        <v>Revenue by Category - Non-Furniture Revenue</v>
      </c>
      <c r="H691" t="str">
        <f t="shared" si="1402"/>
        <v>non-furniture revenue</v>
      </c>
      <c r="I691" t="s">
        <v>10</v>
      </c>
      <c r="J691" t="b">
        <f t="shared" si="1408"/>
        <v>0</v>
      </c>
      <c r="K691" t="b">
        <f t="shared" si="1403"/>
        <v>0</v>
      </c>
      <c r="L691" t="b">
        <f t="shared" si="1404"/>
        <v>1</v>
      </c>
      <c r="M691" t="str">
        <f t="shared" si="1409"/>
        <v/>
      </c>
      <c r="N691" t="str">
        <f t="shared" si="1450"/>
        <v/>
      </c>
      <c r="O691" t="str">
        <f t="shared" si="1451"/>
        <v/>
      </c>
      <c r="P691" t="str">
        <f t="shared" si="1410"/>
        <v/>
      </c>
      <c r="R691" t="s">
        <v>35</v>
      </c>
      <c r="S691" t="str">
        <f>IF(M691&lt;&gt;"",M691,IF(O691&lt;&gt;"",O691,IF(Q691&lt;&gt;"",Q691,I691)))</f>
        <v>$M</v>
      </c>
      <c r="T691" t="str">
        <f t="shared" si="1411"/>
        <v>$m</v>
      </c>
      <c r="U691" t="str">
        <f t="shared" ref="U691:V691" si="1510">TRIM(SUBSTITUTE(T691,U$1,U$2))</f>
        <v>$m</v>
      </c>
      <c r="V691" t="str">
        <f t="shared" si="1510"/>
        <v>$m</v>
      </c>
      <c r="W691" t="str">
        <f t="shared" ref="W691:AM691" si="1511">TRIM(SUBSTITUTE(V691,W$1,W$2))</f>
        <v>$m</v>
      </c>
      <c r="X691" t="str">
        <f t="shared" si="1511"/>
        <v>$m</v>
      </c>
      <c r="Y691" t="str">
        <f t="shared" si="1511"/>
        <v>$m</v>
      </c>
      <c r="Z691" t="str">
        <f t="shared" si="1511"/>
        <v>$m</v>
      </c>
      <c r="AA691" t="str">
        <f t="shared" si="1511"/>
        <v>$m</v>
      </c>
      <c r="AB691" t="str">
        <f t="shared" si="1511"/>
        <v>$m</v>
      </c>
      <c r="AC691" t="str">
        <f t="shared" si="1511"/>
        <v>$m</v>
      </c>
      <c r="AD691" t="str">
        <f t="shared" si="1511"/>
        <v>$m</v>
      </c>
      <c r="AE691" t="str">
        <f t="shared" si="1511"/>
        <v>$m</v>
      </c>
      <c r="AF691" t="str">
        <f t="shared" si="1511"/>
        <v>$m</v>
      </c>
      <c r="AG691" t="str">
        <f t="shared" si="1511"/>
        <v>$</v>
      </c>
      <c r="AH691" t="str">
        <f t="shared" si="1511"/>
        <v>$</v>
      </c>
      <c r="AI691" t="str">
        <f t="shared" si="1511"/>
        <v>$</v>
      </c>
      <c r="AJ691" t="str">
        <f t="shared" si="1511"/>
        <v>$</v>
      </c>
      <c r="AK691" t="str">
        <f t="shared" si="1511"/>
        <v>$</v>
      </c>
      <c r="AL691" t="str">
        <f t="shared" si="1511"/>
        <v>$</v>
      </c>
      <c r="AM691" t="str">
        <f t="shared" si="1511"/>
        <v>$</v>
      </c>
      <c r="AN691" t="str">
        <f t="shared" si="1414"/>
        <v>$</v>
      </c>
      <c r="AQ691" t="str">
        <f t="shared" si="1415"/>
        <v>$</v>
      </c>
    </row>
    <row r="692" spans="1:43" x14ac:dyDescent="0.2">
      <c r="A692">
        <v>690</v>
      </c>
      <c r="B692" t="s">
        <v>1063</v>
      </c>
      <c r="C692" t="s">
        <v>1607</v>
      </c>
      <c r="D692" t="s">
        <v>1598</v>
      </c>
      <c r="E692" t="s">
        <v>44</v>
      </c>
      <c r="F692" t="s">
        <v>1068</v>
      </c>
      <c r="G692" t="str">
        <f t="shared" si="1407"/>
        <v>Segment Revenue - RH Segment Revenue</v>
      </c>
      <c r="H692" t="str">
        <f t="shared" si="1402"/>
        <v>rh segment revenue</v>
      </c>
      <c r="I692" t="s">
        <v>10</v>
      </c>
      <c r="J692" t="b">
        <f t="shared" si="1408"/>
        <v>0</v>
      </c>
      <c r="K692" t="b">
        <f t="shared" si="1403"/>
        <v>0</v>
      </c>
      <c r="L692" t="b">
        <f t="shared" si="1404"/>
        <v>1</v>
      </c>
      <c r="M692" t="str">
        <f t="shared" si="1409"/>
        <v/>
      </c>
      <c r="N692" t="str">
        <f t="shared" si="1450"/>
        <v/>
      </c>
      <c r="O692" t="str">
        <f t="shared" si="1451"/>
        <v/>
      </c>
      <c r="P692" t="str">
        <f t="shared" si="1410"/>
        <v/>
      </c>
      <c r="R692" t="s">
        <v>35</v>
      </c>
      <c r="S692" t="str">
        <f>IF(M692&lt;&gt;"",M692,IF(O692&lt;&gt;"",O692,IF(Q692&lt;&gt;"",Q692,I692)))</f>
        <v>$M</v>
      </c>
      <c r="T692" t="str">
        <f t="shared" si="1411"/>
        <v>$m</v>
      </c>
      <c r="U692" t="str">
        <f t="shared" ref="U692:V692" si="1512">TRIM(SUBSTITUTE(T692,U$1,U$2))</f>
        <v>$m</v>
      </c>
      <c r="V692" t="str">
        <f t="shared" si="1512"/>
        <v>$m</v>
      </c>
      <c r="W692" t="str">
        <f t="shared" ref="W692:AM692" si="1513">TRIM(SUBSTITUTE(V692,W$1,W$2))</f>
        <v>$m</v>
      </c>
      <c r="X692" t="str">
        <f t="shared" si="1513"/>
        <v>$m</v>
      </c>
      <c r="Y692" t="str">
        <f t="shared" si="1513"/>
        <v>$m</v>
      </c>
      <c r="Z692" t="str">
        <f t="shared" si="1513"/>
        <v>$m</v>
      </c>
      <c r="AA692" t="str">
        <f t="shared" si="1513"/>
        <v>$m</v>
      </c>
      <c r="AB692" t="str">
        <f t="shared" si="1513"/>
        <v>$m</v>
      </c>
      <c r="AC692" t="str">
        <f t="shared" si="1513"/>
        <v>$m</v>
      </c>
      <c r="AD692" t="str">
        <f t="shared" si="1513"/>
        <v>$m</v>
      </c>
      <c r="AE692" t="str">
        <f t="shared" si="1513"/>
        <v>$m</v>
      </c>
      <c r="AF692" t="str">
        <f t="shared" si="1513"/>
        <v>$m</v>
      </c>
      <c r="AG692" t="str">
        <f t="shared" si="1513"/>
        <v>$</v>
      </c>
      <c r="AH692" t="str">
        <f t="shared" si="1513"/>
        <v>$</v>
      </c>
      <c r="AI692" t="str">
        <f t="shared" si="1513"/>
        <v>$</v>
      </c>
      <c r="AJ692" t="str">
        <f t="shared" si="1513"/>
        <v>$</v>
      </c>
      <c r="AK692" t="str">
        <f t="shared" si="1513"/>
        <v>$</v>
      </c>
      <c r="AL692" t="str">
        <f t="shared" si="1513"/>
        <v>$</v>
      </c>
      <c r="AM692" t="str">
        <f t="shared" si="1513"/>
        <v>$</v>
      </c>
      <c r="AN692" t="str">
        <f t="shared" si="1414"/>
        <v>$</v>
      </c>
      <c r="AQ692" t="str">
        <f t="shared" si="1415"/>
        <v>$</v>
      </c>
    </row>
    <row r="693" spans="1:43" x14ac:dyDescent="0.2">
      <c r="A693">
        <v>691</v>
      </c>
      <c r="B693" t="s">
        <v>1063</v>
      </c>
      <c r="C693" t="s">
        <v>1607</v>
      </c>
      <c r="D693" t="s">
        <v>1598</v>
      </c>
      <c r="E693" t="s">
        <v>44</v>
      </c>
      <c r="F693" t="s">
        <v>1069</v>
      </c>
      <c r="G693" t="str">
        <f t="shared" si="1407"/>
        <v>Segment Revenue - Waterworks Revenue</v>
      </c>
      <c r="H693" t="str">
        <f t="shared" si="1402"/>
        <v>waterworks revenue</v>
      </c>
      <c r="I693" t="s">
        <v>10</v>
      </c>
      <c r="J693" t="b">
        <f t="shared" si="1408"/>
        <v>0</v>
      </c>
      <c r="K693" t="b">
        <f t="shared" si="1403"/>
        <v>0</v>
      </c>
      <c r="L693" t="b">
        <f t="shared" si="1404"/>
        <v>1</v>
      </c>
      <c r="M693" t="str">
        <f t="shared" si="1409"/>
        <v/>
      </c>
      <c r="N693" t="str">
        <f t="shared" si="1450"/>
        <v/>
      </c>
      <c r="O693" t="str">
        <f t="shared" si="1451"/>
        <v/>
      </c>
      <c r="P693" t="str">
        <f t="shared" si="1410"/>
        <v/>
      </c>
      <c r="R693" t="s">
        <v>35</v>
      </c>
      <c r="S693" t="str">
        <f>IF(M693&lt;&gt;"",M693,IF(O693&lt;&gt;"",O693,IF(Q693&lt;&gt;"",Q693,I693)))</f>
        <v>$M</v>
      </c>
      <c r="T693" t="str">
        <f t="shared" si="1411"/>
        <v>$m</v>
      </c>
      <c r="U693" t="str">
        <f t="shared" ref="U693:V693" si="1514">TRIM(SUBSTITUTE(T693,U$1,U$2))</f>
        <v>$m</v>
      </c>
      <c r="V693" t="str">
        <f t="shared" si="1514"/>
        <v>$m</v>
      </c>
      <c r="W693" t="str">
        <f t="shared" ref="W693:AM693" si="1515">TRIM(SUBSTITUTE(V693,W$1,W$2))</f>
        <v>$m</v>
      </c>
      <c r="X693" t="str">
        <f t="shared" si="1515"/>
        <v>$m</v>
      </c>
      <c r="Y693" t="str">
        <f t="shared" si="1515"/>
        <v>$m</v>
      </c>
      <c r="Z693" t="str">
        <f t="shared" si="1515"/>
        <v>$m</v>
      </c>
      <c r="AA693" t="str">
        <f t="shared" si="1515"/>
        <v>$m</v>
      </c>
      <c r="AB693" t="str">
        <f t="shared" si="1515"/>
        <v>$m</v>
      </c>
      <c r="AC693" t="str">
        <f t="shared" si="1515"/>
        <v>$m</v>
      </c>
      <c r="AD693" t="str">
        <f t="shared" si="1515"/>
        <v>$m</v>
      </c>
      <c r="AE693" t="str">
        <f t="shared" si="1515"/>
        <v>$m</v>
      </c>
      <c r="AF693" t="str">
        <f t="shared" si="1515"/>
        <v>$m</v>
      </c>
      <c r="AG693" t="str">
        <f t="shared" si="1515"/>
        <v>$</v>
      </c>
      <c r="AH693" t="str">
        <f t="shared" si="1515"/>
        <v>$</v>
      </c>
      <c r="AI693" t="str">
        <f t="shared" si="1515"/>
        <v>$</v>
      </c>
      <c r="AJ693" t="str">
        <f t="shared" si="1515"/>
        <v>$</v>
      </c>
      <c r="AK693" t="str">
        <f t="shared" si="1515"/>
        <v>$</v>
      </c>
      <c r="AL693" t="str">
        <f t="shared" si="1515"/>
        <v>$</v>
      </c>
      <c r="AM693" t="str">
        <f t="shared" si="1515"/>
        <v>$</v>
      </c>
      <c r="AN693" t="str">
        <f t="shared" si="1414"/>
        <v>$</v>
      </c>
      <c r="AQ693" t="str">
        <f t="shared" si="1415"/>
        <v>$</v>
      </c>
    </row>
    <row r="694" spans="1:43" x14ac:dyDescent="0.2">
      <c r="A694">
        <v>692</v>
      </c>
      <c r="B694" t="s">
        <v>1063</v>
      </c>
      <c r="C694" t="s">
        <v>1607</v>
      </c>
      <c r="D694" t="s">
        <v>1598</v>
      </c>
      <c r="E694" t="s">
        <v>154</v>
      </c>
      <c r="F694" t="s">
        <v>1064</v>
      </c>
      <c r="G694" t="str">
        <f t="shared" si="1407"/>
        <v>Stores - Total Galleries</v>
      </c>
      <c r="H694" t="str">
        <f t="shared" si="1402"/>
        <v>total galleries</v>
      </c>
      <c r="I694" t="s">
        <v>154</v>
      </c>
      <c r="J694" t="b">
        <f t="shared" si="1408"/>
        <v>1</v>
      </c>
      <c r="K694" t="b">
        <f t="shared" si="1403"/>
        <v>1</v>
      </c>
      <c r="L694" t="b">
        <f t="shared" si="1404"/>
        <v>0</v>
      </c>
      <c r="M694" t="str">
        <f t="shared" si="1409"/>
        <v/>
      </c>
      <c r="N694" t="str">
        <f t="shared" si="1450"/>
        <v/>
      </c>
      <c r="O694" t="str">
        <f t="shared" si="1451"/>
        <v/>
      </c>
      <c r="P694" t="str">
        <f t="shared" si="1410"/>
        <v/>
      </c>
      <c r="R694" t="s">
        <v>1685</v>
      </c>
      <c r="S694" t="str">
        <f>IF(M694&lt;&gt;"",M694,IF(O694&lt;&gt;"",O694,IF(Q694&lt;&gt;"",Q694,I694)))</f>
        <v>Stores</v>
      </c>
      <c r="T694" t="str">
        <f t="shared" si="1411"/>
        <v>stores</v>
      </c>
      <c r="U694" t="str">
        <f t="shared" ref="U694:V694" si="1516">TRIM(SUBSTITUTE(T694,U$1,U$2))</f>
        <v>stores</v>
      </c>
      <c r="V694" t="str">
        <f t="shared" si="1516"/>
        <v>stores</v>
      </c>
      <c r="W694" t="str">
        <f t="shared" ref="W694:AM694" si="1517">TRIM(SUBSTITUTE(V694,W$1,W$2))</f>
        <v>stores</v>
      </c>
      <c r="X694" t="str">
        <f t="shared" si="1517"/>
        <v>stores</v>
      </c>
      <c r="Y694" t="str">
        <f t="shared" si="1517"/>
        <v>stores</v>
      </c>
      <c r="Z694" t="str">
        <f t="shared" si="1517"/>
        <v>stores</v>
      </c>
      <c r="AA694" t="str">
        <f t="shared" si="1517"/>
        <v>stores</v>
      </c>
      <c r="AB694" t="str">
        <f t="shared" si="1517"/>
        <v>stores</v>
      </c>
      <c r="AC694" t="str">
        <f t="shared" si="1517"/>
        <v>stores</v>
      </c>
      <c r="AD694" t="str">
        <f t="shared" si="1517"/>
        <v>stores</v>
      </c>
      <c r="AE694" t="str">
        <f t="shared" si="1517"/>
        <v>stores</v>
      </c>
      <c r="AF694" t="str">
        <f t="shared" si="1517"/>
        <v>stores</v>
      </c>
      <c r="AG694" t="str">
        <f t="shared" si="1517"/>
        <v>stores</v>
      </c>
      <c r="AH694" t="str">
        <f t="shared" si="1517"/>
        <v>stores</v>
      </c>
      <c r="AI694" t="str">
        <f t="shared" si="1517"/>
        <v>stores</v>
      </c>
      <c r="AJ694" t="str">
        <f t="shared" si="1517"/>
        <v>stores</v>
      </c>
      <c r="AK694" t="str">
        <f t="shared" si="1517"/>
        <v>stores</v>
      </c>
      <c r="AL694" t="str">
        <f t="shared" si="1517"/>
        <v>stores</v>
      </c>
      <c r="AM694" t="str">
        <f t="shared" si="1517"/>
        <v>stores</v>
      </c>
      <c r="AN694" t="str">
        <f t="shared" si="1414"/>
        <v>stores</v>
      </c>
      <c r="AQ694" t="str">
        <f t="shared" si="1415"/>
        <v>stores</v>
      </c>
    </row>
    <row r="695" spans="1:43" x14ac:dyDescent="0.2">
      <c r="A695">
        <v>693</v>
      </c>
      <c r="B695" t="s">
        <v>1063</v>
      </c>
      <c r="C695" t="s">
        <v>1607</v>
      </c>
      <c r="D695" t="s">
        <v>1598</v>
      </c>
      <c r="E695" t="s">
        <v>154</v>
      </c>
      <c r="F695" t="s">
        <v>1065</v>
      </c>
      <c r="G695" t="str">
        <f t="shared" si="1407"/>
        <v>Stores - Waterworks Showrooms</v>
      </c>
      <c r="H695" t="str">
        <f t="shared" si="1402"/>
        <v>waterworks showrooms</v>
      </c>
      <c r="I695" t="s">
        <v>154</v>
      </c>
      <c r="J695" t="b">
        <f t="shared" si="1408"/>
        <v>1</v>
      </c>
      <c r="K695" t="b">
        <f t="shared" si="1403"/>
        <v>1</v>
      </c>
      <c r="L695" t="b">
        <f t="shared" si="1404"/>
        <v>0</v>
      </c>
      <c r="M695" t="str">
        <f t="shared" si="1409"/>
        <v/>
      </c>
      <c r="N695" t="str">
        <f t="shared" si="1450"/>
        <v/>
      </c>
      <c r="O695" t="str">
        <f t="shared" si="1451"/>
        <v/>
      </c>
      <c r="P695" t="str">
        <f t="shared" si="1410"/>
        <v/>
      </c>
      <c r="R695" t="s">
        <v>1685</v>
      </c>
      <c r="S695" t="str">
        <f>IF(M695&lt;&gt;"",M695,IF(O695&lt;&gt;"",O695,IF(Q695&lt;&gt;"",Q695,I695)))</f>
        <v>Stores</v>
      </c>
      <c r="T695" t="str">
        <f t="shared" si="1411"/>
        <v>stores</v>
      </c>
      <c r="U695" t="str">
        <f t="shared" ref="U695:V695" si="1518">TRIM(SUBSTITUTE(T695,U$1,U$2))</f>
        <v>stores</v>
      </c>
      <c r="V695" t="str">
        <f t="shared" si="1518"/>
        <v>stores</v>
      </c>
      <c r="W695" t="str">
        <f t="shared" ref="W695:AM695" si="1519">TRIM(SUBSTITUTE(V695,W$1,W$2))</f>
        <v>stores</v>
      </c>
      <c r="X695" t="str">
        <f t="shared" si="1519"/>
        <v>stores</v>
      </c>
      <c r="Y695" t="str">
        <f t="shared" si="1519"/>
        <v>stores</v>
      </c>
      <c r="Z695" t="str">
        <f t="shared" si="1519"/>
        <v>stores</v>
      </c>
      <c r="AA695" t="str">
        <f t="shared" si="1519"/>
        <v>stores</v>
      </c>
      <c r="AB695" t="str">
        <f t="shared" si="1519"/>
        <v>stores</v>
      </c>
      <c r="AC695" t="str">
        <f t="shared" si="1519"/>
        <v>stores</v>
      </c>
      <c r="AD695" t="str">
        <f t="shared" si="1519"/>
        <v>stores</v>
      </c>
      <c r="AE695" t="str">
        <f t="shared" si="1519"/>
        <v>stores</v>
      </c>
      <c r="AF695" t="str">
        <f t="shared" si="1519"/>
        <v>stores</v>
      </c>
      <c r="AG695" t="str">
        <f t="shared" si="1519"/>
        <v>stores</v>
      </c>
      <c r="AH695" t="str">
        <f t="shared" si="1519"/>
        <v>stores</v>
      </c>
      <c r="AI695" t="str">
        <f t="shared" si="1519"/>
        <v>stores</v>
      </c>
      <c r="AJ695" t="str">
        <f t="shared" si="1519"/>
        <v>stores</v>
      </c>
      <c r="AK695" t="str">
        <f t="shared" si="1519"/>
        <v>stores</v>
      </c>
      <c r="AL695" t="str">
        <f t="shared" si="1519"/>
        <v>stores</v>
      </c>
      <c r="AM695" t="str">
        <f t="shared" si="1519"/>
        <v>stores</v>
      </c>
      <c r="AN695" t="str">
        <f t="shared" si="1414"/>
        <v>stores</v>
      </c>
      <c r="AQ695" t="str">
        <f t="shared" si="1415"/>
        <v>stores</v>
      </c>
    </row>
    <row r="696" spans="1:43" x14ac:dyDescent="0.2">
      <c r="A696">
        <v>694</v>
      </c>
      <c r="B696" t="s">
        <v>1362</v>
      </c>
      <c r="C696" t="s">
        <v>1599</v>
      </c>
      <c r="D696" t="s">
        <v>1598</v>
      </c>
      <c r="E696" t="s">
        <v>383</v>
      </c>
      <c r="F696" t="s">
        <v>1363</v>
      </c>
      <c r="G696" t="str">
        <f t="shared" si="1407"/>
        <v>Revenue by Product Category - Accessories Revenue</v>
      </c>
      <c r="H696" t="str">
        <f t="shared" si="1402"/>
        <v>accessories revenue</v>
      </c>
      <c r="I696" t="s">
        <v>10</v>
      </c>
      <c r="J696" t="b">
        <f t="shared" si="1408"/>
        <v>0</v>
      </c>
      <c r="K696" t="b">
        <f t="shared" si="1403"/>
        <v>0</v>
      </c>
      <c r="L696" t="b">
        <f t="shared" si="1404"/>
        <v>1</v>
      </c>
      <c r="M696" t="str">
        <f t="shared" si="1409"/>
        <v/>
      </c>
      <c r="N696" t="str">
        <f t="shared" si="1450"/>
        <v/>
      </c>
      <c r="O696" t="str">
        <f t="shared" si="1451"/>
        <v/>
      </c>
      <c r="P696" t="str">
        <f t="shared" si="1410"/>
        <v/>
      </c>
      <c r="R696" t="s">
        <v>35</v>
      </c>
      <c r="S696" t="str">
        <f>IF(M696&lt;&gt;"",M696,IF(O696&lt;&gt;"",O696,IF(Q696&lt;&gt;"",Q696,I696)))</f>
        <v>$M</v>
      </c>
      <c r="T696" t="str">
        <f t="shared" si="1411"/>
        <v>$m</v>
      </c>
      <c r="U696" t="str">
        <f t="shared" ref="U696:V696" si="1520">TRIM(SUBSTITUTE(T696,U$1,U$2))</f>
        <v>$m</v>
      </c>
      <c r="V696" t="str">
        <f t="shared" si="1520"/>
        <v>$m</v>
      </c>
      <c r="W696" t="str">
        <f t="shared" ref="W696:AM696" si="1521">TRIM(SUBSTITUTE(V696,W$1,W$2))</f>
        <v>$m</v>
      </c>
      <c r="X696" t="str">
        <f t="shared" si="1521"/>
        <v>$m</v>
      </c>
      <c r="Y696" t="str">
        <f t="shared" si="1521"/>
        <v>$m</v>
      </c>
      <c r="Z696" t="str">
        <f t="shared" si="1521"/>
        <v>$m</v>
      </c>
      <c r="AA696" t="str">
        <f t="shared" si="1521"/>
        <v>$m</v>
      </c>
      <c r="AB696" t="str">
        <f t="shared" si="1521"/>
        <v>$m</v>
      </c>
      <c r="AC696" t="str">
        <f t="shared" si="1521"/>
        <v>$m</v>
      </c>
      <c r="AD696" t="str">
        <f t="shared" si="1521"/>
        <v>$m</v>
      </c>
      <c r="AE696" t="str">
        <f t="shared" si="1521"/>
        <v>$m</v>
      </c>
      <c r="AF696" t="str">
        <f t="shared" si="1521"/>
        <v>$m</v>
      </c>
      <c r="AG696" t="str">
        <f t="shared" si="1521"/>
        <v>$</v>
      </c>
      <c r="AH696" t="str">
        <f t="shared" si="1521"/>
        <v>$</v>
      </c>
      <c r="AI696" t="str">
        <f t="shared" si="1521"/>
        <v>$</v>
      </c>
      <c r="AJ696" t="str">
        <f t="shared" si="1521"/>
        <v>$</v>
      </c>
      <c r="AK696" t="str">
        <f t="shared" si="1521"/>
        <v>$</v>
      </c>
      <c r="AL696" t="str">
        <f t="shared" si="1521"/>
        <v>$</v>
      </c>
      <c r="AM696" t="str">
        <f t="shared" si="1521"/>
        <v>$</v>
      </c>
      <c r="AN696" t="str">
        <f t="shared" si="1414"/>
        <v>$</v>
      </c>
      <c r="AQ696" t="str">
        <f t="shared" si="1415"/>
        <v>$</v>
      </c>
    </row>
    <row r="697" spans="1:43" x14ac:dyDescent="0.2">
      <c r="A697">
        <v>695</v>
      </c>
      <c r="B697" t="s">
        <v>1362</v>
      </c>
      <c r="C697" t="s">
        <v>1599</v>
      </c>
      <c r="D697" t="s">
        <v>1598</v>
      </c>
      <c r="E697" t="s">
        <v>383</v>
      </c>
      <c r="F697" t="s">
        <v>1364</v>
      </c>
      <c r="G697" t="str">
        <f t="shared" si="1407"/>
        <v>Revenue by Product Category - Apparel/Footwear Revenue</v>
      </c>
      <c r="H697" t="str">
        <f t="shared" si="1402"/>
        <v>apparel/footwear revenue</v>
      </c>
      <c r="I697" t="s">
        <v>10</v>
      </c>
      <c r="J697" t="b">
        <f t="shared" si="1408"/>
        <v>0</v>
      </c>
      <c r="K697" t="b">
        <f t="shared" si="1403"/>
        <v>0</v>
      </c>
      <c r="L697" t="b">
        <f t="shared" si="1404"/>
        <v>1</v>
      </c>
      <c r="M697" t="str">
        <f t="shared" si="1409"/>
        <v/>
      </c>
      <c r="N697" t="str">
        <f t="shared" si="1450"/>
        <v/>
      </c>
      <c r="O697" t="str">
        <f t="shared" si="1451"/>
        <v/>
      </c>
      <c r="P697" t="str">
        <f t="shared" si="1410"/>
        <v/>
      </c>
      <c r="R697" t="s">
        <v>35</v>
      </c>
      <c r="S697" t="str">
        <f>IF(M697&lt;&gt;"",M697,IF(O697&lt;&gt;"",O697,IF(Q697&lt;&gt;"",Q697,I697)))</f>
        <v>$M</v>
      </c>
      <c r="T697" t="str">
        <f t="shared" si="1411"/>
        <v>$m</v>
      </c>
      <c r="U697" t="str">
        <f t="shared" ref="U697:V697" si="1522">TRIM(SUBSTITUTE(T697,U$1,U$2))</f>
        <v>$m</v>
      </c>
      <c r="V697" t="str">
        <f t="shared" si="1522"/>
        <v>$m</v>
      </c>
      <c r="W697" t="str">
        <f t="shared" ref="W697:AM697" si="1523">TRIM(SUBSTITUTE(V697,W$1,W$2))</f>
        <v>$m</v>
      </c>
      <c r="X697" t="str">
        <f t="shared" si="1523"/>
        <v>$m</v>
      </c>
      <c r="Y697" t="str">
        <f t="shared" si="1523"/>
        <v>$m</v>
      </c>
      <c r="Z697" t="str">
        <f t="shared" si="1523"/>
        <v>$m</v>
      </c>
      <c r="AA697" t="str">
        <f t="shared" si="1523"/>
        <v>$m</v>
      </c>
      <c r="AB697" t="str">
        <f t="shared" si="1523"/>
        <v>$m</v>
      </c>
      <c r="AC697" t="str">
        <f t="shared" si="1523"/>
        <v>$m</v>
      </c>
      <c r="AD697" t="str">
        <f t="shared" si="1523"/>
        <v>$m</v>
      </c>
      <c r="AE697" t="str">
        <f t="shared" si="1523"/>
        <v>$m</v>
      </c>
      <c r="AF697" t="str">
        <f t="shared" si="1523"/>
        <v>$m</v>
      </c>
      <c r="AG697" t="str">
        <f t="shared" si="1523"/>
        <v>$</v>
      </c>
      <c r="AH697" t="str">
        <f t="shared" si="1523"/>
        <v>$</v>
      </c>
      <c r="AI697" t="str">
        <f t="shared" si="1523"/>
        <v>$</v>
      </c>
      <c r="AJ697" t="str">
        <f t="shared" si="1523"/>
        <v>$</v>
      </c>
      <c r="AK697" t="str">
        <f t="shared" si="1523"/>
        <v>$</v>
      </c>
      <c r="AL697" t="str">
        <f t="shared" si="1523"/>
        <v>$</v>
      </c>
      <c r="AM697" t="str">
        <f t="shared" si="1523"/>
        <v>$</v>
      </c>
      <c r="AN697" t="str">
        <f t="shared" si="1414"/>
        <v>$</v>
      </c>
      <c r="AQ697" t="str">
        <f t="shared" si="1415"/>
        <v>$</v>
      </c>
    </row>
    <row r="698" spans="1:43" x14ac:dyDescent="0.2">
      <c r="A698">
        <v>696</v>
      </c>
      <c r="B698" t="s">
        <v>1362</v>
      </c>
      <c r="C698" t="s">
        <v>1599</v>
      </c>
      <c r="D698" t="s">
        <v>1598</v>
      </c>
      <c r="E698" t="s">
        <v>383</v>
      </c>
      <c r="F698" t="s">
        <v>1365</v>
      </c>
      <c r="G698" t="str">
        <f t="shared" si="1407"/>
        <v>Revenue by Product Category - Bags Revenue</v>
      </c>
      <c r="H698" t="str">
        <f t="shared" si="1402"/>
        <v>bags revenue</v>
      </c>
      <c r="I698" t="s">
        <v>10</v>
      </c>
      <c r="J698" t="b">
        <f t="shared" si="1408"/>
        <v>0</v>
      </c>
      <c r="K698" t="b">
        <f t="shared" si="1403"/>
        <v>0</v>
      </c>
      <c r="L698" t="b">
        <f t="shared" si="1404"/>
        <v>1</v>
      </c>
      <c r="M698" t="str">
        <f t="shared" si="1409"/>
        <v/>
      </c>
      <c r="N698" t="str">
        <f t="shared" si="1450"/>
        <v/>
      </c>
      <c r="O698" t="str">
        <f t="shared" si="1451"/>
        <v/>
      </c>
      <c r="P698" t="str">
        <f t="shared" si="1410"/>
        <v/>
      </c>
      <c r="R698" t="s">
        <v>35</v>
      </c>
      <c r="S698" t="str">
        <f>IF(M698&lt;&gt;"",M698,IF(O698&lt;&gt;"",O698,IF(Q698&lt;&gt;"",Q698,I698)))</f>
        <v>$M</v>
      </c>
      <c r="T698" t="str">
        <f t="shared" si="1411"/>
        <v>$m</v>
      </c>
      <c r="U698" t="str">
        <f t="shared" ref="U698:V698" si="1524">TRIM(SUBSTITUTE(T698,U$1,U$2))</f>
        <v>$m</v>
      </c>
      <c r="V698" t="str">
        <f t="shared" si="1524"/>
        <v>$m</v>
      </c>
      <c r="W698" t="str">
        <f t="shared" ref="W698:AM698" si="1525">TRIM(SUBSTITUTE(V698,W$1,W$2))</f>
        <v>$m</v>
      </c>
      <c r="X698" t="str">
        <f t="shared" si="1525"/>
        <v>$m</v>
      </c>
      <c r="Y698" t="str">
        <f t="shared" si="1525"/>
        <v>$m</v>
      </c>
      <c r="Z698" t="str">
        <f t="shared" si="1525"/>
        <v>$m</v>
      </c>
      <c r="AA698" t="str">
        <f t="shared" si="1525"/>
        <v>$m</v>
      </c>
      <c r="AB698" t="str">
        <f t="shared" si="1525"/>
        <v>$m</v>
      </c>
      <c r="AC698" t="str">
        <f t="shared" si="1525"/>
        <v>$m</v>
      </c>
      <c r="AD698" t="str">
        <f t="shared" si="1525"/>
        <v>$m</v>
      </c>
      <c r="AE698" t="str">
        <f t="shared" si="1525"/>
        <v>$m</v>
      </c>
      <c r="AF698" t="str">
        <f t="shared" si="1525"/>
        <v>$m</v>
      </c>
      <c r="AG698" t="str">
        <f t="shared" si="1525"/>
        <v>$</v>
      </c>
      <c r="AH698" t="str">
        <f t="shared" si="1525"/>
        <v>$</v>
      </c>
      <c r="AI698" t="str">
        <f t="shared" si="1525"/>
        <v>$</v>
      </c>
      <c r="AJ698" t="str">
        <f t="shared" si="1525"/>
        <v>$</v>
      </c>
      <c r="AK698" t="str">
        <f t="shared" si="1525"/>
        <v>$</v>
      </c>
      <c r="AL698" t="str">
        <f t="shared" si="1525"/>
        <v>$</v>
      </c>
      <c r="AM698" t="str">
        <f t="shared" si="1525"/>
        <v>$</v>
      </c>
      <c r="AN698" t="str">
        <f t="shared" si="1414"/>
        <v>$</v>
      </c>
      <c r="AQ698" t="str">
        <f t="shared" si="1415"/>
        <v>$</v>
      </c>
    </row>
    <row r="699" spans="1:43" x14ac:dyDescent="0.2">
      <c r="A699">
        <v>697</v>
      </c>
      <c r="B699" t="s">
        <v>1362</v>
      </c>
      <c r="C699" t="s">
        <v>1599</v>
      </c>
      <c r="D699" t="s">
        <v>1598</v>
      </c>
      <c r="E699" t="s">
        <v>383</v>
      </c>
      <c r="F699" t="s">
        <v>1366</v>
      </c>
      <c r="G699" t="str">
        <f t="shared" si="1407"/>
        <v>Revenue by Product Category - Home Revenue</v>
      </c>
      <c r="H699" t="str">
        <f t="shared" si="1402"/>
        <v>home revenue</v>
      </c>
      <c r="I699" t="s">
        <v>10</v>
      </c>
      <c r="J699" t="b">
        <f t="shared" si="1408"/>
        <v>0</v>
      </c>
      <c r="K699" t="b">
        <f t="shared" si="1403"/>
        <v>0</v>
      </c>
      <c r="L699" t="b">
        <f t="shared" si="1404"/>
        <v>1</v>
      </c>
      <c r="M699" t="str">
        <f t="shared" si="1409"/>
        <v/>
      </c>
      <c r="N699" t="str">
        <f t="shared" si="1450"/>
        <v/>
      </c>
      <c r="O699" t="str">
        <f t="shared" si="1451"/>
        <v/>
      </c>
      <c r="P699" t="str">
        <f t="shared" si="1410"/>
        <v/>
      </c>
      <c r="R699" t="s">
        <v>35</v>
      </c>
      <c r="S699" t="str">
        <f>IF(M699&lt;&gt;"",M699,IF(O699&lt;&gt;"",O699,IF(Q699&lt;&gt;"",Q699,I699)))</f>
        <v>$M</v>
      </c>
      <c r="T699" t="str">
        <f t="shared" si="1411"/>
        <v>$m</v>
      </c>
      <c r="U699" t="str">
        <f t="shared" ref="U699:V699" si="1526">TRIM(SUBSTITUTE(T699,U$1,U$2))</f>
        <v>$m</v>
      </c>
      <c r="V699" t="str">
        <f t="shared" si="1526"/>
        <v>$m</v>
      </c>
      <c r="W699" t="str">
        <f t="shared" ref="W699:AM699" si="1527">TRIM(SUBSTITUTE(V699,W$1,W$2))</f>
        <v>$m</v>
      </c>
      <c r="X699" t="str">
        <f t="shared" si="1527"/>
        <v>$m</v>
      </c>
      <c r="Y699" t="str">
        <f t="shared" si="1527"/>
        <v>$m</v>
      </c>
      <c r="Z699" t="str">
        <f t="shared" si="1527"/>
        <v>$m</v>
      </c>
      <c r="AA699" t="str">
        <f t="shared" si="1527"/>
        <v>$m</v>
      </c>
      <c r="AB699" t="str">
        <f t="shared" si="1527"/>
        <v>$m</v>
      </c>
      <c r="AC699" t="str">
        <f t="shared" si="1527"/>
        <v>$m</v>
      </c>
      <c r="AD699" t="str">
        <f t="shared" si="1527"/>
        <v>$m</v>
      </c>
      <c r="AE699" t="str">
        <f t="shared" si="1527"/>
        <v>$m</v>
      </c>
      <c r="AF699" t="str">
        <f t="shared" si="1527"/>
        <v>$m</v>
      </c>
      <c r="AG699" t="str">
        <f t="shared" si="1527"/>
        <v>$</v>
      </c>
      <c r="AH699" t="str">
        <f t="shared" si="1527"/>
        <v>$</v>
      </c>
      <c r="AI699" t="str">
        <f t="shared" si="1527"/>
        <v>$</v>
      </c>
      <c r="AJ699" t="str">
        <f t="shared" si="1527"/>
        <v>$</v>
      </c>
      <c r="AK699" t="str">
        <f t="shared" si="1527"/>
        <v>$</v>
      </c>
      <c r="AL699" t="str">
        <f t="shared" si="1527"/>
        <v>$</v>
      </c>
      <c r="AM699" t="str">
        <f t="shared" si="1527"/>
        <v>$</v>
      </c>
      <c r="AN699" t="str">
        <f t="shared" si="1414"/>
        <v>$</v>
      </c>
      <c r="AQ699" t="str">
        <f t="shared" si="1415"/>
        <v>$</v>
      </c>
    </row>
    <row r="700" spans="1:43" x14ac:dyDescent="0.2">
      <c r="A700">
        <v>698</v>
      </c>
      <c r="B700" t="s">
        <v>1362</v>
      </c>
      <c r="C700" t="s">
        <v>1599</v>
      </c>
      <c r="D700" t="s">
        <v>1598</v>
      </c>
      <c r="E700" t="s">
        <v>383</v>
      </c>
      <c r="F700" t="s">
        <v>274</v>
      </c>
      <c r="G700" t="str">
        <f t="shared" si="1407"/>
        <v>Revenue by Product Category - Other Revenue</v>
      </c>
      <c r="H700" t="str">
        <f t="shared" si="1402"/>
        <v>other revenue</v>
      </c>
      <c r="I700" t="s">
        <v>10</v>
      </c>
      <c r="J700" t="b">
        <f t="shared" si="1408"/>
        <v>0</v>
      </c>
      <c r="K700" t="b">
        <f t="shared" si="1403"/>
        <v>0</v>
      </c>
      <c r="L700" t="b">
        <f t="shared" si="1404"/>
        <v>1</v>
      </c>
      <c r="M700" t="str">
        <f t="shared" si="1409"/>
        <v/>
      </c>
      <c r="N700" t="str">
        <f t="shared" si="1450"/>
        <v/>
      </c>
      <c r="O700" t="str">
        <f t="shared" si="1451"/>
        <v/>
      </c>
      <c r="P700" t="str">
        <f t="shared" si="1410"/>
        <v/>
      </c>
      <c r="R700" t="s">
        <v>35</v>
      </c>
      <c r="S700" t="str">
        <f>IF(M700&lt;&gt;"",M700,IF(O700&lt;&gt;"",O700,IF(Q700&lt;&gt;"",Q700,I700)))</f>
        <v>$M</v>
      </c>
      <c r="T700" t="str">
        <f t="shared" si="1411"/>
        <v>$m</v>
      </c>
      <c r="U700" t="str">
        <f t="shared" ref="U700:V700" si="1528">TRIM(SUBSTITUTE(T700,U$1,U$2))</f>
        <v>$m</v>
      </c>
      <c r="V700" t="str">
        <f t="shared" si="1528"/>
        <v>$m</v>
      </c>
      <c r="W700" t="str">
        <f t="shared" ref="W700:AM700" si="1529">TRIM(SUBSTITUTE(V700,W$1,W$2))</f>
        <v>$m</v>
      </c>
      <c r="X700" t="str">
        <f t="shared" si="1529"/>
        <v>$m</v>
      </c>
      <c r="Y700" t="str">
        <f t="shared" si="1529"/>
        <v>$m</v>
      </c>
      <c r="Z700" t="str">
        <f t="shared" si="1529"/>
        <v>$m</v>
      </c>
      <c r="AA700" t="str">
        <f t="shared" si="1529"/>
        <v>$m</v>
      </c>
      <c r="AB700" t="str">
        <f t="shared" si="1529"/>
        <v>$m</v>
      </c>
      <c r="AC700" t="str">
        <f t="shared" si="1529"/>
        <v>$m</v>
      </c>
      <c r="AD700" t="str">
        <f t="shared" si="1529"/>
        <v>$m</v>
      </c>
      <c r="AE700" t="str">
        <f t="shared" si="1529"/>
        <v>$m</v>
      </c>
      <c r="AF700" t="str">
        <f t="shared" si="1529"/>
        <v>$m</v>
      </c>
      <c r="AG700" t="str">
        <f t="shared" si="1529"/>
        <v>$</v>
      </c>
      <c r="AH700" t="str">
        <f t="shared" si="1529"/>
        <v>$</v>
      </c>
      <c r="AI700" t="str">
        <f t="shared" si="1529"/>
        <v>$</v>
      </c>
      <c r="AJ700" t="str">
        <f t="shared" si="1529"/>
        <v>$</v>
      </c>
      <c r="AK700" t="str">
        <f t="shared" si="1529"/>
        <v>$</v>
      </c>
      <c r="AL700" t="str">
        <f t="shared" si="1529"/>
        <v>$</v>
      </c>
      <c r="AM700" t="str">
        <f t="shared" si="1529"/>
        <v>$</v>
      </c>
      <c r="AN700" t="str">
        <f t="shared" si="1414"/>
        <v>$</v>
      </c>
      <c r="AQ700" t="str">
        <f t="shared" si="1415"/>
        <v>$</v>
      </c>
    </row>
    <row r="701" spans="1:43" x14ac:dyDescent="0.2">
      <c r="A701">
        <v>699</v>
      </c>
      <c r="B701" t="s">
        <v>1362</v>
      </c>
      <c r="C701" t="s">
        <v>1599</v>
      </c>
      <c r="D701" t="s">
        <v>1598</v>
      </c>
      <c r="E701" t="s">
        <v>383</v>
      </c>
      <c r="F701" t="s">
        <v>1367</v>
      </c>
      <c r="G701" t="str">
        <f t="shared" si="1407"/>
        <v>Revenue by Product Category - Travel Revenue</v>
      </c>
      <c r="H701" t="str">
        <f t="shared" si="1402"/>
        <v>travel revenue</v>
      </c>
      <c r="I701" t="s">
        <v>10</v>
      </c>
      <c r="J701" t="b">
        <f t="shared" si="1408"/>
        <v>0</v>
      </c>
      <c r="K701" t="b">
        <f t="shared" si="1403"/>
        <v>0</v>
      </c>
      <c r="L701" t="b">
        <f t="shared" si="1404"/>
        <v>1</v>
      </c>
      <c r="M701" t="str">
        <f t="shared" si="1409"/>
        <v/>
      </c>
      <c r="N701" t="str">
        <f t="shared" si="1450"/>
        <v/>
      </c>
      <c r="O701" t="str">
        <f t="shared" si="1451"/>
        <v/>
      </c>
      <c r="P701" t="str">
        <f t="shared" si="1410"/>
        <v/>
      </c>
      <c r="R701" t="s">
        <v>35</v>
      </c>
      <c r="S701" t="str">
        <f>IF(M701&lt;&gt;"",M701,IF(O701&lt;&gt;"",O701,IF(Q701&lt;&gt;"",Q701,I701)))</f>
        <v>$M</v>
      </c>
      <c r="T701" t="str">
        <f t="shared" si="1411"/>
        <v>$m</v>
      </c>
      <c r="U701" t="str">
        <f t="shared" ref="U701:V701" si="1530">TRIM(SUBSTITUTE(T701,U$1,U$2))</f>
        <v>$m</v>
      </c>
      <c r="V701" t="str">
        <f t="shared" si="1530"/>
        <v>$m</v>
      </c>
      <c r="W701" t="str">
        <f t="shared" ref="W701:AM701" si="1531">TRIM(SUBSTITUTE(V701,W$1,W$2))</f>
        <v>$m</v>
      </c>
      <c r="X701" t="str">
        <f t="shared" si="1531"/>
        <v>$m</v>
      </c>
      <c r="Y701" t="str">
        <f t="shared" si="1531"/>
        <v>$m</v>
      </c>
      <c r="Z701" t="str">
        <f t="shared" si="1531"/>
        <v>$m</v>
      </c>
      <c r="AA701" t="str">
        <f t="shared" si="1531"/>
        <v>$m</v>
      </c>
      <c r="AB701" t="str">
        <f t="shared" si="1531"/>
        <v>$m</v>
      </c>
      <c r="AC701" t="str">
        <f t="shared" si="1531"/>
        <v>$m</v>
      </c>
      <c r="AD701" t="str">
        <f t="shared" si="1531"/>
        <v>$m</v>
      </c>
      <c r="AE701" t="str">
        <f t="shared" si="1531"/>
        <v>$m</v>
      </c>
      <c r="AF701" t="str">
        <f t="shared" si="1531"/>
        <v>$m</v>
      </c>
      <c r="AG701" t="str">
        <f t="shared" si="1531"/>
        <v>$</v>
      </c>
      <c r="AH701" t="str">
        <f t="shared" si="1531"/>
        <v>$</v>
      </c>
      <c r="AI701" t="str">
        <f t="shared" si="1531"/>
        <v>$</v>
      </c>
      <c r="AJ701" t="str">
        <f t="shared" si="1531"/>
        <v>$</v>
      </c>
      <c r="AK701" t="str">
        <f t="shared" si="1531"/>
        <v>$</v>
      </c>
      <c r="AL701" t="str">
        <f t="shared" si="1531"/>
        <v>$</v>
      </c>
      <c r="AM701" t="str">
        <f t="shared" si="1531"/>
        <v>$</v>
      </c>
      <c r="AN701" t="str">
        <f t="shared" si="1414"/>
        <v>$</v>
      </c>
      <c r="AQ701" t="str">
        <f t="shared" si="1415"/>
        <v>$</v>
      </c>
    </row>
    <row r="702" spans="1:43" x14ac:dyDescent="0.2">
      <c r="A702">
        <v>700</v>
      </c>
      <c r="B702" t="s">
        <v>1362</v>
      </c>
      <c r="C702" t="s">
        <v>1599</v>
      </c>
      <c r="D702" t="s">
        <v>1598</v>
      </c>
      <c r="E702" t="s">
        <v>44</v>
      </c>
      <c r="F702" t="s">
        <v>1368</v>
      </c>
      <c r="G702" t="str">
        <f t="shared" si="1407"/>
        <v>Segment Revenue - Pura Vida Segment Revenue</v>
      </c>
      <c r="H702" t="str">
        <f t="shared" si="1402"/>
        <v>pura vida segment revenue</v>
      </c>
      <c r="I702" t="s">
        <v>10</v>
      </c>
      <c r="J702" t="b">
        <f t="shared" si="1408"/>
        <v>0</v>
      </c>
      <c r="K702" t="b">
        <f t="shared" si="1403"/>
        <v>0</v>
      </c>
      <c r="L702" t="b">
        <f t="shared" si="1404"/>
        <v>1</v>
      </c>
      <c r="M702" t="str">
        <f t="shared" si="1409"/>
        <v/>
      </c>
      <c r="N702" t="str">
        <f t="shared" si="1450"/>
        <v/>
      </c>
      <c r="O702" t="str">
        <f t="shared" si="1451"/>
        <v/>
      </c>
      <c r="P702" t="str">
        <f t="shared" si="1410"/>
        <v/>
      </c>
      <c r="R702" t="s">
        <v>35</v>
      </c>
      <c r="S702" t="str">
        <f>IF(M702&lt;&gt;"",M702,IF(O702&lt;&gt;"",O702,IF(Q702&lt;&gt;"",Q702,I702)))</f>
        <v>$M</v>
      </c>
      <c r="T702" t="str">
        <f t="shared" si="1411"/>
        <v>$m</v>
      </c>
      <c r="U702" t="str">
        <f t="shared" ref="U702:V702" si="1532">TRIM(SUBSTITUTE(T702,U$1,U$2))</f>
        <v>$m</v>
      </c>
      <c r="V702" t="str">
        <f t="shared" si="1532"/>
        <v>$m</v>
      </c>
      <c r="W702" t="str">
        <f t="shared" ref="W702:AM702" si="1533">TRIM(SUBSTITUTE(V702,W$1,W$2))</f>
        <v>$m</v>
      </c>
      <c r="X702" t="str">
        <f t="shared" si="1533"/>
        <v>$m</v>
      </c>
      <c r="Y702" t="str">
        <f t="shared" si="1533"/>
        <v>$m</v>
      </c>
      <c r="Z702" t="str">
        <f t="shared" si="1533"/>
        <v>$m</v>
      </c>
      <c r="AA702" t="str">
        <f t="shared" si="1533"/>
        <v>$m</v>
      </c>
      <c r="AB702" t="str">
        <f t="shared" si="1533"/>
        <v>$m</v>
      </c>
      <c r="AC702" t="str">
        <f t="shared" si="1533"/>
        <v>$m</v>
      </c>
      <c r="AD702" t="str">
        <f t="shared" si="1533"/>
        <v>$m</v>
      </c>
      <c r="AE702" t="str">
        <f t="shared" si="1533"/>
        <v>$m</v>
      </c>
      <c r="AF702" t="str">
        <f t="shared" si="1533"/>
        <v>$m</v>
      </c>
      <c r="AG702" t="str">
        <f t="shared" si="1533"/>
        <v>$</v>
      </c>
      <c r="AH702" t="str">
        <f t="shared" si="1533"/>
        <v>$</v>
      </c>
      <c r="AI702" t="str">
        <f t="shared" si="1533"/>
        <v>$</v>
      </c>
      <c r="AJ702" t="str">
        <f t="shared" si="1533"/>
        <v>$</v>
      </c>
      <c r="AK702" t="str">
        <f t="shared" si="1533"/>
        <v>$</v>
      </c>
      <c r="AL702" t="str">
        <f t="shared" si="1533"/>
        <v>$</v>
      </c>
      <c r="AM702" t="str">
        <f t="shared" si="1533"/>
        <v>$</v>
      </c>
      <c r="AN702" t="str">
        <f t="shared" si="1414"/>
        <v>$</v>
      </c>
      <c r="AQ702" t="str">
        <f t="shared" si="1415"/>
        <v>$</v>
      </c>
    </row>
    <row r="703" spans="1:43" x14ac:dyDescent="0.2">
      <c r="A703">
        <v>701</v>
      </c>
      <c r="B703" t="s">
        <v>1362</v>
      </c>
      <c r="C703" t="s">
        <v>1599</v>
      </c>
      <c r="D703" t="s">
        <v>1598</v>
      </c>
      <c r="E703" t="s">
        <v>44</v>
      </c>
      <c r="F703" t="s">
        <v>1369</v>
      </c>
      <c r="G703" t="str">
        <f t="shared" si="1407"/>
        <v>Segment Revenue - VB Direct Segment Revenue</v>
      </c>
      <c r="H703" t="str">
        <f t="shared" si="1402"/>
        <v>vb direct segment revenue</v>
      </c>
      <c r="I703" t="s">
        <v>10</v>
      </c>
      <c r="J703" t="b">
        <f t="shared" si="1408"/>
        <v>0</v>
      </c>
      <c r="K703" t="b">
        <f t="shared" si="1403"/>
        <v>0</v>
      </c>
      <c r="L703" t="b">
        <f t="shared" si="1404"/>
        <v>1</v>
      </c>
      <c r="M703" t="str">
        <f t="shared" si="1409"/>
        <v/>
      </c>
      <c r="N703" t="str">
        <f t="shared" si="1450"/>
        <v/>
      </c>
      <c r="O703" t="str">
        <f t="shared" si="1451"/>
        <v/>
      </c>
      <c r="P703" t="str">
        <f t="shared" si="1410"/>
        <v/>
      </c>
      <c r="R703" t="s">
        <v>35</v>
      </c>
      <c r="S703" t="str">
        <f>IF(M703&lt;&gt;"",M703,IF(O703&lt;&gt;"",O703,IF(Q703&lt;&gt;"",Q703,I703)))</f>
        <v>$M</v>
      </c>
      <c r="T703" t="str">
        <f t="shared" si="1411"/>
        <v>$m</v>
      </c>
      <c r="U703" t="str">
        <f t="shared" ref="U703:V703" si="1534">TRIM(SUBSTITUTE(T703,U$1,U$2))</f>
        <v>$m</v>
      </c>
      <c r="V703" t="str">
        <f t="shared" si="1534"/>
        <v>$m</v>
      </c>
      <c r="W703" t="str">
        <f t="shared" ref="W703:AM703" si="1535">TRIM(SUBSTITUTE(V703,W$1,W$2))</f>
        <v>$m</v>
      </c>
      <c r="X703" t="str">
        <f t="shared" si="1535"/>
        <v>$m</v>
      </c>
      <c r="Y703" t="str">
        <f t="shared" si="1535"/>
        <v>$m</v>
      </c>
      <c r="Z703" t="str">
        <f t="shared" si="1535"/>
        <v>$m</v>
      </c>
      <c r="AA703" t="str">
        <f t="shared" si="1535"/>
        <v>$m</v>
      </c>
      <c r="AB703" t="str">
        <f t="shared" si="1535"/>
        <v>$m</v>
      </c>
      <c r="AC703" t="str">
        <f t="shared" si="1535"/>
        <v>$m</v>
      </c>
      <c r="AD703" t="str">
        <f t="shared" si="1535"/>
        <v>$m</v>
      </c>
      <c r="AE703" t="str">
        <f t="shared" si="1535"/>
        <v>$m</v>
      </c>
      <c r="AF703" t="str">
        <f t="shared" si="1535"/>
        <v>$m</v>
      </c>
      <c r="AG703" t="str">
        <f t="shared" si="1535"/>
        <v>$</v>
      </c>
      <c r="AH703" t="str">
        <f t="shared" si="1535"/>
        <v>$</v>
      </c>
      <c r="AI703" t="str">
        <f t="shared" si="1535"/>
        <v>$</v>
      </c>
      <c r="AJ703" t="str">
        <f t="shared" si="1535"/>
        <v>$</v>
      </c>
      <c r="AK703" t="str">
        <f t="shared" si="1535"/>
        <v>$</v>
      </c>
      <c r="AL703" t="str">
        <f t="shared" si="1535"/>
        <v>$</v>
      </c>
      <c r="AM703" t="str">
        <f t="shared" si="1535"/>
        <v>$</v>
      </c>
      <c r="AN703" t="str">
        <f t="shared" si="1414"/>
        <v>$</v>
      </c>
      <c r="AQ703" t="str">
        <f t="shared" si="1415"/>
        <v>$</v>
      </c>
    </row>
    <row r="704" spans="1:43" x14ac:dyDescent="0.2">
      <c r="A704">
        <v>702</v>
      </c>
      <c r="B704" t="s">
        <v>1362</v>
      </c>
      <c r="C704" t="s">
        <v>1599</v>
      </c>
      <c r="D704" t="s">
        <v>1598</v>
      </c>
      <c r="E704" t="s">
        <v>44</v>
      </c>
      <c r="F704" t="s">
        <v>1370</v>
      </c>
      <c r="G704" t="str">
        <f t="shared" si="1407"/>
        <v>Segment Revenue - VB Indirect Segment Revenue</v>
      </c>
      <c r="H704" t="str">
        <f t="shared" si="1402"/>
        <v>vb indirect segment revenue</v>
      </c>
      <c r="I704" t="s">
        <v>10</v>
      </c>
      <c r="J704" t="b">
        <f t="shared" si="1408"/>
        <v>0</v>
      </c>
      <c r="K704" t="b">
        <f t="shared" si="1403"/>
        <v>0</v>
      </c>
      <c r="L704" t="b">
        <f t="shared" si="1404"/>
        <v>1</v>
      </c>
      <c r="M704" t="str">
        <f t="shared" si="1409"/>
        <v/>
      </c>
      <c r="N704" t="str">
        <f t="shared" si="1450"/>
        <v/>
      </c>
      <c r="O704" t="str">
        <f t="shared" si="1451"/>
        <v/>
      </c>
      <c r="P704" t="str">
        <f t="shared" si="1410"/>
        <v/>
      </c>
      <c r="R704" t="s">
        <v>35</v>
      </c>
      <c r="S704" t="str">
        <f>IF(M704&lt;&gt;"",M704,IF(O704&lt;&gt;"",O704,IF(Q704&lt;&gt;"",Q704,I704)))</f>
        <v>$M</v>
      </c>
      <c r="T704" t="str">
        <f t="shared" si="1411"/>
        <v>$m</v>
      </c>
      <c r="U704" t="str">
        <f t="shared" ref="U704:V704" si="1536">TRIM(SUBSTITUTE(T704,U$1,U$2))</f>
        <v>$m</v>
      </c>
      <c r="V704" t="str">
        <f t="shared" si="1536"/>
        <v>$m</v>
      </c>
      <c r="W704" t="str">
        <f t="shared" ref="W704:AM704" si="1537">TRIM(SUBSTITUTE(V704,W$1,W$2))</f>
        <v>$m</v>
      </c>
      <c r="X704" t="str">
        <f t="shared" si="1537"/>
        <v>$m</v>
      </c>
      <c r="Y704" t="str">
        <f t="shared" si="1537"/>
        <v>$m</v>
      </c>
      <c r="Z704" t="str">
        <f t="shared" si="1537"/>
        <v>$m</v>
      </c>
      <c r="AA704" t="str">
        <f t="shared" si="1537"/>
        <v>$m</v>
      </c>
      <c r="AB704" t="str">
        <f t="shared" si="1537"/>
        <v>$m</v>
      </c>
      <c r="AC704" t="str">
        <f t="shared" si="1537"/>
        <v>$m</v>
      </c>
      <c r="AD704" t="str">
        <f t="shared" si="1537"/>
        <v>$m</v>
      </c>
      <c r="AE704" t="str">
        <f t="shared" si="1537"/>
        <v>$m</v>
      </c>
      <c r="AF704" t="str">
        <f t="shared" si="1537"/>
        <v>$m</v>
      </c>
      <c r="AG704" t="str">
        <f t="shared" si="1537"/>
        <v>$</v>
      </c>
      <c r="AH704" t="str">
        <f t="shared" si="1537"/>
        <v>$</v>
      </c>
      <c r="AI704" t="str">
        <f t="shared" si="1537"/>
        <v>$</v>
      </c>
      <c r="AJ704" t="str">
        <f t="shared" si="1537"/>
        <v>$</v>
      </c>
      <c r="AK704" t="str">
        <f t="shared" si="1537"/>
        <v>$</v>
      </c>
      <c r="AL704" t="str">
        <f t="shared" si="1537"/>
        <v>$</v>
      </c>
      <c r="AM704" t="str">
        <f t="shared" si="1537"/>
        <v>$</v>
      </c>
      <c r="AN704" t="str">
        <f t="shared" si="1414"/>
        <v>$</v>
      </c>
      <c r="AQ704" t="str">
        <f t="shared" si="1415"/>
        <v>$</v>
      </c>
    </row>
    <row r="705" spans="1:43" x14ac:dyDescent="0.2">
      <c r="A705">
        <v>703</v>
      </c>
      <c r="B705" t="s">
        <v>1362</v>
      </c>
      <c r="C705" t="s">
        <v>1599</v>
      </c>
      <c r="D705" t="s">
        <v>1598</v>
      </c>
      <c r="E705" t="s">
        <v>154</v>
      </c>
      <c r="F705" t="s">
        <v>94</v>
      </c>
      <c r="G705" t="str">
        <f t="shared" si="1407"/>
        <v>Stores - Total Stores</v>
      </c>
      <c r="H705" t="str">
        <f t="shared" si="1402"/>
        <v>total stores</v>
      </c>
      <c r="I705" t="s">
        <v>154</v>
      </c>
      <c r="J705" t="b">
        <f t="shared" si="1408"/>
        <v>1</v>
      </c>
      <c r="K705" t="b">
        <f t="shared" si="1403"/>
        <v>1</v>
      </c>
      <c r="L705" t="b">
        <f t="shared" si="1404"/>
        <v>0</v>
      </c>
      <c r="M705" t="str">
        <f t="shared" si="1409"/>
        <v/>
      </c>
      <c r="N705" t="str">
        <f t="shared" si="1450"/>
        <v/>
      </c>
      <c r="O705" t="str">
        <f t="shared" si="1451"/>
        <v/>
      </c>
      <c r="P705" t="str">
        <f t="shared" si="1410"/>
        <v/>
      </c>
      <c r="R705" t="s">
        <v>1685</v>
      </c>
      <c r="S705" t="str">
        <f>IF(M705&lt;&gt;"",M705,IF(O705&lt;&gt;"",O705,IF(Q705&lt;&gt;"",Q705,I705)))</f>
        <v>Stores</v>
      </c>
      <c r="T705" t="str">
        <f t="shared" si="1411"/>
        <v>stores</v>
      </c>
      <c r="U705" t="str">
        <f t="shared" ref="U705:V705" si="1538">TRIM(SUBSTITUTE(T705,U$1,U$2))</f>
        <v>stores</v>
      </c>
      <c r="V705" t="str">
        <f t="shared" si="1538"/>
        <v>stores</v>
      </c>
      <c r="W705" t="str">
        <f t="shared" ref="W705:AM705" si="1539">TRIM(SUBSTITUTE(V705,W$1,W$2))</f>
        <v>stores</v>
      </c>
      <c r="X705" t="str">
        <f t="shared" si="1539"/>
        <v>stores</v>
      </c>
      <c r="Y705" t="str">
        <f t="shared" si="1539"/>
        <v>stores</v>
      </c>
      <c r="Z705" t="str">
        <f t="shared" si="1539"/>
        <v>stores</v>
      </c>
      <c r="AA705" t="str">
        <f t="shared" si="1539"/>
        <v>stores</v>
      </c>
      <c r="AB705" t="str">
        <f t="shared" si="1539"/>
        <v>stores</v>
      </c>
      <c r="AC705" t="str">
        <f t="shared" si="1539"/>
        <v>stores</v>
      </c>
      <c r="AD705" t="str">
        <f t="shared" si="1539"/>
        <v>stores</v>
      </c>
      <c r="AE705" t="str">
        <f t="shared" si="1539"/>
        <v>stores</v>
      </c>
      <c r="AF705" t="str">
        <f t="shared" si="1539"/>
        <v>stores</v>
      </c>
      <c r="AG705" t="str">
        <f t="shared" si="1539"/>
        <v>stores</v>
      </c>
      <c r="AH705" t="str">
        <f t="shared" si="1539"/>
        <v>stores</v>
      </c>
      <c r="AI705" t="str">
        <f t="shared" si="1539"/>
        <v>stores</v>
      </c>
      <c r="AJ705" t="str">
        <f t="shared" si="1539"/>
        <v>stores</v>
      </c>
      <c r="AK705" t="str">
        <f t="shared" si="1539"/>
        <v>stores</v>
      </c>
      <c r="AL705" t="str">
        <f t="shared" si="1539"/>
        <v>stores</v>
      </c>
      <c r="AM705" t="str">
        <f t="shared" si="1539"/>
        <v>stores</v>
      </c>
      <c r="AN705" t="str">
        <f t="shared" si="1414"/>
        <v>stores</v>
      </c>
      <c r="AQ705" t="str">
        <f t="shared" si="1415"/>
        <v>stores</v>
      </c>
    </row>
    <row r="706" spans="1:43" x14ac:dyDescent="0.2">
      <c r="A706">
        <v>704</v>
      </c>
      <c r="B706" t="s">
        <v>54</v>
      </c>
      <c r="C706" t="s">
        <v>1611</v>
      </c>
      <c r="D706" t="s">
        <v>1609</v>
      </c>
      <c r="E706" t="s">
        <v>1458</v>
      </c>
      <c r="F706" t="s">
        <v>55</v>
      </c>
      <c r="G706" t="str">
        <f t="shared" si="1407"/>
        <v>Customer reach - Customer reach with Drive Up &amp; Go and Home Delivery</v>
      </c>
      <c r="H706" t="str">
        <f t="shared" si="1402"/>
        <v>customer reach with drive up &amp; go and home delivery</v>
      </c>
      <c r="I706" t="s">
        <v>7</v>
      </c>
      <c r="J706" t="b">
        <f t="shared" si="1408"/>
        <v>0</v>
      </c>
      <c r="K706" t="b">
        <f t="shared" si="1403"/>
        <v>0</v>
      </c>
      <c r="L706" t="b">
        <f t="shared" si="1404"/>
        <v>1</v>
      </c>
      <c r="M706" t="str">
        <f t="shared" si="1409"/>
        <v/>
      </c>
      <c r="N706" t="str">
        <f t="shared" si="1450"/>
        <v/>
      </c>
      <c r="O706" t="str">
        <f t="shared" si="1451"/>
        <v/>
      </c>
      <c r="P706" t="str">
        <f t="shared" si="1410"/>
        <v/>
      </c>
      <c r="R706" t="s">
        <v>7</v>
      </c>
      <c r="S706" t="str">
        <f>IF(M706&lt;&gt;"",M706,IF(O706&lt;&gt;"",O706,IF(Q706&lt;&gt;"",Q706,I706)))</f>
        <v>%</v>
      </c>
      <c r="T706" t="str">
        <f t="shared" si="1411"/>
        <v>%</v>
      </c>
      <c r="U706" t="str">
        <f t="shared" ref="U706:V706" si="1540">TRIM(SUBSTITUTE(T706,U$1,U$2))</f>
        <v>%</v>
      </c>
      <c r="V706" t="str">
        <f t="shared" si="1540"/>
        <v>%</v>
      </c>
      <c r="W706" t="str">
        <f t="shared" ref="W706:AM706" si="1541">TRIM(SUBSTITUTE(V706,W$1,W$2))</f>
        <v>%</v>
      </c>
      <c r="X706" t="str">
        <f t="shared" si="1541"/>
        <v>%</v>
      </c>
      <c r="Y706" t="str">
        <f t="shared" si="1541"/>
        <v>%</v>
      </c>
      <c r="Z706" t="str">
        <f t="shared" si="1541"/>
        <v>%</v>
      </c>
      <c r="AA706" t="str">
        <f t="shared" si="1541"/>
        <v>%</v>
      </c>
      <c r="AB706" t="str">
        <f t="shared" si="1541"/>
        <v>%</v>
      </c>
      <c r="AC706" t="str">
        <f t="shared" si="1541"/>
        <v>%</v>
      </c>
      <c r="AD706" t="str">
        <f t="shared" si="1541"/>
        <v>%</v>
      </c>
      <c r="AE706" t="str">
        <f t="shared" si="1541"/>
        <v>%</v>
      </c>
      <c r="AF706" t="str">
        <f t="shared" si="1541"/>
        <v>%</v>
      </c>
      <c r="AG706" t="str">
        <f t="shared" si="1541"/>
        <v>%</v>
      </c>
      <c r="AH706" t="str">
        <f t="shared" si="1541"/>
        <v>%</v>
      </c>
      <c r="AI706" t="str">
        <f t="shared" si="1541"/>
        <v>%</v>
      </c>
      <c r="AJ706" t="str">
        <f t="shared" si="1541"/>
        <v>%</v>
      </c>
      <c r="AK706" t="str">
        <f t="shared" si="1541"/>
        <v>%</v>
      </c>
      <c r="AL706" t="str">
        <f t="shared" si="1541"/>
        <v>%</v>
      </c>
      <c r="AM706" t="str">
        <f t="shared" si="1541"/>
        <v>%</v>
      </c>
      <c r="AN706" t="str">
        <f t="shared" si="1414"/>
        <v>%</v>
      </c>
      <c r="AQ706" t="str">
        <f t="shared" si="1415"/>
        <v>%</v>
      </c>
    </row>
    <row r="707" spans="1:43" x14ac:dyDescent="0.2">
      <c r="A707">
        <v>705</v>
      </c>
      <c r="B707" t="s">
        <v>54</v>
      </c>
      <c r="C707" t="s">
        <v>1611</v>
      </c>
      <c r="D707" t="s">
        <v>1609</v>
      </c>
      <c r="E707" t="s">
        <v>1460</v>
      </c>
      <c r="F707" t="s">
        <v>58</v>
      </c>
      <c r="G707" t="str">
        <f t="shared" si="1407"/>
        <v>Memberships - Loyalty Memberships</v>
      </c>
      <c r="H707" t="str">
        <f t="shared" ref="H707:H770" si="1542">LOWER(F707)</f>
        <v>loyalty memberships</v>
      </c>
      <c r="I707" t="s">
        <v>59</v>
      </c>
      <c r="J707" t="b">
        <f t="shared" si="1408"/>
        <v>0</v>
      </c>
      <c r="K707" t="b">
        <f t="shared" ref="K707:K770" si="1543">AND(LEFT(I707,1)&lt;&gt;"$",LEFT(I707,1)&lt;&gt;"%")</f>
        <v>1</v>
      </c>
      <c r="L707" t="b">
        <f t="shared" ref="L707:L770" si="1544">IFERROR(IF(FIND("store",LOWER(I707))&gt;0,FALSE,TRUE),TRUE)</f>
        <v>1</v>
      </c>
      <c r="M707" t="str">
        <f t="shared" si="1409"/>
        <v/>
      </c>
      <c r="N707" t="str">
        <f t="shared" si="1450"/>
        <v/>
      </c>
      <c r="O707" t="str">
        <f t="shared" si="1451"/>
        <v/>
      </c>
      <c r="P707" t="str">
        <f t="shared" si="1410"/>
        <v/>
      </c>
      <c r="R707" t="s">
        <v>1685</v>
      </c>
      <c r="S707" t="str">
        <f>IF(M707&lt;&gt;"",M707,IF(O707&lt;&gt;"",O707,IF(Q707&lt;&gt;"",Q707,I707)))</f>
        <v>MMemberships</v>
      </c>
      <c r="T707" t="str">
        <f t="shared" si="1411"/>
        <v>mmemberships</v>
      </c>
      <c r="U707" t="str">
        <f t="shared" ref="U707:V707" si="1545">TRIM(SUBSTITUTE(T707,U$1,U$2))</f>
        <v>mmemberships</v>
      </c>
      <c r="V707" t="str">
        <f t="shared" si="1545"/>
        <v>mmemberships</v>
      </c>
      <c r="W707" t="str">
        <f t="shared" ref="W707:AM707" si="1546">TRIM(SUBSTITUTE(V707,W$1,W$2))</f>
        <v>mmemberships</v>
      </c>
      <c r="X707" t="str">
        <f t="shared" si="1546"/>
        <v>mmemberships</v>
      </c>
      <c r="Y707" t="str">
        <f t="shared" si="1546"/>
        <v>mmemberships</v>
      </c>
      <c r="Z707" t="str">
        <f t="shared" si="1546"/>
        <v>mmemberships</v>
      </c>
      <c r="AA707" t="str">
        <f t="shared" si="1546"/>
        <v>mmemberships</v>
      </c>
      <c r="AB707" t="str">
        <f t="shared" si="1546"/>
        <v>mmemberships</v>
      </c>
      <c r="AC707" t="str">
        <f t="shared" si="1546"/>
        <v>mmemberships</v>
      </c>
      <c r="AD707" t="str">
        <f t="shared" si="1546"/>
        <v>mmemberships</v>
      </c>
      <c r="AE707" t="str">
        <f t="shared" si="1546"/>
        <v>mmemberships</v>
      </c>
      <c r="AF707" t="str">
        <f t="shared" si="1546"/>
        <v>mmemberships</v>
      </c>
      <c r="AG707" t="str">
        <f t="shared" si="1546"/>
        <v>eberships</v>
      </c>
      <c r="AH707" t="str">
        <f t="shared" si="1546"/>
        <v>eberships</v>
      </c>
      <c r="AI707" t="str">
        <f t="shared" si="1546"/>
        <v>eberships</v>
      </c>
      <c r="AJ707" t="str">
        <f t="shared" si="1546"/>
        <v>eerships</v>
      </c>
      <c r="AK707" t="str">
        <f t="shared" si="1546"/>
        <v>eerships</v>
      </c>
      <c r="AL707" t="str">
        <f t="shared" si="1546"/>
        <v>eerships</v>
      </c>
      <c r="AM707" t="str">
        <f t="shared" si="1546"/>
        <v>eerships</v>
      </c>
      <c r="AN707" t="str">
        <f t="shared" si="1414"/>
        <v>eerships</v>
      </c>
      <c r="AO707" t="s">
        <v>1740</v>
      </c>
      <c r="AQ707" t="str">
        <f t="shared" si="1415"/>
        <v>memberships</v>
      </c>
    </row>
    <row r="708" spans="1:43" x14ac:dyDescent="0.2">
      <c r="A708">
        <v>706</v>
      </c>
      <c r="B708" t="s">
        <v>54</v>
      </c>
      <c r="C708" t="s">
        <v>1611</v>
      </c>
      <c r="D708" t="s">
        <v>1609</v>
      </c>
      <c r="E708" t="s">
        <v>60</v>
      </c>
      <c r="F708" t="s">
        <v>60</v>
      </c>
      <c r="G708" t="str">
        <f t="shared" ref="G708:G771" si="1547">IF(E708=F708,F708,E708&amp;" - "&amp;F708)</f>
        <v>New Items launched</v>
      </c>
      <c r="H708" t="str">
        <f t="shared" si="1542"/>
        <v>new items launched</v>
      </c>
      <c r="I708" t="s">
        <v>61</v>
      </c>
      <c r="J708" t="b">
        <f t="shared" ref="J708:J771" si="1548">IF(OR(IFERROR(FIND("store",LOWER(E708)),FALSE),IFERROR(FIND("store",LOWER(H708)),FALSE),IFERROR(FIND("store",LOWER(F708)),FALSE)),TRUE,FALSE)</f>
        <v>0</v>
      </c>
      <c r="K708" t="b">
        <f t="shared" si="1543"/>
        <v>1</v>
      </c>
      <c r="L708" t="b">
        <f t="shared" si="1544"/>
        <v>1</v>
      </c>
      <c r="M708" t="str">
        <f t="shared" ref="M708:M771" si="1549">IF(AND(J708,K708,L708),"Stores","")</f>
        <v/>
      </c>
      <c r="N708" t="str">
        <f t="shared" si="1450"/>
        <v/>
      </c>
      <c r="O708" t="str">
        <f t="shared" si="1451"/>
        <v/>
      </c>
      <c r="P708" t="str">
        <f t="shared" ref="P708:P771" si="1550">IFERROR(FIND(" per ",H708),"")</f>
        <v/>
      </c>
      <c r="R708" t="s">
        <v>1685</v>
      </c>
      <c r="S708" t="str">
        <f>IF(M708&lt;&gt;"",M708,IF(O708&lt;&gt;"",O708,IF(Q708&lt;&gt;"",Q708,I708)))</f>
        <v>Nos</v>
      </c>
      <c r="T708" t="str">
        <f t="shared" ref="T708:T771" si="1551">LOWER(TRIM(S708))</f>
        <v>nos</v>
      </c>
      <c r="U708" t="str">
        <f t="shared" ref="U708:V708" si="1552">TRIM(SUBSTITUTE(T708,U$1,U$2))</f>
        <v>nos</v>
      </c>
      <c r="V708" t="str">
        <f t="shared" si="1552"/>
        <v>nos</v>
      </c>
      <c r="W708" t="str">
        <f t="shared" ref="W708:AM708" si="1553">TRIM(SUBSTITUTE(V708,W$1,W$2))</f>
        <v>nos</v>
      </c>
      <c r="X708" t="str">
        <f t="shared" si="1553"/>
        <v>nos</v>
      </c>
      <c r="Y708" t="str">
        <f t="shared" si="1553"/>
        <v>nos</v>
      </c>
      <c r="Z708" t="str">
        <f t="shared" si="1553"/>
        <v>nos</v>
      </c>
      <c r="AA708" t="str">
        <f t="shared" si="1553"/>
        <v>nos</v>
      </c>
      <c r="AB708" t="str">
        <f t="shared" si="1553"/>
        <v>nos</v>
      </c>
      <c r="AC708" t="str">
        <f t="shared" si="1553"/>
        <v>nos</v>
      </c>
      <c r="AD708" t="str">
        <f t="shared" si="1553"/>
        <v>nos</v>
      </c>
      <c r="AE708" t="str">
        <f t="shared" si="1553"/>
        <v>nos</v>
      </c>
      <c r="AF708" t="str">
        <f t="shared" si="1553"/>
        <v>nos</v>
      </c>
      <c r="AG708" t="str">
        <f t="shared" si="1553"/>
        <v>nos</v>
      </c>
      <c r="AH708" t="str">
        <f t="shared" si="1553"/>
        <v>nos</v>
      </c>
      <c r="AI708" t="str">
        <f t="shared" si="1553"/>
        <v>nos</v>
      </c>
      <c r="AJ708" t="str">
        <f t="shared" si="1553"/>
        <v>nos</v>
      </c>
      <c r="AK708" t="str">
        <f t="shared" si="1553"/>
        <v>nos</v>
      </c>
      <c r="AL708" t="str">
        <f t="shared" si="1553"/>
        <v>nos</v>
      </c>
      <c r="AM708" t="str">
        <f t="shared" si="1553"/>
        <v>nos</v>
      </c>
      <c r="AN708" t="str">
        <f t="shared" ref="AN708:AN771" si="1554">TRIM(SUBSTITUTE(AM708," ","_"))</f>
        <v>nos</v>
      </c>
      <c r="AO708" t="s">
        <v>786</v>
      </c>
      <c r="AQ708" t="str">
        <f t="shared" ref="AQ708:AQ771" si="1555">IF(Q708&lt;&gt;"",Q708,IF(AO708&lt;&gt;"",AO708,AN708))</f>
        <v>items</v>
      </c>
    </row>
    <row r="709" spans="1:43" x14ac:dyDescent="0.2">
      <c r="A709">
        <v>707</v>
      </c>
      <c r="B709" t="s">
        <v>54</v>
      </c>
      <c r="C709" t="s">
        <v>1611</v>
      </c>
      <c r="D709" t="s">
        <v>1609</v>
      </c>
      <c r="E709" t="s">
        <v>1461</v>
      </c>
      <c r="F709" t="s">
        <v>62</v>
      </c>
      <c r="G709" t="str">
        <f t="shared" si="1547"/>
        <v>Retention rate - Retention rate with actively engaged members</v>
      </c>
      <c r="H709" t="str">
        <f t="shared" si="1542"/>
        <v>retention rate with actively engaged members</v>
      </c>
      <c r="I709" t="s">
        <v>7</v>
      </c>
      <c r="J709" t="b">
        <f t="shared" si="1548"/>
        <v>0</v>
      </c>
      <c r="K709" t="b">
        <f t="shared" si="1543"/>
        <v>0</v>
      </c>
      <c r="L709" t="b">
        <f t="shared" si="1544"/>
        <v>1</v>
      </c>
      <c r="M709" t="str">
        <f t="shared" si="1549"/>
        <v/>
      </c>
      <c r="N709" t="str">
        <f t="shared" si="1450"/>
        <v/>
      </c>
      <c r="O709" t="str">
        <f t="shared" si="1451"/>
        <v/>
      </c>
      <c r="P709" t="str">
        <f t="shared" si="1550"/>
        <v/>
      </c>
      <c r="R709" t="s">
        <v>7</v>
      </c>
      <c r="S709" t="str">
        <f>IF(M709&lt;&gt;"",M709,IF(O709&lt;&gt;"",O709,IF(Q709&lt;&gt;"",Q709,I709)))</f>
        <v>%</v>
      </c>
      <c r="T709" t="str">
        <f t="shared" si="1551"/>
        <v>%</v>
      </c>
      <c r="U709" t="str">
        <f t="shared" ref="U709:V709" si="1556">TRIM(SUBSTITUTE(T709,U$1,U$2))</f>
        <v>%</v>
      </c>
      <c r="V709" t="str">
        <f t="shared" si="1556"/>
        <v>%</v>
      </c>
      <c r="W709" t="str">
        <f t="shared" ref="W709:AM709" si="1557">TRIM(SUBSTITUTE(V709,W$1,W$2))</f>
        <v>%</v>
      </c>
      <c r="X709" t="str">
        <f t="shared" si="1557"/>
        <v>%</v>
      </c>
      <c r="Y709" t="str">
        <f t="shared" si="1557"/>
        <v>%</v>
      </c>
      <c r="Z709" t="str">
        <f t="shared" si="1557"/>
        <v>%</v>
      </c>
      <c r="AA709" t="str">
        <f t="shared" si="1557"/>
        <v>%</v>
      </c>
      <c r="AB709" t="str">
        <f t="shared" si="1557"/>
        <v>%</v>
      </c>
      <c r="AC709" t="str">
        <f t="shared" si="1557"/>
        <v>%</v>
      </c>
      <c r="AD709" t="str">
        <f t="shared" si="1557"/>
        <v>%</v>
      </c>
      <c r="AE709" t="str">
        <f t="shared" si="1557"/>
        <v>%</v>
      </c>
      <c r="AF709" t="str">
        <f t="shared" si="1557"/>
        <v>%</v>
      </c>
      <c r="AG709" t="str">
        <f t="shared" si="1557"/>
        <v>%</v>
      </c>
      <c r="AH709" t="str">
        <f t="shared" si="1557"/>
        <v>%</v>
      </c>
      <c r="AI709" t="str">
        <f t="shared" si="1557"/>
        <v>%</v>
      </c>
      <c r="AJ709" t="str">
        <f t="shared" si="1557"/>
        <v>%</v>
      </c>
      <c r="AK709" t="str">
        <f t="shared" si="1557"/>
        <v>%</v>
      </c>
      <c r="AL709" t="str">
        <f t="shared" si="1557"/>
        <v>%</v>
      </c>
      <c r="AM709" t="str">
        <f t="shared" si="1557"/>
        <v>%</v>
      </c>
      <c r="AN709" t="str">
        <f t="shared" si="1554"/>
        <v>%</v>
      </c>
      <c r="AQ709" t="str">
        <f t="shared" si="1555"/>
        <v>%</v>
      </c>
    </row>
    <row r="710" spans="1:43" x14ac:dyDescent="0.2">
      <c r="A710">
        <v>708</v>
      </c>
      <c r="B710" t="s">
        <v>54</v>
      </c>
      <c r="C710" t="s">
        <v>1611</v>
      </c>
      <c r="D710" t="s">
        <v>1609</v>
      </c>
      <c r="E710" t="s">
        <v>63</v>
      </c>
      <c r="F710" t="s">
        <v>64</v>
      </c>
      <c r="G710" t="str">
        <f t="shared" si="1547"/>
        <v>Revenue by type - Fuel revenue</v>
      </c>
      <c r="H710" t="str">
        <f t="shared" si="1542"/>
        <v>fuel revenue</v>
      </c>
      <c r="I710" t="s">
        <v>10</v>
      </c>
      <c r="J710" t="b">
        <f t="shared" si="1548"/>
        <v>0</v>
      </c>
      <c r="K710" t="b">
        <f t="shared" si="1543"/>
        <v>0</v>
      </c>
      <c r="L710" t="b">
        <f t="shared" si="1544"/>
        <v>1</v>
      </c>
      <c r="M710" t="str">
        <f t="shared" si="1549"/>
        <v/>
      </c>
      <c r="N710" t="str">
        <f t="shared" si="1450"/>
        <v/>
      </c>
      <c r="O710" t="str">
        <f t="shared" si="1451"/>
        <v/>
      </c>
      <c r="P710" t="str">
        <f t="shared" si="1550"/>
        <v/>
      </c>
      <c r="R710" t="s">
        <v>35</v>
      </c>
      <c r="S710" t="str">
        <f>IF(M710&lt;&gt;"",M710,IF(O710&lt;&gt;"",O710,IF(Q710&lt;&gt;"",Q710,I710)))</f>
        <v>$M</v>
      </c>
      <c r="T710" t="str">
        <f t="shared" si="1551"/>
        <v>$m</v>
      </c>
      <c r="U710" t="str">
        <f t="shared" ref="U710:V710" si="1558">TRIM(SUBSTITUTE(T710,U$1,U$2))</f>
        <v>$m</v>
      </c>
      <c r="V710" t="str">
        <f t="shared" si="1558"/>
        <v>$m</v>
      </c>
      <c r="W710" t="str">
        <f t="shared" ref="W710:AM710" si="1559">TRIM(SUBSTITUTE(V710,W$1,W$2))</f>
        <v>$m</v>
      </c>
      <c r="X710" t="str">
        <f t="shared" si="1559"/>
        <v>$m</v>
      </c>
      <c r="Y710" t="str">
        <f t="shared" si="1559"/>
        <v>$m</v>
      </c>
      <c r="Z710" t="str">
        <f t="shared" si="1559"/>
        <v>$m</v>
      </c>
      <c r="AA710" t="str">
        <f t="shared" si="1559"/>
        <v>$m</v>
      </c>
      <c r="AB710" t="str">
        <f t="shared" si="1559"/>
        <v>$m</v>
      </c>
      <c r="AC710" t="str">
        <f t="shared" si="1559"/>
        <v>$m</v>
      </c>
      <c r="AD710" t="str">
        <f t="shared" si="1559"/>
        <v>$m</v>
      </c>
      <c r="AE710" t="str">
        <f t="shared" si="1559"/>
        <v>$m</v>
      </c>
      <c r="AF710" t="str">
        <f t="shared" si="1559"/>
        <v>$m</v>
      </c>
      <c r="AG710" t="str">
        <f t="shared" si="1559"/>
        <v>$</v>
      </c>
      <c r="AH710" t="str">
        <f t="shared" si="1559"/>
        <v>$</v>
      </c>
      <c r="AI710" t="str">
        <f t="shared" si="1559"/>
        <v>$</v>
      </c>
      <c r="AJ710" t="str">
        <f t="shared" si="1559"/>
        <v>$</v>
      </c>
      <c r="AK710" t="str">
        <f t="shared" si="1559"/>
        <v>$</v>
      </c>
      <c r="AL710" t="str">
        <f t="shared" si="1559"/>
        <v>$</v>
      </c>
      <c r="AM710" t="str">
        <f t="shared" si="1559"/>
        <v>$</v>
      </c>
      <c r="AN710" t="str">
        <f t="shared" si="1554"/>
        <v>$</v>
      </c>
      <c r="AQ710" t="str">
        <f t="shared" si="1555"/>
        <v>$</v>
      </c>
    </row>
    <row r="711" spans="1:43" x14ac:dyDescent="0.2">
      <c r="A711">
        <v>709</v>
      </c>
      <c r="B711" t="s">
        <v>54</v>
      </c>
      <c r="C711" t="s">
        <v>1611</v>
      </c>
      <c r="D711" t="s">
        <v>1609</v>
      </c>
      <c r="E711" t="s">
        <v>63</v>
      </c>
      <c r="F711" t="s">
        <v>65</v>
      </c>
      <c r="G711" t="str">
        <f t="shared" si="1547"/>
        <v>Revenue by type - Non-perishables revenue</v>
      </c>
      <c r="H711" t="str">
        <f t="shared" si="1542"/>
        <v>non-perishables revenue</v>
      </c>
      <c r="I711" t="s">
        <v>10</v>
      </c>
      <c r="J711" t="b">
        <f t="shared" si="1548"/>
        <v>0</v>
      </c>
      <c r="K711" t="b">
        <f t="shared" si="1543"/>
        <v>0</v>
      </c>
      <c r="L711" t="b">
        <f t="shared" si="1544"/>
        <v>1</v>
      </c>
      <c r="M711" t="str">
        <f t="shared" si="1549"/>
        <v/>
      </c>
      <c r="N711" t="str">
        <f t="shared" si="1450"/>
        <v/>
      </c>
      <c r="O711" t="str">
        <f t="shared" si="1451"/>
        <v/>
      </c>
      <c r="P711" t="str">
        <f t="shared" si="1550"/>
        <v/>
      </c>
      <c r="R711" t="s">
        <v>35</v>
      </c>
      <c r="S711" t="str">
        <f>IF(M711&lt;&gt;"",M711,IF(O711&lt;&gt;"",O711,IF(Q711&lt;&gt;"",Q711,I711)))</f>
        <v>$M</v>
      </c>
      <c r="T711" t="str">
        <f t="shared" si="1551"/>
        <v>$m</v>
      </c>
      <c r="U711" t="str">
        <f t="shared" ref="U711:V711" si="1560">TRIM(SUBSTITUTE(T711,U$1,U$2))</f>
        <v>$m</v>
      </c>
      <c r="V711" t="str">
        <f t="shared" si="1560"/>
        <v>$m</v>
      </c>
      <c r="W711" t="str">
        <f t="shared" ref="W711:AM711" si="1561">TRIM(SUBSTITUTE(V711,W$1,W$2))</f>
        <v>$m</v>
      </c>
      <c r="X711" t="str">
        <f t="shared" si="1561"/>
        <v>$m</v>
      </c>
      <c r="Y711" t="str">
        <f t="shared" si="1561"/>
        <v>$m</v>
      </c>
      <c r="Z711" t="str">
        <f t="shared" si="1561"/>
        <v>$m</v>
      </c>
      <c r="AA711" t="str">
        <f t="shared" si="1561"/>
        <v>$m</v>
      </c>
      <c r="AB711" t="str">
        <f t="shared" si="1561"/>
        <v>$m</v>
      </c>
      <c r="AC711" t="str">
        <f t="shared" si="1561"/>
        <v>$m</v>
      </c>
      <c r="AD711" t="str">
        <f t="shared" si="1561"/>
        <v>$m</v>
      </c>
      <c r="AE711" t="str">
        <f t="shared" si="1561"/>
        <v>$m</v>
      </c>
      <c r="AF711" t="str">
        <f t="shared" si="1561"/>
        <v>$m</v>
      </c>
      <c r="AG711" t="str">
        <f t="shared" si="1561"/>
        <v>$</v>
      </c>
      <c r="AH711" t="str">
        <f t="shared" si="1561"/>
        <v>$</v>
      </c>
      <c r="AI711" t="str">
        <f t="shared" si="1561"/>
        <v>$</v>
      </c>
      <c r="AJ711" t="str">
        <f t="shared" si="1561"/>
        <v>$</v>
      </c>
      <c r="AK711" t="str">
        <f t="shared" si="1561"/>
        <v>$</v>
      </c>
      <c r="AL711" t="str">
        <f t="shared" si="1561"/>
        <v>$</v>
      </c>
      <c r="AM711" t="str">
        <f t="shared" si="1561"/>
        <v>$</v>
      </c>
      <c r="AN711" t="str">
        <f t="shared" si="1554"/>
        <v>$</v>
      </c>
      <c r="AQ711" t="str">
        <f t="shared" si="1555"/>
        <v>$</v>
      </c>
    </row>
    <row r="712" spans="1:43" x14ac:dyDescent="0.2">
      <c r="A712">
        <v>710</v>
      </c>
      <c r="B712" t="s">
        <v>54</v>
      </c>
      <c r="C712" t="s">
        <v>1611</v>
      </c>
      <c r="D712" t="s">
        <v>1609</v>
      </c>
      <c r="E712" t="s">
        <v>63</v>
      </c>
      <c r="F712" t="s">
        <v>66</v>
      </c>
      <c r="G712" t="str">
        <f t="shared" si="1547"/>
        <v>Revenue by type - Other revenue</v>
      </c>
      <c r="H712" t="str">
        <f t="shared" si="1542"/>
        <v>other revenue</v>
      </c>
      <c r="I712" t="s">
        <v>10</v>
      </c>
      <c r="J712" t="b">
        <f t="shared" si="1548"/>
        <v>0</v>
      </c>
      <c r="K712" t="b">
        <f t="shared" si="1543"/>
        <v>0</v>
      </c>
      <c r="L712" t="b">
        <f t="shared" si="1544"/>
        <v>1</v>
      </c>
      <c r="M712" t="str">
        <f t="shared" si="1549"/>
        <v/>
      </c>
      <c r="N712" t="str">
        <f t="shared" si="1450"/>
        <v/>
      </c>
      <c r="O712" t="str">
        <f t="shared" si="1451"/>
        <v/>
      </c>
      <c r="P712" t="str">
        <f t="shared" si="1550"/>
        <v/>
      </c>
      <c r="R712" t="s">
        <v>35</v>
      </c>
      <c r="S712" t="str">
        <f>IF(M712&lt;&gt;"",M712,IF(O712&lt;&gt;"",O712,IF(Q712&lt;&gt;"",Q712,I712)))</f>
        <v>$M</v>
      </c>
      <c r="T712" t="str">
        <f t="shared" si="1551"/>
        <v>$m</v>
      </c>
      <c r="U712" t="str">
        <f t="shared" ref="U712:V712" si="1562">TRIM(SUBSTITUTE(T712,U$1,U$2))</f>
        <v>$m</v>
      </c>
      <c r="V712" t="str">
        <f t="shared" si="1562"/>
        <v>$m</v>
      </c>
      <c r="W712" t="str">
        <f t="shared" ref="W712:AM712" si="1563">TRIM(SUBSTITUTE(V712,W$1,W$2))</f>
        <v>$m</v>
      </c>
      <c r="X712" t="str">
        <f t="shared" si="1563"/>
        <v>$m</v>
      </c>
      <c r="Y712" t="str">
        <f t="shared" si="1563"/>
        <v>$m</v>
      </c>
      <c r="Z712" t="str">
        <f t="shared" si="1563"/>
        <v>$m</v>
      </c>
      <c r="AA712" t="str">
        <f t="shared" si="1563"/>
        <v>$m</v>
      </c>
      <c r="AB712" t="str">
        <f t="shared" si="1563"/>
        <v>$m</v>
      </c>
      <c r="AC712" t="str">
        <f t="shared" si="1563"/>
        <v>$m</v>
      </c>
      <c r="AD712" t="str">
        <f t="shared" si="1563"/>
        <v>$m</v>
      </c>
      <c r="AE712" t="str">
        <f t="shared" si="1563"/>
        <v>$m</v>
      </c>
      <c r="AF712" t="str">
        <f t="shared" si="1563"/>
        <v>$m</v>
      </c>
      <c r="AG712" t="str">
        <f t="shared" si="1563"/>
        <v>$</v>
      </c>
      <c r="AH712" t="str">
        <f t="shared" si="1563"/>
        <v>$</v>
      </c>
      <c r="AI712" t="str">
        <f t="shared" si="1563"/>
        <v>$</v>
      </c>
      <c r="AJ712" t="str">
        <f t="shared" si="1563"/>
        <v>$</v>
      </c>
      <c r="AK712" t="str">
        <f t="shared" si="1563"/>
        <v>$</v>
      </c>
      <c r="AL712" t="str">
        <f t="shared" si="1563"/>
        <v>$</v>
      </c>
      <c r="AM712" t="str">
        <f t="shared" si="1563"/>
        <v>$</v>
      </c>
      <c r="AN712" t="str">
        <f t="shared" si="1554"/>
        <v>$</v>
      </c>
      <c r="AQ712" t="str">
        <f t="shared" si="1555"/>
        <v>$</v>
      </c>
    </row>
    <row r="713" spans="1:43" x14ac:dyDescent="0.2">
      <c r="A713">
        <v>711</v>
      </c>
      <c r="B713" t="s">
        <v>54</v>
      </c>
      <c r="C713" t="s">
        <v>1611</v>
      </c>
      <c r="D713" t="s">
        <v>1609</v>
      </c>
      <c r="E713" t="s">
        <v>63</v>
      </c>
      <c r="F713" t="s">
        <v>67</v>
      </c>
      <c r="G713" t="str">
        <f t="shared" si="1547"/>
        <v>Revenue by type - Perishables revenue</v>
      </c>
      <c r="H713" t="str">
        <f t="shared" si="1542"/>
        <v>perishables revenue</v>
      </c>
      <c r="I713" t="s">
        <v>10</v>
      </c>
      <c r="J713" t="b">
        <f t="shared" si="1548"/>
        <v>0</v>
      </c>
      <c r="K713" t="b">
        <f t="shared" si="1543"/>
        <v>0</v>
      </c>
      <c r="L713" t="b">
        <f t="shared" si="1544"/>
        <v>1</v>
      </c>
      <c r="M713" t="str">
        <f t="shared" si="1549"/>
        <v/>
      </c>
      <c r="N713" t="str">
        <f t="shared" si="1450"/>
        <v/>
      </c>
      <c r="O713" t="str">
        <f t="shared" si="1451"/>
        <v/>
      </c>
      <c r="P713" t="str">
        <f t="shared" si="1550"/>
        <v/>
      </c>
      <c r="R713" t="s">
        <v>35</v>
      </c>
      <c r="S713" t="str">
        <f>IF(M713&lt;&gt;"",M713,IF(O713&lt;&gt;"",O713,IF(Q713&lt;&gt;"",Q713,I713)))</f>
        <v>$M</v>
      </c>
      <c r="T713" t="str">
        <f t="shared" si="1551"/>
        <v>$m</v>
      </c>
      <c r="U713" t="str">
        <f t="shared" ref="U713:V713" si="1564">TRIM(SUBSTITUTE(T713,U$1,U$2))</f>
        <v>$m</v>
      </c>
      <c r="V713" t="str">
        <f t="shared" si="1564"/>
        <v>$m</v>
      </c>
      <c r="W713" t="str">
        <f t="shared" ref="W713:AM713" si="1565">TRIM(SUBSTITUTE(V713,W$1,W$2))</f>
        <v>$m</v>
      </c>
      <c r="X713" t="str">
        <f t="shared" si="1565"/>
        <v>$m</v>
      </c>
      <c r="Y713" t="str">
        <f t="shared" si="1565"/>
        <v>$m</v>
      </c>
      <c r="Z713" t="str">
        <f t="shared" si="1565"/>
        <v>$m</v>
      </c>
      <c r="AA713" t="str">
        <f t="shared" si="1565"/>
        <v>$m</v>
      </c>
      <c r="AB713" t="str">
        <f t="shared" si="1565"/>
        <v>$m</v>
      </c>
      <c r="AC713" t="str">
        <f t="shared" si="1565"/>
        <v>$m</v>
      </c>
      <c r="AD713" t="str">
        <f t="shared" si="1565"/>
        <v>$m</v>
      </c>
      <c r="AE713" t="str">
        <f t="shared" si="1565"/>
        <v>$m</v>
      </c>
      <c r="AF713" t="str">
        <f t="shared" si="1565"/>
        <v>$m</v>
      </c>
      <c r="AG713" t="str">
        <f t="shared" si="1565"/>
        <v>$</v>
      </c>
      <c r="AH713" t="str">
        <f t="shared" si="1565"/>
        <v>$</v>
      </c>
      <c r="AI713" t="str">
        <f t="shared" si="1565"/>
        <v>$</v>
      </c>
      <c r="AJ713" t="str">
        <f t="shared" si="1565"/>
        <v>$</v>
      </c>
      <c r="AK713" t="str">
        <f t="shared" si="1565"/>
        <v>$</v>
      </c>
      <c r="AL713" t="str">
        <f t="shared" si="1565"/>
        <v>$</v>
      </c>
      <c r="AM713" t="str">
        <f t="shared" si="1565"/>
        <v>$</v>
      </c>
      <c r="AN713" t="str">
        <f t="shared" si="1554"/>
        <v>$</v>
      </c>
      <c r="AQ713" t="str">
        <f t="shared" si="1555"/>
        <v>$</v>
      </c>
    </row>
    <row r="714" spans="1:43" x14ac:dyDescent="0.2">
      <c r="A714">
        <v>712</v>
      </c>
      <c r="B714" t="s">
        <v>54</v>
      </c>
      <c r="C714" t="s">
        <v>1611</v>
      </c>
      <c r="D714" t="s">
        <v>1609</v>
      </c>
      <c r="E714" t="s">
        <v>63</v>
      </c>
      <c r="F714" t="s">
        <v>68</v>
      </c>
      <c r="G714" t="str">
        <f t="shared" si="1547"/>
        <v>Revenue by type - Pharmacy revenue</v>
      </c>
      <c r="H714" t="str">
        <f t="shared" si="1542"/>
        <v>pharmacy revenue</v>
      </c>
      <c r="I714" t="s">
        <v>10</v>
      </c>
      <c r="J714" t="b">
        <f t="shared" si="1548"/>
        <v>0</v>
      </c>
      <c r="K714" t="b">
        <f t="shared" si="1543"/>
        <v>0</v>
      </c>
      <c r="L714" t="b">
        <f t="shared" si="1544"/>
        <v>1</v>
      </c>
      <c r="M714" t="str">
        <f t="shared" si="1549"/>
        <v/>
      </c>
      <c r="N714" t="str">
        <f t="shared" si="1450"/>
        <v/>
      </c>
      <c r="O714" t="str">
        <f t="shared" si="1451"/>
        <v/>
      </c>
      <c r="P714" t="str">
        <f t="shared" si="1550"/>
        <v/>
      </c>
      <c r="R714" t="s">
        <v>35</v>
      </c>
      <c r="S714" t="str">
        <f>IF(M714&lt;&gt;"",M714,IF(O714&lt;&gt;"",O714,IF(Q714&lt;&gt;"",Q714,I714)))</f>
        <v>$M</v>
      </c>
      <c r="T714" t="str">
        <f t="shared" si="1551"/>
        <v>$m</v>
      </c>
      <c r="U714" t="str">
        <f t="shared" ref="U714:V714" si="1566">TRIM(SUBSTITUTE(T714,U$1,U$2))</f>
        <v>$m</v>
      </c>
      <c r="V714" t="str">
        <f t="shared" si="1566"/>
        <v>$m</v>
      </c>
      <c r="W714" t="str">
        <f t="shared" ref="W714:AM714" si="1567">TRIM(SUBSTITUTE(V714,W$1,W$2))</f>
        <v>$m</v>
      </c>
      <c r="X714" t="str">
        <f t="shared" si="1567"/>
        <v>$m</v>
      </c>
      <c r="Y714" t="str">
        <f t="shared" si="1567"/>
        <v>$m</v>
      </c>
      <c r="Z714" t="str">
        <f t="shared" si="1567"/>
        <v>$m</v>
      </c>
      <c r="AA714" t="str">
        <f t="shared" si="1567"/>
        <v>$m</v>
      </c>
      <c r="AB714" t="str">
        <f t="shared" si="1567"/>
        <v>$m</v>
      </c>
      <c r="AC714" t="str">
        <f t="shared" si="1567"/>
        <v>$m</v>
      </c>
      <c r="AD714" t="str">
        <f t="shared" si="1567"/>
        <v>$m</v>
      </c>
      <c r="AE714" t="str">
        <f t="shared" si="1567"/>
        <v>$m</v>
      </c>
      <c r="AF714" t="str">
        <f t="shared" si="1567"/>
        <v>$m</v>
      </c>
      <c r="AG714" t="str">
        <f t="shared" si="1567"/>
        <v>$</v>
      </c>
      <c r="AH714" t="str">
        <f t="shared" si="1567"/>
        <v>$</v>
      </c>
      <c r="AI714" t="str">
        <f t="shared" si="1567"/>
        <v>$</v>
      </c>
      <c r="AJ714" t="str">
        <f t="shared" si="1567"/>
        <v>$</v>
      </c>
      <c r="AK714" t="str">
        <f t="shared" si="1567"/>
        <v>$</v>
      </c>
      <c r="AL714" t="str">
        <f t="shared" si="1567"/>
        <v>$</v>
      </c>
      <c r="AM714" t="str">
        <f t="shared" si="1567"/>
        <v>$</v>
      </c>
      <c r="AN714" t="str">
        <f t="shared" si="1554"/>
        <v>$</v>
      </c>
      <c r="AQ714" t="str">
        <f t="shared" si="1555"/>
        <v>$</v>
      </c>
    </row>
    <row r="715" spans="1:43" x14ac:dyDescent="0.2">
      <c r="A715">
        <v>713</v>
      </c>
      <c r="B715" t="s">
        <v>54</v>
      </c>
      <c r="C715" t="s">
        <v>1611</v>
      </c>
      <c r="D715" t="s">
        <v>1609</v>
      </c>
      <c r="E715" t="s">
        <v>1459</v>
      </c>
      <c r="F715" t="s">
        <v>56</v>
      </c>
      <c r="G715" t="str">
        <f t="shared" si="1547"/>
        <v>Sales growth - Digital sales growth</v>
      </c>
      <c r="H715" t="str">
        <f t="shared" si="1542"/>
        <v>digital sales growth</v>
      </c>
      <c r="I715" t="s">
        <v>7</v>
      </c>
      <c r="J715" t="b">
        <f t="shared" si="1548"/>
        <v>0</v>
      </c>
      <c r="K715" t="b">
        <f t="shared" si="1543"/>
        <v>0</v>
      </c>
      <c r="L715" t="b">
        <f t="shared" si="1544"/>
        <v>1</v>
      </c>
      <c r="M715" t="str">
        <f t="shared" si="1549"/>
        <v/>
      </c>
      <c r="N715" t="str">
        <f t="shared" si="1450"/>
        <v/>
      </c>
      <c r="O715" t="str">
        <f t="shared" si="1451"/>
        <v/>
      </c>
      <c r="P715" t="str">
        <f t="shared" si="1550"/>
        <v/>
      </c>
      <c r="R715" t="s">
        <v>7</v>
      </c>
      <c r="S715" t="str">
        <f>IF(M715&lt;&gt;"",M715,IF(O715&lt;&gt;"",O715,IF(Q715&lt;&gt;"",Q715,I715)))</f>
        <v>%</v>
      </c>
      <c r="T715" t="str">
        <f t="shared" si="1551"/>
        <v>%</v>
      </c>
      <c r="U715" t="str">
        <f t="shared" ref="U715:V715" si="1568">TRIM(SUBSTITUTE(T715,U$1,U$2))</f>
        <v>%</v>
      </c>
      <c r="V715" t="str">
        <f t="shared" si="1568"/>
        <v>%</v>
      </c>
      <c r="W715" t="str">
        <f t="shared" ref="W715:AM715" si="1569">TRIM(SUBSTITUTE(V715,W$1,W$2))</f>
        <v>%</v>
      </c>
      <c r="X715" t="str">
        <f t="shared" si="1569"/>
        <v>%</v>
      </c>
      <c r="Y715" t="str">
        <f t="shared" si="1569"/>
        <v>%</v>
      </c>
      <c r="Z715" t="str">
        <f t="shared" si="1569"/>
        <v>%</v>
      </c>
      <c r="AA715" t="str">
        <f t="shared" si="1569"/>
        <v>%</v>
      </c>
      <c r="AB715" t="str">
        <f t="shared" si="1569"/>
        <v>%</v>
      </c>
      <c r="AC715" t="str">
        <f t="shared" si="1569"/>
        <v>%</v>
      </c>
      <c r="AD715" t="str">
        <f t="shared" si="1569"/>
        <v>%</v>
      </c>
      <c r="AE715" t="str">
        <f t="shared" si="1569"/>
        <v>%</v>
      </c>
      <c r="AF715" t="str">
        <f t="shared" si="1569"/>
        <v>%</v>
      </c>
      <c r="AG715" t="str">
        <f t="shared" si="1569"/>
        <v>%</v>
      </c>
      <c r="AH715" t="str">
        <f t="shared" si="1569"/>
        <v>%</v>
      </c>
      <c r="AI715" t="str">
        <f t="shared" si="1569"/>
        <v>%</v>
      </c>
      <c r="AJ715" t="str">
        <f t="shared" si="1569"/>
        <v>%</v>
      </c>
      <c r="AK715" t="str">
        <f t="shared" si="1569"/>
        <v>%</v>
      </c>
      <c r="AL715" t="str">
        <f t="shared" si="1569"/>
        <v>%</v>
      </c>
      <c r="AM715" t="str">
        <f t="shared" si="1569"/>
        <v>%</v>
      </c>
      <c r="AN715" t="str">
        <f t="shared" si="1554"/>
        <v>%</v>
      </c>
      <c r="AQ715" t="str">
        <f t="shared" si="1555"/>
        <v>%</v>
      </c>
    </row>
    <row r="716" spans="1:43" x14ac:dyDescent="0.2">
      <c r="A716">
        <v>714</v>
      </c>
      <c r="B716" t="s">
        <v>54</v>
      </c>
      <c r="C716" t="s">
        <v>1611</v>
      </c>
      <c r="D716" t="s">
        <v>1609</v>
      </c>
      <c r="E716" t="s">
        <v>1459</v>
      </c>
      <c r="F716" t="s">
        <v>57</v>
      </c>
      <c r="G716" t="str">
        <f t="shared" si="1547"/>
        <v>Sales growth - Identical sales growth</v>
      </c>
      <c r="H716" t="str">
        <f t="shared" si="1542"/>
        <v>identical sales growth</v>
      </c>
      <c r="I716" t="s">
        <v>7</v>
      </c>
      <c r="J716" t="b">
        <f t="shared" si="1548"/>
        <v>0</v>
      </c>
      <c r="K716" t="b">
        <f t="shared" si="1543"/>
        <v>0</v>
      </c>
      <c r="L716" t="b">
        <f t="shared" si="1544"/>
        <v>1</v>
      </c>
      <c r="M716" t="str">
        <f t="shared" si="1549"/>
        <v/>
      </c>
      <c r="N716" t="str">
        <f t="shared" si="1450"/>
        <v/>
      </c>
      <c r="O716" t="str">
        <f t="shared" si="1451"/>
        <v/>
      </c>
      <c r="P716" t="str">
        <f t="shared" si="1550"/>
        <v/>
      </c>
      <c r="R716" t="s">
        <v>7</v>
      </c>
      <c r="S716" t="str">
        <f>IF(M716&lt;&gt;"",M716,IF(O716&lt;&gt;"",O716,IF(Q716&lt;&gt;"",Q716,I716)))</f>
        <v>%</v>
      </c>
      <c r="T716" t="str">
        <f t="shared" si="1551"/>
        <v>%</v>
      </c>
      <c r="U716" t="str">
        <f t="shared" ref="U716:V716" si="1570">TRIM(SUBSTITUTE(T716,U$1,U$2))</f>
        <v>%</v>
      </c>
      <c r="V716" t="str">
        <f t="shared" si="1570"/>
        <v>%</v>
      </c>
      <c r="W716" t="str">
        <f t="shared" ref="W716:AM716" si="1571">TRIM(SUBSTITUTE(V716,W$1,W$2))</f>
        <v>%</v>
      </c>
      <c r="X716" t="str">
        <f t="shared" si="1571"/>
        <v>%</v>
      </c>
      <c r="Y716" t="str">
        <f t="shared" si="1571"/>
        <v>%</v>
      </c>
      <c r="Z716" t="str">
        <f t="shared" si="1571"/>
        <v>%</v>
      </c>
      <c r="AA716" t="str">
        <f t="shared" si="1571"/>
        <v>%</v>
      </c>
      <c r="AB716" t="str">
        <f t="shared" si="1571"/>
        <v>%</v>
      </c>
      <c r="AC716" t="str">
        <f t="shared" si="1571"/>
        <v>%</v>
      </c>
      <c r="AD716" t="str">
        <f t="shared" si="1571"/>
        <v>%</v>
      </c>
      <c r="AE716" t="str">
        <f t="shared" si="1571"/>
        <v>%</v>
      </c>
      <c r="AF716" t="str">
        <f t="shared" si="1571"/>
        <v>%</v>
      </c>
      <c r="AG716" t="str">
        <f t="shared" si="1571"/>
        <v>%</v>
      </c>
      <c r="AH716" t="str">
        <f t="shared" si="1571"/>
        <v>%</v>
      </c>
      <c r="AI716" t="str">
        <f t="shared" si="1571"/>
        <v>%</v>
      </c>
      <c r="AJ716" t="str">
        <f t="shared" si="1571"/>
        <v>%</v>
      </c>
      <c r="AK716" t="str">
        <f t="shared" si="1571"/>
        <v>%</v>
      </c>
      <c r="AL716" t="str">
        <f t="shared" si="1571"/>
        <v>%</v>
      </c>
      <c r="AM716" t="str">
        <f t="shared" si="1571"/>
        <v>%</v>
      </c>
      <c r="AN716" t="str">
        <f t="shared" si="1554"/>
        <v>%</v>
      </c>
      <c r="AQ716" t="str">
        <f t="shared" si="1555"/>
        <v>%</v>
      </c>
    </row>
    <row r="717" spans="1:43" x14ac:dyDescent="0.2">
      <c r="A717">
        <v>715</v>
      </c>
      <c r="B717" t="s">
        <v>54</v>
      </c>
      <c r="C717" t="s">
        <v>1611</v>
      </c>
      <c r="D717" t="s">
        <v>1609</v>
      </c>
      <c r="E717" t="s">
        <v>1459</v>
      </c>
      <c r="F717" t="s">
        <v>1459</v>
      </c>
      <c r="G717" t="str">
        <f t="shared" si="1547"/>
        <v>Sales growth</v>
      </c>
      <c r="H717" t="str">
        <f t="shared" si="1542"/>
        <v>sales growth</v>
      </c>
      <c r="I717" t="s">
        <v>7</v>
      </c>
      <c r="J717" t="b">
        <f t="shared" si="1548"/>
        <v>0</v>
      </c>
      <c r="K717" t="b">
        <f t="shared" si="1543"/>
        <v>0</v>
      </c>
      <c r="L717" t="b">
        <f t="shared" si="1544"/>
        <v>1</v>
      </c>
      <c r="M717" t="str">
        <f t="shared" si="1549"/>
        <v/>
      </c>
      <c r="N717" t="str">
        <f t="shared" si="1450"/>
        <v/>
      </c>
      <c r="O717" t="str">
        <f t="shared" si="1451"/>
        <v/>
      </c>
      <c r="P717" t="str">
        <f t="shared" si="1550"/>
        <v/>
      </c>
      <c r="R717" t="s">
        <v>7</v>
      </c>
      <c r="S717" t="str">
        <f>IF(M717&lt;&gt;"",M717,IF(O717&lt;&gt;"",O717,IF(Q717&lt;&gt;"",Q717,I717)))</f>
        <v>%</v>
      </c>
      <c r="T717" t="str">
        <f t="shared" si="1551"/>
        <v>%</v>
      </c>
      <c r="U717" t="str">
        <f t="shared" ref="U717:V717" si="1572">TRIM(SUBSTITUTE(T717,U$1,U$2))</f>
        <v>%</v>
      </c>
      <c r="V717" t="str">
        <f t="shared" si="1572"/>
        <v>%</v>
      </c>
      <c r="W717" t="str">
        <f t="shared" ref="W717:AM717" si="1573">TRIM(SUBSTITUTE(V717,W$1,W$2))</f>
        <v>%</v>
      </c>
      <c r="X717" t="str">
        <f t="shared" si="1573"/>
        <v>%</v>
      </c>
      <c r="Y717" t="str">
        <f t="shared" si="1573"/>
        <v>%</v>
      </c>
      <c r="Z717" t="str">
        <f t="shared" si="1573"/>
        <v>%</v>
      </c>
      <c r="AA717" t="str">
        <f t="shared" si="1573"/>
        <v>%</v>
      </c>
      <c r="AB717" t="str">
        <f t="shared" si="1573"/>
        <v>%</v>
      </c>
      <c r="AC717" t="str">
        <f t="shared" si="1573"/>
        <v>%</v>
      </c>
      <c r="AD717" t="str">
        <f t="shared" si="1573"/>
        <v>%</v>
      </c>
      <c r="AE717" t="str">
        <f t="shared" si="1573"/>
        <v>%</v>
      </c>
      <c r="AF717" t="str">
        <f t="shared" si="1573"/>
        <v>%</v>
      </c>
      <c r="AG717" t="str">
        <f t="shared" si="1573"/>
        <v>%</v>
      </c>
      <c r="AH717" t="str">
        <f t="shared" si="1573"/>
        <v>%</v>
      </c>
      <c r="AI717" t="str">
        <f t="shared" si="1573"/>
        <v>%</v>
      </c>
      <c r="AJ717" t="str">
        <f t="shared" si="1573"/>
        <v>%</v>
      </c>
      <c r="AK717" t="str">
        <f t="shared" si="1573"/>
        <v>%</v>
      </c>
      <c r="AL717" t="str">
        <f t="shared" si="1573"/>
        <v>%</v>
      </c>
      <c r="AM717" t="str">
        <f t="shared" si="1573"/>
        <v>%</v>
      </c>
      <c r="AN717" t="str">
        <f t="shared" si="1554"/>
        <v>%</v>
      </c>
      <c r="AQ717" t="str">
        <f t="shared" si="1555"/>
        <v>%</v>
      </c>
    </row>
    <row r="718" spans="1:43" x14ac:dyDescent="0.2">
      <c r="A718">
        <v>716</v>
      </c>
      <c r="B718" t="s">
        <v>779</v>
      </c>
      <c r="C718" t="s">
        <v>1612</v>
      </c>
      <c r="D718" t="s">
        <v>1609</v>
      </c>
      <c r="E718" t="s">
        <v>1515</v>
      </c>
      <c r="F718" t="s">
        <v>780</v>
      </c>
      <c r="G718" t="str">
        <f t="shared" si="1547"/>
        <v>COVID-19 vaccins - COVID-19 vaccine doses administrated</v>
      </c>
      <c r="H718" t="str">
        <f t="shared" si="1542"/>
        <v>covid-19 vaccine doses administrated</v>
      </c>
      <c r="I718" t="s">
        <v>781</v>
      </c>
      <c r="J718" t="b">
        <f t="shared" si="1548"/>
        <v>0</v>
      </c>
      <c r="K718" t="b">
        <f t="shared" si="1543"/>
        <v>1</v>
      </c>
      <c r="L718" t="b">
        <f t="shared" si="1544"/>
        <v>1</v>
      </c>
      <c r="M718" t="str">
        <f t="shared" si="1549"/>
        <v/>
      </c>
      <c r="N718" t="str">
        <f t="shared" si="1450"/>
        <v/>
      </c>
      <c r="O718" t="str">
        <f t="shared" si="1451"/>
        <v/>
      </c>
      <c r="P718" t="str">
        <f t="shared" si="1550"/>
        <v/>
      </c>
      <c r="R718" t="s">
        <v>1685</v>
      </c>
      <c r="S718" t="str">
        <f>IF(M718&lt;&gt;"",M718,IF(O718&lt;&gt;"",O718,IF(Q718&lt;&gt;"",Q718,I718)))</f>
        <v>million units</v>
      </c>
      <c r="T718" t="str">
        <f t="shared" si="1551"/>
        <v>million units</v>
      </c>
      <c r="U718" t="str">
        <f t="shared" ref="U718:V718" si="1574">TRIM(SUBSTITUTE(T718,U$1,U$2))</f>
        <v>million units</v>
      </c>
      <c r="V718" t="str">
        <f t="shared" si="1574"/>
        <v>million units</v>
      </c>
      <c r="W718" t="str">
        <f t="shared" ref="W718:AM718" si="1575">TRIM(SUBSTITUTE(V718,W$1,W$2))</f>
        <v>million units</v>
      </c>
      <c r="X718" t="str">
        <f t="shared" si="1575"/>
        <v>million units</v>
      </c>
      <c r="Y718" t="str">
        <f t="shared" si="1575"/>
        <v>million units</v>
      </c>
      <c r="Z718" t="str">
        <f t="shared" si="1575"/>
        <v>million units</v>
      </c>
      <c r="AA718" t="str">
        <f t="shared" si="1575"/>
        <v>million units</v>
      </c>
      <c r="AB718" t="str">
        <f t="shared" si="1575"/>
        <v>million units</v>
      </c>
      <c r="AC718" t="str">
        <f t="shared" si="1575"/>
        <v>million units</v>
      </c>
      <c r="AD718" t="str">
        <f t="shared" si="1575"/>
        <v>million units</v>
      </c>
      <c r="AE718" t="str">
        <f t="shared" si="1575"/>
        <v>million units</v>
      </c>
      <c r="AF718" t="str">
        <f t="shared" si="1575"/>
        <v>units</v>
      </c>
      <c r="AG718" t="str">
        <f t="shared" si="1575"/>
        <v>units</v>
      </c>
      <c r="AH718" t="str">
        <f t="shared" si="1575"/>
        <v>units</v>
      </c>
      <c r="AI718" t="str">
        <f t="shared" si="1575"/>
        <v>units</v>
      </c>
      <c r="AJ718" t="str">
        <f t="shared" si="1575"/>
        <v>units</v>
      </c>
      <c r="AK718" t="str">
        <f t="shared" si="1575"/>
        <v>units</v>
      </c>
      <c r="AL718" t="str">
        <f t="shared" si="1575"/>
        <v>units</v>
      </c>
      <c r="AM718" t="str">
        <f t="shared" si="1575"/>
        <v>units</v>
      </c>
      <c r="AN718" t="str">
        <f t="shared" si="1554"/>
        <v>units</v>
      </c>
      <c r="AQ718" t="str">
        <f t="shared" si="1555"/>
        <v>units</v>
      </c>
    </row>
    <row r="719" spans="1:43" x14ac:dyDescent="0.2">
      <c r="A719">
        <v>717</v>
      </c>
      <c r="B719" t="s">
        <v>779</v>
      </c>
      <c r="C719" t="s">
        <v>1612</v>
      </c>
      <c r="D719" t="s">
        <v>1609</v>
      </c>
      <c r="E719" t="s">
        <v>782</v>
      </c>
      <c r="F719" t="s">
        <v>782</v>
      </c>
      <c r="G719" t="str">
        <f t="shared" si="1547"/>
        <v>Delivery locations</v>
      </c>
      <c r="H719" t="str">
        <f t="shared" si="1542"/>
        <v>delivery locations</v>
      </c>
      <c r="I719" t="s">
        <v>783</v>
      </c>
      <c r="J719" t="b">
        <f t="shared" si="1548"/>
        <v>0</v>
      </c>
      <c r="K719" t="b">
        <f t="shared" si="1543"/>
        <v>1</v>
      </c>
      <c r="L719" t="b">
        <f t="shared" si="1544"/>
        <v>1</v>
      </c>
      <c r="M719" t="str">
        <f t="shared" si="1549"/>
        <v/>
      </c>
      <c r="N719" t="str">
        <f t="shared" si="1450"/>
        <v/>
      </c>
      <c r="O719" t="str">
        <f t="shared" si="1451"/>
        <v/>
      </c>
      <c r="P719" t="str">
        <f t="shared" si="1550"/>
        <v/>
      </c>
      <c r="R719" t="s">
        <v>1685</v>
      </c>
      <c r="S719" t="str">
        <f>IF(M719&lt;&gt;"",M719,IF(O719&lt;&gt;"",O719,IF(Q719&lt;&gt;"",Q719,I719)))</f>
        <v>locations</v>
      </c>
      <c r="T719" t="str">
        <f t="shared" si="1551"/>
        <v>locations</v>
      </c>
      <c r="U719" t="str">
        <f t="shared" ref="U719:V719" si="1576">TRIM(SUBSTITUTE(T719,U$1,U$2))</f>
        <v>locations</v>
      </c>
      <c r="V719" t="str">
        <f t="shared" si="1576"/>
        <v>locations</v>
      </c>
      <c r="W719" t="str">
        <f t="shared" ref="W719:AM719" si="1577">TRIM(SUBSTITUTE(V719,W$1,W$2))</f>
        <v>locations</v>
      </c>
      <c r="X719" t="str">
        <f t="shared" si="1577"/>
        <v>locations</v>
      </c>
      <c r="Y719" t="str">
        <f t="shared" si="1577"/>
        <v>locations</v>
      </c>
      <c r="Z719" t="str">
        <f t="shared" si="1577"/>
        <v>locations</v>
      </c>
      <c r="AA719" t="str">
        <f t="shared" si="1577"/>
        <v>locations</v>
      </c>
      <c r="AB719" t="str">
        <f t="shared" si="1577"/>
        <v>locations</v>
      </c>
      <c r="AC719" t="str">
        <f t="shared" si="1577"/>
        <v>locations</v>
      </c>
      <c r="AD719" t="str">
        <f t="shared" si="1577"/>
        <v>locations</v>
      </c>
      <c r="AE719" t="str">
        <f t="shared" si="1577"/>
        <v>locations</v>
      </c>
      <c r="AF719" t="str">
        <f t="shared" si="1577"/>
        <v>locations</v>
      </c>
      <c r="AG719" t="str">
        <f t="shared" si="1577"/>
        <v>locations</v>
      </c>
      <c r="AH719" t="str">
        <f t="shared" si="1577"/>
        <v>locations</v>
      </c>
      <c r="AI719" t="str">
        <f t="shared" si="1577"/>
        <v>locations</v>
      </c>
      <c r="AJ719" t="str">
        <f t="shared" si="1577"/>
        <v>locations</v>
      </c>
      <c r="AK719" t="str">
        <f t="shared" si="1577"/>
        <v>locations</v>
      </c>
      <c r="AL719" t="str">
        <f t="shared" si="1577"/>
        <v>locations</v>
      </c>
      <c r="AM719" t="str">
        <f t="shared" si="1577"/>
        <v>locations</v>
      </c>
      <c r="AN719" t="str">
        <f t="shared" si="1554"/>
        <v>locations</v>
      </c>
      <c r="AQ719" t="str">
        <f t="shared" si="1555"/>
        <v>locations</v>
      </c>
    </row>
    <row r="720" spans="1:43" x14ac:dyDescent="0.2">
      <c r="A720">
        <v>718</v>
      </c>
      <c r="B720" t="s">
        <v>779</v>
      </c>
      <c r="C720" t="s">
        <v>1612</v>
      </c>
      <c r="D720" t="s">
        <v>1609</v>
      </c>
      <c r="E720" t="s">
        <v>1516</v>
      </c>
      <c r="F720" t="s">
        <v>794</v>
      </c>
      <c r="G720" t="str">
        <f t="shared" si="1547"/>
        <v>Delivery price per customer - unlimited delivery price per customer</v>
      </c>
      <c r="H720" t="str">
        <f t="shared" si="1542"/>
        <v>unlimited delivery price per customer</v>
      </c>
      <c r="I720" t="s">
        <v>35</v>
      </c>
      <c r="J720" t="b">
        <f t="shared" si="1548"/>
        <v>0</v>
      </c>
      <c r="K720" t="b">
        <f t="shared" si="1543"/>
        <v>0</v>
      </c>
      <c r="L720" t="b">
        <f t="shared" si="1544"/>
        <v>1</v>
      </c>
      <c r="M720" t="str">
        <f t="shared" si="1549"/>
        <v/>
      </c>
      <c r="N720" t="str">
        <f t="shared" si="1450"/>
        <v/>
      </c>
      <c r="O720" t="str">
        <f t="shared" si="1451"/>
        <v/>
      </c>
      <c r="P720">
        <f t="shared" si="1550"/>
        <v>25</v>
      </c>
      <c r="Q720" t="s">
        <v>1755</v>
      </c>
      <c r="R720" t="s">
        <v>35</v>
      </c>
      <c r="S720" t="str">
        <f>IF(M720&lt;&gt;"",M720,IF(O720&lt;&gt;"",O720,IF(Q720&lt;&gt;"",Q720,I720)))</f>
        <v>$/customer</v>
      </c>
      <c r="T720" t="str">
        <f t="shared" si="1551"/>
        <v>$/customer</v>
      </c>
      <c r="U720" t="str">
        <f t="shared" ref="U720:V720" si="1578">TRIM(SUBSTITUTE(T720,U$1,U$2))</f>
        <v>$/customer</v>
      </c>
      <c r="V720" t="str">
        <f t="shared" si="1578"/>
        <v>$/customer</v>
      </c>
      <c r="W720" t="str">
        <f t="shared" ref="W720:AM720" si="1579">TRIM(SUBSTITUTE(V720,W$1,W$2))</f>
        <v>$/customer</v>
      </c>
      <c r="X720" t="str">
        <f t="shared" si="1579"/>
        <v>$/customer</v>
      </c>
      <c r="Y720" t="str">
        <f t="shared" si="1579"/>
        <v>$/customer</v>
      </c>
      <c r="Z720" t="str">
        <f t="shared" si="1579"/>
        <v>$/customer</v>
      </c>
      <c r="AA720" t="str">
        <f t="shared" si="1579"/>
        <v>$/customer</v>
      </c>
      <c r="AB720" t="str">
        <f t="shared" si="1579"/>
        <v>$/customer</v>
      </c>
      <c r="AC720" t="str">
        <f t="shared" si="1579"/>
        <v>$/customer</v>
      </c>
      <c r="AD720" t="str">
        <f t="shared" si="1579"/>
        <v>$/customer</v>
      </c>
      <c r="AE720" t="str">
        <f t="shared" si="1579"/>
        <v>$/customer</v>
      </c>
      <c r="AF720" t="str">
        <f t="shared" si="1579"/>
        <v>$/customer</v>
      </c>
      <c r="AG720" t="str">
        <f t="shared" si="1579"/>
        <v>$/custoer</v>
      </c>
      <c r="AH720" t="str">
        <f t="shared" si="1579"/>
        <v>$/custoer</v>
      </c>
      <c r="AI720" t="str">
        <f t="shared" si="1579"/>
        <v>$/custoer</v>
      </c>
      <c r="AJ720" t="str">
        <f t="shared" si="1579"/>
        <v>$/custoer</v>
      </c>
      <c r="AK720" t="str">
        <f t="shared" si="1579"/>
        <v>$/custoer</v>
      </c>
      <c r="AL720" t="str">
        <f t="shared" si="1579"/>
        <v>$/custoer</v>
      </c>
      <c r="AM720" t="str">
        <f t="shared" si="1579"/>
        <v>$/custoer</v>
      </c>
      <c r="AN720" t="str">
        <f t="shared" si="1554"/>
        <v>$/custoer</v>
      </c>
      <c r="AQ720" t="str">
        <f t="shared" si="1555"/>
        <v>$/customer</v>
      </c>
    </row>
    <row r="721" spans="1:43" x14ac:dyDescent="0.2">
      <c r="A721">
        <v>719</v>
      </c>
      <c r="B721" t="s">
        <v>779</v>
      </c>
      <c r="C721" t="s">
        <v>1612</v>
      </c>
      <c r="D721" t="s">
        <v>1609</v>
      </c>
      <c r="E721" t="s">
        <v>1514</v>
      </c>
      <c r="F721" t="s">
        <v>1513</v>
      </c>
      <c r="G721" t="str">
        <f t="shared" si="1547"/>
        <v>Hourly wage - Average hourly wage</v>
      </c>
      <c r="H721" t="str">
        <f t="shared" si="1542"/>
        <v>average hourly wage</v>
      </c>
      <c r="I721" t="s">
        <v>35</v>
      </c>
      <c r="J721" t="b">
        <f t="shared" si="1548"/>
        <v>0</v>
      </c>
      <c r="K721" t="b">
        <f t="shared" si="1543"/>
        <v>0</v>
      </c>
      <c r="L721" t="b">
        <f t="shared" si="1544"/>
        <v>1</v>
      </c>
      <c r="M721" t="str">
        <f t="shared" si="1549"/>
        <v/>
      </c>
      <c r="N721" t="str">
        <f t="shared" si="1450"/>
        <v/>
      </c>
      <c r="O721" t="str">
        <f t="shared" si="1451"/>
        <v/>
      </c>
      <c r="P721" t="str">
        <f t="shared" si="1550"/>
        <v/>
      </c>
      <c r="R721" t="s">
        <v>35</v>
      </c>
      <c r="S721" t="str">
        <f>IF(M721&lt;&gt;"",M721,IF(O721&lt;&gt;"",O721,IF(Q721&lt;&gt;"",Q721,I721)))</f>
        <v>$</v>
      </c>
      <c r="T721" t="str">
        <f t="shared" si="1551"/>
        <v>$</v>
      </c>
      <c r="U721" t="str">
        <f t="shared" ref="U721:V721" si="1580">TRIM(SUBSTITUTE(T721,U$1,U$2))</f>
        <v>$</v>
      </c>
      <c r="V721" t="str">
        <f t="shared" si="1580"/>
        <v>$</v>
      </c>
      <c r="W721" t="str">
        <f t="shared" ref="W721:AM721" si="1581">TRIM(SUBSTITUTE(V721,W$1,W$2))</f>
        <v>$</v>
      </c>
      <c r="X721" t="str">
        <f t="shared" si="1581"/>
        <v>$</v>
      </c>
      <c r="Y721" t="str">
        <f t="shared" si="1581"/>
        <v>$</v>
      </c>
      <c r="Z721" t="str">
        <f t="shared" si="1581"/>
        <v>$</v>
      </c>
      <c r="AA721" t="str">
        <f t="shared" si="1581"/>
        <v>$</v>
      </c>
      <c r="AB721" t="str">
        <f t="shared" si="1581"/>
        <v>$</v>
      </c>
      <c r="AC721" t="str">
        <f t="shared" si="1581"/>
        <v>$</v>
      </c>
      <c r="AD721" t="str">
        <f t="shared" si="1581"/>
        <v>$</v>
      </c>
      <c r="AE721" t="str">
        <f t="shared" si="1581"/>
        <v>$</v>
      </c>
      <c r="AF721" t="str">
        <f t="shared" si="1581"/>
        <v>$</v>
      </c>
      <c r="AG721" t="str">
        <f t="shared" si="1581"/>
        <v>$</v>
      </c>
      <c r="AH721" t="str">
        <f t="shared" si="1581"/>
        <v>$</v>
      </c>
      <c r="AI721" t="str">
        <f t="shared" si="1581"/>
        <v>$</v>
      </c>
      <c r="AJ721" t="str">
        <f t="shared" si="1581"/>
        <v>$</v>
      </c>
      <c r="AK721" t="str">
        <f t="shared" si="1581"/>
        <v>$</v>
      </c>
      <c r="AL721" t="str">
        <f t="shared" si="1581"/>
        <v>$</v>
      </c>
      <c r="AM721" t="str">
        <f t="shared" si="1581"/>
        <v>$</v>
      </c>
      <c r="AN721" t="str">
        <f t="shared" si="1554"/>
        <v>$</v>
      </c>
      <c r="AQ721" t="str">
        <f t="shared" si="1555"/>
        <v>$</v>
      </c>
    </row>
    <row r="722" spans="1:43" x14ac:dyDescent="0.2">
      <c r="A722">
        <v>720</v>
      </c>
      <c r="B722" t="s">
        <v>779</v>
      </c>
      <c r="C722" t="s">
        <v>1612</v>
      </c>
      <c r="D722" t="s">
        <v>1609</v>
      </c>
      <c r="E722" t="s">
        <v>784</v>
      </c>
      <c r="F722" t="s">
        <v>784</v>
      </c>
      <c r="G722" t="str">
        <f t="shared" si="1547"/>
        <v>Kroger households covered</v>
      </c>
      <c r="H722" t="str">
        <f t="shared" si="1542"/>
        <v>kroger households covered</v>
      </c>
      <c r="I722" t="s">
        <v>7</v>
      </c>
      <c r="J722" t="b">
        <f t="shared" si="1548"/>
        <v>0</v>
      </c>
      <c r="K722" t="b">
        <f t="shared" si="1543"/>
        <v>0</v>
      </c>
      <c r="L722" t="b">
        <f t="shared" si="1544"/>
        <v>1</v>
      </c>
      <c r="M722" t="str">
        <f t="shared" si="1549"/>
        <v/>
      </c>
      <c r="N722" t="str">
        <f t="shared" si="1450"/>
        <v/>
      </c>
      <c r="O722" t="str">
        <f t="shared" si="1451"/>
        <v/>
      </c>
      <c r="P722" t="str">
        <f t="shared" si="1550"/>
        <v/>
      </c>
      <c r="R722" t="s">
        <v>7</v>
      </c>
      <c r="S722" t="str">
        <f>IF(M722&lt;&gt;"",M722,IF(O722&lt;&gt;"",O722,IF(Q722&lt;&gt;"",Q722,I722)))</f>
        <v>%</v>
      </c>
      <c r="T722" t="str">
        <f t="shared" si="1551"/>
        <v>%</v>
      </c>
      <c r="U722" t="str">
        <f t="shared" ref="U722:V722" si="1582">TRIM(SUBSTITUTE(T722,U$1,U$2))</f>
        <v>%</v>
      </c>
      <c r="V722" t="str">
        <f t="shared" si="1582"/>
        <v>%</v>
      </c>
      <c r="W722" t="str">
        <f t="shared" ref="W722:AM722" si="1583">TRIM(SUBSTITUTE(V722,W$1,W$2))</f>
        <v>%</v>
      </c>
      <c r="X722" t="str">
        <f t="shared" si="1583"/>
        <v>%</v>
      </c>
      <c r="Y722" t="str">
        <f t="shared" si="1583"/>
        <v>%</v>
      </c>
      <c r="Z722" t="str">
        <f t="shared" si="1583"/>
        <v>%</v>
      </c>
      <c r="AA722" t="str">
        <f t="shared" si="1583"/>
        <v>%</v>
      </c>
      <c r="AB722" t="str">
        <f t="shared" si="1583"/>
        <v>%</v>
      </c>
      <c r="AC722" t="str">
        <f t="shared" si="1583"/>
        <v>%</v>
      </c>
      <c r="AD722" t="str">
        <f t="shared" si="1583"/>
        <v>%</v>
      </c>
      <c r="AE722" t="str">
        <f t="shared" si="1583"/>
        <v>%</v>
      </c>
      <c r="AF722" t="str">
        <f t="shared" si="1583"/>
        <v>%</v>
      </c>
      <c r="AG722" t="str">
        <f t="shared" si="1583"/>
        <v>%</v>
      </c>
      <c r="AH722" t="str">
        <f t="shared" si="1583"/>
        <v>%</v>
      </c>
      <c r="AI722" t="str">
        <f t="shared" si="1583"/>
        <v>%</v>
      </c>
      <c r="AJ722" t="str">
        <f t="shared" si="1583"/>
        <v>%</v>
      </c>
      <c r="AK722" t="str">
        <f t="shared" si="1583"/>
        <v>%</v>
      </c>
      <c r="AL722" t="str">
        <f t="shared" si="1583"/>
        <v>%</v>
      </c>
      <c r="AM722" t="str">
        <f t="shared" si="1583"/>
        <v>%</v>
      </c>
      <c r="AN722" t="str">
        <f t="shared" si="1554"/>
        <v>%</v>
      </c>
      <c r="AQ722" t="str">
        <f t="shared" si="1555"/>
        <v>%</v>
      </c>
    </row>
    <row r="723" spans="1:43" x14ac:dyDescent="0.2">
      <c r="A723">
        <v>721</v>
      </c>
      <c r="B723" t="s">
        <v>779</v>
      </c>
      <c r="C723" t="s">
        <v>1612</v>
      </c>
      <c r="D723" t="s">
        <v>1609</v>
      </c>
      <c r="E723" t="s">
        <v>785</v>
      </c>
      <c r="F723" t="s">
        <v>785</v>
      </c>
      <c r="G723" t="str">
        <f t="shared" si="1547"/>
        <v>new items launched</v>
      </c>
      <c r="H723" t="str">
        <f t="shared" si="1542"/>
        <v>new items launched</v>
      </c>
      <c r="I723" t="s">
        <v>786</v>
      </c>
      <c r="J723" t="b">
        <f t="shared" si="1548"/>
        <v>0</v>
      </c>
      <c r="K723" t="b">
        <f t="shared" si="1543"/>
        <v>1</v>
      </c>
      <c r="L723" t="b">
        <f t="shared" si="1544"/>
        <v>1</v>
      </c>
      <c r="M723" t="str">
        <f t="shared" si="1549"/>
        <v/>
      </c>
      <c r="N723" t="str">
        <f t="shared" si="1450"/>
        <v/>
      </c>
      <c r="O723" t="str">
        <f t="shared" si="1451"/>
        <v/>
      </c>
      <c r="P723" t="str">
        <f t="shared" si="1550"/>
        <v/>
      </c>
      <c r="R723" t="s">
        <v>1685</v>
      </c>
      <c r="S723" t="str">
        <f>IF(M723&lt;&gt;"",M723,IF(O723&lt;&gt;"",O723,IF(Q723&lt;&gt;"",Q723,I723)))</f>
        <v>items</v>
      </c>
      <c r="T723" t="str">
        <f t="shared" si="1551"/>
        <v>items</v>
      </c>
      <c r="U723" t="str">
        <f t="shared" ref="U723:V723" si="1584">TRIM(SUBSTITUTE(T723,U$1,U$2))</f>
        <v>items</v>
      </c>
      <c r="V723" t="str">
        <f t="shared" si="1584"/>
        <v>items</v>
      </c>
      <c r="W723" t="str">
        <f t="shared" ref="W723:AM723" si="1585">TRIM(SUBSTITUTE(V723,W$1,W$2))</f>
        <v>items</v>
      </c>
      <c r="X723" t="str">
        <f t="shared" si="1585"/>
        <v>items</v>
      </c>
      <c r="Y723" t="str">
        <f t="shared" si="1585"/>
        <v>items</v>
      </c>
      <c r="Z723" t="str">
        <f t="shared" si="1585"/>
        <v>items</v>
      </c>
      <c r="AA723" t="str">
        <f t="shared" si="1585"/>
        <v>items</v>
      </c>
      <c r="AB723" t="str">
        <f t="shared" si="1585"/>
        <v>items</v>
      </c>
      <c r="AC723" t="str">
        <f t="shared" si="1585"/>
        <v>items</v>
      </c>
      <c r="AD723" t="str">
        <f t="shared" si="1585"/>
        <v>items</v>
      </c>
      <c r="AE723" t="str">
        <f t="shared" si="1585"/>
        <v>items</v>
      </c>
      <c r="AF723" t="str">
        <f t="shared" si="1585"/>
        <v>items</v>
      </c>
      <c r="AG723" t="str">
        <f t="shared" si="1585"/>
        <v>ites</v>
      </c>
      <c r="AH723" t="str">
        <f t="shared" si="1585"/>
        <v>ites</v>
      </c>
      <c r="AI723" t="str">
        <f t="shared" si="1585"/>
        <v>ites</v>
      </c>
      <c r="AJ723" t="str">
        <f t="shared" si="1585"/>
        <v>ites</v>
      </c>
      <c r="AK723" t="str">
        <f t="shared" si="1585"/>
        <v>ites</v>
      </c>
      <c r="AL723" t="str">
        <f t="shared" si="1585"/>
        <v>ites</v>
      </c>
      <c r="AM723" t="str">
        <f t="shared" si="1585"/>
        <v>ites</v>
      </c>
      <c r="AN723" t="str">
        <f t="shared" si="1554"/>
        <v>ites</v>
      </c>
      <c r="AO723" t="s">
        <v>786</v>
      </c>
      <c r="AQ723" t="str">
        <f t="shared" si="1555"/>
        <v>items</v>
      </c>
    </row>
    <row r="724" spans="1:43" x14ac:dyDescent="0.2">
      <c r="A724">
        <v>722</v>
      </c>
      <c r="B724" t="s">
        <v>779</v>
      </c>
      <c r="C724" t="s">
        <v>1612</v>
      </c>
      <c r="D724" t="s">
        <v>1609</v>
      </c>
      <c r="E724" t="s">
        <v>787</v>
      </c>
      <c r="F724" t="s">
        <v>787</v>
      </c>
      <c r="G724" t="str">
        <f t="shared" si="1547"/>
        <v>Pickup locations</v>
      </c>
      <c r="H724" t="str">
        <f t="shared" si="1542"/>
        <v>pickup locations</v>
      </c>
      <c r="I724" t="s">
        <v>783</v>
      </c>
      <c r="J724" t="b">
        <f t="shared" si="1548"/>
        <v>0</v>
      </c>
      <c r="K724" t="b">
        <f t="shared" si="1543"/>
        <v>1</v>
      </c>
      <c r="L724" t="b">
        <f t="shared" si="1544"/>
        <v>1</v>
      </c>
      <c r="M724" t="str">
        <f t="shared" si="1549"/>
        <v/>
      </c>
      <c r="N724" t="str">
        <f t="shared" si="1450"/>
        <v/>
      </c>
      <c r="O724" t="str">
        <f t="shared" si="1451"/>
        <v/>
      </c>
      <c r="P724" t="str">
        <f t="shared" si="1550"/>
        <v/>
      </c>
      <c r="R724" t="s">
        <v>1685</v>
      </c>
      <c r="S724" t="str">
        <f>IF(M724&lt;&gt;"",M724,IF(O724&lt;&gt;"",O724,IF(Q724&lt;&gt;"",Q724,I724)))</f>
        <v>locations</v>
      </c>
      <c r="T724" t="str">
        <f t="shared" si="1551"/>
        <v>locations</v>
      </c>
      <c r="U724" t="str">
        <f t="shared" ref="U724:V724" si="1586">TRIM(SUBSTITUTE(T724,U$1,U$2))</f>
        <v>locations</v>
      </c>
      <c r="V724" t="str">
        <f t="shared" si="1586"/>
        <v>locations</v>
      </c>
      <c r="W724" t="str">
        <f t="shared" ref="W724:AM724" si="1587">TRIM(SUBSTITUTE(V724,W$1,W$2))</f>
        <v>locations</v>
      </c>
      <c r="X724" t="str">
        <f t="shared" si="1587"/>
        <v>locations</v>
      </c>
      <c r="Y724" t="str">
        <f t="shared" si="1587"/>
        <v>locations</v>
      </c>
      <c r="Z724" t="str">
        <f t="shared" si="1587"/>
        <v>locations</v>
      </c>
      <c r="AA724" t="str">
        <f t="shared" si="1587"/>
        <v>locations</v>
      </c>
      <c r="AB724" t="str">
        <f t="shared" si="1587"/>
        <v>locations</v>
      </c>
      <c r="AC724" t="str">
        <f t="shared" si="1587"/>
        <v>locations</v>
      </c>
      <c r="AD724" t="str">
        <f t="shared" si="1587"/>
        <v>locations</v>
      </c>
      <c r="AE724" t="str">
        <f t="shared" si="1587"/>
        <v>locations</v>
      </c>
      <c r="AF724" t="str">
        <f t="shared" si="1587"/>
        <v>locations</v>
      </c>
      <c r="AG724" t="str">
        <f t="shared" si="1587"/>
        <v>locations</v>
      </c>
      <c r="AH724" t="str">
        <f t="shared" si="1587"/>
        <v>locations</v>
      </c>
      <c r="AI724" t="str">
        <f t="shared" si="1587"/>
        <v>locations</v>
      </c>
      <c r="AJ724" t="str">
        <f t="shared" si="1587"/>
        <v>locations</v>
      </c>
      <c r="AK724" t="str">
        <f t="shared" si="1587"/>
        <v>locations</v>
      </c>
      <c r="AL724" t="str">
        <f t="shared" si="1587"/>
        <v>locations</v>
      </c>
      <c r="AM724" t="str">
        <f t="shared" si="1587"/>
        <v>locations</v>
      </c>
      <c r="AN724" t="str">
        <f t="shared" si="1554"/>
        <v>locations</v>
      </c>
      <c r="AQ724" t="str">
        <f t="shared" si="1555"/>
        <v>locations</v>
      </c>
    </row>
    <row r="725" spans="1:43" x14ac:dyDescent="0.2">
      <c r="A725">
        <v>723</v>
      </c>
      <c r="B725" t="s">
        <v>779</v>
      </c>
      <c r="C725" t="s">
        <v>1612</v>
      </c>
      <c r="D725" t="s">
        <v>1609</v>
      </c>
      <c r="E725" t="s">
        <v>165</v>
      </c>
      <c r="F725" t="s">
        <v>788</v>
      </c>
      <c r="G725" t="str">
        <f t="shared" si="1547"/>
        <v>Segment Sales - Convenience stores</v>
      </c>
      <c r="H725" t="str">
        <f t="shared" si="1542"/>
        <v>convenience stores</v>
      </c>
      <c r="I725" t="s">
        <v>10</v>
      </c>
      <c r="J725" t="b">
        <f t="shared" si="1548"/>
        <v>1</v>
      </c>
      <c r="K725" t="b">
        <f t="shared" si="1543"/>
        <v>0</v>
      </c>
      <c r="L725" t="b">
        <f t="shared" si="1544"/>
        <v>1</v>
      </c>
      <c r="M725" t="str">
        <f t="shared" si="1549"/>
        <v/>
      </c>
      <c r="N725" t="str">
        <f t="shared" si="1450"/>
        <v/>
      </c>
      <c r="O725" t="str">
        <f t="shared" si="1451"/>
        <v/>
      </c>
      <c r="P725" t="str">
        <f t="shared" si="1550"/>
        <v/>
      </c>
      <c r="R725" t="s">
        <v>35</v>
      </c>
      <c r="S725" t="str">
        <f>IF(M725&lt;&gt;"",M725,IF(O725&lt;&gt;"",O725,IF(Q725&lt;&gt;"",Q725,I725)))</f>
        <v>$M</v>
      </c>
      <c r="T725" t="str">
        <f t="shared" si="1551"/>
        <v>$m</v>
      </c>
      <c r="U725" t="str">
        <f t="shared" ref="U725:V725" si="1588">TRIM(SUBSTITUTE(T725,U$1,U$2))</f>
        <v>$m</v>
      </c>
      <c r="V725" t="str">
        <f t="shared" si="1588"/>
        <v>$m</v>
      </c>
      <c r="W725" t="str">
        <f t="shared" ref="W725:AM725" si="1589">TRIM(SUBSTITUTE(V725,W$1,W$2))</f>
        <v>$m</v>
      </c>
      <c r="X725" t="str">
        <f t="shared" si="1589"/>
        <v>$m</v>
      </c>
      <c r="Y725" t="str">
        <f t="shared" si="1589"/>
        <v>$m</v>
      </c>
      <c r="Z725" t="str">
        <f t="shared" si="1589"/>
        <v>$m</v>
      </c>
      <c r="AA725" t="str">
        <f t="shared" si="1589"/>
        <v>$m</v>
      </c>
      <c r="AB725" t="str">
        <f t="shared" si="1589"/>
        <v>$m</v>
      </c>
      <c r="AC725" t="str">
        <f t="shared" si="1589"/>
        <v>$m</v>
      </c>
      <c r="AD725" t="str">
        <f t="shared" si="1589"/>
        <v>$m</v>
      </c>
      <c r="AE725" t="str">
        <f t="shared" si="1589"/>
        <v>$m</v>
      </c>
      <c r="AF725" t="str">
        <f t="shared" si="1589"/>
        <v>$m</v>
      </c>
      <c r="AG725" t="str">
        <f t="shared" si="1589"/>
        <v>$</v>
      </c>
      <c r="AH725" t="str">
        <f t="shared" si="1589"/>
        <v>$</v>
      </c>
      <c r="AI725" t="str">
        <f t="shared" si="1589"/>
        <v>$</v>
      </c>
      <c r="AJ725" t="str">
        <f t="shared" si="1589"/>
        <v>$</v>
      </c>
      <c r="AK725" t="str">
        <f t="shared" si="1589"/>
        <v>$</v>
      </c>
      <c r="AL725" t="str">
        <f t="shared" si="1589"/>
        <v>$</v>
      </c>
      <c r="AM725" t="str">
        <f t="shared" si="1589"/>
        <v>$</v>
      </c>
      <c r="AN725" t="str">
        <f t="shared" si="1554"/>
        <v>$</v>
      </c>
      <c r="AQ725" t="str">
        <f t="shared" si="1555"/>
        <v>$</v>
      </c>
    </row>
    <row r="726" spans="1:43" x14ac:dyDescent="0.2">
      <c r="A726">
        <v>724</v>
      </c>
      <c r="B726" t="s">
        <v>779</v>
      </c>
      <c r="C726" t="s">
        <v>1612</v>
      </c>
      <c r="D726" t="s">
        <v>1609</v>
      </c>
      <c r="E726" t="s">
        <v>165</v>
      </c>
      <c r="F726" t="s">
        <v>26</v>
      </c>
      <c r="G726" t="str">
        <f t="shared" si="1547"/>
        <v>Segment Sales - Other Sales</v>
      </c>
      <c r="H726" t="str">
        <f t="shared" si="1542"/>
        <v>other sales</v>
      </c>
      <c r="I726" t="s">
        <v>10</v>
      </c>
      <c r="J726" t="b">
        <f t="shared" si="1548"/>
        <v>0</v>
      </c>
      <c r="K726" t="b">
        <f t="shared" si="1543"/>
        <v>0</v>
      </c>
      <c r="L726" t="b">
        <f t="shared" si="1544"/>
        <v>1</v>
      </c>
      <c r="M726" t="str">
        <f t="shared" si="1549"/>
        <v/>
      </c>
      <c r="N726" t="str">
        <f t="shared" ref="N726:N789" si="1590">IF(AND(OR(LOWER(I726)="unit",LOWER(I726)="units",LOWER(I726)="number"),M726&lt;&gt;"Stores"),"Check","")</f>
        <v/>
      </c>
      <c r="O726" t="str">
        <f t="shared" ref="O726:O789" si="1591">IF(N726="Check",IF((IFERROR(FIND("vehicle",LOWER(H726)),0)+(IFERROR(FIND("auto",LOWER(H726)),0))+IFERROR(FIND("vehicle",LOWER(F726)),0)+IFERROR(FIND("vehicle",LOWER(F726)),0))&gt;0,"Vehicles",""),"")</f>
        <v/>
      </c>
      <c r="P726" t="str">
        <f t="shared" si="1550"/>
        <v/>
      </c>
      <c r="R726" t="s">
        <v>35</v>
      </c>
      <c r="S726" t="str">
        <f>IF(M726&lt;&gt;"",M726,IF(O726&lt;&gt;"",O726,IF(Q726&lt;&gt;"",Q726,I726)))</f>
        <v>$M</v>
      </c>
      <c r="T726" t="str">
        <f t="shared" si="1551"/>
        <v>$m</v>
      </c>
      <c r="U726" t="str">
        <f t="shared" ref="U726:V726" si="1592">TRIM(SUBSTITUTE(T726,U$1,U$2))</f>
        <v>$m</v>
      </c>
      <c r="V726" t="str">
        <f t="shared" si="1592"/>
        <v>$m</v>
      </c>
      <c r="W726" t="str">
        <f t="shared" ref="W726:AM726" si="1593">TRIM(SUBSTITUTE(V726,W$1,W$2))</f>
        <v>$m</v>
      </c>
      <c r="X726" t="str">
        <f t="shared" si="1593"/>
        <v>$m</v>
      </c>
      <c r="Y726" t="str">
        <f t="shared" si="1593"/>
        <v>$m</v>
      </c>
      <c r="Z726" t="str">
        <f t="shared" si="1593"/>
        <v>$m</v>
      </c>
      <c r="AA726" t="str">
        <f t="shared" si="1593"/>
        <v>$m</v>
      </c>
      <c r="AB726" t="str">
        <f t="shared" si="1593"/>
        <v>$m</v>
      </c>
      <c r="AC726" t="str">
        <f t="shared" si="1593"/>
        <v>$m</v>
      </c>
      <c r="AD726" t="str">
        <f t="shared" si="1593"/>
        <v>$m</v>
      </c>
      <c r="AE726" t="str">
        <f t="shared" si="1593"/>
        <v>$m</v>
      </c>
      <c r="AF726" t="str">
        <f t="shared" si="1593"/>
        <v>$m</v>
      </c>
      <c r="AG726" t="str">
        <f t="shared" si="1593"/>
        <v>$</v>
      </c>
      <c r="AH726" t="str">
        <f t="shared" si="1593"/>
        <v>$</v>
      </c>
      <c r="AI726" t="str">
        <f t="shared" si="1593"/>
        <v>$</v>
      </c>
      <c r="AJ726" t="str">
        <f t="shared" si="1593"/>
        <v>$</v>
      </c>
      <c r="AK726" t="str">
        <f t="shared" si="1593"/>
        <v>$</v>
      </c>
      <c r="AL726" t="str">
        <f t="shared" si="1593"/>
        <v>$</v>
      </c>
      <c r="AM726" t="str">
        <f t="shared" si="1593"/>
        <v>$</v>
      </c>
      <c r="AN726" t="str">
        <f t="shared" si="1554"/>
        <v>$</v>
      </c>
      <c r="AQ726" t="str">
        <f t="shared" si="1555"/>
        <v>$</v>
      </c>
    </row>
    <row r="727" spans="1:43" x14ac:dyDescent="0.2">
      <c r="A727">
        <v>725</v>
      </c>
      <c r="B727" t="s">
        <v>779</v>
      </c>
      <c r="C727" t="s">
        <v>1612</v>
      </c>
      <c r="D727" t="s">
        <v>1609</v>
      </c>
      <c r="E727" t="s">
        <v>165</v>
      </c>
      <c r="F727" t="s">
        <v>789</v>
      </c>
      <c r="G727" t="str">
        <f t="shared" si="1547"/>
        <v>Segment Sales - Supermarket Fuel Sales</v>
      </c>
      <c r="H727" t="str">
        <f t="shared" si="1542"/>
        <v>supermarket fuel sales</v>
      </c>
      <c r="I727" t="s">
        <v>10</v>
      </c>
      <c r="J727" t="b">
        <f t="shared" si="1548"/>
        <v>0</v>
      </c>
      <c r="K727" t="b">
        <f t="shared" si="1543"/>
        <v>0</v>
      </c>
      <c r="L727" t="b">
        <f t="shared" si="1544"/>
        <v>1</v>
      </c>
      <c r="M727" t="str">
        <f t="shared" si="1549"/>
        <v/>
      </c>
      <c r="N727" t="str">
        <f t="shared" si="1590"/>
        <v/>
      </c>
      <c r="O727" t="str">
        <f t="shared" si="1591"/>
        <v/>
      </c>
      <c r="P727" t="str">
        <f t="shared" si="1550"/>
        <v/>
      </c>
      <c r="R727" t="s">
        <v>35</v>
      </c>
      <c r="S727" t="str">
        <f>IF(M727&lt;&gt;"",M727,IF(O727&lt;&gt;"",O727,IF(Q727&lt;&gt;"",Q727,I727)))</f>
        <v>$M</v>
      </c>
      <c r="T727" t="str">
        <f t="shared" si="1551"/>
        <v>$m</v>
      </c>
      <c r="U727" t="str">
        <f t="shared" ref="U727:V727" si="1594">TRIM(SUBSTITUTE(T727,U$1,U$2))</f>
        <v>$m</v>
      </c>
      <c r="V727" t="str">
        <f t="shared" si="1594"/>
        <v>$m</v>
      </c>
      <c r="W727" t="str">
        <f t="shared" ref="W727:AM727" si="1595">TRIM(SUBSTITUTE(V727,W$1,W$2))</f>
        <v>$m</v>
      </c>
      <c r="X727" t="str">
        <f t="shared" si="1595"/>
        <v>$m</v>
      </c>
      <c r="Y727" t="str">
        <f t="shared" si="1595"/>
        <v>$m</v>
      </c>
      <c r="Z727" t="str">
        <f t="shared" si="1595"/>
        <v>$m</v>
      </c>
      <c r="AA727" t="str">
        <f t="shared" si="1595"/>
        <v>$m</v>
      </c>
      <c r="AB727" t="str">
        <f t="shared" si="1595"/>
        <v>$m</v>
      </c>
      <c r="AC727" t="str">
        <f t="shared" si="1595"/>
        <v>$m</v>
      </c>
      <c r="AD727" t="str">
        <f t="shared" si="1595"/>
        <v>$m</v>
      </c>
      <c r="AE727" t="str">
        <f t="shared" si="1595"/>
        <v>$m</v>
      </c>
      <c r="AF727" t="str">
        <f t="shared" si="1595"/>
        <v>$m</v>
      </c>
      <c r="AG727" t="str">
        <f t="shared" si="1595"/>
        <v>$</v>
      </c>
      <c r="AH727" t="str">
        <f t="shared" si="1595"/>
        <v>$</v>
      </c>
      <c r="AI727" t="str">
        <f t="shared" si="1595"/>
        <v>$</v>
      </c>
      <c r="AJ727" t="str">
        <f t="shared" si="1595"/>
        <v>$</v>
      </c>
      <c r="AK727" t="str">
        <f t="shared" si="1595"/>
        <v>$</v>
      </c>
      <c r="AL727" t="str">
        <f t="shared" si="1595"/>
        <v>$</v>
      </c>
      <c r="AM727" t="str">
        <f t="shared" si="1595"/>
        <v>$</v>
      </c>
      <c r="AN727" t="str">
        <f t="shared" si="1554"/>
        <v>$</v>
      </c>
      <c r="AQ727" t="str">
        <f t="shared" si="1555"/>
        <v>$</v>
      </c>
    </row>
    <row r="728" spans="1:43" x14ac:dyDescent="0.2">
      <c r="A728">
        <v>726</v>
      </c>
      <c r="B728" t="s">
        <v>779</v>
      </c>
      <c r="C728" t="s">
        <v>1612</v>
      </c>
      <c r="D728" t="s">
        <v>1609</v>
      </c>
      <c r="E728" t="s">
        <v>165</v>
      </c>
      <c r="F728" t="s">
        <v>790</v>
      </c>
      <c r="G728" t="str">
        <f t="shared" si="1547"/>
        <v xml:space="preserve">Segment Sales - Total sales </v>
      </c>
      <c r="H728" t="str">
        <f t="shared" si="1542"/>
        <v xml:space="preserve">total sales </v>
      </c>
      <c r="I728" t="s">
        <v>10</v>
      </c>
      <c r="J728" t="b">
        <f t="shared" si="1548"/>
        <v>0</v>
      </c>
      <c r="K728" t="b">
        <f t="shared" si="1543"/>
        <v>0</v>
      </c>
      <c r="L728" t="b">
        <f t="shared" si="1544"/>
        <v>1</v>
      </c>
      <c r="M728" t="str">
        <f t="shared" si="1549"/>
        <v/>
      </c>
      <c r="N728" t="str">
        <f t="shared" si="1590"/>
        <v/>
      </c>
      <c r="O728" t="str">
        <f t="shared" si="1591"/>
        <v/>
      </c>
      <c r="P728" t="str">
        <f t="shared" si="1550"/>
        <v/>
      </c>
      <c r="R728" t="s">
        <v>35</v>
      </c>
      <c r="S728" t="str">
        <f>IF(M728&lt;&gt;"",M728,IF(O728&lt;&gt;"",O728,IF(Q728&lt;&gt;"",Q728,I728)))</f>
        <v>$M</v>
      </c>
      <c r="T728" t="str">
        <f t="shared" si="1551"/>
        <v>$m</v>
      </c>
      <c r="U728" t="str">
        <f t="shared" ref="U728:V728" si="1596">TRIM(SUBSTITUTE(T728,U$1,U$2))</f>
        <v>$m</v>
      </c>
      <c r="V728" t="str">
        <f t="shared" si="1596"/>
        <v>$m</v>
      </c>
      <c r="W728" t="str">
        <f t="shared" ref="W728:AM728" si="1597">TRIM(SUBSTITUTE(V728,W$1,W$2))</f>
        <v>$m</v>
      </c>
      <c r="X728" t="str">
        <f t="shared" si="1597"/>
        <v>$m</v>
      </c>
      <c r="Y728" t="str">
        <f t="shared" si="1597"/>
        <v>$m</v>
      </c>
      <c r="Z728" t="str">
        <f t="shared" si="1597"/>
        <v>$m</v>
      </c>
      <c r="AA728" t="str">
        <f t="shared" si="1597"/>
        <v>$m</v>
      </c>
      <c r="AB728" t="str">
        <f t="shared" si="1597"/>
        <v>$m</v>
      </c>
      <c r="AC728" t="str">
        <f t="shared" si="1597"/>
        <v>$m</v>
      </c>
      <c r="AD728" t="str">
        <f t="shared" si="1597"/>
        <v>$m</v>
      </c>
      <c r="AE728" t="str">
        <f t="shared" si="1597"/>
        <v>$m</v>
      </c>
      <c r="AF728" t="str">
        <f t="shared" si="1597"/>
        <v>$m</v>
      </c>
      <c r="AG728" t="str">
        <f t="shared" si="1597"/>
        <v>$</v>
      </c>
      <c r="AH728" t="str">
        <f t="shared" si="1597"/>
        <v>$</v>
      </c>
      <c r="AI728" t="str">
        <f t="shared" si="1597"/>
        <v>$</v>
      </c>
      <c r="AJ728" t="str">
        <f t="shared" si="1597"/>
        <v>$</v>
      </c>
      <c r="AK728" t="str">
        <f t="shared" si="1597"/>
        <v>$</v>
      </c>
      <c r="AL728" t="str">
        <f t="shared" si="1597"/>
        <v>$</v>
      </c>
      <c r="AM728" t="str">
        <f t="shared" si="1597"/>
        <v>$</v>
      </c>
      <c r="AN728" t="str">
        <f t="shared" si="1554"/>
        <v>$</v>
      </c>
      <c r="AQ728" t="str">
        <f t="shared" si="1555"/>
        <v>$</v>
      </c>
    </row>
    <row r="729" spans="1:43" x14ac:dyDescent="0.2">
      <c r="A729">
        <v>727</v>
      </c>
      <c r="B729" t="s">
        <v>779</v>
      </c>
      <c r="C729" t="s">
        <v>1612</v>
      </c>
      <c r="D729" t="s">
        <v>1609</v>
      </c>
      <c r="E729" t="s">
        <v>165</v>
      </c>
      <c r="F729" t="s">
        <v>791</v>
      </c>
      <c r="G729" t="str">
        <f t="shared" si="1547"/>
        <v>Segment Sales - Total sales to retail customers without fuel</v>
      </c>
      <c r="H729" t="str">
        <f t="shared" si="1542"/>
        <v>total sales to retail customers without fuel</v>
      </c>
      <c r="I729" t="s">
        <v>10</v>
      </c>
      <c r="J729" t="b">
        <f t="shared" si="1548"/>
        <v>0</v>
      </c>
      <c r="K729" t="b">
        <f t="shared" si="1543"/>
        <v>0</v>
      </c>
      <c r="L729" t="b">
        <f t="shared" si="1544"/>
        <v>1</v>
      </c>
      <c r="M729" t="str">
        <f t="shared" si="1549"/>
        <v/>
      </c>
      <c r="N729" t="str">
        <f t="shared" si="1590"/>
        <v/>
      </c>
      <c r="O729" t="str">
        <f t="shared" si="1591"/>
        <v/>
      </c>
      <c r="P729" t="str">
        <f t="shared" si="1550"/>
        <v/>
      </c>
      <c r="R729" t="s">
        <v>35</v>
      </c>
      <c r="S729" t="str">
        <f>IF(M729&lt;&gt;"",M729,IF(O729&lt;&gt;"",O729,IF(Q729&lt;&gt;"",Q729,I729)))</f>
        <v>$M</v>
      </c>
      <c r="T729" t="str">
        <f t="shared" si="1551"/>
        <v>$m</v>
      </c>
      <c r="U729" t="str">
        <f t="shared" ref="U729:V729" si="1598">TRIM(SUBSTITUTE(T729,U$1,U$2))</f>
        <v>$m</v>
      </c>
      <c r="V729" t="str">
        <f t="shared" si="1598"/>
        <v>$m</v>
      </c>
      <c r="W729" t="str">
        <f t="shared" ref="W729:AM729" si="1599">TRIM(SUBSTITUTE(V729,W$1,W$2))</f>
        <v>$m</v>
      </c>
      <c r="X729" t="str">
        <f t="shared" si="1599"/>
        <v>$m</v>
      </c>
      <c r="Y729" t="str">
        <f t="shared" si="1599"/>
        <v>$m</v>
      </c>
      <c r="Z729" t="str">
        <f t="shared" si="1599"/>
        <v>$m</v>
      </c>
      <c r="AA729" t="str">
        <f t="shared" si="1599"/>
        <v>$m</v>
      </c>
      <c r="AB729" t="str">
        <f t="shared" si="1599"/>
        <v>$m</v>
      </c>
      <c r="AC729" t="str">
        <f t="shared" si="1599"/>
        <v>$m</v>
      </c>
      <c r="AD729" t="str">
        <f t="shared" si="1599"/>
        <v>$m</v>
      </c>
      <c r="AE729" t="str">
        <f t="shared" si="1599"/>
        <v>$m</v>
      </c>
      <c r="AF729" t="str">
        <f t="shared" si="1599"/>
        <v>$m</v>
      </c>
      <c r="AG729" t="str">
        <f t="shared" si="1599"/>
        <v>$</v>
      </c>
      <c r="AH729" t="str">
        <f t="shared" si="1599"/>
        <v>$</v>
      </c>
      <c r="AI729" t="str">
        <f t="shared" si="1599"/>
        <v>$</v>
      </c>
      <c r="AJ729" t="str">
        <f t="shared" si="1599"/>
        <v>$</v>
      </c>
      <c r="AK729" t="str">
        <f t="shared" si="1599"/>
        <v>$</v>
      </c>
      <c r="AL729" t="str">
        <f t="shared" si="1599"/>
        <v>$</v>
      </c>
      <c r="AM729" t="str">
        <f t="shared" si="1599"/>
        <v>$</v>
      </c>
      <c r="AN729" t="str">
        <f t="shared" si="1554"/>
        <v>$</v>
      </c>
      <c r="AQ729" t="str">
        <f t="shared" si="1555"/>
        <v>$</v>
      </c>
    </row>
    <row r="730" spans="1:43" x14ac:dyDescent="0.2">
      <c r="A730">
        <v>728</v>
      </c>
      <c r="B730" t="s">
        <v>779</v>
      </c>
      <c r="C730" t="s">
        <v>1612</v>
      </c>
      <c r="D730" t="s">
        <v>1609</v>
      </c>
      <c r="E730" t="s">
        <v>165</v>
      </c>
      <c r="F730" t="s">
        <v>792</v>
      </c>
      <c r="G730" t="str">
        <f t="shared" si="1547"/>
        <v>Segment Sales - Total Sales to Retail Customers without Fuel Sales</v>
      </c>
      <c r="H730" t="str">
        <f t="shared" si="1542"/>
        <v>total sales to retail customers without fuel sales</v>
      </c>
      <c r="I730" t="s">
        <v>10</v>
      </c>
      <c r="J730" t="b">
        <f t="shared" si="1548"/>
        <v>0</v>
      </c>
      <c r="K730" t="b">
        <f t="shared" si="1543"/>
        <v>0</v>
      </c>
      <c r="L730" t="b">
        <f t="shared" si="1544"/>
        <v>1</v>
      </c>
      <c r="M730" t="str">
        <f t="shared" si="1549"/>
        <v/>
      </c>
      <c r="N730" t="str">
        <f t="shared" si="1590"/>
        <v/>
      </c>
      <c r="O730" t="str">
        <f t="shared" si="1591"/>
        <v/>
      </c>
      <c r="P730" t="str">
        <f t="shared" si="1550"/>
        <v/>
      </c>
      <c r="R730" t="s">
        <v>35</v>
      </c>
      <c r="S730" t="str">
        <f>IF(M730&lt;&gt;"",M730,IF(O730&lt;&gt;"",O730,IF(Q730&lt;&gt;"",Q730,I730)))</f>
        <v>$M</v>
      </c>
      <c r="T730" t="str">
        <f t="shared" si="1551"/>
        <v>$m</v>
      </c>
      <c r="U730" t="str">
        <f t="shared" ref="U730:V730" si="1600">TRIM(SUBSTITUTE(T730,U$1,U$2))</f>
        <v>$m</v>
      </c>
      <c r="V730" t="str">
        <f t="shared" si="1600"/>
        <v>$m</v>
      </c>
      <c r="W730" t="str">
        <f t="shared" ref="W730:AM730" si="1601">TRIM(SUBSTITUTE(V730,W$1,W$2))</f>
        <v>$m</v>
      </c>
      <c r="X730" t="str">
        <f t="shared" si="1601"/>
        <v>$m</v>
      </c>
      <c r="Y730" t="str">
        <f t="shared" si="1601"/>
        <v>$m</v>
      </c>
      <c r="Z730" t="str">
        <f t="shared" si="1601"/>
        <v>$m</v>
      </c>
      <c r="AA730" t="str">
        <f t="shared" si="1601"/>
        <v>$m</v>
      </c>
      <c r="AB730" t="str">
        <f t="shared" si="1601"/>
        <v>$m</v>
      </c>
      <c r="AC730" t="str">
        <f t="shared" si="1601"/>
        <v>$m</v>
      </c>
      <c r="AD730" t="str">
        <f t="shared" si="1601"/>
        <v>$m</v>
      </c>
      <c r="AE730" t="str">
        <f t="shared" si="1601"/>
        <v>$m</v>
      </c>
      <c r="AF730" t="str">
        <f t="shared" si="1601"/>
        <v>$m</v>
      </c>
      <c r="AG730" t="str">
        <f t="shared" si="1601"/>
        <v>$</v>
      </c>
      <c r="AH730" t="str">
        <f t="shared" si="1601"/>
        <v>$</v>
      </c>
      <c r="AI730" t="str">
        <f t="shared" si="1601"/>
        <v>$</v>
      </c>
      <c r="AJ730" t="str">
        <f t="shared" si="1601"/>
        <v>$</v>
      </c>
      <c r="AK730" t="str">
        <f t="shared" si="1601"/>
        <v>$</v>
      </c>
      <c r="AL730" t="str">
        <f t="shared" si="1601"/>
        <v>$</v>
      </c>
      <c r="AM730" t="str">
        <f t="shared" si="1601"/>
        <v>$</v>
      </c>
      <c r="AN730" t="str">
        <f t="shared" si="1554"/>
        <v>$</v>
      </c>
      <c r="AQ730" t="str">
        <f t="shared" si="1555"/>
        <v>$</v>
      </c>
    </row>
    <row r="731" spans="1:43" ht="32" x14ac:dyDescent="0.2">
      <c r="A731">
        <v>729</v>
      </c>
      <c r="B731" t="s">
        <v>779</v>
      </c>
      <c r="C731" t="s">
        <v>1612</v>
      </c>
      <c r="D731" t="s">
        <v>1609</v>
      </c>
      <c r="E731" t="s">
        <v>165</v>
      </c>
      <c r="F731" s="1" t="s">
        <v>793</v>
      </c>
      <c r="G731" t="str">
        <f t="shared" si="1547"/>
        <v>Segment Sales - Total Sales to Retail Customers without Fuel, Supermarket Fuel and Other _x000D_
Sales</v>
      </c>
      <c r="H731" t="str">
        <f t="shared" si="1542"/>
        <v>total sales to retail customers without fuel, supermarket fuel and other _x000D_
sales</v>
      </c>
      <c r="I731" t="s">
        <v>10</v>
      </c>
      <c r="J731" t="b">
        <f t="shared" si="1548"/>
        <v>0</v>
      </c>
      <c r="K731" t="b">
        <f t="shared" si="1543"/>
        <v>0</v>
      </c>
      <c r="L731" t="b">
        <f t="shared" si="1544"/>
        <v>1</v>
      </c>
      <c r="M731" t="str">
        <f t="shared" si="1549"/>
        <v/>
      </c>
      <c r="N731" t="str">
        <f t="shared" si="1590"/>
        <v/>
      </c>
      <c r="O731" t="str">
        <f t="shared" si="1591"/>
        <v/>
      </c>
      <c r="P731" t="str">
        <f t="shared" si="1550"/>
        <v/>
      </c>
      <c r="R731" t="s">
        <v>35</v>
      </c>
      <c r="S731" t="str">
        <f>IF(M731&lt;&gt;"",M731,IF(O731&lt;&gt;"",O731,IF(Q731&lt;&gt;"",Q731,I731)))</f>
        <v>$M</v>
      </c>
      <c r="T731" t="str">
        <f t="shared" si="1551"/>
        <v>$m</v>
      </c>
      <c r="U731" t="str">
        <f t="shared" ref="U731:V731" si="1602">TRIM(SUBSTITUTE(T731,U$1,U$2))</f>
        <v>$m</v>
      </c>
      <c r="V731" t="str">
        <f t="shared" si="1602"/>
        <v>$m</v>
      </c>
      <c r="W731" t="str">
        <f t="shared" ref="W731:AM731" si="1603">TRIM(SUBSTITUTE(V731,W$1,W$2))</f>
        <v>$m</v>
      </c>
      <c r="X731" t="str">
        <f t="shared" si="1603"/>
        <v>$m</v>
      </c>
      <c r="Y731" t="str">
        <f t="shared" si="1603"/>
        <v>$m</v>
      </c>
      <c r="Z731" t="str">
        <f t="shared" si="1603"/>
        <v>$m</v>
      </c>
      <c r="AA731" t="str">
        <f t="shared" si="1603"/>
        <v>$m</v>
      </c>
      <c r="AB731" t="str">
        <f t="shared" si="1603"/>
        <v>$m</v>
      </c>
      <c r="AC731" t="str">
        <f t="shared" si="1603"/>
        <v>$m</v>
      </c>
      <c r="AD731" t="str">
        <f t="shared" si="1603"/>
        <v>$m</v>
      </c>
      <c r="AE731" t="str">
        <f t="shared" si="1603"/>
        <v>$m</v>
      </c>
      <c r="AF731" t="str">
        <f t="shared" si="1603"/>
        <v>$m</v>
      </c>
      <c r="AG731" t="str">
        <f t="shared" si="1603"/>
        <v>$</v>
      </c>
      <c r="AH731" t="str">
        <f t="shared" si="1603"/>
        <v>$</v>
      </c>
      <c r="AI731" t="str">
        <f t="shared" si="1603"/>
        <v>$</v>
      </c>
      <c r="AJ731" t="str">
        <f t="shared" si="1603"/>
        <v>$</v>
      </c>
      <c r="AK731" t="str">
        <f t="shared" si="1603"/>
        <v>$</v>
      </c>
      <c r="AL731" t="str">
        <f t="shared" si="1603"/>
        <v>$</v>
      </c>
      <c r="AM731" t="str">
        <f t="shared" si="1603"/>
        <v>$</v>
      </c>
      <c r="AN731" t="str">
        <f t="shared" si="1554"/>
        <v>$</v>
      </c>
      <c r="AQ731" t="str">
        <f t="shared" si="1555"/>
        <v>$</v>
      </c>
    </row>
    <row r="732" spans="1:43" x14ac:dyDescent="0.2">
      <c r="A732">
        <v>730</v>
      </c>
      <c r="B732" t="s">
        <v>911</v>
      </c>
      <c r="C732" t="s">
        <v>1608</v>
      </c>
      <c r="D732" t="s">
        <v>1609</v>
      </c>
      <c r="E732" t="s">
        <v>916</v>
      </c>
      <c r="F732" t="s">
        <v>917</v>
      </c>
      <c r="G732" t="str">
        <f t="shared" si="1547"/>
        <v>Revenue by product category - Dietary supplements revenue</v>
      </c>
      <c r="H732" t="str">
        <f t="shared" si="1542"/>
        <v>dietary supplements revenue</v>
      </c>
      <c r="I732" t="s">
        <v>10</v>
      </c>
      <c r="J732" t="b">
        <f t="shared" si="1548"/>
        <v>0</v>
      </c>
      <c r="K732" t="b">
        <f t="shared" si="1543"/>
        <v>0</v>
      </c>
      <c r="L732" t="b">
        <f t="shared" si="1544"/>
        <v>1</v>
      </c>
      <c r="M732" t="str">
        <f t="shared" si="1549"/>
        <v/>
      </c>
      <c r="N732" t="str">
        <f t="shared" si="1590"/>
        <v/>
      </c>
      <c r="O732" t="str">
        <f t="shared" si="1591"/>
        <v/>
      </c>
      <c r="P732" t="str">
        <f t="shared" si="1550"/>
        <v/>
      </c>
      <c r="R732" t="s">
        <v>35</v>
      </c>
      <c r="S732" t="str">
        <f>IF(M732&lt;&gt;"",M732,IF(O732&lt;&gt;"",O732,IF(Q732&lt;&gt;"",Q732,I732)))</f>
        <v>$M</v>
      </c>
      <c r="T732" t="str">
        <f t="shared" si="1551"/>
        <v>$m</v>
      </c>
      <c r="U732" t="str">
        <f t="shared" ref="U732:V732" si="1604">TRIM(SUBSTITUTE(T732,U$1,U$2))</f>
        <v>$m</v>
      </c>
      <c r="V732" t="str">
        <f t="shared" si="1604"/>
        <v>$m</v>
      </c>
      <c r="W732" t="str">
        <f t="shared" ref="W732:AM732" si="1605">TRIM(SUBSTITUTE(V732,W$1,W$2))</f>
        <v>$m</v>
      </c>
      <c r="X732" t="str">
        <f t="shared" si="1605"/>
        <v>$m</v>
      </c>
      <c r="Y732" t="str">
        <f t="shared" si="1605"/>
        <v>$m</v>
      </c>
      <c r="Z732" t="str">
        <f t="shared" si="1605"/>
        <v>$m</v>
      </c>
      <c r="AA732" t="str">
        <f t="shared" si="1605"/>
        <v>$m</v>
      </c>
      <c r="AB732" t="str">
        <f t="shared" si="1605"/>
        <v>$m</v>
      </c>
      <c r="AC732" t="str">
        <f t="shared" si="1605"/>
        <v>$m</v>
      </c>
      <c r="AD732" t="str">
        <f t="shared" si="1605"/>
        <v>$m</v>
      </c>
      <c r="AE732" t="str">
        <f t="shared" si="1605"/>
        <v>$m</v>
      </c>
      <c r="AF732" t="str">
        <f t="shared" si="1605"/>
        <v>$m</v>
      </c>
      <c r="AG732" t="str">
        <f t="shared" si="1605"/>
        <v>$</v>
      </c>
      <c r="AH732" t="str">
        <f t="shared" si="1605"/>
        <v>$</v>
      </c>
      <c r="AI732" t="str">
        <f t="shared" si="1605"/>
        <v>$</v>
      </c>
      <c r="AJ732" t="str">
        <f t="shared" si="1605"/>
        <v>$</v>
      </c>
      <c r="AK732" t="str">
        <f t="shared" si="1605"/>
        <v>$</v>
      </c>
      <c r="AL732" t="str">
        <f t="shared" si="1605"/>
        <v>$</v>
      </c>
      <c r="AM732" t="str">
        <f t="shared" si="1605"/>
        <v>$</v>
      </c>
      <c r="AN732" t="str">
        <f t="shared" si="1554"/>
        <v>$</v>
      </c>
      <c r="AQ732" t="str">
        <f t="shared" si="1555"/>
        <v>$</v>
      </c>
    </row>
    <row r="733" spans="1:43" x14ac:dyDescent="0.2">
      <c r="A733">
        <v>731</v>
      </c>
      <c r="B733" t="s">
        <v>911</v>
      </c>
      <c r="C733" t="s">
        <v>1608</v>
      </c>
      <c r="D733" t="s">
        <v>1609</v>
      </c>
      <c r="E733" t="s">
        <v>916</v>
      </c>
      <c r="F733" t="s">
        <v>918</v>
      </c>
      <c r="G733" t="str">
        <f t="shared" si="1547"/>
        <v>Revenue by product category - Grocery revenue</v>
      </c>
      <c r="H733" t="str">
        <f t="shared" si="1542"/>
        <v>grocery revenue</v>
      </c>
      <c r="I733" t="s">
        <v>10</v>
      </c>
      <c r="J733" t="b">
        <f t="shared" si="1548"/>
        <v>0</v>
      </c>
      <c r="K733" t="b">
        <f t="shared" si="1543"/>
        <v>0</v>
      </c>
      <c r="L733" t="b">
        <f t="shared" si="1544"/>
        <v>1</v>
      </c>
      <c r="M733" t="str">
        <f t="shared" si="1549"/>
        <v/>
      </c>
      <c r="N733" t="str">
        <f t="shared" si="1590"/>
        <v/>
      </c>
      <c r="O733" t="str">
        <f t="shared" si="1591"/>
        <v/>
      </c>
      <c r="P733" t="str">
        <f t="shared" si="1550"/>
        <v/>
      </c>
      <c r="R733" t="s">
        <v>35</v>
      </c>
      <c r="S733" t="str">
        <f>IF(M733&lt;&gt;"",M733,IF(O733&lt;&gt;"",O733,IF(Q733&lt;&gt;"",Q733,I733)))</f>
        <v>$M</v>
      </c>
      <c r="T733" t="str">
        <f t="shared" si="1551"/>
        <v>$m</v>
      </c>
      <c r="U733" t="str">
        <f t="shared" ref="U733:V733" si="1606">TRIM(SUBSTITUTE(T733,U$1,U$2))</f>
        <v>$m</v>
      </c>
      <c r="V733" t="str">
        <f t="shared" si="1606"/>
        <v>$m</v>
      </c>
      <c r="W733" t="str">
        <f t="shared" ref="W733:AM733" si="1607">TRIM(SUBSTITUTE(V733,W$1,W$2))</f>
        <v>$m</v>
      </c>
      <c r="X733" t="str">
        <f t="shared" si="1607"/>
        <v>$m</v>
      </c>
      <c r="Y733" t="str">
        <f t="shared" si="1607"/>
        <v>$m</v>
      </c>
      <c r="Z733" t="str">
        <f t="shared" si="1607"/>
        <v>$m</v>
      </c>
      <c r="AA733" t="str">
        <f t="shared" si="1607"/>
        <v>$m</v>
      </c>
      <c r="AB733" t="str">
        <f t="shared" si="1607"/>
        <v>$m</v>
      </c>
      <c r="AC733" t="str">
        <f t="shared" si="1607"/>
        <v>$m</v>
      </c>
      <c r="AD733" t="str">
        <f t="shared" si="1607"/>
        <v>$m</v>
      </c>
      <c r="AE733" t="str">
        <f t="shared" si="1607"/>
        <v>$m</v>
      </c>
      <c r="AF733" t="str">
        <f t="shared" si="1607"/>
        <v>$m</v>
      </c>
      <c r="AG733" t="str">
        <f t="shared" si="1607"/>
        <v>$</v>
      </c>
      <c r="AH733" t="str">
        <f t="shared" si="1607"/>
        <v>$</v>
      </c>
      <c r="AI733" t="str">
        <f t="shared" si="1607"/>
        <v>$</v>
      </c>
      <c r="AJ733" t="str">
        <f t="shared" si="1607"/>
        <v>$</v>
      </c>
      <c r="AK733" t="str">
        <f t="shared" si="1607"/>
        <v>$</v>
      </c>
      <c r="AL733" t="str">
        <f t="shared" si="1607"/>
        <v>$</v>
      </c>
      <c r="AM733" t="str">
        <f t="shared" si="1607"/>
        <v>$</v>
      </c>
      <c r="AN733" t="str">
        <f t="shared" si="1554"/>
        <v>$</v>
      </c>
      <c r="AQ733" t="str">
        <f t="shared" si="1555"/>
        <v>$</v>
      </c>
    </row>
    <row r="734" spans="1:43" x14ac:dyDescent="0.2">
      <c r="A734">
        <v>732</v>
      </c>
      <c r="B734" t="s">
        <v>911</v>
      </c>
      <c r="C734" t="s">
        <v>1608</v>
      </c>
      <c r="D734" t="s">
        <v>1609</v>
      </c>
      <c r="E734" t="s">
        <v>916</v>
      </c>
      <c r="F734" t="s">
        <v>66</v>
      </c>
      <c r="G734" t="str">
        <f t="shared" si="1547"/>
        <v>Revenue by product category - Other revenue</v>
      </c>
      <c r="H734" t="str">
        <f t="shared" si="1542"/>
        <v>other revenue</v>
      </c>
      <c r="I734" t="s">
        <v>10</v>
      </c>
      <c r="J734" t="b">
        <f t="shared" si="1548"/>
        <v>0</v>
      </c>
      <c r="K734" t="b">
        <f t="shared" si="1543"/>
        <v>0</v>
      </c>
      <c r="L734" t="b">
        <f t="shared" si="1544"/>
        <v>1</v>
      </c>
      <c r="M734" t="str">
        <f t="shared" si="1549"/>
        <v/>
      </c>
      <c r="N734" t="str">
        <f t="shared" si="1590"/>
        <v/>
      </c>
      <c r="O734" t="str">
        <f t="shared" si="1591"/>
        <v/>
      </c>
      <c r="P734" t="str">
        <f t="shared" si="1550"/>
        <v/>
      </c>
      <c r="R734" t="s">
        <v>35</v>
      </c>
      <c r="S734" t="str">
        <f>IF(M734&lt;&gt;"",M734,IF(O734&lt;&gt;"",O734,IF(Q734&lt;&gt;"",Q734,I734)))</f>
        <v>$M</v>
      </c>
      <c r="T734" t="str">
        <f t="shared" si="1551"/>
        <v>$m</v>
      </c>
      <c r="U734" t="str">
        <f t="shared" ref="U734:V734" si="1608">TRIM(SUBSTITUTE(T734,U$1,U$2))</f>
        <v>$m</v>
      </c>
      <c r="V734" t="str">
        <f t="shared" si="1608"/>
        <v>$m</v>
      </c>
      <c r="W734" t="str">
        <f t="shared" ref="W734:AM734" si="1609">TRIM(SUBSTITUTE(V734,W$1,W$2))</f>
        <v>$m</v>
      </c>
      <c r="X734" t="str">
        <f t="shared" si="1609"/>
        <v>$m</v>
      </c>
      <c r="Y734" t="str">
        <f t="shared" si="1609"/>
        <v>$m</v>
      </c>
      <c r="Z734" t="str">
        <f t="shared" si="1609"/>
        <v>$m</v>
      </c>
      <c r="AA734" t="str">
        <f t="shared" si="1609"/>
        <v>$m</v>
      </c>
      <c r="AB734" t="str">
        <f t="shared" si="1609"/>
        <v>$m</v>
      </c>
      <c r="AC734" t="str">
        <f t="shared" si="1609"/>
        <v>$m</v>
      </c>
      <c r="AD734" t="str">
        <f t="shared" si="1609"/>
        <v>$m</v>
      </c>
      <c r="AE734" t="str">
        <f t="shared" si="1609"/>
        <v>$m</v>
      </c>
      <c r="AF734" t="str">
        <f t="shared" si="1609"/>
        <v>$m</v>
      </c>
      <c r="AG734" t="str">
        <f t="shared" si="1609"/>
        <v>$</v>
      </c>
      <c r="AH734" t="str">
        <f t="shared" si="1609"/>
        <v>$</v>
      </c>
      <c r="AI734" t="str">
        <f t="shared" si="1609"/>
        <v>$</v>
      </c>
      <c r="AJ734" t="str">
        <f t="shared" si="1609"/>
        <v>$</v>
      </c>
      <c r="AK734" t="str">
        <f t="shared" si="1609"/>
        <v>$</v>
      </c>
      <c r="AL734" t="str">
        <f t="shared" si="1609"/>
        <v>$</v>
      </c>
      <c r="AM734" t="str">
        <f t="shared" si="1609"/>
        <v>$</v>
      </c>
      <c r="AN734" t="str">
        <f t="shared" si="1554"/>
        <v>$</v>
      </c>
      <c r="AQ734" t="str">
        <f t="shared" si="1555"/>
        <v>$</v>
      </c>
    </row>
    <row r="735" spans="1:43" x14ac:dyDescent="0.2">
      <c r="A735">
        <v>733</v>
      </c>
      <c r="B735" t="s">
        <v>911</v>
      </c>
      <c r="C735" t="s">
        <v>1608</v>
      </c>
      <c r="D735" t="s">
        <v>1609</v>
      </c>
      <c r="E735" t="s">
        <v>154</v>
      </c>
      <c r="F735" t="s">
        <v>841</v>
      </c>
      <c r="G735" t="str">
        <f t="shared" si="1547"/>
        <v>Stores - Number of new stores</v>
      </c>
      <c r="H735" t="str">
        <f t="shared" si="1542"/>
        <v>number of new stores</v>
      </c>
      <c r="I735" t="s">
        <v>154</v>
      </c>
      <c r="J735" t="b">
        <f t="shared" si="1548"/>
        <v>1</v>
      </c>
      <c r="K735" t="b">
        <f t="shared" si="1543"/>
        <v>1</v>
      </c>
      <c r="L735" t="b">
        <f t="shared" si="1544"/>
        <v>0</v>
      </c>
      <c r="M735" t="str">
        <f t="shared" si="1549"/>
        <v/>
      </c>
      <c r="N735" t="str">
        <f t="shared" si="1590"/>
        <v/>
      </c>
      <c r="O735" t="str">
        <f t="shared" si="1591"/>
        <v/>
      </c>
      <c r="P735" t="str">
        <f t="shared" si="1550"/>
        <v/>
      </c>
      <c r="R735" t="s">
        <v>1685</v>
      </c>
      <c r="S735" t="str">
        <f>IF(M735&lt;&gt;"",M735,IF(O735&lt;&gt;"",O735,IF(Q735&lt;&gt;"",Q735,I735)))</f>
        <v>Stores</v>
      </c>
      <c r="T735" t="str">
        <f t="shared" si="1551"/>
        <v>stores</v>
      </c>
      <c r="U735" t="str">
        <f t="shared" ref="U735:V735" si="1610">TRIM(SUBSTITUTE(T735,U$1,U$2))</f>
        <v>stores</v>
      </c>
      <c r="V735" t="str">
        <f t="shared" si="1610"/>
        <v>stores</v>
      </c>
      <c r="W735" t="str">
        <f t="shared" ref="W735:AM735" si="1611">TRIM(SUBSTITUTE(V735,W$1,W$2))</f>
        <v>stores</v>
      </c>
      <c r="X735" t="str">
        <f t="shared" si="1611"/>
        <v>stores</v>
      </c>
      <c r="Y735" t="str">
        <f t="shared" si="1611"/>
        <v>stores</v>
      </c>
      <c r="Z735" t="str">
        <f t="shared" si="1611"/>
        <v>stores</v>
      </c>
      <c r="AA735" t="str">
        <f t="shared" si="1611"/>
        <v>stores</v>
      </c>
      <c r="AB735" t="str">
        <f t="shared" si="1611"/>
        <v>stores</v>
      </c>
      <c r="AC735" t="str">
        <f t="shared" si="1611"/>
        <v>stores</v>
      </c>
      <c r="AD735" t="str">
        <f t="shared" si="1611"/>
        <v>stores</v>
      </c>
      <c r="AE735" t="str">
        <f t="shared" si="1611"/>
        <v>stores</v>
      </c>
      <c r="AF735" t="str">
        <f t="shared" si="1611"/>
        <v>stores</v>
      </c>
      <c r="AG735" t="str">
        <f t="shared" si="1611"/>
        <v>stores</v>
      </c>
      <c r="AH735" t="str">
        <f t="shared" si="1611"/>
        <v>stores</v>
      </c>
      <c r="AI735" t="str">
        <f t="shared" si="1611"/>
        <v>stores</v>
      </c>
      <c r="AJ735" t="str">
        <f t="shared" si="1611"/>
        <v>stores</v>
      </c>
      <c r="AK735" t="str">
        <f t="shared" si="1611"/>
        <v>stores</v>
      </c>
      <c r="AL735" t="str">
        <f t="shared" si="1611"/>
        <v>stores</v>
      </c>
      <c r="AM735" t="str">
        <f t="shared" si="1611"/>
        <v>stores</v>
      </c>
      <c r="AN735" t="str">
        <f t="shared" si="1554"/>
        <v>stores</v>
      </c>
      <c r="AQ735" t="str">
        <f t="shared" si="1555"/>
        <v>stores</v>
      </c>
    </row>
    <row r="736" spans="1:43" x14ac:dyDescent="0.2">
      <c r="A736">
        <v>734</v>
      </c>
      <c r="B736" t="s">
        <v>911</v>
      </c>
      <c r="C736" t="s">
        <v>1608</v>
      </c>
      <c r="D736" t="s">
        <v>1609</v>
      </c>
      <c r="E736" t="s">
        <v>154</v>
      </c>
      <c r="F736" t="s">
        <v>912</v>
      </c>
      <c r="G736" t="str">
        <f t="shared" si="1547"/>
        <v>Stores - Number of new stores opened</v>
      </c>
      <c r="H736" t="str">
        <f t="shared" si="1542"/>
        <v>number of new stores opened</v>
      </c>
      <c r="I736" t="s">
        <v>154</v>
      </c>
      <c r="J736" t="b">
        <f t="shared" si="1548"/>
        <v>1</v>
      </c>
      <c r="K736" t="b">
        <f t="shared" si="1543"/>
        <v>1</v>
      </c>
      <c r="L736" t="b">
        <f t="shared" si="1544"/>
        <v>0</v>
      </c>
      <c r="M736" t="str">
        <f t="shared" si="1549"/>
        <v/>
      </c>
      <c r="N736" t="str">
        <f t="shared" si="1590"/>
        <v/>
      </c>
      <c r="O736" t="str">
        <f t="shared" si="1591"/>
        <v/>
      </c>
      <c r="P736" t="str">
        <f t="shared" si="1550"/>
        <v/>
      </c>
      <c r="R736" t="s">
        <v>1685</v>
      </c>
      <c r="S736" t="str">
        <f>IF(M736&lt;&gt;"",M736,IF(O736&lt;&gt;"",O736,IF(Q736&lt;&gt;"",Q736,I736)))</f>
        <v>Stores</v>
      </c>
      <c r="T736" t="str">
        <f t="shared" si="1551"/>
        <v>stores</v>
      </c>
      <c r="U736" t="str">
        <f t="shared" ref="U736:V736" si="1612">TRIM(SUBSTITUTE(T736,U$1,U$2))</f>
        <v>stores</v>
      </c>
      <c r="V736" t="str">
        <f t="shared" si="1612"/>
        <v>stores</v>
      </c>
      <c r="W736" t="str">
        <f t="shared" ref="W736:AM736" si="1613">TRIM(SUBSTITUTE(V736,W$1,W$2))</f>
        <v>stores</v>
      </c>
      <c r="X736" t="str">
        <f t="shared" si="1613"/>
        <v>stores</v>
      </c>
      <c r="Y736" t="str">
        <f t="shared" si="1613"/>
        <v>stores</v>
      </c>
      <c r="Z736" t="str">
        <f t="shared" si="1613"/>
        <v>stores</v>
      </c>
      <c r="AA736" t="str">
        <f t="shared" si="1613"/>
        <v>stores</v>
      </c>
      <c r="AB736" t="str">
        <f t="shared" si="1613"/>
        <v>stores</v>
      </c>
      <c r="AC736" t="str">
        <f t="shared" si="1613"/>
        <v>stores</v>
      </c>
      <c r="AD736" t="str">
        <f t="shared" si="1613"/>
        <v>stores</v>
      </c>
      <c r="AE736" t="str">
        <f t="shared" si="1613"/>
        <v>stores</v>
      </c>
      <c r="AF736" t="str">
        <f t="shared" si="1613"/>
        <v>stores</v>
      </c>
      <c r="AG736" t="str">
        <f t="shared" si="1613"/>
        <v>stores</v>
      </c>
      <c r="AH736" t="str">
        <f t="shared" si="1613"/>
        <v>stores</v>
      </c>
      <c r="AI736" t="str">
        <f t="shared" si="1613"/>
        <v>stores</v>
      </c>
      <c r="AJ736" t="str">
        <f t="shared" si="1613"/>
        <v>stores</v>
      </c>
      <c r="AK736" t="str">
        <f t="shared" si="1613"/>
        <v>stores</v>
      </c>
      <c r="AL736" t="str">
        <f t="shared" si="1613"/>
        <v>stores</v>
      </c>
      <c r="AM736" t="str">
        <f t="shared" si="1613"/>
        <v>stores</v>
      </c>
      <c r="AN736" t="str">
        <f t="shared" si="1554"/>
        <v>stores</v>
      </c>
      <c r="AQ736" t="str">
        <f t="shared" si="1555"/>
        <v>stores</v>
      </c>
    </row>
    <row r="737" spans="1:43" x14ac:dyDescent="0.2">
      <c r="A737">
        <v>735</v>
      </c>
      <c r="B737" t="s">
        <v>911</v>
      </c>
      <c r="C737" t="s">
        <v>1608</v>
      </c>
      <c r="D737" t="s">
        <v>1609</v>
      </c>
      <c r="E737" t="s">
        <v>154</v>
      </c>
      <c r="F737" t="s">
        <v>913</v>
      </c>
      <c r="G737" t="str">
        <f t="shared" si="1547"/>
        <v>Stores - Number of relocated/remodeled</v>
      </c>
      <c r="H737" t="str">
        <f t="shared" si="1542"/>
        <v>number of relocated/remodeled</v>
      </c>
      <c r="I737" t="s">
        <v>154</v>
      </c>
      <c r="J737" t="b">
        <f t="shared" si="1548"/>
        <v>1</v>
      </c>
      <c r="K737" t="b">
        <f t="shared" si="1543"/>
        <v>1</v>
      </c>
      <c r="L737" t="b">
        <f t="shared" si="1544"/>
        <v>0</v>
      </c>
      <c r="M737" t="str">
        <f t="shared" si="1549"/>
        <v/>
      </c>
      <c r="N737" t="str">
        <f t="shared" si="1590"/>
        <v/>
      </c>
      <c r="O737" t="str">
        <f t="shared" si="1591"/>
        <v/>
      </c>
      <c r="P737" t="str">
        <f t="shared" si="1550"/>
        <v/>
      </c>
      <c r="R737" t="s">
        <v>1685</v>
      </c>
      <c r="S737" t="str">
        <f>IF(M737&lt;&gt;"",M737,IF(O737&lt;&gt;"",O737,IF(Q737&lt;&gt;"",Q737,I737)))</f>
        <v>Stores</v>
      </c>
      <c r="T737" t="str">
        <f t="shared" si="1551"/>
        <v>stores</v>
      </c>
      <c r="U737" t="str">
        <f t="shared" ref="U737:V737" si="1614">TRIM(SUBSTITUTE(T737,U$1,U$2))</f>
        <v>stores</v>
      </c>
      <c r="V737" t="str">
        <f t="shared" si="1614"/>
        <v>stores</v>
      </c>
      <c r="W737" t="str">
        <f t="shared" ref="W737:AM737" si="1615">TRIM(SUBSTITUTE(V737,W$1,W$2))</f>
        <v>stores</v>
      </c>
      <c r="X737" t="str">
        <f t="shared" si="1615"/>
        <v>stores</v>
      </c>
      <c r="Y737" t="str">
        <f t="shared" si="1615"/>
        <v>stores</v>
      </c>
      <c r="Z737" t="str">
        <f t="shared" si="1615"/>
        <v>stores</v>
      </c>
      <c r="AA737" t="str">
        <f t="shared" si="1615"/>
        <v>stores</v>
      </c>
      <c r="AB737" t="str">
        <f t="shared" si="1615"/>
        <v>stores</v>
      </c>
      <c r="AC737" t="str">
        <f t="shared" si="1615"/>
        <v>stores</v>
      </c>
      <c r="AD737" t="str">
        <f t="shared" si="1615"/>
        <v>stores</v>
      </c>
      <c r="AE737" t="str">
        <f t="shared" si="1615"/>
        <v>stores</v>
      </c>
      <c r="AF737" t="str">
        <f t="shared" si="1615"/>
        <v>stores</v>
      </c>
      <c r="AG737" t="str">
        <f t="shared" si="1615"/>
        <v>stores</v>
      </c>
      <c r="AH737" t="str">
        <f t="shared" si="1615"/>
        <v>stores</v>
      </c>
      <c r="AI737" t="str">
        <f t="shared" si="1615"/>
        <v>stores</v>
      </c>
      <c r="AJ737" t="str">
        <f t="shared" si="1615"/>
        <v>stores</v>
      </c>
      <c r="AK737" t="str">
        <f t="shared" si="1615"/>
        <v>stores</v>
      </c>
      <c r="AL737" t="str">
        <f t="shared" si="1615"/>
        <v>stores</v>
      </c>
      <c r="AM737" t="str">
        <f t="shared" si="1615"/>
        <v>stores</v>
      </c>
      <c r="AN737" t="str">
        <f t="shared" si="1554"/>
        <v>stores</v>
      </c>
      <c r="AQ737" t="str">
        <f t="shared" si="1555"/>
        <v>stores</v>
      </c>
    </row>
    <row r="738" spans="1:43" x14ac:dyDescent="0.2">
      <c r="A738">
        <v>736</v>
      </c>
      <c r="B738" t="s">
        <v>911</v>
      </c>
      <c r="C738" t="s">
        <v>1608</v>
      </c>
      <c r="D738" t="s">
        <v>1609</v>
      </c>
      <c r="E738" t="s">
        <v>154</v>
      </c>
      <c r="F738" t="s">
        <v>914</v>
      </c>
      <c r="G738" t="str">
        <f t="shared" si="1547"/>
        <v>Stores - Number of stores relocated/remodeled</v>
      </c>
      <c r="H738" t="str">
        <f t="shared" si="1542"/>
        <v>number of stores relocated/remodeled</v>
      </c>
      <c r="I738" t="s">
        <v>154</v>
      </c>
      <c r="J738" t="b">
        <f t="shared" si="1548"/>
        <v>1</v>
      </c>
      <c r="K738" t="b">
        <f t="shared" si="1543"/>
        <v>1</v>
      </c>
      <c r="L738" t="b">
        <f t="shared" si="1544"/>
        <v>0</v>
      </c>
      <c r="M738" t="str">
        <f t="shared" si="1549"/>
        <v/>
      </c>
      <c r="N738" t="str">
        <f t="shared" si="1590"/>
        <v/>
      </c>
      <c r="O738" t="str">
        <f t="shared" si="1591"/>
        <v/>
      </c>
      <c r="P738" t="str">
        <f t="shared" si="1550"/>
        <v/>
      </c>
      <c r="R738" t="s">
        <v>1685</v>
      </c>
      <c r="S738" t="str">
        <f>IF(M738&lt;&gt;"",M738,IF(O738&lt;&gt;"",O738,IF(Q738&lt;&gt;"",Q738,I738)))</f>
        <v>Stores</v>
      </c>
      <c r="T738" t="str">
        <f t="shared" si="1551"/>
        <v>stores</v>
      </c>
      <c r="U738" t="str">
        <f t="shared" ref="U738:V738" si="1616">TRIM(SUBSTITUTE(T738,U$1,U$2))</f>
        <v>stores</v>
      </c>
      <c r="V738" t="str">
        <f t="shared" si="1616"/>
        <v>stores</v>
      </c>
      <c r="W738" t="str">
        <f t="shared" ref="W738:AM738" si="1617">TRIM(SUBSTITUTE(V738,W$1,W$2))</f>
        <v>stores</v>
      </c>
      <c r="X738" t="str">
        <f t="shared" si="1617"/>
        <v>stores</v>
      </c>
      <c r="Y738" t="str">
        <f t="shared" si="1617"/>
        <v>stores</v>
      </c>
      <c r="Z738" t="str">
        <f t="shared" si="1617"/>
        <v>stores</v>
      </c>
      <c r="AA738" t="str">
        <f t="shared" si="1617"/>
        <v>stores</v>
      </c>
      <c r="AB738" t="str">
        <f t="shared" si="1617"/>
        <v>stores</v>
      </c>
      <c r="AC738" t="str">
        <f t="shared" si="1617"/>
        <v>stores</v>
      </c>
      <c r="AD738" t="str">
        <f t="shared" si="1617"/>
        <v>stores</v>
      </c>
      <c r="AE738" t="str">
        <f t="shared" si="1617"/>
        <v>stores</v>
      </c>
      <c r="AF738" t="str">
        <f t="shared" si="1617"/>
        <v>stores</v>
      </c>
      <c r="AG738" t="str">
        <f t="shared" si="1617"/>
        <v>stores</v>
      </c>
      <c r="AH738" t="str">
        <f t="shared" si="1617"/>
        <v>stores</v>
      </c>
      <c r="AI738" t="str">
        <f t="shared" si="1617"/>
        <v>stores</v>
      </c>
      <c r="AJ738" t="str">
        <f t="shared" si="1617"/>
        <v>stores</v>
      </c>
      <c r="AK738" t="str">
        <f t="shared" si="1617"/>
        <v>stores</v>
      </c>
      <c r="AL738" t="str">
        <f t="shared" si="1617"/>
        <v>stores</v>
      </c>
      <c r="AM738" t="str">
        <f t="shared" si="1617"/>
        <v>stores</v>
      </c>
      <c r="AN738" t="str">
        <f t="shared" si="1554"/>
        <v>stores</v>
      </c>
      <c r="AQ738" t="str">
        <f t="shared" si="1555"/>
        <v>stores</v>
      </c>
    </row>
    <row r="739" spans="1:43" x14ac:dyDescent="0.2">
      <c r="A739">
        <v>737</v>
      </c>
      <c r="B739" t="s">
        <v>911</v>
      </c>
      <c r="C739" t="s">
        <v>1608</v>
      </c>
      <c r="D739" t="s">
        <v>1609</v>
      </c>
      <c r="E739" t="s">
        <v>154</v>
      </c>
      <c r="F739" t="s">
        <v>915</v>
      </c>
      <c r="G739" t="str">
        <f t="shared" si="1547"/>
        <v>Stores - Number of relocations/remodels</v>
      </c>
      <c r="H739" t="str">
        <f t="shared" si="1542"/>
        <v>number of relocations/remodels</v>
      </c>
      <c r="I739" t="s">
        <v>154</v>
      </c>
      <c r="J739" t="b">
        <f t="shared" si="1548"/>
        <v>1</v>
      </c>
      <c r="K739" t="b">
        <f t="shared" si="1543"/>
        <v>1</v>
      </c>
      <c r="L739" t="b">
        <f t="shared" si="1544"/>
        <v>0</v>
      </c>
      <c r="M739" t="str">
        <f t="shared" si="1549"/>
        <v/>
      </c>
      <c r="N739" t="str">
        <f t="shared" si="1590"/>
        <v/>
      </c>
      <c r="O739" t="str">
        <f t="shared" si="1591"/>
        <v/>
      </c>
      <c r="P739" t="str">
        <f t="shared" si="1550"/>
        <v/>
      </c>
      <c r="R739" t="s">
        <v>1685</v>
      </c>
      <c r="S739" t="str">
        <f>IF(M739&lt;&gt;"",M739,IF(O739&lt;&gt;"",O739,IF(Q739&lt;&gt;"",Q739,I739)))</f>
        <v>Stores</v>
      </c>
      <c r="T739" t="str">
        <f t="shared" si="1551"/>
        <v>stores</v>
      </c>
      <c r="U739" t="str">
        <f t="shared" ref="U739:V739" si="1618">TRIM(SUBSTITUTE(T739,U$1,U$2))</f>
        <v>stores</v>
      </c>
      <c r="V739" t="str">
        <f t="shared" si="1618"/>
        <v>stores</v>
      </c>
      <c r="W739" t="str">
        <f t="shared" ref="W739:AM739" si="1619">TRIM(SUBSTITUTE(V739,W$1,W$2))</f>
        <v>stores</v>
      </c>
      <c r="X739" t="str">
        <f t="shared" si="1619"/>
        <v>stores</v>
      </c>
      <c r="Y739" t="str">
        <f t="shared" si="1619"/>
        <v>stores</v>
      </c>
      <c r="Z739" t="str">
        <f t="shared" si="1619"/>
        <v>stores</v>
      </c>
      <c r="AA739" t="str">
        <f t="shared" si="1619"/>
        <v>stores</v>
      </c>
      <c r="AB739" t="str">
        <f t="shared" si="1619"/>
        <v>stores</v>
      </c>
      <c r="AC739" t="str">
        <f t="shared" si="1619"/>
        <v>stores</v>
      </c>
      <c r="AD739" t="str">
        <f t="shared" si="1619"/>
        <v>stores</v>
      </c>
      <c r="AE739" t="str">
        <f t="shared" si="1619"/>
        <v>stores</v>
      </c>
      <c r="AF739" t="str">
        <f t="shared" si="1619"/>
        <v>stores</v>
      </c>
      <c r="AG739" t="str">
        <f t="shared" si="1619"/>
        <v>stores</v>
      </c>
      <c r="AH739" t="str">
        <f t="shared" si="1619"/>
        <v>stores</v>
      </c>
      <c r="AI739" t="str">
        <f t="shared" si="1619"/>
        <v>stores</v>
      </c>
      <c r="AJ739" t="str">
        <f t="shared" si="1619"/>
        <v>stores</v>
      </c>
      <c r="AK739" t="str">
        <f t="shared" si="1619"/>
        <v>stores</v>
      </c>
      <c r="AL739" t="str">
        <f t="shared" si="1619"/>
        <v>stores</v>
      </c>
      <c r="AM739" t="str">
        <f t="shared" si="1619"/>
        <v>stores</v>
      </c>
      <c r="AN739" t="str">
        <f t="shared" si="1554"/>
        <v>stores</v>
      </c>
      <c r="AQ739" t="str">
        <f t="shared" si="1555"/>
        <v>stores</v>
      </c>
    </row>
    <row r="740" spans="1:43" x14ac:dyDescent="0.2">
      <c r="A740">
        <v>738</v>
      </c>
      <c r="B740" t="s">
        <v>911</v>
      </c>
      <c r="C740" t="s">
        <v>1608</v>
      </c>
      <c r="D740" t="s">
        <v>1609</v>
      </c>
      <c r="E740" t="s">
        <v>154</v>
      </c>
      <c r="F740" t="s">
        <v>919</v>
      </c>
      <c r="G740" t="str">
        <f t="shared" si="1547"/>
        <v>Stores - Total store count</v>
      </c>
      <c r="H740" t="str">
        <f t="shared" si="1542"/>
        <v>total store count</v>
      </c>
      <c r="I740" t="s">
        <v>154</v>
      </c>
      <c r="J740" t="b">
        <f t="shared" si="1548"/>
        <v>1</v>
      </c>
      <c r="K740" t="b">
        <f t="shared" si="1543"/>
        <v>1</v>
      </c>
      <c r="L740" t="b">
        <f t="shared" si="1544"/>
        <v>0</v>
      </c>
      <c r="M740" t="str">
        <f t="shared" si="1549"/>
        <v/>
      </c>
      <c r="N740" t="str">
        <f t="shared" si="1590"/>
        <v/>
      </c>
      <c r="O740" t="str">
        <f t="shared" si="1591"/>
        <v/>
      </c>
      <c r="P740" t="str">
        <f t="shared" si="1550"/>
        <v/>
      </c>
      <c r="R740" t="s">
        <v>1685</v>
      </c>
      <c r="S740" t="str">
        <f>IF(M740&lt;&gt;"",M740,IF(O740&lt;&gt;"",O740,IF(Q740&lt;&gt;"",Q740,I740)))</f>
        <v>Stores</v>
      </c>
      <c r="T740" t="str">
        <f t="shared" si="1551"/>
        <v>stores</v>
      </c>
      <c r="U740" t="str">
        <f t="shared" ref="U740:V740" si="1620">TRIM(SUBSTITUTE(T740,U$1,U$2))</f>
        <v>stores</v>
      </c>
      <c r="V740" t="str">
        <f t="shared" si="1620"/>
        <v>stores</v>
      </c>
      <c r="W740" t="str">
        <f t="shared" ref="W740:AM740" si="1621">TRIM(SUBSTITUTE(V740,W$1,W$2))</f>
        <v>stores</v>
      </c>
      <c r="X740" t="str">
        <f t="shared" si="1621"/>
        <v>stores</v>
      </c>
      <c r="Y740" t="str">
        <f t="shared" si="1621"/>
        <v>stores</v>
      </c>
      <c r="Z740" t="str">
        <f t="shared" si="1621"/>
        <v>stores</v>
      </c>
      <c r="AA740" t="str">
        <f t="shared" si="1621"/>
        <v>stores</v>
      </c>
      <c r="AB740" t="str">
        <f t="shared" si="1621"/>
        <v>stores</v>
      </c>
      <c r="AC740" t="str">
        <f t="shared" si="1621"/>
        <v>stores</v>
      </c>
      <c r="AD740" t="str">
        <f t="shared" si="1621"/>
        <v>stores</v>
      </c>
      <c r="AE740" t="str">
        <f t="shared" si="1621"/>
        <v>stores</v>
      </c>
      <c r="AF740" t="str">
        <f t="shared" si="1621"/>
        <v>stores</v>
      </c>
      <c r="AG740" t="str">
        <f t="shared" si="1621"/>
        <v>stores</v>
      </c>
      <c r="AH740" t="str">
        <f t="shared" si="1621"/>
        <v>stores</v>
      </c>
      <c r="AI740" t="str">
        <f t="shared" si="1621"/>
        <v>stores</v>
      </c>
      <c r="AJ740" t="str">
        <f t="shared" si="1621"/>
        <v>stores</v>
      </c>
      <c r="AK740" t="str">
        <f t="shared" si="1621"/>
        <v>stores</v>
      </c>
      <c r="AL740" t="str">
        <f t="shared" si="1621"/>
        <v>stores</v>
      </c>
      <c r="AM740" t="str">
        <f t="shared" si="1621"/>
        <v>stores</v>
      </c>
      <c r="AN740" t="str">
        <f t="shared" si="1554"/>
        <v>stores</v>
      </c>
      <c r="AQ740" t="str">
        <f t="shared" si="1555"/>
        <v>stores</v>
      </c>
    </row>
    <row r="741" spans="1:43" x14ac:dyDescent="0.2">
      <c r="A741">
        <v>739</v>
      </c>
      <c r="B741" t="s">
        <v>1179</v>
      </c>
      <c r="C741" t="s">
        <v>1613</v>
      </c>
      <c r="D741" t="s">
        <v>1609</v>
      </c>
      <c r="E741" t="s">
        <v>1180</v>
      </c>
      <c r="F741" t="s">
        <v>1180</v>
      </c>
      <c r="G741" t="str">
        <f t="shared" si="1547"/>
        <v>Average store size</v>
      </c>
      <c r="H741" t="str">
        <f t="shared" si="1542"/>
        <v>average store size</v>
      </c>
      <c r="I741" t="s">
        <v>1181</v>
      </c>
      <c r="J741" t="b">
        <f t="shared" si="1548"/>
        <v>1</v>
      </c>
      <c r="K741" t="b">
        <f t="shared" si="1543"/>
        <v>1</v>
      </c>
      <c r="L741" t="b">
        <f t="shared" si="1544"/>
        <v>1</v>
      </c>
      <c r="M741" t="str">
        <f t="shared" si="1549"/>
        <v>Stores</v>
      </c>
      <c r="N741" t="str">
        <f t="shared" si="1590"/>
        <v/>
      </c>
      <c r="O741" t="str">
        <f t="shared" si="1591"/>
        <v/>
      </c>
      <c r="P741" t="str">
        <f t="shared" si="1550"/>
        <v/>
      </c>
      <c r="R741" t="s">
        <v>1685</v>
      </c>
      <c r="S741" t="str">
        <f>IF(M741&lt;&gt;"",M741,IF(O741&lt;&gt;"",O741,IF(Q741&lt;&gt;"",Q741,I741)))</f>
        <v>Stores</v>
      </c>
      <c r="T741" t="str">
        <f t="shared" si="1551"/>
        <v>stores</v>
      </c>
      <c r="U741" t="str">
        <f t="shared" ref="U741:V741" si="1622">TRIM(SUBSTITUTE(T741,U$1,U$2))</f>
        <v>stores</v>
      </c>
      <c r="V741" t="str">
        <f t="shared" si="1622"/>
        <v>stores</v>
      </c>
      <c r="W741" t="str">
        <f t="shared" ref="W741:AM741" si="1623">TRIM(SUBSTITUTE(V741,W$1,W$2))</f>
        <v>stores</v>
      </c>
      <c r="X741" t="str">
        <f t="shared" si="1623"/>
        <v>stores</v>
      </c>
      <c r="Y741" t="str">
        <f t="shared" si="1623"/>
        <v>stores</v>
      </c>
      <c r="Z741" t="str">
        <f t="shared" si="1623"/>
        <v>stores</v>
      </c>
      <c r="AA741" t="str">
        <f t="shared" si="1623"/>
        <v>stores</v>
      </c>
      <c r="AB741" t="str">
        <f t="shared" si="1623"/>
        <v>stores</v>
      </c>
      <c r="AC741" t="str">
        <f t="shared" si="1623"/>
        <v>stores</v>
      </c>
      <c r="AD741" t="str">
        <f t="shared" si="1623"/>
        <v>stores</v>
      </c>
      <c r="AE741" t="str">
        <f t="shared" si="1623"/>
        <v>stores</v>
      </c>
      <c r="AF741" t="str">
        <f t="shared" si="1623"/>
        <v>stores</v>
      </c>
      <c r="AG741" t="str">
        <f t="shared" si="1623"/>
        <v>stores</v>
      </c>
      <c r="AH741" t="str">
        <f t="shared" si="1623"/>
        <v>stores</v>
      </c>
      <c r="AI741" t="str">
        <f t="shared" si="1623"/>
        <v>stores</v>
      </c>
      <c r="AJ741" t="str">
        <f t="shared" si="1623"/>
        <v>stores</v>
      </c>
      <c r="AK741" t="str">
        <f t="shared" si="1623"/>
        <v>stores</v>
      </c>
      <c r="AL741" t="str">
        <f t="shared" si="1623"/>
        <v>stores</v>
      </c>
      <c r="AM741" t="str">
        <f t="shared" si="1623"/>
        <v>stores</v>
      </c>
      <c r="AN741" t="str">
        <f t="shared" si="1554"/>
        <v>stores</v>
      </c>
      <c r="AQ741" t="str">
        <f t="shared" si="1555"/>
        <v>stores</v>
      </c>
    </row>
    <row r="742" spans="1:43" x14ac:dyDescent="0.2">
      <c r="A742">
        <v>740</v>
      </c>
      <c r="B742" t="s">
        <v>1179</v>
      </c>
      <c r="C742" t="s">
        <v>1613</v>
      </c>
      <c r="D742" t="s">
        <v>1609</v>
      </c>
      <c r="E742" t="s">
        <v>543</v>
      </c>
      <c r="F742" t="s">
        <v>543</v>
      </c>
      <c r="G742" t="str">
        <f t="shared" si="1547"/>
        <v>Comparable store sales growth</v>
      </c>
      <c r="H742" t="str">
        <f t="shared" si="1542"/>
        <v>comparable store sales growth</v>
      </c>
      <c r="I742" t="s">
        <v>7</v>
      </c>
      <c r="J742" t="b">
        <f t="shared" si="1548"/>
        <v>1</v>
      </c>
      <c r="K742" t="b">
        <f t="shared" si="1543"/>
        <v>0</v>
      </c>
      <c r="L742" t="b">
        <f t="shared" si="1544"/>
        <v>1</v>
      </c>
      <c r="M742" t="str">
        <f t="shared" si="1549"/>
        <v/>
      </c>
      <c r="N742" t="str">
        <f t="shared" si="1590"/>
        <v/>
      </c>
      <c r="O742" t="str">
        <f t="shared" si="1591"/>
        <v/>
      </c>
      <c r="P742" t="str">
        <f t="shared" si="1550"/>
        <v/>
      </c>
      <c r="R742" t="s">
        <v>7</v>
      </c>
      <c r="S742" t="str">
        <f>IF(M742&lt;&gt;"",M742,IF(O742&lt;&gt;"",O742,IF(Q742&lt;&gt;"",Q742,I742)))</f>
        <v>%</v>
      </c>
      <c r="T742" t="str">
        <f t="shared" si="1551"/>
        <v>%</v>
      </c>
      <c r="U742" t="str">
        <f t="shared" ref="U742:V742" si="1624">TRIM(SUBSTITUTE(T742,U$1,U$2))</f>
        <v>%</v>
      </c>
      <c r="V742" t="str">
        <f t="shared" si="1624"/>
        <v>%</v>
      </c>
      <c r="W742" t="str">
        <f t="shared" ref="W742:AM742" si="1625">TRIM(SUBSTITUTE(V742,W$1,W$2))</f>
        <v>%</v>
      </c>
      <c r="X742" t="str">
        <f t="shared" si="1625"/>
        <v>%</v>
      </c>
      <c r="Y742" t="str">
        <f t="shared" si="1625"/>
        <v>%</v>
      </c>
      <c r="Z742" t="str">
        <f t="shared" si="1625"/>
        <v>%</v>
      </c>
      <c r="AA742" t="str">
        <f t="shared" si="1625"/>
        <v>%</v>
      </c>
      <c r="AB742" t="str">
        <f t="shared" si="1625"/>
        <v>%</v>
      </c>
      <c r="AC742" t="str">
        <f t="shared" si="1625"/>
        <v>%</v>
      </c>
      <c r="AD742" t="str">
        <f t="shared" si="1625"/>
        <v>%</v>
      </c>
      <c r="AE742" t="str">
        <f t="shared" si="1625"/>
        <v>%</v>
      </c>
      <c r="AF742" t="str">
        <f t="shared" si="1625"/>
        <v>%</v>
      </c>
      <c r="AG742" t="str">
        <f t="shared" si="1625"/>
        <v>%</v>
      </c>
      <c r="AH742" t="str">
        <f t="shared" si="1625"/>
        <v>%</v>
      </c>
      <c r="AI742" t="str">
        <f t="shared" si="1625"/>
        <v>%</v>
      </c>
      <c r="AJ742" t="str">
        <f t="shared" si="1625"/>
        <v>%</v>
      </c>
      <c r="AK742" t="str">
        <f t="shared" si="1625"/>
        <v>%</v>
      </c>
      <c r="AL742" t="str">
        <f t="shared" si="1625"/>
        <v>%</v>
      </c>
      <c r="AM742" t="str">
        <f t="shared" si="1625"/>
        <v>%</v>
      </c>
      <c r="AN742" t="str">
        <f t="shared" si="1554"/>
        <v>%</v>
      </c>
      <c r="AQ742" t="str">
        <f t="shared" si="1555"/>
        <v>%</v>
      </c>
    </row>
    <row r="743" spans="1:43" x14ac:dyDescent="0.2">
      <c r="A743">
        <v>741</v>
      </c>
      <c r="B743" t="s">
        <v>1179</v>
      </c>
      <c r="C743" t="s">
        <v>1613</v>
      </c>
      <c r="D743" t="s">
        <v>1609</v>
      </c>
      <c r="E743" t="s">
        <v>1182</v>
      </c>
      <c r="F743" t="s">
        <v>1182</v>
      </c>
      <c r="G743" t="str">
        <f t="shared" si="1547"/>
        <v>Comparable Store Sales Growth</v>
      </c>
      <c r="H743" t="str">
        <f t="shared" si="1542"/>
        <v>comparable store sales growth</v>
      </c>
      <c r="I743" t="s">
        <v>453</v>
      </c>
      <c r="J743" t="b">
        <f t="shared" si="1548"/>
        <v>1</v>
      </c>
      <c r="K743" t="b">
        <f t="shared" si="1543"/>
        <v>0</v>
      </c>
      <c r="L743" t="b">
        <f t="shared" si="1544"/>
        <v>1</v>
      </c>
      <c r="M743" t="str">
        <f t="shared" si="1549"/>
        <v/>
      </c>
      <c r="N743" t="str">
        <f t="shared" si="1590"/>
        <v/>
      </c>
      <c r="O743" t="str">
        <f t="shared" si="1591"/>
        <v/>
      </c>
      <c r="P743" t="str">
        <f t="shared" si="1550"/>
        <v/>
      </c>
      <c r="R743" t="s">
        <v>7</v>
      </c>
      <c r="S743" t="str">
        <f>IF(M743&lt;&gt;"",M743,IF(O743&lt;&gt;"",O743,IF(Q743&lt;&gt;"",Q743,I743)))</f>
        <v>% Decrease</v>
      </c>
      <c r="T743" t="str">
        <f t="shared" si="1551"/>
        <v>% decrease</v>
      </c>
      <c r="U743" t="str">
        <f t="shared" ref="U743:V743" si="1626">TRIM(SUBSTITUTE(T743,U$1,U$2))</f>
        <v>% decrease</v>
      </c>
      <c r="V743" t="str">
        <f t="shared" si="1626"/>
        <v>% decrease</v>
      </c>
      <c r="W743" t="str">
        <f t="shared" ref="W743:AM743" si="1627">TRIM(SUBSTITUTE(V743,W$1,W$2))</f>
        <v>% decrease</v>
      </c>
      <c r="X743" t="str">
        <f t="shared" si="1627"/>
        <v>% decrease</v>
      </c>
      <c r="Y743" t="str">
        <f t="shared" si="1627"/>
        <v>% decrease</v>
      </c>
      <c r="Z743" t="str">
        <f t="shared" si="1627"/>
        <v>% decrease</v>
      </c>
      <c r="AA743" t="str">
        <f t="shared" si="1627"/>
        <v>% decrease</v>
      </c>
      <c r="AB743" t="str">
        <f t="shared" si="1627"/>
        <v>% decrease</v>
      </c>
      <c r="AC743" t="str">
        <f t="shared" si="1627"/>
        <v>% decrease</v>
      </c>
      <c r="AD743" t="str">
        <f t="shared" si="1627"/>
        <v>% decrease</v>
      </c>
      <c r="AE743" t="str">
        <f t="shared" si="1627"/>
        <v>% decrease</v>
      </c>
      <c r="AF743" t="str">
        <f t="shared" si="1627"/>
        <v>% decrease</v>
      </c>
      <c r="AG743" t="str">
        <f t="shared" si="1627"/>
        <v>% decrease</v>
      </c>
      <c r="AH743" t="str">
        <f t="shared" si="1627"/>
        <v>% decrease</v>
      </c>
      <c r="AI743" t="str">
        <f t="shared" si="1627"/>
        <v>% decrease</v>
      </c>
      <c r="AJ743" t="str">
        <f t="shared" si="1627"/>
        <v>% decrease</v>
      </c>
      <c r="AK743" t="str">
        <f t="shared" si="1627"/>
        <v>% decrease</v>
      </c>
      <c r="AL743" t="str">
        <f t="shared" si="1627"/>
        <v>% decrease</v>
      </c>
      <c r="AM743" t="str">
        <f t="shared" si="1627"/>
        <v>% decrease</v>
      </c>
      <c r="AN743" t="str">
        <f t="shared" si="1554"/>
        <v>%_decrease</v>
      </c>
      <c r="AQ743" t="str">
        <f t="shared" si="1555"/>
        <v>%_decrease</v>
      </c>
    </row>
    <row r="744" spans="1:43" x14ac:dyDescent="0.2">
      <c r="A744">
        <v>742</v>
      </c>
      <c r="B744" t="s">
        <v>1179</v>
      </c>
      <c r="C744" t="s">
        <v>1613</v>
      </c>
      <c r="D744" t="s">
        <v>1609</v>
      </c>
      <c r="E744" t="s">
        <v>1182</v>
      </c>
      <c r="F744" t="s">
        <v>1182</v>
      </c>
      <c r="G744" t="str">
        <f t="shared" si="1547"/>
        <v>Comparable Store Sales Growth</v>
      </c>
      <c r="H744" t="str">
        <f t="shared" si="1542"/>
        <v>comparable store sales growth</v>
      </c>
      <c r="I744" t="s">
        <v>454</v>
      </c>
      <c r="J744" t="b">
        <f t="shared" si="1548"/>
        <v>1</v>
      </c>
      <c r="K744" t="b">
        <f t="shared" si="1543"/>
        <v>0</v>
      </c>
      <c r="L744" t="b">
        <f t="shared" si="1544"/>
        <v>1</v>
      </c>
      <c r="M744" t="str">
        <f t="shared" si="1549"/>
        <v/>
      </c>
      <c r="N744" t="str">
        <f t="shared" si="1590"/>
        <v/>
      </c>
      <c r="O744" t="str">
        <f t="shared" si="1591"/>
        <v/>
      </c>
      <c r="P744" t="str">
        <f t="shared" si="1550"/>
        <v/>
      </c>
      <c r="R744" t="s">
        <v>7</v>
      </c>
      <c r="S744" t="str">
        <f>IF(M744&lt;&gt;"",M744,IF(O744&lt;&gt;"",O744,IF(Q744&lt;&gt;"",Q744,I744)))</f>
        <v>% Increase</v>
      </c>
      <c r="T744" t="str">
        <f t="shared" si="1551"/>
        <v>% increase</v>
      </c>
      <c r="U744" t="str">
        <f t="shared" ref="U744:V744" si="1628">TRIM(SUBSTITUTE(T744,U$1,U$2))</f>
        <v>% increase</v>
      </c>
      <c r="V744" t="str">
        <f t="shared" si="1628"/>
        <v>% increase</v>
      </c>
      <c r="W744" t="str">
        <f t="shared" ref="W744:AM744" si="1629">TRIM(SUBSTITUTE(V744,W$1,W$2))</f>
        <v>% increase</v>
      </c>
      <c r="X744" t="str">
        <f t="shared" si="1629"/>
        <v>% increase</v>
      </c>
      <c r="Y744" t="str">
        <f t="shared" si="1629"/>
        <v>% increase</v>
      </c>
      <c r="Z744" t="str">
        <f t="shared" si="1629"/>
        <v>% increase</v>
      </c>
      <c r="AA744" t="str">
        <f t="shared" si="1629"/>
        <v>% increase</v>
      </c>
      <c r="AB744" t="str">
        <f t="shared" si="1629"/>
        <v>% increase</v>
      </c>
      <c r="AC744" t="str">
        <f t="shared" si="1629"/>
        <v>% increase</v>
      </c>
      <c r="AD744" t="str">
        <f t="shared" si="1629"/>
        <v>% increase</v>
      </c>
      <c r="AE744" t="str">
        <f t="shared" si="1629"/>
        <v>% increase</v>
      </c>
      <c r="AF744" t="str">
        <f t="shared" si="1629"/>
        <v>% increase</v>
      </c>
      <c r="AG744" t="str">
        <f t="shared" si="1629"/>
        <v>% increase</v>
      </c>
      <c r="AH744" t="str">
        <f t="shared" si="1629"/>
        <v>% increase</v>
      </c>
      <c r="AI744" t="str">
        <f t="shared" si="1629"/>
        <v>% increase</v>
      </c>
      <c r="AJ744" t="str">
        <f t="shared" si="1629"/>
        <v>% increase</v>
      </c>
      <c r="AK744" t="str">
        <f t="shared" si="1629"/>
        <v>% increase</v>
      </c>
      <c r="AL744" t="str">
        <f t="shared" si="1629"/>
        <v>% increase</v>
      </c>
      <c r="AM744" t="str">
        <f t="shared" si="1629"/>
        <v>% increase</v>
      </c>
      <c r="AN744" t="str">
        <f t="shared" si="1554"/>
        <v>%_increase</v>
      </c>
      <c r="AQ744" t="str">
        <f t="shared" si="1555"/>
        <v>%_increase</v>
      </c>
    </row>
    <row r="745" spans="1:43" x14ac:dyDescent="0.2">
      <c r="A745">
        <v>743</v>
      </c>
      <c r="B745" t="s">
        <v>1179</v>
      </c>
      <c r="C745" t="s">
        <v>1613</v>
      </c>
      <c r="D745" t="s">
        <v>1609</v>
      </c>
      <c r="E745" t="s">
        <v>1183</v>
      </c>
      <c r="F745" t="s">
        <v>1184</v>
      </c>
      <c r="G745" t="str">
        <f t="shared" si="1547"/>
        <v>New Store Openings - Annual Unit Growth</v>
      </c>
      <c r="H745" t="str">
        <f t="shared" si="1542"/>
        <v>annual unit growth</v>
      </c>
      <c r="I745" t="s">
        <v>7</v>
      </c>
      <c r="J745" t="b">
        <f t="shared" si="1548"/>
        <v>1</v>
      </c>
      <c r="K745" t="b">
        <f t="shared" si="1543"/>
        <v>0</v>
      </c>
      <c r="L745" t="b">
        <f t="shared" si="1544"/>
        <v>1</v>
      </c>
      <c r="M745" t="str">
        <f t="shared" si="1549"/>
        <v/>
      </c>
      <c r="N745" t="str">
        <f t="shared" si="1590"/>
        <v/>
      </c>
      <c r="O745" t="str">
        <f t="shared" si="1591"/>
        <v/>
      </c>
      <c r="P745" t="str">
        <f t="shared" si="1550"/>
        <v/>
      </c>
      <c r="R745" t="s">
        <v>7</v>
      </c>
      <c r="S745" t="str">
        <f>IF(M745&lt;&gt;"",M745,IF(O745&lt;&gt;"",O745,IF(Q745&lt;&gt;"",Q745,I745)))</f>
        <v>%</v>
      </c>
      <c r="T745" t="str">
        <f t="shared" si="1551"/>
        <v>%</v>
      </c>
      <c r="U745" t="str">
        <f t="shared" ref="U745:V745" si="1630">TRIM(SUBSTITUTE(T745,U$1,U$2))</f>
        <v>%</v>
      </c>
      <c r="V745" t="str">
        <f t="shared" si="1630"/>
        <v>%</v>
      </c>
      <c r="W745" t="str">
        <f t="shared" ref="W745:AM745" si="1631">TRIM(SUBSTITUTE(V745,W$1,W$2))</f>
        <v>%</v>
      </c>
      <c r="X745" t="str">
        <f t="shared" si="1631"/>
        <v>%</v>
      </c>
      <c r="Y745" t="str">
        <f t="shared" si="1631"/>
        <v>%</v>
      </c>
      <c r="Z745" t="str">
        <f t="shared" si="1631"/>
        <v>%</v>
      </c>
      <c r="AA745" t="str">
        <f t="shared" si="1631"/>
        <v>%</v>
      </c>
      <c r="AB745" t="str">
        <f t="shared" si="1631"/>
        <v>%</v>
      </c>
      <c r="AC745" t="str">
        <f t="shared" si="1631"/>
        <v>%</v>
      </c>
      <c r="AD745" t="str">
        <f t="shared" si="1631"/>
        <v>%</v>
      </c>
      <c r="AE745" t="str">
        <f t="shared" si="1631"/>
        <v>%</v>
      </c>
      <c r="AF745" t="str">
        <f t="shared" si="1631"/>
        <v>%</v>
      </c>
      <c r="AG745" t="str">
        <f t="shared" si="1631"/>
        <v>%</v>
      </c>
      <c r="AH745" t="str">
        <f t="shared" si="1631"/>
        <v>%</v>
      </c>
      <c r="AI745" t="str">
        <f t="shared" si="1631"/>
        <v>%</v>
      </c>
      <c r="AJ745" t="str">
        <f t="shared" si="1631"/>
        <v>%</v>
      </c>
      <c r="AK745" t="str">
        <f t="shared" si="1631"/>
        <v>%</v>
      </c>
      <c r="AL745" t="str">
        <f t="shared" si="1631"/>
        <v>%</v>
      </c>
      <c r="AM745" t="str">
        <f t="shared" si="1631"/>
        <v>%</v>
      </c>
      <c r="AN745" t="str">
        <f t="shared" si="1554"/>
        <v>%</v>
      </c>
      <c r="AQ745" t="str">
        <f t="shared" si="1555"/>
        <v>%</v>
      </c>
    </row>
    <row r="746" spans="1:43" x14ac:dyDescent="0.2">
      <c r="A746">
        <v>744</v>
      </c>
      <c r="B746" t="s">
        <v>1179</v>
      </c>
      <c r="C746" t="s">
        <v>1613</v>
      </c>
      <c r="D746" t="s">
        <v>1609</v>
      </c>
      <c r="E746" t="s">
        <v>1183</v>
      </c>
      <c r="F746" t="s">
        <v>1185</v>
      </c>
      <c r="G746" t="str">
        <f t="shared" si="1547"/>
        <v>New Store Openings - Unit Growth</v>
      </c>
      <c r="H746" t="str">
        <f t="shared" si="1542"/>
        <v>unit growth</v>
      </c>
      <c r="I746" t="s">
        <v>2</v>
      </c>
      <c r="J746" t="b">
        <f t="shared" si="1548"/>
        <v>1</v>
      </c>
      <c r="K746" t="b">
        <f t="shared" si="1543"/>
        <v>1</v>
      </c>
      <c r="L746" t="b">
        <f t="shared" si="1544"/>
        <v>1</v>
      </c>
      <c r="M746" t="str">
        <f t="shared" si="1549"/>
        <v>Stores</v>
      </c>
      <c r="N746" t="str">
        <f t="shared" si="1590"/>
        <v/>
      </c>
      <c r="O746" t="str">
        <f t="shared" si="1591"/>
        <v/>
      </c>
      <c r="P746" t="str">
        <f t="shared" si="1550"/>
        <v/>
      </c>
      <c r="R746" t="s">
        <v>35</v>
      </c>
      <c r="S746" t="str">
        <f>IF(M746&lt;&gt;"",M746,IF(O746&lt;&gt;"",O746,IF(Q746&lt;&gt;"",Q746,I746)))</f>
        <v>Stores</v>
      </c>
      <c r="T746" t="str">
        <f t="shared" si="1551"/>
        <v>stores</v>
      </c>
      <c r="U746" t="str">
        <f t="shared" ref="U746:V746" si="1632">TRIM(SUBSTITUTE(T746,U$1,U$2))</f>
        <v>stores</v>
      </c>
      <c r="V746" t="str">
        <f t="shared" si="1632"/>
        <v>stores</v>
      </c>
      <c r="W746" t="str">
        <f t="shared" ref="W746:AM746" si="1633">TRIM(SUBSTITUTE(V746,W$1,W$2))</f>
        <v>stores</v>
      </c>
      <c r="X746" t="str">
        <f t="shared" si="1633"/>
        <v>stores</v>
      </c>
      <c r="Y746" t="str">
        <f t="shared" si="1633"/>
        <v>stores</v>
      </c>
      <c r="Z746" t="str">
        <f t="shared" si="1633"/>
        <v>stores</v>
      </c>
      <c r="AA746" t="str">
        <f t="shared" si="1633"/>
        <v>stores</v>
      </c>
      <c r="AB746" t="str">
        <f t="shared" si="1633"/>
        <v>stores</v>
      </c>
      <c r="AC746" t="str">
        <f t="shared" si="1633"/>
        <v>stores</v>
      </c>
      <c r="AD746" t="str">
        <f t="shared" si="1633"/>
        <v>stores</v>
      </c>
      <c r="AE746" t="str">
        <f t="shared" si="1633"/>
        <v>stores</v>
      </c>
      <c r="AF746" t="str">
        <f t="shared" si="1633"/>
        <v>stores</v>
      </c>
      <c r="AG746" t="str">
        <f t="shared" si="1633"/>
        <v>stores</v>
      </c>
      <c r="AH746" t="str">
        <f t="shared" si="1633"/>
        <v>stores</v>
      </c>
      <c r="AI746" t="str">
        <f t="shared" si="1633"/>
        <v>stores</v>
      </c>
      <c r="AJ746" t="str">
        <f t="shared" si="1633"/>
        <v>stores</v>
      </c>
      <c r="AK746" t="str">
        <f t="shared" si="1633"/>
        <v>stores</v>
      </c>
      <c r="AL746" t="str">
        <f t="shared" si="1633"/>
        <v>stores</v>
      </c>
      <c r="AM746" t="str">
        <f t="shared" si="1633"/>
        <v>stores</v>
      </c>
      <c r="AN746" t="str">
        <f t="shared" si="1554"/>
        <v>stores</v>
      </c>
      <c r="AQ746" t="str">
        <f t="shared" si="1555"/>
        <v>stores</v>
      </c>
    </row>
    <row r="747" spans="1:43" x14ac:dyDescent="0.2">
      <c r="A747">
        <v>745</v>
      </c>
      <c r="B747" t="s">
        <v>1179</v>
      </c>
      <c r="C747" t="s">
        <v>1613</v>
      </c>
      <c r="D747" t="s">
        <v>1609</v>
      </c>
      <c r="E747" t="s">
        <v>552</v>
      </c>
      <c r="F747" t="s">
        <v>552</v>
      </c>
      <c r="G747" t="str">
        <f t="shared" si="1547"/>
        <v>Number of Stores</v>
      </c>
      <c r="H747" t="str">
        <f t="shared" si="1542"/>
        <v>number of stores</v>
      </c>
      <c r="I747" t="s">
        <v>2</v>
      </c>
      <c r="J747" t="b">
        <f t="shared" si="1548"/>
        <v>1</v>
      </c>
      <c r="K747" t="b">
        <f t="shared" si="1543"/>
        <v>1</v>
      </c>
      <c r="L747" t="b">
        <f t="shared" si="1544"/>
        <v>1</v>
      </c>
      <c r="M747" t="str">
        <f t="shared" si="1549"/>
        <v>Stores</v>
      </c>
      <c r="N747" t="str">
        <f t="shared" si="1590"/>
        <v/>
      </c>
      <c r="O747" t="str">
        <f t="shared" si="1591"/>
        <v/>
      </c>
      <c r="P747" t="str">
        <f t="shared" si="1550"/>
        <v/>
      </c>
      <c r="R747" t="s">
        <v>35</v>
      </c>
      <c r="S747" t="str">
        <f>IF(M747&lt;&gt;"",M747,IF(O747&lt;&gt;"",O747,IF(Q747&lt;&gt;"",Q747,I747)))</f>
        <v>Stores</v>
      </c>
      <c r="T747" t="str">
        <f t="shared" si="1551"/>
        <v>stores</v>
      </c>
      <c r="U747" t="str">
        <f t="shared" ref="U747:V747" si="1634">TRIM(SUBSTITUTE(T747,U$1,U$2))</f>
        <v>stores</v>
      </c>
      <c r="V747" t="str">
        <f t="shared" si="1634"/>
        <v>stores</v>
      </c>
      <c r="W747" t="str">
        <f t="shared" ref="W747:AM747" si="1635">TRIM(SUBSTITUTE(V747,W$1,W$2))</f>
        <v>stores</v>
      </c>
      <c r="X747" t="str">
        <f t="shared" si="1635"/>
        <v>stores</v>
      </c>
      <c r="Y747" t="str">
        <f t="shared" si="1635"/>
        <v>stores</v>
      </c>
      <c r="Z747" t="str">
        <f t="shared" si="1635"/>
        <v>stores</v>
      </c>
      <c r="AA747" t="str">
        <f t="shared" si="1635"/>
        <v>stores</v>
      </c>
      <c r="AB747" t="str">
        <f t="shared" si="1635"/>
        <v>stores</v>
      </c>
      <c r="AC747" t="str">
        <f t="shared" si="1635"/>
        <v>stores</v>
      </c>
      <c r="AD747" t="str">
        <f t="shared" si="1635"/>
        <v>stores</v>
      </c>
      <c r="AE747" t="str">
        <f t="shared" si="1635"/>
        <v>stores</v>
      </c>
      <c r="AF747" t="str">
        <f t="shared" si="1635"/>
        <v>stores</v>
      </c>
      <c r="AG747" t="str">
        <f t="shared" si="1635"/>
        <v>stores</v>
      </c>
      <c r="AH747" t="str">
        <f t="shared" si="1635"/>
        <v>stores</v>
      </c>
      <c r="AI747" t="str">
        <f t="shared" si="1635"/>
        <v>stores</v>
      </c>
      <c r="AJ747" t="str">
        <f t="shared" si="1635"/>
        <v>stores</v>
      </c>
      <c r="AK747" t="str">
        <f t="shared" si="1635"/>
        <v>stores</v>
      </c>
      <c r="AL747" t="str">
        <f t="shared" si="1635"/>
        <v>stores</v>
      </c>
      <c r="AM747" t="str">
        <f t="shared" si="1635"/>
        <v>stores</v>
      </c>
      <c r="AN747" t="str">
        <f t="shared" si="1554"/>
        <v>stores</v>
      </c>
      <c r="AQ747" t="str">
        <f t="shared" si="1555"/>
        <v>stores</v>
      </c>
    </row>
    <row r="748" spans="1:43" x14ac:dyDescent="0.2">
      <c r="A748">
        <v>746</v>
      </c>
      <c r="B748" t="s">
        <v>1179</v>
      </c>
      <c r="C748" t="s">
        <v>1613</v>
      </c>
      <c r="D748" t="s">
        <v>1609</v>
      </c>
      <c r="E748" t="s">
        <v>125</v>
      </c>
      <c r="F748" t="s">
        <v>1186</v>
      </c>
      <c r="G748" t="str">
        <f t="shared" si="1547"/>
        <v>Revenue - Non-Perishables</v>
      </c>
      <c r="H748" t="str">
        <f t="shared" si="1542"/>
        <v>non-perishables</v>
      </c>
      <c r="I748" t="s">
        <v>10</v>
      </c>
      <c r="J748" t="b">
        <f t="shared" si="1548"/>
        <v>0</v>
      </c>
      <c r="K748" t="b">
        <f t="shared" si="1543"/>
        <v>0</v>
      </c>
      <c r="L748" t="b">
        <f t="shared" si="1544"/>
        <v>1</v>
      </c>
      <c r="M748" t="str">
        <f t="shared" si="1549"/>
        <v/>
      </c>
      <c r="N748" t="str">
        <f t="shared" si="1590"/>
        <v/>
      </c>
      <c r="O748" t="str">
        <f t="shared" si="1591"/>
        <v/>
      </c>
      <c r="P748" t="str">
        <f t="shared" si="1550"/>
        <v/>
      </c>
      <c r="R748" t="s">
        <v>35</v>
      </c>
      <c r="S748" t="str">
        <f>IF(M748&lt;&gt;"",M748,IF(O748&lt;&gt;"",O748,IF(Q748&lt;&gt;"",Q748,I748)))</f>
        <v>$M</v>
      </c>
      <c r="T748" t="str">
        <f t="shared" si="1551"/>
        <v>$m</v>
      </c>
      <c r="U748" t="str">
        <f t="shared" ref="U748:V748" si="1636">TRIM(SUBSTITUTE(T748,U$1,U$2))</f>
        <v>$m</v>
      </c>
      <c r="V748" t="str">
        <f t="shared" si="1636"/>
        <v>$m</v>
      </c>
      <c r="W748" t="str">
        <f t="shared" ref="W748:AM748" si="1637">TRIM(SUBSTITUTE(V748,W$1,W$2))</f>
        <v>$m</v>
      </c>
      <c r="X748" t="str">
        <f t="shared" si="1637"/>
        <v>$m</v>
      </c>
      <c r="Y748" t="str">
        <f t="shared" si="1637"/>
        <v>$m</v>
      </c>
      <c r="Z748" t="str">
        <f t="shared" si="1637"/>
        <v>$m</v>
      </c>
      <c r="AA748" t="str">
        <f t="shared" si="1637"/>
        <v>$m</v>
      </c>
      <c r="AB748" t="str">
        <f t="shared" si="1637"/>
        <v>$m</v>
      </c>
      <c r="AC748" t="str">
        <f t="shared" si="1637"/>
        <v>$m</v>
      </c>
      <c r="AD748" t="str">
        <f t="shared" si="1637"/>
        <v>$m</v>
      </c>
      <c r="AE748" t="str">
        <f t="shared" si="1637"/>
        <v>$m</v>
      </c>
      <c r="AF748" t="str">
        <f t="shared" si="1637"/>
        <v>$m</v>
      </c>
      <c r="AG748" t="str">
        <f t="shared" si="1637"/>
        <v>$</v>
      </c>
      <c r="AH748" t="str">
        <f t="shared" si="1637"/>
        <v>$</v>
      </c>
      <c r="AI748" t="str">
        <f t="shared" si="1637"/>
        <v>$</v>
      </c>
      <c r="AJ748" t="str">
        <f t="shared" si="1637"/>
        <v>$</v>
      </c>
      <c r="AK748" t="str">
        <f t="shared" si="1637"/>
        <v>$</v>
      </c>
      <c r="AL748" t="str">
        <f t="shared" si="1637"/>
        <v>$</v>
      </c>
      <c r="AM748" t="str">
        <f t="shared" si="1637"/>
        <v>$</v>
      </c>
      <c r="AN748" t="str">
        <f t="shared" si="1554"/>
        <v>$</v>
      </c>
      <c r="AQ748" t="str">
        <f t="shared" si="1555"/>
        <v>$</v>
      </c>
    </row>
    <row r="749" spans="1:43" x14ac:dyDescent="0.2">
      <c r="A749">
        <v>747</v>
      </c>
      <c r="B749" t="s">
        <v>1179</v>
      </c>
      <c r="C749" t="s">
        <v>1613</v>
      </c>
      <c r="D749" t="s">
        <v>1609</v>
      </c>
      <c r="E749" t="s">
        <v>125</v>
      </c>
      <c r="F749" t="s">
        <v>1187</v>
      </c>
      <c r="G749" t="str">
        <f t="shared" si="1547"/>
        <v>Revenue - Perishables</v>
      </c>
      <c r="H749" t="str">
        <f t="shared" si="1542"/>
        <v>perishables</v>
      </c>
      <c r="I749" t="s">
        <v>10</v>
      </c>
      <c r="J749" t="b">
        <f t="shared" si="1548"/>
        <v>0</v>
      </c>
      <c r="K749" t="b">
        <f t="shared" si="1543"/>
        <v>0</v>
      </c>
      <c r="L749" t="b">
        <f t="shared" si="1544"/>
        <v>1</v>
      </c>
      <c r="M749" t="str">
        <f t="shared" si="1549"/>
        <v/>
      </c>
      <c r="N749" t="str">
        <f t="shared" si="1590"/>
        <v/>
      </c>
      <c r="O749" t="str">
        <f t="shared" si="1591"/>
        <v/>
      </c>
      <c r="P749" t="str">
        <f t="shared" si="1550"/>
        <v/>
      </c>
      <c r="R749" t="s">
        <v>35</v>
      </c>
      <c r="S749" t="str">
        <f>IF(M749&lt;&gt;"",M749,IF(O749&lt;&gt;"",O749,IF(Q749&lt;&gt;"",Q749,I749)))</f>
        <v>$M</v>
      </c>
      <c r="T749" t="str">
        <f t="shared" si="1551"/>
        <v>$m</v>
      </c>
      <c r="U749" t="str">
        <f t="shared" ref="U749:V749" si="1638">TRIM(SUBSTITUTE(T749,U$1,U$2))</f>
        <v>$m</v>
      </c>
      <c r="V749" t="str">
        <f t="shared" si="1638"/>
        <v>$m</v>
      </c>
      <c r="W749" t="str">
        <f t="shared" ref="W749:AM749" si="1639">TRIM(SUBSTITUTE(V749,W$1,W$2))</f>
        <v>$m</v>
      </c>
      <c r="X749" t="str">
        <f t="shared" si="1639"/>
        <v>$m</v>
      </c>
      <c r="Y749" t="str">
        <f t="shared" si="1639"/>
        <v>$m</v>
      </c>
      <c r="Z749" t="str">
        <f t="shared" si="1639"/>
        <v>$m</v>
      </c>
      <c r="AA749" t="str">
        <f t="shared" si="1639"/>
        <v>$m</v>
      </c>
      <c r="AB749" t="str">
        <f t="shared" si="1639"/>
        <v>$m</v>
      </c>
      <c r="AC749" t="str">
        <f t="shared" si="1639"/>
        <v>$m</v>
      </c>
      <c r="AD749" t="str">
        <f t="shared" si="1639"/>
        <v>$m</v>
      </c>
      <c r="AE749" t="str">
        <f t="shared" si="1639"/>
        <v>$m</v>
      </c>
      <c r="AF749" t="str">
        <f t="shared" si="1639"/>
        <v>$m</v>
      </c>
      <c r="AG749" t="str">
        <f t="shared" si="1639"/>
        <v>$</v>
      </c>
      <c r="AH749" t="str">
        <f t="shared" si="1639"/>
        <v>$</v>
      </c>
      <c r="AI749" t="str">
        <f t="shared" si="1639"/>
        <v>$</v>
      </c>
      <c r="AJ749" t="str">
        <f t="shared" si="1639"/>
        <v>$</v>
      </c>
      <c r="AK749" t="str">
        <f t="shared" si="1639"/>
        <v>$</v>
      </c>
      <c r="AL749" t="str">
        <f t="shared" si="1639"/>
        <v>$</v>
      </c>
      <c r="AM749" t="str">
        <f t="shared" si="1639"/>
        <v>$</v>
      </c>
      <c r="AN749" t="str">
        <f t="shared" si="1554"/>
        <v>$</v>
      </c>
      <c r="AQ749" t="str">
        <f t="shared" si="1555"/>
        <v>$</v>
      </c>
    </row>
    <row r="750" spans="1:43" x14ac:dyDescent="0.2">
      <c r="A750">
        <v>748</v>
      </c>
      <c r="B750" t="s">
        <v>1179</v>
      </c>
      <c r="C750" t="s">
        <v>1613</v>
      </c>
      <c r="D750" t="s">
        <v>1609</v>
      </c>
      <c r="E750" t="s">
        <v>89</v>
      </c>
      <c r="F750" t="s">
        <v>89</v>
      </c>
      <c r="G750" t="str">
        <f t="shared" si="1547"/>
        <v>Store Closures</v>
      </c>
      <c r="H750" t="str">
        <f t="shared" si="1542"/>
        <v>store closures</v>
      </c>
      <c r="I750" t="s">
        <v>2</v>
      </c>
      <c r="J750" t="b">
        <f t="shared" si="1548"/>
        <v>1</v>
      </c>
      <c r="K750" t="b">
        <f t="shared" si="1543"/>
        <v>1</v>
      </c>
      <c r="L750" t="b">
        <f t="shared" si="1544"/>
        <v>1</v>
      </c>
      <c r="M750" t="str">
        <f t="shared" si="1549"/>
        <v>Stores</v>
      </c>
      <c r="N750" t="str">
        <f t="shared" si="1590"/>
        <v/>
      </c>
      <c r="O750" t="str">
        <f t="shared" si="1591"/>
        <v/>
      </c>
      <c r="P750" t="str">
        <f t="shared" si="1550"/>
        <v/>
      </c>
      <c r="R750" t="s">
        <v>35</v>
      </c>
      <c r="S750" t="str">
        <f>IF(M750&lt;&gt;"",M750,IF(O750&lt;&gt;"",O750,IF(Q750&lt;&gt;"",Q750,I750)))</f>
        <v>Stores</v>
      </c>
      <c r="T750" t="str">
        <f t="shared" si="1551"/>
        <v>stores</v>
      </c>
      <c r="U750" t="str">
        <f t="shared" ref="U750:V750" si="1640">TRIM(SUBSTITUTE(T750,U$1,U$2))</f>
        <v>stores</v>
      </c>
      <c r="V750" t="str">
        <f t="shared" si="1640"/>
        <v>stores</v>
      </c>
      <c r="W750" t="str">
        <f t="shared" ref="W750:AM750" si="1641">TRIM(SUBSTITUTE(V750,W$1,W$2))</f>
        <v>stores</v>
      </c>
      <c r="X750" t="str">
        <f t="shared" si="1641"/>
        <v>stores</v>
      </c>
      <c r="Y750" t="str">
        <f t="shared" si="1641"/>
        <v>stores</v>
      </c>
      <c r="Z750" t="str">
        <f t="shared" si="1641"/>
        <v>stores</v>
      </c>
      <c r="AA750" t="str">
        <f t="shared" si="1641"/>
        <v>stores</v>
      </c>
      <c r="AB750" t="str">
        <f t="shared" si="1641"/>
        <v>stores</v>
      </c>
      <c r="AC750" t="str">
        <f t="shared" si="1641"/>
        <v>stores</v>
      </c>
      <c r="AD750" t="str">
        <f t="shared" si="1641"/>
        <v>stores</v>
      </c>
      <c r="AE750" t="str">
        <f t="shared" si="1641"/>
        <v>stores</v>
      </c>
      <c r="AF750" t="str">
        <f t="shared" si="1641"/>
        <v>stores</v>
      </c>
      <c r="AG750" t="str">
        <f t="shared" si="1641"/>
        <v>stores</v>
      </c>
      <c r="AH750" t="str">
        <f t="shared" si="1641"/>
        <v>stores</v>
      </c>
      <c r="AI750" t="str">
        <f t="shared" si="1641"/>
        <v>stores</v>
      </c>
      <c r="AJ750" t="str">
        <f t="shared" si="1641"/>
        <v>stores</v>
      </c>
      <c r="AK750" t="str">
        <f t="shared" si="1641"/>
        <v>stores</v>
      </c>
      <c r="AL750" t="str">
        <f t="shared" si="1641"/>
        <v>stores</v>
      </c>
      <c r="AM750" t="str">
        <f t="shared" si="1641"/>
        <v>stores</v>
      </c>
      <c r="AN750" t="str">
        <f t="shared" si="1554"/>
        <v>stores</v>
      </c>
      <c r="AQ750" t="str">
        <f t="shared" si="1555"/>
        <v>stores</v>
      </c>
    </row>
    <row r="751" spans="1:43" x14ac:dyDescent="0.2">
      <c r="A751">
        <v>749</v>
      </c>
      <c r="B751" t="s">
        <v>1179</v>
      </c>
      <c r="C751" t="s">
        <v>1613</v>
      </c>
      <c r="D751" t="s">
        <v>1609</v>
      </c>
      <c r="E751" t="s">
        <v>1188</v>
      </c>
      <c r="F751" t="s">
        <v>1188</v>
      </c>
      <c r="G751" t="str">
        <f t="shared" si="1547"/>
        <v>Store Relocations</v>
      </c>
      <c r="H751" t="str">
        <f t="shared" si="1542"/>
        <v>store relocations</v>
      </c>
      <c r="I751" t="s">
        <v>2</v>
      </c>
      <c r="J751" t="b">
        <f t="shared" si="1548"/>
        <v>1</v>
      </c>
      <c r="K751" t="b">
        <f t="shared" si="1543"/>
        <v>1</v>
      </c>
      <c r="L751" t="b">
        <f t="shared" si="1544"/>
        <v>1</v>
      </c>
      <c r="M751" t="str">
        <f t="shared" si="1549"/>
        <v>Stores</v>
      </c>
      <c r="N751" t="str">
        <f t="shared" si="1590"/>
        <v/>
      </c>
      <c r="O751" t="str">
        <f t="shared" si="1591"/>
        <v/>
      </c>
      <c r="P751" t="str">
        <f t="shared" si="1550"/>
        <v/>
      </c>
      <c r="R751" t="s">
        <v>35</v>
      </c>
      <c r="S751" t="str">
        <f>IF(M751&lt;&gt;"",M751,IF(O751&lt;&gt;"",O751,IF(Q751&lt;&gt;"",Q751,I751)))</f>
        <v>Stores</v>
      </c>
      <c r="T751" t="str">
        <f t="shared" si="1551"/>
        <v>stores</v>
      </c>
      <c r="U751" t="str">
        <f t="shared" ref="U751:V751" si="1642">TRIM(SUBSTITUTE(T751,U$1,U$2))</f>
        <v>stores</v>
      </c>
      <c r="V751" t="str">
        <f t="shared" si="1642"/>
        <v>stores</v>
      </c>
      <c r="W751" t="str">
        <f t="shared" ref="W751:AM751" si="1643">TRIM(SUBSTITUTE(V751,W$1,W$2))</f>
        <v>stores</v>
      </c>
      <c r="X751" t="str">
        <f t="shared" si="1643"/>
        <v>stores</v>
      </c>
      <c r="Y751" t="str">
        <f t="shared" si="1643"/>
        <v>stores</v>
      </c>
      <c r="Z751" t="str">
        <f t="shared" si="1643"/>
        <v>stores</v>
      </c>
      <c r="AA751" t="str">
        <f t="shared" si="1643"/>
        <v>stores</v>
      </c>
      <c r="AB751" t="str">
        <f t="shared" si="1643"/>
        <v>stores</v>
      </c>
      <c r="AC751" t="str">
        <f t="shared" si="1643"/>
        <v>stores</v>
      </c>
      <c r="AD751" t="str">
        <f t="shared" si="1643"/>
        <v>stores</v>
      </c>
      <c r="AE751" t="str">
        <f t="shared" si="1643"/>
        <v>stores</v>
      </c>
      <c r="AF751" t="str">
        <f t="shared" si="1643"/>
        <v>stores</v>
      </c>
      <c r="AG751" t="str">
        <f t="shared" si="1643"/>
        <v>stores</v>
      </c>
      <c r="AH751" t="str">
        <f t="shared" si="1643"/>
        <v>stores</v>
      </c>
      <c r="AI751" t="str">
        <f t="shared" si="1643"/>
        <v>stores</v>
      </c>
      <c r="AJ751" t="str">
        <f t="shared" si="1643"/>
        <v>stores</v>
      </c>
      <c r="AK751" t="str">
        <f t="shared" si="1643"/>
        <v>stores</v>
      </c>
      <c r="AL751" t="str">
        <f t="shared" si="1643"/>
        <v>stores</v>
      </c>
      <c r="AM751" t="str">
        <f t="shared" si="1643"/>
        <v>stores</v>
      </c>
      <c r="AN751" t="str">
        <f t="shared" si="1554"/>
        <v>stores</v>
      </c>
      <c r="AQ751" t="str">
        <f t="shared" si="1555"/>
        <v>stores</v>
      </c>
    </row>
    <row r="752" spans="1:43" x14ac:dyDescent="0.2">
      <c r="A752">
        <v>750</v>
      </c>
      <c r="B752" t="s">
        <v>1179</v>
      </c>
      <c r="C752" t="s">
        <v>1613</v>
      </c>
      <c r="D752" t="s">
        <v>1609</v>
      </c>
      <c r="E752" t="s">
        <v>700</v>
      </c>
      <c r="F752" t="s">
        <v>700</v>
      </c>
      <c r="G752" t="str">
        <f t="shared" si="1547"/>
        <v>Total Number of Stores</v>
      </c>
      <c r="H752" t="str">
        <f t="shared" si="1542"/>
        <v>total number of stores</v>
      </c>
      <c r="I752" t="s">
        <v>2</v>
      </c>
      <c r="J752" t="b">
        <f t="shared" si="1548"/>
        <v>1</v>
      </c>
      <c r="K752" t="b">
        <f t="shared" si="1543"/>
        <v>1</v>
      </c>
      <c r="L752" t="b">
        <f t="shared" si="1544"/>
        <v>1</v>
      </c>
      <c r="M752" t="str">
        <f t="shared" si="1549"/>
        <v>Stores</v>
      </c>
      <c r="N752" t="str">
        <f t="shared" si="1590"/>
        <v/>
      </c>
      <c r="O752" t="str">
        <f t="shared" si="1591"/>
        <v/>
      </c>
      <c r="P752" t="str">
        <f t="shared" si="1550"/>
        <v/>
      </c>
      <c r="R752" t="s">
        <v>35</v>
      </c>
      <c r="S752" t="str">
        <f>IF(M752&lt;&gt;"",M752,IF(O752&lt;&gt;"",O752,IF(Q752&lt;&gt;"",Q752,I752)))</f>
        <v>Stores</v>
      </c>
      <c r="T752" t="str">
        <f t="shared" si="1551"/>
        <v>stores</v>
      </c>
      <c r="U752" t="str">
        <f t="shared" ref="U752:V752" si="1644">TRIM(SUBSTITUTE(T752,U$1,U$2))</f>
        <v>stores</v>
      </c>
      <c r="V752" t="str">
        <f t="shared" si="1644"/>
        <v>stores</v>
      </c>
      <c r="W752" t="str">
        <f t="shared" ref="W752:AM752" si="1645">TRIM(SUBSTITUTE(V752,W$1,W$2))</f>
        <v>stores</v>
      </c>
      <c r="X752" t="str">
        <f t="shared" si="1645"/>
        <v>stores</v>
      </c>
      <c r="Y752" t="str">
        <f t="shared" si="1645"/>
        <v>stores</v>
      </c>
      <c r="Z752" t="str">
        <f t="shared" si="1645"/>
        <v>stores</v>
      </c>
      <c r="AA752" t="str">
        <f t="shared" si="1645"/>
        <v>stores</v>
      </c>
      <c r="AB752" t="str">
        <f t="shared" si="1645"/>
        <v>stores</v>
      </c>
      <c r="AC752" t="str">
        <f t="shared" si="1645"/>
        <v>stores</v>
      </c>
      <c r="AD752" t="str">
        <f t="shared" si="1645"/>
        <v>stores</v>
      </c>
      <c r="AE752" t="str">
        <f t="shared" si="1645"/>
        <v>stores</v>
      </c>
      <c r="AF752" t="str">
        <f t="shared" si="1645"/>
        <v>stores</v>
      </c>
      <c r="AG752" t="str">
        <f t="shared" si="1645"/>
        <v>stores</v>
      </c>
      <c r="AH752" t="str">
        <f t="shared" si="1645"/>
        <v>stores</v>
      </c>
      <c r="AI752" t="str">
        <f t="shared" si="1645"/>
        <v>stores</v>
      </c>
      <c r="AJ752" t="str">
        <f t="shared" si="1645"/>
        <v>stores</v>
      </c>
      <c r="AK752" t="str">
        <f t="shared" si="1645"/>
        <v>stores</v>
      </c>
      <c r="AL752" t="str">
        <f t="shared" si="1645"/>
        <v>stores</v>
      </c>
      <c r="AM752" t="str">
        <f t="shared" si="1645"/>
        <v>stores</v>
      </c>
      <c r="AN752" t="str">
        <f t="shared" si="1554"/>
        <v>stores</v>
      </c>
      <c r="AQ752" t="str">
        <f t="shared" si="1555"/>
        <v>stores</v>
      </c>
    </row>
    <row r="753" spans="1:43" x14ac:dyDescent="0.2">
      <c r="A753">
        <v>751</v>
      </c>
      <c r="B753" t="s">
        <v>1179</v>
      </c>
      <c r="C753" t="s">
        <v>1613</v>
      </c>
      <c r="D753" t="s">
        <v>1609</v>
      </c>
      <c r="E753" t="s">
        <v>1189</v>
      </c>
      <c r="F753" t="s">
        <v>1189</v>
      </c>
      <c r="G753" t="str">
        <f t="shared" si="1547"/>
        <v>Unit growth</v>
      </c>
      <c r="H753" t="str">
        <f t="shared" si="1542"/>
        <v>unit growth</v>
      </c>
      <c r="I753" t="s">
        <v>2</v>
      </c>
      <c r="J753" t="b">
        <f t="shared" si="1548"/>
        <v>0</v>
      </c>
      <c r="K753" t="b">
        <f t="shared" si="1543"/>
        <v>1</v>
      </c>
      <c r="L753" t="b">
        <f t="shared" si="1544"/>
        <v>1</v>
      </c>
      <c r="M753" t="str">
        <f t="shared" si="1549"/>
        <v/>
      </c>
      <c r="N753" t="str">
        <f t="shared" si="1590"/>
        <v>Check</v>
      </c>
      <c r="O753" t="str">
        <f t="shared" si="1591"/>
        <v/>
      </c>
      <c r="P753" t="str">
        <f t="shared" si="1550"/>
        <v/>
      </c>
      <c r="R753" t="s">
        <v>35</v>
      </c>
      <c r="S753" t="str">
        <f>IF(M753&lt;&gt;"",M753,IF(O753&lt;&gt;"",O753,IF(Q753&lt;&gt;"",Q753,I753)))</f>
        <v>Units</v>
      </c>
      <c r="T753" t="str">
        <f t="shared" si="1551"/>
        <v>units</v>
      </c>
      <c r="U753" t="str">
        <f t="shared" ref="U753:V753" si="1646">TRIM(SUBSTITUTE(T753,U$1,U$2))</f>
        <v>units</v>
      </c>
      <c r="V753" t="str">
        <f t="shared" si="1646"/>
        <v>units</v>
      </c>
      <c r="W753" t="str">
        <f t="shared" ref="W753:AM753" si="1647">TRIM(SUBSTITUTE(V753,W$1,W$2))</f>
        <v>units</v>
      </c>
      <c r="X753" t="str">
        <f t="shared" si="1647"/>
        <v>units</v>
      </c>
      <c r="Y753" t="str">
        <f t="shared" si="1647"/>
        <v>units</v>
      </c>
      <c r="Z753" t="str">
        <f t="shared" si="1647"/>
        <v>units</v>
      </c>
      <c r="AA753" t="str">
        <f t="shared" si="1647"/>
        <v>units</v>
      </c>
      <c r="AB753" t="str">
        <f t="shared" si="1647"/>
        <v>units</v>
      </c>
      <c r="AC753" t="str">
        <f t="shared" si="1647"/>
        <v>units</v>
      </c>
      <c r="AD753" t="str">
        <f t="shared" si="1647"/>
        <v>units</v>
      </c>
      <c r="AE753" t="str">
        <f t="shared" si="1647"/>
        <v>units</v>
      </c>
      <c r="AF753" t="str">
        <f t="shared" si="1647"/>
        <v>units</v>
      </c>
      <c r="AG753" t="str">
        <f t="shared" si="1647"/>
        <v>units</v>
      </c>
      <c r="AH753" t="str">
        <f t="shared" si="1647"/>
        <v>units</v>
      </c>
      <c r="AI753" t="str">
        <f t="shared" si="1647"/>
        <v>units</v>
      </c>
      <c r="AJ753" t="str">
        <f t="shared" si="1647"/>
        <v>units</v>
      </c>
      <c r="AK753" t="str">
        <f t="shared" si="1647"/>
        <v>units</v>
      </c>
      <c r="AL753" t="str">
        <f t="shared" si="1647"/>
        <v>units</v>
      </c>
      <c r="AM753" t="str">
        <f t="shared" si="1647"/>
        <v>units</v>
      </c>
      <c r="AN753" t="str">
        <f t="shared" si="1554"/>
        <v>units</v>
      </c>
      <c r="AQ753" t="str">
        <f t="shared" si="1555"/>
        <v>units</v>
      </c>
    </row>
    <row r="754" spans="1:43" x14ac:dyDescent="0.2">
      <c r="A754">
        <v>752</v>
      </c>
      <c r="B754" t="s">
        <v>1213</v>
      </c>
      <c r="C754" t="s">
        <v>1610</v>
      </c>
      <c r="D754" t="s">
        <v>1609</v>
      </c>
      <c r="E754" t="s">
        <v>133</v>
      </c>
      <c r="F754" t="s">
        <v>1214</v>
      </c>
      <c r="G754" t="str">
        <f t="shared" si="1547"/>
        <v>Segment Revenues - Food Distribution Revenue</v>
      </c>
      <c r="H754" t="str">
        <f t="shared" si="1542"/>
        <v>food distribution revenue</v>
      </c>
      <c r="I754" t="s">
        <v>10</v>
      </c>
      <c r="J754" t="b">
        <f t="shared" si="1548"/>
        <v>0</v>
      </c>
      <c r="K754" t="b">
        <f t="shared" si="1543"/>
        <v>0</v>
      </c>
      <c r="L754" t="b">
        <f t="shared" si="1544"/>
        <v>1</v>
      </c>
      <c r="M754" t="str">
        <f t="shared" si="1549"/>
        <v/>
      </c>
      <c r="N754" t="str">
        <f t="shared" si="1590"/>
        <v/>
      </c>
      <c r="O754" t="str">
        <f t="shared" si="1591"/>
        <v/>
      </c>
      <c r="P754" t="str">
        <f t="shared" si="1550"/>
        <v/>
      </c>
      <c r="R754" t="s">
        <v>35</v>
      </c>
      <c r="S754" t="str">
        <f>IF(M754&lt;&gt;"",M754,IF(O754&lt;&gt;"",O754,IF(Q754&lt;&gt;"",Q754,I754)))</f>
        <v>$M</v>
      </c>
      <c r="T754" t="str">
        <f t="shared" si="1551"/>
        <v>$m</v>
      </c>
      <c r="U754" t="str">
        <f t="shared" ref="U754:V754" si="1648">TRIM(SUBSTITUTE(T754,U$1,U$2))</f>
        <v>$m</v>
      </c>
      <c r="V754" t="str">
        <f t="shared" si="1648"/>
        <v>$m</v>
      </c>
      <c r="W754" t="str">
        <f t="shared" ref="W754:AM754" si="1649">TRIM(SUBSTITUTE(V754,W$1,W$2))</f>
        <v>$m</v>
      </c>
      <c r="X754" t="str">
        <f t="shared" si="1649"/>
        <v>$m</v>
      </c>
      <c r="Y754" t="str">
        <f t="shared" si="1649"/>
        <v>$m</v>
      </c>
      <c r="Z754" t="str">
        <f t="shared" si="1649"/>
        <v>$m</v>
      </c>
      <c r="AA754" t="str">
        <f t="shared" si="1649"/>
        <v>$m</v>
      </c>
      <c r="AB754" t="str">
        <f t="shared" si="1649"/>
        <v>$m</v>
      </c>
      <c r="AC754" t="str">
        <f t="shared" si="1649"/>
        <v>$m</v>
      </c>
      <c r="AD754" t="str">
        <f t="shared" si="1649"/>
        <v>$m</v>
      </c>
      <c r="AE754" t="str">
        <f t="shared" si="1649"/>
        <v>$m</v>
      </c>
      <c r="AF754" t="str">
        <f t="shared" si="1649"/>
        <v>$m</v>
      </c>
      <c r="AG754" t="str">
        <f t="shared" si="1649"/>
        <v>$</v>
      </c>
      <c r="AH754" t="str">
        <f t="shared" si="1649"/>
        <v>$</v>
      </c>
      <c r="AI754" t="str">
        <f t="shared" si="1649"/>
        <v>$</v>
      </c>
      <c r="AJ754" t="str">
        <f t="shared" si="1649"/>
        <v>$</v>
      </c>
      <c r="AK754" t="str">
        <f t="shared" si="1649"/>
        <v>$</v>
      </c>
      <c r="AL754" t="str">
        <f t="shared" si="1649"/>
        <v>$</v>
      </c>
      <c r="AM754" t="str">
        <f t="shared" si="1649"/>
        <v>$</v>
      </c>
      <c r="AN754" t="str">
        <f t="shared" si="1554"/>
        <v>$</v>
      </c>
      <c r="AQ754" t="str">
        <f t="shared" si="1555"/>
        <v>$</v>
      </c>
    </row>
    <row r="755" spans="1:43" x14ac:dyDescent="0.2">
      <c r="A755">
        <v>753</v>
      </c>
      <c r="B755" t="s">
        <v>1213</v>
      </c>
      <c r="C755" t="s">
        <v>1610</v>
      </c>
      <c r="D755" t="s">
        <v>1609</v>
      </c>
      <c r="E755" t="s">
        <v>133</v>
      </c>
      <c r="F755" t="s">
        <v>1215</v>
      </c>
      <c r="G755" t="str">
        <f t="shared" si="1547"/>
        <v>Segment Revenues - Military Revenue</v>
      </c>
      <c r="H755" t="str">
        <f t="shared" si="1542"/>
        <v>military revenue</v>
      </c>
      <c r="I755" t="s">
        <v>10</v>
      </c>
      <c r="J755" t="b">
        <f t="shared" si="1548"/>
        <v>0</v>
      </c>
      <c r="K755" t="b">
        <f t="shared" si="1543"/>
        <v>0</v>
      </c>
      <c r="L755" t="b">
        <f t="shared" si="1544"/>
        <v>1</v>
      </c>
      <c r="M755" t="str">
        <f t="shared" si="1549"/>
        <v/>
      </c>
      <c r="N755" t="str">
        <f t="shared" si="1590"/>
        <v/>
      </c>
      <c r="O755" t="str">
        <f t="shared" si="1591"/>
        <v/>
      </c>
      <c r="P755" t="str">
        <f t="shared" si="1550"/>
        <v/>
      </c>
      <c r="R755" t="s">
        <v>35</v>
      </c>
      <c r="S755" t="str">
        <f>IF(M755&lt;&gt;"",M755,IF(O755&lt;&gt;"",O755,IF(Q755&lt;&gt;"",Q755,I755)))</f>
        <v>$M</v>
      </c>
      <c r="T755" t="str">
        <f t="shared" si="1551"/>
        <v>$m</v>
      </c>
      <c r="U755" t="str">
        <f t="shared" ref="U755:V755" si="1650">TRIM(SUBSTITUTE(T755,U$1,U$2))</f>
        <v>$m</v>
      </c>
      <c r="V755" t="str">
        <f t="shared" si="1650"/>
        <v>$m</v>
      </c>
      <c r="W755" t="str">
        <f t="shared" ref="W755:AM755" si="1651">TRIM(SUBSTITUTE(V755,W$1,W$2))</f>
        <v>$m</v>
      </c>
      <c r="X755" t="str">
        <f t="shared" si="1651"/>
        <v>$m</v>
      </c>
      <c r="Y755" t="str">
        <f t="shared" si="1651"/>
        <v>$m</v>
      </c>
      <c r="Z755" t="str">
        <f t="shared" si="1651"/>
        <v>$m</v>
      </c>
      <c r="AA755" t="str">
        <f t="shared" si="1651"/>
        <v>$m</v>
      </c>
      <c r="AB755" t="str">
        <f t="shared" si="1651"/>
        <v>$m</v>
      </c>
      <c r="AC755" t="str">
        <f t="shared" si="1651"/>
        <v>$m</v>
      </c>
      <c r="AD755" t="str">
        <f t="shared" si="1651"/>
        <v>$m</v>
      </c>
      <c r="AE755" t="str">
        <f t="shared" si="1651"/>
        <v>$m</v>
      </c>
      <c r="AF755" t="str">
        <f t="shared" si="1651"/>
        <v>$m</v>
      </c>
      <c r="AG755" t="str">
        <f t="shared" si="1651"/>
        <v>$</v>
      </c>
      <c r="AH755" t="str">
        <f t="shared" si="1651"/>
        <v>$</v>
      </c>
      <c r="AI755" t="str">
        <f t="shared" si="1651"/>
        <v>$</v>
      </c>
      <c r="AJ755" t="str">
        <f t="shared" si="1651"/>
        <v>$</v>
      </c>
      <c r="AK755" t="str">
        <f t="shared" si="1651"/>
        <v>$</v>
      </c>
      <c r="AL755" t="str">
        <f t="shared" si="1651"/>
        <v>$</v>
      </c>
      <c r="AM755" t="str">
        <f t="shared" si="1651"/>
        <v>$</v>
      </c>
      <c r="AN755" t="str">
        <f t="shared" si="1554"/>
        <v>$</v>
      </c>
      <c r="AQ755" t="str">
        <f t="shared" si="1555"/>
        <v>$</v>
      </c>
    </row>
    <row r="756" spans="1:43" x14ac:dyDescent="0.2">
      <c r="A756">
        <v>754</v>
      </c>
      <c r="B756" t="s">
        <v>1213</v>
      </c>
      <c r="C756" t="s">
        <v>1610</v>
      </c>
      <c r="D756" t="s">
        <v>1609</v>
      </c>
      <c r="E756" t="s">
        <v>133</v>
      </c>
      <c r="F756" t="s">
        <v>538</v>
      </c>
      <c r="G756" t="str">
        <f t="shared" si="1547"/>
        <v>Segment Revenues - Retail Revenue</v>
      </c>
      <c r="H756" t="str">
        <f t="shared" si="1542"/>
        <v>retail revenue</v>
      </c>
      <c r="I756" t="s">
        <v>10</v>
      </c>
      <c r="J756" t="b">
        <f t="shared" si="1548"/>
        <v>0</v>
      </c>
      <c r="K756" t="b">
        <f t="shared" si="1543"/>
        <v>0</v>
      </c>
      <c r="L756" t="b">
        <f t="shared" si="1544"/>
        <v>1</v>
      </c>
      <c r="M756" t="str">
        <f t="shared" si="1549"/>
        <v/>
      </c>
      <c r="N756" t="str">
        <f t="shared" si="1590"/>
        <v/>
      </c>
      <c r="O756" t="str">
        <f t="shared" si="1591"/>
        <v/>
      </c>
      <c r="P756" t="str">
        <f t="shared" si="1550"/>
        <v/>
      </c>
      <c r="R756" t="s">
        <v>35</v>
      </c>
      <c r="S756" t="str">
        <f>IF(M756&lt;&gt;"",M756,IF(O756&lt;&gt;"",O756,IF(Q756&lt;&gt;"",Q756,I756)))</f>
        <v>$M</v>
      </c>
      <c r="T756" t="str">
        <f t="shared" si="1551"/>
        <v>$m</v>
      </c>
      <c r="U756" t="str">
        <f t="shared" ref="U756:V756" si="1652">TRIM(SUBSTITUTE(T756,U$1,U$2))</f>
        <v>$m</v>
      </c>
      <c r="V756" t="str">
        <f t="shared" si="1652"/>
        <v>$m</v>
      </c>
      <c r="W756" t="str">
        <f t="shared" ref="W756:AM756" si="1653">TRIM(SUBSTITUTE(V756,W$1,W$2))</f>
        <v>$m</v>
      </c>
      <c r="X756" t="str">
        <f t="shared" si="1653"/>
        <v>$m</v>
      </c>
      <c r="Y756" t="str">
        <f t="shared" si="1653"/>
        <v>$m</v>
      </c>
      <c r="Z756" t="str">
        <f t="shared" si="1653"/>
        <v>$m</v>
      </c>
      <c r="AA756" t="str">
        <f t="shared" si="1653"/>
        <v>$m</v>
      </c>
      <c r="AB756" t="str">
        <f t="shared" si="1653"/>
        <v>$m</v>
      </c>
      <c r="AC756" t="str">
        <f t="shared" si="1653"/>
        <v>$m</v>
      </c>
      <c r="AD756" t="str">
        <f t="shared" si="1653"/>
        <v>$m</v>
      </c>
      <c r="AE756" t="str">
        <f t="shared" si="1653"/>
        <v>$m</v>
      </c>
      <c r="AF756" t="str">
        <f t="shared" si="1653"/>
        <v>$m</v>
      </c>
      <c r="AG756" t="str">
        <f t="shared" si="1653"/>
        <v>$</v>
      </c>
      <c r="AH756" t="str">
        <f t="shared" si="1653"/>
        <v>$</v>
      </c>
      <c r="AI756" t="str">
        <f t="shared" si="1653"/>
        <v>$</v>
      </c>
      <c r="AJ756" t="str">
        <f t="shared" si="1653"/>
        <v>$</v>
      </c>
      <c r="AK756" t="str">
        <f t="shared" si="1653"/>
        <v>$</v>
      </c>
      <c r="AL756" t="str">
        <f t="shared" si="1653"/>
        <v>$</v>
      </c>
      <c r="AM756" t="str">
        <f t="shared" si="1653"/>
        <v>$</v>
      </c>
      <c r="AN756" t="str">
        <f t="shared" si="1554"/>
        <v>$</v>
      </c>
      <c r="AQ756" t="str">
        <f t="shared" si="1555"/>
        <v>$</v>
      </c>
    </row>
    <row r="757" spans="1:43" x14ac:dyDescent="0.2">
      <c r="A757">
        <v>755</v>
      </c>
      <c r="B757" t="s">
        <v>1213</v>
      </c>
      <c r="C757" t="s">
        <v>1610</v>
      </c>
      <c r="D757" t="s">
        <v>1609</v>
      </c>
      <c r="E757" t="s">
        <v>1216</v>
      </c>
      <c r="F757" t="s">
        <v>1217</v>
      </c>
      <c r="G757" t="str">
        <f t="shared" si="1547"/>
        <v>Sub Segment Revenue by Category - Center store Revenue</v>
      </c>
      <c r="H757" t="str">
        <f t="shared" si="1542"/>
        <v>center store revenue</v>
      </c>
      <c r="I757" t="s">
        <v>10</v>
      </c>
      <c r="J757" t="b">
        <f t="shared" si="1548"/>
        <v>1</v>
      </c>
      <c r="K757" t="b">
        <f t="shared" si="1543"/>
        <v>0</v>
      </c>
      <c r="L757" t="b">
        <f t="shared" si="1544"/>
        <v>1</v>
      </c>
      <c r="M757" t="str">
        <f t="shared" si="1549"/>
        <v/>
      </c>
      <c r="N757" t="str">
        <f t="shared" si="1590"/>
        <v/>
      </c>
      <c r="O757" t="str">
        <f t="shared" si="1591"/>
        <v/>
      </c>
      <c r="P757" t="str">
        <f t="shared" si="1550"/>
        <v/>
      </c>
      <c r="R757" t="s">
        <v>35</v>
      </c>
      <c r="S757" t="str">
        <f>IF(M757&lt;&gt;"",M757,IF(O757&lt;&gt;"",O757,IF(Q757&lt;&gt;"",Q757,I757)))</f>
        <v>$M</v>
      </c>
      <c r="T757" t="str">
        <f t="shared" si="1551"/>
        <v>$m</v>
      </c>
      <c r="U757" t="str">
        <f t="shared" ref="U757:V757" si="1654">TRIM(SUBSTITUTE(T757,U$1,U$2))</f>
        <v>$m</v>
      </c>
      <c r="V757" t="str">
        <f t="shared" si="1654"/>
        <v>$m</v>
      </c>
      <c r="W757" t="str">
        <f t="shared" ref="W757:AM757" si="1655">TRIM(SUBSTITUTE(V757,W$1,W$2))</f>
        <v>$m</v>
      </c>
      <c r="X757" t="str">
        <f t="shared" si="1655"/>
        <v>$m</v>
      </c>
      <c r="Y757" t="str">
        <f t="shared" si="1655"/>
        <v>$m</v>
      </c>
      <c r="Z757" t="str">
        <f t="shared" si="1655"/>
        <v>$m</v>
      </c>
      <c r="AA757" t="str">
        <f t="shared" si="1655"/>
        <v>$m</v>
      </c>
      <c r="AB757" t="str">
        <f t="shared" si="1655"/>
        <v>$m</v>
      </c>
      <c r="AC757" t="str">
        <f t="shared" si="1655"/>
        <v>$m</v>
      </c>
      <c r="AD757" t="str">
        <f t="shared" si="1655"/>
        <v>$m</v>
      </c>
      <c r="AE757" t="str">
        <f t="shared" si="1655"/>
        <v>$m</v>
      </c>
      <c r="AF757" t="str">
        <f t="shared" si="1655"/>
        <v>$m</v>
      </c>
      <c r="AG757" t="str">
        <f t="shared" si="1655"/>
        <v>$</v>
      </c>
      <c r="AH757" t="str">
        <f t="shared" si="1655"/>
        <v>$</v>
      </c>
      <c r="AI757" t="str">
        <f t="shared" si="1655"/>
        <v>$</v>
      </c>
      <c r="AJ757" t="str">
        <f t="shared" si="1655"/>
        <v>$</v>
      </c>
      <c r="AK757" t="str">
        <f t="shared" si="1655"/>
        <v>$</v>
      </c>
      <c r="AL757" t="str">
        <f t="shared" si="1655"/>
        <v>$</v>
      </c>
      <c r="AM757" t="str">
        <f t="shared" si="1655"/>
        <v>$</v>
      </c>
      <c r="AN757" t="str">
        <f t="shared" si="1554"/>
        <v>$</v>
      </c>
      <c r="AQ757" t="str">
        <f t="shared" si="1555"/>
        <v>$</v>
      </c>
    </row>
    <row r="758" spans="1:43" x14ac:dyDescent="0.2">
      <c r="A758">
        <v>756</v>
      </c>
      <c r="B758" t="s">
        <v>1213</v>
      </c>
      <c r="C758" t="s">
        <v>1610</v>
      </c>
      <c r="D758" t="s">
        <v>1609</v>
      </c>
      <c r="E758" t="s">
        <v>1216</v>
      </c>
      <c r="F758" t="s">
        <v>1218</v>
      </c>
      <c r="G758" t="str">
        <f t="shared" si="1547"/>
        <v>Sub Segment Revenue by Category - Fresh Revenue</v>
      </c>
      <c r="H758" t="str">
        <f t="shared" si="1542"/>
        <v>fresh revenue</v>
      </c>
      <c r="I758" t="s">
        <v>10</v>
      </c>
      <c r="J758" t="b">
        <f t="shared" si="1548"/>
        <v>0</v>
      </c>
      <c r="K758" t="b">
        <f t="shared" si="1543"/>
        <v>0</v>
      </c>
      <c r="L758" t="b">
        <f t="shared" si="1544"/>
        <v>1</v>
      </c>
      <c r="M758" t="str">
        <f t="shared" si="1549"/>
        <v/>
      </c>
      <c r="N758" t="str">
        <f t="shared" si="1590"/>
        <v/>
      </c>
      <c r="O758" t="str">
        <f t="shared" si="1591"/>
        <v/>
      </c>
      <c r="P758" t="str">
        <f t="shared" si="1550"/>
        <v/>
      </c>
      <c r="R758" t="s">
        <v>35</v>
      </c>
      <c r="S758" t="str">
        <f>IF(M758&lt;&gt;"",M758,IF(O758&lt;&gt;"",O758,IF(Q758&lt;&gt;"",Q758,I758)))</f>
        <v>$M</v>
      </c>
      <c r="T758" t="str">
        <f t="shared" si="1551"/>
        <v>$m</v>
      </c>
      <c r="U758" t="str">
        <f t="shared" ref="U758:V758" si="1656">TRIM(SUBSTITUTE(T758,U$1,U$2))</f>
        <v>$m</v>
      </c>
      <c r="V758" t="str">
        <f t="shared" si="1656"/>
        <v>$m</v>
      </c>
      <c r="W758" t="str">
        <f t="shared" ref="W758:AM758" si="1657">TRIM(SUBSTITUTE(V758,W$1,W$2))</f>
        <v>$m</v>
      </c>
      <c r="X758" t="str">
        <f t="shared" si="1657"/>
        <v>$m</v>
      </c>
      <c r="Y758" t="str">
        <f t="shared" si="1657"/>
        <v>$m</v>
      </c>
      <c r="Z758" t="str">
        <f t="shared" si="1657"/>
        <v>$m</v>
      </c>
      <c r="AA758" t="str">
        <f t="shared" si="1657"/>
        <v>$m</v>
      </c>
      <c r="AB758" t="str">
        <f t="shared" si="1657"/>
        <v>$m</v>
      </c>
      <c r="AC758" t="str">
        <f t="shared" si="1657"/>
        <v>$m</v>
      </c>
      <c r="AD758" t="str">
        <f t="shared" si="1657"/>
        <v>$m</v>
      </c>
      <c r="AE758" t="str">
        <f t="shared" si="1657"/>
        <v>$m</v>
      </c>
      <c r="AF758" t="str">
        <f t="shared" si="1657"/>
        <v>$m</v>
      </c>
      <c r="AG758" t="str">
        <f t="shared" si="1657"/>
        <v>$</v>
      </c>
      <c r="AH758" t="str">
        <f t="shared" si="1657"/>
        <v>$</v>
      </c>
      <c r="AI758" t="str">
        <f t="shared" si="1657"/>
        <v>$</v>
      </c>
      <c r="AJ758" t="str">
        <f t="shared" si="1657"/>
        <v>$</v>
      </c>
      <c r="AK758" t="str">
        <f t="shared" si="1657"/>
        <v>$</v>
      </c>
      <c r="AL758" t="str">
        <f t="shared" si="1657"/>
        <v>$</v>
      </c>
      <c r="AM758" t="str">
        <f t="shared" si="1657"/>
        <v>$</v>
      </c>
      <c r="AN758" t="str">
        <f t="shared" si="1554"/>
        <v>$</v>
      </c>
      <c r="AQ758" t="str">
        <f t="shared" si="1555"/>
        <v>$</v>
      </c>
    </row>
    <row r="759" spans="1:43" x14ac:dyDescent="0.2">
      <c r="A759">
        <v>757</v>
      </c>
      <c r="B759" t="s">
        <v>1213</v>
      </c>
      <c r="C759" t="s">
        <v>1610</v>
      </c>
      <c r="D759" t="s">
        <v>1609</v>
      </c>
      <c r="E759" t="s">
        <v>1216</v>
      </c>
      <c r="F759" t="s">
        <v>1219</v>
      </c>
      <c r="G759" t="str">
        <f t="shared" si="1547"/>
        <v>Sub Segment Revenue by Category - Fuel Revenue</v>
      </c>
      <c r="H759" t="str">
        <f t="shared" si="1542"/>
        <v>fuel revenue</v>
      </c>
      <c r="I759" t="s">
        <v>10</v>
      </c>
      <c r="J759" t="b">
        <f t="shared" si="1548"/>
        <v>0</v>
      </c>
      <c r="K759" t="b">
        <f t="shared" si="1543"/>
        <v>0</v>
      </c>
      <c r="L759" t="b">
        <f t="shared" si="1544"/>
        <v>1</v>
      </c>
      <c r="M759" t="str">
        <f t="shared" si="1549"/>
        <v/>
      </c>
      <c r="N759" t="str">
        <f t="shared" si="1590"/>
        <v/>
      </c>
      <c r="O759" t="str">
        <f t="shared" si="1591"/>
        <v/>
      </c>
      <c r="P759" t="str">
        <f t="shared" si="1550"/>
        <v/>
      </c>
      <c r="R759" t="s">
        <v>35</v>
      </c>
      <c r="S759" t="str">
        <f>IF(M759&lt;&gt;"",M759,IF(O759&lt;&gt;"",O759,IF(Q759&lt;&gt;"",Q759,I759)))</f>
        <v>$M</v>
      </c>
      <c r="T759" t="str">
        <f t="shared" si="1551"/>
        <v>$m</v>
      </c>
      <c r="U759" t="str">
        <f t="shared" ref="U759:V759" si="1658">TRIM(SUBSTITUTE(T759,U$1,U$2))</f>
        <v>$m</v>
      </c>
      <c r="V759" t="str">
        <f t="shared" si="1658"/>
        <v>$m</v>
      </c>
      <c r="W759" t="str">
        <f t="shared" ref="W759:AM759" si="1659">TRIM(SUBSTITUTE(V759,W$1,W$2))</f>
        <v>$m</v>
      </c>
      <c r="X759" t="str">
        <f t="shared" si="1659"/>
        <v>$m</v>
      </c>
      <c r="Y759" t="str">
        <f t="shared" si="1659"/>
        <v>$m</v>
      </c>
      <c r="Z759" t="str">
        <f t="shared" si="1659"/>
        <v>$m</v>
      </c>
      <c r="AA759" t="str">
        <f t="shared" si="1659"/>
        <v>$m</v>
      </c>
      <c r="AB759" t="str">
        <f t="shared" si="1659"/>
        <v>$m</v>
      </c>
      <c r="AC759" t="str">
        <f t="shared" si="1659"/>
        <v>$m</v>
      </c>
      <c r="AD759" t="str">
        <f t="shared" si="1659"/>
        <v>$m</v>
      </c>
      <c r="AE759" t="str">
        <f t="shared" si="1659"/>
        <v>$m</v>
      </c>
      <c r="AF759" t="str">
        <f t="shared" si="1659"/>
        <v>$m</v>
      </c>
      <c r="AG759" t="str">
        <f t="shared" si="1659"/>
        <v>$</v>
      </c>
      <c r="AH759" t="str">
        <f t="shared" si="1659"/>
        <v>$</v>
      </c>
      <c r="AI759" t="str">
        <f t="shared" si="1659"/>
        <v>$</v>
      </c>
      <c r="AJ759" t="str">
        <f t="shared" si="1659"/>
        <v>$</v>
      </c>
      <c r="AK759" t="str">
        <f t="shared" si="1659"/>
        <v>$</v>
      </c>
      <c r="AL759" t="str">
        <f t="shared" si="1659"/>
        <v>$</v>
      </c>
      <c r="AM759" t="str">
        <f t="shared" si="1659"/>
        <v>$</v>
      </c>
      <c r="AN759" t="str">
        <f t="shared" si="1554"/>
        <v>$</v>
      </c>
      <c r="AQ759" t="str">
        <f t="shared" si="1555"/>
        <v>$</v>
      </c>
    </row>
    <row r="760" spans="1:43" x14ac:dyDescent="0.2">
      <c r="A760">
        <v>758</v>
      </c>
      <c r="B760" t="s">
        <v>1213</v>
      </c>
      <c r="C760" t="s">
        <v>1610</v>
      </c>
      <c r="D760" t="s">
        <v>1609</v>
      </c>
      <c r="E760" t="s">
        <v>1216</v>
      </c>
      <c r="F760" t="s">
        <v>1220</v>
      </c>
      <c r="G760" t="str">
        <f t="shared" si="1547"/>
        <v>Sub Segment Revenue by Category - Individuals Revenue</v>
      </c>
      <c r="H760" t="str">
        <f t="shared" si="1542"/>
        <v>individuals revenue</v>
      </c>
      <c r="I760" t="s">
        <v>10</v>
      </c>
      <c r="J760" t="b">
        <f t="shared" si="1548"/>
        <v>0</v>
      </c>
      <c r="K760" t="b">
        <f t="shared" si="1543"/>
        <v>0</v>
      </c>
      <c r="L760" t="b">
        <f t="shared" si="1544"/>
        <v>1</v>
      </c>
      <c r="M760" t="str">
        <f t="shared" si="1549"/>
        <v/>
      </c>
      <c r="N760" t="str">
        <f t="shared" si="1590"/>
        <v/>
      </c>
      <c r="O760" t="str">
        <f t="shared" si="1591"/>
        <v/>
      </c>
      <c r="P760" t="str">
        <f t="shared" si="1550"/>
        <v/>
      </c>
      <c r="R760" t="s">
        <v>35</v>
      </c>
      <c r="S760" t="str">
        <f>IF(M760&lt;&gt;"",M760,IF(O760&lt;&gt;"",O760,IF(Q760&lt;&gt;"",Q760,I760)))</f>
        <v>$M</v>
      </c>
      <c r="T760" t="str">
        <f t="shared" si="1551"/>
        <v>$m</v>
      </c>
      <c r="U760" t="str">
        <f t="shared" ref="U760:V760" si="1660">TRIM(SUBSTITUTE(T760,U$1,U$2))</f>
        <v>$m</v>
      </c>
      <c r="V760" t="str">
        <f t="shared" si="1660"/>
        <v>$m</v>
      </c>
      <c r="W760" t="str">
        <f t="shared" ref="W760:AM760" si="1661">TRIM(SUBSTITUTE(V760,W$1,W$2))</f>
        <v>$m</v>
      </c>
      <c r="X760" t="str">
        <f t="shared" si="1661"/>
        <v>$m</v>
      </c>
      <c r="Y760" t="str">
        <f t="shared" si="1661"/>
        <v>$m</v>
      </c>
      <c r="Z760" t="str">
        <f t="shared" si="1661"/>
        <v>$m</v>
      </c>
      <c r="AA760" t="str">
        <f t="shared" si="1661"/>
        <v>$m</v>
      </c>
      <c r="AB760" t="str">
        <f t="shared" si="1661"/>
        <v>$m</v>
      </c>
      <c r="AC760" t="str">
        <f t="shared" si="1661"/>
        <v>$m</v>
      </c>
      <c r="AD760" t="str">
        <f t="shared" si="1661"/>
        <v>$m</v>
      </c>
      <c r="AE760" t="str">
        <f t="shared" si="1661"/>
        <v>$m</v>
      </c>
      <c r="AF760" t="str">
        <f t="shared" si="1661"/>
        <v>$m</v>
      </c>
      <c r="AG760" t="str">
        <f t="shared" si="1661"/>
        <v>$</v>
      </c>
      <c r="AH760" t="str">
        <f t="shared" si="1661"/>
        <v>$</v>
      </c>
      <c r="AI760" t="str">
        <f t="shared" si="1661"/>
        <v>$</v>
      </c>
      <c r="AJ760" t="str">
        <f t="shared" si="1661"/>
        <v>$</v>
      </c>
      <c r="AK760" t="str">
        <f t="shared" si="1661"/>
        <v>$</v>
      </c>
      <c r="AL760" t="str">
        <f t="shared" si="1661"/>
        <v>$</v>
      </c>
      <c r="AM760" t="str">
        <f t="shared" si="1661"/>
        <v>$</v>
      </c>
      <c r="AN760" t="str">
        <f t="shared" si="1554"/>
        <v>$</v>
      </c>
      <c r="AQ760" t="str">
        <f t="shared" si="1555"/>
        <v>$</v>
      </c>
    </row>
    <row r="761" spans="1:43" x14ac:dyDescent="0.2">
      <c r="A761">
        <v>759</v>
      </c>
      <c r="B761" t="s">
        <v>1213</v>
      </c>
      <c r="C761" t="s">
        <v>1610</v>
      </c>
      <c r="D761" t="s">
        <v>1609</v>
      </c>
      <c r="E761" t="s">
        <v>1216</v>
      </c>
      <c r="F761" t="s">
        <v>1221</v>
      </c>
      <c r="G761" t="str">
        <f t="shared" si="1547"/>
        <v>Sub Segment Revenue by Category - Manufacturers, brokers and distributors Revenue</v>
      </c>
      <c r="H761" t="str">
        <f t="shared" si="1542"/>
        <v>manufacturers, brokers and distributors revenue</v>
      </c>
      <c r="I761" t="s">
        <v>10</v>
      </c>
      <c r="J761" t="b">
        <f t="shared" si="1548"/>
        <v>0</v>
      </c>
      <c r="K761" t="b">
        <f t="shared" si="1543"/>
        <v>0</v>
      </c>
      <c r="L761" t="b">
        <f t="shared" si="1544"/>
        <v>1</v>
      </c>
      <c r="M761" t="str">
        <f t="shared" si="1549"/>
        <v/>
      </c>
      <c r="N761" t="str">
        <f t="shared" si="1590"/>
        <v/>
      </c>
      <c r="O761" t="str">
        <f t="shared" si="1591"/>
        <v/>
      </c>
      <c r="P761" t="str">
        <f t="shared" si="1550"/>
        <v/>
      </c>
      <c r="R761" t="s">
        <v>35</v>
      </c>
      <c r="S761" t="str">
        <f>IF(M761&lt;&gt;"",M761,IF(O761&lt;&gt;"",O761,IF(Q761&lt;&gt;"",Q761,I761)))</f>
        <v>$M</v>
      </c>
      <c r="T761" t="str">
        <f t="shared" si="1551"/>
        <v>$m</v>
      </c>
      <c r="U761" t="str">
        <f t="shared" ref="U761:V761" si="1662">TRIM(SUBSTITUTE(T761,U$1,U$2))</f>
        <v>$m</v>
      </c>
      <c r="V761" t="str">
        <f t="shared" si="1662"/>
        <v>$m</v>
      </c>
      <c r="W761" t="str">
        <f t="shared" ref="W761:AM761" si="1663">TRIM(SUBSTITUTE(V761,W$1,W$2))</f>
        <v>$m</v>
      </c>
      <c r="X761" t="str">
        <f t="shared" si="1663"/>
        <v>$m</v>
      </c>
      <c r="Y761" t="str">
        <f t="shared" si="1663"/>
        <v>$m</v>
      </c>
      <c r="Z761" t="str">
        <f t="shared" si="1663"/>
        <v>$m</v>
      </c>
      <c r="AA761" t="str">
        <f t="shared" si="1663"/>
        <v>$m</v>
      </c>
      <c r="AB761" t="str">
        <f t="shared" si="1663"/>
        <v>$m</v>
      </c>
      <c r="AC761" t="str">
        <f t="shared" si="1663"/>
        <v>$m</v>
      </c>
      <c r="AD761" t="str">
        <f t="shared" si="1663"/>
        <v>$m</v>
      </c>
      <c r="AE761" t="str">
        <f t="shared" si="1663"/>
        <v>$m</v>
      </c>
      <c r="AF761" t="str">
        <f t="shared" si="1663"/>
        <v>$m</v>
      </c>
      <c r="AG761" t="str">
        <f t="shared" si="1663"/>
        <v>$</v>
      </c>
      <c r="AH761" t="str">
        <f t="shared" si="1663"/>
        <v>$</v>
      </c>
      <c r="AI761" t="str">
        <f t="shared" si="1663"/>
        <v>$</v>
      </c>
      <c r="AJ761" t="str">
        <f t="shared" si="1663"/>
        <v>$</v>
      </c>
      <c r="AK761" t="str">
        <f t="shared" si="1663"/>
        <v>$</v>
      </c>
      <c r="AL761" t="str">
        <f t="shared" si="1663"/>
        <v>$</v>
      </c>
      <c r="AM761" t="str">
        <f t="shared" si="1663"/>
        <v>$</v>
      </c>
      <c r="AN761" t="str">
        <f t="shared" si="1554"/>
        <v>$</v>
      </c>
      <c r="AQ761" t="str">
        <f t="shared" si="1555"/>
        <v>$</v>
      </c>
    </row>
    <row r="762" spans="1:43" x14ac:dyDescent="0.2">
      <c r="A762">
        <v>760</v>
      </c>
      <c r="B762" t="s">
        <v>1213</v>
      </c>
      <c r="C762" t="s">
        <v>1610</v>
      </c>
      <c r="D762" t="s">
        <v>1609</v>
      </c>
      <c r="E762" t="s">
        <v>1216</v>
      </c>
      <c r="F762" t="s">
        <v>1222</v>
      </c>
      <c r="G762" t="str">
        <f t="shared" si="1547"/>
        <v>Sub Segment Revenue by Category - Non-food Revenue</v>
      </c>
      <c r="H762" t="str">
        <f t="shared" si="1542"/>
        <v>non-food revenue</v>
      </c>
      <c r="I762" t="s">
        <v>10</v>
      </c>
      <c r="J762" t="b">
        <f t="shared" si="1548"/>
        <v>0</v>
      </c>
      <c r="K762" t="b">
        <f t="shared" si="1543"/>
        <v>0</v>
      </c>
      <c r="L762" t="b">
        <f t="shared" si="1544"/>
        <v>1</v>
      </c>
      <c r="M762" t="str">
        <f t="shared" si="1549"/>
        <v/>
      </c>
      <c r="N762" t="str">
        <f t="shared" si="1590"/>
        <v/>
      </c>
      <c r="O762" t="str">
        <f t="shared" si="1591"/>
        <v/>
      </c>
      <c r="P762" t="str">
        <f t="shared" si="1550"/>
        <v/>
      </c>
      <c r="R762" t="s">
        <v>35</v>
      </c>
      <c r="S762" t="str">
        <f>IF(M762&lt;&gt;"",M762,IF(O762&lt;&gt;"",O762,IF(Q762&lt;&gt;"",Q762,I762)))</f>
        <v>$M</v>
      </c>
      <c r="T762" t="str">
        <f t="shared" si="1551"/>
        <v>$m</v>
      </c>
      <c r="U762" t="str">
        <f t="shared" ref="U762:V762" si="1664">TRIM(SUBSTITUTE(T762,U$1,U$2))</f>
        <v>$m</v>
      </c>
      <c r="V762" t="str">
        <f t="shared" si="1664"/>
        <v>$m</v>
      </c>
      <c r="W762" t="str">
        <f t="shared" ref="W762:AM762" si="1665">TRIM(SUBSTITUTE(V762,W$1,W$2))</f>
        <v>$m</v>
      </c>
      <c r="X762" t="str">
        <f t="shared" si="1665"/>
        <v>$m</v>
      </c>
      <c r="Y762" t="str">
        <f t="shared" si="1665"/>
        <v>$m</v>
      </c>
      <c r="Z762" t="str">
        <f t="shared" si="1665"/>
        <v>$m</v>
      </c>
      <c r="AA762" t="str">
        <f t="shared" si="1665"/>
        <v>$m</v>
      </c>
      <c r="AB762" t="str">
        <f t="shared" si="1665"/>
        <v>$m</v>
      </c>
      <c r="AC762" t="str">
        <f t="shared" si="1665"/>
        <v>$m</v>
      </c>
      <c r="AD762" t="str">
        <f t="shared" si="1665"/>
        <v>$m</v>
      </c>
      <c r="AE762" t="str">
        <f t="shared" si="1665"/>
        <v>$m</v>
      </c>
      <c r="AF762" t="str">
        <f t="shared" si="1665"/>
        <v>$m</v>
      </c>
      <c r="AG762" t="str">
        <f t="shared" si="1665"/>
        <v>$</v>
      </c>
      <c r="AH762" t="str">
        <f t="shared" si="1665"/>
        <v>$</v>
      </c>
      <c r="AI762" t="str">
        <f t="shared" si="1665"/>
        <v>$</v>
      </c>
      <c r="AJ762" t="str">
        <f t="shared" si="1665"/>
        <v>$</v>
      </c>
      <c r="AK762" t="str">
        <f t="shared" si="1665"/>
        <v>$</v>
      </c>
      <c r="AL762" t="str">
        <f t="shared" si="1665"/>
        <v>$</v>
      </c>
      <c r="AM762" t="str">
        <f t="shared" si="1665"/>
        <v>$</v>
      </c>
      <c r="AN762" t="str">
        <f t="shared" si="1554"/>
        <v>$</v>
      </c>
      <c r="AQ762" t="str">
        <f t="shared" si="1555"/>
        <v>$</v>
      </c>
    </row>
    <row r="763" spans="1:43" x14ac:dyDescent="0.2">
      <c r="A763">
        <v>761</v>
      </c>
      <c r="B763" t="s">
        <v>1213</v>
      </c>
      <c r="C763" t="s">
        <v>1610</v>
      </c>
      <c r="D763" t="s">
        <v>1609</v>
      </c>
      <c r="E763" t="s">
        <v>1216</v>
      </c>
      <c r="F763" t="s">
        <v>274</v>
      </c>
      <c r="G763" t="str">
        <f t="shared" si="1547"/>
        <v>Sub Segment Revenue by Category - Other Revenue</v>
      </c>
      <c r="H763" t="str">
        <f t="shared" si="1542"/>
        <v>other revenue</v>
      </c>
      <c r="I763" t="s">
        <v>10</v>
      </c>
      <c r="J763" t="b">
        <f t="shared" si="1548"/>
        <v>0</v>
      </c>
      <c r="K763" t="b">
        <f t="shared" si="1543"/>
        <v>0</v>
      </c>
      <c r="L763" t="b">
        <f t="shared" si="1544"/>
        <v>1</v>
      </c>
      <c r="M763" t="str">
        <f t="shared" si="1549"/>
        <v/>
      </c>
      <c r="N763" t="str">
        <f t="shared" si="1590"/>
        <v/>
      </c>
      <c r="O763" t="str">
        <f t="shared" si="1591"/>
        <v/>
      </c>
      <c r="P763" t="str">
        <f t="shared" si="1550"/>
        <v/>
      </c>
      <c r="R763" t="s">
        <v>35</v>
      </c>
      <c r="S763" t="str">
        <f>IF(M763&lt;&gt;"",M763,IF(O763&lt;&gt;"",O763,IF(Q763&lt;&gt;"",Q763,I763)))</f>
        <v>$M</v>
      </c>
      <c r="T763" t="str">
        <f t="shared" si="1551"/>
        <v>$m</v>
      </c>
      <c r="U763" t="str">
        <f t="shared" ref="U763:V763" si="1666">TRIM(SUBSTITUTE(T763,U$1,U$2))</f>
        <v>$m</v>
      </c>
      <c r="V763" t="str">
        <f t="shared" si="1666"/>
        <v>$m</v>
      </c>
      <c r="W763" t="str">
        <f t="shared" ref="W763:AM763" si="1667">TRIM(SUBSTITUTE(V763,W$1,W$2))</f>
        <v>$m</v>
      </c>
      <c r="X763" t="str">
        <f t="shared" si="1667"/>
        <v>$m</v>
      </c>
      <c r="Y763" t="str">
        <f t="shared" si="1667"/>
        <v>$m</v>
      </c>
      <c r="Z763" t="str">
        <f t="shared" si="1667"/>
        <v>$m</v>
      </c>
      <c r="AA763" t="str">
        <f t="shared" si="1667"/>
        <v>$m</v>
      </c>
      <c r="AB763" t="str">
        <f t="shared" si="1667"/>
        <v>$m</v>
      </c>
      <c r="AC763" t="str">
        <f t="shared" si="1667"/>
        <v>$m</v>
      </c>
      <c r="AD763" t="str">
        <f t="shared" si="1667"/>
        <v>$m</v>
      </c>
      <c r="AE763" t="str">
        <f t="shared" si="1667"/>
        <v>$m</v>
      </c>
      <c r="AF763" t="str">
        <f t="shared" si="1667"/>
        <v>$m</v>
      </c>
      <c r="AG763" t="str">
        <f t="shared" si="1667"/>
        <v>$</v>
      </c>
      <c r="AH763" t="str">
        <f t="shared" si="1667"/>
        <v>$</v>
      </c>
      <c r="AI763" t="str">
        <f t="shared" si="1667"/>
        <v>$</v>
      </c>
      <c r="AJ763" t="str">
        <f t="shared" si="1667"/>
        <v>$</v>
      </c>
      <c r="AK763" t="str">
        <f t="shared" si="1667"/>
        <v>$</v>
      </c>
      <c r="AL763" t="str">
        <f t="shared" si="1667"/>
        <v>$</v>
      </c>
      <c r="AM763" t="str">
        <f t="shared" si="1667"/>
        <v>$</v>
      </c>
      <c r="AN763" t="str">
        <f t="shared" si="1554"/>
        <v>$</v>
      </c>
      <c r="AQ763" t="str">
        <f t="shared" si="1555"/>
        <v>$</v>
      </c>
    </row>
    <row r="764" spans="1:43" x14ac:dyDescent="0.2">
      <c r="A764">
        <v>762</v>
      </c>
      <c r="B764" t="s">
        <v>1213</v>
      </c>
      <c r="C764" t="s">
        <v>1610</v>
      </c>
      <c r="D764" t="s">
        <v>1609</v>
      </c>
      <c r="E764" t="s">
        <v>1216</v>
      </c>
      <c r="F764" t="s">
        <v>1223</v>
      </c>
      <c r="G764" t="str">
        <f t="shared" si="1547"/>
        <v>Sub Segment Revenue by Category - Other Revenue from products</v>
      </c>
      <c r="H764" t="str">
        <f t="shared" si="1542"/>
        <v>other revenue from products</v>
      </c>
      <c r="I764" t="s">
        <v>10</v>
      </c>
      <c r="J764" t="b">
        <f t="shared" si="1548"/>
        <v>0</v>
      </c>
      <c r="K764" t="b">
        <f t="shared" si="1543"/>
        <v>0</v>
      </c>
      <c r="L764" t="b">
        <f t="shared" si="1544"/>
        <v>1</v>
      </c>
      <c r="M764" t="str">
        <f t="shared" si="1549"/>
        <v/>
      </c>
      <c r="N764" t="str">
        <f t="shared" si="1590"/>
        <v/>
      </c>
      <c r="O764" t="str">
        <f t="shared" si="1591"/>
        <v/>
      </c>
      <c r="P764" t="str">
        <f t="shared" si="1550"/>
        <v/>
      </c>
      <c r="R764" t="s">
        <v>35</v>
      </c>
      <c r="S764" t="str">
        <f>IF(M764&lt;&gt;"",M764,IF(O764&lt;&gt;"",O764,IF(Q764&lt;&gt;"",Q764,I764)))</f>
        <v>$M</v>
      </c>
      <c r="T764" t="str">
        <f t="shared" si="1551"/>
        <v>$m</v>
      </c>
      <c r="U764" t="str">
        <f t="shared" ref="U764:V764" si="1668">TRIM(SUBSTITUTE(T764,U$1,U$2))</f>
        <v>$m</v>
      </c>
      <c r="V764" t="str">
        <f t="shared" si="1668"/>
        <v>$m</v>
      </c>
      <c r="W764" t="str">
        <f t="shared" ref="W764:AM764" si="1669">TRIM(SUBSTITUTE(V764,W$1,W$2))</f>
        <v>$m</v>
      </c>
      <c r="X764" t="str">
        <f t="shared" si="1669"/>
        <v>$m</v>
      </c>
      <c r="Y764" t="str">
        <f t="shared" si="1669"/>
        <v>$m</v>
      </c>
      <c r="Z764" t="str">
        <f t="shared" si="1669"/>
        <v>$m</v>
      </c>
      <c r="AA764" t="str">
        <f t="shared" si="1669"/>
        <v>$m</v>
      </c>
      <c r="AB764" t="str">
        <f t="shared" si="1669"/>
        <v>$m</v>
      </c>
      <c r="AC764" t="str">
        <f t="shared" si="1669"/>
        <v>$m</v>
      </c>
      <c r="AD764" t="str">
        <f t="shared" si="1669"/>
        <v>$m</v>
      </c>
      <c r="AE764" t="str">
        <f t="shared" si="1669"/>
        <v>$m</v>
      </c>
      <c r="AF764" t="str">
        <f t="shared" si="1669"/>
        <v>$m</v>
      </c>
      <c r="AG764" t="str">
        <f t="shared" si="1669"/>
        <v>$</v>
      </c>
      <c r="AH764" t="str">
        <f t="shared" si="1669"/>
        <v>$</v>
      </c>
      <c r="AI764" t="str">
        <f t="shared" si="1669"/>
        <v>$</v>
      </c>
      <c r="AJ764" t="str">
        <f t="shared" si="1669"/>
        <v>$</v>
      </c>
      <c r="AK764" t="str">
        <f t="shared" si="1669"/>
        <v>$</v>
      </c>
      <c r="AL764" t="str">
        <f t="shared" si="1669"/>
        <v>$</v>
      </c>
      <c r="AM764" t="str">
        <f t="shared" si="1669"/>
        <v>$</v>
      </c>
      <c r="AN764" t="str">
        <f t="shared" si="1554"/>
        <v>$</v>
      </c>
      <c r="AQ764" t="str">
        <f t="shared" si="1555"/>
        <v>$</v>
      </c>
    </row>
    <row r="765" spans="1:43" x14ac:dyDescent="0.2">
      <c r="A765">
        <v>763</v>
      </c>
      <c r="B765" t="s">
        <v>1213</v>
      </c>
      <c r="C765" t="s">
        <v>1610</v>
      </c>
      <c r="D765" t="s">
        <v>1609</v>
      </c>
      <c r="E765" t="s">
        <v>1216</v>
      </c>
      <c r="F765" t="s">
        <v>1224</v>
      </c>
      <c r="G765" t="str">
        <f t="shared" si="1547"/>
        <v>Sub Segment Revenue by Category - Retailers Revenue</v>
      </c>
      <c r="H765" t="str">
        <f t="shared" si="1542"/>
        <v>retailers revenue</v>
      </c>
      <c r="I765" t="s">
        <v>10</v>
      </c>
      <c r="J765" t="b">
        <f t="shared" si="1548"/>
        <v>0</v>
      </c>
      <c r="K765" t="b">
        <f t="shared" si="1543"/>
        <v>0</v>
      </c>
      <c r="L765" t="b">
        <f t="shared" si="1544"/>
        <v>1</v>
      </c>
      <c r="M765" t="str">
        <f t="shared" si="1549"/>
        <v/>
      </c>
      <c r="N765" t="str">
        <f t="shared" si="1590"/>
        <v/>
      </c>
      <c r="O765" t="str">
        <f t="shared" si="1591"/>
        <v/>
      </c>
      <c r="P765" t="str">
        <f t="shared" si="1550"/>
        <v/>
      </c>
      <c r="R765" t="s">
        <v>35</v>
      </c>
      <c r="S765" t="str">
        <f>IF(M765&lt;&gt;"",M765,IF(O765&lt;&gt;"",O765,IF(Q765&lt;&gt;"",Q765,I765)))</f>
        <v>$M</v>
      </c>
      <c r="T765" t="str">
        <f t="shared" si="1551"/>
        <v>$m</v>
      </c>
      <c r="U765" t="str">
        <f t="shared" ref="U765:V765" si="1670">TRIM(SUBSTITUTE(T765,U$1,U$2))</f>
        <v>$m</v>
      </c>
      <c r="V765" t="str">
        <f t="shared" si="1670"/>
        <v>$m</v>
      </c>
      <c r="W765" t="str">
        <f t="shared" ref="W765:AM765" si="1671">TRIM(SUBSTITUTE(V765,W$1,W$2))</f>
        <v>$m</v>
      </c>
      <c r="X765" t="str">
        <f t="shared" si="1671"/>
        <v>$m</v>
      </c>
      <c r="Y765" t="str">
        <f t="shared" si="1671"/>
        <v>$m</v>
      </c>
      <c r="Z765" t="str">
        <f t="shared" si="1671"/>
        <v>$m</v>
      </c>
      <c r="AA765" t="str">
        <f t="shared" si="1671"/>
        <v>$m</v>
      </c>
      <c r="AB765" t="str">
        <f t="shared" si="1671"/>
        <v>$m</v>
      </c>
      <c r="AC765" t="str">
        <f t="shared" si="1671"/>
        <v>$m</v>
      </c>
      <c r="AD765" t="str">
        <f t="shared" si="1671"/>
        <v>$m</v>
      </c>
      <c r="AE765" t="str">
        <f t="shared" si="1671"/>
        <v>$m</v>
      </c>
      <c r="AF765" t="str">
        <f t="shared" si="1671"/>
        <v>$m</v>
      </c>
      <c r="AG765" t="str">
        <f t="shared" si="1671"/>
        <v>$</v>
      </c>
      <c r="AH765" t="str">
        <f t="shared" si="1671"/>
        <v>$</v>
      </c>
      <c r="AI765" t="str">
        <f t="shared" si="1671"/>
        <v>$</v>
      </c>
      <c r="AJ765" t="str">
        <f t="shared" si="1671"/>
        <v>$</v>
      </c>
      <c r="AK765" t="str">
        <f t="shared" si="1671"/>
        <v>$</v>
      </c>
      <c r="AL765" t="str">
        <f t="shared" si="1671"/>
        <v>$</v>
      </c>
      <c r="AM765" t="str">
        <f t="shared" si="1671"/>
        <v>$</v>
      </c>
      <c r="AN765" t="str">
        <f t="shared" si="1554"/>
        <v>$</v>
      </c>
      <c r="AQ765" t="str">
        <f t="shared" si="1555"/>
        <v>$</v>
      </c>
    </row>
    <row r="766" spans="1:43" x14ac:dyDescent="0.2">
      <c r="A766">
        <v>764</v>
      </c>
      <c r="B766" t="s">
        <v>184</v>
      </c>
      <c r="C766" t="s">
        <v>1618</v>
      </c>
      <c r="D766" t="s">
        <v>1615</v>
      </c>
      <c r="E766" t="s">
        <v>186</v>
      </c>
      <c r="F766" t="s">
        <v>186</v>
      </c>
      <c r="G766" t="str">
        <f t="shared" si="1547"/>
        <v>Fleet Optimization</v>
      </c>
      <c r="H766" t="str">
        <f t="shared" si="1542"/>
        <v>fleet optimization</v>
      </c>
      <c r="I766" t="s">
        <v>7</v>
      </c>
      <c r="J766" t="b">
        <f t="shared" si="1548"/>
        <v>0</v>
      </c>
      <c r="K766" t="b">
        <f t="shared" si="1543"/>
        <v>0</v>
      </c>
      <c r="L766" t="b">
        <f t="shared" si="1544"/>
        <v>1</v>
      </c>
      <c r="M766" t="str">
        <f t="shared" si="1549"/>
        <v/>
      </c>
      <c r="N766" t="str">
        <f t="shared" si="1590"/>
        <v/>
      </c>
      <c r="O766" t="str">
        <f t="shared" si="1591"/>
        <v/>
      </c>
      <c r="P766" t="str">
        <f t="shared" si="1550"/>
        <v/>
      </c>
      <c r="R766" t="s">
        <v>7</v>
      </c>
      <c r="S766" t="str">
        <f>IF(M766&lt;&gt;"",M766,IF(O766&lt;&gt;"",O766,IF(Q766&lt;&gt;"",Q766,I766)))</f>
        <v>%</v>
      </c>
      <c r="T766" t="str">
        <f t="shared" si="1551"/>
        <v>%</v>
      </c>
      <c r="U766" t="str">
        <f t="shared" ref="U766:V766" si="1672">TRIM(SUBSTITUTE(T766,U$1,U$2))</f>
        <v>%</v>
      </c>
      <c r="V766" t="str">
        <f t="shared" si="1672"/>
        <v>%</v>
      </c>
      <c r="W766" t="str">
        <f t="shared" ref="W766:AM766" si="1673">TRIM(SUBSTITUTE(V766,W$1,W$2))</f>
        <v>%</v>
      </c>
      <c r="X766" t="str">
        <f t="shared" si="1673"/>
        <v>%</v>
      </c>
      <c r="Y766" t="str">
        <f t="shared" si="1673"/>
        <v>%</v>
      </c>
      <c r="Z766" t="str">
        <f t="shared" si="1673"/>
        <v>%</v>
      </c>
      <c r="AA766" t="str">
        <f t="shared" si="1673"/>
        <v>%</v>
      </c>
      <c r="AB766" t="str">
        <f t="shared" si="1673"/>
        <v>%</v>
      </c>
      <c r="AC766" t="str">
        <f t="shared" si="1673"/>
        <v>%</v>
      </c>
      <c r="AD766" t="str">
        <f t="shared" si="1673"/>
        <v>%</v>
      </c>
      <c r="AE766" t="str">
        <f t="shared" si="1673"/>
        <v>%</v>
      </c>
      <c r="AF766" t="str">
        <f t="shared" si="1673"/>
        <v>%</v>
      </c>
      <c r="AG766" t="str">
        <f t="shared" si="1673"/>
        <v>%</v>
      </c>
      <c r="AH766" t="str">
        <f t="shared" si="1673"/>
        <v>%</v>
      </c>
      <c r="AI766" t="str">
        <f t="shared" si="1673"/>
        <v>%</v>
      </c>
      <c r="AJ766" t="str">
        <f t="shared" si="1673"/>
        <v>%</v>
      </c>
      <c r="AK766" t="str">
        <f t="shared" si="1673"/>
        <v>%</v>
      </c>
      <c r="AL766" t="str">
        <f t="shared" si="1673"/>
        <v>%</v>
      </c>
      <c r="AM766" t="str">
        <f t="shared" si="1673"/>
        <v>%</v>
      </c>
      <c r="AN766" t="str">
        <f t="shared" si="1554"/>
        <v>%</v>
      </c>
      <c r="AQ766" t="str">
        <f t="shared" si="1555"/>
        <v>%</v>
      </c>
    </row>
    <row r="767" spans="1:43" x14ac:dyDescent="0.2">
      <c r="A767">
        <v>765</v>
      </c>
      <c r="B767" t="s">
        <v>184</v>
      </c>
      <c r="C767" t="s">
        <v>1618</v>
      </c>
      <c r="D767" t="s">
        <v>1615</v>
      </c>
      <c r="E767" t="s">
        <v>167</v>
      </c>
      <c r="F767" t="s">
        <v>188</v>
      </c>
      <c r="G767" t="str">
        <f t="shared" si="1547"/>
        <v>Net Sales - Non Core Banner Net Sales</v>
      </c>
      <c r="H767" t="str">
        <f t="shared" si="1542"/>
        <v>non core banner net sales</v>
      </c>
      <c r="I767" t="s">
        <v>7</v>
      </c>
      <c r="J767" t="b">
        <f t="shared" si="1548"/>
        <v>0</v>
      </c>
      <c r="K767" t="b">
        <f t="shared" si="1543"/>
        <v>0</v>
      </c>
      <c r="L767" t="b">
        <f t="shared" si="1544"/>
        <v>1</v>
      </c>
      <c r="M767" t="str">
        <f t="shared" si="1549"/>
        <v/>
      </c>
      <c r="N767" t="str">
        <f t="shared" si="1590"/>
        <v/>
      </c>
      <c r="O767" t="str">
        <f t="shared" si="1591"/>
        <v/>
      </c>
      <c r="P767" t="str">
        <f t="shared" si="1550"/>
        <v/>
      </c>
      <c r="R767" t="s">
        <v>7</v>
      </c>
      <c r="S767" t="str">
        <f>IF(M767&lt;&gt;"",M767,IF(O767&lt;&gt;"",O767,IF(Q767&lt;&gt;"",Q767,I767)))</f>
        <v>%</v>
      </c>
      <c r="T767" t="str">
        <f t="shared" si="1551"/>
        <v>%</v>
      </c>
      <c r="U767" t="str">
        <f t="shared" ref="U767:V767" si="1674">TRIM(SUBSTITUTE(T767,U$1,U$2))</f>
        <v>%</v>
      </c>
      <c r="V767" t="str">
        <f t="shared" si="1674"/>
        <v>%</v>
      </c>
      <c r="W767" t="str">
        <f t="shared" ref="W767:AM767" si="1675">TRIM(SUBSTITUTE(V767,W$1,W$2))</f>
        <v>%</v>
      </c>
      <c r="X767" t="str">
        <f t="shared" si="1675"/>
        <v>%</v>
      </c>
      <c r="Y767" t="str">
        <f t="shared" si="1675"/>
        <v>%</v>
      </c>
      <c r="Z767" t="str">
        <f t="shared" si="1675"/>
        <v>%</v>
      </c>
      <c r="AA767" t="str">
        <f t="shared" si="1675"/>
        <v>%</v>
      </c>
      <c r="AB767" t="str">
        <f t="shared" si="1675"/>
        <v>%</v>
      </c>
      <c r="AC767" t="str">
        <f t="shared" si="1675"/>
        <v>%</v>
      </c>
      <c r="AD767" t="str">
        <f t="shared" si="1675"/>
        <v>%</v>
      </c>
      <c r="AE767" t="str">
        <f t="shared" si="1675"/>
        <v>%</v>
      </c>
      <c r="AF767" t="str">
        <f t="shared" si="1675"/>
        <v>%</v>
      </c>
      <c r="AG767" t="str">
        <f t="shared" si="1675"/>
        <v>%</v>
      </c>
      <c r="AH767" t="str">
        <f t="shared" si="1675"/>
        <v>%</v>
      </c>
      <c r="AI767" t="str">
        <f t="shared" si="1675"/>
        <v>%</v>
      </c>
      <c r="AJ767" t="str">
        <f t="shared" si="1675"/>
        <v>%</v>
      </c>
      <c r="AK767" t="str">
        <f t="shared" si="1675"/>
        <v>%</v>
      </c>
      <c r="AL767" t="str">
        <f t="shared" si="1675"/>
        <v>%</v>
      </c>
      <c r="AM767" t="str">
        <f t="shared" si="1675"/>
        <v>%</v>
      </c>
      <c r="AN767" t="str">
        <f t="shared" si="1554"/>
        <v>%</v>
      </c>
      <c r="AQ767" t="str">
        <f t="shared" si="1555"/>
        <v>%</v>
      </c>
    </row>
    <row r="768" spans="1:43" x14ac:dyDescent="0.2">
      <c r="A768">
        <v>766</v>
      </c>
      <c r="B768" t="s">
        <v>184</v>
      </c>
      <c r="C768" t="s">
        <v>1618</v>
      </c>
      <c r="D768" t="s">
        <v>1615</v>
      </c>
      <c r="E768" t="s">
        <v>1470</v>
      </c>
      <c r="F768" t="s">
        <v>187</v>
      </c>
      <c r="G768" t="str">
        <f t="shared" si="1547"/>
        <v>No of Stores - Stores Closed</v>
      </c>
      <c r="H768" t="str">
        <f t="shared" si="1542"/>
        <v>stores closed</v>
      </c>
      <c r="I768" t="s">
        <v>154</v>
      </c>
      <c r="J768" t="b">
        <f t="shared" si="1548"/>
        <v>1</v>
      </c>
      <c r="K768" t="b">
        <f t="shared" si="1543"/>
        <v>1</v>
      </c>
      <c r="L768" t="b">
        <f t="shared" si="1544"/>
        <v>0</v>
      </c>
      <c r="M768" t="str">
        <f t="shared" si="1549"/>
        <v/>
      </c>
      <c r="N768" t="str">
        <f t="shared" si="1590"/>
        <v/>
      </c>
      <c r="O768" t="str">
        <f t="shared" si="1591"/>
        <v/>
      </c>
      <c r="P768" t="str">
        <f t="shared" si="1550"/>
        <v/>
      </c>
      <c r="R768" t="s">
        <v>1685</v>
      </c>
      <c r="S768" t="str">
        <f>IF(M768&lt;&gt;"",M768,IF(O768&lt;&gt;"",O768,IF(Q768&lt;&gt;"",Q768,I768)))</f>
        <v>Stores</v>
      </c>
      <c r="T768" t="str">
        <f t="shared" si="1551"/>
        <v>stores</v>
      </c>
      <c r="U768" t="str">
        <f t="shared" ref="U768:V768" si="1676">TRIM(SUBSTITUTE(T768,U$1,U$2))</f>
        <v>stores</v>
      </c>
      <c r="V768" t="str">
        <f t="shared" si="1676"/>
        <v>stores</v>
      </c>
      <c r="W768" t="str">
        <f t="shared" ref="W768:AM768" si="1677">TRIM(SUBSTITUTE(V768,W$1,W$2))</f>
        <v>stores</v>
      </c>
      <c r="X768" t="str">
        <f t="shared" si="1677"/>
        <v>stores</v>
      </c>
      <c r="Y768" t="str">
        <f t="shared" si="1677"/>
        <v>stores</v>
      </c>
      <c r="Z768" t="str">
        <f t="shared" si="1677"/>
        <v>stores</v>
      </c>
      <c r="AA768" t="str">
        <f t="shared" si="1677"/>
        <v>stores</v>
      </c>
      <c r="AB768" t="str">
        <f t="shared" si="1677"/>
        <v>stores</v>
      </c>
      <c r="AC768" t="str">
        <f t="shared" si="1677"/>
        <v>stores</v>
      </c>
      <c r="AD768" t="str">
        <f t="shared" si="1677"/>
        <v>stores</v>
      </c>
      <c r="AE768" t="str">
        <f t="shared" si="1677"/>
        <v>stores</v>
      </c>
      <c r="AF768" t="str">
        <f t="shared" si="1677"/>
        <v>stores</v>
      </c>
      <c r="AG768" t="str">
        <f t="shared" si="1677"/>
        <v>stores</v>
      </c>
      <c r="AH768" t="str">
        <f t="shared" si="1677"/>
        <v>stores</v>
      </c>
      <c r="AI768" t="str">
        <f t="shared" si="1677"/>
        <v>stores</v>
      </c>
      <c r="AJ768" t="str">
        <f t="shared" si="1677"/>
        <v>stores</v>
      </c>
      <c r="AK768" t="str">
        <f t="shared" si="1677"/>
        <v>stores</v>
      </c>
      <c r="AL768" t="str">
        <f t="shared" si="1677"/>
        <v>stores</v>
      </c>
      <c r="AM768" t="str">
        <f t="shared" si="1677"/>
        <v>stores</v>
      </c>
      <c r="AN768" t="str">
        <f t="shared" si="1554"/>
        <v>stores</v>
      </c>
      <c r="AQ768" t="str">
        <f t="shared" si="1555"/>
        <v>stores</v>
      </c>
    </row>
    <row r="769" spans="1:43" x14ac:dyDescent="0.2">
      <c r="A769">
        <v>767</v>
      </c>
      <c r="B769" t="s">
        <v>184</v>
      </c>
      <c r="C769" t="s">
        <v>1618</v>
      </c>
      <c r="D769" t="s">
        <v>1615</v>
      </c>
      <c r="E769" t="s">
        <v>1470</v>
      </c>
      <c r="F769" t="s">
        <v>187</v>
      </c>
      <c r="G769" t="str">
        <f t="shared" si="1547"/>
        <v>No of Stores - Stores Closed</v>
      </c>
      <c r="H769" t="str">
        <f t="shared" si="1542"/>
        <v>stores closed</v>
      </c>
      <c r="I769" t="s">
        <v>154</v>
      </c>
      <c r="J769" t="b">
        <f t="shared" si="1548"/>
        <v>1</v>
      </c>
      <c r="K769" t="b">
        <f t="shared" si="1543"/>
        <v>1</v>
      </c>
      <c r="L769" t="b">
        <f t="shared" si="1544"/>
        <v>0</v>
      </c>
      <c r="M769" t="str">
        <f t="shared" si="1549"/>
        <v/>
      </c>
      <c r="N769" t="str">
        <f t="shared" si="1590"/>
        <v/>
      </c>
      <c r="O769" t="str">
        <f t="shared" si="1591"/>
        <v/>
      </c>
      <c r="P769" t="str">
        <f t="shared" si="1550"/>
        <v/>
      </c>
      <c r="R769" t="s">
        <v>1685</v>
      </c>
      <c r="S769" t="str">
        <f>IF(M769&lt;&gt;"",M769,IF(O769&lt;&gt;"",O769,IF(Q769&lt;&gt;"",Q769,I769)))</f>
        <v>Stores</v>
      </c>
      <c r="T769" t="str">
        <f t="shared" si="1551"/>
        <v>stores</v>
      </c>
      <c r="U769" t="str">
        <f t="shared" ref="U769:V769" si="1678">TRIM(SUBSTITUTE(T769,U$1,U$2))</f>
        <v>stores</v>
      </c>
      <c r="V769" t="str">
        <f t="shared" si="1678"/>
        <v>stores</v>
      </c>
      <c r="W769" t="str">
        <f t="shared" ref="W769:AM769" si="1679">TRIM(SUBSTITUTE(V769,W$1,W$2))</f>
        <v>stores</v>
      </c>
      <c r="X769" t="str">
        <f t="shared" si="1679"/>
        <v>stores</v>
      </c>
      <c r="Y769" t="str">
        <f t="shared" si="1679"/>
        <v>stores</v>
      </c>
      <c r="Z769" t="str">
        <f t="shared" si="1679"/>
        <v>stores</v>
      </c>
      <c r="AA769" t="str">
        <f t="shared" si="1679"/>
        <v>stores</v>
      </c>
      <c r="AB769" t="str">
        <f t="shared" si="1679"/>
        <v>stores</v>
      </c>
      <c r="AC769" t="str">
        <f t="shared" si="1679"/>
        <v>stores</v>
      </c>
      <c r="AD769" t="str">
        <f t="shared" si="1679"/>
        <v>stores</v>
      </c>
      <c r="AE769" t="str">
        <f t="shared" si="1679"/>
        <v>stores</v>
      </c>
      <c r="AF769" t="str">
        <f t="shared" si="1679"/>
        <v>stores</v>
      </c>
      <c r="AG769" t="str">
        <f t="shared" si="1679"/>
        <v>stores</v>
      </c>
      <c r="AH769" t="str">
        <f t="shared" si="1679"/>
        <v>stores</v>
      </c>
      <c r="AI769" t="str">
        <f t="shared" si="1679"/>
        <v>stores</v>
      </c>
      <c r="AJ769" t="str">
        <f t="shared" si="1679"/>
        <v>stores</v>
      </c>
      <c r="AK769" t="str">
        <f t="shared" si="1679"/>
        <v>stores</v>
      </c>
      <c r="AL769" t="str">
        <f t="shared" si="1679"/>
        <v>stores</v>
      </c>
      <c r="AM769" t="str">
        <f t="shared" si="1679"/>
        <v>stores</v>
      </c>
      <c r="AN769" t="str">
        <f t="shared" si="1554"/>
        <v>stores</v>
      </c>
      <c r="AQ769" t="str">
        <f t="shared" si="1555"/>
        <v>stores</v>
      </c>
    </row>
    <row r="770" spans="1:43" x14ac:dyDescent="0.2">
      <c r="A770">
        <v>768</v>
      </c>
      <c r="B770" t="s">
        <v>184</v>
      </c>
      <c r="C770" t="s">
        <v>1618</v>
      </c>
      <c r="D770" t="s">
        <v>1615</v>
      </c>
      <c r="E770" t="s">
        <v>1469</v>
      </c>
      <c r="F770" t="s">
        <v>185</v>
      </c>
      <c r="G770" t="str">
        <f t="shared" si="1547"/>
        <v>Sales Penetration - Digital Sales Penetration</v>
      </c>
      <c r="H770" t="str">
        <f t="shared" si="1542"/>
        <v>digital sales penetration</v>
      </c>
      <c r="I770" t="s">
        <v>7</v>
      </c>
      <c r="J770" t="b">
        <f t="shared" si="1548"/>
        <v>0</v>
      </c>
      <c r="K770" t="b">
        <f t="shared" si="1543"/>
        <v>0</v>
      </c>
      <c r="L770" t="b">
        <f t="shared" si="1544"/>
        <v>1</v>
      </c>
      <c r="M770" t="str">
        <f t="shared" si="1549"/>
        <v/>
      </c>
      <c r="N770" t="str">
        <f t="shared" si="1590"/>
        <v/>
      </c>
      <c r="O770" t="str">
        <f t="shared" si="1591"/>
        <v/>
      </c>
      <c r="P770" t="str">
        <f t="shared" si="1550"/>
        <v/>
      </c>
      <c r="R770" t="s">
        <v>7</v>
      </c>
      <c r="S770" t="str">
        <f>IF(M770&lt;&gt;"",M770,IF(O770&lt;&gt;"",O770,IF(Q770&lt;&gt;"",Q770,I770)))</f>
        <v>%</v>
      </c>
      <c r="T770" t="str">
        <f t="shared" si="1551"/>
        <v>%</v>
      </c>
      <c r="U770" t="str">
        <f t="shared" ref="U770:V770" si="1680">TRIM(SUBSTITUTE(T770,U$1,U$2))</f>
        <v>%</v>
      </c>
      <c r="V770" t="str">
        <f t="shared" si="1680"/>
        <v>%</v>
      </c>
      <c r="W770" t="str">
        <f t="shared" ref="W770:AM770" si="1681">TRIM(SUBSTITUTE(V770,W$1,W$2))</f>
        <v>%</v>
      </c>
      <c r="X770" t="str">
        <f t="shared" si="1681"/>
        <v>%</v>
      </c>
      <c r="Y770" t="str">
        <f t="shared" si="1681"/>
        <v>%</v>
      </c>
      <c r="Z770" t="str">
        <f t="shared" si="1681"/>
        <v>%</v>
      </c>
      <c r="AA770" t="str">
        <f t="shared" si="1681"/>
        <v>%</v>
      </c>
      <c r="AB770" t="str">
        <f t="shared" si="1681"/>
        <v>%</v>
      </c>
      <c r="AC770" t="str">
        <f t="shared" si="1681"/>
        <v>%</v>
      </c>
      <c r="AD770" t="str">
        <f t="shared" si="1681"/>
        <v>%</v>
      </c>
      <c r="AE770" t="str">
        <f t="shared" si="1681"/>
        <v>%</v>
      </c>
      <c r="AF770" t="str">
        <f t="shared" si="1681"/>
        <v>%</v>
      </c>
      <c r="AG770" t="str">
        <f t="shared" si="1681"/>
        <v>%</v>
      </c>
      <c r="AH770" t="str">
        <f t="shared" si="1681"/>
        <v>%</v>
      </c>
      <c r="AI770" t="str">
        <f t="shared" si="1681"/>
        <v>%</v>
      </c>
      <c r="AJ770" t="str">
        <f t="shared" si="1681"/>
        <v>%</v>
      </c>
      <c r="AK770" t="str">
        <f t="shared" si="1681"/>
        <v>%</v>
      </c>
      <c r="AL770" t="str">
        <f t="shared" si="1681"/>
        <v>%</v>
      </c>
      <c r="AM770" t="str">
        <f t="shared" si="1681"/>
        <v>%</v>
      </c>
      <c r="AN770" t="str">
        <f t="shared" si="1554"/>
        <v>%</v>
      </c>
      <c r="AQ770" t="str">
        <f t="shared" si="1555"/>
        <v>%</v>
      </c>
    </row>
    <row r="771" spans="1:43" x14ac:dyDescent="0.2">
      <c r="A771">
        <v>769</v>
      </c>
      <c r="B771" t="s">
        <v>184</v>
      </c>
      <c r="C771" t="s">
        <v>1618</v>
      </c>
      <c r="D771" t="s">
        <v>1615</v>
      </c>
      <c r="E771" t="s">
        <v>1471</v>
      </c>
      <c r="F771" t="s">
        <v>190</v>
      </c>
      <c r="G771" t="str">
        <f t="shared" si="1547"/>
        <v>Website - Visits to Website</v>
      </c>
      <c r="H771" t="str">
        <f t="shared" ref="H771:H826" si="1682">LOWER(F771)</f>
        <v>visits to website</v>
      </c>
      <c r="I771" t="s">
        <v>191</v>
      </c>
      <c r="J771" t="b">
        <f t="shared" si="1548"/>
        <v>0</v>
      </c>
      <c r="K771" t="b">
        <f t="shared" ref="K771:K834" si="1683">AND(LEFT(I771,1)&lt;&gt;"$",LEFT(I771,1)&lt;&gt;"%")</f>
        <v>1</v>
      </c>
      <c r="L771" t="b">
        <f t="shared" ref="L771:L834" si="1684">IFERROR(IF(FIND("store",LOWER(I771))&gt;0,FALSE,TRUE),TRUE)</f>
        <v>1</v>
      </c>
      <c r="M771" t="str">
        <f t="shared" si="1549"/>
        <v/>
      </c>
      <c r="N771" t="str">
        <f t="shared" si="1590"/>
        <v/>
      </c>
      <c r="O771" t="str">
        <f t="shared" si="1591"/>
        <v/>
      </c>
      <c r="P771" t="str">
        <f t="shared" si="1550"/>
        <v/>
      </c>
      <c r="R771" t="s">
        <v>1685</v>
      </c>
      <c r="S771" t="str">
        <f>IF(M771&lt;&gt;"",M771,IF(O771&lt;&gt;"",O771,IF(Q771&lt;&gt;"",Q771,I771)))</f>
        <v>MUsers</v>
      </c>
      <c r="T771" t="str">
        <f t="shared" si="1551"/>
        <v>musers</v>
      </c>
      <c r="U771" t="str">
        <f t="shared" ref="U771:V771" si="1685">TRIM(SUBSTITUTE(T771,U$1,U$2))</f>
        <v>musers</v>
      </c>
      <c r="V771" t="str">
        <f t="shared" si="1685"/>
        <v>musers</v>
      </c>
      <c r="W771" t="str">
        <f t="shared" ref="W771:AM771" si="1686">TRIM(SUBSTITUTE(V771,W$1,W$2))</f>
        <v>musers</v>
      </c>
      <c r="X771" t="str">
        <f t="shared" si="1686"/>
        <v>musers</v>
      </c>
      <c r="Y771" t="str">
        <f t="shared" si="1686"/>
        <v>musers</v>
      </c>
      <c r="Z771" t="str">
        <f t="shared" si="1686"/>
        <v>musers</v>
      </c>
      <c r="AA771" t="str">
        <f t="shared" si="1686"/>
        <v>musers</v>
      </c>
      <c r="AB771" t="str">
        <f t="shared" si="1686"/>
        <v>musers</v>
      </c>
      <c r="AC771" t="str">
        <f t="shared" si="1686"/>
        <v>musers</v>
      </c>
      <c r="AD771" t="str">
        <f t="shared" si="1686"/>
        <v>musers</v>
      </c>
      <c r="AE771" t="str">
        <f t="shared" si="1686"/>
        <v>musers</v>
      </c>
      <c r="AF771" t="str">
        <f t="shared" si="1686"/>
        <v>musers</v>
      </c>
      <c r="AG771" t="str">
        <f t="shared" si="1686"/>
        <v>users</v>
      </c>
      <c r="AH771" t="str">
        <f t="shared" si="1686"/>
        <v>users</v>
      </c>
      <c r="AI771" t="str">
        <f t="shared" si="1686"/>
        <v>users</v>
      </c>
      <c r="AJ771" t="str">
        <f t="shared" si="1686"/>
        <v>users</v>
      </c>
      <c r="AK771" t="str">
        <f t="shared" si="1686"/>
        <v>users</v>
      </c>
      <c r="AL771" t="str">
        <f t="shared" si="1686"/>
        <v>users</v>
      </c>
      <c r="AM771" t="str">
        <f t="shared" si="1686"/>
        <v>users</v>
      </c>
      <c r="AN771" t="str">
        <f t="shared" si="1554"/>
        <v>users</v>
      </c>
      <c r="AQ771" t="str">
        <f t="shared" si="1555"/>
        <v>users</v>
      </c>
    </row>
    <row r="772" spans="1:43" x14ac:dyDescent="0.2">
      <c r="A772">
        <v>770</v>
      </c>
      <c r="B772" t="s">
        <v>733</v>
      </c>
      <c r="C772" t="s">
        <v>1617</v>
      </c>
      <c r="D772" t="s">
        <v>1615</v>
      </c>
      <c r="E772" t="s">
        <v>167</v>
      </c>
      <c r="F772" t="s">
        <v>1507</v>
      </c>
      <c r="G772" t="str">
        <f t="shared" ref="G772:G835" si="1687">IF(E772=F772,F772,E772&amp;" - "&amp;F772)</f>
        <v>Net Sales - Accent decor</v>
      </c>
      <c r="H772" t="str">
        <f t="shared" si="1682"/>
        <v>accent decor</v>
      </c>
      <c r="I772" t="s">
        <v>7</v>
      </c>
      <c r="J772" t="b">
        <f t="shared" ref="J772:J835" si="1688">IF(OR(IFERROR(FIND("store",LOWER(E772)),FALSE),IFERROR(FIND("store",LOWER(H772)),FALSE),IFERROR(FIND("store",LOWER(F772)),FALSE)),TRUE,FALSE)</f>
        <v>0</v>
      </c>
      <c r="K772" t="b">
        <f t="shared" si="1683"/>
        <v>0</v>
      </c>
      <c r="L772" t="b">
        <f t="shared" si="1684"/>
        <v>1</v>
      </c>
      <c r="M772" t="str">
        <f t="shared" ref="M772:M835" si="1689">IF(AND(J772,K772,L772),"Stores","")</f>
        <v/>
      </c>
      <c r="N772" t="str">
        <f t="shared" si="1590"/>
        <v/>
      </c>
      <c r="O772" t="str">
        <f t="shared" si="1591"/>
        <v/>
      </c>
      <c r="P772" t="str">
        <f t="shared" ref="P772:P835" si="1690">IFERROR(FIND(" per ",H772),"")</f>
        <v/>
      </c>
      <c r="R772" t="s">
        <v>7</v>
      </c>
      <c r="S772" t="str">
        <f>IF(M772&lt;&gt;"",M772,IF(O772&lt;&gt;"",O772,IF(Q772&lt;&gt;"",Q772,I772)))</f>
        <v>%</v>
      </c>
      <c r="T772" t="str">
        <f t="shared" ref="T772:T835" si="1691">LOWER(TRIM(S772))</f>
        <v>%</v>
      </c>
      <c r="U772" t="str">
        <f t="shared" ref="U772:V772" si="1692">TRIM(SUBSTITUTE(T772,U$1,U$2))</f>
        <v>%</v>
      </c>
      <c r="V772" t="str">
        <f t="shared" si="1692"/>
        <v>%</v>
      </c>
      <c r="W772" t="str">
        <f t="shared" ref="W772:AM772" si="1693">TRIM(SUBSTITUTE(V772,W$1,W$2))</f>
        <v>%</v>
      </c>
      <c r="X772" t="str">
        <f t="shared" si="1693"/>
        <v>%</v>
      </c>
      <c r="Y772" t="str">
        <f t="shared" si="1693"/>
        <v>%</v>
      </c>
      <c r="Z772" t="str">
        <f t="shared" si="1693"/>
        <v>%</v>
      </c>
      <c r="AA772" t="str">
        <f t="shared" si="1693"/>
        <v>%</v>
      </c>
      <c r="AB772" t="str">
        <f t="shared" si="1693"/>
        <v>%</v>
      </c>
      <c r="AC772" t="str">
        <f t="shared" si="1693"/>
        <v>%</v>
      </c>
      <c r="AD772" t="str">
        <f t="shared" si="1693"/>
        <v>%</v>
      </c>
      <c r="AE772" t="str">
        <f t="shared" si="1693"/>
        <v>%</v>
      </c>
      <c r="AF772" t="str">
        <f t="shared" si="1693"/>
        <v>%</v>
      </c>
      <c r="AG772" t="str">
        <f t="shared" si="1693"/>
        <v>%</v>
      </c>
      <c r="AH772" t="str">
        <f t="shared" si="1693"/>
        <v>%</v>
      </c>
      <c r="AI772" t="str">
        <f t="shared" si="1693"/>
        <v>%</v>
      </c>
      <c r="AJ772" t="str">
        <f t="shared" si="1693"/>
        <v>%</v>
      </c>
      <c r="AK772" t="str">
        <f t="shared" si="1693"/>
        <v>%</v>
      </c>
      <c r="AL772" t="str">
        <f t="shared" si="1693"/>
        <v>%</v>
      </c>
      <c r="AM772" t="str">
        <f t="shared" si="1693"/>
        <v>%</v>
      </c>
      <c r="AN772" t="str">
        <f t="shared" ref="AN772:AN835" si="1694">TRIM(SUBSTITUTE(AM772," ","_"))</f>
        <v>%</v>
      </c>
      <c r="AQ772" t="str">
        <f t="shared" ref="AQ772:AQ835" si="1695">IF(Q772&lt;&gt;"",Q772,IF(AO772&lt;&gt;"",AO772,AN772))</f>
        <v>%</v>
      </c>
    </row>
    <row r="773" spans="1:43" x14ac:dyDescent="0.2">
      <c r="A773">
        <v>771</v>
      </c>
      <c r="B773" t="s">
        <v>733</v>
      </c>
      <c r="C773" t="s">
        <v>1617</v>
      </c>
      <c r="D773" t="s">
        <v>1615</v>
      </c>
      <c r="E773" t="s">
        <v>167</v>
      </c>
      <c r="F773" t="s">
        <v>734</v>
      </c>
      <c r="G773" t="str">
        <f t="shared" si="1687"/>
        <v>Net Sales - Home furnishings</v>
      </c>
      <c r="H773" t="str">
        <f t="shared" si="1682"/>
        <v>home furnishings</v>
      </c>
      <c r="I773" t="s">
        <v>7</v>
      </c>
      <c r="J773" t="b">
        <f t="shared" si="1688"/>
        <v>0</v>
      </c>
      <c r="K773" t="b">
        <f t="shared" si="1683"/>
        <v>0</v>
      </c>
      <c r="L773" t="b">
        <f t="shared" si="1684"/>
        <v>1</v>
      </c>
      <c r="M773" t="str">
        <f t="shared" si="1689"/>
        <v/>
      </c>
      <c r="N773" t="str">
        <f t="shared" si="1590"/>
        <v/>
      </c>
      <c r="O773" t="str">
        <f t="shared" si="1591"/>
        <v/>
      </c>
      <c r="P773" t="str">
        <f t="shared" si="1690"/>
        <v/>
      </c>
      <c r="R773" t="s">
        <v>7</v>
      </c>
      <c r="S773" t="str">
        <f>IF(M773&lt;&gt;"",M773,IF(O773&lt;&gt;"",O773,IF(Q773&lt;&gt;"",Q773,I773)))</f>
        <v>%</v>
      </c>
      <c r="T773" t="str">
        <f t="shared" si="1691"/>
        <v>%</v>
      </c>
      <c r="U773" t="str">
        <f t="shared" ref="U773:V773" si="1696">TRIM(SUBSTITUTE(T773,U$1,U$2))</f>
        <v>%</v>
      </c>
      <c r="V773" t="str">
        <f t="shared" si="1696"/>
        <v>%</v>
      </c>
      <c r="W773" t="str">
        <f t="shared" ref="W773:AM773" si="1697">TRIM(SUBSTITUTE(V773,W$1,W$2))</f>
        <v>%</v>
      </c>
      <c r="X773" t="str">
        <f t="shared" si="1697"/>
        <v>%</v>
      </c>
      <c r="Y773" t="str">
        <f t="shared" si="1697"/>
        <v>%</v>
      </c>
      <c r="Z773" t="str">
        <f t="shared" si="1697"/>
        <v>%</v>
      </c>
      <c r="AA773" t="str">
        <f t="shared" si="1697"/>
        <v>%</v>
      </c>
      <c r="AB773" t="str">
        <f t="shared" si="1697"/>
        <v>%</v>
      </c>
      <c r="AC773" t="str">
        <f t="shared" si="1697"/>
        <v>%</v>
      </c>
      <c r="AD773" t="str">
        <f t="shared" si="1697"/>
        <v>%</v>
      </c>
      <c r="AE773" t="str">
        <f t="shared" si="1697"/>
        <v>%</v>
      </c>
      <c r="AF773" t="str">
        <f t="shared" si="1697"/>
        <v>%</v>
      </c>
      <c r="AG773" t="str">
        <f t="shared" si="1697"/>
        <v>%</v>
      </c>
      <c r="AH773" t="str">
        <f t="shared" si="1697"/>
        <v>%</v>
      </c>
      <c r="AI773" t="str">
        <f t="shared" si="1697"/>
        <v>%</v>
      </c>
      <c r="AJ773" t="str">
        <f t="shared" si="1697"/>
        <v>%</v>
      </c>
      <c r="AK773" t="str">
        <f t="shared" si="1697"/>
        <v>%</v>
      </c>
      <c r="AL773" t="str">
        <f t="shared" si="1697"/>
        <v>%</v>
      </c>
      <c r="AM773" t="str">
        <f t="shared" si="1697"/>
        <v>%</v>
      </c>
      <c r="AN773" t="str">
        <f t="shared" si="1694"/>
        <v>%</v>
      </c>
      <c r="AQ773" t="str">
        <f t="shared" si="1695"/>
        <v>%</v>
      </c>
    </row>
    <row r="774" spans="1:43" x14ac:dyDescent="0.2">
      <c r="A774">
        <v>772</v>
      </c>
      <c r="B774" t="s">
        <v>733</v>
      </c>
      <c r="C774" t="s">
        <v>1617</v>
      </c>
      <c r="D774" t="s">
        <v>1615</v>
      </c>
      <c r="E774" t="s">
        <v>167</v>
      </c>
      <c r="F774" t="s">
        <v>13</v>
      </c>
      <c r="G774" t="str">
        <f t="shared" si="1687"/>
        <v>Net Sales - Other</v>
      </c>
      <c r="H774" t="str">
        <f t="shared" si="1682"/>
        <v>other</v>
      </c>
      <c r="I774" t="s">
        <v>7</v>
      </c>
      <c r="J774" t="b">
        <f t="shared" si="1688"/>
        <v>0</v>
      </c>
      <c r="K774" t="b">
        <f t="shared" si="1683"/>
        <v>0</v>
      </c>
      <c r="L774" t="b">
        <f t="shared" si="1684"/>
        <v>1</v>
      </c>
      <c r="M774" t="str">
        <f t="shared" si="1689"/>
        <v/>
      </c>
      <c r="N774" t="str">
        <f t="shared" si="1590"/>
        <v/>
      </c>
      <c r="O774" t="str">
        <f t="shared" si="1591"/>
        <v/>
      </c>
      <c r="P774" t="str">
        <f t="shared" si="1690"/>
        <v/>
      </c>
      <c r="R774" t="s">
        <v>7</v>
      </c>
      <c r="S774" t="str">
        <f>IF(M774&lt;&gt;"",M774,IF(O774&lt;&gt;"",O774,IF(Q774&lt;&gt;"",Q774,I774)))</f>
        <v>%</v>
      </c>
      <c r="T774" t="str">
        <f t="shared" si="1691"/>
        <v>%</v>
      </c>
      <c r="U774" t="str">
        <f t="shared" ref="U774:V774" si="1698">TRIM(SUBSTITUTE(T774,U$1,U$2))</f>
        <v>%</v>
      </c>
      <c r="V774" t="str">
        <f t="shared" si="1698"/>
        <v>%</v>
      </c>
      <c r="W774" t="str">
        <f t="shared" ref="W774:AM774" si="1699">TRIM(SUBSTITUTE(V774,W$1,W$2))</f>
        <v>%</v>
      </c>
      <c r="X774" t="str">
        <f t="shared" si="1699"/>
        <v>%</v>
      </c>
      <c r="Y774" t="str">
        <f t="shared" si="1699"/>
        <v>%</v>
      </c>
      <c r="Z774" t="str">
        <f t="shared" si="1699"/>
        <v>%</v>
      </c>
      <c r="AA774" t="str">
        <f t="shared" si="1699"/>
        <v>%</v>
      </c>
      <c r="AB774" t="str">
        <f t="shared" si="1699"/>
        <v>%</v>
      </c>
      <c r="AC774" t="str">
        <f t="shared" si="1699"/>
        <v>%</v>
      </c>
      <c r="AD774" t="str">
        <f t="shared" si="1699"/>
        <v>%</v>
      </c>
      <c r="AE774" t="str">
        <f t="shared" si="1699"/>
        <v>%</v>
      </c>
      <c r="AF774" t="str">
        <f t="shared" si="1699"/>
        <v>%</v>
      </c>
      <c r="AG774" t="str">
        <f t="shared" si="1699"/>
        <v>%</v>
      </c>
      <c r="AH774" t="str">
        <f t="shared" si="1699"/>
        <v>%</v>
      </c>
      <c r="AI774" t="str">
        <f t="shared" si="1699"/>
        <v>%</v>
      </c>
      <c r="AJ774" t="str">
        <f t="shared" si="1699"/>
        <v>%</v>
      </c>
      <c r="AK774" t="str">
        <f t="shared" si="1699"/>
        <v>%</v>
      </c>
      <c r="AL774" t="str">
        <f t="shared" si="1699"/>
        <v>%</v>
      </c>
      <c r="AM774" t="str">
        <f t="shared" si="1699"/>
        <v>%</v>
      </c>
      <c r="AN774" t="str">
        <f t="shared" si="1694"/>
        <v>%</v>
      </c>
      <c r="AQ774" t="str">
        <f t="shared" si="1695"/>
        <v>%</v>
      </c>
    </row>
    <row r="775" spans="1:43" x14ac:dyDescent="0.2">
      <c r="A775">
        <v>773</v>
      </c>
      <c r="B775" t="s">
        <v>733</v>
      </c>
      <c r="C775" t="s">
        <v>1617</v>
      </c>
      <c r="D775" t="s">
        <v>1615</v>
      </c>
      <c r="E775" t="s">
        <v>154</v>
      </c>
      <c r="F775" t="s">
        <v>735</v>
      </c>
      <c r="G775" t="str">
        <f t="shared" si="1687"/>
        <v>Stores - Total stores</v>
      </c>
      <c r="H775" t="str">
        <f t="shared" si="1682"/>
        <v>total stores</v>
      </c>
      <c r="I775" t="s">
        <v>154</v>
      </c>
      <c r="J775" t="b">
        <f t="shared" si="1688"/>
        <v>1</v>
      </c>
      <c r="K775" t="b">
        <f t="shared" si="1683"/>
        <v>1</v>
      </c>
      <c r="L775" t="b">
        <f t="shared" si="1684"/>
        <v>0</v>
      </c>
      <c r="M775" t="str">
        <f t="shared" si="1689"/>
        <v/>
      </c>
      <c r="N775" t="str">
        <f t="shared" si="1590"/>
        <v/>
      </c>
      <c r="O775" t="str">
        <f t="shared" si="1591"/>
        <v/>
      </c>
      <c r="P775" t="str">
        <f t="shared" si="1690"/>
        <v/>
      </c>
      <c r="R775" t="s">
        <v>1685</v>
      </c>
      <c r="S775" t="str">
        <f>IF(M775&lt;&gt;"",M775,IF(O775&lt;&gt;"",O775,IF(Q775&lt;&gt;"",Q775,I775)))</f>
        <v>Stores</v>
      </c>
      <c r="T775" t="str">
        <f t="shared" si="1691"/>
        <v>stores</v>
      </c>
      <c r="U775" t="str">
        <f t="shared" ref="U775:V775" si="1700">TRIM(SUBSTITUTE(T775,U$1,U$2))</f>
        <v>stores</v>
      </c>
      <c r="V775" t="str">
        <f t="shared" si="1700"/>
        <v>stores</v>
      </c>
      <c r="W775" t="str">
        <f t="shared" ref="W775:AM775" si="1701">TRIM(SUBSTITUTE(V775,W$1,W$2))</f>
        <v>stores</v>
      </c>
      <c r="X775" t="str">
        <f t="shared" si="1701"/>
        <v>stores</v>
      </c>
      <c r="Y775" t="str">
        <f t="shared" si="1701"/>
        <v>stores</v>
      </c>
      <c r="Z775" t="str">
        <f t="shared" si="1701"/>
        <v>stores</v>
      </c>
      <c r="AA775" t="str">
        <f t="shared" si="1701"/>
        <v>stores</v>
      </c>
      <c r="AB775" t="str">
        <f t="shared" si="1701"/>
        <v>stores</v>
      </c>
      <c r="AC775" t="str">
        <f t="shared" si="1701"/>
        <v>stores</v>
      </c>
      <c r="AD775" t="str">
        <f t="shared" si="1701"/>
        <v>stores</v>
      </c>
      <c r="AE775" t="str">
        <f t="shared" si="1701"/>
        <v>stores</v>
      </c>
      <c r="AF775" t="str">
        <f t="shared" si="1701"/>
        <v>stores</v>
      </c>
      <c r="AG775" t="str">
        <f t="shared" si="1701"/>
        <v>stores</v>
      </c>
      <c r="AH775" t="str">
        <f t="shared" si="1701"/>
        <v>stores</v>
      </c>
      <c r="AI775" t="str">
        <f t="shared" si="1701"/>
        <v>stores</v>
      </c>
      <c r="AJ775" t="str">
        <f t="shared" si="1701"/>
        <v>stores</v>
      </c>
      <c r="AK775" t="str">
        <f t="shared" si="1701"/>
        <v>stores</v>
      </c>
      <c r="AL775" t="str">
        <f t="shared" si="1701"/>
        <v>stores</v>
      </c>
      <c r="AM775" t="str">
        <f t="shared" si="1701"/>
        <v>stores</v>
      </c>
      <c r="AN775" t="str">
        <f t="shared" si="1694"/>
        <v>stores</v>
      </c>
      <c r="AQ775" t="str">
        <f t="shared" si="1695"/>
        <v>stores</v>
      </c>
    </row>
    <row r="776" spans="1:43" x14ac:dyDescent="0.2">
      <c r="A776">
        <v>774</v>
      </c>
      <c r="B776" t="s">
        <v>851</v>
      </c>
      <c r="C776" t="s">
        <v>1616</v>
      </c>
      <c r="D776" t="s">
        <v>1615</v>
      </c>
      <c r="E776" t="s">
        <v>852</v>
      </c>
      <c r="F776" t="s">
        <v>853</v>
      </c>
      <c r="G776" t="str">
        <f t="shared" si="1687"/>
        <v>Net Sales by Channel - Internet Net Sales</v>
      </c>
      <c r="H776" t="str">
        <f t="shared" si="1682"/>
        <v>internet net sales</v>
      </c>
      <c r="I776" t="s">
        <v>10</v>
      </c>
      <c r="J776" t="b">
        <f t="shared" si="1688"/>
        <v>0</v>
      </c>
      <c r="K776" t="b">
        <f t="shared" si="1683"/>
        <v>0</v>
      </c>
      <c r="L776" t="b">
        <f t="shared" si="1684"/>
        <v>1</v>
      </c>
      <c r="M776" t="str">
        <f t="shared" si="1689"/>
        <v/>
      </c>
      <c r="N776" t="str">
        <f t="shared" si="1590"/>
        <v/>
      </c>
      <c r="O776" t="str">
        <f t="shared" si="1591"/>
        <v/>
      </c>
      <c r="P776" t="str">
        <f t="shared" si="1690"/>
        <v/>
      </c>
      <c r="R776" t="s">
        <v>35</v>
      </c>
      <c r="S776" t="str">
        <f>IF(M776&lt;&gt;"",M776,IF(O776&lt;&gt;"",O776,IF(Q776&lt;&gt;"",Q776,I776)))</f>
        <v>$M</v>
      </c>
      <c r="T776" t="str">
        <f t="shared" si="1691"/>
        <v>$m</v>
      </c>
      <c r="U776" t="str">
        <f t="shared" ref="U776:V776" si="1702">TRIM(SUBSTITUTE(T776,U$1,U$2))</f>
        <v>$m</v>
      </c>
      <c r="V776" t="str">
        <f t="shared" si="1702"/>
        <v>$m</v>
      </c>
      <c r="W776" t="str">
        <f t="shared" ref="W776:AM776" si="1703">TRIM(SUBSTITUTE(V776,W$1,W$2))</f>
        <v>$m</v>
      </c>
      <c r="X776" t="str">
        <f t="shared" si="1703"/>
        <v>$m</v>
      </c>
      <c r="Y776" t="str">
        <f t="shared" si="1703"/>
        <v>$m</v>
      </c>
      <c r="Z776" t="str">
        <f t="shared" si="1703"/>
        <v>$m</v>
      </c>
      <c r="AA776" t="str">
        <f t="shared" si="1703"/>
        <v>$m</v>
      </c>
      <c r="AB776" t="str">
        <f t="shared" si="1703"/>
        <v>$m</v>
      </c>
      <c r="AC776" t="str">
        <f t="shared" si="1703"/>
        <v>$m</v>
      </c>
      <c r="AD776" t="str">
        <f t="shared" si="1703"/>
        <v>$m</v>
      </c>
      <c r="AE776" t="str">
        <f t="shared" si="1703"/>
        <v>$m</v>
      </c>
      <c r="AF776" t="str">
        <f t="shared" si="1703"/>
        <v>$m</v>
      </c>
      <c r="AG776" t="str">
        <f t="shared" si="1703"/>
        <v>$</v>
      </c>
      <c r="AH776" t="str">
        <f t="shared" si="1703"/>
        <v>$</v>
      </c>
      <c r="AI776" t="str">
        <f t="shared" si="1703"/>
        <v>$</v>
      </c>
      <c r="AJ776" t="str">
        <f t="shared" si="1703"/>
        <v>$</v>
      </c>
      <c r="AK776" t="str">
        <f t="shared" si="1703"/>
        <v>$</v>
      </c>
      <c r="AL776" t="str">
        <f t="shared" si="1703"/>
        <v>$</v>
      </c>
      <c r="AM776" t="str">
        <f t="shared" si="1703"/>
        <v>$</v>
      </c>
      <c r="AN776" t="str">
        <f t="shared" si="1694"/>
        <v>$</v>
      </c>
      <c r="AQ776" t="str">
        <f t="shared" si="1695"/>
        <v>$</v>
      </c>
    </row>
    <row r="777" spans="1:43" x14ac:dyDescent="0.2">
      <c r="A777">
        <v>775</v>
      </c>
      <c r="B777" t="s">
        <v>851</v>
      </c>
      <c r="C777" t="s">
        <v>1616</v>
      </c>
      <c r="D777" t="s">
        <v>1615</v>
      </c>
      <c r="E777" t="s">
        <v>852</v>
      </c>
      <c r="F777" t="s">
        <v>854</v>
      </c>
      <c r="G777" t="str">
        <f t="shared" si="1687"/>
        <v>Net Sales by Channel - Other Net Sales</v>
      </c>
      <c r="H777" t="str">
        <f t="shared" si="1682"/>
        <v>other net sales</v>
      </c>
      <c r="I777" t="s">
        <v>10</v>
      </c>
      <c r="J777" t="b">
        <f t="shared" si="1688"/>
        <v>0</v>
      </c>
      <c r="K777" t="b">
        <f t="shared" si="1683"/>
        <v>0</v>
      </c>
      <c r="L777" t="b">
        <f t="shared" si="1684"/>
        <v>1</v>
      </c>
      <c r="M777" t="str">
        <f t="shared" si="1689"/>
        <v/>
      </c>
      <c r="N777" t="str">
        <f t="shared" si="1590"/>
        <v/>
      </c>
      <c r="O777" t="str">
        <f t="shared" si="1591"/>
        <v/>
      </c>
      <c r="P777" t="str">
        <f t="shared" si="1690"/>
        <v/>
      </c>
      <c r="R777" t="s">
        <v>35</v>
      </c>
      <c r="S777" t="str">
        <f>IF(M777&lt;&gt;"",M777,IF(O777&lt;&gt;"",O777,IF(Q777&lt;&gt;"",Q777,I777)))</f>
        <v>$M</v>
      </c>
      <c r="T777" t="str">
        <f t="shared" si="1691"/>
        <v>$m</v>
      </c>
      <c r="U777" t="str">
        <f t="shared" ref="U777:V777" si="1704">TRIM(SUBSTITUTE(T777,U$1,U$2))</f>
        <v>$m</v>
      </c>
      <c r="V777" t="str">
        <f t="shared" si="1704"/>
        <v>$m</v>
      </c>
      <c r="W777" t="str">
        <f t="shared" ref="W777:AM777" si="1705">TRIM(SUBSTITUTE(V777,W$1,W$2))</f>
        <v>$m</v>
      </c>
      <c r="X777" t="str">
        <f t="shared" si="1705"/>
        <v>$m</v>
      </c>
      <c r="Y777" t="str">
        <f t="shared" si="1705"/>
        <v>$m</v>
      </c>
      <c r="Z777" t="str">
        <f t="shared" si="1705"/>
        <v>$m</v>
      </c>
      <c r="AA777" t="str">
        <f t="shared" si="1705"/>
        <v>$m</v>
      </c>
      <c r="AB777" t="str">
        <f t="shared" si="1705"/>
        <v>$m</v>
      </c>
      <c r="AC777" t="str">
        <f t="shared" si="1705"/>
        <v>$m</v>
      </c>
      <c r="AD777" t="str">
        <f t="shared" si="1705"/>
        <v>$m</v>
      </c>
      <c r="AE777" t="str">
        <f t="shared" si="1705"/>
        <v>$m</v>
      </c>
      <c r="AF777" t="str">
        <f t="shared" si="1705"/>
        <v>$m</v>
      </c>
      <c r="AG777" t="str">
        <f t="shared" si="1705"/>
        <v>$</v>
      </c>
      <c r="AH777" t="str">
        <f t="shared" si="1705"/>
        <v>$</v>
      </c>
      <c r="AI777" t="str">
        <f t="shared" si="1705"/>
        <v>$</v>
      </c>
      <c r="AJ777" t="str">
        <f t="shared" si="1705"/>
        <v>$</v>
      </c>
      <c r="AK777" t="str">
        <f t="shared" si="1705"/>
        <v>$</v>
      </c>
      <c r="AL777" t="str">
        <f t="shared" si="1705"/>
        <v>$</v>
      </c>
      <c r="AM777" t="str">
        <f t="shared" si="1705"/>
        <v>$</v>
      </c>
      <c r="AN777" t="str">
        <f t="shared" si="1694"/>
        <v>$</v>
      </c>
      <c r="AQ777" t="str">
        <f t="shared" si="1695"/>
        <v>$</v>
      </c>
    </row>
    <row r="778" spans="1:43" x14ac:dyDescent="0.2">
      <c r="A778">
        <v>776</v>
      </c>
      <c r="B778" t="s">
        <v>851</v>
      </c>
      <c r="C778" t="s">
        <v>1616</v>
      </c>
      <c r="D778" t="s">
        <v>1615</v>
      </c>
      <c r="E778" t="s">
        <v>852</v>
      </c>
      <c r="F778" t="s">
        <v>855</v>
      </c>
      <c r="G778" t="str">
        <f t="shared" si="1687"/>
        <v>Net Sales by Channel - Showrooms Net Sales</v>
      </c>
      <c r="H778" t="str">
        <f t="shared" si="1682"/>
        <v>showrooms net sales</v>
      </c>
      <c r="I778" t="s">
        <v>10</v>
      </c>
      <c r="J778" t="b">
        <f t="shared" si="1688"/>
        <v>0</v>
      </c>
      <c r="K778" t="b">
        <f t="shared" si="1683"/>
        <v>0</v>
      </c>
      <c r="L778" t="b">
        <f t="shared" si="1684"/>
        <v>1</v>
      </c>
      <c r="M778" t="str">
        <f t="shared" si="1689"/>
        <v/>
      </c>
      <c r="N778" t="str">
        <f t="shared" si="1590"/>
        <v/>
      </c>
      <c r="O778" t="str">
        <f t="shared" si="1591"/>
        <v/>
      </c>
      <c r="P778" t="str">
        <f t="shared" si="1690"/>
        <v/>
      </c>
      <c r="R778" t="s">
        <v>35</v>
      </c>
      <c r="S778" t="str">
        <f>IF(M778&lt;&gt;"",M778,IF(O778&lt;&gt;"",O778,IF(Q778&lt;&gt;"",Q778,I778)))</f>
        <v>$M</v>
      </c>
      <c r="T778" t="str">
        <f t="shared" si="1691"/>
        <v>$m</v>
      </c>
      <c r="U778" t="str">
        <f t="shared" ref="U778:V778" si="1706">TRIM(SUBSTITUTE(T778,U$1,U$2))</f>
        <v>$m</v>
      </c>
      <c r="V778" t="str">
        <f t="shared" si="1706"/>
        <v>$m</v>
      </c>
      <c r="W778" t="str">
        <f t="shared" ref="W778:AM778" si="1707">TRIM(SUBSTITUTE(V778,W$1,W$2))</f>
        <v>$m</v>
      </c>
      <c r="X778" t="str">
        <f t="shared" si="1707"/>
        <v>$m</v>
      </c>
      <c r="Y778" t="str">
        <f t="shared" si="1707"/>
        <v>$m</v>
      </c>
      <c r="Z778" t="str">
        <f t="shared" si="1707"/>
        <v>$m</v>
      </c>
      <c r="AA778" t="str">
        <f t="shared" si="1707"/>
        <v>$m</v>
      </c>
      <c r="AB778" t="str">
        <f t="shared" si="1707"/>
        <v>$m</v>
      </c>
      <c r="AC778" t="str">
        <f t="shared" si="1707"/>
        <v>$m</v>
      </c>
      <c r="AD778" t="str">
        <f t="shared" si="1707"/>
        <v>$m</v>
      </c>
      <c r="AE778" t="str">
        <f t="shared" si="1707"/>
        <v>$m</v>
      </c>
      <c r="AF778" t="str">
        <f t="shared" si="1707"/>
        <v>$m</v>
      </c>
      <c r="AG778" t="str">
        <f t="shared" si="1707"/>
        <v>$</v>
      </c>
      <c r="AH778" t="str">
        <f t="shared" si="1707"/>
        <v>$</v>
      </c>
      <c r="AI778" t="str">
        <f t="shared" si="1707"/>
        <v>$</v>
      </c>
      <c r="AJ778" t="str">
        <f t="shared" si="1707"/>
        <v>$</v>
      </c>
      <c r="AK778" t="str">
        <f t="shared" si="1707"/>
        <v>$</v>
      </c>
      <c r="AL778" t="str">
        <f t="shared" si="1707"/>
        <v>$</v>
      </c>
      <c r="AM778" t="str">
        <f t="shared" si="1707"/>
        <v>$</v>
      </c>
      <c r="AN778" t="str">
        <f t="shared" si="1694"/>
        <v>$</v>
      </c>
      <c r="AQ778" t="str">
        <f t="shared" si="1695"/>
        <v>$</v>
      </c>
    </row>
    <row r="779" spans="1:43" x14ac:dyDescent="0.2">
      <c r="A779">
        <v>777</v>
      </c>
      <c r="B779" t="s">
        <v>851</v>
      </c>
      <c r="C779" t="s">
        <v>1616</v>
      </c>
      <c r="D779" t="s">
        <v>1615</v>
      </c>
      <c r="E779" t="s">
        <v>856</v>
      </c>
      <c r="F779" t="s">
        <v>857</v>
      </c>
      <c r="G779" t="str">
        <f t="shared" si="1687"/>
        <v>Net Sales by Product - Accessories Net Sales</v>
      </c>
      <c r="H779" t="str">
        <f t="shared" si="1682"/>
        <v>accessories net sales</v>
      </c>
      <c r="I779" t="s">
        <v>10</v>
      </c>
      <c r="J779" t="b">
        <f t="shared" si="1688"/>
        <v>0</v>
      </c>
      <c r="K779" t="b">
        <f t="shared" si="1683"/>
        <v>0</v>
      </c>
      <c r="L779" t="b">
        <f t="shared" si="1684"/>
        <v>1</v>
      </c>
      <c r="M779" t="str">
        <f t="shared" si="1689"/>
        <v/>
      </c>
      <c r="N779" t="str">
        <f t="shared" si="1590"/>
        <v/>
      </c>
      <c r="O779" t="str">
        <f t="shared" si="1591"/>
        <v/>
      </c>
      <c r="P779" t="str">
        <f t="shared" si="1690"/>
        <v/>
      </c>
      <c r="R779" t="s">
        <v>35</v>
      </c>
      <c r="S779" t="str">
        <f>IF(M779&lt;&gt;"",M779,IF(O779&lt;&gt;"",O779,IF(Q779&lt;&gt;"",Q779,I779)))</f>
        <v>$M</v>
      </c>
      <c r="T779" t="str">
        <f t="shared" si="1691"/>
        <v>$m</v>
      </c>
      <c r="U779" t="str">
        <f t="shared" ref="U779:V779" si="1708">TRIM(SUBSTITUTE(T779,U$1,U$2))</f>
        <v>$m</v>
      </c>
      <c r="V779" t="str">
        <f t="shared" si="1708"/>
        <v>$m</v>
      </c>
      <c r="W779" t="str">
        <f t="shared" ref="W779:AM779" si="1709">TRIM(SUBSTITUTE(V779,W$1,W$2))</f>
        <v>$m</v>
      </c>
      <c r="X779" t="str">
        <f t="shared" si="1709"/>
        <v>$m</v>
      </c>
      <c r="Y779" t="str">
        <f t="shared" si="1709"/>
        <v>$m</v>
      </c>
      <c r="Z779" t="str">
        <f t="shared" si="1709"/>
        <v>$m</v>
      </c>
      <c r="AA779" t="str">
        <f t="shared" si="1709"/>
        <v>$m</v>
      </c>
      <c r="AB779" t="str">
        <f t="shared" si="1709"/>
        <v>$m</v>
      </c>
      <c r="AC779" t="str">
        <f t="shared" si="1709"/>
        <v>$m</v>
      </c>
      <c r="AD779" t="str">
        <f t="shared" si="1709"/>
        <v>$m</v>
      </c>
      <c r="AE779" t="str">
        <f t="shared" si="1709"/>
        <v>$m</v>
      </c>
      <c r="AF779" t="str">
        <f t="shared" si="1709"/>
        <v>$m</v>
      </c>
      <c r="AG779" t="str">
        <f t="shared" si="1709"/>
        <v>$</v>
      </c>
      <c r="AH779" t="str">
        <f t="shared" si="1709"/>
        <v>$</v>
      </c>
      <c r="AI779" t="str">
        <f t="shared" si="1709"/>
        <v>$</v>
      </c>
      <c r="AJ779" t="str">
        <f t="shared" si="1709"/>
        <v>$</v>
      </c>
      <c r="AK779" t="str">
        <f t="shared" si="1709"/>
        <v>$</v>
      </c>
      <c r="AL779" t="str">
        <f t="shared" si="1709"/>
        <v>$</v>
      </c>
      <c r="AM779" t="str">
        <f t="shared" si="1709"/>
        <v>$</v>
      </c>
      <c r="AN779" t="str">
        <f t="shared" si="1694"/>
        <v>$</v>
      </c>
      <c r="AQ779" t="str">
        <f t="shared" si="1695"/>
        <v>$</v>
      </c>
    </row>
    <row r="780" spans="1:43" x14ac:dyDescent="0.2">
      <c r="A780">
        <v>778</v>
      </c>
      <c r="B780" t="s">
        <v>851</v>
      </c>
      <c r="C780" t="s">
        <v>1616</v>
      </c>
      <c r="D780" t="s">
        <v>1615</v>
      </c>
      <c r="E780" t="s">
        <v>856</v>
      </c>
      <c r="F780" t="s">
        <v>857</v>
      </c>
      <c r="G780" t="str">
        <f t="shared" si="1687"/>
        <v>Net Sales by Product - Accessories Net Sales</v>
      </c>
      <c r="H780" t="str">
        <f t="shared" si="1682"/>
        <v>accessories net sales</v>
      </c>
      <c r="I780" t="s">
        <v>10</v>
      </c>
      <c r="J780" t="b">
        <f t="shared" si="1688"/>
        <v>0</v>
      </c>
      <c r="K780" t="b">
        <f t="shared" si="1683"/>
        <v>0</v>
      </c>
      <c r="L780" t="b">
        <f t="shared" si="1684"/>
        <v>1</v>
      </c>
      <c r="M780" t="str">
        <f t="shared" si="1689"/>
        <v/>
      </c>
      <c r="N780" t="str">
        <f t="shared" si="1590"/>
        <v/>
      </c>
      <c r="O780" t="str">
        <f t="shared" si="1591"/>
        <v/>
      </c>
      <c r="P780" t="str">
        <f t="shared" si="1690"/>
        <v/>
      </c>
      <c r="R780" t="s">
        <v>35</v>
      </c>
      <c r="S780" t="str">
        <f>IF(M780&lt;&gt;"",M780,IF(O780&lt;&gt;"",O780,IF(Q780&lt;&gt;"",Q780,I780)))</f>
        <v>$M</v>
      </c>
      <c r="T780" t="str">
        <f t="shared" si="1691"/>
        <v>$m</v>
      </c>
      <c r="U780" t="str">
        <f t="shared" ref="U780:V780" si="1710">TRIM(SUBSTITUTE(T780,U$1,U$2))</f>
        <v>$m</v>
      </c>
      <c r="V780" t="str">
        <f t="shared" si="1710"/>
        <v>$m</v>
      </c>
      <c r="W780" t="str">
        <f t="shared" ref="W780:AM780" si="1711">TRIM(SUBSTITUTE(V780,W$1,W$2))</f>
        <v>$m</v>
      </c>
      <c r="X780" t="str">
        <f t="shared" si="1711"/>
        <v>$m</v>
      </c>
      <c r="Y780" t="str">
        <f t="shared" si="1711"/>
        <v>$m</v>
      </c>
      <c r="Z780" t="str">
        <f t="shared" si="1711"/>
        <v>$m</v>
      </c>
      <c r="AA780" t="str">
        <f t="shared" si="1711"/>
        <v>$m</v>
      </c>
      <c r="AB780" t="str">
        <f t="shared" si="1711"/>
        <v>$m</v>
      </c>
      <c r="AC780" t="str">
        <f t="shared" si="1711"/>
        <v>$m</v>
      </c>
      <c r="AD780" t="str">
        <f t="shared" si="1711"/>
        <v>$m</v>
      </c>
      <c r="AE780" t="str">
        <f t="shared" si="1711"/>
        <v>$m</v>
      </c>
      <c r="AF780" t="str">
        <f t="shared" si="1711"/>
        <v>$m</v>
      </c>
      <c r="AG780" t="str">
        <f t="shared" si="1711"/>
        <v>$</v>
      </c>
      <c r="AH780" t="str">
        <f t="shared" si="1711"/>
        <v>$</v>
      </c>
      <c r="AI780" t="str">
        <f t="shared" si="1711"/>
        <v>$</v>
      </c>
      <c r="AJ780" t="str">
        <f t="shared" si="1711"/>
        <v>$</v>
      </c>
      <c r="AK780" t="str">
        <f t="shared" si="1711"/>
        <v>$</v>
      </c>
      <c r="AL780" t="str">
        <f t="shared" si="1711"/>
        <v>$</v>
      </c>
      <c r="AM780" t="str">
        <f t="shared" si="1711"/>
        <v>$</v>
      </c>
      <c r="AN780" t="str">
        <f t="shared" si="1694"/>
        <v>$</v>
      </c>
      <c r="AQ780" t="str">
        <f t="shared" si="1695"/>
        <v>$</v>
      </c>
    </row>
    <row r="781" spans="1:43" x14ac:dyDescent="0.2">
      <c r="A781">
        <v>779</v>
      </c>
      <c r="B781" t="s">
        <v>851</v>
      </c>
      <c r="C781" t="s">
        <v>1616</v>
      </c>
      <c r="D781" t="s">
        <v>1615</v>
      </c>
      <c r="E781" t="s">
        <v>856</v>
      </c>
      <c r="F781" t="s">
        <v>854</v>
      </c>
      <c r="G781" t="str">
        <f t="shared" si="1687"/>
        <v>Net Sales by Product - Other Net Sales</v>
      </c>
      <c r="H781" t="str">
        <f t="shared" si="1682"/>
        <v>other net sales</v>
      </c>
      <c r="I781" t="s">
        <v>10</v>
      </c>
      <c r="J781" t="b">
        <f t="shared" si="1688"/>
        <v>0</v>
      </c>
      <c r="K781" t="b">
        <f t="shared" si="1683"/>
        <v>0</v>
      </c>
      <c r="L781" t="b">
        <f t="shared" si="1684"/>
        <v>1</v>
      </c>
      <c r="M781" t="str">
        <f t="shared" si="1689"/>
        <v/>
      </c>
      <c r="N781" t="str">
        <f t="shared" si="1590"/>
        <v/>
      </c>
      <c r="O781" t="str">
        <f t="shared" si="1591"/>
        <v/>
      </c>
      <c r="P781" t="str">
        <f t="shared" si="1690"/>
        <v/>
      </c>
      <c r="R781" t="s">
        <v>35</v>
      </c>
      <c r="S781" t="str">
        <f>IF(M781&lt;&gt;"",M781,IF(O781&lt;&gt;"",O781,IF(Q781&lt;&gt;"",Q781,I781)))</f>
        <v>$M</v>
      </c>
      <c r="T781" t="str">
        <f t="shared" si="1691"/>
        <v>$m</v>
      </c>
      <c r="U781" t="str">
        <f t="shared" ref="U781:V781" si="1712">TRIM(SUBSTITUTE(T781,U$1,U$2))</f>
        <v>$m</v>
      </c>
      <c r="V781" t="str">
        <f t="shared" si="1712"/>
        <v>$m</v>
      </c>
      <c r="W781" t="str">
        <f t="shared" ref="W781:AM781" si="1713">TRIM(SUBSTITUTE(V781,W$1,W$2))</f>
        <v>$m</v>
      </c>
      <c r="X781" t="str">
        <f t="shared" si="1713"/>
        <v>$m</v>
      </c>
      <c r="Y781" t="str">
        <f t="shared" si="1713"/>
        <v>$m</v>
      </c>
      <c r="Z781" t="str">
        <f t="shared" si="1713"/>
        <v>$m</v>
      </c>
      <c r="AA781" t="str">
        <f t="shared" si="1713"/>
        <v>$m</v>
      </c>
      <c r="AB781" t="str">
        <f t="shared" si="1713"/>
        <v>$m</v>
      </c>
      <c r="AC781" t="str">
        <f t="shared" si="1713"/>
        <v>$m</v>
      </c>
      <c r="AD781" t="str">
        <f t="shared" si="1713"/>
        <v>$m</v>
      </c>
      <c r="AE781" t="str">
        <f t="shared" si="1713"/>
        <v>$m</v>
      </c>
      <c r="AF781" t="str">
        <f t="shared" si="1713"/>
        <v>$m</v>
      </c>
      <c r="AG781" t="str">
        <f t="shared" si="1713"/>
        <v>$</v>
      </c>
      <c r="AH781" t="str">
        <f t="shared" si="1713"/>
        <v>$</v>
      </c>
      <c r="AI781" t="str">
        <f t="shared" si="1713"/>
        <v>$</v>
      </c>
      <c r="AJ781" t="str">
        <f t="shared" si="1713"/>
        <v>$</v>
      </c>
      <c r="AK781" t="str">
        <f t="shared" si="1713"/>
        <v>$</v>
      </c>
      <c r="AL781" t="str">
        <f t="shared" si="1713"/>
        <v>$</v>
      </c>
      <c r="AM781" t="str">
        <f t="shared" si="1713"/>
        <v>$</v>
      </c>
      <c r="AN781" t="str">
        <f t="shared" si="1694"/>
        <v>$</v>
      </c>
      <c r="AQ781" t="str">
        <f t="shared" si="1695"/>
        <v>$</v>
      </c>
    </row>
    <row r="782" spans="1:43" x14ac:dyDescent="0.2">
      <c r="A782">
        <v>780</v>
      </c>
      <c r="B782" t="s">
        <v>851</v>
      </c>
      <c r="C782" t="s">
        <v>1616</v>
      </c>
      <c r="D782" t="s">
        <v>1615</v>
      </c>
      <c r="E782" t="s">
        <v>856</v>
      </c>
      <c r="F782" t="s">
        <v>858</v>
      </c>
      <c r="G782" t="str">
        <f t="shared" si="1687"/>
        <v>Net Sales by Product - Sacs Net Sales</v>
      </c>
      <c r="H782" t="str">
        <f t="shared" si="1682"/>
        <v>sacs net sales</v>
      </c>
      <c r="I782" t="s">
        <v>10</v>
      </c>
      <c r="J782" t="b">
        <f t="shared" si="1688"/>
        <v>0</v>
      </c>
      <c r="K782" t="b">
        <f t="shared" si="1683"/>
        <v>0</v>
      </c>
      <c r="L782" t="b">
        <f t="shared" si="1684"/>
        <v>1</v>
      </c>
      <c r="M782" t="str">
        <f t="shared" si="1689"/>
        <v/>
      </c>
      <c r="N782" t="str">
        <f t="shared" si="1590"/>
        <v/>
      </c>
      <c r="O782" t="str">
        <f t="shared" si="1591"/>
        <v/>
      </c>
      <c r="P782" t="str">
        <f t="shared" si="1690"/>
        <v/>
      </c>
      <c r="R782" t="s">
        <v>35</v>
      </c>
      <c r="S782" t="str">
        <f>IF(M782&lt;&gt;"",M782,IF(O782&lt;&gt;"",O782,IF(Q782&lt;&gt;"",Q782,I782)))</f>
        <v>$M</v>
      </c>
      <c r="T782" t="str">
        <f t="shared" si="1691"/>
        <v>$m</v>
      </c>
      <c r="U782" t="str">
        <f t="shared" ref="U782:V782" si="1714">TRIM(SUBSTITUTE(T782,U$1,U$2))</f>
        <v>$m</v>
      </c>
      <c r="V782" t="str">
        <f t="shared" si="1714"/>
        <v>$m</v>
      </c>
      <c r="W782" t="str">
        <f t="shared" ref="W782:AM782" si="1715">TRIM(SUBSTITUTE(V782,W$1,W$2))</f>
        <v>$m</v>
      </c>
      <c r="X782" t="str">
        <f t="shared" si="1715"/>
        <v>$m</v>
      </c>
      <c r="Y782" t="str">
        <f t="shared" si="1715"/>
        <v>$m</v>
      </c>
      <c r="Z782" t="str">
        <f t="shared" si="1715"/>
        <v>$m</v>
      </c>
      <c r="AA782" t="str">
        <f t="shared" si="1715"/>
        <v>$m</v>
      </c>
      <c r="AB782" t="str">
        <f t="shared" si="1715"/>
        <v>$m</v>
      </c>
      <c r="AC782" t="str">
        <f t="shared" si="1715"/>
        <v>$m</v>
      </c>
      <c r="AD782" t="str">
        <f t="shared" si="1715"/>
        <v>$m</v>
      </c>
      <c r="AE782" t="str">
        <f t="shared" si="1715"/>
        <v>$m</v>
      </c>
      <c r="AF782" t="str">
        <f t="shared" si="1715"/>
        <v>$m</v>
      </c>
      <c r="AG782" t="str">
        <f t="shared" si="1715"/>
        <v>$</v>
      </c>
      <c r="AH782" t="str">
        <f t="shared" si="1715"/>
        <v>$</v>
      </c>
      <c r="AI782" t="str">
        <f t="shared" si="1715"/>
        <v>$</v>
      </c>
      <c r="AJ782" t="str">
        <f t="shared" si="1715"/>
        <v>$</v>
      </c>
      <c r="AK782" t="str">
        <f t="shared" si="1715"/>
        <v>$</v>
      </c>
      <c r="AL782" t="str">
        <f t="shared" si="1715"/>
        <v>$</v>
      </c>
      <c r="AM782" t="str">
        <f t="shared" si="1715"/>
        <v>$</v>
      </c>
      <c r="AN782" t="str">
        <f t="shared" si="1694"/>
        <v>$</v>
      </c>
      <c r="AQ782" t="str">
        <f t="shared" si="1695"/>
        <v>$</v>
      </c>
    </row>
    <row r="783" spans="1:43" x14ac:dyDescent="0.2">
      <c r="A783">
        <v>781</v>
      </c>
      <c r="B783" t="s">
        <v>851</v>
      </c>
      <c r="C783" t="s">
        <v>1616</v>
      </c>
      <c r="D783" t="s">
        <v>1615</v>
      </c>
      <c r="E783" t="s">
        <v>856</v>
      </c>
      <c r="F783" t="s">
        <v>859</v>
      </c>
      <c r="G783" t="str">
        <f t="shared" si="1687"/>
        <v>Net Sales by Product - Sactionals Net Sales</v>
      </c>
      <c r="H783" t="str">
        <f t="shared" si="1682"/>
        <v>sactionals net sales</v>
      </c>
      <c r="I783" t="s">
        <v>10</v>
      </c>
      <c r="J783" t="b">
        <f t="shared" si="1688"/>
        <v>0</v>
      </c>
      <c r="K783" t="b">
        <f t="shared" si="1683"/>
        <v>0</v>
      </c>
      <c r="L783" t="b">
        <f t="shared" si="1684"/>
        <v>1</v>
      </c>
      <c r="M783" t="str">
        <f t="shared" si="1689"/>
        <v/>
      </c>
      <c r="N783" t="str">
        <f t="shared" si="1590"/>
        <v/>
      </c>
      <c r="O783" t="str">
        <f t="shared" si="1591"/>
        <v/>
      </c>
      <c r="P783" t="str">
        <f t="shared" si="1690"/>
        <v/>
      </c>
      <c r="R783" t="s">
        <v>35</v>
      </c>
      <c r="S783" t="str">
        <f>IF(M783&lt;&gt;"",M783,IF(O783&lt;&gt;"",O783,IF(Q783&lt;&gt;"",Q783,I783)))</f>
        <v>$M</v>
      </c>
      <c r="T783" t="str">
        <f t="shared" si="1691"/>
        <v>$m</v>
      </c>
      <c r="U783" t="str">
        <f t="shared" ref="U783:V783" si="1716">TRIM(SUBSTITUTE(T783,U$1,U$2))</f>
        <v>$m</v>
      </c>
      <c r="V783" t="str">
        <f t="shared" si="1716"/>
        <v>$m</v>
      </c>
      <c r="W783" t="str">
        <f t="shared" ref="W783:AM783" si="1717">TRIM(SUBSTITUTE(V783,W$1,W$2))</f>
        <v>$m</v>
      </c>
      <c r="X783" t="str">
        <f t="shared" si="1717"/>
        <v>$m</v>
      </c>
      <c r="Y783" t="str">
        <f t="shared" si="1717"/>
        <v>$m</v>
      </c>
      <c r="Z783" t="str">
        <f t="shared" si="1717"/>
        <v>$m</v>
      </c>
      <c r="AA783" t="str">
        <f t="shared" si="1717"/>
        <v>$m</v>
      </c>
      <c r="AB783" t="str">
        <f t="shared" si="1717"/>
        <v>$m</v>
      </c>
      <c r="AC783" t="str">
        <f t="shared" si="1717"/>
        <v>$m</v>
      </c>
      <c r="AD783" t="str">
        <f t="shared" si="1717"/>
        <v>$m</v>
      </c>
      <c r="AE783" t="str">
        <f t="shared" si="1717"/>
        <v>$m</v>
      </c>
      <c r="AF783" t="str">
        <f t="shared" si="1717"/>
        <v>$m</v>
      </c>
      <c r="AG783" t="str">
        <f t="shared" si="1717"/>
        <v>$</v>
      </c>
      <c r="AH783" t="str">
        <f t="shared" si="1717"/>
        <v>$</v>
      </c>
      <c r="AI783" t="str">
        <f t="shared" si="1717"/>
        <v>$</v>
      </c>
      <c r="AJ783" t="str">
        <f t="shared" si="1717"/>
        <v>$</v>
      </c>
      <c r="AK783" t="str">
        <f t="shared" si="1717"/>
        <v>$</v>
      </c>
      <c r="AL783" t="str">
        <f t="shared" si="1717"/>
        <v>$</v>
      </c>
      <c r="AM783" t="str">
        <f t="shared" si="1717"/>
        <v>$</v>
      </c>
      <c r="AN783" t="str">
        <f t="shared" si="1694"/>
        <v>$</v>
      </c>
      <c r="AQ783" t="str">
        <f t="shared" si="1695"/>
        <v>$</v>
      </c>
    </row>
    <row r="784" spans="1:43" x14ac:dyDescent="0.2">
      <c r="A784">
        <v>782</v>
      </c>
      <c r="B784" t="s">
        <v>851</v>
      </c>
      <c r="C784" t="s">
        <v>1616</v>
      </c>
      <c r="D784" t="s">
        <v>1615</v>
      </c>
      <c r="E784" t="s">
        <v>860</v>
      </c>
      <c r="F784" t="s">
        <v>861</v>
      </c>
      <c r="G784" t="str">
        <f t="shared" si="1687"/>
        <v>Showroom Count - Ending Showroom Count</v>
      </c>
      <c r="H784" t="str">
        <f t="shared" si="1682"/>
        <v>ending showroom count</v>
      </c>
      <c r="I784" t="s">
        <v>154</v>
      </c>
      <c r="J784" t="b">
        <f t="shared" si="1688"/>
        <v>0</v>
      </c>
      <c r="K784" t="b">
        <f t="shared" si="1683"/>
        <v>1</v>
      </c>
      <c r="L784" t="b">
        <f t="shared" si="1684"/>
        <v>0</v>
      </c>
      <c r="M784" t="str">
        <f t="shared" si="1689"/>
        <v/>
      </c>
      <c r="N784" t="str">
        <f t="shared" si="1590"/>
        <v/>
      </c>
      <c r="O784" t="str">
        <f t="shared" si="1591"/>
        <v/>
      </c>
      <c r="P784" t="str">
        <f t="shared" si="1690"/>
        <v/>
      </c>
      <c r="R784" t="s">
        <v>1685</v>
      </c>
      <c r="S784" t="str">
        <f>IF(M784&lt;&gt;"",M784,IF(O784&lt;&gt;"",O784,IF(Q784&lt;&gt;"",Q784,I784)))</f>
        <v>Stores</v>
      </c>
      <c r="T784" t="str">
        <f t="shared" si="1691"/>
        <v>stores</v>
      </c>
      <c r="U784" t="str">
        <f t="shared" ref="U784:V784" si="1718">TRIM(SUBSTITUTE(T784,U$1,U$2))</f>
        <v>stores</v>
      </c>
      <c r="V784" t="str">
        <f t="shared" si="1718"/>
        <v>stores</v>
      </c>
      <c r="W784" t="str">
        <f t="shared" ref="W784:AM784" si="1719">TRIM(SUBSTITUTE(V784,W$1,W$2))</f>
        <v>stores</v>
      </c>
      <c r="X784" t="str">
        <f t="shared" si="1719"/>
        <v>stores</v>
      </c>
      <c r="Y784" t="str">
        <f t="shared" si="1719"/>
        <v>stores</v>
      </c>
      <c r="Z784" t="str">
        <f t="shared" si="1719"/>
        <v>stores</v>
      </c>
      <c r="AA784" t="str">
        <f t="shared" si="1719"/>
        <v>stores</v>
      </c>
      <c r="AB784" t="str">
        <f t="shared" si="1719"/>
        <v>stores</v>
      </c>
      <c r="AC784" t="str">
        <f t="shared" si="1719"/>
        <v>stores</v>
      </c>
      <c r="AD784" t="str">
        <f t="shared" si="1719"/>
        <v>stores</v>
      </c>
      <c r="AE784" t="str">
        <f t="shared" si="1719"/>
        <v>stores</v>
      </c>
      <c r="AF784" t="str">
        <f t="shared" si="1719"/>
        <v>stores</v>
      </c>
      <c r="AG784" t="str">
        <f t="shared" si="1719"/>
        <v>stores</v>
      </c>
      <c r="AH784" t="str">
        <f t="shared" si="1719"/>
        <v>stores</v>
      </c>
      <c r="AI784" t="str">
        <f t="shared" si="1719"/>
        <v>stores</v>
      </c>
      <c r="AJ784" t="str">
        <f t="shared" si="1719"/>
        <v>stores</v>
      </c>
      <c r="AK784" t="str">
        <f t="shared" si="1719"/>
        <v>stores</v>
      </c>
      <c r="AL784" t="str">
        <f t="shared" si="1719"/>
        <v>stores</v>
      </c>
      <c r="AM784" t="str">
        <f t="shared" si="1719"/>
        <v>stores</v>
      </c>
      <c r="AN784" t="str">
        <f t="shared" si="1694"/>
        <v>stores</v>
      </c>
      <c r="AQ784" t="str">
        <f t="shared" si="1695"/>
        <v>stores</v>
      </c>
    </row>
    <row r="785" spans="1:43" ht="32" x14ac:dyDescent="0.2">
      <c r="A785">
        <v>783</v>
      </c>
      <c r="B785" t="s">
        <v>1442</v>
      </c>
      <c r="C785" t="s">
        <v>1614</v>
      </c>
      <c r="D785" t="s">
        <v>1615</v>
      </c>
      <c r="E785" s="1" t="s">
        <v>1443</v>
      </c>
      <c r="F785" s="1" t="s">
        <v>1443</v>
      </c>
      <c r="G785" t="str">
        <f t="shared" si="1687"/>
        <v>Average Leased Square_x000D_
Footage Per Store</v>
      </c>
      <c r="H785" t="str">
        <f t="shared" si="1682"/>
        <v>average leased square_x000D_
footage per store</v>
      </c>
      <c r="I785" t="s">
        <v>1444</v>
      </c>
      <c r="J785" t="b">
        <f t="shared" si="1688"/>
        <v>1</v>
      </c>
      <c r="K785" t="b">
        <f t="shared" si="1683"/>
        <v>1</v>
      </c>
      <c r="L785" t="b">
        <f t="shared" si="1684"/>
        <v>1</v>
      </c>
      <c r="M785" t="str">
        <f t="shared" si="1689"/>
        <v>Stores</v>
      </c>
      <c r="N785" t="str">
        <f t="shared" si="1590"/>
        <v/>
      </c>
      <c r="O785" t="str">
        <f t="shared" si="1591"/>
        <v/>
      </c>
      <c r="P785">
        <f t="shared" si="1690"/>
        <v>31</v>
      </c>
      <c r="Q785" t="s">
        <v>1756</v>
      </c>
      <c r="R785" t="s">
        <v>1685</v>
      </c>
      <c r="S785" t="str">
        <f>IF(M785&lt;&gt;"",M785,IF(O785&lt;&gt;"",O785,IF(Q785&lt;&gt;"",Q785,I785)))</f>
        <v>Stores</v>
      </c>
      <c r="T785" t="str">
        <f t="shared" si="1691"/>
        <v>stores</v>
      </c>
      <c r="U785" t="str">
        <f t="shared" ref="U785:V785" si="1720">TRIM(SUBSTITUTE(T785,U$1,U$2))</f>
        <v>stores</v>
      </c>
      <c r="V785" t="str">
        <f t="shared" si="1720"/>
        <v>stores</v>
      </c>
      <c r="W785" t="str">
        <f t="shared" ref="W785:AM785" si="1721">TRIM(SUBSTITUTE(V785,W$1,W$2))</f>
        <v>stores</v>
      </c>
      <c r="X785" t="str">
        <f t="shared" si="1721"/>
        <v>stores</v>
      </c>
      <c r="Y785" t="str">
        <f t="shared" si="1721"/>
        <v>stores</v>
      </c>
      <c r="Z785" t="str">
        <f t="shared" si="1721"/>
        <v>stores</v>
      </c>
      <c r="AA785" t="str">
        <f t="shared" si="1721"/>
        <v>stores</v>
      </c>
      <c r="AB785" t="str">
        <f t="shared" si="1721"/>
        <v>stores</v>
      </c>
      <c r="AC785" t="str">
        <f t="shared" si="1721"/>
        <v>stores</v>
      </c>
      <c r="AD785" t="str">
        <f t="shared" si="1721"/>
        <v>stores</v>
      </c>
      <c r="AE785" t="str">
        <f t="shared" si="1721"/>
        <v>stores</v>
      </c>
      <c r="AF785" t="str">
        <f t="shared" si="1721"/>
        <v>stores</v>
      </c>
      <c r="AG785" t="str">
        <f t="shared" si="1721"/>
        <v>stores</v>
      </c>
      <c r="AH785" t="str">
        <f t="shared" si="1721"/>
        <v>stores</v>
      </c>
      <c r="AI785" t="str">
        <f t="shared" si="1721"/>
        <v>stores</v>
      </c>
      <c r="AJ785" t="str">
        <f t="shared" si="1721"/>
        <v>stores</v>
      </c>
      <c r="AK785" t="str">
        <f t="shared" si="1721"/>
        <v>stores</v>
      </c>
      <c r="AL785" t="str">
        <f t="shared" si="1721"/>
        <v>stores</v>
      </c>
      <c r="AM785" t="str">
        <f t="shared" si="1721"/>
        <v>stores</v>
      </c>
      <c r="AN785" t="str">
        <f t="shared" si="1694"/>
        <v>stores</v>
      </c>
      <c r="AQ785" t="str">
        <f t="shared" si="1695"/>
        <v>sqf/store</v>
      </c>
    </row>
    <row r="786" spans="1:43" ht="32" x14ac:dyDescent="0.2">
      <c r="A786">
        <v>784</v>
      </c>
      <c r="B786" t="s">
        <v>1442</v>
      </c>
      <c r="C786" t="s">
        <v>1614</v>
      </c>
      <c r="D786" t="s">
        <v>1615</v>
      </c>
      <c r="E786" s="1" t="s">
        <v>1443</v>
      </c>
      <c r="F786" s="1" t="s">
        <v>1443</v>
      </c>
      <c r="G786" t="str">
        <f t="shared" si="1687"/>
        <v>Average Leased Square_x000D_
Footage Per Store</v>
      </c>
      <c r="H786" t="str">
        <f t="shared" si="1682"/>
        <v>average leased square_x000D_
footage per store</v>
      </c>
      <c r="I786" t="s">
        <v>1444</v>
      </c>
      <c r="J786" t="b">
        <f t="shared" si="1688"/>
        <v>1</v>
      </c>
      <c r="K786" t="b">
        <f t="shared" si="1683"/>
        <v>1</v>
      </c>
      <c r="L786" t="b">
        <f t="shared" si="1684"/>
        <v>1</v>
      </c>
      <c r="M786" t="str">
        <f t="shared" si="1689"/>
        <v>Stores</v>
      </c>
      <c r="N786" t="str">
        <f t="shared" si="1590"/>
        <v/>
      </c>
      <c r="O786" t="str">
        <f t="shared" si="1591"/>
        <v/>
      </c>
      <c r="P786">
        <f t="shared" si="1690"/>
        <v>31</v>
      </c>
      <c r="Q786" t="s">
        <v>1756</v>
      </c>
      <c r="R786" t="s">
        <v>1685</v>
      </c>
      <c r="S786" t="str">
        <f>IF(M786&lt;&gt;"",M786,IF(O786&lt;&gt;"",O786,IF(Q786&lt;&gt;"",Q786,I786)))</f>
        <v>Stores</v>
      </c>
      <c r="T786" t="str">
        <f t="shared" si="1691"/>
        <v>stores</v>
      </c>
      <c r="U786" t="str">
        <f t="shared" ref="U786:V786" si="1722">TRIM(SUBSTITUTE(T786,U$1,U$2))</f>
        <v>stores</v>
      </c>
      <c r="V786" t="str">
        <f t="shared" si="1722"/>
        <v>stores</v>
      </c>
      <c r="W786" t="str">
        <f t="shared" ref="W786:AM786" si="1723">TRIM(SUBSTITUTE(V786,W$1,W$2))</f>
        <v>stores</v>
      </c>
      <c r="X786" t="str">
        <f t="shared" si="1723"/>
        <v>stores</v>
      </c>
      <c r="Y786" t="str">
        <f t="shared" si="1723"/>
        <v>stores</v>
      </c>
      <c r="Z786" t="str">
        <f t="shared" si="1723"/>
        <v>stores</v>
      </c>
      <c r="AA786" t="str">
        <f t="shared" si="1723"/>
        <v>stores</v>
      </c>
      <c r="AB786" t="str">
        <f t="shared" si="1723"/>
        <v>stores</v>
      </c>
      <c r="AC786" t="str">
        <f t="shared" si="1723"/>
        <v>stores</v>
      </c>
      <c r="AD786" t="str">
        <f t="shared" si="1723"/>
        <v>stores</v>
      </c>
      <c r="AE786" t="str">
        <f t="shared" si="1723"/>
        <v>stores</v>
      </c>
      <c r="AF786" t="str">
        <f t="shared" si="1723"/>
        <v>stores</v>
      </c>
      <c r="AG786" t="str">
        <f t="shared" si="1723"/>
        <v>stores</v>
      </c>
      <c r="AH786" t="str">
        <f t="shared" si="1723"/>
        <v>stores</v>
      </c>
      <c r="AI786" t="str">
        <f t="shared" si="1723"/>
        <v>stores</v>
      </c>
      <c r="AJ786" t="str">
        <f t="shared" si="1723"/>
        <v>stores</v>
      </c>
      <c r="AK786" t="str">
        <f t="shared" si="1723"/>
        <v>stores</v>
      </c>
      <c r="AL786" t="str">
        <f t="shared" si="1723"/>
        <v>stores</v>
      </c>
      <c r="AM786" t="str">
        <f t="shared" si="1723"/>
        <v>stores</v>
      </c>
      <c r="AN786" t="str">
        <f t="shared" si="1694"/>
        <v>stores</v>
      </c>
      <c r="AQ786" t="str">
        <f t="shared" si="1695"/>
        <v>sqf/store</v>
      </c>
    </row>
    <row r="787" spans="1:43" x14ac:dyDescent="0.2">
      <c r="A787">
        <v>785</v>
      </c>
      <c r="B787" t="s">
        <v>1442</v>
      </c>
      <c r="C787" t="s">
        <v>1614</v>
      </c>
      <c r="D787" t="s">
        <v>1615</v>
      </c>
      <c r="E787" t="s">
        <v>1445</v>
      </c>
      <c r="F787" t="s">
        <v>1445</v>
      </c>
      <c r="G787" t="str">
        <f t="shared" si="1687"/>
        <v>Closings Store Count</v>
      </c>
      <c r="H787" t="str">
        <f t="shared" si="1682"/>
        <v>closings store count</v>
      </c>
      <c r="I787" t="s">
        <v>154</v>
      </c>
      <c r="J787" t="b">
        <f t="shared" si="1688"/>
        <v>1</v>
      </c>
      <c r="K787" t="b">
        <f t="shared" si="1683"/>
        <v>1</v>
      </c>
      <c r="L787" t="b">
        <f t="shared" si="1684"/>
        <v>0</v>
      </c>
      <c r="M787" t="str">
        <f t="shared" si="1689"/>
        <v/>
      </c>
      <c r="N787" t="str">
        <f t="shared" si="1590"/>
        <v/>
      </c>
      <c r="O787" t="str">
        <f t="shared" si="1591"/>
        <v/>
      </c>
      <c r="P787" t="str">
        <f t="shared" si="1690"/>
        <v/>
      </c>
      <c r="R787" t="s">
        <v>1685</v>
      </c>
      <c r="S787" t="str">
        <f>IF(M787&lt;&gt;"",M787,IF(O787&lt;&gt;"",O787,IF(Q787&lt;&gt;"",Q787,I787)))</f>
        <v>Stores</v>
      </c>
      <c r="T787" t="str">
        <f t="shared" si="1691"/>
        <v>stores</v>
      </c>
      <c r="U787" t="str">
        <f t="shared" ref="U787:V787" si="1724">TRIM(SUBSTITUTE(T787,U$1,U$2))</f>
        <v>stores</v>
      </c>
      <c r="V787" t="str">
        <f t="shared" si="1724"/>
        <v>stores</v>
      </c>
      <c r="W787" t="str">
        <f t="shared" ref="W787:AM787" si="1725">TRIM(SUBSTITUTE(V787,W$1,W$2))</f>
        <v>stores</v>
      </c>
      <c r="X787" t="str">
        <f t="shared" si="1725"/>
        <v>stores</v>
      </c>
      <c r="Y787" t="str">
        <f t="shared" si="1725"/>
        <v>stores</v>
      </c>
      <c r="Z787" t="str">
        <f t="shared" si="1725"/>
        <v>stores</v>
      </c>
      <c r="AA787" t="str">
        <f t="shared" si="1725"/>
        <v>stores</v>
      </c>
      <c r="AB787" t="str">
        <f t="shared" si="1725"/>
        <v>stores</v>
      </c>
      <c r="AC787" t="str">
        <f t="shared" si="1725"/>
        <v>stores</v>
      </c>
      <c r="AD787" t="str">
        <f t="shared" si="1725"/>
        <v>stores</v>
      </c>
      <c r="AE787" t="str">
        <f t="shared" si="1725"/>
        <v>stores</v>
      </c>
      <c r="AF787" t="str">
        <f t="shared" si="1725"/>
        <v>stores</v>
      </c>
      <c r="AG787" t="str">
        <f t="shared" si="1725"/>
        <v>stores</v>
      </c>
      <c r="AH787" t="str">
        <f t="shared" si="1725"/>
        <v>stores</v>
      </c>
      <c r="AI787" t="str">
        <f t="shared" si="1725"/>
        <v>stores</v>
      </c>
      <c r="AJ787" t="str">
        <f t="shared" si="1725"/>
        <v>stores</v>
      </c>
      <c r="AK787" t="str">
        <f t="shared" si="1725"/>
        <v>stores</v>
      </c>
      <c r="AL787" t="str">
        <f t="shared" si="1725"/>
        <v>stores</v>
      </c>
      <c r="AM787" t="str">
        <f t="shared" si="1725"/>
        <v>stores</v>
      </c>
      <c r="AN787" t="str">
        <f t="shared" si="1694"/>
        <v>stores</v>
      </c>
      <c r="AQ787" t="str">
        <f t="shared" si="1695"/>
        <v>stores</v>
      </c>
    </row>
    <row r="788" spans="1:43" x14ac:dyDescent="0.2">
      <c r="A788">
        <v>786</v>
      </c>
      <c r="B788" t="s">
        <v>1442</v>
      </c>
      <c r="C788" t="s">
        <v>1614</v>
      </c>
      <c r="D788" t="s">
        <v>1615</v>
      </c>
      <c r="E788" t="s">
        <v>1446</v>
      </c>
      <c r="F788" t="s">
        <v>1446</v>
      </c>
      <c r="G788" t="str">
        <f t="shared" si="1687"/>
        <v>Openings Store Count</v>
      </c>
      <c r="H788" t="str">
        <f t="shared" si="1682"/>
        <v>openings store count</v>
      </c>
      <c r="I788" t="s">
        <v>154</v>
      </c>
      <c r="J788" t="b">
        <f t="shared" si="1688"/>
        <v>1</v>
      </c>
      <c r="K788" t="b">
        <f t="shared" si="1683"/>
        <v>1</v>
      </c>
      <c r="L788" t="b">
        <f t="shared" si="1684"/>
        <v>0</v>
      </c>
      <c r="M788" t="str">
        <f t="shared" si="1689"/>
        <v/>
      </c>
      <c r="N788" t="str">
        <f t="shared" si="1590"/>
        <v/>
      </c>
      <c r="O788" t="str">
        <f t="shared" si="1591"/>
        <v/>
      </c>
      <c r="P788" t="str">
        <f t="shared" si="1690"/>
        <v/>
      </c>
      <c r="R788" t="s">
        <v>1685</v>
      </c>
      <c r="S788" t="str">
        <f>IF(M788&lt;&gt;"",M788,IF(O788&lt;&gt;"",O788,IF(Q788&lt;&gt;"",Q788,I788)))</f>
        <v>Stores</v>
      </c>
      <c r="T788" t="str">
        <f t="shared" si="1691"/>
        <v>stores</v>
      </c>
      <c r="U788" t="str">
        <f t="shared" ref="U788:V788" si="1726">TRIM(SUBSTITUTE(T788,U$1,U$2))</f>
        <v>stores</v>
      </c>
      <c r="V788" t="str">
        <f t="shared" si="1726"/>
        <v>stores</v>
      </c>
      <c r="W788" t="str">
        <f t="shared" ref="W788:AM788" si="1727">TRIM(SUBSTITUTE(V788,W$1,W$2))</f>
        <v>stores</v>
      </c>
      <c r="X788" t="str">
        <f t="shared" si="1727"/>
        <v>stores</v>
      </c>
      <c r="Y788" t="str">
        <f t="shared" si="1727"/>
        <v>stores</v>
      </c>
      <c r="Z788" t="str">
        <f t="shared" si="1727"/>
        <v>stores</v>
      </c>
      <c r="AA788" t="str">
        <f t="shared" si="1727"/>
        <v>stores</v>
      </c>
      <c r="AB788" t="str">
        <f t="shared" si="1727"/>
        <v>stores</v>
      </c>
      <c r="AC788" t="str">
        <f t="shared" si="1727"/>
        <v>stores</v>
      </c>
      <c r="AD788" t="str">
        <f t="shared" si="1727"/>
        <v>stores</v>
      </c>
      <c r="AE788" t="str">
        <f t="shared" si="1727"/>
        <v>stores</v>
      </c>
      <c r="AF788" t="str">
        <f t="shared" si="1727"/>
        <v>stores</v>
      </c>
      <c r="AG788" t="str">
        <f t="shared" si="1727"/>
        <v>stores</v>
      </c>
      <c r="AH788" t="str">
        <f t="shared" si="1727"/>
        <v>stores</v>
      </c>
      <c r="AI788" t="str">
        <f t="shared" si="1727"/>
        <v>stores</v>
      </c>
      <c r="AJ788" t="str">
        <f t="shared" si="1727"/>
        <v>stores</v>
      </c>
      <c r="AK788" t="str">
        <f t="shared" si="1727"/>
        <v>stores</v>
      </c>
      <c r="AL788" t="str">
        <f t="shared" si="1727"/>
        <v>stores</v>
      </c>
      <c r="AM788" t="str">
        <f t="shared" si="1727"/>
        <v>stores</v>
      </c>
      <c r="AN788" t="str">
        <f t="shared" si="1694"/>
        <v>stores</v>
      </c>
      <c r="AQ788" t="str">
        <f t="shared" si="1695"/>
        <v>stores</v>
      </c>
    </row>
    <row r="789" spans="1:43" x14ac:dyDescent="0.2">
      <c r="A789">
        <v>787</v>
      </c>
      <c r="B789" t="s">
        <v>1442</v>
      </c>
      <c r="C789" t="s">
        <v>1614</v>
      </c>
      <c r="D789" t="s">
        <v>1615</v>
      </c>
      <c r="E789" t="s">
        <v>1447</v>
      </c>
      <c r="F789" t="s">
        <v>13</v>
      </c>
      <c r="G789" t="str">
        <f t="shared" si="1687"/>
        <v>Revenue by Brand - Other</v>
      </c>
      <c r="H789" t="str">
        <f t="shared" si="1682"/>
        <v>other</v>
      </c>
      <c r="I789" t="s">
        <v>10</v>
      </c>
      <c r="J789" t="b">
        <f t="shared" si="1688"/>
        <v>0</v>
      </c>
      <c r="K789" t="b">
        <f t="shared" si="1683"/>
        <v>0</v>
      </c>
      <c r="L789" t="b">
        <f t="shared" si="1684"/>
        <v>1</v>
      </c>
      <c r="M789" t="str">
        <f t="shared" si="1689"/>
        <v/>
      </c>
      <c r="N789" t="str">
        <f t="shared" si="1590"/>
        <v/>
      </c>
      <c r="O789" t="str">
        <f t="shared" si="1591"/>
        <v/>
      </c>
      <c r="P789" t="str">
        <f t="shared" si="1690"/>
        <v/>
      </c>
      <c r="R789" t="s">
        <v>35</v>
      </c>
      <c r="S789" t="str">
        <f>IF(M789&lt;&gt;"",M789,IF(O789&lt;&gt;"",O789,IF(Q789&lt;&gt;"",Q789,I789)))</f>
        <v>$M</v>
      </c>
      <c r="T789" t="str">
        <f t="shared" si="1691"/>
        <v>$m</v>
      </c>
      <c r="U789" t="str">
        <f t="shared" ref="U789:V789" si="1728">TRIM(SUBSTITUTE(T789,U$1,U$2))</f>
        <v>$m</v>
      </c>
      <c r="V789" t="str">
        <f t="shared" si="1728"/>
        <v>$m</v>
      </c>
      <c r="W789" t="str">
        <f t="shared" ref="W789:AM789" si="1729">TRIM(SUBSTITUTE(V789,W$1,W$2))</f>
        <v>$m</v>
      </c>
      <c r="X789" t="str">
        <f t="shared" si="1729"/>
        <v>$m</v>
      </c>
      <c r="Y789" t="str">
        <f t="shared" si="1729"/>
        <v>$m</v>
      </c>
      <c r="Z789" t="str">
        <f t="shared" si="1729"/>
        <v>$m</v>
      </c>
      <c r="AA789" t="str">
        <f t="shared" si="1729"/>
        <v>$m</v>
      </c>
      <c r="AB789" t="str">
        <f t="shared" si="1729"/>
        <v>$m</v>
      </c>
      <c r="AC789" t="str">
        <f t="shared" si="1729"/>
        <v>$m</v>
      </c>
      <c r="AD789" t="str">
        <f t="shared" si="1729"/>
        <v>$m</v>
      </c>
      <c r="AE789" t="str">
        <f t="shared" si="1729"/>
        <v>$m</v>
      </c>
      <c r="AF789" t="str">
        <f t="shared" si="1729"/>
        <v>$m</v>
      </c>
      <c r="AG789" t="str">
        <f t="shared" si="1729"/>
        <v>$</v>
      </c>
      <c r="AH789" t="str">
        <f t="shared" si="1729"/>
        <v>$</v>
      </c>
      <c r="AI789" t="str">
        <f t="shared" si="1729"/>
        <v>$</v>
      </c>
      <c r="AJ789" t="str">
        <f t="shared" si="1729"/>
        <v>$</v>
      </c>
      <c r="AK789" t="str">
        <f t="shared" si="1729"/>
        <v>$</v>
      </c>
      <c r="AL789" t="str">
        <f t="shared" si="1729"/>
        <v>$</v>
      </c>
      <c r="AM789" t="str">
        <f t="shared" si="1729"/>
        <v>$</v>
      </c>
      <c r="AN789" t="str">
        <f t="shared" si="1694"/>
        <v>$</v>
      </c>
      <c r="AQ789" t="str">
        <f t="shared" si="1695"/>
        <v>$</v>
      </c>
    </row>
    <row r="790" spans="1:43" x14ac:dyDescent="0.2">
      <c r="A790">
        <v>788</v>
      </c>
      <c r="B790" t="s">
        <v>1442</v>
      </c>
      <c r="C790" t="s">
        <v>1614</v>
      </c>
      <c r="D790" t="s">
        <v>1615</v>
      </c>
      <c r="E790" t="s">
        <v>1447</v>
      </c>
      <c r="F790" t="s">
        <v>1448</v>
      </c>
      <c r="G790" t="str">
        <f t="shared" si="1687"/>
        <v>Revenue by Brand - Pottery Barn</v>
      </c>
      <c r="H790" t="str">
        <f t="shared" si="1682"/>
        <v>pottery barn</v>
      </c>
      <c r="I790" t="s">
        <v>10</v>
      </c>
      <c r="J790" t="b">
        <f t="shared" si="1688"/>
        <v>0</v>
      </c>
      <c r="K790" t="b">
        <f t="shared" si="1683"/>
        <v>0</v>
      </c>
      <c r="L790" t="b">
        <f t="shared" si="1684"/>
        <v>1</v>
      </c>
      <c r="M790" t="str">
        <f t="shared" si="1689"/>
        <v/>
      </c>
      <c r="N790" t="str">
        <f t="shared" ref="N790:N853" si="1730">IF(AND(OR(LOWER(I790)="unit",LOWER(I790)="units",LOWER(I790)="number"),M790&lt;&gt;"Stores"),"Check","")</f>
        <v/>
      </c>
      <c r="O790" t="str">
        <f t="shared" ref="O790:O853" si="1731">IF(N790="Check",IF((IFERROR(FIND("vehicle",LOWER(H790)),0)+(IFERROR(FIND("auto",LOWER(H790)),0))+IFERROR(FIND("vehicle",LOWER(F790)),0)+IFERROR(FIND("vehicle",LOWER(F790)),0))&gt;0,"Vehicles",""),"")</f>
        <v/>
      </c>
      <c r="P790" t="str">
        <f t="shared" si="1690"/>
        <v/>
      </c>
      <c r="R790" t="s">
        <v>35</v>
      </c>
      <c r="S790" t="str">
        <f>IF(M790&lt;&gt;"",M790,IF(O790&lt;&gt;"",O790,IF(Q790&lt;&gt;"",Q790,I790)))</f>
        <v>$M</v>
      </c>
      <c r="T790" t="str">
        <f t="shared" si="1691"/>
        <v>$m</v>
      </c>
      <c r="U790" t="str">
        <f t="shared" ref="U790:V790" si="1732">TRIM(SUBSTITUTE(T790,U$1,U$2))</f>
        <v>$m</v>
      </c>
      <c r="V790" t="str">
        <f t="shared" si="1732"/>
        <v>$m</v>
      </c>
      <c r="W790" t="str">
        <f t="shared" ref="W790:AM790" si="1733">TRIM(SUBSTITUTE(V790,W$1,W$2))</f>
        <v>$m</v>
      </c>
      <c r="X790" t="str">
        <f t="shared" si="1733"/>
        <v>$m</v>
      </c>
      <c r="Y790" t="str">
        <f t="shared" si="1733"/>
        <v>$m</v>
      </c>
      <c r="Z790" t="str">
        <f t="shared" si="1733"/>
        <v>$m</v>
      </c>
      <c r="AA790" t="str">
        <f t="shared" si="1733"/>
        <v>$m</v>
      </c>
      <c r="AB790" t="str">
        <f t="shared" si="1733"/>
        <v>$m</v>
      </c>
      <c r="AC790" t="str">
        <f t="shared" si="1733"/>
        <v>$m</v>
      </c>
      <c r="AD790" t="str">
        <f t="shared" si="1733"/>
        <v>$m</v>
      </c>
      <c r="AE790" t="str">
        <f t="shared" si="1733"/>
        <v>$m</v>
      </c>
      <c r="AF790" t="str">
        <f t="shared" si="1733"/>
        <v>$m</v>
      </c>
      <c r="AG790" t="str">
        <f t="shared" si="1733"/>
        <v>$</v>
      </c>
      <c r="AH790" t="str">
        <f t="shared" si="1733"/>
        <v>$</v>
      </c>
      <c r="AI790" t="str">
        <f t="shared" si="1733"/>
        <v>$</v>
      </c>
      <c r="AJ790" t="str">
        <f t="shared" si="1733"/>
        <v>$</v>
      </c>
      <c r="AK790" t="str">
        <f t="shared" si="1733"/>
        <v>$</v>
      </c>
      <c r="AL790" t="str">
        <f t="shared" si="1733"/>
        <v>$</v>
      </c>
      <c r="AM790" t="str">
        <f t="shared" si="1733"/>
        <v>$</v>
      </c>
      <c r="AN790" t="str">
        <f t="shared" si="1694"/>
        <v>$</v>
      </c>
      <c r="AQ790" t="str">
        <f t="shared" si="1695"/>
        <v>$</v>
      </c>
    </row>
    <row r="791" spans="1:43" x14ac:dyDescent="0.2">
      <c r="A791">
        <v>789</v>
      </c>
      <c r="B791" t="s">
        <v>1442</v>
      </c>
      <c r="C791" t="s">
        <v>1614</v>
      </c>
      <c r="D791" t="s">
        <v>1615</v>
      </c>
      <c r="E791" t="s">
        <v>1447</v>
      </c>
      <c r="F791" t="s">
        <v>1449</v>
      </c>
      <c r="G791" t="str">
        <f t="shared" si="1687"/>
        <v>Revenue by Brand - Pottery Barn Kids and Teen</v>
      </c>
      <c r="H791" t="str">
        <f t="shared" si="1682"/>
        <v>pottery barn kids and teen</v>
      </c>
      <c r="I791" t="s">
        <v>10</v>
      </c>
      <c r="J791" t="b">
        <f t="shared" si="1688"/>
        <v>0</v>
      </c>
      <c r="K791" t="b">
        <f t="shared" si="1683"/>
        <v>0</v>
      </c>
      <c r="L791" t="b">
        <f t="shared" si="1684"/>
        <v>1</v>
      </c>
      <c r="M791" t="str">
        <f t="shared" si="1689"/>
        <v/>
      </c>
      <c r="N791" t="str">
        <f t="shared" si="1730"/>
        <v/>
      </c>
      <c r="O791" t="str">
        <f t="shared" si="1731"/>
        <v/>
      </c>
      <c r="P791" t="str">
        <f t="shared" si="1690"/>
        <v/>
      </c>
      <c r="R791" t="s">
        <v>35</v>
      </c>
      <c r="S791" t="str">
        <f>IF(M791&lt;&gt;"",M791,IF(O791&lt;&gt;"",O791,IF(Q791&lt;&gt;"",Q791,I791)))</f>
        <v>$M</v>
      </c>
      <c r="T791" t="str">
        <f t="shared" si="1691"/>
        <v>$m</v>
      </c>
      <c r="U791" t="str">
        <f t="shared" ref="U791:V791" si="1734">TRIM(SUBSTITUTE(T791,U$1,U$2))</f>
        <v>$m</v>
      </c>
      <c r="V791" t="str">
        <f t="shared" si="1734"/>
        <v>$m</v>
      </c>
      <c r="W791" t="str">
        <f t="shared" ref="W791:AM791" si="1735">TRIM(SUBSTITUTE(V791,W$1,W$2))</f>
        <v>$m</v>
      </c>
      <c r="X791" t="str">
        <f t="shared" si="1735"/>
        <v>$m</v>
      </c>
      <c r="Y791" t="str">
        <f t="shared" si="1735"/>
        <v>$m</v>
      </c>
      <c r="Z791" t="str">
        <f t="shared" si="1735"/>
        <v>$m</v>
      </c>
      <c r="AA791" t="str">
        <f t="shared" si="1735"/>
        <v>$m</v>
      </c>
      <c r="AB791" t="str">
        <f t="shared" si="1735"/>
        <v>$m</v>
      </c>
      <c r="AC791" t="str">
        <f t="shared" si="1735"/>
        <v>$m</v>
      </c>
      <c r="AD791" t="str">
        <f t="shared" si="1735"/>
        <v>$m</v>
      </c>
      <c r="AE791" t="str">
        <f t="shared" si="1735"/>
        <v>$m</v>
      </c>
      <c r="AF791" t="str">
        <f t="shared" si="1735"/>
        <v>$m</v>
      </c>
      <c r="AG791" t="str">
        <f t="shared" si="1735"/>
        <v>$</v>
      </c>
      <c r="AH791" t="str">
        <f t="shared" si="1735"/>
        <v>$</v>
      </c>
      <c r="AI791" t="str">
        <f t="shared" si="1735"/>
        <v>$</v>
      </c>
      <c r="AJ791" t="str">
        <f t="shared" si="1735"/>
        <v>$</v>
      </c>
      <c r="AK791" t="str">
        <f t="shared" si="1735"/>
        <v>$</v>
      </c>
      <c r="AL791" t="str">
        <f t="shared" si="1735"/>
        <v>$</v>
      </c>
      <c r="AM791" t="str">
        <f t="shared" si="1735"/>
        <v>$</v>
      </c>
      <c r="AN791" t="str">
        <f t="shared" si="1694"/>
        <v>$</v>
      </c>
      <c r="AQ791" t="str">
        <f t="shared" si="1695"/>
        <v>$</v>
      </c>
    </row>
    <row r="792" spans="1:43" x14ac:dyDescent="0.2">
      <c r="A792">
        <v>790</v>
      </c>
      <c r="B792" t="s">
        <v>1442</v>
      </c>
      <c r="C792" t="s">
        <v>1614</v>
      </c>
      <c r="D792" t="s">
        <v>1615</v>
      </c>
      <c r="E792" t="s">
        <v>1447</v>
      </c>
      <c r="F792" t="s">
        <v>1450</v>
      </c>
      <c r="G792" t="str">
        <f t="shared" si="1687"/>
        <v>Revenue by Brand - West Elm</v>
      </c>
      <c r="H792" t="str">
        <f t="shared" si="1682"/>
        <v>west elm</v>
      </c>
      <c r="I792" t="s">
        <v>10</v>
      </c>
      <c r="J792" t="b">
        <f t="shared" si="1688"/>
        <v>0</v>
      </c>
      <c r="K792" t="b">
        <f t="shared" si="1683"/>
        <v>0</v>
      </c>
      <c r="L792" t="b">
        <f t="shared" si="1684"/>
        <v>1</v>
      </c>
      <c r="M792" t="str">
        <f t="shared" si="1689"/>
        <v/>
      </c>
      <c r="N792" t="str">
        <f t="shared" si="1730"/>
        <v/>
      </c>
      <c r="O792" t="str">
        <f t="shared" si="1731"/>
        <v/>
      </c>
      <c r="P792" t="str">
        <f t="shared" si="1690"/>
        <v/>
      </c>
      <c r="R792" t="s">
        <v>35</v>
      </c>
      <c r="S792" t="str">
        <f>IF(M792&lt;&gt;"",M792,IF(O792&lt;&gt;"",O792,IF(Q792&lt;&gt;"",Q792,I792)))</f>
        <v>$M</v>
      </c>
      <c r="T792" t="str">
        <f t="shared" si="1691"/>
        <v>$m</v>
      </c>
      <c r="U792" t="str">
        <f t="shared" ref="U792:V792" si="1736">TRIM(SUBSTITUTE(T792,U$1,U$2))</f>
        <v>$m</v>
      </c>
      <c r="V792" t="str">
        <f t="shared" si="1736"/>
        <v>$m</v>
      </c>
      <c r="W792" t="str">
        <f t="shared" ref="W792:AM792" si="1737">TRIM(SUBSTITUTE(V792,W$1,W$2))</f>
        <v>$m</v>
      </c>
      <c r="X792" t="str">
        <f t="shared" si="1737"/>
        <v>$m</v>
      </c>
      <c r="Y792" t="str">
        <f t="shared" si="1737"/>
        <v>$m</v>
      </c>
      <c r="Z792" t="str">
        <f t="shared" si="1737"/>
        <v>$m</v>
      </c>
      <c r="AA792" t="str">
        <f t="shared" si="1737"/>
        <v>$m</v>
      </c>
      <c r="AB792" t="str">
        <f t="shared" si="1737"/>
        <v>$m</v>
      </c>
      <c r="AC792" t="str">
        <f t="shared" si="1737"/>
        <v>$m</v>
      </c>
      <c r="AD792" t="str">
        <f t="shared" si="1737"/>
        <v>$m</v>
      </c>
      <c r="AE792" t="str">
        <f t="shared" si="1737"/>
        <v>$m</v>
      </c>
      <c r="AF792" t="str">
        <f t="shared" si="1737"/>
        <v>$m</v>
      </c>
      <c r="AG792" t="str">
        <f t="shared" si="1737"/>
        <v>$</v>
      </c>
      <c r="AH792" t="str">
        <f t="shared" si="1737"/>
        <v>$</v>
      </c>
      <c r="AI792" t="str">
        <f t="shared" si="1737"/>
        <v>$</v>
      </c>
      <c r="AJ792" t="str">
        <f t="shared" si="1737"/>
        <v>$</v>
      </c>
      <c r="AK792" t="str">
        <f t="shared" si="1737"/>
        <v>$</v>
      </c>
      <c r="AL792" t="str">
        <f t="shared" si="1737"/>
        <v>$</v>
      </c>
      <c r="AM792" t="str">
        <f t="shared" si="1737"/>
        <v>$</v>
      </c>
      <c r="AN792" t="str">
        <f t="shared" si="1694"/>
        <v>$</v>
      </c>
      <c r="AQ792" t="str">
        <f t="shared" si="1695"/>
        <v>$</v>
      </c>
    </row>
    <row r="793" spans="1:43" x14ac:dyDescent="0.2">
      <c r="A793">
        <v>791</v>
      </c>
      <c r="B793" t="s">
        <v>1442</v>
      </c>
      <c r="C793" t="s">
        <v>1614</v>
      </c>
      <c r="D793" t="s">
        <v>1615</v>
      </c>
      <c r="E793" t="s">
        <v>1447</v>
      </c>
      <c r="F793" t="s">
        <v>1451</v>
      </c>
      <c r="G793" t="str">
        <f t="shared" si="1687"/>
        <v>Revenue by Brand - Williams Sonoma</v>
      </c>
      <c r="H793" t="str">
        <f t="shared" si="1682"/>
        <v>williams sonoma</v>
      </c>
      <c r="I793" t="s">
        <v>10</v>
      </c>
      <c r="J793" t="b">
        <f t="shared" si="1688"/>
        <v>0</v>
      </c>
      <c r="K793" t="b">
        <f t="shared" si="1683"/>
        <v>0</v>
      </c>
      <c r="L793" t="b">
        <f t="shared" si="1684"/>
        <v>1</v>
      </c>
      <c r="M793" t="str">
        <f t="shared" si="1689"/>
        <v/>
      </c>
      <c r="N793" t="str">
        <f t="shared" si="1730"/>
        <v/>
      </c>
      <c r="O793" t="str">
        <f t="shared" si="1731"/>
        <v/>
      </c>
      <c r="P793" t="str">
        <f t="shared" si="1690"/>
        <v/>
      </c>
      <c r="R793" t="s">
        <v>35</v>
      </c>
      <c r="S793" t="str">
        <f>IF(M793&lt;&gt;"",M793,IF(O793&lt;&gt;"",O793,IF(Q793&lt;&gt;"",Q793,I793)))</f>
        <v>$M</v>
      </c>
      <c r="T793" t="str">
        <f t="shared" si="1691"/>
        <v>$m</v>
      </c>
      <c r="U793" t="str">
        <f t="shared" ref="U793:V793" si="1738">TRIM(SUBSTITUTE(T793,U$1,U$2))</f>
        <v>$m</v>
      </c>
      <c r="V793" t="str">
        <f t="shared" si="1738"/>
        <v>$m</v>
      </c>
      <c r="W793" t="str">
        <f t="shared" ref="W793:AM793" si="1739">TRIM(SUBSTITUTE(V793,W$1,W$2))</f>
        <v>$m</v>
      </c>
      <c r="X793" t="str">
        <f t="shared" si="1739"/>
        <v>$m</v>
      </c>
      <c r="Y793" t="str">
        <f t="shared" si="1739"/>
        <v>$m</v>
      </c>
      <c r="Z793" t="str">
        <f t="shared" si="1739"/>
        <v>$m</v>
      </c>
      <c r="AA793" t="str">
        <f t="shared" si="1739"/>
        <v>$m</v>
      </c>
      <c r="AB793" t="str">
        <f t="shared" si="1739"/>
        <v>$m</v>
      </c>
      <c r="AC793" t="str">
        <f t="shared" si="1739"/>
        <v>$m</v>
      </c>
      <c r="AD793" t="str">
        <f t="shared" si="1739"/>
        <v>$m</v>
      </c>
      <c r="AE793" t="str">
        <f t="shared" si="1739"/>
        <v>$m</v>
      </c>
      <c r="AF793" t="str">
        <f t="shared" si="1739"/>
        <v>$m</v>
      </c>
      <c r="AG793" t="str">
        <f t="shared" si="1739"/>
        <v>$</v>
      </c>
      <c r="AH793" t="str">
        <f t="shared" si="1739"/>
        <v>$</v>
      </c>
      <c r="AI793" t="str">
        <f t="shared" si="1739"/>
        <v>$</v>
      </c>
      <c r="AJ793" t="str">
        <f t="shared" si="1739"/>
        <v>$</v>
      </c>
      <c r="AK793" t="str">
        <f t="shared" si="1739"/>
        <v>$</v>
      </c>
      <c r="AL793" t="str">
        <f t="shared" si="1739"/>
        <v>$</v>
      </c>
      <c r="AM793" t="str">
        <f t="shared" si="1739"/>
        <v>$</v>
      </c>
      <c r="AN793" t="str">
        <f t="shared" si="1694"/>
        <v>$</v>
      </c>
      <c r="AQ793" t="str">
        <f t="shared" si="1695"/>
        <v>$</v>
      </c>
    </row>
    <row r="794" spans="1:43" x14ac:dyDescent="0.2">
      <c r="A794">
        <v>792</v>
      </c>
      <c r="B794" t="s">
        <v>1442</v>
      </c>
      <c r="C794" t="s">
        <v>1614</v>
      </c>
      <c r="D794" t="s">
        <v>1615</v>
      </c>
      <c r="E794" t="s">
        <v>585</v>
      </c>
      <c r="F794" t="s">
        <v>585</v>
      </c>
      <c r="G794" t="str">
        <f t="shared" si="1687"/>
        <v>Total Store Count</v>
      </c>
      <c r="H794" t="str">
        <f t="shared" si="1682"/>
        <v>total store count</v>
      </c>
      <c r="I794" t="s">
        <v>154</v>
      </c>
      <c r="J794" t="b">
        <f t="shared" si="1688"/>
        <v>1</v>
      </c>
      <c r="K794" t="b">
        <f t="shared" si="1683"/>
        <v>1</v>
      </c>
      <c r="L794" t="b">
        <f t="shared" si="1684"/>
        <v>0</v>
      </c>
      <c r="M794" t="str">
        <f t="shared" si="1689"/>
        <v/>
      </c>
      <c r="N794" t="str">
        <f t="shared" si="1730"/>
        <v/>
      </c>
      <c r="O794" t="str">
        <f t="shared" si="1731"/>
        <v/>
      </c>
      <c r="P794" t="str">
        <f t="shared" si="1690"/>
        <v/>
      </c>
      <c r="R794" t="s">
        <v>1685</v>
      </c>
      <c r="S794" t="str">
        <f>IF(M794&lt;&gt;"",M794,IF(O794&lt;&gt;"",O794,IF(Q794&lt;&gt;"",Q794,I794)))</f>
        <v>Stores</v>
      </c>
      <c r="T794" t="str">
        <f t="shared" si="1691"/>
        <v>stores</v>
      </c>
      <c r="U794" t="str">
        <f t="shared" ref="U794:V794" si="1740">TRIM(SUBSTITUTE(T794,U$1,U$2))</f>
        <v>stores</v>
      </c>
      <c r="V794" t="str">
        <f t="shared" si="1740"/>
        <v>stores</v>
      </c>
      <c r="W794" t="str">
        <f t="shared" ref="W794:AM794" si="1741">TRIM(SUBSTITUTE(V794,W$1,W$2))</f>
        <v>stores</v>
      </c>
      <c r="X794" t="str">
        <f t="shared" si="1741"/>
        <v>stores</v>
      </c>
      <c r="Y794" t="str">
        <f t="shared" si="1741"/>
        <v>stores</v>
      </c>
      <c r="Z794" t="str">
        <f t="shared" si="1741"/>
        <v>stores</v>
      </c>
      <c r="AA794" t="str">
        <f t="shared" si="1741"/>
        <v>stores</v>
      </c>
      <c r="AB794" t="str">
        <f t="shared" si="1741"/>
        <v>stores</v>
      </c>
      <c r="AC794" t="str">
        <f t="shared" si="1741"/>
        <v>stores</v>
      </c>
      <c r="AD794" t="str">
        <f t="shared" si="1741"/>
        <v>stores</v>
      </c>
      <c r="AE794" t="str">
        <f t="shared" si="1741"/>
        <v>stores</v>
      </c>
      <c r="AF794" t="str">
        <f t="shared" si="1741"/>
        <v>stores</v>
      </c>
      <c r="AG794" t="str">
        <f t="shared" si="1741"/>
        <v>stores</v>
      </c>
      <c r="AH794" t="str">
        <f t="shared" si="1741"/>
        <v>stores</v>
      </c>
      <c r="AI794" t="str">
        <f t="shared" si="1741"/>
        <v>stores</v>
      </c>
      <c r="AJ794" t="str">
        <f t="shared" si="1741"/>
        <v>stores</v>
      </c>
      <c r="AK794" t="str">
        <f t="shared" si="1741"/>
        <v>stores</v>
      </c>
      <c r="AL794" t="str">
        <f t="shared" si="1741"/>
        <v>stores</v>
      </c>
      <c r="AM794" t="str">
        <f t="shared" si="1741"/>
        <v>stores</v>
      </c>
      <c r="AN794" t="str">
        <f t="shared" si="1694"/>
        <v>stores</v>
      </c>
      <c r="AQ794" t="str">
        <f t="shared" si="1695"/>
        <v>stores</v>
      </c>
    </row>
    <row r="795" spans="1:43" x14ac:dyDescent="0.2">
      <c r="A795">
        <v>793</v>
      </c>
      <c r="B795" t="s">
        <v>250</v>
      </c>
      <c r="C795" t="s">
        <v>1622</v>
      </c>
      <c r="D795" t="s">
        <v>1620</v>
      </c>
      <c r="E795" t="s">
        <v>155</v>
      </c>
      <c r="F795" t="s">
        <v>252</v>
      </c>
      <c r="G795" t="str">
        <f t="shared" si="1687"/>
        <v>Revenue by Category - Gypsum, roofing &amp; insulation</v>
      </c>
      <c r="H795" t="str">
        <f t="shared" si="1682"/>
        <v>gypsum, roofing &amp; insulation</v>
      </c>
      <c r="I795" t="s">
        <v>10</v>
      </c>
      <c r="J795" t="b">
        <f t="shared" si="1688"/>
        <v>0</v>
      </c>
      <c r="K795" t="b">
        <f t="shared" si="1683"/>
        <v>0</v>
      </c>
      <c r="L795" t="b">
        <f t="shared" si="1684"/>
        <v>1</v>
      </c>
      <c r="M795" t="str">
        <f t="shared" si="1689"/>
        <v/>
      </c>
      <c r="N795" t="str">
        <f t="shared" si="1730"/>
        <v/>
      </c>
      <c r="O795" t="str">
        <f t="shared" si="1731"/>
        <v/>
      </c>
      <c r="P795" t="str">
        <f t="shared" si="1690"/>
        <v/>
      </c>
      <c r="R795" t="s">
        <v>35</v>
      </c>
      <c r="S795" t="str">
        <f>IF(M795&lt;&gt;"",M795,IF(O795&lt;&gt;"",O795,IF(Q795&lt;&gt;"",Q795,I795)))</f>
        <v>$M</v>
      </c>
      <c r="T795" t="str">
        <f t="shared" si="1691"/>
        <v>$m</v>
      </c>
      <c r="U795" t="str">
        <f t="shared" ref="U795:V795" si="1742">TRIM(SUBSTITUTE(T795,U$1,U$2))</f>
        <v>$m</v>
      </c>
      <c r="V795" t="str">
        <f t="shared" si="1742"/>
        <v>$m</v>
      </c>
      <c r="W795" t="str">
        <f t="shared" ref="W795:AM795" si="1743">TRIM(SUBSTITUTE(V795,W$1,W$2))</f>
        <v>$m</v>
      </c>
      <c r="X795" t="str">
        <f t="shared" si="1743"/>
        <v>$m</v>
      </c>
      <c r="Y795" t="str">
        <f t="shared" si="1743"/>
        <v>$m</v>
      </c>
      <c r="Z795" t="str">
        <f t="shared" si="1743"/>
        <v>$m</v>
      </c>
      <c r="AA795" t="str">
        <f t="shared" si="1743"/>
        <v>$m</v>
      </c>
      <c r="AB795" t="str">
        <f t="shared" si="1743"/>
        <v>$m</v>
      </c>
      <c r="AC795" t="str">
        <f t="shared" si="1743"/>
        <v>$m</v>
      </c>
      <c r="AD795" t="str">
        <f t="shared" si="1743"/>
        <v>$m</v>
      </c>
      <c r="AE795" t="str">
        <f t="shared" si="1743"/>
        <v>$m</v>
      </c>
      <c r="AF795" t="str">
        <f t="shared" si="1743"/>
        <v>$m</v>
      </c>
      <c r="AG795" t="str">
        <f t="shared" si="1743"/>
        <v>$</v>
      </c>
      <c r="AH795" t="str">
        <f t="shared" si="1743"/>
        <v>$</v>
      </c>
      <c r="AI795" t="str">
        <f t="shared" si="1743"/>
        <v>$</v>
      </c>
      <c r="AJ795" t="str">
        <f t="shared" si="1743"/>
        <v>$</v>
      </c>
      <c r="AK795" t="str">
        <f t="shared" si="1743"/>
        <v>$</v>
      </c>
      <c r="AL795" t="str">
        <f t="shared" si="1743"/>
        <v>$</v>
      </c>
      <c r="AM795" t="str">
        <f t="shared" si="1743"/>
        <v>$</v>
      </c>
      <c r="AN795" t="str">
        <f t="shared" si="1694"/>
        <v>$</v>
      </c>
      <c r="AQ795" t="str">
        <f t="shared" si="1695"/>
        <v>$</v>
      </c>
    </row>
    <row r="796" spans="1:43" x14ac:dyDescent="0.2">
      <c r="A796">
        <v>794</v>
      </c>
      <c r="B796" t="s">
        <v>250</v>
      </c>
      <c r="C796" t="s">
        <v>1622</v>
      </c>
      <c r="D796" t="s">
        <v>1620</v>
      </c>
      <c r="E796" t="s">
        <v>155</v>
      </c>
      <c r="F796" t="s">
        <v>253</v>
      </c>
      <c r="G796" t="str">
        <f t="shared" si="1687"/>
        <v>Revenue by Category - Lumber &amp; lumber sheet goods</v>
      </c>
      <c r="H796" t="str">
        <f t="shared" si="1682"/>
        <v>lumber &amp; lumber sheet goods</v>
      </c>
      <c r="I796" t="s">
        <v>10</v>
      </c>
      <c r="J796" t="b">
        <f t="shared" si="1688"/>
        <v>0</v>
      </c>
      <c r="K796" t="b">
        <f t="shared" si="1683"/>
        <v>0</v>
      </c>
      <c r="L796" t="b">
        <f t="shared" si="1684"/>
        <v>1</v>
      </c>
      <c r="M796" t="str">
        <f t="shared" si="1689"/>
        <v/>
      </c>
      <c r="N796" t="str">
        <f t="shared" si="1730"/>
        <v/>
      </c>
      <c r="O796" t="str">
        <f t="shared" si="1731"/>
        <v/>
      </c>
      <c r="P796" t="str">
        <f t="shared" si="1690"/>
        <v/>
      </c>
      <c r="R796" t="s">
        <v>35</v>
      </c>
      <c r="S796" t="str">
        <f>IF(M796&lt;&gt;"",M796,IF(O796&lt;&gt;"",O796,IF(Q796&lt;&gt;"",Q796,I796)))</f>
        <v>$M</v>
      </c>
      <c r="T796" t="str">
        <f t="shared" si="1691"/>
        <v>$m</v>
      </c>
      <c r="U796" t="str">
        <f t="shared" ref="U796:V796" si="1744">TRIM(SUBSTITUTE(T796,U$1,U$2))</f>
        <v>$m</v>
      </c>
      <c r="V796" t="str">
        <f t="shared" si="1744"/>
        <v>$m</v>
      </c>
      <c r="W796" t="str">
        <f t="shared" ref="W796:AM796" si="1745">TRIM(SUBSTITUTE(V796,W$1,W$2))</f>
        <v>$m</v>
      </c>
      <c r="X796" t="str">
        <f t="shared" si="1745"/>
        <v>$m</v>
      </c>
      <c r="Y796" t="str">
        <f t="shared" si="1745"/>
        <v>$m</v>
      </c>
      <c r="Z796" t="str">
        <f t="shared" si="1745"/>
        <v>$m</v>
      </c>
      <c r="AA796" t="str">
        <f t="shared" si="1745"/>
        <v>$m</v>
      </c>
      <c r="AB796" t="str">
        <f t="shared" si="1745"/>
        <v>$m</v>
      </c>
      <c r="AC796" t="str">
        <f t="shared" si="1745"/>
        <v>$m</v>
      </c>
      <c r="AD796" t="str">
        <f t="shared" si="1745"/>
        <v>$m</v>
      </c>
      <c r="AE796" t="str">
        <f t="shared" si="1745"/>
        <v>$m</v>
      </c>
      <c r="AF796" t="str">
        <f t="shared" si="1745"/>
        <v>$m</v>
      </c>
      <c r="AG796" t="str">
        <f t="shared" si="1745"/>
        <v>$</v>
      </c>
      <c r="AH796" t="str">
        <f t="shared" si="1745"/>
        <v>$</v>
      </c>
      <c r="AI796" t="str">
        <f t="shared" si="1745"/>
        <v>$</v>
      </c>
      <c r="AJ796" t="str">
        <f t="shared" si="1745"/>
        <v>$</v>
      </c>
      <c r="AK796" t="str">
        <f t="shared" si="1745"/>
        <v>$</v>
      </c>
      <c r="AL796" t="str">
        <f t="shared" si="1745"/>
        <v>$</v>
      </c>
      <c r="AM796" t="str">
        <f t="shared" si="1745"/>
        <v>$</v>
      </c>
      <c r="AN796" t="str">
        <f t="shared" si="1694"/>
        <v>$</v>
      </c>
      <c r="AQ796" t="str">
        <f t="shared" si="1695"/>
        <v>$</v>
      </c>
    </row>
    <row r="797" spans="1:43" x14ac:dyDescent="0.2">
      <c r="A797">
        <v>795</v>
      </c>
      <c r="B797" t="s">
        <v>250</v>
      </c>
      <c r="C797" t="s">
        <v>1622</v>
      </c>
      <c r="D797" t="s">
        <v>1620</v>
      </c>
      <c r="E797" t="s">
        <v>155</v>
      </c>
      <c r="F797" t="s">
        <v>254</v>
      </c>
      <c r="G797" t="str">
        <f t="shared" si="1687"/>
        <v>Revenue by Category - Manufactured products</v>
      </c>
      <c r="H797" t="str">
        <f t="shared" si="1682"/>
        <v>manufactured products</v>
      </c>
      <c r="I797" t="s">
        <v>10</v>
      </c>
      <c r="J797" t="b">
        <f t="shared" si="1688"/>
        <v>0</v>
      </c>
      <c r="K797" t="b">
        <f t="shared" si="1683"/>
        <v>0</v>
      </c>
      <c r="L797" t="b">
        <f t="shared" si="1684"/>
        <v>1</v>
      </c>
      <c r="M797" t="str">
        <f t="shared" si="1689"/>
        <v/>
      </c>
      <c r="N797" t="str">
        <f t="shared" si="1730"/>
        <v/>
      </c>
      <c r="O797" t="str">
        <f t="shared" si="1731"/>
        <v/>
      </c>
      <c r="P797" t="str">
        <f t="shared" si="1690"/>
        <v/>
      </c>
      <c r="R797" t="s">
        <v>35</v>
      </c>
      <c r="S797" t="str">
        <f>IF(M797&lt;&gt;"",M797,IF(O797&lt;&gt;"",O797,IF(Q797&lt;&gt;"",Q797,I797)))</f>
        <v>$M</v>
      </c>
      <c r="T797" t="str">
        <f t="shared" si="1691"/>
        <v>$m</v>
      </c>
      <c r="U797" t="str">
        <f t="shared" ref="U797:V797" si="1746">TRIM(SUBSTITUTE(T797,U$1,U$2))</f>
        <v>$m</v>
      </c>
      <c r="V797" t="str">
        <f t="shared" si="1746"/>
        <v>$m</v>
      </c>
      <c r="W797" t="str">
        <f t="shared" ref="W797:AM797" si="1747">TRIM(SUBSTITUTE(V797,W$1,W$2))</f>
        <v>$m</v>
      </c>
      <c r="X797" t="str">
        <f t="shared" si="1747"/>
        <v>$m</v>
      </c>
      <c r="Y797" t="str">
        <f t="shared" si="1747"/>
        <v>$m</v>
      </c>
      <c r="Z797" t="str">
        <f t="shared" si="1747"/>
        <v>$m</v>
      </c>
      <c r="AA797" t="str">
        <f t="shared" si="1747"/>
        <v>$m</v>
      </c>
      <c r="AB797" t="str">
        <f t="shared" si="1747"/>
        <v>$m</v>
      </c>
      <c r="AC797" t="str">
        <f t="shared" si="1747"/>
        <v>$m</v>
      </c>
      <c r="AD797" t="str">
        <f t="shared" si="1747"/>
        <v>$m</v>
      </c>
      <c r="AE797" t="str">
        <f t="shared" si="1747"/>
        <v>$m</v>
      </c>
      <c r="AF797" t="str">
        <f t="shared" si="1747"/>
        <v>$m</v>
      </c>
      <c r="AG797" t="str">
        <f t="shared" si="1747"/>
        <v>$</v>
      </c>
      <c r="AH797" t="str">
        <f t="shared" si="1747"/>
        <v>$</v>
      </c>
      <c r="AI797" t="str">
        <f t="shared" si="1747"/>
        <v>$</v>
      </c>
      <c r="AJ797" t="str">
        <f t="shared" si="1747"/>
        <v>$</v>
      </c>
      <c r="AK797" t="str">
        <f t="shared" si="1747"/>
        <v>$</v>
      </c>
      <c r="AL797" t="str">
        <f t="shared" si="1747"/>
        <v>$</v>
      </c>
      <c r="AM797" t="str">
        <f t="shared" si="1747"/>
        <v>$</v>
      </c>
      <c r="AN797" t="str">
        <f t="shared" si="1694"/>
        <v>$</v>
      </c>
      <c r="AQ797" t="str">
        <f t="shared" si="1695"/>
        <v>$</v>
      </c>
    </row>
    <row r="798" spans="1:43" x14ac:dyDescent="0.2">
      <c r="A798">
        <v>796</v>
      </c>
      <c r="B798" t="s">
        <v>250</v>
      </c>
      <c r="C798" t="s">
        <v>1622</v>
      </c>
      <c r="D798" t="s">
        <v>1620</v>
      </c>
      <c r="E798" t="s">
        <v>155</v>
      </c>
      <c r="F798" t="s">
        <v>255</v>
      </c>
      <c r="G798" t="str">
        <f t="shared" si="1687"/>
        <v>Revenue by Category - Other building products &amp; services</v>
      </c>
      <c r="H798" t="str">
        <f t="shared" si="1682"/>
        <v>other building products &amp; services</v>
      </c>
      <c r="I798" t="s">
        <v>10</v>
      </c>
      <c r="J798" t="b">
        <f t="shared" si="1688"/>
        <v>0</v>
      </c>
      <c r="K798" t="b">
        <f t="shared" si="1683"/>
        <v>0</v>
      </c>
      <c r="L798" t="b">
        <f t="shared" si="1684"/>
        <v>1</v>
      </c>
      <c r="M798" t="str">
        <f t="shared" si="1689"/>
        <v/>
      </c>
      <c r="N798" t="str">
        <f t="shared" si="1730"/>
        <v/>
      </c>
      <c r="O798" t="str">
        <f t="shared" si="1731"/>
        <v/>
      </c>
      <c r="P798" t="str">
        <f t="shared" si="1690"/>
        <v/>
      </c>
      <c r="R798" t="s">
        <v>35</v>
      </c>
      <c r="S798" t="str">
        <f>IF(M798&lt;&gt;"",M798,IF(O798&lt;&gt;"",O798,IF(Q798&lt;&gt;"",Q798,I798)))</f>
        <v>$M</v>
      </c>
      <c r="T798" t="str">
        <f t="shared" si="1691"/>
        <v>$m</v>
      </c>
      <c r="U798" t="str">
        <f t="shared" ref="U798:V798" si="1748">TRIM(SUBSTITUTE(T798,U$1,U$2))</f>
        <v>$m</v>
      </c>
      <c r="V798" t="str">
        <f t="shared" si="1748"/>
        <v>$m</v>
      </c>
      <c r="W798" t="str">
        <f t="shared" ref="W798:AM798" si="1749">TRIM(SUBSTITUTE(V798,W$1,W$2))</f>
        <v>$m</v>
      </c>
      <c r="X798" t="str">
        <f t="shared" si="1749"/>
        <v>$m</v>
      </c>
      <c r="Y798" t="str">
        <f t="shared" si="1749"/>
        <v>$m</v>
      </c>
      <c r="Z798" t="str">
        <f t="shared" si="1749"/>
        <v>$m</v>
      </c>
      <c r="AA798" t="str">
        <f t="shared" si="1749"/>
        <v>$m</v>
      </c>
      <c r="AB798" t="str">
        <f t="shared" si="1749"/>
        <v>$m</v>
      </c>
      <c r="AC798" t="str">
        <f t="shared" si="1749"/>
        <v>$m</v>
      </c>
      <c r="AD798" t="str">
        <f t="shared" si="1749"/>
        <v>$m</v>
      </c>
      <c r="AE798" t="str">
        <f t="shared" si="1749"/>
        <v>$m</v>
      </c>
      <c r="AF798" t="str">
        <f t="shared" si="1749"/>
        <v>$m</v>
      </c>
      <c r="AG798" t="str">
        <f t="shared" si="1749"/>
        <v>$</v>
      </c>
      <c r="AH798" t="str">
        <f t="shared" si="1749"/>
        <v>$</v>
      </c>
      <c r="AI798" t="str">
        <f t="shared" si="1749"/>
        <v>$</v>
      </c>
      <c r="AJ798" t="str">
        <f t="shared" si="1749"/>
        <v>$</v>
      </c>
      <c r="AK798" t="str">
        <f t="shared" si="1749"/>
        <v>$</v>
      </c>
      <c r="AL798" t="str">
        <f t="shared" si="1749"/>
        <v>$</v>
      </c>
      <c r="AM798" t="str">
        <f t="shared" si="1749"/>
        <v>$</v>
      </c>
      <c r="AN798" t="str">
        <f t="shared" si="1694"/>
        <v>$</v>
      </c>
      <c r="AQ798" t="str">
        <f t="shared" si="1695"/>
        <v>$</v>
      </c>
    </row>
    <row r="799" spans="1:43" x14ac:dyDescent="0.2">
      <c r="A799">
        <v>797</v>
      </c>
      <c r="B799" t="s">
        <v>250</v>
      </c>
      <c r="C799" t="s">
        <v>1622</v>
      </c>
      <c r="D799" t="s">
        <v>1620</v>
      </c>
      <c r="E799" t="s">
        <v>155</v>
      </c>
      <c r="F799" t="s">
        <v>256</v>
      </c>
      <c r="G799" t="str">
        <f t="shared" si="1687"/>
        <v>Revenue by Category - Siding, metal &amp; concrete products</v>
      </c>
      <c r="H799" t="str">
        <f t="shared" si="1682"/>
        <v>siding, metal &amp; concrete products</v>
      </c>
      <c r="I799" t="s">
        <v>10</v>
      </c>
      <c r="J799" t="b">
        <f t="shared" si="1688"/>
        <v>0</v>
      </c>
      <c r="K799" t="b">
        <f t="shared" si="1683"/>
        <v>0</v>
      </c>
      <c r="L799" t="b">
        <f t="shared" si="1684"/>
        <v>1</v>
      </c>
      <c r="M799" t="str">
        <f t="shared" si="1689"/>
        <v/>
      </c>
      <c r="N799" t="str">
        <f t="shared" si="1730"/>
        <v/>
      </c>
      <c r="O799" t="str">
        <f t="shared" si="1731"/>
        <v/>
      </c>
      <c r="P799" t="str">
        <f t="shared" si="1690"/>
        <v/>
      </c>
      <c r="R799" t="s">
        <v>35</v>
      </c>
      <c r="S799" t="str">
        <f>IF(M799&lt;&gt;"",M799,IF(O799&lt;&gt;"",O799,IF(Q799&lt;&gt;"",Q799,I799)))</f>
        <v>$M</v>
      </c>
      <c r="T799" t="str">
        <f t="shared" si="1691"/>
        <v>$m</v>
      </c>
      <c r="U799" t="str">
        <f t="shared" ref="U799:V799" si="1750">TRIM(SUBSTITUTE(T799,U$1,U$2))</f>
        <v>$m</v>
      </c>
      <c r="V799" t="str">
        <f t="shared" si="1750"/>
        <v>$m</v>
      </c>
      <c r="W799" t="str">
        <f t="shared" ref="W799:AM799" si="1751">TRIM(SUBSTITUTE(V799,W$1,W$2))</f>
        <v>$m</v>
      </c>
      <c r="X799" t="str">
        <f t="shared" si="1751"/>
        <v>$m</v>
      </c>
      <c r="Y799" t="str">
        <f t="shared" si="1751"/>
        <v>$m</v>
      </c>
      <c r="Z799" t="str">
        <f t="shared" si="1751"/>
        <v>$m</v>
      </c>
      <c r="AA799" t="str">
        <f t="shared" si="1751"/>
        <v>$m</v>
      </c>
      <c r="AB799" t="str">
        <f t="shared" si="1751"/>
        <v>$m</v>
      </c>
      <c r="AC799" t="str">
        <f t="shared" si="1751"/>
        <v>$m</v>
      </c>
      <c r="AD799" t="str">
        <f t="shared" si="1751"/>
        <v>$m</v>
      </c>
      <c r="AE799" t="str">
        <f t="shared" si="1751"/>
        <v>$m</v>
      </c>
      <c r="AF799" t="str">
        <f t="shared" si="1751"/>
        <v>$m</v>
      </c>
      <c r="AG799" t="str">
        <f t="shared" si="1751"/>
        <v>$</v>
      </c>
      <c r="AH799" t="str">
        <f t="shared" si="1751"/>
        <v>$</v>
      </c>
      <c r="AI799" t="str">
        <f t="shared" si="1751"/>
        <v>$</v>
      </c>
      <c r="AJ799" t="str">
        <f t="shared" si="1751"/>
        <v>$</v>
      </c>
      <c r="AK799" t="str">
        <f t="shared" si="1751"/>
        <v>$</v>
      </c>
      <c r="AL799" t="str">
        <f t="shared" si="1751"/>
        <v>$</v>
      </c>
      <c r="AM799" t="str">
        <f t="shared" si="1751"/>
        <v>$</v>
      </c>
      <c r="AN799" t="str">
        <f t="shared" si="1694"/>
        <v>$</v>
      </c>
      <c r="AQ799" t="str">
        <f t="shared" si="1695"/>
        <v>$</v>
      </c>
    </row>
    <row r="800" spans="1:43" x14ac:dyDescent="0.2">
      <c r="A800">
        <v>798</v>
      </c>
      <c r="B800" t="s">
        <v>250</v>
      </c>
      <c r="C800" t="s">
        <v>1622</v>
      </c>
      <c r="D800" t="s">
        <v>1620</v>
      </c>
      <c r="E800" t="s">
        <v>155</v>
      </c>
      <c r="F800" t="s">
        <v>257</v>
      </c>
      <c r="G800" t="str">
        <f t="shared" si="1687"/>
        <v>Revenue by Category - Windows, doors &amp; millwork</v>
      </c>
      <c r="H800" t="str">
        <f t="shared" si="1682"/>
        <v>windows, doors &amp; millwork</v>
      </c>
      <c r="I800" t="s">
        <v>10</v>
      </c>
      <c r="J800" t="b">
        <f t="shared" si="1688"/>
        <v>0</v>
      </c>
      <c r="K800" t="b">
        <f t="shared" si="1683"/>
        <v>0</v>
      </c>
      <c r="L800" t="b">
        <f t="shared" si="1684"/>
        <v>1</v>
      </c>
      <c r="M800" t="str">
        <f t="shared" si="1689"/>
        <v/>
      </c>
      <c r="N800" t="str">
        <f t="shared" si="1730"/>
        <v/>
      </c>
      <c r="O800" t="str">
        <f t="shared" si="1731"/>
        <v/>
      </c>
      <c r="P800" t="str">
        <f t="shared" si="1690"/>
        <v/>
      </c>
      <c r="R800" t="s">
        <v>35</v>
      </c>
      <c r="S800" t="str">
        <f>IF(M800&lt;&gt;"",M800,IF(O800&lt;&gt;"",O800,IF(Q800&lt;&gt;"",Q800,I800)))</f>
        <v>$M</v>
      </c>
      <c r="T800" t="str">
        <f t="shared" si="1691"/>
        <v>$m</v>
      </c>
      <c r="U800" t="str">
        <f t="shared" ref="U800:V800" si="1752">TRIM(SUBSTITUTE(T800,U$1,U$2))</f>
        <v>$m</v>
      </c>
      <c r="V800" t="str">
        <f t="shared" si="1752"/>
        <v>$m</v>
      </c>
      <c r="W800" t="str">
        <f t="shared" ref="W800:AM800" si="1753">TRIM(SUBSTITUTE(V800,W$1,W$2))</f>
        <v>$m</v>
      </c>
      <c r="X800" t="str">
        <f t="shared" si="1753"/>
        <v>$m</v>
      </c>
      <c r="Y800" t="str">
        <f t="shared" si="1753"/>
        <v>$m</v>
      </c>
      <c r="Z800" t="str">
        <f t="shared" si="1753"/>
        <v>$m</v>
      </c>
      <c r="AA800" t="str">
        <f t="shared" si="1753"/>
        <v>$m</v>
      </c>
      <c r="AB800" t="str">
        <f t="shared" si="1753"/>
        <v>$m</v>
      </c>
      <c r="AC800" t="str">
        <f t="shared" si="1753"/>
        <v>$m</v>
      </c>
      <c r="AD800" t="str">
        <f t="shared" si="1753"/>
        <v>$m</v>
      </c>
      <c r="AE800" t="str">
        <f t="shared" si="1753"/>
        <v>$m</v>
      </c>
      <c r="AF800" t="str">
        <f t="shared" si="1753"/>
        <v>$m</v>
      </c>
      <c r="AG800" t="str">
        <f t="shared" si="1753"/>
        <v>$</v>
      </c>
      <c r="AH800" t="str">
        <f t="shared" si="1753"/>
        <v>$</v>
      </c>
      <c r="AI800" t="str">
        <f t="shared" si="1753"/>
        <v>$</v>
      </c>
      <c r="AJ800" t="str">
        <f t="shared" si="1753"/>
        <v>$</v>
      </c>
      <c r="AK800" t="str">
        <f t="shared" si="1753"/>
        <v>$</v>
      </c>
      <c r="AL800" t="str">
        <f t="shared" si="1753"/>
        <v>$</v>
      </c>
      <c r="AM800" t="str">
        <f t="shared" si="1753"/>
        <v>$</v>
      </c>
      <c r="AN800" t="str">
        <f t="shared" si="1694"/>
        <v>$</v>
      </c>
      <c r="AQ800" t="str">
        <f t="shared" si="1695"/>
        <v>$</v>
      </c>
    </row>
    <row r="801" spans="1:43" x14ac:dyDescent="0.2">
      <c r="A801">
        <v>799</v>
      </c>
      <c r="B801" t="s">
        <v>595</v>
      </c>
      <c r="C801" t="s">
        <v>1623</v>
      </c>
      <c r="D801" t="s">
        <v>1620</v>
      </c>
      <c r="E801" t="s">
        <v>597</v>
      </c>
      <c r="F801" t="s">
        <v>598</v>
      </c>
      <c r="G801" t="str">
        <f t="shared" si="1687"/>
        <v>Revenue By Type - Adjacent categories</v>
      </c>
      <c r="H801" t="str">
        <f t="shared" si="1682"/>
        <v>adjacent categories</v>
      </c>
      <c r="I801" t="s">
        <v>10</v>
      </c>
      <c r="J801" t="b">
        <f t="shared" si="1688"/>
        <v>0</v>
      </c>
      <c r="K801" t="b">
        <f t="shared" si="1683"/>
        <v>0</v>
      </c>
      <c r="L801" t="b">
        <f t="shared" si="1684"/>
        <v>1</v>
      </c>
      <c r="M801" t="str">
        <f t="shared" si="1689"/>
        <v/>
      </c>
      <c r="N801" t="str">
        <f t="shared" si="1730"/>
        <v/>
      </c>
      <c r="O801" t="str">
        <f t="shared" si="1731"/>
        <v/>
      </c>
      <c r="P801" t="str">
        <f t="shared" si="1690"/>
        <v/>
      </c>
      <c r="R801" t="s">
        <v>35</v>
      </c>
      <c r="S801" t="str">
        <f>IF(M801&lt;&gt;"",M801,IF(O801&lt;&gt;"",O801,IF(Q801&lt;&gt;"",Q801,I801)))</f>
        <v>$M</v>
      </c>
      <c r="T801" t="str">
        <f t="shared" si="1691"/>
        <v>$m</v>
      </c>
      <c r="U801" t="str">
        <f t="shared" ref="U801:V801" si="1754">TRIM(SUBSTITUTE(T801,U$1,U$2))</f>
        <v>$m</v>
      </c>
      <c r="V801" t="str">
        <f t="shared" si="1754"/>
        <v>$m</v>
      </c>
      <c r="W801" t="str">
        <f t="shared" ref="W801:AM801" si="1755">TRIM(SUBSTITUTE(V801,W$1,W$2))</f>
        <v>$m</v>
      </c>
      <c r="X801" t="str">
        <f t="shared" si="1755"/>
        <v>$m</v>
      </c>
      <c r="Y801" t="str">
        <f t="shared" si="1755"/>
        <v>$m</v>
      </c>
      <c r="Z801" t="str">
        <f t="shared" si="1755"/>
        <v>$m</v>
      </c>
      <c r="AA801" t="str">
        <f t="shared" si="1755"/>
        <v>$m</v>
      </c>
      <c r="AB801" t="str">
        <f t="shared" si="1755"/>
        <v>$m</v>
      </c>
      <c r="AC801" t="str">
        <f t="shared" si="1755"/>
        <v>$m</v>
      </c>
      <c r="AD801" t="str">
        <f t="shared" si="1755"/>
        <v>$m</v>
      </c>
      <c r="AE801" t="str">
        <f t="shared" si="1755"/>
        <v>$m</v>
      </c>
      <c r="AF801" t="str">
        <f t="shared" si="1755"/>
        <v>$m</v>
      </c>
      <c r="AG801" t="str">
        <f t="shared" si="1755"/>
        <v>$</v>
      </c>
      <c r="AH801" t="str">
        <f t="shared" si="1755"/>
        <v>$</v>
      </c>
      <c r="AI801" t="str">
        <f t="shared" si="1755"/>
        <v>$</v>
      </c>
      <c r="AJ801" t="str">
        <f t="shared" si="1755"/>
        <v>$</v>
      </c>
      <c r="AK801" t="str">
        <f t="shared" si="1755"/>
        <v>$</v>
      </c>
      <c r="AL801" t="str">
        <f t="shared" si="1755"/>
        <v>$</v>
      </c>
      <c r="AM801" t="str">
        <f t="shared" si="1755"/>
        <v>$</v>
      </c>
      <c r="AN801" t="str">
        <f t="shared" si="1694"/>
        <v>$</v>
      </c>
      <c r="AQ801" t="str">
        <f t="shared" si="1695"/>
        <v>$</v>
      </c>
    </row>
    <row r="802" spans="1:43" x14ac:dyDescent="0.2">
      <c r="A802">
        <v>800</v>
      </c>
      <c r="B802" t="s">
        <v>595</v>
      </c>
      <c r="C802" t="s">
        <v>1623</v>
      </c>
      <c r="D802" t="s">
        <v>1620</v>
      </c>
      <c r="E802" t="s">
        <v>597</v>
      </c>
      <c r="F802" t="s">
        <v>599</v>
      </c>
      <c r="G802" t="str">
        <f t="shared" si="1687"/>
        <v>Revenue By Type - Decorative accessories / wall tile</v>
      </c>
      <c r="H802" t="str">
        <f t="shared" si="1682"/>
        <v>decorative accessories / wall tile</v>
      </c>
      <c r="I802" t="s">
        <v>10</v>
      </c>
      <c r="J802" t="b">
        <f t="shared" si="1688"/>
        <v>0</v>
      </c>
      <c r="K802" t="b">
        <f t="shared" si="1683"/>
        <v>0</v>
      </c>
      <c r="L802" t="b">
        <f t="shared" si="1684"/>
        <v>1</v>
      </c>
      <c r="M802" t="str">
        <f t="shared" si="1689"/>
        <v/>
      </c>
      <c r="N802" t="str">
        <f t="shared" si="1730"/>
        <v/>
      </c>
      <c r="O802" t="str">
        <f t="shared" si="1731"/>
        <v/>
      </c>
      <c r="P802" t="str">
        <f t="shared" si="1690"/>
        <v/>
      </c>
      <c r="R802" t="s">
        <v>35</v>
      </c>
      <c r="S802" t="str">
        <f>IF(M802&lt;&gt;"",M802,IF(O802&lt;&gt;"",O802,IF(Q802&lt;&gt;"",Q802,I802)))</f>
        <v>$M</v>
      </c>
      <c r="T802" t="str">
        <f t="shared" si="1691"/>
        <v>$m</v>
      </c>
      <c r="U802" t="str">
        <f t="shared" ref="U802:V802" si="1756">TRIM(SUBSTITUTE(T802,U$1,U$2))</f>
        <v>$m</v>
      </c>
      <c r="V802" t="str">
        <f t="shared" si="1756"/>
        <v>$m</v>
      </c>
      <c r="W802" t="str">
        <f t="shared" ref="W802:AM802" si="1757">TRIM(SUBSTITUTE(V802,W$1,W$2))</f>
        <v>$m</v>
      </c>
      <c r="X802" t="str">
        <f t="shared" si="1757"/>
        <v>$m</v>
      </c>
      <c r="Y802" t="str">
        <f t="shared" si="1757"/>
        <v>$m</v>
      </c>
      <c r="Z802" t="str">
        <f t="shared" si="1757"/>
        <v>$m</v>
      </c>
      <c r="AA802" t="str">
        <f t="shared" si="1757"/>
        <v>$m</v>
      </c>
      <c r="AB802" t="str">
        <f t="shared" si="1757"/>
        <v>$m</v>
      </c>
      <c r="AC802" t="str">
        <f t="shared" si="1757"/>
        <v>$m</v>
      </c>
      <c r="AD802" t="str">
        <f t="shared" si="1757"/>
        <v>$m</v>
      </c>
      <c r="AE802" t="str">
        <f t="shared" si="1757"/>
        <v>$m</v>
      </c>
      <c r="AF802" t="str">
        <f t="shared" si="1757"/>
        <v>$m</v>
      </c>
      <c r="AG802" t="str">
        <f t="shared" si="1757"/>
        <v>$</v>
      </c>
      <c r="AH802" t="str">
        <f t="shared" si="1757"/>
        <v>$</v>
      </c>
      <c r="AI802" t="str">
        <f t="shared" si="1757"/>
        <v>$</v>
      </c>
      <c r="AJ802" t="str">
        <f t="shared" si="1757"/>
        <v>$</v>
      </c>
      <c r="AK802" t="str">
        <f t="shared" si="1757"/>
        <v>$</v>
      </c>
      <c r="AL802" t="str">
        <f t="shared" si="1757"/>
        <v>$</v>
      </c>
      <c r="AM802" t="str">
        <f t="shared" si="1757"/>
        <v>$</v>
      </c>
      <c r="AN802" t="str">
        <f t="shared" si="1694"/>
        <v>$</v>
      </c>
      <c r="AQ802" t="str">
        <f t="shared" si="1695"/>
        <v>$</v>
      </c>
    </row>
    <row r="803" spans="1:43" x14ac:dyDescent="0.2">
      <c r="A803">
        <v>801</v>
      </c>
      <c r="B803" t="s">
        <v>595</v>
      </c>
      <c r="C803" t="s">
        <v>1623</v>
      </c>
      <c r="D803" t="s">
        <v>1620</v>
      </c>
      <c r="E803" t="s">
        <v>597</v>
      </c>
      <c r="F803" t="s">
        <v>600</v>
      </c>
      <c r="G803" t="str">
        <f t="shared" si="1687"/>
        <v>Revenue By Type - Installation materials and tools</v>
      </c>
      <c r="H803" t="str">
        <f t="shared" si="1682"/>
        <v>installation materials and tools</v>
      </c>
      <c r="I803" t="s">
        <v>10</v>
      </c>
      <c r="J803" t="b">
        <f t="shared" si="1688"/>
        <v>0</v>
      </c>
      <c r="K803" t="b">
        <f t="shared" si="1683"/>
        <v>0</v>
      </c>
      <c r="L803" t="b">
        <f t="shared" si="1684"/>
        <v>1</v>
      </c>
      <c r="M803" t="str">
        <f t="shared" si="1689"/>
        <v/>
      </c>
      <c r="N803" t="str">
        <f t="shared" si="1730"/>
        <v/>
      </c>
      <c r="O803" t="str">
        <f t="shared" si="1731"/>
        <v/>
      </c>
      <c r="P803" t="str">
        <f t="shared" si="1690"/>
        <v/>
      </c>
      <c r="R803" t="s">
        <v>35</v>
      </c>
      <c r="S803" t="str">
        <f>IF(M803&lt;&gt;"",M803,IF(O803&lt;&gt;"",O803,IF(Q803&lt;&gt;"",Q803,I803)))</f>
        <v>$M</v>
      </c>
      <c r="T803" t="str">
        <f t="shared" si="1691"/>
        <v>$m</v>
      </c>
      <c r="U803" t="str">
        <f t="shared" ref="U803:V803" si="1758">TRIM(SUBSTITUTE(T803,U$1,U$2))</f>
        <v>$m</v>
      </c>
      <c r="V803" t="str">
        <f t="shared" si="1758"/>
        <v>$m</v>
      </c>
      <c r="W803" t="str">
        <f t="shared" ref="W803:AM803" si="1759">TRIM(SUBSTITUTE(V803,W$1,W$2))</f>
        <v>$m</v>
      </c>
      <c r="X803" t="str">
        <f t="shared" si="1759"/>
        <v>$m</v>
      </c>
      <c r="Y803" t="str">
        <f t="shared" si="1759"/>
        <v>$m</v>
      </c>
      <c r="Z803" t="str">
        <f t="shared" si="1759"/>
        <v>$m</v>
      </c>
      <c r="AA803" t="str">
        <f t="shared" si="1759"/>
        <v>$m</v>
      </c>
      <c r="AB803" t="str">
        <f t="shared" si="1759"/>
        <v>$m</v>
      </c>
      <c r="AC803" t="str">
        <f t="shared" si="1759"/>
        <v>$m</v>
      </c>
      <c r="AD803" t="str">
        <f t="shared" si="1759"/>
        <v>$m</v>
      </c>
      <c r="AE803" t="str">
        <f t="shared" si="1759"/>
        <v>$m</v>
      </c>
      <c r="AF803" t="str">
        <f t="shared" si="1759"/>
        <v>$m</v>
      </c>
      <c r="AG803" t="str">
        <f t="shared" si="1759"/>
        <v>$</v>
      </c>
      <c r="AH803" t="str">
        <f t="shared" si="1759"/>
        <v>$</v>
      </c>
      <c r="AI803" t="str">
        <f t="shared" si="1759"/>
        <v>$</v>
      </c>
      <c r="AJ803" t="str">
        <f t="shared" si="1759"/>
        <v>$</v>
      </c>
      <c r="AK803" t="str">
        <f t="shared" si="1759"/>
        <v>$</v>
      </c>
      <c r="AL803" t="str">
        <f t="shared" si="1759"/>
        <v>$</v>
      </c>
      <c r="AM803" t="str">
        <f t="shared" si="1759"/>
        <v>$</v>
      </c>
      <c r="AN803" t="str">
        <f t="shared" si="1694"/>
        <v>$</v>
      </c>
      <c r="AQ803" t="str">
        <f t="shared" si="1695"/>
        <v>$</v>
      </c>
    </row>
    <row r="804" spans="1:43" x14ac:dyDescent="0.2">
      <c r="A804">
        <v>802</v>
      </c>
      <c r="B804" t="s">
        <v>595</v>
      </c>
      <c r="C804" t="s">
        <v>1623</v>
      </c>
      <c r="D804" t="s">
        <v>1620</v>
      </c>
      <c r="E804" t="s">
        <v>597</v>
      </c>
      <c r="F804" t="s">
        <v>601</v>
      </c>
      <c r="G804" t="str">
        <f t="shared" si="1687"/>
        <v>Revenue By Type - Laminate / luxury vinyl plank</v>
      </c>
      <c r="H804" t="str">
        <f t="shared" si="1682"/>
        <v>laminate / luxury vinyl plank</v>
      </c>
      <c r="I804" t="s">
        <v>10</v>
      </c>
      <c r="J804" t="b">
        <f t="shared" si="1688"/>
        <v>0</v>
      </c>
      <c r="K804" t="b">
        <f t="shared" si="1683"/>
        <v>0</v>
      </c>
      <c r="L804" t="b">
        <f t="shared" si="1684"/>
        <v>1</v>
      </c>
      <c r="M804" t="str">
        <f t="shared" si="1689"/>
        <v/>
      </c>
      <c r="N804" t="str">
        <f t="shared" si="1730"/>
        <v/>
      </c>
      <c r="O804" t="str">
        <f t="shared" si="1731"/>
        <v/>
      </c>
      <c r="P804" t="str">
        <f t="shared" si="1690"/>
        <v/>
      </c>
      <c r="R804" t="s">
        <v>35</v>
      </c>
      <c r="S804" t="str">
        <f>IF(M804&lt;&gt;"",M804,IF(O804&lt;&gt;"",O804,IF(Q804&lt;&gt;"",Q804,I804)))</f>
        <v>$M</v>
      </c>
      <c r="T804" t="str">
        <f t="shared" si="1691"/>
        <v>$m</v>
      </c>
      <c r="U804" t="str">
        <f t="shared" ref="U804:V804" si="1760">TRIM(SUBSTITUTE(T804,U$1,U$2))</f>
        <v>$m</v>
      </c>
      <c r="V804" t="str">
        <f t="shared" si="1760"/>
        <v>$m</v>
      </c>
      <c r="W804" t="str">
        <f t="shared" ref="W804:AM804" si="1761">TRIM(SUBSTITUTE(V804,W$1,W$2))</f>
        <v>$m</v>
      </c>
      <c r="X804" t="str">
        <f t="shared" si="1761"/>
        <v>$m</v>
      </c>
      <c r="Y804" t="str">
        <f t="shared" si="1761"/>
        <v>$m</v>
      </c>
      <c r="Z804" t="str">
        <f t="shared" si="1761"/>
        <v>$m</v>
      </c>
      <c r="AA804" t="str">
        <f t="shared" si="1761"/>
        <v>$m</v>
      </c>
      <c r="AB804" t="str">
        <f t="shared" si="1761"/>
        <v>$m</v>
      </c>
      <c r="AC804" t="str">
        <f t="shared" si="1761"/>
        <v>$m</v>
      </c>
      <c r="AD804" t="str">
        <f t="shared" si="1761"/>
        <v>$m</v>
      </c>
      <c r="AE804" t="str">
        <f t="shared" si="1761"/>
        <v>$m</v>
      </c>
      <c r="AF804" t="str">
        <f t="shared" si="1761"/>
        <v>$m</v>
      </c>
      <c r="AG804" t="str">
        <f t="shared" si="1761"/>
        <v>$</v>
      </c>
      <c r="AH804" t="str">
        <f t="shared" si="1761"/>
        <v>$</v>
      </c>
      <c r="AI804" t="str">
        <f t="shared" si="1761"/>
        <v>$</v>
      </c>
      <c r="AJ804" t="str">
        <f t="shared" si="1761"/>
        <v>$</v>
      </c>
      <c r="AK804" t="str">
        <f t="shared" si="1761"/>
        <v>$</v>
      </c>
      <c r="AL804" t="str">
        <f t="shared" si="1761"/>
        <v>$</v>
      </c>
      <c r="AM804" t="str">
        <f t="shared" si="1761"/>
        <v>$</v>
      </c>
      <c r="AN804" t="str">
        <f t="shared" si="1694"/>
        <v>$</v>
      </c>
      <c r="AQ804" t="str">
        <f t="shared" si="1695"/>
        <v>$</v>
      </c>
    </row>
    <row r="805" spans="1:43" x14ac:dyDescent="0.2">
      <c r="A805">
        <v>803</v>
      </c>
      <c r="B805" t="s">
        <v>595</v>
      </c>
      <c r="C805" t="s">
        <v>1623</v>
      </c>
      <c r="D805" t="s">
        <v>1620</v>
      </c>
      <c r="E805" t="s">
        <v>597</v>
      </c>
      <c r="F805" t="s">
        <v>602</v>
      </c>
      <c r="G805" t="str">
        <f t="shared" si="1687"/>
        <v>Revenue By Type - Natural stone</v>
      </c>
      <c r="H805" t="str">
        <f t="shared" si="1682"/>
        <v>natural stone</v>
      </c>
      <c r="I805" t="s">
        <v>10</v>
      </c>
      <c r="J805" t="b">
        <f t="shared" si="1688"/>
        <v>0</v>
      </c>
      <c r="K805" t="b">
        <f t="shared" si="1683"/>
        <v>0</v>
      </c>
      <c r="L805" t="b">
        <f t="shared" si="1684"/>
        <v>1</v>
      </c>
      <c r="M805" t="str">
        <f t="shared" si="1689"/>
        <v/>
      </c>
      <c r="N805" t="str">
        <f t="shared" si="1730"/>
        <v/>
      </c>
      <c r="O805" t="str">
        <f t="shared" si="1731"/>
        <v/>
      </c>
      <c r="P805" t="str">
        <f t="shared" si="1690"/>
        <v/>
      </c>
      <c r="R805" t="s">
        <v>35</v>
      </c>
      <c r="S805" t="str">
        <f>IF(M805&lt;&gt;"",M805,IF(O805&lt;&gt;"",O805,IF(Q805&lt;&gt;"",Q805,I805)))</f>
        <v>$M</v>
      </c>
      <c r="T805" t="str">
        <f t="shared" si="1691"/>
        <v>$m</v>
      </c>
      <c r="U805" t="str">
        <f t="shared" ref="U805:V805" si="1762">TRIM(SUBSTITUTE(T805,U$1,U$2))</f>
        <v>$m</v>
      </c>
      <c r="V805" t="str">
        <f t="shared" si="1762"/>
        <v>$m</v>
      </c>
      <c r="W805" t="str">
        <f t="shared" ref="W805:AM805" si="1763">TRIM(SUBSTITUTE(V805,W$1,W$2))</f>
        <v>$m</v>
      </c>
      <c r="X805" t="str">
        <f t="shared" si="1763"/>
        <v>$m</v>
      </c>
      <c r="Y805" t="str">
        <f t="shared" si="1763"/>
        <v>$m</v>
      </c>
      <c r="Z805" t="str">
        <f t="shared" si="1763"/>
        <v>$m</v>
      </c>
      <c r="AA805" t="str">
        <f t="shared" si="1763"/>
        <v>$m</v>
      </c>
      <c r="AB805" t="str">
        <f t="shared" si="1763"/>
        <v>$m</v>
      </c>
      <c r="AC805" t="str">
        <f t="shared" si="1763"/>
        <v>$m</v>
      </c>
      <c r="AD805" t="str">
        <f t="shared" si="1763"/>
        <v>$m</v>
      </c>
      <c r="AE805" t="str">
        <f t="shared" si="1763"/>
        <v>$m</v>
      </c>
      <c r="AF805" t="str">
        <f t="shared" si="1763"/>
        <v>$m</v>
      </c>
      <c r="AG805" t="str">
        <f t="shared" si="1763"/>
        <v>$</v>
      </c>
      <c r="AH805" t="str">
        <f t="shared" si="1763"/>
        <v>$</v>
      </c>
      <c r="AI805" t="str">
        <f t="shared" si="1763"/>
        <v>$</v>
      </c>
      <c r="AJ805" t="str">
        <f t="shared" si="1763"/>
        <v>$</v>
      </c>
      <c r="AK805" t="str">
        <f t="shared" si="1763"/>
        <v>$</v>
      </c>
      <c r="AL805" t="str">
        <f t="shared" si="1763"/>
        <v>$</v>
      </c>
      <c r="AM805" t="str">
        <f t="shared" si="1763"/>
        <v>$</v>
      </c>
      <c r="AN805" t="str">
        <f t="shared" si="1694"/>
        <v>$</v>
      </c>
      <c r="AQ805" t="str">
        <f t="shared" si="1695"/>
        <v>$</v>
      </c>
    </row>
    <row r="806" spans="1:43" x14ac:dyDescent="0.2">
      <c r="A806">
        <v>804</v>
      </c>
      <c r="B806" t="s">
        <v>595</v>
      </c>
      <c r="C806" t="s">
        <v>1623</v>
      </c>
      <c r="D806" t="s">
        <v>1620</v>
      </c>
      <c r="E806" t="s">
        <v>597</v>
      </c>
      <c r="F806" t="s">
        <v>13</v>
      </c>
      <c r="G806" t="str">
        <f t="shared" si="1687"/>
        <v>Revenue By Type - Other</v>
      </c>
      <c r="H806" t="str">
        <f t="shared" si="1682"/>
        <v>other</v>
      </c>
      <c r="I806" t="s">
        <v>10</v>
      </c>
      <c r="J806" t="b">
        <f t="shared" si="1688"/>
        <v>0</v>
      </c>
      <c r="K806" t="b">
        <f t="shared" si="1683"/>
        <v>0</v>
      </c>
      <c r="L806" t="b">
        <f t="shared" si="1684"/>
        <v>1</v>
      </c>
      <c r="M806" t="str">
        <f t="shared" si="1689"/>
        <v/>
      </c>
      <c r="N806" t="str">
        <f t="shared" si="1730"/>
        <v/>
      </c>
      <c r="O806" t="str">
        <f t="shared" si="1731"/>
        <v/>
      </c>
      <c r="P806" t="str">
        <f t="shared" si="1690"/>
        <v/>
      </c>
      <c r="R806" t="s">
        <v>35</v>
      </c>
      <c r="S806" t="str">
        <f>IF(M806&lt;&gt;"",M806,IF(O806&lt;&gt;"",O806,IF(Q806&lt;&gt;"",Q806,I806)))</f>
        <v>$M</v>
      </c>
      <c r="T806" t="str">
        <f t="shared" si="1691"/>
        <v>$m</v>
      </c>
      <c r="U806" t="str">
        <f t="shared" ref="U806:V806" si="1764">TRIM(SUBSTITUTE(T806,U$1,U$2))</f>
        <v>$m</v>
      </c>
      <c r="V806" t="str">
        <f t="shared" si="1764"/>
        <v>$m</v>
      </c>
      <c r="W806" t="str">
        <f t="shared" ref="W806:AM806" si="1765">TRIM(SUBSTITUTE(V806,W$1,W$2))</f>
        <v>$m</v>
      </c>
      <c r="X806" t="str">
        <f t="shared" si="1765"/>
        <v>$m</v>
      </c>
      <c r="Y806" t="str">
        <f t="shared" si="1765"/>
        <v>$m</v>
      </c>
      <c r="Z806" t="str">
        <f t="shared" si="1765"/>
        <v>$m</v>
      </c>
      <c r="AA806" t="str">
        <f t="shared" si="1765"/>
        <v>$m</v>
      </c>
      <c r="AB806" t="str">
        <f t="shared" si="1765"/>
        <v>$m</v>
      </c>
      <c r="AC806" t="str">
        <f t="shared" si="1765"/>
        <v>$m</v>
      </c>
      <c r="AD806" t="str">
        <f t="shared" si="1765"/>
        <v>$m</v>
      </c>
      <c r="AE806" t="str">
        <f t="shared" si="1765"/>
        <v>$m</v>
      </c>
      <c r="AF806" t="str">
        <f t="shared" si="1765"/>
        <v>$m</v>
      </c>
      <c r="AG806" t="str">
        <f t="shared" si="1765"/>
        <v>$</v>
      </c>
      <c r="AH806" t="str">
        <f t="shared" si="1765"/>
        <v>$</v>
      </c>
      <c r="AI806" t="str">
        <f t="shared" si="1765"/>
        <v>$</v>
      </c>
      <c r="AJ806" t="str">
        <f t="shared" si="1765"/>
        <v>$</v>
      </c>
      <c r="AK806" t="str">
        <f t="shared" si="1765"/>
        <v>$</v>
      </c>
      <c r="AL806" t="str">
        <f t="shared" si="1765"/>
        <v>$</v>
      </c>
      <c r="AM806" t="str">
        <f t="shared" si="1765"/>
        <v>$</v>
      </c>
      <c r="AN806" t="str">
        <f t="shared" si="1694"/>
        <v>$</v>
      </c>
      <c r="AQ806" t="str">
        <f t="shared" si="1695"/>
        <v>$</v>
      </c>
    </row>
    <row r="807" spans="1:43" x14ac:dyDescent="0.2">
      <c r="A807">
        <v>805</v>
      </c>
      <c r="B807" t="s">
        <v>595</v>
      </c>
      <c r="C807" t="s">
        <v>1623</v>
      </c>
      <c r="D807" t="s">
        <v>1620</v>
      </c>
      <c r="E807" t="s">
        <v>597</v>
      </c>
      <c r="F807" t="s">
        <v>603</v>
      </c>
      <c r="G807" t="str">
        <f t="shared" si="1687"/>
        <v>Revenue By Type - Tile</v>
      </c>
      <c r="H807" t="str">
        <f t="shared" si="1682"/>
        <v>tile</v>
      </c>
      <c r="I807" t="s">
        <v>10</v>
      </c>
      <c r="J807" t="b">
        <f t="shared" si="1688"/>
        <v>0</v>
      </c>
      <c r="K807" t="b">
        <f t="shared" si="1683"/>
        <v>0</v>
      </c>
      <c r="L807" t="b">
        <f t="shared" si="1684"/>
        <v>1</v>
      </c>
      <c r="M807" t="str">
        <f t="shared" si="1689"/>
        <v/>
      </c>
      <c r="N807" t="str">
        <f t="shared" si="1730"/>
        <v/>
      </c>
      <c r="O807" t="str">
        <f t="shared" si="1731"/>
        <v/>
      </c>
      <c r="P807" t="str">
        <f t="shared" si="1690"/>
        <v/>
      </c>
      <c r="R807" t="s">
        <v>35</v>
      </c>
      <c r="S807" t="str">
        <f>IF(M807&lt;&gt;"",M807,IF(O807&lt;&gt;"",O807,IF(Q807&lt;&gt;"",Q807,I807)))</f>
        <v>$M</v>
      </c>
      <c r="T807" t="str">
        <f t="shared" si="1691"/>
        <v>$m</v>
      </c>
      <c r="U807" t="str">
        <f t="shared" ref="U807:V807" si="1766">TRIM(SUBSTITUTE(T807,U$1,U$2))</f>
        <v>$m</v>
      </c>
      <c r="V807" t="str">
        <f t="shared" si="1766"/>
        <v>$m</v>
      </c>
      <c r="W807" t="str">
        <f t="shared" ref="W807:AM807" si="1767">TRIM(SUBSTITUTE(V807,W$1,W$2))</f>
        <v>$m</v>
      </c>
      <c r="X807" t="str">
        <f t="shared" si="1767"/>
        <v>$m</v>
      </c>
      <c r="Y807" t="str">
        <f t="shared" si="1767"/>
        <v>$m</v>
      </c>
      <c r="Z807" t="str">
        <f t="shared" si="1767"/>
        <v>$m</v>
      </c>
      <c r="AA807" t="str">
        <f t="shared" si="1767"/>
        <v>$m</v>
      </c>
      <c r="AB807" t="str">
        <f t="shared" si="1767"/>
        <v>$m</v>
      </c>
      <c r="AC807" t="str">
        <f t="shared" si="1767"/>
        <v>$m</v>
      </c>
      <c r="AD807" t="str">
        <f t="shared" si="1767"/>
        <v>$m</v>
      </c>
      <c r="AE807" t="str">
        <f t="shared" si="1767"/>
        <v>$m</v>
      </c>
      <c r="AF807" t="str">
        <f t="shared" si="1767"/>
        <v>$m</v>
      </c>
      <c r="AG807" t="str">
        <f t="shared" si="1767"/>
        <v>$</v>
      </c>
      <c r="AH807" t="str">
        <f t="shared" si="1767"/>
        <v>$</v>
      </c>
      <c r="AI807" t="str">
        <f t="shared" si="1767"/>
        <v>$</v>
      </c>
      <c r="AJ807" t="str">
        <f t="shared" si="1767"/>
        <v>$</v>
      </c>
      <c r="AK807" t="str">
        <f t="shared" si="1767"/>
        <v>$</v>
      </c>
      <c r="AL807" t="str">
        <f t="shared" si="1767"/>
        <v>$</v>
      </c>
      <c r="AM807" t="str">
        <f t="shared" si="1767"/>
        <v>$</v>
      </c>
      <c r="AN807" t="str">
        <f t="shared" si="1694"/>
        <v>$</v>
      </c>
      <c r="AQ807" t="str">
        <f t="shared" si="1695"/>
        <v>$</v>
      </c>
    </row>
    <row r="808" spans="1:43" x14ac:dyDescent="0.2">
      <c r="A808">
        <v>806</v>
      </c>
      <c r="B808" t="s">
        <v>595</v>
      </c>
      <c r="C808" t="s">
        <v>1623</v>
      </c>
      <c r="D808" t="s">
        <v>1620</v>
      </c>
      <c r="E808" t="s">
        <v>597</v>
      </c>
      <c r="F808" t="s">
        <v>604</v>
      </c>
      <c r="G808" t="str">
        <f t="shared" si="1687"/>
        <v>Revenue By Type - Wood</v>
      </c>
      <c r="H808" t="str">
        <f t="shared" si="1682"/>
        <v>wood</v>
      </c>
      <c r="I808" t="s">
        <v>10</v>
      </c>
      <c r="J808" t="b">
        <f t="shared" si="1688"/>
        <v>0</v>
      </c>
      <c r="K808" t="b">
        <f t="shared" si="1683"/>
        <v>0</v>
      </c>
      <c r="L808" t="b">
        <f t="shared" si="1684"/>
        <v>1</v>
      </c>
      <c r="M808" t="str">
        <f t="shared" si="1689"/>
        <v/>
      </c>
      <c r="N808" t="str">
        <f t="shared" si="1730"/>
        <v/>
      </c>
      <c r="O808" t="str">
        <f t="shared" si="1731"/>
        <v/>
      </c>
      <c r="P808" t="str">
        <f t="shared" si="1690"/>
        <v/>
      </c>
      <c r="R808" t="s">
        <v>35</v>
      </c>
      <c r="S808" t="str">
        <f>IF(M808&lt;&gt;"",M808,IF(O808&lt;&gt;"",O808,IF(Q808&lt;&gt;"",Q808,I808)))</f>
        <v>$M</v>
      </c>
      <c r="T808" t="str">
        <f t="shared" si="1691"/>
        <v>$m</v>
      </c>
      <c r="U808" t="str">
        <f t="shared" ref="U808:V808" si="1768">TRIM(SUBSTITUTE(T808,U$1,U$2))</f>
        <v>$m</v>
      </c>
      <c r="V808" t="str">
        <f t="shared" si="1768"/>
        <v>$m</v>
      </c>
      <c r="W808" t="str">
        <f t="shared" ref="W808:AM808" si="1769">TRIM(SUBSTITUTE(V808,W$1,W$2))</f>
        <v>$m</v>
      </c>
      <c r="X808" t="str">
        <f t="shared" si="1769"/>
        <v>$m</v>
      </c>
      <c r="Y808" t="str">
        <f t="shared" si="1769"/>
        <v>$m</v>
      </c>
      <c r="Z808" t="str">
        <f t="shared" si="1769"/>
        <v>$m</v>
      </c>
      <c r="AA808" t="str">
        <f t="shared" si="1769"/>
        <v>$m</v>
      </c>
      <c r="AB808" t="str">
        <f t="shared" si="1769"/>
        <v>$m</v>
      </c>
      <c r="AC808" t="str">
        <f t="shared" si="1769"/>
        <v>$m</v>
      </c>
      <c r="AD808" t="str">
        <f t="shared" si="1769"/>
        <v>$m</v>
      </c>
      <c r="AE808" t="str">
        <f t="shared" si="1769"/>
        <v>$m</v>
      </c>
      <c r="AF808" t="str">
        <f t="shared" si="1769"/>
        <v>$m</v>
      </c>
      <c r="AG808" t="str">
        <f t="shared" si="1769"/>
        <v>$</v>
      </c>
      <c r="AH808" t="str">
        <f t="shared" si="1769"/>
        <v>$</v>
      </c>
      <c r="AI808" t="str">
        <f t="shared" si="1769"/>
        <v>$</v>
      </c>
      <c r="AJ808" t="str">
        <f t="shared" si="1769"/>
        <v>$</v>
      </c>
      <c r="AK808" t="str">
        <f t="shared" si="1769"/>
        <v>$</v>
      </c>
      <c r="AL808" t="str">
        <f t="shared" si="1769"/>
        <v>$</v>
      </c>
      <c r="AM808" t="str">
        <f t="shared" si="1769"/>
        <v>$</v>
      </c>
      <c r="AN808" t="str">
        <f t="shared" si="1694"/>
        <v>$</v>
      </c>
      <c r="AQ808" t="str">
        <f t="shared" si="1695"/>
        <v>$</v>
      </c>
    </row>
    <row r="809" spans="1:43" x14ac:dyDescent="0.2">
      <c r="A809">
        <v>807</v>
      </c>
      <c r="B809" t="s">
        <v>595</v>
      </c>
      <c r="C809" t="s">
        <v>1623</v>
      </c>
      <c r="D809" t="s">
        <v>1620</v>
      </c>
      <c r="E809" t="s">
        <v>154</v>
      </c>
      <c r="F809" t="s">
        <v>1501</v>
      </c>
      <c r="G809" t="str">
        <f t="shared" si="1687"/>
        <v>Stores - New warehouse stores</v>
      </c>
      <c r="H809" t="str">
        <f t="shared" si="1682"/>
        <v>new warehouse stores</v>
      </c>
      <c r="I809" t="s">
        <v>2</v>
      </c>
      <c r="J809" t="b">
        <f t="shared" si="1688"/>
        <v>1</v>
      </c>
      <c r="K809" t="b">
        <f t="shared" si="1683"/>
        <v>1</v>
      </c>
      <c r="L809" t="b">
        <f t="shared" si="1684"/>
        <v>1</v>
      </c>
      <c r="M809" t="str">
        <f t="shared" si="1689"/>
        <v>Stores</v>
      </c>
      <c r="N809" t="str">
        <f t="shared" si="1730"/>
        <v/>
      </c>
      <c r="O809" t="str">
        <f t="shared" si="1731"/>
        <v/>
      </c>
      <c r="P809" t="str">
        <f t="shared" si="1690"/>
        <v/>
      </c>
      <c r="R809" t="s">
        <v>35</v>
      </c>
      <c r="S809" t="str">
        <f>IF(M809&lt;&gt;"",M809,IF(O809&lt;&gt;"",O809,IF(Q809&lt;&gt;"",Q809,I809)))</f>
        <v>Stores</v>
      </c>
      <c r="T809" t="str">
        <f t="shared" si="1691"/>
        <v>stores</v>
      </c>
      <c r="U809" t="str">
        <f t="shared" ref="U809:V809" si="1770">TRIM(SUBSTITUTE(T809,U$1,U$2))</f>
        <v>stores</v>
      </c>
      <c r="V809" t="str">
        <f t="shared" si="1770"/>
        <v>stores</v>
      </c>
      <c r="W809" t="str">
        <f t="shared" ref="W809:AM809" si="1771">TRIM(SUBSTITUTE(V809,W$1,W$2))</f>
        <v>stores</v>
      </c>
      <c r="X809" t="str">
        <f t="shared" si="1771"/>
        <v>stores</v>
      </c>
      <c r="Y809" t="str">
        <f t="shared" si="1771"/>
        <v>stores</v>
      </c>
      <c r="Z809" t="str">
        <f t="shared" si="1771"/>
        <v>stores</v>
      </c>
      <c r="AA809" t="str">
        <f t="shared" si="1771"/>
        <v>stores</v>
      </c>
      <c r="AB809" t="str">
        <f t="shared" si="1771"/>
        <v>stores</v>
      </c>
      <c r="AC809" t="str">
        <f t="shared" si="1771"/>
        <v>stores</v>
      </c>
      <c r="AD809" t="str">
        <f t="shared" si="1771"/>
        <v>stores</v>
      </c>
      <c r="AE809" t="str">
        <f t="shared" si="1771"/>
        <v>stores</v>
      </c>
      <c r="AF809" t="str">
        <f t="shared" si="1771"/>
        <v>stores</v>
      </c>
      <c r="AG809" t="str">
        <f t="shared" si="1771"/>
        <v>stores</v>
      </c>
      <c r="AH809" t="str">
        <f t="shared" si="1771"/>
        <v>stores</v>
      </c>
      <c r="AI809" t="str">
        <f t="shared" si="1771"/>
        <v>stores</v>
      </c>
      <c r="AJ809" t="str">
        <f t="shared" si="1771"/>
        <v>stores</v>
      </c>
      <c r="AK809" t="str">
        <f t="shared" si="1771"/>
        <v>stores</v>
      </c>
      <c r="AL809" t="str">
        <f t="shared" si="1771"/>
        <v>stores</v>
      </c>
      <c r="AM809" t="str">
        <f t="shared" si="1771"/>
        <v>stores</v>
      </c>
      <c r="AN809" t="str">
        <f t="shared" si="1694"/>
        <v>stores</v>
      </c>
      <c r="AQ809" t="str">
        <f t="shared" si="1695"/>
        <v>stores</v>
      </c>
    </row>
    <row r="810" spans="1:43" x14ac:dyDescent="0.2">
      <c r="A810">
        <v>808</v>
      </c>
      <c r="B810" t="s">
        <v>595</v>
      </c>
      <c r="C810" t="s">
        <v>1623</v>
      </c>
      <c r="D810" t="s">
        <v>1620</v>
      </c>
      <c r="E810" t="s">
        <v>154</v>
      </c>
      <c r="F810" t="s">
        <v>605</v>
      </c>
      <c r="G810" t="str">
        <f t="shared" si="1687"/>
        <v>Stores - new warehouse-format stores</v>
      </c>
      <c r="H810" t="str">
        <f t="shared" si="1682"/>
        <v>new warehouse-format stores</v>
      </c>
      <c r="I810" t="s">
        <v>273</v>
      </c>
      <c r="J810" t="b">
        <f t="shared" si="1688"/>
        <v>1</v>
      </c>
      <c r="K810" t="b">
        <f t="shared" si="1683"/>
        <v>1</v>
      </c>
      <c r="L810" t="b">
        <f t="shared" si="1684"/>
        <v>0</v>
      </c>
      <c r="M810" t="str">
        <f t="shared" si="1689"/>
        <v/>
      </c>
      <c r="N810" t="str">
        <f t="shared" si="1730"/>
        <v/>
      </c>
      <c r="O810" t="str">
        <f t="shared" si="1731"/>
        <v/>
      </c>
      <c r="P810" t="str">
        <f t="shared" si="1690"/>
        <v/>
      </c>
      <c r="R810" t="s">
        <v>1685</v>
      </c>
      <c r="S810" t="str">
        <f>IF(M810&lt;&gt;"",M810,IF(O810&lt;&gt;"",O810,IF(Q810&lt;&gt;"",Q810,I810)))</f>
        <v>stores</v>
      </c>
      <c r="T810" t="str">
        <f t="shared" si="1691"/>
        <v>stores</v>
      </c>
      <c r="U810" t="str">
        <f t="shared" ref="U810:V810" si="1772">TRIM(SUBSTITUTE(T810,U$1,U$2))</f>
        <v>stores</v>
      </c>
      <c r="V810" t="str">
        <f t="shared" si="1772"/>
        <v>stores</v>
      </c>
      <c r="W810" t="str">
        <f t="shared" ref="W810:AM810" si="1773">TRIM(SUBSTITUTE(V810,W$1,W$2))</f>
        <v>stores</v>
      </c>
      <c r="X810" t="str">
        <f t="shared" si="1773"/>
        <v>stores</v>
      </c>
      <c r="Y810" t="str">
        <f t="shared" si="1773"/>
        <v>stores</v>
      </c>
      <c r="Z810" t="str">
        <f t="shared" si="1773"/>
        <v>stores</v>
      </c>
      <c r="AA810" t="str">
        <f t="shared" si="1773"/>
        <v>stores</v>
      </c>
      <c r="AB810" t="str">
        <f t="shared" si="1773"/>
        <v>stores</v>
      </c>
      <c r="AC810" t="str">
        <f t="shared" si="1773"/>
        <v>stores</v>
      </c>
      <c r="AD810" t="str">
        <f t="shared" si="1773"/>
        <v>stores</v>
      </c>
      <c r="AE810" t="str">
        <f t="shared" si="1773"/>
        <v>stores</v>
      </c>
      <c r="AF810" t="str">
        <f t="shared" si="1773"/>
        <v>stores</v>
      </c>
      <c r="AG810" t="str">
        <f t="shared" si="1773"/>
        <v>stores</v>
      </c>
      <c r="AH810" t="str">
        <f t="shared" si="1773"/>
        <v>stores</v>
      </c>
      <c r="AI810" t="str">
        <f t="shared" si="1773"/>
        <v>stores</v>
      </c>
      <c r="AJ810" t="str">
        <f t="shared" si="1773"/>
        <v>stores</v>
      </c>
      <c r="AK810" t="str">
        <f t="shared" si="1773"/>
        <v>stores</v>
      </c>
      <c r="AL810" t="str">
        <f t="shared" si="1773"/>
        <v>stores</v>
      </c>
      <c r="AM810" t="str">
        <f t="shared" si="1773"/>
        <v>stores</v>
      </c>
      <c r="AN810" t="str">
        <f t="shared" si="1694"/>
        <v>stores</v>
      </c>
      <c r="AQ810" t="str">
        <f t="shared" si="1695"/>
        <v>stores</v>
      </c>
    </row>
    <row r="811" spans="1:43" x14ac:dyDescent="0.2">
      <c r="A811">
        <v>809</v>
      </c>
      <c r="B811" t="s">
        <v>595</v>
      </c>
      <c r="C811" t="s">
        <v>1623</v>
      </c>
      <c r="D811" t="s">
        <v>1620</v>
      </c>
      <c r="E811" t="s">
        <v>154</v>
      </c>
      <c r="F811" t="s">
        <v>606</v>
      </c>
      <c r="G811" t="str">
        <f t="shared" si="1687"/>
        <v>Stores - warehouse stores operating</v>
      </c>
      <c r="H811" t="str">
        <f t="shared" si="1682"/>
        <v>warehouse stores operating</v>
      </c>
      <c r="I811" t="s">
        <v>273</v>
      </c>
      <c r="J811" t="b">
        <f t="shared" si="1688"/>
        <v>1</v>
      </c>
      <c r="K811" t="b">
        <f t="shared" si="1683"/>
        <v>1</v>
      </c>
      <c r="L811" t="b">
        <f t="shared" si="1684"/>
        <v>0</v>
      </c>
      <c r="M811" t="str">
        <f t="shared" si="1689"/>
        <v/>
      </c>
      <c r="N811" t="str">
        <f t="shared" si="1730"/>
        <v/>
      </c>
      <c r="O811" t="str">
        <f t="shared" si="1731"/>
        <v/>
      </c>
      <c r="P811" t="str">
        <f t="shared" si="1690"/>
        <v/>
      </c>
      <c r="R811" t="s">
        <v>1685</v>
      </c>
      <c r="S811" t="str">
        <f>IF(M811&lt;&gt;"",M811,IF(O811&lt;&gt;"",O811,IF(Q811&lt;&gt;"",Q811,I811)))</f>
        <v>stores</v>
      </c>
      <c r="T811" t="str">
        <f t="shared" si="1691"/>
        <v>stores</v>
      </c>
      <c r="U811" t="str">
        <f t="shared" ref="U811:V811" si="1774">TRIM(SUBSTITUTE(T811,U$1,U$2))</f>
        <v>stores</v>
      </c>
      <c r="V811" t="str">
        <f t="shared" si="1774"/>
        <v>stores</v>
      </c>
      <c r="W811" t="str">
        <f t="shared" ref="W811:AM811" si="1775">TRIM(SUBSTITUTE(V811,W$1,W$2))</f>
        <v>stores</v>
      </c>
      <c r="X811" t="str">
        <f t="shared" si="1775"/>
        <v>stores</v>
      </c>
      <c r="Y811" t="str">
        <f t="shared" si="1775"/>
        <v>stores</v>
      </c>
      <c r="Z811" t="str">
        <f t="shared" si="1775"/>
        <v>stores</v>
      </c>
      <c r="AA811" t="str">
        <f t="shared" si="1775"/>
        <v>stores</v>
      </c>
      <c r="AB811" t="str">
        <f t="shared" si="1775"/>
        <v>stores</v>
      </c>
      <c r="AC811" t="str">
        <f t="shared" si="1775"/>
        <v>stores</v>
      </c>
      <c r="AD811" t="str">
        <f t="shared" si="1775"/>
        <v>stores</v>
      </c>
      <c r="AE811" t="str">
        <f t="shared" si="1775"/>
        <v>stores</v>
      </c>
      <c r="AF811" t="str">
        <f t="shared" si="1775"/>
        <v>stores</v>
      </c>
      <c r="AG811" t="str">
        <f t="shared" si="1775"/>
        <v>stores</v>
      </c>
      <c r="AH811" t="str">
        <f t="shared" si="1775"/>
        <v>stores</v>
      </c>
      <c r="AI811" t="str">
        <f t="shared" si="1775"/>
        <v>stores</v>
      </c>
      <c r="AJ811" t="str">
        <f t="shared" si="1775"/>
        <v>stores</v>
      </c>
      <c r="AK811" t="str">
        <f t="shared" si="1775"/>
        <v>stores</v>
      </c>
      <c r="AL811" t="str">
        <f t="shared" si="1775"/>
        <v>stores</v>
      </c>
      <c r="AM811" t="str">
        <f t="shared" si="1775"/>
        <v>stores</v>
      </c>
      <c r="AN811" t="str">
        <f t="shared" si="1694"/>
        <v>stores</v>
      </c>
      <c r="AQ811" t="str">
        <f t="shared" si="1695"/>
        <v>stores</v>
      </c>
    </row>
    <row r="812" spans="1:43" x14ac:dyDescent="0.2">
      <c r="A812">
        <v>810</v>
      </c>
      <c r="B812" t="s">
        <v>595</v>
      </c>
      <c r="C812" t="s">
        <v>1623</v>
      </c>
      <c r="D812" t="s">
        <v>1620</v>
      </c>
      <c r="E812" t="s">
        <v>1502</v>
      </c>
      <c r="F812" t="s">
        <v>596</v>
      </c>
      <c r="G812" t="str">
        <f t="shared" si="1687"/>
        <v>Studios - Design studios</v>
      </c>
      <c r="H812" t="str">
        <f t="shared" si="1682"/>
        <v>design studios</v>
      </c>
      <c r="I812" t="s">
        <v>2</v>
      </c>
      <c r="J812" t="b">
        <f t="shared" si="1688"/>
        <v>0</v>
      </c>
      <c r="K812" t="b">
        <f t="shared" si="1683"/>
        <v>1</v>
      </c>
      <c r="L812" t="b">
        <f t="shared" si="1684"/>
        <v>1</v>
      </c>
      <c r="M812" t="str">
        <f t="shared" si="1689"/>
        <v/>
      </c>
      <c r="N812" t="str">
        <f t="shared" si="1730"/>
        <v>Check</v>
      </c>
      <c r="O812" t="str">
        <f t="shared" si="1731"/>
        <v/>
      </c>
      <c r="P812" t="str">
        <f t="shared" si="1690"/>
        <v/>
      </c>
      <c r="Q812" t="s">
        <v>1502</v>
      </c>
      <c r="R812" t="s">
        <v>35</v>
      </c>
      <c r="S812" t="str">
        <f>IF(M812&lt;&gt;"",M812,IF(O812&lt;&gt;"",O812,IF(Q812&lt;&gt;"",Q812,I812)))</f>
        <v>Studios</v>
      </c>
      <c r="T812" t="str">
        <f t="shared" si="1691"/>
        <v>studios</v>
      </c>
      <c r="U812" t="str">
        <f t="shared" ref="U812:V812" si="1776">TRIM(SUBSTITUTE(T812,U$1,U$2))</f>
        <v>studios</v>
      </c>
      <c r="V812" t="str">
        <f t="shared" si="1776"/>
        <v>studios</v>
      </c>
      <c r="W812" t="str">
        <f t="shared" ref="W812:AM812" si="1777">TRIM(SUBSTITUTE(V812,W$1,W$2))</f>
        <v>studios</v>
      </c>
      <c r="X812" t="str">
        <f t="shared" si="1777"/>
        <v>studios</v>
      </c>
      <c r="Y812" t="str">
        <f t="shared" si="1777"/>
        <v>studios</v>
      </c>
      <c r="Z812" t="str">
        <f t="shared" si="1777"/>
        <v>studios</v>
      </c>
      <c r="AA812" t="str">
        <f t="shared" si="1777"/>
        <v>studios</v>
      </c>
      <c r="AB812" t="str">
        <f t="shared" si="1777"/>
        <v>studios</v>
      </c>
      <c r="AC812" t="str">
        <f t="shared" si="1777"/>
        <v>studios</v>
      </c>
      <c r="AD812" t="str">
        <f t="shared" si="1777"/>
        <v>studios</v>
      </c>
      <c r="AE812" t="str">
        <f t="shared" si="1777"/>
        <v>studios</v>
      </c>
      <c r="AF812" t="str">
        <f t="shared" si="1777"/>
        <v>studios</v>
      </c>
      <c r="AG812" t="str">
        <f t="shared" si="1777"/>
        <v>studios</v>
      </c>
      <c r="AH812" t="str">
        <f t="shared" si="1777"/>
        <v>studios</v>
      </c>
      <c r="AI812" t="str">
        <f t="shared" si="1777"/>
        <v>studios</v>
      </c>
      <c r="AJ812" t="str">
        <f t="shared" si="1777"/>
        <v>studios</v>
      </c>
      <c r="AK812" t="str">
        <f t="shared" si="1777"/>
        <v>studios</v>
      </c>
      <c r="AL812" t="str">
        <f t="shared" si="1777"/>
        <v>studios</v>
      </c>
      <c r="AM812" t="str">
        <f t="shared" si="1777"/>
        <v>studios</v>
      </c>
      <c r="AN812" t="str">
        <f t="shared" si="1694"/>
        <v>studios</v>
      </c>
      <c r="AQ812" t="str">
        <f t="shared" si="1695"/>
        <v>Studios</v>
      </c>
    </row>
    <row r="813" spans="1:43" x14ac:dyDescent="0.2">
      <c r="A813">
        <v>811</v>
      </c>
      <c r="B813" t="s">
        <v>701</v>
      </c>
      <c r="C813" t="s">
        <v>1619</v>
      </c>
      <c r="D813" t="s">
        <v>1620</v>
      </c>
      <c r="E813" t="s">
        <v>703</v>
      </c>
      <c r="F813" t="s">
        <v>703</v>
      </c>
      <c r="G813" t="str">
        <f t="shared" si="1687"/>
        <v>Average ticket</v>
      </c>
      <c r="H813" t="str">
        <f t="shared" si="1682"/>
        <v>average ticket</v>
      </c>
      <c r="I813" t="s">
        <v>35</v>
      </c>
      <c r="J813" t="b">
        <f t="shared" si="1688"/>
        <v>0</v>
      </c>
      <c r="K813" t="b">
        <f t="shared" si="1683"/>
        <v>0</v>
      </c>
      <c r="L813" t="b">
        <f t="shared" si="1684"/>
        <v>1</v>
      </c>
      <c r="M813" t="str">
        <f t="shared" si="1689"/>
        <v/>
      </c>
      <c r="N813" t="str">
        <f t="shared" si="1730"/>
        <v/>
      </c>
      <c r="O813" t="str">
        <f t="shared" si="1731"/>
        <v/>
      </c>
      <c r="P813" t="str">
        <f t="shared" si="1690"/>
        <v/>
      </c>
      <c r="R813" t="s">
        <v>35</v>
      </c>
      <c r="S813" t="str">
        <f>IF(M813&lt;&gt;"",M813,IF(O813&lt;&gt;"",O813,IF(Q813&lt;&gt;"",Q813,I813)))</f>
        <v>$</v>
      </c>
      <c r="T813" t="str">
        <f t="shared" si="1691"/>
        <v>$</v>
      </c>
      <c r="U813" t="str">
        <f t="shared" ref="U813:V813" si="1778">TRIM(SUBSTITUTE(T813,U$1,U$2))</f>
        <v>$</v>
      </c>
      <c r="V813" t="str">
        <f t="shared" si="1778"/>
        <v>$</v>
      </c>
      <c r="W813" t="str">
        <f t="shared" ref="W813:AM813" si="1779">TRIM(SUBSTITUTE(V813,W$1,W$2))</f>
        <v>$</v>
      </c>
      <c r="X813" t="str">
        <f t="shared" si="1779"/>
        <v>$</v>
      </c>
      <c r="Y813" t="str">
        <f t="shared" si="1779"/>
        <v>$</v>
      </c>
      <c r="Z813" t="str">
        <f t="shared" si="1779"/>
        <v>$</v>
      </c>
      <c r="AA813" t="str">
        <f t="shared" si="1779"/>
        <v>$</v>
      </c>
      <c r="AB813" t="str">
        <f t="shared" si="1779"/>
        <v>$</v>
      </c>
      <c r="AC813" t="str">
        <f t="shared" si="1779"/>
        <v>$</v>
      </c>
      <c r="AD813" t="str">
        <f t="shared" si="1779"/>
        <v>$</v>
      </c>
      <c r="AE813" t="str">
        <f t="shared" si="1779"/>
        <v>$</v>
      </c>
      <c r="AF813" t="str">
        <f t="shared" si="1779"/>
        <v>$</v>
      </c>
      <c r="AG813" t="str">
        <f t="shared" si="1779"/>
        <v>$</v>
      </c>
      <c r="AH813" t="str">
        <f t="shared" si="1779"/>
        <v>$</v>
      </c>
      <c r="AI813" t="str">
        <f t="shared" si="1779"/>
        <v>$</v>
      </c>
      <c r="AJ813" t="str">
        <f t="shared" si="1779"/>
        <v>$</v>
      </c>
      <c r="AK813" t="str">
        <f t="shared" si="1779"/>
        <v>$</v>
      </c>
      <c r="AL813" t="str">
        <f t="shared" si="1779"/>
        <v>$</v>
      </c>
      <c r="AM813" t="str">
        <f t="shared" si="1779"/>
        <v>$</v>
      </c>
      <c r="AN813" t="str">
        <f t="shared" si="1694"/>
        <v>$</v>
      </c>
      <c r="AQ813" t="str">
        <f t="shared" si="1695"/>
        <v>$</v>
      </c>
    </row>
    <row r="814" spans="1:43" x14ac:dyDescent="0.2">
      <c r="A814">
        <v>812</v>
      </c>
      <c r="B814" t="s">
        <v>701</v>
      </c>
      <c r="C814" t="s">
        <v>1619</v>
      </c>
      <c r="D814" t="s">
        <v>1620</v>
      </c>
      <c r="E814" t="s">
        <v>704</v>
      </c>
      <c r="F814" t="s">
        <v>463</v>
      </c>
      <c r="G814" t="str">
        <f t="shared" si="1687"/>
        <v>Average Ticket - Change in Average Ticket</v>
      </c>
      <c r="H814" t="str">
        <f t="shared" si="1682"/>
        <v>change in average ticket</v>
      </c>
      <c r="I814" t="s">
        <v>454</v>
      </c>
      <c r="J814" t="b">
        <f t="shared" si="1688"/>
        <v>0</v>
      </c>
      <c r="K814" t="b">
        <f t="shared" si="1683"/>
        <v>0</v>
      </c>
      <c r="L814" t="b">
        <f t="shared" si="1684"/>
        <v>1</v>
      </c>
      <c r="M814" t="str">
        <f t="shared" si="1689"/>
        <v/>
      </c>
      <c r="N814" t="str">
        <f t="shared" si="1730"/>
        <v/>
      </c>
      <c r="O814" t="str">
        <f t="shared" si="1731"/>
        <v/>
      </c>
      <c r="P814" t="str">
        <f t="shared" si="1690"/>
        <v/>
      </c>
      <c r="R814" t="s">
        <v>7</v>
      </c>
      <c r="S814" t="str">
        <f>IF(M814&lt;&gt;"",M814,IF(O814&lt;&gt;"",O814,IF(Q814&lt;&gt;"",Q814,I814)))</f>
        <v>% Increase</v>
      </c>
      <c r="T814" t="str">
        <f t="shared" si="1691"/>
        <v>% increase</v>
      </c>
      <c r="U814" t="str">
        <f t="shared" ref="U814:V814" si="1780">TRIM(SUBSTITUTE(T814,U$1,U$2))</f>
        <v>% increase</v>
      </c>
      <c r="V814" t="str">
        <f t="shared" si="1780"/>
        <v>% increase</v>
      </c>
      <c r="W814" t="str">
        <f t="shared" ref="W814:AM814" si="1781">TRIM(SUBSTITUTE(V814,W$1,W$2))</f>
        <v>% increase</v>
      </c>
      <c r="X814" t="str">
        <f t="shared" si="1781"/>
        <v>% increase</v>
      </c>
      <c r="Y814" t="str">
        <f t="shared" si="1781"/>
        <v>% increase</v>
      </c>
      <c r="Z814" t="str">
        <f t="shared" si="1781"/>
        <v>% increase</v>
      </c>
      <c r="AA814" t="str">
        <f t="shared" si="1781"/>
        <v>% increase</v>
      </c>
      <c r="AB814" t="str">
        <f t="shared" si="1781"/>
        <v>% increase</v>
      </c>
      <c r="AC814" t="str">
        <f t="shared" si="1781"/>
        <v>% increase</v>
      </c>
      <c r="AD814" t="str">
        <f t="shared" si="1781"/>
        <v>% increase</v>
      </c>
      <c r="AE814" t="str">
        <f t="shared" si="1781"/>
        <v>% increase</v>
      </c>
      <c r="AF814" t="str">
        <f t="shared" si="1781"/>
        <v>% increase</v>
      </c>
      <c r="AG814" t="str">
        <f t="shared" si="1781"/>
        <v>% increase</v>
      </c>
      <c r="AH814" t="str">
        <f t="shared" si="1781"/>
        <v>% increase</v>
      </c>
      <c r="AI814" t="str">
        <f t="shared" si="1781"/>
        <v>% increase</v>
      </c>
      <c r="AJ814" t="str">
        <f t="shared" si="1781"/>
        <v>% increase</v>
      </c>
      <c r="AK814" t="str">
        <f t="shared" si="1781"/>
        <v>% increase</v>
      </c>
      <c r="AL814" t="str">
        <f t="shared" si="1781"/>
        <v>% increase</v>
      </c>
      <c r="AM814" t="str">
        <f t="shared" si="1781"/>
        <v>% increase</v>
      </c>
      <c r="AN814" t="str">
        <f t="shared" si="1694"/>
        <v>%_increase</v>
      </c>
      <c r="AQ814" t="str">
        <f t="shared" si="1695"/>
        <v>%_increase</v>
      </c>
    </row>
    <row r="815" spans="1:43" x14ac:dyDescent="0.2">
      <c r="A815">
        <v>813</v>
      </c>
      <c r="B815" t="s">
        <v>701</v>
      </c>
      <c r="C815" t="s">
        <v>1619</v>
      </c>
      <c r="D815" t="s">
        <v>1620</v>
      </c>
      <c r="E815" t="s">
        <v>705</v>
      </c>
      <c r="F815" t="s">
        <v>705</v>
      </c>
      <c r="G815" t="str">
        <f t="shared" si="1687"/>
        <v>Big Ticket Sales</v>
      </c>
      <c r="H815" t="str">
        <f t="shared" si="1682"/>
        <v>big ticket sales</v>
      </c>
      <c r="I815" t="s">
        <v>388</v>
      </c>
      <c r="J815" t="b">
        <f t="shared" si="1688"/>
        <v>0</v>
      </c>
      <c r="K815" t="b">
        <f t="shared" si="1683"/>
        <v>0</v>
      </c>
      <c r="L815" t="b">
        <f t="shared" si="1684"/>
        <v>1</v>
      </c>
      <c r="M815" t="str">
        <f t="shared" si="1689"/>
        <v/>
      </c>
      <c r="N815" t="str">
        <f t="shared" si="1730"/>
        <v/>
      </c>
      <c r="O815" t="str">
        <f t="shared" si="1731"/>
        <v/>
      </c>
      <c r="P815" t="str">
        <f t="shared" si="1690"/>
        <v/>
      </c>
      <c r="R815" t="s">
        <v>7</v>
      </c>
      <c r="S815" t="str">
        <f>IF(M815&lt;&gt;"",M815,IF(O815&lt;&gt;"",O815,IF(Q815&lt;&gt;"",Q815,I815)))</f>
        <v>% Increase YoY</v>
      </c>
      <c r="T815" t="str">
        <f t="shared" si="1691"/>
        <v>% increase yoy</v>
      </c>
      <c r="U815" t="str">
        <f t="shared" ref="U815:V815" si="1782">TRIM(SUBSTITUTE(T815,U$1,U$2))</f>
        <v>% increase yoy</v>
      </c>
      <c r="V815" t="str">
        <f t="shared" si="1782"/>
        <v>% increase yoy</v>
      </c>
      <c r="W815" t="str">
        <f t="shared" ref="W815:AM815" si="1783">TRIM(SUBSTITUTE(V815,W$1,W$2))</f>
        <v>% increase yoy</v>
      </c>
      <c r="X815" t="str">
        <f t="shared" si="1783"/>
        <v>% increase yoy</v>
      </c>
      <c r="Y815" t="str">
        <f t="shared" si="1783"/>
        <v>% increase yoy</v>
      </c>
      <c r="Z815" t="str">
        <f t="shared" si="1783"/>
        <v>% increase yoy</v>
      </c>
      <c r="AA815" t="str">
        <f t="shared" si="1783"/>
        <v>% increase yoy</v>
      </c>
      <c r="AB815" t="str">
        <f t="shared" si="1783"/>
        <v>% increase yoy</v>
      </c>
      <c r="AC815" t="str">
        <f t="shared" si="1783"/>
        <v>% increase yoy</v>
      </c>
      <c r="AD815" t="str">
        <f t="shared" si="1783"/>
        <v>% increase yoy</v>
      </c>
      <c r="AE815" t="str">
        <f t="shared" si="1783"/>
        <v>% increase yoy</v>
      </c>
      <c r="AF815" t="str">
        <f t="shared" si="1783"/>
        <v>% increase yoy</v>
      </c>
      <c r="AG815" t="str">
        <f t="shared" si="1783"/>
        <v>% increase yoy</v>
      </c>
      <c r="AH815" t="str">
        <f t="shared" si="1783"/>
        <v>% increase yoy</v>
      </c>
      <c r="AI815" t="str">
        <f t="shared" si="1783"/>
        <v>% increase yoy</v>
      </c>
      <c r="AJ815" t="str">
        <f t="shared" si="1783"/>
        <v>% increase yoy</v>
      </c>
      <c r="AK815" t="str">
        <f t="shared" si="1783"/>
        <v>% increase yoy</v>
      </c>
      <c r="AL815" t="str">
        <f t="shared" si="1783"/>
        <v>% increase yoy</v>
      </c>
      <c r="AM815" t="str">
        <f t="shared" si="1783"/>
        <v>% increase yoy</v>
      </c>
      <c r="AN815" t="str">
        <f t="shared" si="1694"/>
        <v>%_increase_yoy</v>
      </c>
      <c r="AQ815" t="str">
        <f t="shared" si="1695"/>
        <v>%_increase_yoy</v>
      </c>
    </row>
    <row r="816" spans="1:43" x14ac:dyDescent="0.2">
      <c r="A816">
        <v>814</v>
      </c>
      <c r="B816" t="s">
        <v>701</v>
      </c>
      <c r="C816" t="s">
        <v>1619</v>
      </c>
      <c r="D816" t="s">
        <v>1620</v>
      </c>
      <c r="E816" t="s">
        <v>706</v>
      </c>
      <c r="F816" t="s">
        <v>706</v>
      </c>
      <c r="G816" t="str">
        <f t="shared" si="1687"/>
        <v>Comparable Average Ticket</v>
      </c>
      <c r="H816" t="str">
        <f t="shared" si="1682"/>
        <v>comparable average ticket</v>
      </c>
      <c r="I816" t="s">
        <v>388</v>
      </c>
      <c r="J816" t="b">
        <f t="shared" si="1688"/>
        <v>0</v>
      </c>
      <c r="K816" t="b">
        <f t="shared" si="1683"/>
        <v>0</v>
      </c>
      <c r="L816" t="b">
        <f t="shared" si="1684"/>
        <v>1</v>
      </c>
      <c r="M816" t="str">
        <f t="shared" si="1689"/>
        <v/>
      </c>
      <c r="N816" t="str">
        <f t="shared" si="1730"/>
        <v/>
      </c>
      <c r="O816" t="str">
        <f t="shared" si="1731"/>
        <v/>
      </c>
      <c r="P816" t="str">
        <f t="shared" si="1690"/>
        <v/>
      </c>
      <c r="R816" t="s">
        <v>7</v>
      </c>
      <c r="S816" t="str">
        <f>IF(M816&lt;&gt;"",M816,IF(O816&lt;&gt;"",O816,IF(Q816&lt;&gt;"",Q816,I816)))</f>
        <v>% Increase YoY</v>
      </c>
      <c r="T816" t="str">
        <f t="shared" si="1691"/>
        <v>% increase yoy</v>
      </c>
      <c r="U816" t="str">
        <f t="shared" ref="U816:V816" si="1784">TRIM(SUBSTITUTE(T816,U$1,U$2))</f>
        <v>% increase yoy</v>
      </c>
      <c r="V816" t="str">
        <f t="shared" si="1784"/>
        <v>% increase yoy</v>
      </c>
      <c r="W816" t="str">
        <f t="shared" ref="W816:AM816" si="1785">TRIM(SUBSTITUTE(V816,W$1,W$2))</f>
        <v>% increase yoy</v>
      </c>
      <c r="X816" t="str">
        <f t="shared" si="1785"/>
        <v>% increase yoy</v>
      </c>
      <c r="Y816" t="str">
        <f t="shared" si="1785"/>
        <v>% increase yoy</v>
      </c>
      <c r="Z816" t="str">
        <f t="shared" si="1785"/>
        <v>% increase yoy</v>
      </c>
      <c r="AA816" t="str">
        <f t="shared" si="1785"/>
        <v>% increase yoy</v>
      </c>
      <c r="AB816" t="str">
        <f t="shared" si="1785"/>
        <v>% increase yoy</v>
      </c>
      <c r="AC816" t="str">
        <f t="shared" si="1785"/>
        <v>% increase yoy</v>
      </c>
      <c r="AD816" t="str">
        <f t="shared" si="1785"/>
        <v>% increase yoy</v>
      </c>
      <c r="AE816" t="str">
        <f t="shared" si="1785"/>
        <v>% increase yoy</v>
      </c>
      <c r="AF816" t="str">
        <f t="shared" si="1785"/>
        <v>% increase yoy</v>
      </c>
      <c r="AG816" t="str">
        <f t="shared" si="1785"/>
        <v>% increase yoy</v>
      </c>
      <c r="AH816" t="str">
        <f t="shared" si="1785"/>
        <v>% increase yoy</v>
      </c>
      <c r="AI816" t="str">
        <f t="shared" si="1785"/>
        <v>% increase yoy</v>
      </c>
      <c r="AJ816" t="str">
        <f t="shared" si="1785"/>
        <v>% increase yoy</v>
      </c>
      <c r="AK816" t="str">
        <f t="shared" si="1785"/>
        <v>% increase yoy</v>
      </c>
      <c r="AL816" t="str">
        <f t="shared" si="1785"/>
        <v>% increase yoy</v>
      </c>
      <c r="AM816" t="str">
        <f t="shared" si="1785"/>
        <v>% increase yoy</v>
      </c>
      <c r="AN816" t="str">
        <f t="shared" si="1694"/>
        <v>%_increase_yoy</v>
      </c>
      <c r="AQ816" t="str">
        <f t="shared" si="1695"/>
        <v>%_increase_yoy</v>
      </c>
    </row>
    <row r="817" spans="1:43" x14ac:dyDescent="0.2">
      <c r="A817">
        <v>815</v>
      </c>
      <c r="B817" t="s">
        <v>701</v>
      </c>
      <c r="C817" t="s">
        <v>1619</v>
      </c>
      <c r="D817" t="s">
        <v>1620</v>
      </c>
      <c r="E817" t="s">
        <v>307</v>
      </c>
      <c r="F817" t="s">
        <v>707</v>
      </c>
      <c r="G817" t="str">
        <f t="shared" si="1687"/>
        <v>Comparable Sales - Change in Comparable Sales</v>
      </c>
      <c r="H817" t="str">
        <f t="shared" si="1682"/>
        <v>change in comparable sales</v>
      </c>
      <c r="I817" t="s">
        <v>454</v>
      </c>
      <c r="J817" t="b">
        <f t="shared" si="1688"/>
        <v>0</v>
      </c>
      <c r="K817" t="b">
        <f t="shared" si="1683"/>
        <v>0</v>
      </c>
      <c r="L817" t="b">
        <f t="shared" si="1684"/>
        <v>1</v>
      </c>
      <c r="M817" t="str">
        <f t="shared" si="1689"/>
        <v/>
      </c>
      <c r="N817" t="str">
        <f t="shared" si="1730"/>
        <v/>
      </c>
      <c r="O817" t="str">
        <f t="shared" si="1731"/>
        <v/>
      </c>
      <c r="P817" t="str">
        <f t="shared" si="1690"/>
        <v/>
      </c>
      <c r="R817" t="s">
        <v>7</v>
      </c>
      <c r="S817" t="str">
        <f>IF(M817&lt;&gt;"",M817,IF(O817&lt;&gt;"",O817,IF(Q817&lt;&gt;"",Q817,I817)))</f>
        <v>% Increase</v>
      </c>
      <c r="T817" t="str">
        <f t="shared" si="1691"/>
        <v>% increase</v>
      </c>
      <c r="U817" t="str">
        <f t="shared" ref="U817:V817" si="1786">TRIM(SUBSTITUTE(T817,U$1,U$2))</f>
        <v>% increase</v>
      </c>
      <c r="V817" t="str">
        <f t="shared" si="1786"/>
        <v>% increase</v>
      </c>
      <c r="W817" t="str">
        <f t="shared" ref="W817:AM817" si="1787">TRIM(SUBSTITUTE(V817,W$1,W$2))</f>
        <v>% increase</v>
      </c>
      <c r="X817" t="str">
        <f t="shared" si="1787"/>
        <v>% increase</v>
      </c>
      <c r="Y817" t="str">
        <f t="shared" si="1787"/>
        <v>% increase</v>
      </c>
      <c r="Z817" t="str">
        <f t="shared" si="1787"/>
        <v>% increase</v>
      </c>
      <c r="AA817" t="str">
        <f t="shared" si="1787"/>
        <v>% increase</v>
      </c>
      <c r="AB817" t="str">
        <f t="shared" si="1787"/>
        <v>% increase</v>
      </c>
      <c r="AC817" t="str">
        <f t="shared" si="1787"/>
        <v>% increase</v>
      </c>
      <c r="AD817" t="str">
        <f t="shared" si="1787"/>
        <v>% increase</v>
      </c>
      <c r="AE817" t="str">
        <f t="shared" si="1787"/>
        <v>% increase</v>
      </c>
      <c r="AF817" t="str">
        <f t="shared" si="1787"/>
        <v>% increase</v>
      </c>
      <c r="AG817" t="str">
        <f t="shared" si="1787"/>
        <v>% increase</v>
      </c>
      <c r="AH817" t="str">
        <f t="shared" si="1787"/>
        <v>% increase</v>
      </c>
      <c r="AI817" t="str">
        <f t="shared" si="1787"/>
        <v>% increase</v>
      </c>
      <c r="AJ817" t="str">
        <f t="shared" si="1787"/>
        <v>% increase</v>
      </c>
      <c r="AK817" t="str">
        <f t="shared" si="1787"/>
        <v>% increase</v>
      </c>
      <c r="AL817" t="str">
        <f t="shared" si="1787"/>
        <v>% increase</v>
      </c>
      <c r="AM817" t="str">
        <f t="shared" si="1787"/>
        <v>% increase</v>
      </c>
      <c r="AN817" t="str">
        <f t="shared" si="1694"/>
        <v>%_increase</v>
      </c>
      <c r="AQ817" t="str">
        <f t="shared" si="1695"/>
        <v>%_increase</v>
      </c>
    </row>
    <row r="818" spans="1:43" x14ac:dyDescent="0.2">
      <c r="A818">
        <v>816</v>
      </c>
      <c r="B818" t="s">
        <v>701</v>
      </c>
      <c r="C818" t="s">
        <v>1619</v>
      </c>
      <c r="D818" t="s">
        <v>1620</v>
      </c>
      <c r="E818" t="s">
        <v>1476</v>
      </c>
      <c r="F818" t="s">
        <v>727</v>
      </c>
      <c r="G818" t="str">
        <f t="shared" si="1687"/>
        <v>Comparable sales - Total comparable sales</v>
      </c>
      <c r="H818" t="str">
        <f t="shared" si="1682"/>
        <v>total comparable sales</v>
      </c>
      <c r="I818" t="s">
        <v>7</v>
      </c>
      <c r="J818" t="b">
        <f t="shared" si="1688"/>
        <v>0</v>
      </c>
      <c r="K818" t="b">
        <f t="shared" si="1683"/>
        <v>0</v>
      </c>
      <c r="L818" t="b">
        <f t="shared" si="1684"/>
        <v>1</v>
      </c>
      <c r="M818" t="str">
        <f t="shared" si="1689"/>
        <v/>
      </c>
      <c r="N818" t="str">
        <f t="shared" si="1730"/>
        <v/>
      </c>
      <c r="O818" t="str">
        <f t="shared" si="1731"/>
        <v/>
      </c>
      <c r="P818" t="str">
        <f t="shared" si="1690"/>
        <v/>
      </c>
      <c r="R818" t="s">
        <v>7</v>
      </c>
      <c r="S818" t="str">
        <f>IF(M818&lt;&gt;"",M818,IF(O818&lt;&gt;"",O818,IF(Q818&lt;&gt;"",Q818,I818)))</f>
        <v>%</v>
      </c>
      <c r="T818" t="str">
        <f t="shared" si="1691"/>
        <v>%</v>
      </c>
      <c r="U818" t="str">
        <f t="shared" ref="U818:V818" si="1788">TRIM(SUBSTITUTE(T818,U$1,U$2))</f>
        <v>%</v>
      </c>
      <c r="V818" t="str">
        <f t="shared" si="1788"/>
        <v>%</v>
      </c>
      <c r="W818" t="str">
        <f t="shared" ref="W818:AM818" si="1789">TRIM(SUBSTITUTE(V818,W$1,W$2))</f>
        <v>%</v>
      </c>
      <c r="X818" t="str">
        <f t="shared" si="1789"/>
        <v>%</v>
      </c>
      <c r="Y818" t="str">
        <f t="shared" si="1789"/>
        <v>%</v>
      </c>
      <c r="Z818" t="str">
        <f t="shared" si="1789"/>
        <v>%</v>
      </c>
      <c r="AA818" t="str">
        <f t="shared" si="1789"/>
        <v>%</v>
      </c>
      <c r="AB818" t="str">
        <f t="shared" si="1789"/>
        <v>%</v>
      </c>
      <c r="AC818" t="str">
        <f t="shared" si="1789"/>
        <v>%</v>
      </c>
      <c r="AD818" t="str">
        <f t="shared" si="1789"/>
        <v>%</v>
      </c>
      <c r="AE818" t="str">
        <f t="shared" si="1789"/>
        <v>%</v>
      </c>
      <c r="AF818" t="str">
        <f t="shared" si="1789"/>
        <v>%</v>
      </c>
      <c r="AG818" t="str">
        <f t="shared" si="1789"/>
        <v>%</v>
      </c>
      <c r="AH818" t="str">
        <f t="shared" si="1789"/>
        <v>%</v>
      </c>
      <c r="AI818" t="str">
        <f t="shared" si="1789"/>
        <v>%</v>
      </c>
      <c r="AJ818" t="str">
        <f t="shared" si="1789"/>
        <v>%</v>
      </c>
      <c r="AK818" t="str">
        <f t="shared" si="1789"/>
        <v>%</v>
      </c>
      <c r="AL818" t="str">
        <f t="shared" si="1789"/>
        <v>%</v>
      </c>
      <c r="AM818" t="str">
        <f t="shared" si="1789"/>
        <v>%</v>
      </c>
      <c r="AN818" t="str">
        <f t="shared" si="1694"/>
        <v>%</v>
      </c>
      <c r="AQ818" t="str">
        <f t="shared" si="1695"/>
        <v>%</v>
      </c>
    </row>
    <row r="819" spans="1:43" x14ac:dyDescent="0.2">
      <c r="A819">
        <v>817</v>
      </c>
      <c r="B819" t="s">
        <v>701</v>
      </c>
      <c r="C819" t="s">
        <v>1619</v>
      </c>
      <c r="D819" t="s">
        <v>1620</v>
      </c>
      <c r="E819" t="s">
        <v>708</v>
      </c>
      <c r="F819" t="s">
        <v>708</v>
      </c>
      <c r="G819" t="str">
        <f t="shared" si="1687"/>
        <v>Comparable Store Sales</v>
      </c>
      <c r="H819" t="str">
        <f t="shared" si="1682"/>
        <v>comparable store sales</v>
      </c>
      <c r="I819" t="s">
        <v>388</v>
      </c>
      <c r="J819" t="b">
        <f t="shared" si="1688"/>
        <v>1</v>
      </c>
      <c r="K819" t="b">
        <f t="shared" si="1683"/>
        <v>0</v>
      </c>
      <c r="L819" t="b">
        <f t="shared" si="1684"/>
        <v>1</v>
      </c>
      <c r="M819" t="str">
        <f t="shared" si="1689"/>
        <v/>
      </c>
      <c r="N819" t="str">
        <f t="shared" si="1730"/>
        <v/>
      </c>
      <c r="O819" t="str">
        <f t="shared" si="1731"/>
        <v/>
      </c>
      <c r="P819" t="str">
        <f t="shared" si="1690"/>
        <v/>
      </c>
      <c r="R819" t="s">
        <v>7</v>
      </c>
      <c r="S819" t="str">
        <f>IF(M819&lt;&gt;"",M819,IF(O819&lt;&gt;"",O819,IF(Q819&lt;&gt;"",Q819,I819)))</f>
        <v>% Increase YoY</v>
      </c>
      <c r="T819" t="str">
        <f t="shared" si="1691"/>
        <v>% increase yoy</v>
      </c>
      <c r="U819" t="str">
        <f t="shared" ref="U819:V819" si="1790">TRIM(SUBSTITUTE(T819,U$1,U$2))</f>
        <v>% increase yoy</v>
      </c>
      <c r="V819" t="str">
        <f t="shared" si="1790"/>
        <v>% increase yoy</v>
      </c>
      <c r="W819" t="str">
        <f t="shared" ref="W819:AM819" si="1791">TRIM(SUBSTITUTE(V819,W$1,W$2))</f>
        <v>% increase yoy</v>
      </c>
      <c r="X819" t="str">
        <f t="shared" si="1791"/>
        <v>% increase yoy</v>
      </c>
      <c r="Y819" t="str">
        <f t="shared" si="1791"/>
        <v>% increase yoy</v>
      </c>
      <c r="Z819" t="str">
        <f t="shared" si="1791"/>
        <v>% increase yoy</v>
      </c>
      <c r="AA819" t="str">
        <f t="shared" si="1791"/>
        <v>% increase yoy</v>
      </c>
      <c r="AB819" t="str">
        <f t="shared" si="1791"/>
        <v>% increase yoy</v>
      </c>
      <c r="AC819" t="str">
        <f t="shared" si="1791"/>
        <v>% increase yoy</v>
      </c>
      <c r="AD819" t="str">
        <f t="shared" si="1791"/>
        <v>% increase yoy</v>
      </c>
      <c r="AE819" t="str">
        <f t="shared" si="1791"/>
        <v>% increase yoy</v>
      </c>
      <c r="AF819" t="str">
        <f t="shared" si="1791"/>
        <v>% increase yoy</v>
      </c>
      <c r="AG819" t="str">
        <f t="shared" si="1791"/>
        <v>% increase yoy</v>
      </c>
      <c r="AH819" t="str">
        <f t="shared" si="1791"/>
        <v>% increase yoy</v>
      </c>
      <c r="AI819" t="str">
        <f t="shared" si="1791"/>
        <v>% increase yoy</v>
      </c>
      <c r="AJ819" t="str">
        <f t="shared" si="1791"/>
        <v>% increase yoy</v>
      </c>
      <c r="AK819" t="str">
        <f t="shared" si="1791"/>
        <v>% increase yoy</v>
      </c>
      <c r="AL819" t="str">
        <f t="shared" si="1791"/>
        <v>% increase yoy</v>
      </c>
      <c r="AM819" t="str">
        <f t="shared" si="1791"/>
        <v>% increase yoy</v>
      </c>
      <c r="AN819" t="str">
        <f t="shared" si="1694"/>
        <v>%_increase_yoy</v>
      </c>
      <c r="AQ819" t="str">
        <f t="shared" si="1695"/>
        <v>%_increase_yoy</v>
      </c>
    </row>
    <row r="820" spans="1:43" x14ac:dyDescent="0.2">
      <c r="A820">
        <v>818</v>
      </c>
      <c r="B820" t="s">
        <v>701</v>
      </c>
      <c r="C820" t="s">
        <v>1619</v>
      </c>
      <c r="D820" t="s">
        <v>1620</v>
      </c>
      <c r="E820" t="s">
        <v>709</v>
      </c>
      <c r="F820" t="s">
        <v>709</v>
      </c>
      <c r="G820" t="str">
        <f t="shared" si="1687"/>
        <v>Comparable Transactions</v>
      </c>
      <c r="H820" t="str">
        <f t="shared" si="1682"/>
        <v>comparable transactions</v>
      </c>
      <c r="I820" t="s">
        <v>710</v>
      </c>
      <c r="J820" t="b">
        <f t="shared" si="1688"/>
        <v>0</v>
      </c>
      <c r="K820" t="b">
        <f t="shared" si="1683"/>
        <v>0</v>
      </c>
      <c r="L820" t="b">
        <f t="shared" si="1684"/>
        <v>1</v>
      </c>
      <c r="M820" t="str">
        <f t="shared" si="1689"/>
        <v/>
      </c>
      <c r="N820" t="str">
        <f t="shared" si="1730"/>
        <v/>
      </c>
      <c r="O820" t="str">
        <f t="shared" si="1731"/>
        <v/>
      </c>
      <c r="P820" t="str">
        <f t="shared" si="1690"/>
        <v/>
      </c>
      <c r="R820" t="s">
        <v>7</v>
      </c>
      <c r="S820" t="str">
        <f>IF(M820&lt;&gt;"",M820,IF(O820&lt;&gt;"",O820,IF(Q820&lt;&gt;"",Q820,I820)))</f>
        <v>% Decrease YoY</v>
      </c>
      <c r="T820" t="str">
        <f t="shared" si="1691"/>
        <v>% decrease yoy</v>
      </c>
      <c r="U820" t="str">
        <f t="shared" ref="U820:V820" si="1792">TRIM(SUBSTITUTE(T820,U$1,U$2))</f>
        <v>% decrease yoy</v>
      </c>
      <c r="V820" t="str">
        <f t="shared" si="1792"/>
        <v>% decrease yoy</v>
      </c>
      <c r="W820" t="str">
        <f t="shared" ref="W820:AM820" si="1793">TRIM(SUBSTITUTE(V820,W$1,W$2))</f>
        <v>% decrease yoy</v>
      </c>
      <c r="X820" t="str">
        <f t="shared" si="1793"/>
        <v>% decrease yoy</v>
      </c>
      <c r="Y820" t="str">
        <f t="shared" si="1793"/>
        <v>% decrease yoy</v>
      </c>
      <c r="Z820" t="str">
        <f t="shared" si="1793"/>
        <v>% decrease yoy</v>
      </c>
      <c r="AA820" t="str">
        <f t="shared" si="1793"/>
        <v>% decrease yoy</v>
      </c>
      <c r="AB820" t="str">
        <f t="shared" si="1793"/>
        <v>% decrease yoy</v>
      </c>
      <c r="AC820" t="str">
        <f t="shared" si="1793"/>
        <v>% decrease yoy</v>
      </c>
      <c r="AD820" t="str">
        <f t="shared" si="1793"/>
        <v>% decrease yoy</v>
      </c>
      <c r="AE820" t="str">
        <f t="shared" si="1793"/>
        <v>% decrease yoy</v>
      </c>
      <c r="AF820" t="str">
        <f t="shared" si="1793"/>
        <v>% decrease yoy</v>
      </c>
      <c r="AG820" t="str">
        <f t="shared" si="1793"/>
        <v>% decrease yoy</v>
      </c>
      <c r="AH820" t="str">
        <f t="shared" si="1793"/>
        <v>% decrease yoy</v>
      </c>
      <c r="AI820" t="str">
        <f t="shared" si="1793"/>
        <v>% decrease yoy</v>
      </c>
      <c r="AJ820" t="str">
        <f t="shared" si="1793"/>
        <v>% decrease yoy</v>
      </c>
      <c r="AK820" t="str">
        <f t="shared" si="1793"/>
        <v>% decrease yoy</v>
      </c>
      <c r="AL820" t="str">
        <f t="shared" si="1793"/>
        <v>% decrease yoy</v>
      </c>
      <c r="AM820" t="str">
        <f t="shared" si="1793"/>
        <v>% decrease yoy</v>
      </c>
      <c r="AN820" t="str">
        <f t="shared" si="1694"/>
        <v>%_decrease_yoy</v>
      </c>
      <c r="AQ820" t="str">
        <f t="shared" si="1695"/>
        <v>%_decrease_yoy</v>
      </c>
    </row>
    <row r="821" spans="1:43" x14ac:dyDescent="0.2">
      <c r="A821">
        <v>819</v>
      </c>
      <c r="B821" t="s">
        <v>701</v>
      </c>
      <c r="C821" t="s">
        <v>1619</v>
      </c>
      <c r="D821" t="s">
        <v>1620</v>
      </c>
      <c r="E821" t="s">
        <v>709</v>
      </c>
      <c r="F821" t="s">
        <v>709</v>
      </c>
      <c r="G821" t="str">
        <f t="shared" si="1687"/>
        <v>Comparable Transactions</v>
      </c>
      <c r="H821" t="str">
        <f t="shared" si="1682"/>
        <v>comparable transactions</v>
      </c>
      <c r="I821" t="s">
        <v>388</v>
      </c>
      <c r="J821" t="b">
        <f t="shared" si="1688"/>
        <v>0</v>
      </c>
      <c r="K821" t="b">
        <f t="shared" si="1683"/>
        <v>0</v>
      </c>
      <c r="L821" t="b">
        <f t="shared" si="1684"/>
        <v>1</v>
      </c>
      <c r="M821" t="str">
        <f t="shared" si="1689"/>
        <v/>
      </c>
      <c r="N821" t="str">
        <f t="shared" si="1730"/>
        <v/>
      </c>
      <c r="O821" t="str">
        <f t="shared" si="1731"/>
        <v/>
      </c>
      <c r="P821" t="str">
        <f t="shared" si="1690"/>
        <v/>
      </c>
      <c r="R821" t="s">
        <v>7</v>
      </c>
      <c r="S821" t="str">
        <f>IF(M821&lt;&gt;"",M821,IF(O821&lt;&gt;"",O821,IF(Q821&lt;&gt;"",Q821,I821)))</f>
        <v>% Increase YoY</v>
      </c>
      <c r="T821" t="str">
        <f t="shared" si="1691"/>
        <v>% increase yoy</v>
      </c>
      <c r="U821" t="str">
        <f t="shared" ref="U821:V821" si="1794">TRIM(SUBSTITUTE(T821,U$1,U$2))</f>
        <v>% increase yoy</v>
      </c>
      <c r="V821" t="str">
        <f t="shared" si="1794"/>
        <v>% increase yoy</v>
      </c>
      <c r="W821" t="str">
        <f t="shared" ref="W821:AM821" si="1795">TRIM(SUBSTITUTE(V821,W$1,W$2))</f>
        <v>% increase yoy</v>
      </c>
      <c r="X821" t="str">
        <f t="shared" si="1795"/>
        <v>% increase yoy</v>
      </c>
      <c r="Y821" t="str">
        <f t="shared" si="1795"/>
        <v>% increase yoy</v>
      </c>
      <c r="Z821" t="str">
        <f t="shared" si="1795"/>
        <v>% increase yoy</v>
      </c>
      <c r="AA821" t="str">
        <f t="shared" si="1795"/>
        <v>% increase yoy</v>
      </c>
      <c r="AB821" t="str">
        <f t="shared" si="1795"/>
        <v>% increase yoy</v>
      </c>
      <c r="AC821" t="str">
        <f t="shared" si="1795"/>
        <v>% increase yoy</v>
      </c>
      <c r="AD821" t="str">
        <f t="shared" si="1795"/>
        <v>% increase yoy</v>
      </c>
      <c r="AE821" t="str">
        <f t="shared" si="1795"/>
        <v>% increase yoy</v>
      </c>
      <c r="AF821" t="str">
        <f t="shared" si="1795"/>
        <v>% increase yoy</v>
      </c>
      <c r="AG821" t="str">
        <f t="shared" si="1795"/>
        <v>% increase yoy</v>
      </c>
      <c r="AH821" t="str">
        <f t="shared" si="1795"/>
        <v>% increase yoy</v>
      </c>
      <c r="AI821" t="str">
        <f t="shared" si="1795"/>
        <v>% increase yoy</v>
      </c>
      <c r="AJ821" t="str">
        <f t="shared" si="1795"/>
        <v>% increase yoy</v>
      </c>
      <c r="AK821" t="str">
        <f t="shared" si="1795"/>
        <v>% increase yoy</v>
      </c>
      <c r="AL821" t="str">
        <f t="shared" si="1795"/>
        <v>% increase yoy</v>
      </c>
      <c r="AM821" t="str">
        <f t="shared" si="1795"/>
        <v>% increase yoy</v>
      </c>
      <c r="AN821" t="str">
        <f t="shared" si="1694"/>
        <v>%_increase_yoy</v>
      </c>
      <c r="AQ821" t="str">
        <f t="shared" si="1695"/>
        <v>%_increase_yoy</v>
      </c>
    </row>
    <row r="822" spans="1:43" x14ac:dyDescent="0.2">
      <c r="A822">
        <v>820</v>
      </c>
      <c r="B822" t="s">
        <v>701</v>
      </c>
      <c r="C822" t="s">
        <v>1619</v>
      </c>
      <c r="D822" t="s">
        <v>1620</v>
      </c>
      <c r="E822" t="s">
        <v>711</v>
      </c>
      <c r="F822" t="s">
        <v>712</v>
      </c>
      <c r="G822" t="str">
        <f t="shared" si="1687"/>
        <v>Customer Transactions - Comparable Customer Transactions</v>
      </c>
      <c r="H822" t="str">
        <f t="shared" si="1682"/>
        <v>comparable customer transactions</v>
      </c>
      <c r="I822" t="s">
        <v>453</v>
      </c>
      <c r="J822" t="b">
        <f t="shared" si="1688"/>
        <v>0</v>
      </c>
      <c r="K822" t="b">
        <f t="shared" si="1683"/>
        <v>0</v>
      </c>
      <c r="L822" t="b">
        <f t="shared" si="1684"/>
        <v>1</v>
      </c>
      <c r="M822" t="str">
        <f t="shared" si="1689"/>
        <v/>
      </c>
      <c r="N822" t="str">
        <f t="shared" si="1730"/>
        <v/>
      </c>
      <c r="O822" t="str">
        <f t="shared" si="1731"/>
        <v/>
      </c>
      <c r="P822" t="str">
        <f t="shared" si="1690"/>
        <v/>
      </c>
      <c r="R822" t="s">
        <v>7</v>
      </c>
      <c r="S822" t="str">
        <f>IF(M822&lt;&gt;"",M822,IF(O822&lt;&gt;"",O822,IF(Q822&lt;&gt;"",Q822,I822)))</f>
        <v>% Decrease</v>
      </c>
      <c r="T822" t="str">
        <f t="shared" si="1691"/>
        <v>% decrease</v>
      </c>
      <c r="U822" t="str">
        <f t="shared" ref="U822:V822" si="1796">TRIM(SUBSTITUTE(T822,U$1,U$2))</f>
        <v>% decrease</v>
      </c>
      <c r="V822" t="str">
        <f t="shared" si="1796"/>
        <v>% decrease</v>
      </c>
      <c r="W822" t="str">
        <f t="shared" ref="W822:AM822" si="1797">TRIM(SUBSTITUTE(V822,W$1,W$2))</f>
        <v>% decrease</v>
      </c>
      <c r="X822" t="str">
        <f t="shared" si="1797"/>
        <v>% decrease</v>
      </c>
      <c r="Y822" t="str">
        <f t="shared" si="1797"/>
        <v>% decrease</v>
      </c>
      <c r="Z822" t="str">
        <f t="shared" si="1797"/>
        <v>% decrease</v>
      </c>
      <c r="AA822" t="str">
        <f t="shared" si="1797"/>
        <v>% decrease</v>
      </c>
      <c r="AB822" t="str">
        <f t="shared" si="1797"/>
        <v>% decrease</v>
      </c>
      <c r="AC822" t="str">
        <f t="shared" si="1797"/>
        <v>% decrease</v>
      </c>
      <c r="AD822" t="str">
        <f t="shared" si="1797"/>
        <v>% decrease</v>
      </c>
      <c r="AE822" t="str">
        <f t="shared" si="1797"/>
        <v>% decrease</v>
      </c>
      <c r="AF822" t="str">
        <f t="shared" si="1797"/>
        <v>% decrease</v>
      </c>
      <c r="AG822" t="str">
        <f t="shared" si="1797"/>
        <v>% decrease</v>
      </c>
      <c r="AH822" t="str">
        <f t="shared" si="1797"/>
        <v>% decrease</v>
      </c>
      <c r="AI822" t="str">
        <f t="shared" si="1797"/>
        <v>% decrease</v>
      </c>
      <c r="AJ822" t="str">
        <f t="shared" si="1797"/>
        <v>% decrease</v>
      </c>
      <c r="AK822" t="str">
        <f t="shared" si="1797"/>
        <v>% decrease</v>
      </c>
      <c r="AL822" t="str">
        <f t="shared" si="1797"/>
        <v>% decrease</v>
      </c>
      <c r="AM822" t="str">
        <f t="shared" si="1797"/>
        <v>% decrease</v>
      </c>
      <c r="AN822" t="str">
        <f t="shared" si="1694"/>
        <v>%_decrease</v>
      </c>
      <c r="AQ822" t="str">
        <f t="shared" si="1695"/>
        <v>%_decrease</v>
      </c>
    </row>
    <row r="823" spans="1:43" x14ac:dyDescent="0.2">
      <c r="A823">
        <v>821</v>
      </c>
      <c r="B823" t="s">
        <v>701</v>
      </c>
      <c r="C823" t="s">
        <v>1619</v>
      </c>
      <c r="D823" t="s">
        <v>1620</v>
      </c>
      <c r="E823" t="s">
        <v>711</v>
      </c>
      <c r="F823" t="s">
        <v>711</v>
      </c>
      <c r="G823" t="str">
        <f t="shared" si="1687"/>
        <v>Customer Transactions</v>
      </c>
      <c r="H823" t="str">
        <f t="shared" si="1682"/>
        <v>customer transactions</v>
      </c>
      <c r="I823" t="s">
        <v>10</v>
      </c>
      <c r="J823" t="b">
        <f t="shared" si="1688"/>
        <v>0</v>
      </c>
      <c r="K823" t="b">
        <f t="shared" si="1683"/>
        <v>0</v>
      </c>
      <c r="L823" t="b">
        <f t="shared" si="1684"/>
        <v>1</v>
      </c>
      <c r="M823" t="str">
        <f t="shared" si="1689"/>
        <v/>
      </c>
      <c r="N823" t="str">
        <f t="shared" si="1730"/>
        <v/>
      </c>
      <c r="O823" t="str">
        <f t="shared" si="1731"/>
        <v/>
      </c>
      <c r="P823" t="str">
        <f t="shared" si="1690"/>
        <v/>
      </c>
      <c r="R823" t="s">
        <v>35</v>
      </c>
      <c r="S823" t="str">
        <f>IF(M823&lt;&gt;"",M823,IF(O823&lt;&gt;"",O823,IF(Q823&lt;&gt;"",Q823,I823)))</f>
        <v>$M</v>
      </c>
      <c r="T823" t="str">
        <f t="shared" si="1691"/>
        <v>$m</v>
      </c>
      <c r="U823" t="str">
        <f t="shared" ref="U823:V823" si="1798">TRIM(SUBSTITUTE(T823,U$1,U$2))</f>
        <v>$m</v>
      </c>
      <c r="V823" t="str">
        <f t="shared" si="1798"/>
        <v>$m</v>
      </c>
      <c r="W823" t="str">
        <f t="shared" ref="W823:AM823" si="1799">TRIM(SUBSTITUTE(V823,W$1,W$2))</f>
        <v>$m</v>
      </c>
      <c r="X823" t="str">
        <f t="shared" si="1799"/>
        <v>$m</v>
      </c>
      <c r="Y823" t="str">
        <f t="shared" si="1799"/>
        <v>$m</v>
      </c>
      <c r="Z823" t="str">
        <f t="shared" si="1799"/>
        <v>$m</v>
      </c>
      <c r="AA823" t="str">
        <f t="shared" si="1799"/>
        <v>$m</v>
      </c>
      <c r="AB823" t="str">
        <f t="shared" si="1799"/>
        <v>$m</v>
      </c>
      <c r="AC823" t="str">
        <f t="shared" si="1799"/>
        <v>$m</v>
      </c>
      <c r="AD823" t="str">
        <f t="shared" si="1799"/>
        <v>$m</v>
      </c>
      <c r="AE823" t="str">
        <f t="shared" si="1799"/>
        <v>$m</v>
      </c>
      <c r="AF823" t="str">
        <f t="shared" si="1799"/>
        <v>$m</v>
      </c>
      <c r="AG823" t="str">
        <f t="shared" si="1799"/>
        <v>$</v>
      </c>
      <c r="AH823" t="str">
        <f t="shared" si="1799"/>
        <v>$</v>
      </c>
      <c r="AI823" t="str">
        <f t="shared" si="1799"/>
        <v>$</v>
      </c>
      <c r="AJ823" t="str">
        <f t="shared" si="1799"/>
        <v>$</v>
      </c>
      <c r="AK823" t="str">
        <f t="shared" si="1799"/>
        <v>$</v>
      </c>
      <c r="AL823" t="str">
        <f t="shared" si="1799"/>
        <v>$</v>
      </c>
      <c r="AM823" t="str">
        <f t="shared" si="1799"/>
        <v>$</v>
      </c>
      <c r="AN823" t="str">
        <f t="shared" si="1694"/>
        <v>$</v>
      </c>
      <c r="AQ823" t="str">
        <f t="shared" si="1695"/>
        <v>$</v>
      </c>
    </row>
    <row r="824" spans="1:43" x14ac:dyDescent="0.2">
      <c r="A824">
        <v>822</v>
      </c>
      <c r="B824" t="s">
        <v>701</v>
      </c>
      <c r="C824" t="s">
        <v>1619</v>
      </c>
      <c r="D824" t="s">
        <v>1620</v>
      </c>
      <c r="E824" t="s">
        <v>713</v>
      </c>
      <c r="F824" t="s">
        <v>714</v>
      </c>
      <c r="G824" t="str">
        <f t="shared" si="1687"/>
        <v>Customer transactions - Customer transactions (in millions)</v>
      </c>
      <c r="H824" t="str">
        <f t="shared" si="1682"/>
        <v>customer transactions (in millions)</v>
      </c>
      <c r="I824" t="s">
        <v>103</v>
      </c>
      <c r="J824" t="b">
        <f t="shared" si="1688"/>
        <v>0</v>
      </c>
      <c r="K824" t="b">
        <f t="shared" si="1683"/>
        <v>1</v>
      </c>
      <c r="L824" t="b">
        <f t="shared" si="1684"/>
        <v>1</v>
      </c>
      <c r="M824" t="str">
        <f t="shared" si="1689"/>
        <v/>
      </c>
      <c r="N824" t="str">
        <f t="shared" si="1730"/>
        <v/>
      </c>
      <c r="O824" t="str">
        <f t="shared" si="1731"/>
        <v/>
      </c>
      <c r="P824" t="str">
        <f t="shared" si="1690"/>
        <v/>
      </c>
      <c r="R824" t="s">
        <v>35</v>
      </c>
      <c r="S824" t="str">
        <f>IF(M824&lt;&gt;"",M824,IF(O824&lt;&gt;"",O824,IF(Q824&lt;&gt;"",Q824,I824)))</f>
        <v>M</v>
      </c>
      <c r="T824" t="str">
        <f t="shared" si="1691"/>
        <v>m</v>
      </c>
      <c r="U824" t="str">
        <f t="shared" ref="U824:V824" si="1800">TRIM(SUBSTITUTE(T824,U$1,U$2))</f>
        <v>m</v>
      </c>
      <c r="V824" t="str">
        <f t="shared" si="1800"/>
        <v>m</v>
      </c>
      <c r="W824" t="str">
        <f t="shared" ref="W824:AM824" si="1801">TRIM(SUBSTITUTE(V824,W$1,W$2))</f>
        <v>m</v>
      </c>
      <c r="X824" t="str">
        <f t="shared" si="1801"/>
        <v>m</v>
      </c>
      <c r="Y824" t="str">
        <f t="shared" si="1801"/>
        <v>m</v>
      </c>
      <c r="Z824" t="str">
        <f t="shared" si="1801"/>
        <v>m</v>
      </c>
      <c r="AA824" t="str">
        <f t="shared" si="1801"/>
        <v>m</v>
      </c>
      <c r="AB824" t="str">
        <f t="shared" si="1801"/>
        <v>m</v>
      </c>
      <c r="AC824" t="str">
        <f t="shared" si="1801"/>
        <v>m</v>
      </c>
      <c r="AD824" t="str">
        <f t="shared" si="1801"/>
        <v>m</v>
      </c>
      <c r="AE824" t="str">
        <f t="shared" si="1801"/>
        <v>m</v>
      </c>
      <c r="AF824" t="str">
        <f t="shared" si="1801"/>
        <v>m</v>
      </c>
      <c r="AG824" t="str">
        <f t="shared" si="1801"/>
        <v/>
      </c>
      <c r="AH824" t="str">
        <f t="shared" si="1801"/>
        <v/>
      </c>
      <c r="AI824" t="str">
        <f t="shared" si="1801"/>
        <v/>
      </c>
      <c r="AJ824" t="str">
        <f t="shared" si="1801"/>
        <v/>
      </c>
      <c r="AK824" t="str">
        <f t="shared" si="1801"/>
        <v/>
      </c>
      <c r="AL824" t="str">
        <f t="shared" si="1801"/>
        <v/>
      </c>
      <c r="AM824" t="str">
        <f t="shared" si="1801"/>
        <v/>
      </c>
      <c r="AN824" t="str">
        <f t="shared" si="1694"/>
        <v/>
      </c>
      <c r="AQ824" t="str">
        <f t="shared" si="1695"/>
        <v/>
      </c>
    </row>
    <row r="825" spans="1:43" x14ac:dyDescent="0.2">
      <c r="A825">
        <v>823</v>
      </c>
      <c r="B825" t="s">
        <v>701</v>
      </c>
      <c r="C825" t="s">
        <v>1619</v>
      </c>
      <c r="D825" t="s">
        <v>1620</v>
      </c>
      <c r="E825" t="s">
        <v>368</v>
      </c>
      <c r="F825" t="s">
        <v>715</v>
      </c>
      <c r="G825" t="str">
        <f t="shared" si="1687"/>
        <v>Geographic Net Sales - Outside the U.S. Net Sales</v>
      </c>
      <c r="H825" t="str">
        <f t="shared" si="1682"/>
        <v>outside the u.s. net sales</v>
      </c>
      <c r="I825" t="s">
        <v>10</v>
      </c>
      <c r="J825" t="b">
        <f t="shared" si="1688"/>
        <v>0</v>
      </c>
      <c r="K825" t="b">
        <f t="shared" si="1683"/>
        <v>0</v>
      </c>
      <c r="L825" t="b">
        <f t="shared" si="1684"/>
        <v>1</v>
      </c>
      <c r="M825" t="str">
        <f t="shared" si="1689"/>
        <v/>
      </c>
      <c r="N825" t="str">
        <f t="shared" si="1730"/>
        <v/>
      </c>
      <c r="O825" t="str">
        <f t="shared" si="1731"/>
        <v/>
      </c>
      <c r="P825" t="str">
        <f t="shared" si="1690"/>
        <v/>
      </c>
      <c r="R825" t="s">
        <v>35</v>
      </c>
      <c r="S825" t="str">
        <f>IF(M825&lt;&gt;"",M825,IF(O825&lt;&gt;"",O825,IF(Q825&lt;&gt;"",Q825,I825)))</f>
        <v>$M</v>
      </c>
      <c r="T825" t="str">
        <f t="shared" si="1691"/>
        <v>$m</v>
      </c>
      <c r="U825" t="str">
        <f t="shared" ref="U825:V825" si="1802">TRIM(SUBSTITUTE(T825,U$1,U$2))</f>
        <v>$m</v>
      </c>
      <c r="V825" t="str">
        <f t="shared" si="1802"/>
        <v>$m</v>
      </c>
      <c r="W825" t="str">
        <f t="shared" ref="W825:AM825" si="1803">TRIM(SUBSTITUTE(V825,W$1,W$2))</f>
        <v>$m</v>
      </c>
      <c r="X825" t="str">
        <f t="shared" si="1803"/>
        <v>$m</v>
      </c>
      <c r="Y825" t="str">
        <f t="shared" si="1803"/>
        <v>$m</v>
      </c>
      <c r="Z825" t="str">
        <f t="shared" si="1803"/>
        <v>$m</v>
      </c>
      <c r="AA825" t="str">
        <f t="shared" si="1803"/>
        <v>$m</v>
      </c>
      <c r="AB825" t="str">
        <f t="shared" si="1803"/>
        <v>$m</v>
      </c>
      <c r="AC825" t="str">
        <f t="shared" si="1803"/>
        <v>$m</v>
      </c>
      <c r="AD825" t="str">
        <f t="shared" si="1803"/>
        <v>$m</v>
      </c>
      <c r="AE825" t="str">
        <f t="shared" si="1803"/>
        <v>$m</v>
      </c>
      <c r="AF825" t="str">
        <f t="shared" si="1803"/>
        <v>$m</v>
      </c>
      <c r="AG825" t="str">
        <f t="shared" si="1803"/>
        <v>$</v>
      </c>
      <c r="AH825" t="str">
        <f t="shared" si="1803"/>
        <v>$</v>
      </c>
      <c r="AI825" t="str">
        <f t="shared" si="1803"/>
        <v>$</v>
      </c>
      <c r="AJ825" t="str">
        <f t="shared" si="1803"/>
        <v>$</v>
      </c>
      <c r="AK825" t="str">
        <f t="shared" si="1803"/>
        <v>$</v>
      </c>
      <c r="AL825" t="str">
        <f t="shared" si="1803"/>
        <v>$</v>
      </c>
      <c r="AM825" t="str">
        <f t="shared" si="1803"/>
        <v>$</v>
      </c>
      <c r="AN825" t="str">
        <f t="shared" si="1694"/>
        <v>$</v>
      </c>
      <c r="AQ825" t="str">
        <f t="shared" si="1695"/>
        <v>$</v>
      </c>
    </row>
    <row r="826" spans="1:43" x14ac:dyDescent="0.2">
      <c r="A826">
        <v>824</v>
      </c>
      <c r="B826" t="s">
        <v>701</v>
      </c>
      <c r="C826" t="s">
        <v>1619</v>
      </c>
      <c r="D826" t="s">
        <v>1620</v>
      </c>
      <c r="E826" t="s">
        <v>368</v>
      </c>
      <c r="F826" t="s">
        <v>716</v>
      </c>
      <c r="G826" t="str">
        <f t="shared" si="1687"/>
        <v>Geographic Net Sales - U.S. Net Sales</v>
      </c>
      <c r="H826" t="str">
        <f t="shared" si="1682"/>
        <v>u.s. net sales</v>
      </c>
      <c r="I826" t="s">
        <v>10</v>
      </c>
      <c r="J826" t="b">
        <f t="shared" si="1688"/>
        <v>0</v>
      </c>
      <c r="K826" t="b">
        <f t="shared" si="1683"/>
        <v>0</v>
      </c>
      <c r="L826" t="b">
        <f t="shared" si="1684"/>
        <v>1</v>
      </c>
      <c r="M826" t="str">
        <f t="shared" si="1689"/>
        <v/>
      </c>
      <c r="N826" t="str">
        <f t="shared" si="1730"/>
        <v/>
      </c>
      <c r="O826" t="str">
        <f t="shared" si="1731"/>
        <v/>
      </c>
      <c r="P826" t="str">
        <f t="shared" si="1690"/>
        <v/>
      </c>
      <c r="R826" t="s">
        <v>35</v>
      </c>
      <c r="S826" t="str">
        <f>IF(M826&lt;&gt;"",M826,IF(O826&lt;&gt;"",O826,IF(Q826&lt;&gt;"",Q826,I826)))</f>
        <v>$M</v>
      </c>
      <c r="T826" t="str">
        <f t="shared" si="1691"/>
        <v>$m</v>
      </c>
      <c r="U826" t="str">
        <f t="shared" ref="U826:V826" si="1804">TRIM(SUBSTITUTE(T826,U$1,U$2))</f>
        <v>$m</v>
      </c>
      <c r="V826" t="str">
        <f t="shared" si="1804"/>
        <v>$m</v>
      </c>
      <c r="W826" t="str">
        <f t="shared" ref="W826:AM826" si="1805">TRIM(SUBSTITUTE(V826,W$1,W$2))</f>
        <v>$m</v>
      </c>
      <c r="X826" t="str">
        <f t="shared" si="1805"/>
        <v>$m</v>
      </c>
      <c r="Y826" t="str">
        <f t="shared" si="1805"/>
        <v>$m</v>
      </c>
      <c r="Z826" t="str">
        <f t="shared" si="1805"/>
        <v>$m</v>
      </c>
      <c r="AA826" t="str">
        <f t="shared" si="1805"/>
        <v>$m</v>
      </c>
      <c r="AB826" t="str">
        <f t="shared" si="1805"/>
        <v>$m</v>
      </c>
      <c r="AC826" t="str">
        <f t="shared" si="1805"/>
        <v>$m</v>
      </c>
      <c r="AD826" t="str">
        <f t="shared" si="1805"/>
        <v>$m</v>
      </c>
      <c r="AE826" t="str">
        <f t="shared" si="1805"/>
        <v>$m</v>
      </c>
      <c r="AF826" t="str">
        <f t="shared" si="1805"/>
        <v>$m</v>
      </c>
      <c r="AG826" t="str">
        <f t="shared" si="1805"/>
        <v>$</v>
      </c>
      <c r="AH826" t="str">
        <f t="shared" si="1805"/>
        <v>$</v>
      </c>
      <c r="AI826" t="str">
        <f t="shared" si="1805"/>
        <v>$</v>
      </c>
      <c r="AJ826" t="str">
        <f t="shared" si="1805"/>
        <v>$</v>
      </c>
      <c r="AK826" t="str">
        <f t="shared" si="1805"/>
        <v>$</v>
      </c>
      <c r="AL826" t="str">
        <f t="shared" si="1805"/>
        <v>$</v>
      </c>
      <c r="AM826" t="str">
        <f t="shared" si="1805"/>
        <v>$</v>
      </c>
      <c r="AN826" t="str">
        <f t="shared" si="1694"/>
        <v>$</v>
      </c>
      <c r="AQ826" t="str">
        <f t="shared" si="1695"/>
        <v>$</v>
      </c>
    </row>
    <row r="827" spans="1:43" x14ac:dyDescent="0.2">
      <c r="A827">
        <v>825</v>
      </c>
      <c r="B827" t="s">
        <v>701</v>
      </c>
      <c r="C827" t="s">
        <v>1619</v>
      </c>
      <c r="D827" t="s">
        <v>1620</v>
      </c>
      <c r="E827" t="s">
        <v>582</v>
      </c>
      <c r="F827" t="s">
        <v>715</v>
      </c>
      <c r="G827" t="str">
        <f t="shared" si="1687"/>
        <v>Geographic Sales - Outside the U.S. Net Sales</v>
      </c>
      <c r="H827" t="str">
        <f>LOWER(F827)</f>
        <v>outside the u.s. net sales</v>
      </c>
      <c r="I827" t="s">
        <v>10</v>
      </c>
      <c r="J827" t="b">
        <f t="shared" si="1688"/>
        <v>0</v>
      </c>
      <c r="K827" t="b">
        <f t="shared" si="1683"/>
        <v>0</v>
      </c>
      <c r="L827" t="b">
        <f t="shared" si="1684"/>
        <v>1</v>
      </c>
      <c r="M827" t="str">
        <f t="shared" si="1689"/>
        <v/>
      </c>
      <c r="N827" t="str">
        <f t="shared" si="1730"/>
        <v/>
      </c>
      <c r="O827" t="str">
        <f t="shared" si="1731"/>
        <v/>
      </c>
      <c r="P827" t="str">
        <f t="shared" si="1690"/>
        <v/>
      </c>
      <c r="R827" t="s">
        <v>35</v>
      </c>
      <c r="S827" t="str">
        <f>IF(M827&lt;&gt;"",M827,IF(O827&lt;&gt;"",O827,IF(Q827&lt;&gt;"",Q827,I827)))</f>
        <v>$M</v>
      </c>
      <c r="T827" t="str">
        <f t="shared" si="1691"/>
        <v>$m</v>
      </c>
      <c r="U827" t="str">
        <f t="shared" ref="U827:V827" si="1806">TRIM(SUBSTITUTE(T827,U$1,U$2))</f>
        <v>$m</v>
      </c>
      <c r="V827" t="str">
        <f t="shared" si="1806"/>
        <v>$m</v>
      </c>
      <c r="W827" t="str">
        <f t="shared" ref="W827:AM827" si="1807">TRIM(SUBSTITUTE(V827,W$1,W$2))</f>
        <v>$m</v>
      </c>
      <c r="X827" t="str">
        <f t="shared" si="1807"/>
        <v>$m</v>
      </c>
      <c r="Y827" t="str">
        <f t="shared" si="1807"/>
        <v>$m</v>
      </c>
      <c r="Z827" t="str">
        <f t="shared" si="1807"/>
        <v>$m</v>
      </c>
      <c r="AA827" t="str">
        <f t="shared" si="1807"/>
        <v>$m</v>
      </c>
      <c r="AB827" t="str">
        <f t="shared" si="1807"/>
        <v>$m</v>
      </c>
      <c r="AC827" t="str">
        <f t="shared" si="1807"/>
        <v>$m</v>
      </c>
      <c r="AD827" t="str">
        <f t="shared" si="1807"/>
        <v>$m</v>
      </c>
      <c r="AE827" t="str">
        <f t="shared" si="1807"/>
        <v>$m</v>
      </c>
      <c r="AF827" t="str">
        <f t="shared" si="1807"/>
        <v>$m</v>
      </c>
      <c r="AG827" t="str">
        <f t="shared" si="1807"/>
        <v>$</v>
      </c>
      <c r="AH827" t="str">
        <f t="shared" si="1807"/>
        <v>$</v>
      </c>
      <c r="AI827" t="str">
        <f t="shared" si="1807"/>
        <v>$</v>
      </c>
      <c r="AJ827" t="str">
        <f t="shared" si="1807"/>
        <v>$</v>
      </c>
      <c r="AK827" t="str">
        <f t="shared" si="1807"/>
        <v>$</v>
      </c>
      <c r="AL827" t="str">
        <f t="shared" si="1807"/>
        <v>$</v>
      </c>
      <c r="AM827" t="str">
        <f t="shared" si="1807"/>
        <v>$</v>
      </c>
      <c r="AN827" t="str">
        <f t="shared" si="1694"/>
        <v>$</v>
      </c>
      <c r="AQ827" t="str">
        <f t="shared" si="1695"/>
        <v>$</v>
      </c>
    </row>
    <row r="828" spans="1:43" x14ac:dyDescent="0.2">
      <c r="A828">
        <v>826</v>
      </c>
      <c r="B828" t="s">
        <v>701</v>
      </c>
      <c r="C828" t="s">
        <v>1619</v>
      </c>
      <c r="D828" t="s">
        <v>1620</v>
      </c>
      <c r="E828" t="s">
        <v>582</v>
      </c>
      <c r="F828" t="s">
        <v>716</v>
      </c>
      <c r="G828" t="str">
        <f t="shared" si="1687"/>
        <v>Geographic Sales - U.S. Net Sales</v>
      </c>
      <c r="H828" t="str">
        <f t="shared" ref="H828:H891" si="1808">LOWER(F828)</f>
        <v>u.s. net sales</v>
      </c>
      <c r="I828" t="s">
        <v>10</v>
      </c>
      <c r="J828" t="b">
        <f t="shared" si="1688"/>
        <v>0</v>
      </c>
      <c r="K828" t="b">
        <f t="shared" si="1683"/>
        <v>0</v>
      </c>
      <c r="L828" t="b">
        <f t="shared" si="1684"/>
        <v>1</v>
      </c>
      <c r="M828" t="str">
        <f t="shared" si="1689"/>
        <v/>
      </c>
      <c r="N828" t="str">
        <f t="shared" si="1730"/>
        <v/>
      </c>
      <c r="O828" t="str">
        <f t="shared" si="1731"/>
        <v/>
      </c>
      <c r="P828" t="str">
        <f t="shared" si="1690"/>
        <v/>
      </c>
      <c r="R828" t="s">
        <v>35</v>
      </c>
      <c r="S828" t="str">
        <f>IF(M828&lt;&gt;"",M828,IF(O828&lt;&gt;"",O828,IF(Q828&lt;&gt;"",Q828,I828)))</f>
        <v>$M</v>
      </c>
      <c r="T828" t="str">
        <f t="shared" si="1691"/>
        <v>$m</v>
      </c>
      <c r="U828" t="str">
        <f t="shared" ref="U828:V828" si="1809">TRIM(SUBSTITUTE(T828,U$1,U$2))</f>
        <v>$m</v>
      </c>
      <c r="V828" t="str">
        <f t="shared" si="1809"/>
        <v>$m</v>
      </c>
      <c r="W828" t="str">
        <f t="shared" ref="W828:AM828" si="1810">TRIM(SUBSTITUTE(V828,W$1,W$2))</f>
        <v>$m</v>
      </c>
      <c r="X828" t="str">
        <f t="shared" si="1810"/>
        <v>$m</v>
      </c>
      <c r="Y828" t="str">
        <f t="shared" si="1810"/>
        <v>$m</v>
      </c>
      <c r="Z828" t="str">
        <f t="shared" si="1810"/>
        <v>$m</v>
      </c>
      <c r="AA828" t="str">
        <f t="shared" si="1810"/>
        <v>$m</v>
      </c>
      <c r="AB828" t="str">
        <f t="shared" si="1810"/>
        <v>$m</v>
      </c>
      <c r="AC828" t="str">
        <f t="shared" si="1810"/>
        <v>$m</v>
      </c>
      <c r="AD828" t="str">
        <f t="shared" si="1810"/>
        <v>$m</v>
      </c>
      <c r="AE828" t="str">
        <f t="shared" si="1810"/>
        <v>$m</v>
      </c>
      <c r="AF828" t="str">
        <f t="shared" si="1810"/>
        <v>$m</v>
      </c>
      <c r="AG828" t="str">
        <f t="shared" si="1810"/>
        <v>$</v>
      </c>
      <c r="AH828" t="str">
        <f t="shared" si="1810"/>
        <v>$</v>
      </c>
      <c r="AI828" t="str">
        <f t="shared" si="1810"/>
        <v>$</v>
      </c>
      <c r="AJ828" t="str">
        <f t="shared" si="1810"/>
        <v>$</v>
      </c>
      <c r="AK828" t="str">
        <f t="shared" si="1810"/>
        <v>$</v>
      </c>
      <c r="AL828" t="str">
        <f t="shared" si="1810"/>
        <v>$</v>
      </c>
      <c r="AM828" t="str">
        <f t="shared" si="1810"/>
        <v>$</v>
      </c>
      <c r="AN828" t="str">
        <f t="shared" si="1694"/>
        <v>$</v>
      </c>
      <c r="AQ828" t="str">
        <f t="shared" si="1695"/>
        <v>$</v>
      </c>
    </row>
    <row r="829" spans="1:43" x14ac:dyDescent="0.2">
      <c r="A829">
        <v>827</v>
      </c>
      <c r="B829" t="s">
        <v>701</v>
      </c>
      <c r="C829" t="s">
        <v>1619</v>
      </c>
      <c r="D829" t="s">
        <v>1620</v>
      </c>
      <c r="E829" t="s">
        <v>717</v>
      </c>
      <c r="F829" t="s">
        <v>718</v>
      </c>
      <c r="G829" t="str">
        <f t="shared" si="1687"/>
        <v>Net sales by major product lines - Building Materials Net Sales</v>
      </c>
      <c r="H829" t="str">
        <f t="shared" si="1808"/>
        <v>building materials net sales</v>
      </c>
      <c r="I829" t="s">
        <v>10</v>
      </c>
      <c r="J829" t="b">
        <f t="shared" si="1688"/>
        <v>0</v>
      </c>
      <c r="K829" t="b">
        <f t="shared" si="1683"/>
        <v>0</v>
      </c>
      <c r="L829" t="b">
        <f t="shared" si="1684"/>
        <v>1</v>
      </c>
      <c r="M829" t="str">
        <f t="shared" si="1689"/>
        <v/>
      </c>
      <c r="N829" t="str">
        <f t="shared" si="1730"/>
        <v/>
      </c>
      <c r="O829" t="str">
        <f t="shared" si="1731"/>
        <v/>
      </c>
      <c r="P829" t="str">
        <f t="shared" si="1690"/>
        <v/>
      </c>
      <c r="R829" t="s">
        <v>35</v>
      </c>
      <c r="S829" t="str">
        <f>IF(M829&lt;&gt;"",M829,IF(O829&lt;&gt;"",O829,IF(Q829&lt;&gt;"",Q829,I829)))</f>
        <v>$M</v>
      </c>
      <c r="T829" t="str">
        <f t="shared" si="1691"/>
        <v>$m</v>
      </c>
      <c r="U829" t="str">
        <f t="shared" ref="U829:V829" si="1811">TRIM(SUBSTITUTE(T829,U$1,U$2))</f>
        <v>$m</v>
      </c>
      <c r="V829" t="str">
        <f t="shared" si="1811"/>
        <v>$m</v>
      </c>
      <c r="W829" t="str">
        <f t="shared" ref="W829:AM829" si="1812">TRIM(SUBSTITUTE(V829,W$1,W$2))</f>
        <v>$m</v>
      </c>
      <c r="X829" t="str">
        <f t="shared" si="1812"/>
        <v>$m</v>
      </c>
      <c r="Y829" t="str">
        <f t="shared" si="1812"/>
        <v>$m</v>
      </c>
      <c r="Z829" t="str">
        <f t="shared" si="1812"/>
        <v>$m</v>
      </c>
      <c r="AA829" t="str">
        <f t="shared" si="1812"/>
        <v>$m</v>
      </c>
      <c r="AB829" t="str">
        <f t="shared" si="1812"/>
        <v>$m</v>
      </c>
      <c r="AC829" t="str">
        <f t="shared" si="1812"/>
        <v>$m</v>
      </c>
      <c r="AD829" t="str">
        <f t="shared" si="1812"/>
        <v>$m</v>
      </c>
      <c r="AE829" t="str">
        <f t="shared" si="1812"/>
        <v>$m</v>
      </c>
      <c r="AF829" t="str">
        <f t="shared" si="1812"/>
        <v>$m</v>
      </c>
      <c r="AG829" t="str">
        <f t="shared" si="1812"/>
        <v>$</v>
      </c>
      <c r="AH829" t="str">
        <f t="shared" si="1812"/>
        <v>$</v>
      </c>
      <c r="AI829" t="str">
        <f t="shared" si="1812"/>
        <v>$</v>
      </c>
      <c r="AJ829" t="str">
        <f t="shared" si="1812"/>
        <v>$</v>
      </c>
      <c r="AK829" t="str">
        <f t="shared" si="1812"/>
        <v>$</v>
      </c>
      <c r="AL829" t="str">
        <f t="shared" si="1812"/>
        <v>$</v>
      </c>
      <c r="AM829" t="str">
        <f t="shared" si="1812"/>
        <v>$</v>
      </c>
      <c r="AN829" t="str">
        <f t="shared" si="1694"/>
        <v>$</v>
      </c>
      <c r="AQ829" t="str">
        <f t="shared" si="1695"/>
        <v>$</v>
      </c>
    </row>
    <row r="830" spans="1:43" x14ac:dyDescent="0.2">
      <c r="A830">
        <v>828</v>
      </c>
      <c r="B830" t="s">
        <v>701</v>
      </c>
      <c r="C830" t="s">
        <v>1619</v>
      </c>
      <c r="D830" t="s">
        <v>1620</v>
      </c>
      <c r="E830" t="s">
        <v>717</v>
      </c>
      <c r="F830" t="s">
        <v>719</v>
      </c>
      <c r="G830" t="str">
        <f t="shared" si="1687"/>
        <v>Net sales by major product lines - Decor Net Sales</v>
      </c>
      <c r="H830" t="str">
        <f t="shared" si="1808"/>
        <v>decor net sales</v>
      </c>
      <c r="I830" t="s">
        <v>10</v>
      </c>
      <c r="J830" t="b">
        <f t="shared" si="1688"/>
        <v>0</v>
      </c>
      <c r="K830" t="b">
        <f t="shared" si="1683"/>
        <v>0</v>
      </c>
      <c r="L830" t="b">
        <f t="shared" si="1684"/>
        <v>1</v>
      </c>
      <c r="M830" t="str">
        <f t="shared" si="1689"/>
        <v/>
      </c>
      <c r="N830" t="str">
        <f t="shared" si="1730"/>
        <v/>
      </c>
      <c r="O830" t="str">
        <f t="shared" si="1731"/>
        <v/>
      </c>
      <c r="P830" t="str">
        <f t="shared" si="1690"/>
        <v/>
      </c>
      <c r="R830" t="s">
        <v>35</v>
      </c>
      <c r="S830" t="str">
        <f>IF(M830&lt;&gt;"",M830,IF(O830&lt;&gt;"",O830,IF(Q830&lt;&gt;"",Q830,I830)))</f>
        <v>$M</v>
      </c>
      <c r="T830" t="str">
        <f t="shared" si="1691"/>
        <v>$m</v>
      </c>
      <c r="U830" t="str">
        <f t="shared" ref="U830:V830" si="1813">TRIM(SUBSTITUTE(T830,U$1,U$2))</f>
        <v>$m</v>
      </c>
      <c r="V830" t="str">
        <f t="shared" si="1813"/>
        <v>$m</v>
      </c>
      <c r="W830" t="str">
        <f t="shared" ref="W830:AM830" si="1814">TRIM(SUBSTITUTE(V830,W$1,W$2))</f>
        <v>$m</v>
      </c>
      <c r="X830" t="str">
        <f t="shared" si="1814"/>
        <v>$m</v>
      </c>
      <c r="Y830" t="str">
        <f t="shared" si="1814"/>
        <v>$m</v>
      </c>
      <c r="Z830" t="str">
        <f t="shared" si="1814"/>
        <v>$m</v>
      </c>
      <c r="AA830" t="str">
        <f t="shared" si="1814"/>
        <v>$m</v>
      </c>
      <c r="AB830" t="str">
        <f t="shared" si="1814"/>
        <v>$m</v>
      </c>
      <c r="AC830" t="str">
        <f t="shared" si="1814"/>
        <v>$m</v>
      </c>
      <c r="AD830" t="str">
        <f t="shared" si="1814"/>
        <v>$m</v>
      </c>
      <c r="AE830" t="str">
        <f t="shared" si="1814"/>
        <v>$m</v>
      </c>
      <c r="AF830" t="str">
        <f t="shared" si="1814"/>
        <v>$m</v>
      </c>
      <c r="AG830" t="str">
        <f t="shared" si="1814"/>
        <v>$</v>
      </c>
      <c r="AH830" t="str">
        <f t="shared" si="1814"/>
        <v>$</v>
      </c>
      <c r="AI830" t="str">
        <f t="shared" si="1814"/>
        <v>$</v>
      </c>
      <c r="AJ830" t="str">
        <f t="shared" si="1814"/>
        <v>$</v>
      </c>
      <c r="AK830" t="str">
        <f t="shared" si="1814"/>
        <v>$</v>
      </c>
      <c r="AL830" t="str">
        <f t="shared" si="1814"/>
        <v>$</v>
      </c>
      <c r="AM830" t="str">
        <f t="shared" si="1814"/>
        <v>$</v>
      </c>
      <c r="AN830" t="str">
        <f t="shared" si="1694"/>
        <v>$</v>
      </c>
      <c r="AQ830" t="str">
        <f t="shared" si="1695"/>
        <v>$</v>
      </c>
    </row>
    <row r="831" spans="1:43" x14ac:dyDescent="0.2">
      <c r="A831">
        <v>829</v>
      </c>
      <c r="B831" t="s">
        <v>701</v>
      </c>
      <c r="C831" t="s">
        <v>1619</v>
      </c>
      <c r="D831" t="s">
        <v>1620</v>
      </c>
      <c r="E831" t="s">
        <v>717</v>
      </c>
      <c r="F831" t="s">
        <v>720</v>
      </c>
      <c r="G831" t="str">
        <f t="shared" si="1687"/>
        <v>Net sales by major product lines - Hardlines Net Sales</v>
      </c>
      <c r="H831" t="str">
        <f t="shared" si="1808"/>
        <v>hardlines net sales</v>
      </c>
      <c r="I831" t="s">
        <v>10</v>
      </c>
      <c r="J831" t="b">
        <f t="shared" si="1688"/>
        <v>0</v>
      </c>
      <c r="K831" t="b">
        <f t="shared" si="1683"/>
        <v>0</v>
      </c>
      <c r="L831" t="b">
        <f t="shared" si="1684"/>
        <v>1</v>
      </c>
      <c r="M831" t="str">
        <f t="shared" si="1689"/>
        <v/>
      </c>
      <c r="N831" t="str">
        <f t="shared" si="1730"/>
        <v/>
      </c>
      <c r="O831" t="str">
        <f t="shared" si="1731"/>
        <v/>
      </c>
      <c r="P831" t="str">
        <f t="shared" si="1690"/>
        <v/>
      </c>
      <c r="R831" t="s">
        <v>35</v>
      </c>
      <c r="S831" t="str">
        <f>IF(M831&lt;&gt;"",M831,IF(O831&lt;&gt;"",O831,IF(Q831&lt;&gt;"",Q831,I831)))</f>
        <v>$M</v>
      </c>
      <c r="T831" t="str">
        <f t="shared" si="1691"/>
        <v>$m</v>
      </c>
      <c r="U831" t="str">
        <f t="shared" ref="U831:V831" si="1815">TRIM(SUBSTITUTE(T831,U$1,U$2))</f>
        <v>$m</v>
      </c>
      <c r="V831" t="str">
        <f t="shared" si="1815"/>
        <v>$m</v>
      </c>
      <c r="W831" t="str">
        <f t="shared" ref="W831:AM831" si="1816">TRIM(SUBSTITUTE(V831,W$1,W$2))</f>
        <v>$m</v>
      </c>
      <c r="X831" t="str">
        <f t="shared" si="1816"/>
        <v>$m</v>
      </c>
      <c r="Y831" t="str">
        <f t="shared" si="1816"/>
        <v>$m</v>
      </c>
      <c r="Z831" t="str">
        <f t="shared" si="1816"/>
        <v>$m</v>
      </c>
      <c r="AA831" t="str">
        <f t="shared" si="1816"/>
        <v>$m</v>
      </c>
      <c r="AB831" t="str">
        <f t="shared" si="1816"/>
        <v>$m</v>
      </c>
      <c r="AC831" t="str">
        <f t="shared" si="1816"/>
        <v>$m</v>
      </c>
      <c r="AD831" t="str">
        <f t="shared" si="1816"/>
        <v>$m</v>
      </c>
      <c r="AE831" t="str">
        <f t="shared" si="1816"/>
        <v>$m</v>
      </c>
      <c r="AF831" t="str">
        <f t="shared" si="1816"/>
        <v>$m</v>
      </c>
      <c r="AG831" t="str">
        <f t="shared" si="1816"/>
        <v>$</v>
      </c>
      <c r="AH831" t="str">
        <f t="shared" si="1816"/>
        <v>$</v>
      </c>
      <c r="AI831" t="str">
        <f t="shared" si="1816"/>
        <v>$</v>
      </c>
      <c r="AJ831" t="str">
        <f t="shared" si="1816"/>
        <v>$</v>
      </c>
      <c r="AK831" t="str">
        <f t="shared" si="1816"/>
        <v>$</v>
      </c>
      <c r="AL831" t="str">
        <f t="shared" si="1816"/>
        <v>$</v>
      </c>
      <c r="AM831" t="str">
        <f t="shared" si="1816"/>
        <v>$</v>
      </c>
      <c r="AN831" t="str">
        <f t="shared" si="1694"/>
        <v>$</v>
      </c>
      <c r="AQ831" t="str">
        <f t="shared" si="1695"/>
        <v>$</v>
      </c>
    </row>
    <row r="832" spans="1:43" x14ac:dyDescent="0.2">
      <c r="A832">
        <v>830</v>
      </c>
      <c r="B832" t="s">
        <v>701</v>
      </c>
      <c r="C832" t="s">
        <v>1619</v>
      </c>
      <c r="D832" t="s">
        <v>1620</v>
      </c>
      <c r="E832" t="s">
        <v>721</v>
      </c>
      <c r="F832" t="s">
        <v>722</v>
      </c>
      <c r="G832" t="str">
        <f t="shared" si="1687"/>
        <v>Net sales by products - Products Net Sales</v>
      </c>
      <c r="H832" t="str">
        <f t="shared" si="1808"/>
        <v>products net sales</v>
      </c>
      <c r="I832" t="s">
        <v>10</v>
      </c>
      <c r="J832" t="b">
        <f t="shared" si="1688"/>
        <v>0</v>
      </c>
      <c r="K832" t="b">
        <f t="shared" si="1683"/>
        <v>0</v>
      </c>
      <c r="L832" t="b">
        <f t="shared" si="1684"/>
        <v>1</v>
      </c>
      <c r="M832" t="str">
        <f t="shared" si="1689"/>
        <v/>
      </c>
      <c r="N832" t="str">
        <f t="shared" si="1730"/>
        <v/>
      </c>
      <c r="O832" t="str">
        <f t="shared" si="1731"/>
        <v/>
      </c>
      <c r="P832" t="str">
        <f t="shared" si="1690"/>
        <v/>
      </c>
      <c r="R832" t="s">
        <v>35</v>
      </c>
      <c r="S832" t="str">
        <f>IF(M832&lt;&gt;"",M832,IF(O832&lt;&gt;"",O832,IF(Q832&lt;&gt;"",Q832,I832)))</f>
        <v>$M</v>
      </c>
      <c r="T832" t="str">
        <f t="shared" si="1691"/>
        <v>$m</v>
      </c>
      <c r="U832" t="str">
        <f t="shared" ref="U832:V832" si="1817">TRIM(SUBSTITUTE(T832,U$1,U$2))</f>
        <v>$m</v>
      </c>
      <c r="V832" t="str">
        <f t="shared" si="1817"/>
        <v>$m</v>
      </c>
      <c r="W832" t="str">
        <f t="shared" ref="W832:AM832" si="1818">TRIM(SUBSTITUTE(V832,W$1,W$2))</f>
        <v>$m</v>
      </c>
      <c r="X832" t="str">
        <f t="shared" si="1818"/>
        <v>$m</v>
      </c>
      <c r="Y832" t="str">
        <f t="shared" si="1818"/>
        <v>$m</v>
      </c>
      <c r="Z832" t="str">
        <f t="shared" si="1818"/>
        <v>$m</v>
      </c>
      <c r="AA832" t="str">
        <f t="shared" si="1818"/>
        <v>$m</v>
      </c>
      <c r="AB832" t="str">
        <f t="shared" si="1818"/>
        <v>$m</v>
      </c>
      <c r="AC832" t="str">
        <f t="shared" si="1818"/>
        <v>$m</v>
      </c>
      <c r="AD832" t="str">
        <f t="shared" si="1818"/>
        <v>$m</v>
      </c>
      <c r="AE832" t="str">
        <f t="shared" si="1818"/>
        <v>$m</v>
      </c>
      <c r="AF832" t="str">
        <f t="shared" si="1818"/>
        <v>$m</v>
      </c>
      <c r="AG832" t="str">
        <f t="shared" si="1818"/>
        <v>$</v>
      </c>
      <c r="AH832" t="str">
        <f t="shared" si="1818"/>
        <v>$</v>
      </c>
      <c r="AI832" t="str">
        <f t="shared" si="1818"/>
        <v>$</v>
      </c>
      <c r="AJ832" t="str">
        <f t="shared" si="1818"/>
        <v>$</v>
      </c>
      <c r="AK832" t="str">
        <f t="shared" si="1818"/>
        <v>$</v>
      </c>
      <c r="AL832" t="str">
        <f t="shared" si="1818"/>
        <v>$</v>
      </c>
      <c r="AM832" t="str">
        <f t="shared" si="1818"/>
        <v>$</v>
      </c>
      <c r="AN832" t="str">
        <f t="shared" si="1694"/>
        <v>$</v>
      </c>
      <c r="AQ832" t="str">
        <f t="shared" si="1695"/>
        <v>$</v>
      </c>
    </row>
    <row r="833" spans="1:43" x14ac:dyDescent="0.2">
      <c r="A833">
        <v>831</v>
      </c>
      <c r="B833" t="s">
        <v>701</v>
      </c>
      <c r="C833" t="s">
        <v>1619</v>
      </c>
      <c r="D833" t="s">
        <v>1620</v>
      </c>
      <c r="E833" t="s">
        <v>723</v>
      </c>
      <c r="F833" t="s">
        <v>724</v>
      </c>
      <c r="G833" t="str">
        <f t="shared" si="1687"/>
        <v>Net sales by Services - Services Net Sales</v>
      </c>
      <c r="H833" t="str">
        <f t="shared" si="1808"/>
        <v>services net sales</v>
      </c>
      <c r="I833" t="s">
        <v>10</v>
      </c>
      <c r="J833" t="b">
        <f t="shared" si="1688"/>
        <v>0</v>
      </c>
      <c r="K833" t="b">
        <f t="shared" si="1683"/>
        <v>0</v>
      </c>
      <c r="L833" t="b">
        <f t="shared" si="1684"/>
        <v>1</v>
      </c>
      <c r="M833" t="str">
        <f t="shared" si="1689"/>
        <v/>
      </c>
      <c r="N833" t="str">
        <f t="shared" si="1730"/>
        <v/>
      </c>
      <c r="O833" t="str">
        <f t="shared" si="1731"/>
        <v/>
      </c>
      <c r="P833" t="str">
        <f t="shared" si="1690"/>
        <v/>
      </c>
      <c r="R833" t="s">
        <v>35</v>
      </c>
      <c r="S833" t="str">
        <f>IF(M833&lt;&gt;"",M833,IF(O833&lt;&gt;"",O833,IF(Q833&lt;&gt;"",Q833,I833)))</f>
        <v>$M</v>
      </c>
      <c r="T833" t="str">
        <f t="shared" si="1691"/>
        <v>$m</v>
      </c>
      <c r="U833" t="str">
        <f t="shared" ref="U833:V833" si="1819">TRIM(SUBSTITUTE(T833,U$1,U$2))</f>
        <v>$m</v>
      </c>
      <c r="V833" t="str">
        <f t="shared" si="1819"/>
        <v>$m</v>
      </c>
      <c r="W833" t="str">
        <f t="shared" ref="W833:AM833" si="1820">TRIM(SUBSTITUTE(V833,W$1,W$2))</f>
        <v>$m</v>
      </c>
      <c r="X833" t="str">
        <f t="shared" si="1820"/>
        <v>$m</v>
      </c>
      <c r="Y833" t="str">
        <f t="shared" si="1820"/>
        <v>$m</v>
      </c>
      <c r="Z833" t="str">
        <f t="shared" si="1820"/>
        <v>$m</v>
      </c>
      <c r="AA833" t="str">
        <f t="shared" si="1820"/>
        <v>$m</v>
      </c>
      <c r="AB833" t="str">
        <f t="shared" si="1820"/>
        <v>$m</v>
      </c>
      <c r="AC833" t="str">
        <f t="shared" si="1820"/>
        <v>$m</v>
      </c>
      <c r="AD833" t="str">
        <f t="shared" si="1820"/>
        <v>$m</v>
      </c>
      <c r="AE833" t="str">
        <f t="shared" si="1820"/>
        <v>$m</v>
      </c>
      <c r="AF833" t="str">
        <f t="shared" si="1820"/>
        <v>$m</v>
      </c>
      <c r="AG833" t="str">
        <f t="shared" si="1820"/>
        <v>$</v>
      </c>
      <c r="AH833" t="str">
        <f t="shared" si="1820"/>
        <v>$</v>
      </c>
      <c r="AI833" t="str">
        <f t="shared" si="1820"/>
        <v>$</v>
      </c>
      <c r="AJ833" t="str">
        <f t="shared" si="1820"/>
        <v>$</v>
      </c>
      <c r="AK833" t="str">
        <f t="shared" si="1820"/>
        <v>$</v>
      </c>
      <c r="AL833" t="str">
        <f t="shared" si="1820"/>
        <v>$</v>
      </c>
      <c r="AM833" t="str">
        <f t="shared" si="1820"/>
        <v>$</v>
      </c>
      <c r="AN833" t="str">
        <f t="shared" si="1694"/>
        <v>$</v>
      </c>
      <c r="AQ833" t="str">
        <f t="shared" si="1695"/>
        <v>$</v>
      </c>
    </row>
    <row r="834" spans="1:43" x14ac:dyDescent="0.2">
      <c r="A834">
        <v>832</v>
      </c>
      <c r="B834" t="s">
        <v>701</v>
      </c>
      <c r="C834" t="s">
        <v>1619</v>
      </c>
      <c r="D834" t="s">
        <v>1620</v>
      </c>
      <c r="E834" t="s">
        <v>552</v>
      </c>
      <c r="F834" t="s">
        <v>552</v>
      </c>
      <c r="G834" t="str">
        <f t="shared" si="1687"/>
        <v>Number of Stores</v>
      </c>
      <c r="H834" t="str">
        <f t="shared" si="1808"/>
        <v>number of stores</v>
      </c>
      <c r="I834" t="s">
        <v>2</v>
      </c>
      <c r="J834" t="b">
        <f t="shared" si="1688"/>
        <v>1</v>
      </c>
      <c r="K834" t="b">
        <f t="shared" si="1683"/>
        <v>1</v>
      </c>
      <c r="L834" t="b">
        <f t="shared" si="1684"/>
        <v>1</v>
      </c>
      <c r="M834" t="str">
        <f t="shared" si="1689"/>
        <v>Stores</v>
      </c>
      <c r="N834" t="str">
        <f t="shared" si="1730"/>
        <v/>
      </c>
      <c r="O834" t="str">
        <f t="shared" si="1731"/>
        <v/>
      </c>
      <c r="P834" t="str">
        <f t="shared" si="1690"/>
        <v/>
      </c>
      <c r="R834" t="s">
        <v>35</v>
      </c>
      <c r="S834" t="str">
        <f>IF(M834&lt;&gt;"",M834,IF(O834&lt;&gt;"",O834,IF(Q834&lt;&gt;"",Q834,I834)))</f>
        <v>Stores</v>
      </c>
      <c r="T834" t="str">
        <f t="shared" si="1691"/>
        <v>stores</v>
      </c>
      <c r="U834" t="str">
        <f t="shared" ref="U834:V834" si="1821">TRIM(SUBSTITUTE(T834,U$1,U$2))</f>
        <v>stores</v>
      </c>
      <c r="V834" t="str">
        <f t="shared" si="1821"/>
        <v>stores</v>
      </c>
      <c r="W834" t="str">
        <f t="shared" ref="W834:AM834" si="1822">TRIM(SUBSTITUTE(V834,W$1,W$2))</f>
        <v>stores</v>
      </c>
      <c r="X834" t="str">
        <f t="shared" si="1822"/>
        <v>stores</v>
      </c>
      <c r="Y834" t="str">
        <f t="shared" si="1822"/>
        <v>stores</v>
      </c>
      <c r="Z834" t="str">
        <f t="shared" si="1822"/>
        <v>stores</v>
      </c>
      <c r="AA834" t="str">
        <f t="shared" si="1822"/>
        <v>stores</v>
      </c>
      <c r="AB834" t="str">
        <f t="shared" si="1822"/>
        <v>stores</v>
      </c>
      <c r="AC834" t="str">
        <f t="shared" si="1822"/>
        <v>stores</v>
      </c>
      <c r="AD834" t="str">
        <f t="shared" si="1822"/>
        <v>stores</v>
      </c>
      <c r="AE834" t="str">
        <f t="shared" si="1822"/>
        <v>stores</v>
      </c>
      <c r="AF834" t="str">
        <f t="shared" si="1822"/>
        <v>stores</v>
      </c>
      <c r="AG834" t="str">
        <f t="shared" si="1822"/>
        <v>stores</v>
      </c>
      <c r="AH834" t="str">
        <f t="shared" si="1822"/>
        <v>stores</v>
      </c>
      <c r="AI834" t="str">
        <f t="shared" si="1822"/>
        <v>stores</v>
      </c>
      <c r="AJ834" t="str">
        <f t="shared" si="1822"/>
        <v>stores</v>
      </c>
      <c r="AK834" t="str">
        <f t="shared" si="1822"/>
        <v>stores</v>
      </c>
      <c r="AL834" t="str">
        <f t="shared" si="1822"/>
        <v>stores</v>
      </c>
      <c r="AM834" t="str">
        <f t="shared" si="1822"/>
        <v>stores</v>
      </c>
      <c r="AN834" t="str">
        <f t="shared" si="1694"/>
        <v>stores</v>
      </c>
      <c r="AQ834" t="str">
        <f t="shared" si="1695"/>
        <v>stores</v>
      </c>
    </row>
    <row r="835" spans="1:43" x14ac:dyDescent="0.2">
      <c r="A835">
        <v>833</v>
      </c>
      <c r="B835" t="s">
        <v>701</v>
      </c>
      <c r="C835" t="s">
        <v>1619</v>
      </c>
      <c r="D835" t="s">
        <v>1620</v>
      </c>
      <c r="E835" t="s">
        <v>725</v>
      </c>
      <c r="F835" t="s">
        <v>725</v>
      </c>
      <c r="G835" t="str">
        <f t="shared" si="1687"/>
        <v>Online Sales</v>
      </c>
      <c r="H835" t="str">
        <f t="shared" si="1808"/>
        <v>online sales</v>
      </c>
      <c r="I835" t="s">
        <v>7</v>
      </c>
      <c r="J835" t="b">
        <f t="shared" si="1688"/>
        <v>0</v>
      </c>
      <c r="K835" t="b">
        <f t="shared" ref="K835:K898" si="1823">AND(LEFT(I835,1)&lt;&gt;"$",LEFT(I835,1)&lt;&gt;"%")</f>
        <v>0</v>
      </c>
      <c r="L835" t="b">
        <f t="shared" ref="L835:L898" si="1824">IFERROR(IF(FIND("store",LOWER(I835))&gt;0,FALSE,TRUE),TRUE)</f>
        <v>1</v>
      </c>
      <c r="M835" t="str">
        <f t="shared" si="1689"/>
        <v/>
      </c>
      <c r="N835" t="str">
        <f t="shared" si="1730"/>
        <v/>
      </c>
      <c r="O835" t="str">
        <f t="shared" si="1731"/>
        <v/>
      </c>
      <c r="P835" t="str">
        <f t="shared" si="1690"/>
        <v/>
      </c>
      <c r="R835" t="s">
        <v>7</v>
      </c>
      <c r="S835" t="str">
        <f>IF(M835&lt;&gt;"",M835,IF(O835&lt;&gt;"",O835,IF(Q835&lt;&gt;"",Q835,I835)))</f>
        <v>%</v>
      </c>
      <c r="T835" t="str">
        <f t="shared" si="1691"/>
        <v>%</v>
      </c>
      <c r="U835" t="str">
        <f t="shared" ref="U835:V835" si="1825">TRIM(SUBSTITUTE(T835,U$1,U$2))</f>
        <v>%</v>
      </c>
      <c r="V835" t="str">
        <f t="shared" si="1825"/>
        <v>%</v>
      </c>
      <c r="W835" t="str">
        <f t="shared" ref="W835:AM835" si="1826">TRIM(SUBSTITUTE(V835,W$1,W$2))</f>
        <v>%</v>
      </c>
      <c r="X835" t="str">
        <f t="shared" si="1826"/>
        <v>%</v>
      </c>
      <c r="Y835" t="str">
        <f t="shared" si="1826"/>
        <v>%</v>
      </c>
      <c r="Z835" t="str">
        <f t="shared" si="1826"/>
        <v>%</v>
      </c>
      <c r="AA835" t="str">
        <f t="shared" si="1826"/>
        <v>%</v>
      </c>
      <c r="AB835" t="str">
        <f t="shared" si="1826"/>
        <v>%</v>
      </c>
      <c r="AC835" t="str">
        <f t="shared" si="1826"/>
        <v>%</v>
      </c>
      <c r="AD835" t="str">
        <f t="shared" si="1826"/>
        <v>%</v>
      </c>
      <c r="AE835" t="str">
        <f t="shared" si="1826"/>
        <v>%</v>
      </c>
      <c r="AF835" t="str">
        <f t="shared" si="1826"/>
        <v>%</v>
      </c>
      <c r="AG835" t="str">
        <f t="shared" si="1826"/>
        <v>%</v>
      </c>
      <c r="AH835" t="str">
        <f t="shared" si="1826"/>
        <v>%</v>
      </c>
      <c r="AI835" t="str">
        <f t="shared" si="1826"/>
        <v>%</v>
      </c>
      <c r="AJ835" t="str">
        <f t="shared" si="1826"/>
        <v>%</v>
      </c>
      <c r="AK835" t="str">
        <f t="shared" si="1826"/>
        <v>%</v>
      </c>
      <c r="AL835" t="str">
        <f t="shared" si="1826"/>
        <v>%</v>
      </c>
      <c r="AM835" t="str">
        <f t="shared" si="1826"/>
        <v>%</v>
      </c>
      <c r="AN835" t="str">
        <f t="shared" si="1694"/>
        <v>%</v>
      </c>
      <c r="AQ835" t="str">
        <f t="shared" si="1695"/>
        <v>%</v>
      </c>
    </row>
    <row r="836" spans="1:43" x14ac:dyDescent="0.2">
      <c r="A836">
        <v>834</v>
      </c>
      <c r="B836" t="s">
        <v>701</v>
      </c>
      <c r="C836" t="s">
        <v>1619</v>
      </c>
      <c r="D836" t="s">
        <v>1620</v>
      </c>
      <c r="E836" t="s">
        <v>725</v>
      </c>
      <c r="F836" t="s">
        <v>725</v>
      </c>
      <c r="G836" t="str">
        <f t="shared" ref="G836:G899" si="1827">IF(E836=F836,F836,E836&amp;" - "&amp;F836)</f>
        <v>Online Sales</v>
      </c>
      <c r="H836" t="str">
        <f t="shared" si="1808"/>
        <v>online sales</v>
      </c>
      <c r="I836" t="s">
        <v>388</v>
      </c>
      <c r="J836" t="b">
        <f t="shared" ref="J836:J899" si="1828">IF(OR(IFERROR(FIND("store",LOWER(E836)),FALSE),IFERROR(FIND("store",LOWER(H836)),FALSE),IFERROR(FIND("store",LOWER(F836)),FALSE)),TRUE,FALSE)</f>
        <v>0</v>
      </c>
      <c r="K836" t="b">
        <f t="shared" si="1823"/>
        <v>0</v>
      </c>
      <c r="L836" t="b">
        <f t="shared" si="1824"/>
        <v>1</v>
      </c>
      <c r="M836" t="str">
        <f t="shared" ref="M836:M899" si="1829">IF(AND(J836,K836,L836),"Stores","")</f>
        <v/>
      </c>
      <c r="N836" t="str">
        <f t="shared" si="1730"/>
        <v/>
      </c>
      <c r="O836" t="str">
        <f t="shared" si="1731"/>
        <v/>
      </c>
      <c r="P836" t="str">
        <f t="shared" ref="P836:P899" si="1830">IFERROR(FIND(" per ",H836),"")</f>
        <v/>
      </c>
      <c r="R836" t="s">
        <v>7</v>
      </c>
      <c r="S836" t="str">
        <f>IF(M836&lt;&gt;"",M836,IF(O836&lt;&gt;"",O836,IF(Q836&lt;&gt;"",Q836,I836)))</f>
        <v>% Increase YoY</v>
      </c>
      <c r="T836" t="str">
        <f t="shared" ref="T836:T899" si="1831">LOWER(TRIM(S836))</f>
        <v>% increase yoy</v>
      </c>
      <c r="U836" t="str">
        <f t="shared" ref="U836:V836" si="1832">TRIM(SUBSTITUTE(T836,U$1,U$2))</f>
        <v>% increase yoy</v>
      </c>
      <c r="V836" t="str">
        <f t="shared" si="1832"/>
        <v>% increase yoy</v>
      </c>
      <c r="W836" t="str">
        <f t="shared" ref="W836:AM836" si="1833">TRIM(SUBSTITUTE(V836,W$1,W$2))</f>
        <v>% increase yoy</v>
      </c>
      <c r="X836" t="str">
        <f t="shared" si="1833"/>
        <v>% increase yoy</v>
      </c>
      <c r="Y836" t="str">
        <f t="shared" si="1833"/>
        <v>% increase yoy</v>
      </c>
      <c r="Z836" t="str">
        <f t="shared" si="1833"/>
        <v>% increase yoy</v>
      </c>
      <c r="AA836" t="str">
        <f t="shared" si="1833"/>
        <v>% increase yoy</v>
      </c>
      <c r="AB836" t="str">
        <f t="shared" si="1833"/>
        <v>% increase yoy</v>
      </c>
      <c r="AC836" t="str">
        <f t="shared" si="1833"/>
        <v>% increase yoy</v>
      </c>
      <c r="AD836" t="str">
        <f t="shared" si="1833"/>
        <v>% increase yoy</v>
      </c>
      <c r="AE836" t="str">
        <f t="shared" si="1833"/>
        <v>% increase yoy</v>
      </c>
      <c r="AF836" t="str">
        <f t="shared" si="1833"/>
        <v>% increase yoy</v>
      </c>
      <c r="AG836" t="str">
        <f t="shared" si="1833"/>
        <v>% increase yoy</v>
      </c>
      <c r="AH836" t="str">
        <f t="shared" si="1833"/>
        <v>% increase yoy</v>
      </c>
      <c r="AI836" t="str">
        <f t="shared" si="1833"/>
        <v>% increase yoy</v>
      </c>
      <c r="AJ836" t="str">
        <f t="shared" si="1833"/>
        <v>% increase yoy</v>
      </c>
      <c r="AK836" t="str">
        <f t="shared" si="1833"/>
        <v>% increase yoy</v>
      </c>
      <c r="AL836" t="str">
        <f t="shared" si="1833"/>
        <v>% increase yoy</v>
      </c>
      <c r="AM836" t="str">
        <f t="shared" si="1833"/>
        <v>% increase yoy</v>
      </c>
      <c r="AN836" t="str">
        <f t="shared" ref="AN836:AN899" si="1834">TRIM(SUBSTITUTE(AM836," ","_"))</f>
        <v>%_increase_yoy</v>
      </c>
      <c r="AQ836" t="str">
        <f t="shared" ref="AQ836:AQ899" si="1835">IF(Q836&lt;&gt;"",Q836,IF(AO836&lt;&gt;"",AO836,AN836))</f>
        <v>%_increase_yoy</v>
      </c>
    </row>
    <row r="837" spans="1:43" x14ac:dyDescent="0.2">
      <c r="A837">
        <v>835</v>
      </c>
      <c r="B837" t="s">
        <v>701</v>
      </c>
      <c r="C837" t="s">
        <v>1619</v>
      </c>
      <c r="D837" t="s">
        <v>1620</v>
      </c>
      <c r="E837" t="s">
        <v>1506</v>
      </c>
      <c r="F837" t="s">
        <v>702</v>
      </c>
      <c r="G837" t="str">
        <f t="shared" si="1827"/>
        <v>ROIC - (ROIC) Return on Invested Capital</v>
      </c>
      <c r="H837" t="str">
        <f t="shared" si="1808"/>
        <v>(roic) return on invested capital</v>
      </c>
      <c r="I837" t="s">
        <v>7</v>
      </c>
      <c r="J837" t="b">
        <f t="shared" si="1828"/>
        <v>0</v>
      </c>
      <c r="K837" t="b">
        <f t="shared" si="1823"/>
        <v>0</v>
      </c>
      <c r="L837" t="b">
        <f t="shared" si="1824"/>
        <v>1</v>
      </c>
      <c r="M837" t="str">
        <f t="shared" si="1829"/>
        <v/>
      </c>
      <c r="N837" t="str">
        <f t="shared" si="1730"/>
        <v/>
      </c>
      <c r="O837" t="str">
        <f t="shared" si="1731"/>
        <v/>
      </c>
      <c r="P837" t="str">
        <f t="shared" si="1830"/>
        <v/>
      </c>
      <c r="R837" t="s">
        <v>7</v>
      </c>
      <c r="S837" t="str">
        <f>IF(M837&lt;&gt;"",M837,IF(O837&lt;&gt;"",O837,IF(Q837&lt;&gt;"",Q837,I837)))</f>
        <v>%</v>
      </c>
      <c r="T837" t="str">
        <f t="shared" si="1831"/>
        <v>%</v>
      </c>
      <c r="U837" t="str">
        <f t="shared" ref="U837:V837" si="1836">TRIM(SUBSTITUTE(T837,U$1,U$2))</f>
        <v>%</v>
      </c>
      <c r="V837" t="str">
        <f t="shared" si="1836"/>
        <v>%</v>
      </c>
      <c r="W837" t="str">
        <f t="shared" ref="W837:AM837" si="1837">TRIM(SUBSTITUTE(V837,W$1,W$2))</f>
        <v>%</v>
      </c>
      <c r="X837" t="str">
        <f t="shared" si="1837"/>
        <v>%</v>
      </c>
      <c r="Y837" t="str">
        <f t="shared" si="1837"/>
        <v>%</v>
      </c>
      <c r="Z837" t="str">
        <f t="shared" si="1837"/>
        <v>%</v>
      </c>
      <c r="AA837" t="str">
        <f t="shared" si="1837"/>
        <v>%</v>
      </c>
      <c r="AB837" t="str">
        <f t="shared" si="1837"/>
        <v>%</v>
      </c>
      <c r="AC837" t="str">
        <f t="shared" si="1837"/>
        <v>%</v>
      </c>
      <c r="AD837" t="str">
        <f t="shared" si="1837"/>
        <v>%</v>
      </c>
      <c r="AE837" t="str">
        <f t="shared" si="1837"/>
        <v>%</v>
      </c>
      <c r="AF837" t="str">
        <f t="shared" si="1837"/>
        <v>%</v>
      </c>
      <c r="AG837" t="str">
        <f t="shared" si="1837"/>
        <v>%</v>
      </c>
      <c r="AH837" t="str">
        <f t="shared" si="1837"/>
        <v>%</v>
      </c>
      <c r="AI837" t="str">
        <f t="shared" si="1837"/>
        <v>%</v>
      </c>
      <c r="AJ837" t="str">
        <f t="shared" si="1837"/>
        <v>%</v>
      </c>
      <c r="AK837" t="str">
        <f t="shared" si="1837"/>
        <v>%</v>
      </c>
      <c r="AL837" t="str">
        <f t="shared" si="1837"/>
        <v>%</v>
      </c>
      <c r="AM837" t="str">
        <f t="shared" si="1837"/>
        <v>%</v>
      </c>
      <c r="AN837" t="str">
        <f t="shared" si="1834"/>
        <v>%</v>
      </c>
      <c r="AQ837" t="str">
        <f t="shared" si="1835"/>
        <v>%</v>
      </c>
    </row>
    <row r="838" spans="1:43" x14ac:dyDescent="0.2">
      <c r="A838">
        <v>836</v>
      </c>
      <c r="B838" t="s">
        <v>701</v>
      </c>
      <c r="C838" t="s">
        <v>1619</v>
      </c>
      <c r="D838" t="s">
        <v>1620</v>
      </c>
      <c r="E838" t="s">
        <v>1506</v>
      </c>
      <c r="F838" t="s">
        <v>702</v>
      </c>
      <c r="G838" t="str">
        <f t="shared" si="1827"/>
        <v>ROIC - (ROIC) Return on Invested Capital</v>
      </c>
      <c r="H838" t="str">
        <f t="shared" si="1808"/>
        <v>(roic) return on invested capital</v>
      </c>
      <c r="I838" t="s">
        <v>388</v>
      </c>
      <c r="J838" t="b">
        <f t="shared" si="1828"/>
        <v>0</v>
      </c>
      <c r="K838" t="b">
        <f t="shared" si="1823"/>
        <v>0</v>
      </c>
      <c r="L838" t="b">
        <f t="shared" si="1824"/>
        <v>1</v>
      </c>
      <c r="M838" t="str">
        <f t="shared" si="1829"/>
        <v/>
      </c>
      <c r="N838" t="str">
        <f t="shared" si="1730"/>
        <v/>
      </c>
      <c r="O838" t="str">
        <f t="shared" si="1731"/>
        <v/>
      </c>
      <c r="P838" t="str">
        <f t="shared" si="1830"/>
        <v/>
      </c>
      <c r="R838" t="s">
        <v>7</v>
      </c>
      <c r="S838" t="str">
        <f>IF(M838&lt;&gt;"",M838,IF(O838&lt;&gt;"",O838,IF(Q838&lt;&gt;"",Q838,I838)))</f>
        <v>% Increase YoY</v>
      </c>
      <c r="T838" t="str">
        <f t="shared" si="1831"/>
        <v>% increase yoy</v>
      </c>
      <c r="U838" t="str">
        <f t="shared" ref="U838:V838" si="1838">TRIM(SUBSTITUTE(T838,U$1,U$2))</f>
        <v>% increase yoy</v>
      </c>
      <c r="V838" t="str">
        <f t="shared" si="1838"/>
        <v>% increase yoy</v>
      </c>
      <c r="W838" t="str">
        <f t="shared" ref="W838:AM838" si="1839">TRIM(SUBSTITUTE(V838,W$1,W$2))</f>
        <v>% increase yoy</v>
      </c>
      <c r="X838" t="str">
        <f t="shared" si="1839"/>
        <v>% increase yoy</v>
      </c>
      <c r="Y838" t="str">
        <f t="shared" si="1839"/>
        <v>% increase yoy</v>
      </c>
      <c r="Z838" t="str">
        <f t="shared" si="1839"/>
        <v>% increase yoy</v>
      </c>
      <c r="AA838" t="str">
        <f t="shared" si="1839"/>
        <v>% increase yoy</v>
      </c>
      <c r="AB838" t="str">
        <f t="shared" si="1839"/>
        <v>% increase yoy</v>
      </c>
      <c r="AC838" t="str">
        <f t="shared" si="1839"/>
        <v>% increase yoy</v>
      </c>
      <c r="AD838" t="str">
        <f t="shared" si="1839"/>
        <v>% increase yoy</v>
      </c>
      <c r="AE838" t="str">
        <f t="shared" si="1839"/>
        <v>% increase yoy</v>
      </c>
      <c r="AF838" t="str">
        <f t="shared" si="1839"/>
        <v>% increase yoy</v>
      </c>
      <c r="AG838" t="str">
        <f t="shared" si="1839"/>
        <v>% increase yoy</v>
      </c>
      <c r="AH838" t="str">
        <f t="shared" si="1839"/>
        <v>% increase yoy</v>
      </c>
      <c r="AI838" t="str">
        <f t="shared" si="1839"/>
        <v>% increase yoy</v>
      </c>
      <c r="AJ838" t="str">
        <f t="shared" si="1839"/>
        <v>% increase yoy</v>
      </c>
      <c r="AK838" t="str">
        <f t="shared" si="1839"/>
        <v>% increase yoy</v>
      </c>
      <c r="AL838" t="str">
        <f t="shared" si="1839"/>
        <v>% increase yoy</v>
      </c>
      <c r="AM838" t="str">
        <f t="shared" si="1839"/>
        <v>% increase yoy</v>
      </c>
      <c r="AN838" t="str">
        <f t="shared" si="1834"/>
        <v>%_increase_yoy</v>
      </c>
      <c r="AQ838" t="str">
        <f t="shared" si="1835"/>
        <v>%_increase_yoy</v>
      </c>
    </row>
    <row r="839" spans="1:43" x14ac:dyDescent="0.2">
      <c r="A839">
        <v>837</v>
      </c>
      <c r="B839" t="s">
        <v>701</v>
      </c>
      <c r="C839" t="s">
        <v>1619</v>
      </c>
      <c r="D839" t="s">
        <v>1620</v>
      </c>
      <c r="E839" t="s">
        <v>726</v>
      </c>
      <c r="F839" t="s">
        <v>726</v>
      </c>
      <c r="G839" t="str">
        <f t="shared" si="1827"/>
        <v>Sales per square foot</v>
      </c>
      <c r="H839" t="str">
        <f t="shared" si="1808"/>
        <v>sales per square foot</v>
      </c>
      <c r="I839" t="s">
        <v>35</v>
      </c>
      <c r="J839" t="b">
        <f t="shared" si="1828"/>
        <v>0</v>
      </c>
      <c r="K839" t="b">
        <f t="shared" si="1823"/>
        <v>0</v>
      </c>
      <c r="L839" t="b">
        <f t="shared" si="1824"/>
        <v>1</v>
      </c>
      <c r="M839" t="str">
        <f t="shared" si="1829"/>
        <v/>
      </c>
      <c r="N839" t="str">
        <f t="shared" si="1730"/>
        <v/>
      </c>
      <c r="O839" t="str">
        <f t="shared" si="1731"/>
        <v/>
      </c>
      <c r="P839">
        <f t="shared" si="1830"/>
        <v>6</v>
      </c>
      <c r="Q839" t="s">
        <v>1750</v>
      </c>
      <c r="R839" t="s">
        <v>35</v>
      </c>
      <c r="S839" t="str">
        <f>IF(M839&lt;&gt;"",M839,IF(O839&lt;&gt;"",O839,IF(Q839&lt;&gt;"",Q839,I839)))</f>
        <v>$/sqf</v>
      </c>
      <c r="T839" t="str">
        <f t="shared" si="1831"/>
        <v>$/sqf</v>
      </c>
      <c r="U839" t="str">
        <f t="shared" ref="U839:V839" si="1840">TRIM(SUBSTITUTE(T839,U$1,U$2))</f>
        <v>$/sqf</v>
      </c>
      <c r="V839" t="str">
        <f t="shared" si="1840"/>
        <v>$/sqf</v>
      </c>
      <c r="W839" t="str">
        <f t="shared" ref="W839:AM839" si="1841">TRIM(SUBSTITUTE(V839,W$1,W$2))</f>
        <v>$/sqf</v>
      </c>
      <c r="X839" t="str">
        <f t="shared" si="1841"/>
        <v>$/sqf</v>
      </c>
      <c r="Y839" t="str">
        <f t="shared" si="1841"/>
        <v>$/sqf</v>
      </c>
      <c r="Z839" t="str">
        <f t="shared" si="1841"/>
        <v>$/sqf</v>
      </c>
      <c r="AA839" t="str">
        <f t="shared" si="1841"/>
        <v>$/sqf</v>
      </c>
      <c r="AB839" t="str">
        <f t="shared" si="1841"/>
        <v>$/sqf</v>
      </c>
      <c r="AC839" t="str">
        <f t="shared" si="1841"/>
        <v>$/sqf</v>
      </c>
      <c r="AD839" t="str">
        <f t="shared" si="1841"/>
        <v>$/sqf</v>
      </c>
      <c r="AE839" t="str">
        <f t="shared" si="1841"/>
        <v>$/sqf</v>
      </c>
      <c r="AF839" t="str">
        <f t="shared" si="1841"/>
        <v>$/sqf</v>
      </c>
      <c r="AG839" t="str">
        <f t="shared" si="1841"/>
        <v>$/sqf</v>
      </c>
      <c r="AH839" t="str">
        <f t="shared" si="1841"/>
        <v>$/sqf</v>
      </c>
      <c r="AI839" t="str">
        <f t="shared" si="1841"/>
        <v>$/sqf</v>
      </c>
      <c r="AJ839" t="str">
        <f t="shared" si="1841"/>
        <v>$/sqf</v>
      </c>
      <c r="AK839" t="str">
        <f t="shared" si="1841"/>
        <v>$/sqf</v>
      </c>
      <c r="AL839" t="str">
        <f t="shared" si="1841"/>
        <v>$/sqf</v>
      </c>
      <c r="AM839" t="str">
        <f t="shared" si="1841"/>
        <v>$/sqf</v>
      </c>
      <c r="AN839" t="str">
        <f t="shared" si="1834"/>
        <v>$/sqf</v>
      </c>
      <c r="AQ839" t="str">
        <f t="shared" si="1835"/>
        <v>$/sqf</v>
      </c>
    </row>
    <row r="840" spans="1:43" x14ac:dyDescent="0.2">
      <c r="A840">
        <v>838</v>
      </c>
      <c r="B840" t="s">
        <v>701</v>
      </c>
      <c r="C840" t="s">
        <v>1619</v>
      </c>
      <c r="D840" t="s">
        <v>1620</v>
      </c>
      <c r="E840" t="s">
        <v>165</v>
      </c>
      <c r="F840" t="s">
        <v>718</v>
      </c>
      <c r="G840" t="str">
        <f t="shared" si="1827"/>
        <v>Segment Sales - Building Materials Net Sales</v>
      </c>
      <c r="H840" t="str">
        <f t="shared" si="1808"/>
        <v>building materials net sales</v>
      </c>
      <c r="I840" t="s">
        <v>10</v>
      </c>
      <c r="J840" t="b">
        <f t="shared" si="1828"/>
        <v>0</v>
      </c>
      <c r="K840" t="b">
        <f t="shared" si="1823"/>
        <v>0</v>
      </c>
      <c r="L840" t="b">
        <f t="shared" si="1824"/>
        <v>1</v>
      </c>
      <c r="M840" t="str">
        <f t="shared" si="1829"/>
        <v/>
      </c>
      <c r="N840" t="str">
        <f t="shared" si="1730"/>
        <v/>
      </c>
      <c r="O840" t="str">
        <f t="shared" si="1731"/>
        <v/>
      </c>
      <c r="P840" t="str">
        <f t="shared" si="1830"/>
        <v/>
      </c>
      <c r="R840" t="s">
        <v>35</v>
      </c>
      <c r="S840" t="str">
        <f>IF(M840&lt;&gt;"",M840,IF(O840&lt;&gt;"",O840,IF(Q840&lt;&gt;"",Q840,I840)))</f>
        <v>$M</v>
      </c>
      <c r="T840" t="str">
        <f t="shared" si="1831"/>
        <v>$m</v>
      </c>
      <c r="U840" t="str">
        <f t="shared" ref="U840:V840" si="1842">TRIM(SUBSTITUTE(T840,U$1,U$2))</f>
        <v>$m</v>
      </c>
      <c r="V840" t="str">
        <f t="shared" si="1842"/>
        <v>$m</v>
      </c>
      <c r="W840" t="str">
        <f t="shared" ref="W840:AM840" si="1843">TRIM(SUBSTITUTE(V840,W$1,W$2))</f>
        <v>$m</v>
      </c>
      <c r="X840" t="str">
        <f t="shared" si="1843"/>
        <v>$m</v>
      </c>
      <c r="Y840" t="str">
        <f t="shared" si="1843"/>
        <v>$m</v>
      </c>
      <c r="Z840" t="str">
        <f t="shared" si="1843"/>
        <v>$m</v>
      </c>
      <c r="AA840" t="str">
        <f t="shared" si="1843"/>
        <v>$m</v>
      </c>
      <c r="AB840" t="str">
        <f t="shared" si="1843"/>
        <v>$m</v>
      </c>
      <c r="AC840" t="str">
        <f t="shared" si="1843"/>
        <v>$m</v>
      </c>
      <c r="AD840" t="str">
        <f t="shared" si="1843"/>
        <v>$m</v>
      </c>
      <c r="AE840" t="str">
        <f t="shared" si="1843"/>
        <v>$m</v>
      </c>
      <c r="AF840" t="str">
        <f t="shared" si="1843"/>
        <v>$m</v>
      </c>
      <c r="AG840" t="str">
        <f t="shared" si="1843"/>
        <v>$</v>
      </c>
      <c r="AH840" t="str">
        <f t="shared" si="1843"/>
        <v>$</v>
      </c>
      <c r="AI840" t="str">
        <f t="shared" si="1843"/>
        <v>$</v>
      </c>
      <c r="AJ840" t="str">
        <f t="shared" si="1843"/>
        <v>$</v>
      </c>
      <c r="AK840" t="str">
        <f t="shared" si="1843"/>
        <v>$</v>
      </c>
      <c r="AL840" t="str">
        <f t="shared" si="1843"/>
        <v>$</v>
      </c>
      <c r="AM840" t="str">
        <f t="shared" si="1843"/>
        <v>$</v>
      </c>
      <c r="AN840" t="str">
        <f t="shared" si="1834"/>
        <v>$</v>
      </c>
      <c r="AQ840" t="str">
        <f t="shared" si="1835"/>
        <v>$</v>
      </c>
    </row>
    <row r="841" spans="1:43" x14ac:dyDescent="0.2">
      <c r="A841">
        <v>839</v>
      </c>
      <c r="B841" t="s">
        <v>701</v>
      </c>
      <c r="C841" t="s">
        <v>1619</v>
      </c>
      <c r="D841" t="s">
        <v>1620</v>
      </c>
      <c r="E841" t="s">
        <v>165</v>
      </c>
      <c r="F841" t="s">
        <v>719</v>
      </c>
      <c r="G841" t="str">
        <f t="shared" si="1827"/>
        <v>Segment Sales - Decor Net Sales</v>
      </c>
      <c r="H841" t="str">
        <f t="shared" si="1808"/>
        <v>decor net sales</v>
      </c>
      <c r="I841" t="s">
        <v>10</v>
      </c>
      <c r="J841" t="b">
        <f t="shared" si="1828"/>
        <v>0</v>
      </c>
      <c r="K841" t="b">
        <f t="shared" si="1823"/>
        <v>0</v>
      </c>
      <c r="L841" t="b">
        <f t="shared" si="1824"/>
        <v>1</v>
      </c>
      <c r="M841" t="str">
        <f t="shared" si="1829"/>
        <v/>
      </c>
      <c r="N841" t="str">
        <f t="shared" si="1730"/>
        <v/>
      </c>
      <c r="O841" t="str">
        <f t="shared" si="1731"/>
        <v/>
      </c>
      <c r="P841" t="str">
        <f t="shared" si="1830"/>
        <v/>
      </c>
      <c r="R841" t="s">
        <v>35</v>
      </c>
      <c r="S841" t="str">
        <f>IF(M841&lt;&gt;"",M841,IF(O841&lt;&gt;"",O841,IF(Q841&lt;&gt;"",Q841,I841)))</f>
        <v>$M</v>
      </c>
      <c r="T841" t="str">
        <f t="shared" si="1831"/>
        <v>$m</v>
      </c>
      <c r="U841" t="str">
        <f t="shared" ref="U841:V841" si="1844">TRIM(SUBSTITUTE(T841,U$1,U$2))</f>
        <v>$m</v>
      </c>
      <c r="V841" t="str">
        <f t="shared" si="1844"/>
        <v>$m</v>
      </c>
      <c r="W841" t="str">
        <f t="shared" ref="W841:AM841" si="1845">TRIM(SUBSTITUTE(V841,W$1,W$2))</f>
        <v>$m</v>
      </c>
      <c r="X841" t="str">
        <f t="shared" si="1845"/>
        <v>$m</v>
      </c>
      <c r="Y841" t="str">
        <f t="shared" si="1845"/>
        <v>$m</v>
      </c>
      <c r="Z841" t="str">
        <f t="shared" si="1845"/>
        <v>$m</v>
      </c>
      <c r="AA841" t="str">
        <f t="shared" si="1845"/>
        <v>$m</v>
      </c>
      <c r="AB841" t="str">
        <f t="shared" si="1845"/>
        <v>$m</v>
      </c>
      <c r="AC841" t="str">
        <f t="shared" si="1845"/>
        <v>$m</v>
      </c>
      <c r="AD841" t="str">
        <f t="shared" si="1845"/>
        <v>$m</v>
      </c>
      <c r="AE841" t="str">
        <f t="shared" si="1845"/>
        <v>$m</v>
      </c>
      <c r="AF841" t="str">
        <f t="shared" si="1845"/>
        <v>$m</v>
      </c>
      <c r="AG841" t="str">
        <f t="shared" si="1845"/>
        <v>$</v>
      </c>
      <c r="AH841" t="str">
        <f t="shared" si="1845"/>
        <v>$</v>
      </c>
      <c r="AI841" t="str">
        <f t="shared" si="1845"/>
        <v>$</v>
      </c>
      <c r="AJ841" t="str">
        <f t="shared" si="1845"/>
        <v>$</v>
      </c>
      <c r="AK841" t="str">
        <f t="shared" si="1845"/>
        <v>$</v>
      </c>
      <c r="AL841" t="str">
        <f t="shared" si="1845"/>
        <v>$</v>
      </c>
      <c r="AM841" t="str">
        <f t="shared" si="1845"/>
        <v>$</v>
      </c>
      <c r="AN841" t="str">
        <f t="shared" si="1834"/>
        <v>$</v>
      </c>
      <c r="AQ841" t="str">
        <f t="shared" si="1835"/>
        <v>$</v>
      </c>
    </row>
    <row r="842" spans="1:43" x14ac:dyDescent="0.2">
      <c r="A842">
        <v>840</v>
      </c>
      <c r="B842" t="s">
        <v>701</v>
      </c>
      <c r="C842" t="s">
        <v>1619</v>
      </c>
      <c r="D842" t="s">
        <v>1620</v>
      </c>
      <c r="E842" t="s">
        <v>165</v>
      </c>
      <c r="F842" t="s">
        <v>720</v>
      </c>
      <c r="G842" t="str">
        <f t="shared" si="1827"/>
        <v>Segment Sales - Hardlines Net Sales</v>
      </c>
      <c r="H842" t="str">
        <f t="shared" si="1808"/>
        <v>hardlines net sales</v>
      </c>
      <c r="I842" t="s">
        <v>10</v>
      </c>
      <c r="J842" t="b">
        <f t="shared" si="1828"/>
        <v>0</v>
      </c>
      <c r="K842" t="b">
        <f t="shared" si="1823"/>
        <v>0</v>
      </c>
      <c r="L842" t="b">
        <f t="shared" si="1824"/>
        <v>1</v>
      </c>
      <c r="M842" t="str">
        <f t="shared" si="1829"/>
        <v/>
      </c>
      <c r="N842" t="str">
        <f t="shared" si="1730"/>
        <v/>
      </c>
      <c r="O842" t="str">
        <f t="shared" si="1731"/>
        <v/>
      </c>
      <c r="P842" t="str">
        <f t="shared" si="1830"/>
        <v/>
      </c>
      <c r="R842" t="s">
        <v>35</v>
      </c>
      <c r="S842" t="str">
        <f>IF(M842&lt;&gt;"",M842,IF(O842&lt;&gt;"",O842,IF(Q842&lt;&gt;"",Q842,I842)))</f>
        <v>$M</v>
      </c>
      <c r="T842" t="str">
        <f t="shared" si="1831"/>
        <v>$m</v>
      </c>
      <c r="U842" t="str">
        <f t="shared" ref="U842:V842" si="1846">TRIM(SUBSTITUTE(T842,U$1,U$2))</f>
        <v>$m</v>
      </c>
      <c r="V842" t="str">
        <f t="shared" si="1846"/>
        <v>$m</v>
      </c>
      <c r="W842" t="str">
        <f t="shared" ref="W842:AM842" si="1847">TRIM(SUBSTITUTE(V842,W$1,W$2))</f>
        <v>$m</v>
      </c>
      <c r="X842" t="str">
        <f t="shared" si="1847"/>
        <v>$m</v>
      </c>
      <c r="Y842" t="str">
        <f t="shared" si="1847"/>
        <v>$m</v>
      </c>
      <c r="Z842" t="str">
        <f t="shared" si="1847"/>
        <v>$m</v>
      </c>
      <c r="AA842" t="str">
        <f t="shared" si="1847"/>
        <v>$m</v>
      </c>
      <c r="AB842" t="str">
        <f t="shared" si="1847"/>
        <v>$m</v>
      </c>
      <c r="AC842" t="str">
        <f t="shared" si="1847"/>
        <v>$m</v>
      </c>
      <c r="AD842" t="str">
        <f t="shared" si="1847"/>
        <v>$m</v>
      </c>
      <c r="AE842" t="str">
        <f t="shared" si="1847"/>
        <v>$m</v>
      </c>
      <c r="AF842" t="str">
        <f t="shared" si="1847"/>
        <v>$m</v>
      </c>
      <c r="AG842" t="str">
        <f t="shared" si="1847"/>
        <v>$</v>
      </c>
      <c r="AH842" t="str">
        <f t="shared" si="1847"/>
        <v>$</v>
      </c>
      <c r="AI842" t="str">
        <f t="shared" si="1847"/>
        <v>$</v>
      </c>
      <c r="AJ842" t="str">
        <f t="shared" si="1847"/>
        <v>$</v>
      </c>
      <c r="AK842" t="str">
        <f t="shared" si="1847"/>
        <v>$</v>
      </c>
      <c r="AL842" t="str">
        <f t="shared" si="1847"/>
        <v>$</v>
      </c>
      <c r="AM842" t="str">
        <f t="shared" si="1847"/>
        <v>$</v>
      </c>
      <c r="AN842" t="str">
        <f t="shared" si="1834"/>
        <v>$</v>
      </c>
      <c r="AQ842" t="str">
        <f t="shared" si="1835"/>
        <v>$</v>
      </c>
    </row>
    <row r="843" spans="1:43" x14ac:dyDescent="0.2">
      <c r="A843">
        <v>841</v>
      </c>
      <c r="B843" t="s">
        <v>701</v>
      </c>
      <c r="C843" t="s">
        <v>1619</v>
      </c>
      <c r="D843" t="s">
        <v>1620</v>
      </c>
      <c r="E843" t="s">
        <v>165</v>
      </c>
      <c r="F843" t="s">
        <v>725</v>
      </c>
      <c r="G843" t="str">
        <f t="shared" si="1827"/>
        <v>Segment Sales - Online Sales</v>
      </c>
      <c r="H843" t="str">
        <f t="shared" si="1808"/>
        <v>online sales</v>
      </c>
      <c r="I843" t="s">
        <v>10</v>
      </c>
      <c r="J843" t="b">
        <f t="shared" si="1828"/>
        <v>0</v>
      </c>
      <c r="K843" t="b">
        <f t="shared" si="1823"/>
        <v>0</v>
      </c>
      <c r="L843" t="b">
        <f t="shared" si="1824"/>
        <v>1</v>
      </c>
      <c r="M843" t="str">
        <f t="shared" si="1829"/>
        <v/>
      </c>
      <c r="N843" t="str">
        <f t="shared" si="1730"/>
        <v/>
      </c>
      <c r="O843" t="str">
        <f t="shared" si="1731"/>
        <v/>
      </c>
      <c r="P843" t="str">
        <f t="shared" si="1830"/>
        <v/>
      </c>
      <c r="R843" t="s">
        <v>35</v>
      </c>
      <c r="S843" t="str">
        <f>IF(M843&lt;&gt;"",M843,IF(O843&lt;&gt;"",O843,IF(Q843&lt;&gt;"",Q843,I843)))</f>
        <v>$M</v>
      </c>
      <c r="T843" t="str">
        <f t="shared" si="1831"/>
        <v>$m</v>
      </c>
      <c r="U843" t="str">
        <f t="shared" ref="U843:V843" si="1848">TRIM(SUBSTITUTE(T843,U$1,U$2))</f>
        <v>$m</v>
      </c>
      <c r="V843" t="str">
        <f t="shared" si="1848"/>
        <v>$m</v>
      </c>
      <c r="W843" t="str">
        <f t="shared" ref="W843:AM843" si="1849">TRIM(SUBSTITUTE(V843,W$1,W$2))</f>
        <v>$m</v>
      </c>
      <c r="X843" t="str">
        <f t="shared" si="1849"/>
        <v>$m</v>
      </c>
      <c r="Y843" t="str">
        <f t="shared" si="1849"/>
        <v>$m</v>
      </c>
      <c r="Z843" t="str">
        <f t="shared" si="1849"/>
        <v>$m</v>
      </c>
      <c r="AA843" t="str">
        <f t="shared" si="1849"/>
        <v>$m</v>
      </c>
      <c r="AB843" t="str">
        <f t="shared" si="1849"/>
        <v>$m</v>
      </c>
      <c r="AC843" t="str">
        <f t="shared" si="1849"/>
        <v>$m</v>
      </c>
      <c r="AD843" t="str">
        <f t="shared" si="1849"/>
        <v>$m</v>
      </c>
      <c r="AE843" t="str">
        <f t="shared" si="1849"/>
        <v>$m</v>
      </c>
      <c r="AF843" t="str">
        <f t="shared" si="1849"/>
        <v>$m</v>
      </c>
      <c r="AG843" t="str">
        <f t="shared" si="1849"/>
        <v>$</v>
      </c>
      <c r="AH843" t="str">
        <f t="shared" si="1849"/>
        <v>$</v>
      </c>
      <c r="AI843" t="str">
        <f t="shared" si="1849"/>
        <v>$</v>
      </c>
      <c r="AJ843" t="str">
        <f t="shared" si="1849"/>
        <v>$</v>
      </c>
      <c r="AK843" t="str">
        <f t="shared" si="1849"/>
        <v>$</v>
      </c>
      <c r="AL843" t="str">
        <f t="shared" si="1849"/>
        <v>$</v>
      </c>
      <c r="AM843" t="str">
        <f t="shared" si="1849"/>
        <v>$</v>
      </c>
      <c r="AN843" t="str">
        <f t="shared" si="1834"/>
        <v>$</v>
      </c>
      <c r="AQ843" t="str">
        <f t="shared" si="1835"/>
        <v>$</v>
      </c>
    </row>
    <row r="844" spans="1:43" x14ac:dyDescent="0.2">
      <c r="A844">
        <v>842</v>
      </c>
      <c r="B844" t="s">
        <v>701</v>
      </c>
      <c r="C844" t="s">
        <v>1619</v>
      </c>
      <c r="D844" t="s">
        <v>1620</v>
      </c>
      <c r="E844" t="s">
        <v>165</v>
      </c>
      <c r="F844" t="s">
        <v>725</v>
      </c>
      <c r="G844" t="str">
        <f t="shared" si="1827"/>
        <v>Segment Sales - Online Sales</v>
      </c>
      <c r="H844" t="str">
        <f t="shared" si="1808"/>
        <v>online sales</v>
      </c>
      <c r="I844" t="s">
        <v>388</v>
      </c>
      <c r="J844" t="b">
        <f t="shared" si="1828"/>
        <v>0</v>
      </c>
      <c r="K844" t="b">
        <f t="shared" si="1823"/>
        <v>0</v>
      </c>
      <c r="L844" t="b">
        <f t="shared" si="1824"/>
        <v>1</v>
      </c>
      <c r="M844" t="str">
        <f t="shared" si="1829"/>
        <v/>
      </c>
      <c r="N844" t="str">
        <f t="shared" si="1730"/>
        <v/>
      </c>
      <c r="O844" t="str">
        <f t="shared" si="1731"/>
        <v/>
      </c>
      <c r="P844" t="str">
        <f t="shared" si="1830"/>
        <v/>
      </c>
      <c r="R844" t="s">
        <v>7</v>
      </c>
      <c r="S844" t="str">
        <f>IF(M844&lt;&gt;"",M844,IF(O844&lt;&gt;"",O844,IF(Q844&lt;&gt;"",Q844,I844)))</f>
        <v>% Increase YoY</v>
      </c>
      <c r="T844" t="str">
        <f t="shared" si="1831"/>
        <v>% increase yoy</v>
      </c>
      <c r="U844" t="str">
        <f t="shared" ref="U844:V844" si="1850">TRIM(SUBSTITUTE(T844,U$1,U$2))</f>
        <v>% increase yoy</v>
      </c>
      <c r="V844" t="str">
        <f t="shared" si="1850"/>
        <v>% increase yoy</v>
      </c>
      <c r="W844" t="str">
        <f t="shared" ref="W844:AM844" si="1851">TRIM(SUBSTITUTE(V844,W$1,W$2))</f>
        <v>% increase yoy</v>
      </c>
      <c r="X844" t="str">
        <f t="shared" si="1851"/>
        <v>% increase yoy</v>
      </c>
      <c r="Y844" t="str">
        <f t="shared" si="1851"/>
        <v>% increase yoy</v>
      </c>
      <c r="Z844" t="str">
        <f t="shared" si="1851"/>
        <v>% increase yoy</v>
      </c>
      <c r="AA844" t="str">
        <f t="shared" si="1851"/>
        <v>% increase yoy</v>
      </c>
      <c r="AB844" t="str">
        <f t="shared" si="1851"/>
        <v>% increase yoy</v>
      </c>
      <c r="AC844" t="str">
        <f t="shared" si="1851"/>
        <v>% increase yoy</v>
      </c>
      <c r="AD844" t="str">
        <f t="shared" si="1851"/>
        <v>% increase yoy</v>
      </c>
      <c r="AE844" t="str">
        <f t="shared" si="1851"/>
        <v>% increase yoy</v>
      </c>
      <c r="AF844" t="str">
        <f t="shared" si="1851"/>
        <v>% increase yoy</v>
      </c>
      <c r="AG844" t="str">
        <f t="shared" si="1851"/>
        <v>% increase yoy</v>
      </c>
      <c r="AH844" t="str">
        <f t="shared" si="1851"/>
        <v>% increase yoy</v>
      </c>
      <c r="AI844" t="str">
        <f t="shared" si="1851"/>
        <v>% increase yoy</v>
      </c>
      <c r="AJ844" t="str">
        <f t="shared" si="1851"/>
        <v>% increase yoy</v>
      </c>
      <c r="AK844" t="str">
        <f t="shared" si="1851"/>
        <v>% increase yoy</v>
      </c>
      <c r="AL844" t="str">
        <f t="shared" si="1851"/>
        <v>% increase yoy</v>
      </c>
      <c r="AM844" t="str">
        <f t="shared" si="1851"/>
        <v>% increase yoy</v>
      </c>
      <c r="AN844" t="str">
        <f t="shared" si="1834"/>
        <v>%_increase_yoy</v>
      </c>
      <c r="AQ844" t="str">
        <f t="shared" si="1835"/>
        <v>%_increase_yoy</v>
      </c>
    </row>
    <row r="845" spans="1:43" x14ac:dyDescent="0.2">
      <c r="A845">
        <v>843</v>
      </c>
      <c r="B845" t="s">
        <v>701</v>
      </c>
      <c r="C845" t="s">
        <v>1619</v>
      </c>
      <c r="D845" t="s">
        <v>1620</v>
      </c>
      <c r="E845" t="s">
        <v>165</v>
      </c>
      <c r="F845" t="s">
        <v>722</v>
      </c>
      <c r="G845" t="str">
        <f t="shared" si="1827"/>
        <v>Segment Sales - Products Net Sales</v>
      </c>
      <c r="H845" t="str">
        <f t="shared" si="1808"/>
        <v>products net sales</v>
      </c>
      <c r="I845" t="s">
        <v>10</v>
      </c>
      <c r="J845" t="b">
        <f t="shared" si="1828"/>
        <v>0</v>
      </c>
      <c r="K845" t="b">
        <f t="shared" si="1823"/>
        <v>0</v>
      </c>
      <c r="L845" t="b">
        <f t="shared" si="1824"/>
        <v>1</v>
      </c>
      <c r="M845" t="str">
        <f t="shared" si="1829"/>
        <v/>
      </c>
      <c r="N845" t="str">
        <f t="shared" si="1730"/>
        <v/>
      </c>
      <c r="O845" t="str">
        <f t="shared" si="1731"/>
        <v/>
      </c>
      <c r="P845" t="str">
        <f t="shared" si="1830"/>
        <v/>
      </c>
      <c r="R845" t="s">
        <v>35</v>
      </c>
      <c r="S845" t="str">
        <f>IF(M845&lt;&gt;"",M845,IF(O845&lt;&gt;"",O845,IF(Q845&lt;&gt;"",Q845,I845)))</f>
        <v>$M</v>
      </c>
      <c r="T845" t="str">
        <f t="shared" si="1831"/>
        <v>$m</v>
      </c>
      <c r="U845" t="str">
        <f t="shared" ref="U845:V845" si="1852">TRIM(SUBSTITUTE(T845,U$1,U$2))</f>
        <v>$m</v>
      </c>
      <c r="V845" t="str">
        <f t="shared" si="1852"/>
        <v>$m</v>
      </c>
      <c r="W845" t="str">
        <f t="shared" ref="W845:AM845" si="1853">TRIM(SUBSTITUTE(V845,W$1,W$2))</f>
        <v>$m</v>
      </c>
      <c r="X845" t="str">
        <f t="shared" si="1853"/>
        <v>$m</v>
      </c>
      <c r="Y845" t="str">
        <f t="shared" si="1853"/>
        <v>$m</v>
      </c>
      <c r="Z845" t="str">
        <f t="shared" si="1853"/>
        <v>$m</v>
      </c>
      <c r="AA845" t="str">
        <f t="shared" si="1853"/>
        <v>$m</v>
      </c>
      <c r="AB845" t="str">
        <f t="shared" si="1853"/>
        <v>$m</v>
      </c>
      <c r="AC845" t="str">
        <f t="shared" si="1853"/>
        <v>$m</v>
      </c>
      <c r="AD845" t="str">
        <f t="shared" si="1853"/>
        <v>$m</v>
      </c>
      <c r="AE845" t="str">
        <f t="shared" si="1853"/>
        <v>$m</v>
      </c>
      <c r="AF845" t="str">
        <f t="shared" si="1853"/>
        <v>$m</v>
      </c>
      <c r="AG845" t="str">
        <f t="shared" si="1853"/>
        <v>$</v>
      </c>
      <c r="AH845" t="str">
        <f t="shared" si="1853"/>
        <v>$</v>
      </c>
      <c r="AI845" t="str">
        <f t="shared" si="1853"/>
        <v>$</v>
      </c>
      <c r="AJ845" t="str">
        <f t="shared" si="1853"/>
        <v>$</v>
      </c>
      <c r="AK845" t="str">
        <f t="shared" si="1853"/>
        <v>$</v>
      </c>
      <c r="AL845" t="str">
        <f t="shared" si="1853"/>
        <v>$</v>
      </c>
      <c r="AM845" t="str">
        <f t="shared" si="1853"/>
        <v>$</v>
      </c>
      <c r="AN845" t="str">
        <f t="shared" si="1834"/>
        <v>$</v>
      </c>
      <c r="AQ845" t="str">
        <f t="shared" si="1835"/>
        <v>$</v>
      </c>
    </row>
    <row r="846" spans="1:43" x14ac:dyDescent="0.2">
      <c r="A846">
        <v>844</v>
      </c>
      <c r="B846" t="s">
        <v>701</v>
      </c>
      <c r="C846" t="s">
        <v>1619</v>
      </c>
      <c r="D846" t="s">
        <v>1620</v>
      </c>
      <c r="E846" t="s">
        <v>165</v>
      </c>
      <c r="F846" t="s">
        <v>724</v>
      </c>
      <c r="G846" t="str">
        <f t="shared" si="1827"/>
        <v>Segment Sales - Services Net Sales</v>
      </c>
      <c r="H846" t="str">
        <f t="shared" si="1808"/>
        <v>services net sales</v>
      </c>
      <c r="I846" t="s">
        <v>10</v>
      </c>
      <c r="J846" t="b">
        <f t="shared" si="1828"/>
        <v>0</v>
      </c>
      <c r="K846" t="b">
        <f t="shared" si="1823"/>
        <v>0</v>
      </c>
      <c r="L846" t="b">
        <f t="shared" si="1824"/>
        <v>1</v>
      </c>
      <c r="M846" t="str">
        <f t="shared" si="1829"/>
        <v/>
      </c>
      <c r="N846" t="str">
        <f t="shared" si="1730"/>
        <v/>
      </c>
      <c r="O846" t="str">
        <f t="shared" si="1731"/>
        <v/>
      </c>
      <c r="P846" t="str">
        <f t="shared" si="1830"/>
        <v/>
      </c>
      <c r="R846" t="s">
        <v>35</v>
      </c>
      <c r="S846" t="str">
        <f>IF(M846&lt;&gt;"",M846,IF(O846&lt;&gt;"",O846,IF(Q846&lt;&gt;"",Q846,I846)))</f>
        <v>$M</v>
      </c>
      <c r="T846" t="str">
        <f t="shared" si="1831"/>
        <v>$m</v>
      </c>
      <c r="U846" t="str">
        <f t="shared" ref="U846:V846" si="1854">TRIM(SUBSTITUTE(T846,U$1,U$2))</f>
        <v>$m</v>
      </c>
      <c r="V846" t="str">
        <f t="shared" si="1854"/>
        <v>$m</v>
      </c>
      <c r="W846" t="str">
        <f t="shared" ref="W846:AM846" si="1855">TRIM(SUBSTITUTE(V846,W$1,W$2))</f>
        <v>$m</v>
      </c>
      <c r="X846" t="str">
        <f t="shared" si="1855"/>
        <v>$m</v>
      </c>
      <c r="Y846" t="str">
        <f t="shared" si="1855"/>
        <v>$m</v>
      </c>
      <c r="Z846" t="str">
        <f t="shared" si="1855"/>
        <v>$m</v>
      </c>
      <c r="AA846" t="str">
        <f t="shared" si="1855"/>
        <v>$m</v>
      </c>
      <c r="AB846" t="str">
        <f t="shared" si="1855"/>
        <v>$m</v>
      </c>
      <c r="AC846" t="str">
        <f t="shared" si="1855"/>
        <v>$m</v>
      </c>
      <c r="AD846" t="str">
        <f t="shared" si="1855"/>
        <v>$m</v>
      </c>
      <c r="AE846" t="str">
        <f t="shared" si="1855"/>
        <v>$m</v>
      </c>
      <c r="AF846" t="str">
        <f t="shared" si="1855"/>
        <v>$m</v>
      </c>
      <c r="AG846" t="str">
        <f t="shared" si="1855"/>
        <v>$</v>
      </c>
      <c r="AH846" t="str">
        <f t="shared" si="1855"/>
        <v>$</v>
      </c>
      <c r="AI846" t="str">
        <f t="shared" si="1855"/>
        <v>$</v>
      </c>
      <c r="AJ846" t="str">
        <f t="shared" si="1855"/>
        <v>$</v>
      </c>
      <c r="AK846" t="str">
        <f t="shared" si="1855"/>
        <v>$</v>
      </c>
      <c r="AL846" t="str">
        <f t="shared" si="1855"/>
        <v>$</v>
      </c>
      <c r="AM846" t="str">
        <f t="shared" si="1855"/>
        <v>$</v>
      </c>
      <c r="AN846" t="str">
        <f t="shared" si="1834"/>
        <v>$</v>
      </c>
      <c r="AQ846" t="str">
        <f t="shared" si="1835"/>
        <v>$</v>
      </c>
    </row>
    <row r="847" spans="1:43" x14ac:dyDescent="0.2">
      <c r="A847">
        <v>845</v>
      </c>
      <c r="B847" t="s">
        <v>862</v>
      </c>
      <c r="C847" t="s">
        <v>1621</v>
      </c>
      <c r="D847" t="s">
        <v>1620</v>
      </c>
      <c r="E847" t="s">
        <v>704</v>
      </c>
      <c r="F847" t="s">
        <v>463</v>
      </c>
      <c r="G847" t="str">
        <f t="shared" si="1827"/>
        <v>Average Ticket - Change in Average Ticket</v>
      </c>
      <c r="H847" t="str">
        <f t="shared" si="1808"/>
        <v>change in average ticket</v>
      </c>
      <c r="I847" t="s">
        <v>35</v>
      </c>
      <c r="J847" t="b">
        <f t="shared" si="1828"/>
        <v>0</v>
      </c>
      <c r="K847" t="b">
        <f t="shared" si="1823"/>
        <v>0</v>
      </c>
      <c r="L847" t="b">
        <f t="shared" si="1824"/>
        <v>1</v>
      </c>
      <c r="M847" t="str">
        <f t="shared" si="1829"/>
        <v/>
      </c>
      <c r="N847" t="str">
        <f t="shared" si="1730"/>
        <v/>
      </c>
      <c r="O847" t="str">
        <f t="shared" si="1731"/>
        <v/>
      </c>
      <c r="P847" t="str">
        <f t="shared" si="1830"/>
        <v/>
      </c>
      <c r="R847" t="s">
        <v>35</v>
      </c>
      <c r="S847" t="str">
        <f>IF(M847&lt;&gt;"",M847,IF(O847&lt;&gt;"",O847,IF(Q847&lt;&gt;"",Q847,I847)))</f>
        <v>$</v>
      </c>
      <c r="T847" t="str">
        <f t="shared" si="1831"/>
        <v>$</v>
      </c>
      <c r="U847" t="str">
        <f t="shared" ref="U847:V847" si="1856">TRIM(SUBSTITUTE(T847,U$1,U$2))</f>
        <v>$</v>
      </c>
      <c r="V847" t="str">
        <f t="shared" si="1856"/>
        <v>$</v>
      </c>
      <c r="W847" t="str">
        <f t="shared" ref="W847:AM847" si="1857">TRIM(SUBSTITUTE(V847,W$1,W$2))</f>
        <v>$</v>
      </c>
      <c r="X847" t="str">
        <f t="shared" si="1857"/>
        <v>$</v>
      </c>
      <c r="Y847" t="str">
        <f t="shared" si="1857"/>
        <v>$</v>
      </c>
      <c r="Z847" t="str">
        <f t="shared" si="1857"/>
        <v>$</v>
      </c>
      <c r="AA847" t="str">
        <f t="shared" si="1857"/>
        <v>$</v>
      </c>
      <c r="AB847" t="str">
        <f t="shared" si="1857"/>
        <v>$</v>
      </c>
      <c r="AC847" t="str">
        <f t="shared" si="1857"/>
        <v>$</v>
      </c>
      <c r="AD847" t="str">
        <f t="shared" si="1857"/>
        <v>$</v>
      </c>
      <c r="AE847" t="str">
        <f t="shared" si="1857"/>
        <v>$</v>
      </c>
      <c r="AF847" t="str">
        <f t="shared" si="1857"/>
        <v>$</v>
      </c>
      <c r="AG847" t="str">
        <f t="shared" si="1857"/>
        <v>$</v>
      </c>
      <c r="AH847" t="str">
        <f t="shared" si="1857"/>
        <v>$</v>
      </c>
      <c r="AI847" t="str">
        <f t="shared" si="1857"/>
        <v>$</v>
      </c>
      <c r="AJ847" t="str">
        <f t="shared" si="1857"/>
        <v>$</v>
      </c>
      <c r="AK847" t="str">
        <f t="shared" si="1857"/>
        <v>$</v>
      </c>
      <c r="AL847" t="str">
        <f t="shared" si="1857"/>
        <v>$</v>
      </c>
      <c r="AM847" t="str">
        <f t="shared" si="1857"/>
        <v>$</v>
      </c>
      <c r="AN847" t="str">
        <f t="shared" si="1834"/>
        <v>$</v>
      </c>
      <c r="AQ847" t="str">
        <f t="shared" si="1835"/>
        <v>$</v>
      </c>
    </row>
    <row r="848" spans="1:43" x14ac:dyDescent="0.2">
      <c r="A848">
        <v>846</v>
      </c>
      <c r="B848" t="s">
        <v>862</v>
      </c>
      <c r="C848" t="s">
        <v>1621</v>
      </c>
      <c r="D848" t="s">
        <v>1620</v>
      </c>
      <c r="E848" t="s">
        <v>307</v>
      </c>
      <c r="F848" t="s">
        <v>707</v>
      </c>
      <c r="G848" t="str">
        <f t="shared" si="1827"/>
        <v>Comparable Sales - Change in Comparable Sales</v>
      </c>
      <c r="H848" t="str">
        <f t="shared" si="1808"/>
        <v>change in comparable sales</v>
      </c>
      <c r="I848" t="s">
        <v>7</v>
      </c>
      <c r="J848" t="b">
        <f t="shared" si="1828"/>
        <v>0</v>
      </c>
      <c r="K848" t="b">
        <f t="shared" si="1823"/>
        <v>0</v>
      </c>
      <c r="L848" t="b">
        <f t="shared" si="1824"/>
        <v>1</v>
      </c>
      <c r="M848" t="str">
        <f t="shared" si="1829"/>
        <v/>
      </c>
      <c r="N848" t="str">
        <f t="shared" si="1730"/>
        <v/>
      </c>
      <c r="O848" t="str">
        <f t="shared" si="1731"/>
        <v/>
      </c>
      <c r="P848" t="str">
        <f t="shared" si="1830"/>
        <v/>
      </c>
      <c r="R848" t="s">
        <v>7</v>
      </c>
      <c r="S848" t="str">
        <f>IF(M848&lt;&gt;"",M848,IF(O848&lt;&gt;"",O848,IF(Q848&lt;&gt;"",Q848,I848)))</f>
        <v>%</v>
      </c>
      <c r="T848" t="str">
        <f t="shared" si="1831"/>
        <v>%</v>
      </c>
      <c r="U848" t="str">
        <f t="shared" ref="U848:V848" si="1858">TRIM(SUBSTITUTE(T848,U$1,U$2))</f>
        <v>%</v>
      </c>
      <c r="V848" t="str">
        <f t="shared" si="1858"/>
        <v>%</v>
      </c>
      <c r="W848" t="str">
        <f t="shared" ref="W848:AM848" si="1859">TRIM(SUBSTITUTE(V848,W$1,W$2))</f>
        <v>%</v>
      </c>
      <c r="X848" t="str">
        <f t="shared" si="1859"/>
        <v>%</v>
      </c>
      <c r="Y848" t="str">
        <f t="shared" si="1859"/>
        <v>%</v>
      </c>
      <c r="Z848" t="str">
        <f t="shared" si="1859"/>
        <v>%</v>
      </c>
      <c r="AA848" t="str">
        <f t="shared" si="1859"/>
        <v>%</v>
      </c>
      <c r="AB848" t="str">
        <f t="shared" si="1859"/>
        <v>%</v>
      </c>
      <c r="AC848" t="str">
        <f t="shared" si="1859"/>
        <v>%</v>
      </c>
      <c r="AD848" t="str">
        <f t="shared" si="1859"/>
        <v>%</v>
      </c>
      <c r="AE848" t="str">
        <f t="shared" si="1859"/>
        <v>%</v>
      </c>
      <c r="AF848" t="str">
        <f t="shared" si="1859"/>
        <v>%</v>
      </c>
      <c r="AG848" t="str">
        <f t="shared" si="1859"/>
        <v>%</v>
      </c>
      <c r="AH848" t="str">
        <f t="shared" si="1859"/>
        <v>%</v>
      </c>
      <c r="AI848" t="str">
        <f t="shared" si="1859"/>
        <v>%</v>
      </c>
      <c r="AJ848" t="str">
        <f t="shared" si="1859"/>
        <v>%</v>
      </c>
      <c r="AK848" t="str">
        <f t="shared" si="1859"/>
        <v>%</v>
      </c>
      <c r="AL848" t="str">
        <f t="shared" si="1859"/>
        <v>%</v>
      </c>
      <c r="AM848" t="str">
        <f t="shared" si="1859"/>
        <v>%</v>
      </c>
      <c r="AN848" t="str">
        <f t="shared" si="1834"/>
        <v>%</v>
      </c>
      <c r="AQ848" t="str">
        <f t="shared" si="1835"/>
        <v>%</v>
      </c>
    </row>
    <row r="849" spans="1:43" x14ac:dyDescent="0.2">
      <c r="A849">
        <v>847</v>
      </c>
      <c r="B849" t="s">
        <v>862</v>
      </c>
      <c r="C849" t="s">
        <v>1621</v>
      </c>
      <c r="D849" t="s">
        <v>1620</v>
      </c>
      <c r="E849" t="s">
        <v>711</v>
      </c>
      <c r="F849" t="s">
        <v>863</v>
      </c>
      <c r="G849" t="str">
        <f t="shared" si="1827"/>
        <v>Customer Transactions - Total Customer Transactions</v>
      </c>
      <c r="H849" t="str">
        <f t="shared" si="1808"/>
        <v>total customer transactions</v>
      </c>
      <c r="I849" t="s">
        <v>1719</v>
      </c>
      <c r="J849" t="b">
        <f t="shared" si="1828"/>
        <v>0</v>
      </c>
      <c r="K849" t="b">
        <f t="shared" si="1823"/>
        <v>1</v>
      </c>
      <c r="L849" t="b">
        <f t="shared" si="1824"/>
        <v>1</v>
      </c>
      <c r="M849" t="str">
        <f t="shared" si="1829"/>
        <v/>
      </c>
      <c r="N849" t="str">
        <f t="shared" si="1730"/>
        <v/>
      </c>
      <c r="O849" t="str">
        <f t="shared" si="1731"/>
        <v/>
      </c>
      <c r="P849" t="str">
        <f t="shared" si="1830"/>
        <v/>
      </c>
      <c r="R849" t="s">
        <v>35</v>
      </c>
      <c r="S849" t="str">
        <f>IF(M849&lt;&gt;"",M849,IF(O849&lt;&gt;"",O849,IF(Q849&lt;&gt;"",Q849,I849)))</f>
        <v>Mtransactions</v>
      </c>
      <c r="T849" t="str">
        <f t="shared" si="1831"/>
        <v>mtransactions</v>
      </c>
      <c r="U849" t="str">
        <f t="shared" ref="U849:V849" si="1860">TRIM(SUBSTITUTE(T849,U$1,U$2))</f>
        <v>mtransactions</v>
      </c>
      <c r="V849" t="str">
        <f t="shared" si="1860"/>
        <v>mtransactions</v>
      </c>
      <c r="W849" t="str">
        <f t="shared" ref="W849:AM849" si="1861">TRIM(SUBSTITUTE(V849,W$1,W$2))</f>
        <v>mtransactions</v>
      </c>
      <c r="X849" t="str">
        <f t="shared" si="1861"/>
        <v>mtransactions</v>
      </c>
      <c r="Y849" t="str">
        <f t="shared" si="1861"/>
        <v>mtransactions</v>
      </c>
      <c r="Z849" t="str">
        <f t="shared" si="1861"/>
        <v>mtransactions</v>
      </c>
      <c r="AA849" t="str">
        <f t="shared" si="1861"/>
        <v>mtransactions</v>
      </c>
      <c r="AB849" t="str">
        <f t="shared" si="1861"/>
        <v>mtransactions</v>
      </c>
      <c r="AC849" t="str">
        <f t="shared" si="1861"/>
        <v>mtransactions</v>
      </c>
      <c r="AD849" t="str">
        <f t="shared" si="1861"/>
        <v>mtransactions</v>
      </c>
      <c r="AE849" t="str">
        <f t="shared" si="1861"/>
        <v>mtransactions</v>
      </c>
      <c r="AF849" t="str">
        <f t="shared" si="1861"/>
        <v>mtransactions</v>
      </c>
      <c r="AG849" t="str">
        <f t="shared" si="1861"/>
        <v>transactions</v>
      </c>
      <c r="AH849" t="str">
        <f t="shared" si="1861"/>
        <v>transactions</v>
      </c>
      <c r="AI849" t="str">
        <f t="shared" si="1861"/>
        <v>transactions</v>
      </c>
      <c r="AJ849" t="str">
        <f t="shared" si="1861"/>
        <v>transactions</v>
      </c>
      <c r="AK849" t="str">
        <f t="shared" si="1861"/>
        <v>transactions</v>
      </c>
      <c r="AL849" t="str">
        <f t="shared" si="1861"/>
        <v>transactions</v>
      </c>
      <c r="AM849" t="str">
        <f t="shared" si="1861"/>
        <v>transactions</v>
      </c>
      <c r="AN849" t="str">
        <f t="shared" si="1834"/>
        <v>transactions</v>
      </c>
      <c r="AQ849" t="str">
        <f t="shared" si="1835"/>
        <v>transactions</v>
      </c>
    </row>
    <row r="850" spans="1:43" x14ac:dyDescent="0.2">
      <c r="A850">
        <v>848</v>
      </c>
      <c r="B850" t="s">
        <v>862</v>
      </c>
      <c r="C850" t="s">
        <v>1621</v>
      </c>
      <c r="D850" t="s">
        <v>1620</v>
      </c>
      <c r="E850" t="s">
        <v>864</v>
      </c>
      <c r="F850" t="s">
        <v>673</v>
      </c>
      <c r="G850" t="str">
        <f t="shared" si="1827"/>
        <v>Geographical Sales - Canada Sales</v>
      </c>
      <c r="H850" t="str">
        <f t="shared" si="1808"/>
        <v>canada sales</v>
      </c>
      <c r="I850" t="s">
        <v>10</v>
      </c>
      <c r="J850" t="b">
        <f t="shared" si="1828"/>
        <v>0</v>
      </c>
      <c r="K850" t="b">
        <f t="shared" si="1823"/>
        <v>0</v>
      </c>
      <c r="L850" t="b">
        <f t="shared" si="1824"/>
        <v>1</v>
      </c>
      <c r="M850" t="str">
        <f t="shared" si="1829"/>
        <v/>
      </c>
      <c r="N850" t="str">
        <f t="shared" si="1730"/>
        <v/>
      </c>
      <c r="O850" t="str">
        <f t="shared" si="1731"/>
        <v/>
      </c>
      <c r="P850" t="str">
        <f t="shared" si="1830"/>
        <v/>
      </c>
      <c r="R850" t="s">
        <v>35</v>
      </c>
      <c r="S850" t="str">
        <f>IF(M850&lt;&gt;"",M850,IF(O850&lt;&gt;"",O850,IF(Q850&lt;&gt;"",Q850,I850)))</f>
        <v>$M</v>
      </c>
      <c r="T850" t="str">
        <f t="shared" si="1831"/>
        <v>$m</v>
      </c>
      <c r="U850" t="str">
        <f t="shared" ref="U850:V850" si="1862">TRIM(SUBSTITUTE(T850,U$1,U$2))</f>
        <v>$m</v>
      </c>
      <c r="V850" t="str">
        <f t="shared" si="1862"/>
        <v>$m</v>
      </c>
      <c r="W850" t="str">
        <f t="shared" ref="W850:AM850" si="1863">TRIM(SUBSTITUTE(V850,W$1,W$2))</f>
        <v>$m</v>
      </c>
      <c r="X850" t="str">
        <f t="shared" si="1863"/>
        <v>$m</v>
      </c>
      <c r="Y850" t="str">
        <f t="shared" si="1863"/>
        <v>$m</v>
      </c>
      <c r="Z850" t="str">
        <f t="shared" si="1863"/>
        <v>$m</v>
      </c>
      <c r="AA850" t="str">
        <f t="shared" si="1863"/>
        <v>$m</v>
      </c>
      <c r="AB850" t="str">
        <f t="shared" si="1863"/>
        <v>$m</v>
      </c>
      <c r="AC850" t="str">
        <f t="shared" si="1863"/>
        <v>$m</v>
      </c>
      <c r="AD850" t="str">
        <f t="shared" si="1863"/>
        <v>$m</v>
      </c>
      <c r="AE850" t="str">
        <f t="shared" si="1863"/>
        <v>$m</v>
      </c>
      <c r="AF850" t="str">
        <f t="shared" si="1863"/>
        <v>$m</v>
      </c>
      <c r="AG850" t="str">
        <f t="shared" si="1863"/>
        <v>$</v>
      </c>
      <c r="AH850" t="str">
        <f t="shared" si="1863"/>
        <v>$</v>
      </c>
      <c r="AI850" t="str">
        <f t="shared" si="1863"/>
        <v>$</v>
      </c>
      <c r="AJ850" t="str">
        <f t="shared" si="1863"/>
        <v>$</v>
      </c>
      <c r="AK850" t="str">
        <f t="shared" si="1863"/>
        <v>$</v>
      </c>
      <c r="AL850" t="str">
        <f t="shared" si="1863"/>
        <v>$</v>
      </c>
      <c r="AM850" t="str">
        <f t="shared" si="1863"/>
        <v>$</v>
      </c>
      <c r="AN850" t="str">
        <f t="shared" si="1834"/>
        <v>$</v>
      </c>
      <c r="AQ850" t="str">
        <f t="shared" si="1835"/>
        <v>$</v>
      </c>
    </row>
    <row r="851" spans="1:43" x14ac:dyDescent="0.2">
      <c r="A851">
        <v>849</v>
      </c>
      <c r="B851" t="s">
        <v>862</v>
      </c>
      <c r="C851" t="s">
        <v>1621</v>
      </c>
      <c r="D851" t="s">
        <v>1620</v>
      </c>
      <c r="E851" t="s">
        <v>864</v>
      </c>
      <c r="F851" t="s">
        <v>583</v>
      </c>
      <c r="G851" t="str">
        <f t="shared" si="1827"/>
        <v>Geographical Sales - International Sales</v>
      </c>
      <c r="H851" t="str">
        <f t="shared" si="1808"/>
        <v>international sales</v>
      </c>
      <c r="I851" t="s">
        <v>10</v>
      </c>
      <c r="J851" t="b">
        <f t="shared" si="1828"/>
        <v>0</v>
      </c>
      <c r="K851" t="b">
        <f t="shared" si="1823"/>
        <v>0</v>
      </c>
      <c r="L851" t="b">
        <f t="shared" si="1824"/>
        <v>1</v>
      </c>
      <c r="M851" t="str">
        <f t="shared" si="1829"/>
        <v/>
      </c>
      <c r="N851" t="str">
        <f t="shared" si="1730"/>
        <v/>
      </c>
      <c r="O851" t="str">
        <f t="shared" si="1731"/>
        <v/>
      </c>
      <c r="P851" t="str">
        <f t="shared" si="1830"/>
        <v/>
      </c>
      <c r="R851" t="s">
        <v>35</v>
      </c>
      <c r="S851" t="str">
        <f>IF(M851&lt;&gt;"",M851,IF(O851&lt;&gt;"",O851,IF(Q851&lt;&gt;"",Q851,I851)))</f>
        <v>$M</v>
      </c>
      <c r="T851" t="str">
        <f t="shared" si="1831"/>
        <v>$m</v>
      </c>
      <c r="U851" t="str">
        <f t="shared" ref="U851:V851" si="1864">TRIM(SUBSTITUTE(T851,U$1,U$2))</f>
        <v>$m</v>
      </c>
      <c r="V851" t="str">
        <f t="shared" si="1864"/>
        <v>$m</v>
      </c>
      <c r="W851" t="str">
        <f t="shared" ref="W851:AM851" si="1865">TRIM(SUBSTITUTE(V851,W$1,W$2))</f>
        <v>$m</v>
      </c>
      <c r="X851" t="str">
        <f t="shared" si="1865"/>
        <v>$m</v>
      </c>
      <c r="Y851" t="str">
        <f t="shared" si="1865"/>
        <v>$m</v>
      </c>
      <c r="Z851" t="str">
        <f t="shared" si="1865"/>
        <v>$m</v>
      </c>
      <c r="AA851" t="str">
        <f t="shared" si="1865"/>
        <v>$m</v>
      </c>
      <c r="AB851" t="str">
        <f t="shared" si="1865"/>
        <v>$m</v>
      </c>
      <c r="AC851" t="str">
        <f t="shared" si="1865"/>
        <v>$m</v>
      </c>
      <c r="AD851" t="str">
        <f t="shared" si="1865"/>
        <v>$m</v>
      </c>
      <c r="AE851" t="str">
        <f t="shared" si="1865"/>
        <v>$m</v>
      </c>
      <c r="AF851" t="str">
        <f t="shared" si="1865"/>
        <v>$m</v>
      </c>
      <c r="AG851" t="str">
        <f t="shared" si="1865"/>
        <v>$</v>
      </c>
      <c r="AH851" t="str">
        <f t="shared" si="1865"/>
        <v>$</v>
      </c>
      <c r="AI851" t="str">
        <f t="shared" si="1865"/>
        <v>$</v>
      </c>
      <c r="AJ851" t="str">
        <f t="shared" si="1865"/>
        <v>$</v>
      </c>
      <c r="AK851" t="str">
        <f t="shared" si="1865"/>
        <v>$</v>
      </c>
      <c r="AL851" t="str">
        <f t="shared" si="1865"/>
        <v>$</v>
      </c>
      <c r="AM851" t="str">
        <f t="shared" si="1865"/>
        <v>$</v>
      </c>
      <c r="AN851" t="str">
        <f t="shared" si="1834"/>
        <v>$</v>
      </c>
      <c r="AQ851" t="str">
        <f t="shared" si="1835"/>
        <v>$</v>
      </c>
    </row>
    <row r="852" spans="1:43" x14ac:dyDescent="0.2">
      <c r="A852">
        <v>850</v>
      </c>
      <c r="B852" t="s">
        <v>862</v>
      </c>
      <c r="C852" t="s">
        <v>1621</v>
      </c>
      <c r="D852" t="s">
        <v>1620</v>
      </c>
      <c r="E852" t="s">
        <v>864</v>
      </c>
      <c r="F852" t="s">
        <v>865</v>
      </c>
      <c r="G852" t="str">
        <f t="shared" si="1827"/>
        <v xml:space="preserve">Geographical Sales - United States	</v>
      </c>
      <c r="H852" t="str">
        <f t="shared" si="1808"/>
        <v xml:space="preserve">united states	</v>
      </c>
      <c r="I852" t="s">
        <v>10</v>
      </c>
      <c r="J852" t="b">
        <f t="shared" si="1828"/>
        <v>0</v>
      </c>
      <c r="K852" t="b">
        <f t="shared" si="1823"/>
        <v>0</v>
      </c>
      <c r="L852" t="b">
        <f t="shared" si="1824"/>
        <v>1</v>
      </c>
      <c r="M852" t="str">
        <f t="shared" si="1829"/>
        <v/>
      </c>
      <c r="N852" t="str">
        <f t="shared" si="1730"/>
        <v/>
      </c>
      <c r="O852" t="str">
        <f t="shared" si="1731"/>
        <v/>
      </c>
      <c r="P852" t="str">
        <f t="shared" si="1830"/>
        <v/>
      </c>
      <c r="R852" t="s">
        <v>35</v>
      </c>
      <c r="S852" t="str">
        <f>IF(M852&lt;&gt;"",M852,IF(O852&lt;&gt;"",O852,IF(Q852&lt;&gt;"",Q852,I852)))</f>
        <v>$M</v>
      </c>
      <c r="T852" t="str">
        <f t="shared" si="1831"/>
        <v>$m</v>
      </c>
      <c r="U852" t="str">
        <f t="shared" ref="U852:V852" si="1866">TRIM(SUBSTITUTE(T852,U$1,U$2))</f>
        <v>$m</v>
      </c>
      <c r="V852" t="str">
        <f t="shared" si="1866"/>
        <v>$m</v>
      </c>
      <c r="W852" t="str">
        <f t="shared" ref="W852:AM852" si="1867">TRIM(SUBSTITUTE(V852,W$1,W$2))</f>
        <v>$m</v>
      </c>
      <c r="X852" t="str">
        <f t="shared" si="1867"/>
        <v>$m</v>
      </c>
      <c r="Y852" t="str">
        <f t="shared" si="1867"/>
        <v>$m</v>
      </c>
      <c r="Z852" t="str">
        <f t="shared" si="1867"/>
        <v>$m</v>
      </c>
      <c r="AA852" t="str">
        <f t="shared" si="1867"/>
        <v>$m</v>
      </c>
      <c r="AB852" t="str">
        <f t="shared" si="1867"/>
        <v>$m</v>
      </c>
      <c r="AC852" t="str">
        <f t="shared" si="1867"/>
        <v>$m</v>
      </c>
      <c r="AD852" t="str">
        <f t="shared" si="1867"/>
        <v>$m</v>
      </c>
      <c r="AE852" t="str">
        <f t="shared" si="1867"/>
        <v>$m</v>
      </c>
      <c r="AF852" t="str">
        <f t="shared" si="1867"/>
        <v>$m</v>
      </c>
      <c r="AG852" t="str">
        <f t="shared" si="1867"/>
        <v>$</v>
      </c>
      <c r="AH852" t="str">
        <f t="shared" si="1867"/>
        <v>$</v>
      </c>
      <c r="AI852" t="str">
        <f t="shared" si="1867"/>
        <v>$</v>
      </c>
      <c r="AJ852" t="str">
        <f t="shared" si="1867"/>
        <v>$</v>
      </c>
      <c r="AK852" t="str">
        <f t="shared" si="1867"/>
        <v>$</v>
      </c>
      <c r="AL852" t="str">
        <f t="shared" si="1867"/>
        <v>$</v>
      </c>
      <c r="AM852" t="str">
        <f t="shared" si="1867"/>
        <v>$</v>
      </c>
      <c r="AN852" t="str">
        <f t="shared" si="1834"/>
        <v>$</v>
      </c>
      <c r="AQ852" t="str">
        <f t="shared" si="1835"/>
        <v>$</v>
      </c>
    </row>
    <row r="853" spans="1:43" x14ac:dyDescent="0.2">
      <c r="A853">
        <v>851</v>
      </c>
      <c r="B853" t="s">
        <v>862</v>
      </c>
      <c r="C853" t="s">
        <v>1621</v>
      </c>
      <c r="D853" t="s">
        <v>1620</v>
      </c>
      <c r="E853" t="s">
        <v>234</v>
      </c>
      <c r="F853" t="s">
        <v>866</v>
      </c>
      <c r="G853" t="str">
        <f t="shared" si="1827"/>
        <v>Merchandise Sales - Building Products Sales</v>
      </c>
      <c r="H853" t="str">
        <f t="shared" si="1808"/>
        <v>building products sales</v>
      </c>
      <c r="I853" t="s">
        <v>10</v>
      </c>
      <c r="J853" t="b">
        <f t="shared" si="1828"/>
        <v>0</v>
      </c>
      <c r="K853" t="b">
        <f t="shared" si="1823"/>
        <v>0</v>
      </c>
      <c r="L853" t="b">
        <f t="shared" si="1824"/>
        <v>1</v>
      </c>
      <c r="M853" t="str">
        <f t="shared" si="1829"/>
        <v/>
      </c>
      <c r="N853" t="str">
        <f t="shared" si="1730"/>
        <v/>
      </c>
      <c r="O853" t="str">
        <f t="shared" si="1731"/>
        <v/>
      </c>
      <c r="P853" t="str">
        <f t="shared" si="1830"/>
        <v/>
      </c>
      <c r="R853" t="s">
        <v>35</v>
      </c>
      <c r="S853" t="str">
        <f>IF(M853&lt;&gt;"",M853,IF(O853&lt;&gt;"",O853,IF(Q853&lt;&gt;"",Q853,I853)))</f>
        <v>$M</v>
      </c>
      <c r="T853" t="str">
        <f t="shared" si="1831"/>
        <v>$m</v>
      </c>
      <c r="U853" t="str">
        <f t="shared" ref="U853:V853" si="1868">TRIM(SUBSTITUTE(T853,U$1,U$2))</f>
        <v>$m</v>
      </c>
      <c r="V853" t="str">
        <f t="shared" si="1868"/>
        <v>$m</v>
      </c>
      <c r="W853" t="str">
        <f t="shared" ref="W853:AM853" si="1869">TRIM(SUBSTITUTE(V853,W$1,W$2))</f>
        <v>$m</v>
      </c>
      <c r="X853" t="str">
        <f t="shared" si="1869"/>
        <v>$m</v>
      </c>
      <c r="Y853" t="str">
        <f t="shared" si="1869"/>
        <v>$m</v>
      </c>
      <c r="Z853" t="str">
        <f t="shared" si="1869"/>
        <v>$m</v>
      </c>
      <c r="AA853" t="str">
        <f t="shared" si="1869"/>
        <v>$m</v>
      </c>
      <c r="AB853" t="str">
        <f t="shared" si="1869"/>
        <v>$m</v>
      </c>
      <c r="AC853" t="str">
        <f t="shared" si="1869"/>
        <v>$m</v>
      </c>
      <c r="AD853" t="str">
        <f t="shared" si="1869"/>
        <v>$m</v>
      </c>
      <c r="AE853" t="str">
        <f t="shared" si="1869"/>
        <v>$m</v>
      </c>
      <c r="AF853" t="str">
        <f t="shared" si="1869"/>
        <v>$m</v>
      </c>
      <c r="AG853" t="str">
        <f t="shared" si="1869"/>
        <v>$</v>
      </c>
      <c r="AH853" t="str">
        <f t="shared" si="1869"/>
        <v>$</v>
      </c>
      <c r="AI853" t="str">
        <f t="shared" si="1869"/>
        <v>$</v>
      </c>
      <c r="AJ853" t="str">
        <f t="shared" si="1869"/>
        <v>$</v>
      </c>
      <c r="AK853" t="str">
        <f t="shared" si="1869"/>
        <v>$</v>
      </c>
      <c r="AL853" t="str">
        <f t="shared" si="1869"/>
        <v>$</v>
      </c>
      <c r="AM853" t="str">
        <f t="shared" si="1869"/>
        <v>$</v>
      </c>
      <c r="AN853" t="str">
        <f t="shared" si="1834"/>
        <v>$</v>
      </c>
      <c r="AQ853" t="str">
        <f t="shared" si="1835"/>
        <v>$</v>
      </c>
    </row>
    <row r="854" spans="1:43" x14ac:dyDescent="0.2">
      <c r="A854">
        <v>852</v>
      </c>
      <c r="B854" t="s">
        <v>862</v>
      </c>
      <c r="C854" t="s">
        <v>1621</v>
      </c>
      <c r="D854" t="s">
        <v>1620</v>
      </c>
      <c r="E854" t="s">
        <v>234</v>
      </c>
      <c r="F854" t="s">
        <v>867</v>
      </c>
      <c r="G854" t="str">
        <f t="shared" si="1827"/>
        <v>Merchandise Sales - Hardlines Sales</v>
      </c>
      <c r="H854" t="str">
        <f t="shared" si="1808"/>
        <v>hardlines sales</v>
      </c>
      <c r="I854" t="s">
        <v>10</v>
      </c>
      <c r="J854" t="b">
        <f t="shared" si="1828"/>
        <v>0</v>
      </c>
      <c r="K854" t="b">
        <f t="shared" si="1823"/>
        <v>0</v>
      </c>
      <c r="L854" t="b">
        <f t="shared" si="1824"/>
        <v>1</v>
      </c>
      <c r="M854" t="str">
        <f t="shared" si="1829"/>
        <v/>
      </c>
      <c r="N854" t="str">
        <f t="shared" ref="N854:N917" si="1870">IF(AND(OR(LOWER(I854)="unit",LOWER(I854)="units",LOWER(I854)="number"),M854&lt;&gt;"Stores"),"Check","")</f>
        <v/>
      </c>
      <c r="O854" t="str">
        <f t="shared" ref="O854:O917" si="1871">IF(N854="Check",IF((IFERROR(FIND("vehicle",LOWER(H854)),0)+(IFERROR(FIND("auto",LOWER(H854)),0))+IFERROR(FIND("vehicle",LOWER(F854)),0)+IFERROR(FIND("vehicle",LOWER(F854)),0))&gt;0,"Vehicles",""),"")</f>
        <v/>
      </c>
      <c r="P854" t="str">
        <f t="shared" si="1830"/>
        <v/>
      </c>
      <c r="R854" t="s">
        <v>35</v>
      </c>
      <c r="S854" t="str">
        <f>IF(M854&lt;&gt;"",M854,IF(O854&lt;&gt;"",O854,IF(Q854&lt;&gt;"",Q854,I854)))</f>
        <v>$M</v>
      </c>
      <c r="T854" t="str">
        <f t="shared" si="1831"/>
        <v>$m</v>
      </c>
      <c r="U854" t="str">
        <f t="shared" ref="U854:V854" si="1872">TRIM(SUBSTITUTE(T854,U$1,U$2))</f>
        <v>$m</v>
      </c>
      <c r="V854" t="str">
        <f t="shared" si="1872"/>
        <v>$m</v>
      </c>
      <c r="W854" t="str">
        <f t="shared" ref="W854:AM854" si="1873">TRIM(SUBSTITUTE(V854,W$1,W$2))</f>
        <v>$m</v>
      </c>
      <c r="X854" t="str">
        <f t="shared" si="1873"/>
        <v>$m</v>
      </c>
      <c r="Y854" t="str">
        <f t="shared" si="1873"/>
        <v>$m</v>
      </c>
      <c r="Z854" t="str">
        <f t="shared" si="1873"/>
        <v>$m</v>
      </c>
      <c r="AA854" t="str">
        <f t="shared" si="1873"/>
        <v>$m</v>
      </c>
      <c r="AB854" t="str">
        <f t="shared" si="1873"/>
        <v>$m</v>
      </c>
      <c r="AC854" t="str">
        <f t="shared" si="1873"/>
        <v>$m</v>
      </c>
      <c r="AD854" t="str">
        <f t="shared" si="1873"/>
        <v>$m</v>
      </c>
      <c r="AE854" t="str">
        <f t="shared" si="1873"/>
        <v>$m</v>
      </c>
      <c r="AF854" t="str">
        <f t="shared" si="1873"/>
        <v>$m</v>
      </c>
      <c r="AG854" t="str">
        <f t="shared" si="1873"/>
        <v>$</v>
      </c>
      <c r="AH854" t="str">
        <f t="shared" si="1873"/>
        <v>$</v>
      </c>
      <c r="AI854" t="str">
        <f t="shared" si="1873"/>
        <v>$</v>
      </c>
      <c r="AJ854" t="str">
        <f t="shared" si="1873"/>
        <v>$</v>
      </c>
      <c r="AK854" t="str">
        <f t="shared" si="1873"/>
        <v>$</v>
      </c>
      <c r="AL854" t="str">
        <f t="shared" si="1873"/>
        <v>$</v>
      </c>
      <c r="AM854" t="str">
        <f t="shared" si="1873"/>
        <v>$</v>
      </c>
      <c r="AN854" t="str">
        <f t="shared" si="1834"/>
        <v>$</v>
      </c>
      <c r="AQ854" t="str">
        <f t="shared" si="1835"/>
        <v>$</v>
      </c>
    </row>
    <row r="855" spans="1:43" x14ac:dyDescent="0.2">
      <c r="A855">
        <v>853</v>
      </c>
      <c r="B855" t="s">
        <v>862</v>
      </c>
      <c r="C855" t="s">
        <v>1621</v>
      </c>
      <c r="D855" t="s">
        <v>1620</v>
      </c>
      <c r="E855" t="s">
        <v>234</v>
      </c>
      <c r="F855" t="s">
        <v>868</v>
      </c>
      <c r="G855" t="str">
        <f t="shared" si="1827"/>
        <v>Merchandise Sales - Home Decor Sales</v>
      </c>
      <c r="H855" t="str">
        <f t="shared" si="1808"/>
        <v>home decor sales</v>
      </c>
      <c r="I855" t="s">
        <v>10</v>
      </c>
      <c r="J855" t="b">
        <f t="shared" si="1828"/>
        <v>0</v>
      </c>
      <c r="K855" t="b">
        <f t="shared" si="1823"/>
        <v>0</v>
      </c>
      <c r="L855" t="b">
        <f t="shared" si="1824"/>
        <v>1</v>
      </c>
      <c r="M855" t="str">
        <f t="shared" si="1829"/>
        <v/>
      </c>
      <c r="N855" t="str">
        <f t="shared" si="1870"/>
        <v/>
      </c>
      <c r="O855" t="str">
        <f t="shared" si="1871"/>
        <v/>
      </c>
      <c r="P855" t="str">
        <f t="shared" si="1830"/>
        <v/>
      </c>
      <c r="R855" t="s">
        <v>35</v>
      </c>
      <c r="S855" t="str">
        <f>IF(M855&lt;&gt;"",M855,IF(O855&lt;&gt;"",O855,IF(Q855&lt;&gt;"",Q855,I855)))</f>
        <v>$M</v>
      </c>
      <c r="T855" t="str">
        <f t="shared" si="1831"/>
        <v>$m</v>
      </c>
      <c r="U855" t="str">
        <f t="shared" ref="U855:V855" si="1874">TRIM(SUBSTITUTE(T855,U$1,U$2))</f>
        <v>$m</v>
      </c>
      <c r="V855" t="str">
        <f t="shared" si="1874"/>
        <v>$m</v>
      </c>
      <c r="W855" t="str">
        <f t="shared" ref="W855:AM855" si="1875">TRIM(SUBSTITUTE(V855,W$1,W$2))</f>
        <v>$m</v>
      </c>
      <c r="X855" t="str">
        <f t="shared" si="1875"/>
        <v>$m</v>
      </c>
      <c r="Y855" t="str">
        <f t="shared" si="1875"/>
        <v>$m</v>
      </c>
      <c r="Z855" t="str">
        <f t="shared" si="1875"/>
        <v>$m</v>
      </c>
      <c r="AA855" t="str">
        <f t="shared" si="1875"/>
        <v>$m</v>
      </c>
      <c r="AB855" t="str">
        <f t="shared" si="1875"/>
        <v>$m</v>
      </c>
      <c r="AC855" t="str">
        <f t="shared" si="1875"/>
        <v>$m</v>
      </c>
      <c r="AD855" t="str">
        <f t="shared" si="1875"/>
        <v>$m</v>
      </c>
      <c r="AE855" t="str">
        <f t="shared" si="1875"/>
        <v>$m</v>
      </c>
      <c r="AF855" t="str">
        <f t="shared" si="1875"/>
        <v>$m</v>
      </c>
      <c r="AG855" t="str">
        <f t="shared" si="1875"/>
        <v>$</v>
      </c>
      <c r="AH855" t="str">
        <f t="shared" si="1875"/>
        <v>$</v>
      </c>
      <c r="AI855" t="str">
        <f t="shared" si="1875"/>
        <v>$</v>
      </c>
      <c r="AJ855" t="str">
        <f t="shared" si="1875"/>
        <v>$</v>
      </c>
      <c r="AK855" t="str">
        <f t="shared" si="1875"/>
        <v>$</v>
      </c>
      <c r="AL855" t="str">
        <f t="shared" si="1875"/>
        <v>$</v>
      </c>
      <c r="AM855" t="str">
        <f t="shared" si="1875"/>
        <v>$</v>
      </c>
      <c r="AN855" t="str">
        <f t="shared" si="1834"/>
        <v>$</v>
      </c>
      <c r="AQ855" t="str">
        <f t="shared" si="1835"/>
        <v>$</v>
      </c>
    </row>
    <row r="856" spans="1:43" x14ac:dyDescent="0.2">
      <c r="A856">
        <v>854</v>
      </c>
      <c r="B856" t="s">
        <v>862</v>
      </c>
      <c r="C856" t="s">
        <v>1621</v>
      </c>
      <c r="D856" t="s">
        <v>1620</v>
      </c>
      <c r="E856" t="s">
        <v>234</v>
      </c>
      <c r="F856" t="s">
        <v>26</v>
      </c>
      <c r="G856" t="str">
        <f t="shared" si="1827"/>
        <v>Merchandise Sales - Other Sales</v>
      </c>
      <c r="H856" t="str">
        <f t="shared" si="1808"/>
        <v>other sales</v>
      </c>
      <c r="I856" t="s">
        <v>10</v>
      </c>
      <c r="J856" t="b">
        <f t="shared" si="1828"/>
        <v>0</v>
      </c>
      <c r="K856" t="b">
        <f t="shared" si="1823"/>
        <v>0</v>
      </c>
      <c r="L856" t="b">
        <f t="shared" si="1824"/>
        <v>1</v>
      </c>
      <c r="M856" t="str">
        <f t="shared" si="1829"/>
        <v/>
      </c>
      <c r="N856" t="str">
        <f t="shared" si="1870"/>
        <v/>
      </c>
      <c r="O856" t="str">
        <f t="shared" si="1871"/>
        <v/>
      </c>
      <c r="P856" t="str">
        <f t="shared" si="1830"/>
        <v/>
      </c>
      <c r="R856" t="s">
        <v>35</v>
      </c>
      <c r="S856" t="str">
        <f>IF(M856&lt;&gt;"",M856,IF(O856&lt;&gt;"",O856,IF(Q856&lt;&gt;"",Q856,I856)))</f>
        <v>$M</v>
      </c>
      <c r="T856" t="str">
        <f t="shared" si="1831"/>
        <v>$m</v>
      </c>
      <c r="U856" t="str">
        <f t="shared" ref="U856:V856" si="1876">TRIM(SUBSTITUTE(T856,U$1,U$2))</f>
        <v>$m</v>
      </c>
      <c r="V856" t="str">
        <f t="shared" si="1876"/>
        <v>$m</v>
      </c>
      <c r="W856" t="str">
        <f t="shared" ref="W856:AM856" si="1877">TRIM(SUBSTITUTE(V856,W$1,W$2))</f>
        <v>$m</v>
      </c>
      <c r="X856" t="str">
        <f t="shared" si="1877"/>
        <v>$m</v>
      </c>
      <c r="Y856" t="str">
        <f t="shared" si="1877"/>
        <v>$m</v>
      </c>
      <c r="Z856" t="str">
        <f t="shared" si="1877"/>
        <v>$m</v>
      </c>
      <c r="AA856" t="str">
        <f t="shared" si="1877"/>
        <v>$m</v>
      </c>
      <c r="AB856" t="str">
        <f t="shared" si="1877"/>
        <v>$m</v>
      </c>
      <c r="AC856" t="str">
        <f t="shared" si="1877"/>
        <v>$m</v>
      </c>
      <c r="AD856" t="str">
        <f t="shared" si="1877"/>
        <v>$m</v>
      </c>
      <c r="AE856" t="str">
        <f t="shared" si="1877"/>
        <v>$m</v>
      </c>
      <c r="AF856" t="str">
        <f t="shared" si="1877"/>
        <v>$m</v>
      </c>
      <c r="AG856" t="str">
        <f t="shared" si="1877"/>
        <v>$</v>
      </c>
      <c r="AH856" t="str">
        <f t="shared" si="1877"/>
        <v>$</v>
      </c>
      <c r="AI856" t="str">
        <f t="shared" si="1877"/>
        <v>$</v>
      </c>
      <c r="AJ856" t="str">
        <f t="shared" si="1877"/>
        <v>$</v>
      </c>
      <c r="AK856" t="str">
        <f t="shared" si="1877"/>
        <v>$</v>
      </c>
      <c r="AL856" t="str">
        <f t="shared" si="1877"/>
        <v>$</v>
      </c>
      <c r="AM856" t="str">
        <f t="shared" si="1877"/>
        <v>$</v>
      </c>
      <c r="AN856" t="str">
        <f t="shared" si="1834"/>
        <v>$</v>
      </c>
      <c r="AQ856" t="str">
        <f t="shared" si="1835"/>
        <v>$</v>
      </c>
    </row>
    <row r="857" spans="1:43" x14ac:dyDescent="0.2">
      <c r="A857">
        <v>855</v>
      </c>
      <c r="B857" t="s">
        <v>862</v>
      </c>
      <c r="C857" t="s">
        <v>1621</v>
      </c>
      <c r="D857" t="s">
        <v>1620</v>
      </c>
      <c r="E857" t="s">
        <v>350</v>
      </c>
      <c r="F857" t="s">
        <v>350</v>
      </c>
      <c r="G857" t="str">
        <f t="shared" si="1827"/>
        <v>Net sales</v>
      </c>
      <c r="H857" t="str">
        <f t="shared" si="1808"/>
        <v>net sales</v>
      </c>
      <c r="I857" t="s">
        <v>10</v>
      </c>
      <c r="J857" t="b">
        <f t="shared" si="1828"/>
        <v>0</v>
      </c>
      <c r="K857" t="b">
        <f t="shared" si="1823"/>
        <v>0</v>
      </c>
      <c r="L857" t="b">
        <f t="shared" si="1824"/>
        <v>1</v>
      </c>
      <c r="M857" t="str">
        <f t="shared" si="1829"/>
        <v/>
      </c>
      <c r="N857" t="str">
        <f t="shared" si="1870"/>
        <v/>
      </c>
      <c r="O857" t="str">
        <f t="shared" si="1871"/>
        <v/>
      </c>
      <c r="P857" t="str">
        <f t="shared" si="1830"/>
        <v/>
      </c>
      <c r="R857" t="s">
        <v>35</v>
      </c>
      <c r="S857" t="str">
        <f>IF(M857&lt;&gt;"",M857,IF(O857&lt;&gt;"",O857,IF(Q857&lt;&gt;"",Q857,I857)))</f>
        <v>$M</v>
      </c>
      <c r="T857" t="str">
        <f t="shared" si="1831"/>
        <v>$m</v>
      </c>
      <c r="U857" t="str">
        <f t="shared" ref="U857:V857" si="1878">TRIM(SUBSTITUTE(T857,U$1,U$2))</f>
        <v>$m</v>
      </c>
      <c r="V857" t="str">
        <f t="shared" si="1878"/>
        <v>$m</v>
      </c>
      <c r="W857" t="str">
        <f t="shared" ref="W857:AM857" si="1879">TRIM(SUBSTITUTE(V857,W$1,W$2))</f>
        <v>$m</v>
      </c>
      <c r="X857" t="str">
        <f t="shared" si="1879"/>
        <v>$m</v>
      </c>
      <c r="Y857" t="str">
        <f t="shared" si="1879"/>
        <v>$m</v>
      </c>
      <c r="Z857" t="str">
        <f t="shared" si="1879"/>
        <v>$m</v>
      </c>
      <c r="AA857" t="str">
        <f t="shared" si="1879"/>
        <v>$m</v>
      </c>
      <c r="AB857" t="str">
        <f t="shared" si="1879"/>
        <v>$m</v>
      </c>
      <c r="AC857" t="str">
        <f t="shared" si="1879"/>
        <v>$m</v>
      </c>
      <c r="AD857" t="str">
        <f t="shared" si="1879"/>
        <v>$m</v>
      </c>
      <c r="AE857" t="str">
        <f t="shared" si="1879"/>
        <v>$m</v>
      </c>
      <c r="AF857" t="str">
        <f t="shared" si="1879"/>
        <v>$m</v>
      </c>
      <c r="AG857" t="str">
        <f t="shared" si="1879"/>
        <v>$</v>
      </c>
      <c r="AH857" t="str">
        <f t="shared" si="1879"/>
        <v>$</v>
      </c>
      <c r="AI857" t="str">
        <f t="shared" si="1879"/>
        <v>$</v>
      </c>
      <c r="AJ857" t="str">
        <f t="shared" si="1879"/>
        <v>$</v>
      </c>
      <c r="AK857" t="str">
        <f t="shared" si="1879"/>
        <v>$</v>
      </c>
      <c r="AL857" t="str">
        <f t="shared" si="1879"/>
        <v>$</v>
      </c>
      <c r="AM857" t="str">
        <f t="shared" si="1879"/>
        <v>$</v>
      </c>
      <c r="AN857" t="str">
        <f t="shared" si="1834"/>
        <v>$</v>
      </c>
      <c r="AQ857" t="str">
        <f t="shared" si="1835"/>
        <v>$</v>
      </c>
    </row>
    <row r="858" spans="1:43" x14ac:dyDescent="0.2">
      <c r="A858">
        <v>856</v>
      </c>
      <c r="B858" t="s">
        <v>862</v>
      </c>
      <c r="C858" t="s">
        <v>1621</v>
      </c>
      <c r="D858" t="s">
        <v>1620</v>
      </c>
      <c r="E858" t="s">
        <v>350</v>
      </c>
      <c r="F858" t="s">
        <v>13</v>
      </c>
      <c r="G858" t="str">
        <f t="shared" si="1827"/>
        <v>Net sales - Other</v>
      </c>
      <c r="H858" t="str">
        <f t="shared" si="1808"/>
        <v>other</v>
      </c>
      <c r="I858" t="s">
        <v>10</v>
      </c>
      <c r="J858" t="b">
        <f t="shared" si="1828"/>
        <v>0</v>
      </c>
      <c r="K858" t="b">
        <f t="shared" si="1823"/>
        <v>0</v>
      </c>
      <c r="L858" t="b">
        <f t="shared" si="1824"/>
        <v>1</v>
      </c>
      <c r="M858" t="str">
        <f t="shared" si="1829"/>
        <v/>
      </c>
      <c r="N858" t="str">
        <f t="shared" si="1870"/>
        <v/>
      </c>
      <c r="O858" t="str">
        <f t="shared" si="1871"/>
        <v/>
      </c>
      <c r="P858" t="str">
        <f t="shared" si="1830"/>
        <v/>
      </c>
      <c r="R858" t="s">
        <v>35</v>
      </c>
      <c r="S858" t="str">
        <f>IF(M858&lt;&gt;"",M858,IF(O858&lt;&gt;"",O858,IF(Q858&lt;&gt;"",Q858,I858)))</f>
        <v>$M</v>
      </c>
      <c r="T858" t="str">
        <f t="shared" si="1831"/>
        <v>$m</v>
      </c>
      <c r="U858" t="str">
        <f t="shared" ref="U858:V858" si="1880">TRIM(SUBSTITUTE(T858,U$1,U$2))</f>
        <v>$m</v>
      </c>
      <c r="V858" t="str">
        <f t="shared" si="1880"/>
        <v>$m</v>
      </c>
      <c r="W858" t="str">
        <f t="shared" ref="W858:AM858" si="1881">TRIM(SUBSTITUTE(V858,W$1,W$2))</f>
        <v>$m</v>
      </c>
      <c r="X858" t="str">
        <f t="shared" si="1881"/>
        <v>$m</v>
      </c>
      <c r="Y858" t="str">
        <f t="shared" si="1881"/>
        <v>$m</v>
      </c>
      <c r="Z858" t="str">
        <f t="shared" si="1881"/>
        <v>$m</v>
      </c>
      <c r="AA858" t="str">
        <f t="shared" si="1881"/>
        <v>$m</v>
      </c>
      <c r="AB858" t="str">
        <f t="shared" si="1881"/>
        <v>$m</v>
      </c>
      <c r="AC858" t="str">
        <f t="shared" si="1881"/>
        <v>$m</v>
      </c>
      <c r="AD858" t="str">
        <f t="shared" si="1881"/>
        <v>$m</v>
      </c>
      <c r="AE858" t="str">
        <f t="shared" si="1881"/>
        <v>$m</v>
      </c>
      <c r="AF858" t="str">
        <f t="shared" si="1881"/>
        <v>$m</v>
      </c>
      <c r="AG858" t="str">
        <f t="shared" si="1881"/>
        <v>$</v>
      </c>
      <c r="AH858" t="str">
        <f t="shared" si="1881"/>
        <v>$</v>
      </c>
      <c r="AI858" t="str">
        <f t="shared" si="1881"/>
        <v>$</v>
      </c>
      <c r="AJ858" t="str">
        <f t="shared" si="1881"/>
        <v>$</v>
      </c>
      <c r="AK858" t="str">
        <f t="shared" si="1881"/>
        <v>$</v>
      </c>
      <c r="AL858" t="str">
        <f t="shared" si="1881"/>
        <v>$</v>
      </c>
      <c r="AM858" t="str">
        <f t="shared" si="1881"/>
        <v>$</v>
      </c>
      <c r="AN858" t="str">
        <f t="shared" si="1834"/>
        <v>$</v>
      </c>
      <c r="AQ858" t="str">
        <f t="shared" si="1835"/>
        <v>$</v>
      </c>
    </row>
    <row r="859" spans="1:43" x14ac:dyDescent="0.2">
      <c r="A859">
        <v>857</v>
      </c>
      <c r="B859" t="s">
        <v>862</v>
      </c>
      <c r="C859" t="s">
        <v>1621</v>
      </c>
      <c r="D859" t="s">
        <v>1620</v>
      </c>
      <c r="E859" t="s">
        <v>350</v>
      </c>
      <c r="F859" t="s">
        <v>869</v>
      </c>
      <c r="G859" t="str">
        <f t="shared" si="1827"/>
        <v>Net sales - Products</v>
      </c>
      <c r="H859" t="str">
        <f t="shared" si="1808"/>
        <v>products</v>
      </c>
      <c r="I859" t="s">
        <v>10</v>
      </c>
      <c r="J859" t="b">
        <f t="shared" si="1828"/>
        <v>0</v>
      </c>
      <c r="K859" t="b">
        <f t="shared" si="1823"/>
        <v>0</v>
      </c>
      <c r="L859" t="b">
        <f t="shared" si="1824"/>
        <v>1</v>
      </c>
      <c r="M859" t="str">
        <f t="shared" si="1829"/>
        <v/>
      </c>
      <c r="N859" t="str">
        <f t="shared" si="1870"/>
        <v/>
      </c>
      <c r="O859" t="str">
        <f t="shared" si="1871"/>
        <v/>
      </c>
      <c r="P859" t="str">
        <f t="shared" si="1830"/>
        <v/>
      </c>
      <c r="R859" t="s">
        <v>35</v>
      </c>
      <c r="S859" t="str">
        <f>IF(M859&lt;&gt;"",M859,IF(O859&lt;&gt;"",O859,IF(Q859&lt;&gt;"",Q859,I859)))</f>
        <v>$M</v>
      </c>
      <c r="T859" t="str">
        <f t="shared" si="1831"/>
        <v>$m</v>
      </c>
      <c r="U859" t="str">
        <f t="shared" ref="U859:V859" si="1882">TRIM(SUBSTITUTE(T859,U$1,U$2))</f>
        <v>$m</v>
      </c>
      <c r="V859" t="str">
        <f t="shared" si="1882"/>
        <v>$m</v>
      </c>
      <c r="W859" t="str">
        <f t="shared" ref="W859:AM859" si="1883">TRIM(SUBSTITUTE(V859,W$1,W$2))</f>
        <v>$m</v>
      </c>
      <c r="X859" t="str">
        <f t="shared" si="1883"/>
        <v>$m</v>
      </c>
      <c r="Y859" t="str">
        <f t="shared" si="1883"/>
        <v>$m</v>
      </c>
      <c r="Z859" t="str">
        <f t="shared" si="1883"/>
        <v>$m</v>
      </c>
      <c r="AA859" t="str">
        <f t="shared" si="1883"/>
        <v>$m</v>
      </c>
      <c r="AB859" t="str">
        <f t="shared" si="1883"/>
        <v>$m</v>
      </c>
      <c r="AC859" t="str">
        <f t="shared" si="1883"/>
        <v>$m</v>
      </c>
      <c r="AD859" t="str">
        <f t="shared" si="1883"/>
        <v>$m</v>
      </c>
      <c r="AE859" t="str">
        <f t="shared" si="1883"/>
        <v>$m</v>
      </c>
      <c r="AF859" t="str">
        <f t="shared" si="1883"/>
        <v>$m</v>
      </c>
      <c r="AG859" t="str">
        <f t="shared" si="1883"/>
        <v>$</v>
      </c>
      <c r="AH859" t="str">
        <f t="shared" si="1883"/>
        <v>$</v>
      </c>
      <c r="AI859" t="str">
        <f t="shared" si="1883"/>
        <v>$</v>
      </c>
      <c r="AJ859" t="str">
        <f t="shared" si="1883"/>
        <v>$</v>
      </c>
      <c r="AK859" t="str">
        <f t="shared" si="1883"/>
        <v>$</v>
      </c>
      <c r="AL859" t="str">
        <f t="shared" si="1883"/>
        <v>$</v>
      </c>
      <c r="AM859" t="str">
        <f t="shared" si="1883"/>
        <v>$</v>
      </c>
      <c r="AN859" t="str">
        <f t="shared" si="1834"/>
        <v>$</v>
      </c>
      <c r="AQ859" t="str">
        <f t="shared" si="1835"/>
        <v>$</v>
      </c>
    </row>
    <row r="860" spans="1:43" x14ac:dyDescent="0.2">
      <c r="A860">
        <v>858</v>
      </c>
      <c r="B860" t="s">
        <v>862</v>
      </c>
      <c r="C860" t="s">
        <v>1621</v>
      </c>
      <c r="D860" t="s">
        <v>1620</v>
      </c>
      <c r="E860" t="s">
        <v>350</v>
      </c>
      <c r="F860" t="s">
        <v>231</v>
      </c>
      <c r="G860" t="str">
        <f t="shared" si="1827"/>
        <v>Net sales - Services</v>
      </c>
      <c r="H860" t="str">
        <f t="shared" si="1808"/>
        <v>services</v>
      </c>
      <c r="I860" t="s">
        <v>10</v>
      </c>
      <c r="J860" t="b">
        <f t="shared" si="1828"/>
        <v>0</v>
      </c>
      <c r="K860" t="b">
        <f t="shared" si="1823"/>
        <v>0</v>
      </c>
      <c r="L860" t="b">
        <f t="shared" si="1824"/>
        <v>1</v>
      </c>
      <c r="M860" t="str">
        <f t="shared" si="1829"/>
        <v/>
      </c>
      <c r="N860" t="str">
        <f t="shared" si="1870"/>
        <v/>
      </c>
      <c r="O860" t="str">
        <f t="shared" si="1871"/>
        <v/>
      </c>
      <c r="P860" t="str">
        <f t="shared" si="1830"/>
        <v/>
      </c>
      <c r="R860" t="s">
        <v>35</v>
      </c>
      <c r="S860" t="str">
        <f>IF(M860&lt;&gt;"",M860,IF(O860&lt;&gt;"",O860,IF(Q860&lt;&gt;"",Q860,I860)))</f>
        <v>$M</v>
      </c>
      <c r="T860" t="str">
        <f t="shared" si="1831"/>
        <v>$m</v>
      </c>
      <c r="U860" t="str">
        <f t="shared" ref="U860:V860" si="1884">TRIM(SUBSTITUTE(T860,U$1,U$2))</f>
        <v>$m</v>
      </c>
      <c r="V860" t="str">
        <f t="shared" si="1884"/>
        <v>$m</v>
      </c>
      <c r="W860" t="str">
        <f t="shared" ref="W860:AM860" si="1885">TRIM(SUBSTITUTE(V860,W$1,W$2))</f>
        <v>$m</v>
      </c>
      <c r="X860" t="str">
        <f t="shared" si="1885"/>
        <v>$m</v>
      </c>
      <c r="Y860" t="str">
        <f t="shared" si="1885"/>
        <v>$m</v>
      </c>
      <c r="Z860" t="str">
        <f t="shared" si="1885"/>
        <v>$m</v>
      </c>
      <c r="AA860" t="str">
        <f t="shared" si="1885"/>
        <v>$m</v>
      </c>
      <c r="AB860" t="str">
        <f t="shared" si="1885"/>
        <v>$m</v>
      </c>
      <c r="AC860" t="str">
        <f t="shared" si="1885"/>
        <v>$m</v>
      </c>
      <c r="AD860" t="str">
        <f t="shared" si="1885"/>
        <v>$m</v>
      </c>
      <c r="AE860" t="str">
        <f t="shared" si="1885"/>
        <v>$m</v>
      </c>
      <c r="AF860" t="str">
        <f t="shared" si="1885"/>
        <v>$m</v>
      </c>
      <c r="AG860" t="str">
        <f t="shared" si="1885"/>
        <v>$</v>
      </c>
      <c r="AH860" t="str">
        <f t="shared" si="1885"/>
        <v>$</v>
      </c>
      <c r="AI860" t="str">
        <f t="shared" si="1885"/>
        <v>$</v>
      </c>
      <c r="AJ860" t="str">
        <f t="shared" si="1885"/>
        <v>$</v>
      </c>
      <c r="AK860" t="str">
        <f t="shared" si="1885"/>
        <v>$</v>
      </c>
      <c r="AL860" t="str">
        <f t="shared" si="1885"/>
        <v>$</v>
      </c>
      <c r="AM860" t="str">
        <f t="shared" si="1885"/>
        <v>$</v>
      </c>
      <c r="AN860" t="str">
        <f t="shared" si="1834"/>
        <v>$</v>
      </c>
      <c r="AQ860" t="str">
        <f t="shared" si="1835"/>
        <v>$</v>
      </c>
    </row>
    <row r="861" spans="1:43" x14ac:dyDescent="0.2">
      <c r="A861">
        <v>859</v>
      </c>
      <c r="B861" t="s">
        <v>862</v>
      </c>
      <c r="C861" t="s">
        <v>1621</v>
      </c>
      <c r="D861" t="s">
        <v>1620</v>
      </c>
      <c r="E861" t="s">
        <v>552</v>
      </c>
      <c r="F861" t="s">
        <v>870</v>
      </c>
      <c r="G861" t="str">
        <f t="shared" si="1827"/>
        <v>Number of Stores - Company-Operated Stores</v>
      </c>
      <c r="H861" t="str">
        <f t="shared" si="1808"/>
        <v>company-operated stores</v>
      </c>
      <c r="I861" t="s">
        <v>2</v>
      </c>
      <c r="J861" t="b">
        <f t="shared" si="1828"/>
        <v>1</v>
      </c>
      <c r="K861" t="b">
        <f t="shared" si="1823"/>
        <v>1</v>
      </c>
      <c r="L861" t="b">
        <f t="shared" si="1824"/>
        <v>1</v>
      </c>
      <c r="M861" t="str">
        <f t="shared" si="1829"/>
        <v>Stores</v>
      </c>
      <c r="N861" t="str">
        <f t="shared" si="1870"/>
        <v/>
      </c>
      <c r="O861" t="str">
        <f t="shared" si="1871"/>
        <v/>
      </c>
      <c r="P861" t="str">
        <f t="shared" si="1830"/>
        <v/>
      </c>
      <c r="R861" t="s">
        <v>35</v>
      </c>
      <c r="S861" t="str">
        <f>IF(M861&lt;&gt;"",M861,IF(O861&lt;&gt;"",O861,IF(Q861&lt;&gt;"",Q861,I861)))</f>
        <v>Stores</v>
      </c>
      <c r="T861" t="str">
        <f t="shared" si="1831"/>
        <v>stores</v>
      </c>
      <c r="U861" t="str">
        <f t="shared" ref="U861:V861" si="1886">TRIM(SUBSTITUTE(T861,U$1,U$2))</f>
        <v>stores</v>
      </c>
      <c r="V861" t="str">
        <f t="shared" si="1886"/>
        <v>stores</v>
      </c>
      <c r="W861" t="str">
        <f t="shared" ref="W861:AM861" si="1887">TRIM(SUBSTITUTE(V861,W$1,W$2))</f>
        <v>stores</v>
      </c>
      <c r="X861" t="str">
        <f t="shared" si="1887"/>
        <v>stores</v>
      </c>
      <c r="Y861" t="str">
        <f t="shared" si="1887"/>
        <v>stores</v>
      </c>
      <c r="Z861" t="str">
        <f t="shared" si="1887"/>
        <v>stores</v>
      </c>
      <c r="AA861" t="str">
        <f t="shared" si="1887"/>
        <v>stores</v>
      </c>
      <c r="AB861" t="str">
        <f t="shared" si="1887"/>
        <v>stores</v>
      </c>
      <c r="AC861" t="str">
        <f t="shared" si="1887"/>
        <v>stores</v>
      </c>
      <c r="AD861" t="str">
        <f t="shared" si="1887"/>
        <v>stores</v>
      </c>
      <c r="AE861" t="str">
        <f t="shared" si="1887"/>
        <v>stores</v>
      </c>
      <c r="AF861" t="str">
        <f t="shared" si="1887"/>
        <v>stores</v>
      </c>
      <c r="AG861" t="str">
        <f t="shared" si="1887"/>
        <v>stores</v>
      </c>
      <c r="AH861" t="str">
        <f t="shared" si="1887"/>
        <v>stores</v>
      </c>
      <c r="AI861" t="str">
        <f t="shared" si="1887"/>
        <v>stores</v>
      </c>
      <c r="AJ861" t="str">
        <f t="shared" si="1887"/>
        <v>stores</v>
      </c>
      <c r="AK861" t="str">
        <f t="shared" si="1887"/>
        <v>stores</v>
      </c>
      <c r="AL861" t="str">
        <f t="shared" si="1887"/>
        <v>stores</v>
      </c>
      <c r="AM861" t="str">
        <f t="shared" si="1887"/>
        <v>stores</v>
      </c>
      <c r="AN861" t="str">
        <f t="shared" si="1834"/>
        <v>stores</v>
      </c>
      <c r="AQ861" t="str">
        <f t="shared" si="1835"/>
        <v>stores</v>
      </c>
    </row>
    <row r="862" spans="1:43" x14ac:dyDescent="0.2">
      <c r="A862">
        <v>860</v>
      </c>
      <c r="B862" t="s">
        <v>862</v>
      </c>
      <c r="C862" t="s">
        <v>1621</v>
      </c>
      <c r="D862" t="s">
        <v>1620</v>
      </c>
      <c r="E862" t="s">
        <v>552</v>
      </c>
      <c r="F862" t="s">
        <v>871</v>
      </c>
      <c r="G862" t="str">
        <f t="shared" si="1827"/>
        <v>Number of Stores - Dealer-Operated Stores</v>
      </c>
      <c r="H862" t="str">
        <f t="shared" si="1808"/>
        <v>dealer-operated stores</v>
      </c>
      <c r="I862" t="s">
        <v>2</v>
      </c>
      <c r="J862" t="b">
        <f t="shared" si="1828"/>
        <v>1</v>
      </c>
      <c r="K862" t="b">
        <f t="shared" si="1823"/>
        <v>1</v>
      </c>
      <c r="L862" t="b">
        <f t="shared" si="1824"/>
        <v>1</v>
      </c>
      <c r="M862" t="str">
        <f t="shared" si="1829"/>
        <v>Stores</v>
      </c>
      <c r="N862" t="str">
        <f t="shared" si="1870"/>
        <v/>
      </c>
      <c r="O862" t="str">
        <f t="shared" si="1871"/>
        <v/>
      </c>
      <c r="P862" t="str">
        <f t="shared" si="1830"/>
        <v/>
      </c>
      <c r="R862" t="s">
        <v>35</v>
      </c>
      <c r="S862" t="str">
        <f>IF(M862&lt;&gt;"",M862,IF(O862&lt;&gt;"",O862,IF(Q862&lt;&gt;"",Q862,I862)))</f>
        <v>Stores</v>
      </c>
      <c r="T862" t="str">
        <f t="shared" si="1831"/>
        <v>stores</v>
      </c>
      <c r="U862" t="str">
        <f t="shared" ref="U862:V862" si="1888">TRIM(SUBSTITUTE(T862,U$1,U$2))</f>
        <v>stores</v>
      </c>
      <c r="V862" t="str">
        <f t="shared" si="1888"/>
        <v>stores</v>
      </c>
      <c r="W862" t="str">
        <f t="shared" ref="W862:AM862" si="1889">TRIM(SUBSTITUTE(V862,W$1,W$2))</f>
        <v>stores</v>
      </c>
      <c r="X862" t="str">
        <f t="shared" si="1889"/>
        <v>stores</v>
      </c>
      <c r="Y862" t="str">
        <f t="shared" si="1889"/>
        <v>stores</v>
      </c>
      <c r="Z862" t="str">
        <f t="shared" si="1889"/>
        <v>stores</v>
      </c>
      <c r="AA862" t="str">
        <f t="shared" si="1889"/>
        <v>stores</v>
      </c>
      <c r="AB862" t="str">
        <f t="shared" si="1889"/>
        <v>stores</v>
      </c>
      <c r="AC862" t="str">
        <f t="shared" si="1889"/>
        <v>stores</v>
      </c>
      <c r="AD862" t="str">
        <f t="shared" si="1889"/>
        <v>stores</v>
      </c>
      <c r="AE862" t="str">
        <f t="shared" si="1889"/>
        <v>stores</v>
      </c>
      <c r="AF862" t="str">
        <f t="shared" si="1889"/>
        <v>stores</v>
      </c>
      <c r="AG862" t="str">
        <f t="shared" si="1889"/>
        <v>stores</v>
      </c>
      <c r="AH862" t="str">
        <f t="shared" si="1889"/>
        <v>stores</v>
      </c>
      <c r="AI862" t="str">
        <f t="shared" si="1889"/>
        <v>stores</v>
      </c>
      <c r="AJ862" t="str">
        <f t="shared" si="1889"/>
        <v>stores</v>
      </c>
      <c r="AK862" t="str">
        <f t="shared" si="1889"/>
        <v>stores</v>
      </c>
      <c r="AL862" t="str">
        <f t="shared" si="1889"/>
        <v>stores</v>
      </c>
      <c r="AM862" t="str">
        <f t="shared" si="1889"/>
        <v>stores</v>
      </c>
      <c r="AN862" t="str">
        <f t="shared" si="1834"/>
        <v>stores</v>
      </c>
      <c r="AQ862" t="str">
        <f t="shared" si="1835"/>
        <v>stores</v>
      </c>
    </row>
    <row r="863" spans="1:43" x14ac:dyDescent="0.2">
      <c r="A863">
        <v>861</v>
      </c>
      <c r="B863" t="s">
        <v>862</v>
      </c>
      <c r="C863" t="s">
        <v>1621</v>
      </c>
      <c r="D863" t="s">
        <v>1620</v>
      </c>
      <c r="E863" t="s">
        <v>872</v>
      </c>
      <c r="F863" t="s">
        <v>873</v>
      </c>
      <c r="G863" t="str">
        <f t="shared" si="1827"/>
        <v>Operations - Home improved in number</v>
      </c>
      <c r="H863" t="str">
        <f t="shared" si="1808"/>
        <v>home improved in number</v>
      </c>
      <c r="I863" t="s">
        <v>439</v>
      </c>
      <c r="J863" t="b">
        <f t="shared" si="1828"/>
        <v>0</v>
      </c>
      <c r="K863" t="b">
        <f t="shared" si="1823"/>
        <v>1</v>
      </c>
      <c r="L863" t="b">
        <f t="shared" si="1824"/>
        <v>1</v>
      </c>
      <c r="M863" t="str">
        <f t="shared" si="1829"/>
        <v/>
      </c>
      <c r="N863" t="str">
        <f t="shared" si="1870"/>
        <v/>
      </c>
      <c r="O863" t="str">
        <f t="shared" si="1871"/>
        <v/>
      </c>
      <c r="P863" t="str">
        <f t="shared" si="1830"/>
        <v/>
      </c>
      <c r="R863" t="s">
        <v>1685</v>
      </c>
      <c r="S863" t="str">
        <f>IF(M863&lt;&gt;"",M863,IF(O863&lt;&gt;"",O863,IF(Q863&lt;&gt;"",Q863,I863)))</f>
        <v>NOS</v>
      </c>
      <c r="T863" t="str">
        <f t="shared" si="1831"/>
        <v>nos</v>
      </c>
      <c r="U863" t="str">
        <f t="shared" ref="U863:V863" si="1890">TRIM(SUBSTITUTE(T863,U$1,U$2))</f>
        <v>nos</v>
      </c>
      <c r="V863" t="str">
        <f t="shared" si="1890"/>
        <v>nos</v>
      </c>
      <c r="W863" t="str">
        <f t="shared" ref="W863:AM863" si="1891">TRIM(SUBSTITUTE(V863,W$1,W$2))</f>
        <v>nos</v>
      </c>
      <c r="X863" t="str">
        <f t="shared" si="1891"/>
        <v>nos</v>
      </c>
      <c r="Y863" t="str">
        <f t="shared" si="1891"/>
        <v>nos</v>
      </c>
      <c r="Z863" t="str">
        <f t="shared" si="1891"/>
        <v>nos</v>
      </c>
      <c r="AA863" t="str">
        <f t="shared" si="1891"/>
        <v>nos</v>
      </c>
      <c r="AB863" t="str">
        <f t="shared" si="1891"/>
        <v>nos</v>
      </c>
      <c r="AC863" t="str">
        <f t="shared" si="1891"/>
        <v>nos</v>
      </c>
      <c r="AD863" t="str">
        <f t="shared" si="1891"/>
        <v>nos</v>
      </c>
      <c r="AE863" t="str">
        <f t="shared" si="1891"/>
        <v>nos</v>
      </c>
      <c r="AF863" t="str">
        <f t="shared" si="1891"/>
        <v>nos</v>
      </c>
      <c r="AG863" t="str">
        <f t="shared" si="1891"/>
        <v>nos</v>
      </c>
      <c r="AH863" t="str">
        <f t="shared" si="1891"/>
        <v>nos</v>
      </c>
      <c r="AI863" t="str">
        <f t="shared" si="1891"/>
        <v>nos</v>
      </c>
      <c r="AJ863" t="str">
        <f t="shared" si="1891"/>
        <v>nos</v>
      </c>
      <c r="AK863" t="str">
        <f t="shared" si="1891"/>
        <v>nos</v>
      </c>
      <c r="AL863" t="str">
        <f t="shared" si="1891"/>
        <v>nos</v>
      </c>
      <c r="AM863" t="str">
        <f t="shared" si="1891"/>
        <v>nos</v>
      </c>
      <c r="AN863" t="str">
        <f t="shared" si="1834"/>
        <v>nos</v>
      </c>
      <c r="AO863" t="s">
        <v>1741</v>
      </c>
      <c r="AQ863" t="str">
        <f t="shared" si="1835"/>
        <v>homes</v>
      </c>
    </row>
    <row r="864" spans="1:43" x14ac:dyDescent="0.2">
      <c r="A864">
        <v>862</v>
      </c>
      <c r="B864" t="s">
        <v>862</v>
      </c>
      <c r="C864" t="s">
        <v>1621</v>
      </c>
      <c r="D864" t="s">
        <v>1620</v>
      </c>
      <c r="E864" t="s">
        <v>872</v>
      </c>
      <c r="F864" t="s">
        <v>874</v>
      </c>
      <c r="G864" t="str">
        <f t="shared" si="1827"/>
        <v>Operations - Home improved in square feet</v>
      </c>
      <c r="H864" t="str">
        <f t="shared" si="1808"/>
        <v>home improved in square feet</v>
      </c>
      <c r="I864" t="s">
        <v>875</v>
      </c>
      <c r="J864" t="b">
        <f t="shared" si="1828"/>
        <v>0</v>
      </c>
      <c r="K864" t="b">
        <f t="shared" si="1823"/>
        <v>1</v>
      </c>
      <c r="L864" t="b">
        <f t="shared" si="1824"/>
        <v>1</v>
      </c>
      <c r="M864" t="str">
        <f t="shared" si="1829"/>
        <v/>
      </c>
      <c r="N864" t="str">
        <f t="shared" si="1870"/>
        <v/>
      </c>
      <c r="O864" t="str">
        <f t="shared" si="1871"/>
        <v/>
      </c>
      <c r="P864" t="str">
        <f t="shared" si="1830"/>
        <v/>
      </c>
      <c r="R864" t="s">
        <v>1685</v>
      </c>
      <c r="S864" t="str">
        <f>IF(M864&lt;&gt;"",M864,IF(O864&lt;&gt;"",O864,IF(Q864&lt;&gt;"",Q864,I864)))</f>
        <v>Million Sq. Ft.</v>
      </c>
      <c r="T864" t="str">
        <f t="shared" si="1831"/>
        <v>million sq. ft.</v>
      </c>
      <c r="U864" t="str">
        <f t="shared" ref="U864:V864" si="1892">TRIM(SUBSTITUTE(T864,U$1,U$2))</f>
        <v>million sq. ft.</v>
      </c>
      <c r="V864" t="str">
        <f t="shared" si="1892"/>
        <v>million sq. ft.</v>
      </c>
      <c r="W864" t="str">
        <f t="shared" ref="W864:AM864" si="1893">TRIM(SUBSTITUTE(V864,W$1,W$2))</f>
        <v>million sq. ft.</v>
      </c>
      <c r="X864" t="str">
        <f t="shared" si="1893"/>
        <v>million sq. ft.</v>
      </c>
      <c r="Y864" t="str">
        <f t="shared" si="1893"/>
        <v>million sq. ft.</v>
      </c>
      <c r="Z864" t="str">
        <f t="shared" si="1893"/>
        <v>million sq. ft.</v>
      </c>
      <c r="AA864" t="str">
        <f t="shared" si="1893"/>
        <v>million sq. ft.</v>
      </c>
      <c r="AB864" t="str">
        <f t="shared" si="1893"/>
        <v>million sq. ft.</v>
      </c>
      <c r="AC864" t="str">
        <f t="shared" si="1893"/>
        <v>million sq. ft.</v>
      </c>
      <c r="AD864" t="str">
        <f t="shared" si="1893"/>
        <v>million sq. ft.</v>
      </c>
      <c r="AE864" t="str">
        <f t="shared" si="1893"/>
        <v>million sq. ft.</v>
      </c>
      <c r="AF864" t="str">
        <f t="shared" si="1893"/>
        <v>sq. ft.</v>
      </c>
      <c r="AG864" t="str">
        <f t="shared" si="1893"/>
        <v>sq. ft.</v>
      </c>
      <c r="AH864" t="str">
        <f t="shared" si="1893"/>
        <v>sq. ft.</v>
      </c>
      <c r="AI864" t="str">
        <f t="shared" si="1893"/>
        <v>sq. ft.</v>
      </c>
      <c r="AJ864" t="str">
        <f t="shared" si="1893"/>
        <v>sq. ft.</v>
      </c>
      <c r="AK864" t="str">
        <f t="shared" si="1893"/>
        <v>sq. ft.</v>
      </c>
      <c r="AL864" t="str">
        <f t="shared" si="1893"/>
        <v>sq. ft.</v>
      </c>
      <c r="AM864" t="str">
        <f t="shared" si="1893"/>
        <v>sqf</v>
      </c>
      <c r="AN864" t="str">
        <f t="shared" si="1834"/>
        <v>sqf</v>
      </c>
      <c r="AQ864" t="str">
        <f t="shared" si="1835"/>
        <v>sqf</v>
      </c>
    </row>
    <row r="865" spans="1:43" x14ac:dyDescent="0.2">
      <c r="A865">
        <v>863</v>
      </c>
      <c r="B865" t="s">
        <v>862</v>
      </c>
      <c r="C865" t="s">
        <v>1621</v>
      </c>
      <c r="D865" t="s">
        <v>1620</v>
      </c>
      <c r="E865" t="s">
        <v>876</v>
      </c>
      <c r="F865" t="s">
        <v>876</v>
      </c>
      <c r="G865" t="str">
        <f t="shared" si="1827"/>
        <v>Sales Floor Square Feet</v>
      </c>
      <c r="H865" t="str">
        <f t="shared" si="1808"/>
        <v>sales floor square feet</v>
      </c>
      <c r="I865" t="s">
        <v>103</v>
      </c>
      <c r="J865" t="b">
        <f t="shared" si="1828"/>
        <v>0</v>
      </c>
      <c r="K865" t="b">
        <f t="shared" si="1823"/>
        <v>1</v>
      </c>
      <c r="L865" t="b">
        <f t="shared" si="1824"/>
        <v>1</v>
      </c>
      <c r="M865" t="str">
        <f t="shared" si="1829"/>
        <v/>
      </c>
      <c r="N865" t="str">
        <f t="shared" si="1870"/>
        <v/>
      </c>
      <c r="O865" t="str">
        <f t="shared" si="1871"/>
        <v/>
      </c>
      <c r="P865" t="str">
        <f t="shared" si="1830"/>
        <v/>
      </c>
      <c r="R865" t="s">
        <v>35</v>
      </c>
      <c r="S865" t="str">
        <f>IF(M865&lt;&gt;"",M865,IF(O865&lt;&gt;"",O865,IF(Q865&lt;&gt;"",Q865,I865)))</f>
        <v>M</v>
      </c>
      <c r="T865" t="str">
        <f t="shared" si="1831"/>
        <v>m</v>
      </c>
      <c r="U865" t="str">
        <f t="shared" ref="U865:V865" si="1894">TRIM(SUBSTITUTE(T865,U$1,U$2))</f>
        <v>m</v>
      </c>
      <c r="V865" t="str">
        <f t="shared" si="1894"/>
        <v>m</v>
      </c>
      <c r="W865" t="str">
        <f t="shared" ref="W865:AM865" si="1895">TRIM(SUBSTITUTE(V865,W$1,W$2))</f>
        <v>m</v>
      </c>
      <c r="X865" t="str">
        <f t="shared" si="1895"/>
        <v>m</v>
      </c>
      <c r="Y865" t="str">
        <f t="shared" si="1895"/>
        <v>m</v>
      </c>
      <c r="Z865" t="str">
        <f t="shared" si="1895"/>
        <v>m</v>
      </c>
      <c r="AA865" t="str">
        <f t="shared" si="1895"/>
        <v>m</v>
      </c>
      <c r="AB865" t="str">
        <f t="shared" si="1895"/>
        <v>m</v>
      </c>
      <c r="AC865" t="str">
        <f t="shared" si="1895"/>
        <v>m</v>
      </c>
      <c r="AD865" t="str">
        <f t="shared" si="1895"/>
        <v>m</v>
      </c>
      <c r="AE865" t="str">
        <f t="shared" si="1895"/>
        <v>m</v>
      </c>
      <c r="AF865" t="str">
        <f t="shared" si="1895"/>
        <v>m</v>
      </c>
      <c r="AG865" t="str">
        <f t="shared" si="1895"/>
        <v/>
      </c>
      <c r="AH865" t="str">
        <f t="shared" si="1895"/>
        <v/>
      </c>
      <c r="AI865" t="str">
        <f t="shared" si="1895"/>
        <v/>
      </c>
      <c r="AJ865" t="str">
        <f t="shared" si="1895"/>
        <v/>
      </c>
      <c r="AK865" t="str">
        <f t="shared" si="1895"/>
        <v/>
      </c>
      <c r="AL865" t="str">
        <f t="shared" si="1895"/>
        <v/>
      </c>
      <c r="AM865" t="str">
        <f t="shared" si="1895"/>
        <v/>
      </c>
      <c r="AN865" t="str">
        <f t="shared" si="1834"/>
        <v/>
      </c>
      <c r="AQ865" t="str">
        <f t="shared" si="1835"/>
        <v/>
      </c>
    </row>
    <row r="866" spans="1:43" x14ac:dyDescent="0.2">
      <c r="A866">
        <v>864</v>
      </c>
      <c r="B866" t="s">
        <v>862</v>
      </c>
      <c r="C866" t="s">
        <v>1621</v>
      </c>
      <c r="D866" t="s">
        <v>1620</v>
      </c>
      <c r="E866" t="s">
        <v>877</v>
      </c>
      <c r="F866" t="s">
        <v>26</v>
      </c>
      <c r="G866" t="str">
        <f t="shared" si="1827"/>
        <v>Segment sales - Other Sales</v>
      </c>
      <c r="H866" t="str">
        <f t="shared" si="1808"/>
        <v>other sales</v>
      </c>
      <c r="I866" t="s">
        <v>10</v>
      </c>
      <c r="J866" t="b">
        <f t="shared" si="1828"/>
        <v>0</v>
      </c>
      <c r="K866" t="b">
        <f t="shared" si="1823"/>
        <v>0</v>
      </c>
      <c r="L866" t="b">
        <f t="shared" si="1824"/>
        <v>1</v>
      </c>
      <c r="M866" t="str">
        <f t="shared" si="1829"/>
        <v/>
      </c>
      <c r="N866" t="str">
        <f t="shared" si="1870"/>
        <v/>
      </c>
      <c r="O866" t="str">
        <f t="shared" si="1871"/>
        <v/>
      </c>
      <c r="P866" t="str">
        <f t="shared" si="1830"/>
        <v/>
      </c>
      <c r="R866" t="s">
        <v>35</v>
      </c>
      <c r="S866" t="str">
        <f>IF(M866&lt;&gt;"",M866,IF(O866&lt;&gt;"",O866,IF(Q866&lt;&gt;"",Q866,I866)))</f>
        <v>$M</v>
      </c>
      <c r="T866" t="str">
        <f t="shared" si="1831"/>
        <v>$m</v>
      </c>
      <c r="U866" t="str">
        <f t="shared" ref="U866:V866" si="1896">TRIM(SUBSTITUTE(T866,U$1,U$2))</f>
        <v>$m</v>
      </c>
      <c r="V866" t="str">
        <f t="shared" si="1896"/>
        <v>$m</v>
      </c>
      <c r="W866" t="str">
        <f t="shared" ref="W866:AM866" si="1897">TRIM(SUBSTITUTE(V866,W$1,W$2))</f>
        <v>$m</v>
      </c>
      <c r="X866" t="str">
        <f t="shared" si="1897"/>
        <v>$m</v>
      </c>
      <c r="Y866" t="str">
        <f t="shared" si="1897"/>
        <v>$m</v>
      </c>
      <c r="Z866" t="str">
        <f t="shared" si="1897"/>
        <v>$m</v>
      </c>
      <c r="AA866" t="str">
        <f t="shared" si="1897"/>
        <v>$m</v>
      </c>
      <c r="AB866" t="str">
        <f t="shared" si="1897"/>
        <v>$m</v>
      </c>
      <c r="AC866" t="str">
        <f t="shared" si="1897"/>
        <v>$m</v>
      </c>
      <c r="AD866" t="str">
        <f t="shared" si="1897"/>
        <v>$m</v>
      </c>
      <c r="AE866" t="str">
        <f t="shared" si="1897"/>
        <v>$m</v>
      </c>
      <c r="AF866" t="str">
        <f t="shared" si="1897"/>
        <v>$m</v>
      </c>
      <c r="AG866" t="str">
        <f t="shared" si="1897"/>
        <v>$</v>
      </c>
      <c r="AH866" t="str">
        <f t="shared" si="1897"/>
        <v>$</v>
      </c>
      <c r="AI866" t="str">
        <f t="shared" si="1897"/>
        <v>$</v>
      </c>
      <c r="AJ866" t="str">
        <f t="shared" si="1897"/>
        <v>$</v>
      </c>
      <c r="AK866" t="str">
        <f t="shared" si="1897"/>
        <v>$</v>
      </c>
      <c r="AL866" t="str">
        <f t="shared" si="1897"/>
        <v>$</v>
      </c>
      <c r="AM866" t="str">
        <f t="shared" si="1897"/>
        <v>$</v>
      </c>
      <c r="AN866" t="str">
        <f t="shared" si="1834"/>
        <v>$</v>
      </c>
      <c r="AQ866" t="str">
        <f t="shared" si="1835"/>
        <v>$</v>
      </c>
    </row>
    <row r="867" spans="1:43" x14ac:dyDescent="0.2">
      <c r="A867">
        <v>865</v>
      </c>
      <c r="B867" t="s">
        <v>862</v>
      </c>
      <c r="C867" t="s">
        <v>1621</v>
      </c>
      <c r="D867" t="s">
        <v>1620</v>
      </c>
      <c r="E867" t="s">
        <v>877</v>
      </c>
      <c r="F867" t="s">
        <v>878</v>
      </c>
      <c r="G867" t="str">
        <f t="shared" si="1827"/>
        <v>Segment sales - Products Sales</v>
      </c>
      <c r="H867" t="str">
        <f t="shared" si="1808"/>
        <v>products sales</v>
      </c>
      <c r="I867" t="s">
        <v>10</v>
      </c>
      <c r="J867" t="b">
        <f t="shared" si="1828"/>
        <v>0</v>
      </c>
      <c r="K867" t="b">
        <f t="shared" si="1823"/>
        <v>0</v>
      </c>
      <c r="L867" t="b">
        <f t="shared" si="1824"/>
        <v>1</v>
      </c>
      <c r="M867" t="str">
        <f t="shared" si="1829"/>
        <v/>
      </c>
      <c r="N867" t="str">
        <f t="shared" si="1870"/>
        <v/>
      </c>
      <c r="O867" t="str">
        <f t="shared" si="1871"/>
        <v/>
      </c>
      <c r="P867" t="str">
        <f t="shared" si="1830"/>
        <v/>
      </c>
      <c r="R867" t="s">
        <v>35</v>
      </c>
      <c r="S867" t="str">
        <f>IF(M867&lt;&gt;"",M867,IF(O867&lt;&gt;"",O867,IF(Q867&lt;&gt;"",Q867,I867)))</f>
        <v>$M</v>
      </c>
      <c r="T867" t="str">
        <f t="shared" si="1831"/>
        <v>$m</v>
      </c>
      <c r="U867" t="str">
        <f t="shared" ref="U867:V867" si="1898">TRIM(SUBSTITUTE(T867,U$1,U$2))</f>
        <v>$m</v>
      </c>
      <c r="V867" t="str">
        <f t="shared" si="1898"/>
        <v>$m</v>
      </c>
      <c r="W867" t="str">
        <f t="shared" ref="W867:AM867" si="1899">TRIM(SUBSTITUTE(V867,W$1,W$2))</f>
        <v>$m</v>
      </c>
      <c r="X867" t="str">
        <f t="shared" si="1899"/>
        <v>$m</v>
      </c>
      <c r="Y867" t="str">
        <f t="shared" si="1899"/>
        <v>$m</v>
      </c>
      <c r="Z867" t="str">
        <f t="shared" si="1899"/>
        <v>$m</v>
      </c>
      <c r="AA867" t="str">
        <f t="shared" si="1899"/>
        <v>$m</v>
      </c>
      <c r="AB867" t="str">
        <f t="shared" si="1899"/>
        <v>$m</v>
      </c>
      <c r="AC867" t="str">
        <f t="shared" si="1899"/>
        <v>$m</v>
      </c>
      <c r="AD867" t="str">
        <f t="shared" si="1899"/>
        <v>$m</v>
      </c>
      <c r="AE867" t="str">
        <f t="shared" si="1899"/>
        <v>$m</v>
      </c>
      <c r="AF867" t="str">
        <f t="shared" si="1899"/>
        <v>$m</v>
      </c>
      <c r="AG867" t="str">
        <f t="shared" si="1899"/>
        <v>$</v>
      </c>
      <c r="AH867" t="str">
        <f t="shared" si="1899"/>
        <v>$</v>
      </c>
      <c r="AI867" t="str">
        <f t="shared" si="1899"/>
        <v>$</v>
      </c>
      <c r="AJ867" t="str">
        <f t="shared" si="1899"/>
        <v>$</v>
      </c>
      <c r="AK867" t="str">
        <f t="shared" si="1899"/>
        <v>$</v>
      </c>
      <c r="AL867" t="str">
        <f t="shared" si="1899"/>
        <v>$</v>
      </c>
      <c r="AM867" t="str">
        <f t="shared" si="1899"/>
        <v>$</v>
      </c>
      <c r="AN867" t="str">
        <f t="shared" si="1834"/>
        <v>$</v>
      </c>
      <c r="AQ867" t="str">
        <f t="shared" si="1835"/>
        <v>$</v>
      </c>
    </row>
    <row r="868" spans="1:43" x14ac:dyDescent="0.2">
      <c r="A868">
        <v>866</v>
      </c>
      <c r="B868" t="s">
        <v>862</v>
      </c>
      <c r="C868" t="s">
        <v>1621</v>
      </c>
      <c r="D868" t="s">
        <v>1620</v>
      </c>
      <c r="E868" t="s">
        <v>877</v>
      </c>
      <c r="F868" t="s">
        <v>879</v>
      </c>
      <c r="G868" t="str">
        <f t="shared" si="1827"/>
        <v>Segment sales - Services Sales</v>
      </c>
      <c r="H868" t="str">
        <f t="shared" si="1808"/>
        <v>services sales</v>
      </c>
      <c r="I868" t="s">
        <v>10</v>
      </c>
      <c r="J868" t="b">
        <f t="shared" si="1828"/>
        <v>0</v>
      </c>
      <c r="K868" t="b">
        <f t="shared" si="1823"/>
        <v>0</v>
      </c>
      <c r="L868" t="b">
        <f t="shared" si="1824"/>
        <v>1</v>
      </c>
      <c r="M868" t="str">
        <f t="shared" si="1829"/>
        <v/>
      </c>
      <c r="N868" t="str">
        <f t="shared" si="1870"/>
        <v/>
      </c>
      <c r="O868" t="str">
        <f t="shared" si="1871"/>
        <v/>
      </c>
      <c r="P868" t="str">
        <f t="shared" si="1830"/>
        <v/>
      </c>
      <c r="R868" t="s">
        <v>35</v>
      </c>
      <c r="S868" t="str">
        <f>IF(M868&lt;&gt;"",M868,IF(O868&lt;&gt;"",O868,IF(Q868&lt;&gt;"",Q868,I868)))</f>
        <v>$M</v>
      </c>
      <c r="T868" t="str">
        <f t="shared" si="1831"/>
        <v>$m</v>
      </c>
      <c r="U868" t="str">
        <f t="shared" ref="U868:V868" si="1900">TRIM(SUBSTITUTE(T868,U$1,U$2))</f>
        <v>$m</v>
      </c>
      <c r="V868" t="str">
        <f t="shared" si="1900"/>
        <v>$m</v>
      </c>
      <c r="W868" t="str">
        <f t="shared" ref="W868:AM868" si="1901">TRIM(SUBSTITUTE(V868,W$1,W$2))</f>
        <v>$m</v>
      </c>
      <c r="X868" t="str">
        <f t="shared" si="1901"/>
        <v>$m</v>
      </c>
      <c r="Y868" t="str">
        <f t="shared" si="1901"/>
        <v>$m</v>
      </c>
      <c r="Z868" t="str">
        <f t="shared" si="1901"/>
        <v>$m</v>
      </c>
      <c r="AA868" t="str">
        <f t="shared" si="1901"/>
        <v>$m</v>
      </c>
      <c r="AB868" t="str">
        <f t="shared" si="1901"/>
        <v>$m</v>
      </c>
      <c r="AC868" t="str">
        <f t="shared" si="1901"/>
        <v>$m</v>
      </c>
      <c r="AD868" t="str">
        <f t="shared" si="1901"/>
        <v>$m</v>
      </c>
      <c r="AE868" t="str">
        <f t="shared" si="1901"/>
        <v>$m</v>
      </c>
      <c r="AF868" t="str">
        <f t="shared" si="1901"/>
        <v>$m</v>
      </c>
      <c r="AG868" t="str">
        <f t="shared" si="1901"/>
        <v>$</v>
      </c>
      <c r="AH868" t="str">
        <f t="shared" si="1901"/>
        <v>$</v>
      </c>
      <c r="AI868" t="str">
        <f t="shared" si="1901"/>
        <v>$</v>
      </c>
      <c r="AJ868" t="str">
        <f t="shared" si="1901"/>
        <v>$</v>
      </c>
      <c r="AK868" t="str">
        <f t="shared" si="1901"/>
        <v>$</v>
      </c>
      <c r="AL868" t="str">
        <f t="shared" si="1901"/>
        <v>$</v>
      </c>
      <c r="AM868" t="str">
        <f t="shared" si="1901"/>
        <v>$</v>
      </c>
      <c r="AN868" t="str">
        <f t="shared" si="1834"/>
        <v>$</v>
      </c>
      <c r="AQ868" t="str">
        <f t="shared" si="1835"/>
        <v>$</v>
      </c>
    </row>
    <row r="869" spans="1:43" x14ac:dyDescent="0.2">
      <c r="A869">
        <v>867</v>
      </c>
      <c r="B869" t="s">
        <v>862</v>
      </c>
      <c r="C869" t="s">
        <v>1621</v>
      </c>
      <c r="D869" t="s">
        <v>1620</v>
      </c>
      <c r="E869" t="s">
        <v>1527</v>
      </c>
      <c r="F869" t="s">
        <v>880</v>
      </c>
      <c r="G869" t="str">
        <f t="shared" si="1827"/>
        <v xml:space="preserve">Store Size - Average Store Size Selling Square Feet </v>
      </c>
      <c r="H869" t="str">
        <f t="shared" si="1808"/>
        <v xml:space="preserve">average store size selling square feet </v>
      </c>
      <c r="I869" t="s">
        <v>103</v>
      </c>
      <c r="J869" t="b">
        <f t="shared" si="1828"/>
        <v>1</v>
      </c>
      <c r="K869" t="b">
        <f t="shared" si="1823"/>
        <v>1</v>
      </c>
      <c r="L869" t="b">
        <f t="shared" si="1824"/>
        <v>1</v>
      </c>
      <c r="M869" t="str">
        <f t="shared" si="1829"/>
        <v>Stores</v>
      </c>
      <c r="N869" t="str">
        <f t="shared" si="1870"/>
        <v/>
      </c>
      <c r="O869" t="str">
        <f t="shared" si="1871"/>
        <v/>
      </c>
      <c r="P869" t="str">
        <f t="shared" si="1830"/>
        <v/>
      </c>
      <c r="R869" t="s">
        <v>35</v>
      </c>
      <c r="S869" t="str">
        <f>IF(M869&lt;&gt;"",M869,IF(O869&lt;&gt;"",O869,IF(Q869&lt;&gt;"",Q869,I869)))</f>
        <v>Stores</v>
      </c>
      <c r="T869" t="str">
        <f t="shared" si="1831"/>
        <v>stores</v>
      </c>
      <c r="U869" t="str">
        <f t="shared" ref="U869:V869" si="1902">TRIM(SUBSTITUTE(T869,U$1,U$2))</f>
        <v>stores</v>
      </c>
      <c r="V869" t="str">
        <f t="shared" si="1902"/>
        <v>stores</v>
      </c>
      <c r="W869" t="str">
        <f t="shared" ref="W869:AM869" si="1903">TRIM(SUBSTITUTE(V869,W$1,W$2))</f>
        <v>stores</v>
      </c>
      <c r="X869" t="str">
        <f t="shared" si="1903"/>
        <v>stores</v>
      </c>
      <c r="Y869" t="str">
        <f t="shared" si="1903"/>
        <v>stores</v>
      </c>
      <c r="Z869" t="str">
        <f t="shared" si="1903"/>
        <v>stores</v>
      </c>
      <c r="AA869" t="str">
        <f t="shared" si="1903"/>
        <v>stores</v>
      </c>
      <c r="AB869" t="str">
        <f t="shared" si="1903"/>
        <v>stores</v>
      </c>
      <c r="AC869" t="str">
        <f t="shared" si="1903"/>
        <v>stores</v>
      </c>
      <c r="AD869" t="str">
        <f t="shared" si="1903"/>
        <v>stores</v>
      </c>
      <c r="AE869" t="str">
        <f t="shared" si="1903"/>
        <v>stores</v>
      </c>
      <c r="AF869" t="str">
        <f t="shared" si="1903"/>
        <v>stores</v>
      </c>
      <c r="AG869" t="str">
        <f t="shared" si="1903"/>
        <v>stores</v>
      </c>
      <c r="AH869" t="str">
        <f t="shared" si="1903"/>
        <v>stores</v>
      </c>
      <c r="AI869" t="str">
        <f t="shared" si="1903"/>
        <v>stores</v>
      </c>
      <c r="AJ869" t="str">
        <f t="shared" si="1903"/>
        <v>stores</v>
      </c>
      <c r="AK869" t="str">
        <f t="shared" si="1903"/>
        <v>stores</v>
      </c>
      <c r="AL869" t="str">
        <f t="shared" si="1903"/>
        <v>stores</v>
      </c>
      <c r="AM869" t="str">
        <f t="shared" si="1903"/>
        <v>stores</v>
      </c>
      <c r="AN869" t="str">
        <f t="shared" si="1834"/>
        <v>stores</v>
      </c>
      <c r="AQ869" t="str">
        <f t="shared" si="1835"/>
        <v>stores</v>
      </c>
    </row>
    <row r="870" spans="1:43" x14ac:dyDescent="0.2">
      <c r="A870">
        <v>868</v>
      </c>
      <c r="B870" t="s">
        <v>243</v>
      </c>
      <c r="C870" t="s">
        <v>1627</v>
      </c>
      <c r="D870" t="s">
        <v>1625</v>
      </c>
      <c r="E870" t="s">
        <v>1477</v>
      </c>
      <c r="F870" t="s">
        <v>248</v>
      </c>
      <c r="G870" t="str">
        <f t="shared" si="1827"/>
        <v>Operating clubs - Total operating clubs</v>
      </c>
      <c r="H870" t="str">
        <f t="shared" si="1808"/>
        <v>total operating clubs</v>
      </c>
      <c r="I870" t="s">
        <v>249</v>
      </c>
      <c r="J870" t="b">
        <f t="shared" si="1828"/>
        <v>0</v>
      </c>
      <c r="K870" t="b">
        <f t="shared" si="1823"/>
        <v>1</v>
      </c>
      <c r="L870" t="b">
        <f t="shared" si="1824"/>
        <v>1</v>
      </c>
      <c r="M870" t="str">
        <f t="shared" si="1829"/>
        <v/>
      </c>
      <c r="N870" t="str">
        <f t="shared" si="1870"/>
        <v/>
      </c>
      <c r="O870" t="str">
        <f t="shared" si="1871"/>
        <v/>
      </c>
      <c r="P870" t="str">
        <f t="shared" si="1830"/>
        <v/>
      </c>
      <c r="R870" t="s">
        <v>1685</v>
      </c>
      <c r="S870" t="str">
        <f>IF(M870&lt;&gt;"",M870,IF(O870&lt;&gt;"",O870,IF(Q870&lt;&gt;"",Q870,I870)))</f>
        <v>clubs</v>
      </c>
      <c r="T870" t="str">
        <f t="shared" si="1831"/>
        <v>clubs</v>
      </c>
      <c r="U870" t="str">
        <f t="shared" ref="U870:V870" si="1904">TRIM(SUBSTITUTE(T870,U$1,U$2))</f>
        <v>clubs</v>
      </c>
      <c r="V870" t="str">
        <f t="shared" si="1904"/>
        <v>clubs</v>
      </c>
      <c r="W870" t="str">
        <f t="shared" ref="W870:AM870" si="1905">TRIM(SUBSTITUTE(V870,W$1,W$2))</f>
        <v>clubs</v>
      </c>
      <c r="X870" t="str">
        <f t="shared" si="1905"/>
        <v>clubs</v>
      </c>
      <c r="Y870" t="str">
        <f t="shared" si="1905"/>
        <v>clubs</v>
      </c>
      <c r="Z870" t="str">
        <f t="shared" si="1905"/>
        <v>clubs</v>
      </c>
      <c r="AA870" t="str">
        <f t="shared" si="1905"/>
        <v>clubs</v>
      </c>
      <c r="AB870" t="str">
        <f t="shared" si="1905"/>
        <v>clubs</v>
      </c>
      <c r="AC870" t="str">
        <f t="shared" si="1905"/>
        <v>clubs</v>
      </c>
      <c r="AD870" t="str">
        <f t="shared" si="1905"/>
        <v>clubs</v>
      </c>
      <c r="AE870" t="str">
        <f t="shared" si="1905"/>
        <v>clubs</v>
      </c>
      <c r="AF870" t="str">
        <f t="shared" si="1905"/>
        <v>clubs</v>
      </c>
      <c r="AG870" t="str">
        <f t="shared" si="1905"/>
        <v>clubs</v>
      </c>
      <c r="AH870" t="str">
        <f t="shared" si="1905"/>
        <v>clubs</v>
      </c>
      <c r="AI870" t="str">
        <f t="shared" si="1905"/>
        <v>clubs</v>
      </c>
      <c r="AJ870" t="str">
        <f t="shared" si="1905"/>
        <v>clus</v>
      </c>
      <c r="AK870" t="str">
        <f t="shared" si="1905"/>
        <v>clus</v>
      </c>
      <c r="AL870" t="str">
        <f t="shared" si="1905"/>
        <v>clus</v>
      </c>
      <c r="AM870" t="str">
        <f t="shared" si="1905"/>
        <v>clus</v>
      </c>
      <c r="AN870" t="str">
        <f t="shared" si="1834"/>
        <v>clus</v>
      </c>
      <c r="AQ870" t="str">
        <f t="shared" si="1835"/>
        <v>clus</v>
      </c>
    </row>
    <row r="871" spans="1:43" x14ac:dyDescent="0.2">
      <c r="A871">
        <v>869</v>
      </c>
      <c r="B871" t="s">
        <v>243</v>
      </c>
      <c r="C871" t="s">
        <v>1627</v>
      </c>
      <c r="D871" t="s">
        <v>1625</v>
      </c>
      <c r="E871" t="s">
        <v>44</v>
      </c>
      <c r="F871" t="s">
        <v>245</v>
      </c>
      <c r="G871" t="str">
        <f t="shared" si="1827"/>
        <v>Segment Revenue - Gasoline and Other</v>
      </c>
      <c r="H871" t="str">
        <f t="shared" si="1808"/>
        <v>gasoline and other</v>
      </c>
      <c r="I871" t="s">
        <v>7</v>
      </c>
      <c r="J871" t="b">
        <f t="shared" si="1828"/>
        <v>0</v>
      </c>
      <c r="K871" t="b">
        <f t="shared" si="1823"/>
        <v>0</v>
      </c>
      <c r="L871" t="b">
        <f t="shared" si="1824"/>
        <v>1</v>
      </c>
      <c r="M871" t="str">
        <f t="shared" si="1829"/>
        <v/>
      </c>
      <c r="N871" t="str">
        <f t="shared" si="1870"/>
        <v/>
      </c>
      <c r="O871" t="str">
        <f t="shared" si="1871"/>
        <v/>
      </c>
      <c r="P871" t="str">
        <f t="shared" si="1830"/>
        <v/>
      </c>
      <c r="R871" t="s">
        <v>7</v>
      </c>
      <c r="S871" t="str">
        <f>IF(M871&lt;&gt;"",M871,IF(O871&lt;&gt;"",O871,IF(Q871&lt;&gt;"",Q871,I871)))</f>
        <v>%</v>
      </c>
      <c r="T871" t="str">
        <f t="shared" si="1831"/>
        <v>%</v>
      </c>
      <c r="U871" t="str">
        <f t="shared" ref="U871:V871" si="1906">TRIM(SUBSTITUTE(T871,U$1,U$2))</f>
        <v>%</v>
      </c>
      <c r="V871" t="str">
        <f t="shared" si="1906"/>
        <v>%</v>
      </c>
      <c r="W871" t="str">
        <f t="shared" ref="W871:AM871" si="1907">TRIM(SUBSTITUTE(V871,W$1,W$2))</f>
        <v>%</v>
      </c>
      <c r="X871" t="str">
        <f t="shared" si="1907"/>
        <v>%</v>
      </c>
      <c r="Y871" t="str">
        <f t="shared" si="1907"/>
        <v>%</v>
      </c>
      <c r="Z871" t="str">
        <f t="shared" si="1907"/>
        <v>%</v>
      </c>
      <c r="AA871" t="str">
        <f t="shared" si="1907"/>
        <v>%</v>
      </c>
      <c r="AB871" t="str">
        <f t="shared" si="1907"/>
        <v>%</v>
      </c>
      <c r="AC871" t="str">
        <f t="shared" si="1907"/>
        <v>%</v>
      </c>
      <c r="AD871" t="str">
        <f t="shared" si="1907"/>
        <v>%</v>
      </c>
      <c r="AE871" t="str">
        <f t="shared" si="1907"/>
        <v>%</v>
      </c>
      <c r="AF871" t="str">
        <f t="shared" si="1907"/>
        <v>%</v>
      </c>
      <c r="AG871" t="str">
        <f t="shared" si="1907"/>
        <v>%</v>
      </c>
      <c r="AH871" t="str">
        <f t="shared" si="1907"/>
        <v>%</v>
      </c>
      <c r="AI871" t="str">
        <f t="shared" si="1907"/>
        <v>%</v>
      </c>
      <c r="AJ871" t="str">
        <f t="shared" si="1907"/>
        <v>%</v>
      </c>
      <c r="AK871" t="str">
        <f t="shared" si="1907"/>
        <v>%</v>
      </c>
      <c r="AL871" t="str">
        <f t="shared" si="1907"/>
        <v>%</v>
      </c>
      <c r="AM871" t="str">
        <f t="shared" si="1907"/>
        <v>%</v>
      </c>
      <c r="AN871" t="str">
        <f t="shared" si="1834"/>
        <v>%</v>
      </c>
      <c r="AQ871" t="str">
        <f t="shared" si="1835"/>
        <v>%</v>
      </c>
    </row>
    <row r="872" spans="1:43" x14ac:dyDescent="0.2">
      <c r="A872">
        <v>870</v>
      </c>
      <c r="B872" t="s">
        <v>243</v>
      </c>
      <c r="C872" t="s">
        <v>1627</v>
      </c>
      <c r="D872" t="s">
        <v>1625</v>
      </c>
      <c r="E872" t="s">
        <v>44</v>
      </c>
      <c r="F872" t="s">
        <v>246</v>
      </c>
      <c r="G872" t="str">
        <f t="shared" si="1827"/>
        <v>Segment Revenue - General Merchandise &amp; Services</v>
      </c>
      <c r="H872" t="str">
        <f t="shared" si="1808"/>
        <v>general merchandise &amp; services</v>
      </c>
      <c r="I872" t="s">
        <v>7</v>
      </c>
      <c r="J872" t="b">
        <f t="shared" si="1828"/>
        <v>0</v>
      </c>
      <c r="K872" t="b">
        <f t="shared" si="1823"/>
        <v>0</v>
      </c>
      <c r="L872" t="b">
        <f t="shared" si="1824"/>
        <v>1</v>
      </c>
      <c r="M872" t="str">
        <f t="shared" si="1829"/>
        <v/>
      </c>
      <c r="N872" t="str">
        <f t="shared" si="1870"/>
        <v/>
      </c>
      <c r="O872" t="str">
        <f t="shared" si="1871"/>
        <v/>
      </c>
      <c r="P872" t="str">
        <f t="shared" si="1830"/>
        <v/>
      </c>
      <c r="R872" t="s">
        <v>7</v>
      </c>
      <c r="S872" t="str">
        <f>IF(M872&lt;&gt;"",M872,IF(O872&lt;&gt;"",O872,IF(Q872&lt;&gt;"",Q872,I872)))</f>
        <v>%</v>
      </c>
      <c r="T872" t="str">
        <f t="shared" si="1831"/>
        <v>%</v>
      </c>
      <c r="U872" t="str">
        <f t="shared" ref="U872:V872" si="1908">TRIM(SUBSTITUTE(T872,U$1,U$2))</f>
        <v>%</v>
      </c>
      <c r="V872" t="str">
        <f t="shared" si="1908"/>
        <v>%</v>
      </c>
      <c r="W872" t="str">
        <f t="shared" ref="W872:AM872" si="1909">TRIM(SUBSTITUTE(V872,W$1,W$2))</f>
        <v>%</v>
      </c>
      <c r="X872" t="str">
        <f t="shared" si="1909"/>
        <v>%</v>
      </c>
      <c r="Y872" t="str">
        <f t="shared" si="1909"/>
        <v>%</v>
      </c>
      <c r="Z872" t="str">
        <f t="shared" si="1909"/>
        <v>%</v>
      </c>
      <c r="AA872" t="str">
        <f t="shared" si="1909"/>
        <v>%</v>
      </c>
      <c r="AB872" t="str">
        <f t="shared" si="1909"/>
        <v>%</v>
      </c>
      <c r="AC872" t="str">
        <f t="shared" si="1909"/>
        <v>%</v>
      </c>
      <c r="AD872" t="str">
        <f t="shared" si="1909"/>
        <v>%</v>
      </c>
      <c r="AE872" t="str">
        <f t="shared" si="1909"/>
        <v>%</v>
      </c>
      <c r="AF872" t="str">
        <f t="shared" si="1909"/>
        <v>%</v>
      </c>
      <c r="AG872" t="str">
        <f t="shared" si="1909"/>
        <v>%</v>
      </c>
      <c r="AH872" t="str">
        <f t="shared" si="1909"/>
        <v>%</v>
      </c>
      <c r="AI872" t="str">
        <f t="shared" si="1909"/>
        <v>%</v>
      </c>
      <c r="AJ872" t="str">
        <f t="shared" si="1909"/>
        <v>%</v>
      </c>
      <c r="AK872" t="str">
        <f t="shared" si="1909"/>
        <v>%</v>
      </c>
      <c r="AL872" t="str">
        <f t="shared" si="1909"/>
        <v>%</v>
      </c>
      <c r="AM872" t="str">
        <f t="shared" si="1909"/>
        <v>%</v>
      </c>
      <c r="AN872" t="str">
        <f t="shared" si="1834"/>
        <v>%</v>
      </c>
      <c r="AQ872" t="str">
        <f t="shared" si="1835"/>
        <v>%</v>
      </c>
    </row>
    <row r="873" spans="1:43" x14ac:dyDescent="0.2">
      <c r="A873">
        <v>871</v>
      </c>
      <c r="B873" t="s">
        <v>243</v>
      </c>
      <c r="C873" t="s">
        <v>1627</v>
      </c>
      <c r="D873" t="s">
        <v>1625</v>
      </c>
      <c r="E873" t="s">
        <v>44</v>
      </c>
      <c r="F873" t="s">
        <v>247</v>
      </c>
      <c r="G873" t="str">
        <f t="shared" si="1827"/>
        <v>Segment Revenue - Grocery</v>
      </c>
      <c r="H873" t="str">
        <f t="shared" si="1808"/>
        <v>grocery</v>
      </c>
      <c r="I873" t="s">
        <v>7</v>
      </c>
      <c r="J873" t="b">
        <f t="shared" si="1828"/>
        <v>0</v>
      </c>
      <c r="K873" t="b">
        <f t="shared" si="1823"/>
        <v>0</v>
      </c>
      <c r="L873" t="b">
        <f t="shared" si="1824"/>
        <v>1</v>
      </c>
      <c r="M873" t="str">
        <f t="shared" si="1829"/>
        <v/>
      </c>
      <c r="N873" t="str">
        <f t="shared" si="1870"/>
        <v/>
      </c>
      <c r="O873" t="str">
        <f t="shared" si="1871"/>
        <v/>
      </c>
      <c r="P873" t="str">
        <f t="shared" si="1830"/>
        <v/>
      </c>
      <c r="R873" t="s">
        <v>7</v>
      </c>
      <c r="S873" t="str">
        <f>IF(M873&lt;&gt;"",M873,IF(O873&lt;&gt;"",O873,IF(Q873&lt;&gt;"",Q873,I873)))</f>
        <v>%</v>
      </c>
      <c r="T873" t="str">
        <f t="shared" si="1831"/>
        <v>%</v>
      </c>
      <c r="U873" t="str">
        <f t="shared" ref="U873:V873" si="1910">TRIM(SUBSTITUTE(T873,U$1,U$2))</f>
        <v>%</v>
      </c>
      <c r="V873" t="str">
        <f t="shared" si="1910"/>
        <v>%</v>
      </c>
      <c r="W873" t="str">
        <f t="shared" ref="W873:AM873" si="1911">TRIM(SUBSTITUTE(V873,W$1,W$2))</f>
        <v>%</v>
      </c>
      <c r="X873" t="str">
        <f t="shared" si="1911"/>
        <v>%</v>
      </c>
      <c r="Y873" t="str">
        <f t="shared" si="1911"/>
        <v>%</v>
      </c>
      <c r="Z873" t="str">
        <f t="shared" si="1911"/>
        <v>%</v>
      </c>
      <c r="AA873" t="str">
        <f t="shared" si="1911"/>
        <v>%</v>
      </c>
      <c r="AB873" t="str">
        <f t="shared" si="1911"/>
        <v>%</v>
      </c>
      <c r="AC873" t="str">
        <f t="shared" si="1911"/>
        <v>%</v>
      </c>
      <c r="AD873" t="str">
        <f t="shared" si="1911"/>
        <v>%</v>
      </c>
      <c r="AE873" t="str">
        <f t="shared" si="1911"/>
        <v>%</v>
      </c>
      <c r="AF873" t="str">
        <f t="shared" si="1911"/>
        <v>%</v>
      </c>
      <c r="AG873" t="str">
        <f t="shared" si="1911"/>
        <v>%</v>
      </c>
      <c r="AH873" t="str">
        <f t="shared" si="1911"/>
        <v>%</v>
      </c>
      <c r="AI873" t="str">
        <f t="shared" si="1911"/>
        <v>%</v>
      </c>
      <c r="AJ873" t="str">
        <f t="shared" si="1911"/>
        <v>%</v>
      </c>
      <c r="AK873" t="str">
        <f t="shared" si="1911"/>
        <v>%</v>
      </c>
      <c r="AL873" t="str">
        <f t="shared" si="1911"/>
        <v>%</v>
      </c>
      <c r="AM873" t="str">
        <f t="shared" si="1911"/>
        <v>%</v>
      </c>
      <c r="AN873" t="str">
        <f t="shared" si="1834"/>
        <v>%</v>
      </c>
      <c r="AQ873" t="str">
        <f t="shared" si="1835"/>
        <v>%</v>
      </c>
    </row>
    <row r="874" spans="1:43" x14ac:dyDescent="0.2">
      <c r="A874">
        <v>872</v>
      </c>
      <c r="B874" t="s">
        <v>243</v>
      </c>
      <c r="C874" t="s">
        <v>1627</v>
      </c>
      <c r="D874" t="s">
        <v>1625</v>
      </c>
      <c r="E874" t="s">
        <v>44</v>
      </c>
      <c r="F874" t="s">
        <v>244</v>
      </c>
      <c r="G874" t="str">
        <f t="shared" si="1827"/>
        <v>Segment Revenue - Membership fee income</v>
      </c>
      <c r="H874" t="str">
        <f t="shared" si="1808"/>
        <v>membership fee income</v>
      </c>
      <c r="I874" t="s">
        <v>10</v>
      </c>
      <c r="J874" t="b">
        <f t="shared" si="1828"/>
        <v>0</v>
      </c>
      <c r="K874" t="b">
        <f t="shared" si="1823"/>
        <v>0</v>
      </c>
      <c r="L874" t="b">
        <f t="shared" si="1824"/>
        <v>1</v>
      </c>
      <c r="M874" t="str">
        <f t="shared" si="1829"/>
        <v/>
      </c>
      <c r="N874" t="str">
        <f t="shared" si="1870"/>
        <v/>
      </c>
      <c r="O874" t="str">
        <f t="shared" si="1871"/>
        <v/>
      </c>
      <c r="P874" t="str">
        <f t="shared" si="1830"/>
        <v/>
      </c>
      <c r="R874" t="s">
        <v>35</v>
      </c>
      <c r="S874" t="str">
        <f>IF(M874&lt;&gt;"",M874,IF(O874&lt;&gt;"",O874,IF(Q874&lt;&gt;"",Q874,I874)))</f>
        <v>$M</v>
      </c>
      <c r="T874" t="str">
        <f t="shared" si="1831"/>
        <v>$m</v>
      </c>
      <c r="U874" t="str">
        <f t="shared" ref="U874:V874" si="1912">TRIM(SUBSTITUTE(T874,U$1,U$2))</f>
        <v>$m</v>
      </c>
      <c r="V874" t="str">
        <f t="shared" si="1912"/>
        <v>$m</v>
      </c>
      <c r="W874" t="str">
        <f t="shared" ref="W874:AM874" si="1913">TRIM(SUBSTITUTE(V874,W$1,W$2))</f>
        <v>$m</v>
      </c>
      <c r="X874" t="str">
        <f t="shared" si="1913"/>
        <v>$m</v>
      </c>
      <c r="Y874" t="str">
        <f t="shared" si="1913"/>
        <v>$m</v>
      </c>
      <c r="Z874" t="str">
        <f t="shared" si="1913"/>
        <v>$m</v>
      </c>
      <c r="AA874" t="str">
        <f t="shared" si="1913"/>
        <v>$m</v>
      </c>
      <c r="AB874" t="str">
        <f t="shared" si="1913"/>
        <v>$m</v>
      </c>
      <c r="AC874" t="str">
        <f t="shared" si="1913"/>
        <v>$m</v>
      </c>
      <c r="AD874" t="str">
        <f t="shared" si="1913"/>
        <v>$m</v>
      </c>
      <c r="AE874" t="str">
        <f t="shared" si="1913"/>
        <v>$m</v>
      </c>
      <c r="AF874" t="str">
        <f t="shared" si="1913"/>
        <v>$m</v>
      </c>
      <c r="AG874" t="str">
        <f t="shared" si="1913"/>
        <v>$</v>
      </c>
      <c r="AH874" t="str">
        <f t="shared" si="1913"/>
        <v>$</v>
      </c>
      <c r="AI874" t="str">
        <f t="shared" si="1913"/>
        <v>$</v>
      </c>
      <c r="AJ874" t="str">
        <f t="shared" si="1913"/>
        <v>$</v>
      </c>
      <c r="AK874" t="str">
        <f t="shared" si="1913"/>
        <v>$</v>
      </c>
      <c r="AL874" t="str">
        <f t="shared" si="1913"/>
        <v>$</v>
      </c>
      <c r="AM874" t="str">
        <f t="shared" si="1913"/>
        <v>$</v>
      </c>
      <c r="AN874" t="str">
        <f t="shared" si="1834"/>
        <v>$</v>
      </c>
      <c r="AQ874" t="str">
        <f t="shared" si="1835"/>
        <v>$</v>
      </c>
    </row>
    <row r="875" spans="1:43" x14ac:dyDescent="0.2">
      <c r="A875">
        <v>873</v>
      </c>
      <c r="B875" t="s">
        <v>243</v>
      </c>
      <c r="C875" t="s">
        <v>1627</v>
      </c>
      <c r="D875" t="s">
        <v>1625</v>
      </c>
      <c r="E875" t="s">
        <v>44</v>
      </c>
      <c r="F875" t="s">
        <v>167</v>
      </c>
      <c r="G875" t="str">
        <f t="shared" si="1827"/>
        <v>Segment Revenue - Net Sales</v>
      </c>
      <c r="H875" t="str">
        <f t="shared" si="1808"/>
        <v>net sales</v>
      </c>
      <c r="I875" t="s">
        <v>10</v>
      </c>
      <c r="J875" t="b">
        <f t="shared" si="1828"/>
        <v>0</v>
      </c>
      <c r="K875" t="b">
        <f t="shared" si="1823"/>
        <v>0</v>
      </c>
      <c r="L875" t="b">
        <f t="shared" si="1824"/>
        <v>1</v>
      </c>
      <c r="M875" t="str">
        <f t="shared" si="1829"/>
        <v/>
      </c>
      <c r="N875" t="str">
        <f t="shared" si="1870"/>
        <v/>
      </c>
      <c r="O875" t="str">
        <f t="shared" si="1871"/>
        <v/>
      </c>
      <c r="P875" t="str">
        <f t="shared" si="1830"/>
        <v/>
      </c>
      <c r="R875" t="s">
        <v>35</v>
      </c>
      <c r="S875" t="str">
        <f>IF(M875&lt;&gt;"",M875,IF(O875&lt;&gt;"",O875,IF(Q875&lt;&gt;"",Q875,I875)))</f>
        <v>$M</v>
      </c>
      <c r="T875" t="str">
        <f t="shared" si="1831"/>
        <v>$m</v>
      </c>
      <c r="U875" t="str">
        <f t="shared" ref="U875:V875" si="1914">TRIM(SUBSTITUTE(T875,U$1,U$2))</f>
        <v>$m</v>
      </c>
      <c r="V875" t="str">
        <f t="shared" si="1914"/>
        <v>$m</v>
      </c>
      <c r="W875" t="str">
        <f t="shared" ref="W875:AM875" si="1915">TRIM(SUBSTITUTE(V875,W$1,W$2))</f>
        <v>$m</v>
      </c>
      <c r="X875" t="str">
        <f t="shared" si="1915"/>
        <v>$m</v>
      </c>
      <c r="Y875" t="str">
        <f t="shared" si="1915"/>
        <v>$m</v>
      </c>
      <c r="Z875" t="str">
        <f t="shared" si="1915"/>
        <v>$m</v>
      </c>
      <c r="AA875" t="str">
        <f t="shared" si="1915"/>
        <v>$m</v>
      </c>
      <c r="AB875" t="str">
        <f t="shared" si="1915"/>
        <v>$m</v>
      </c>
      <c r="AC875" t="str">
        <f t="shared" si="1915"/>
        <v>$m</v>
      </c>
      <c r="AD875" t="str">
        <f t="shared" si="1915"/>
        <v>$m</v>
      </c>
      <c r="AE875" t="str">
        <f t="shared" si="1915"/>
        <v>$m</v>
      </c>
      <c r="AF875" t="str">
        <f t="shared" si="1915"/>
        <v>$m</v>
      </c>
      <c r="AG875" t="str">
        <f t="shared" si="1915"/>
        <v>$</v>
      </c>
      <c r="AH875" t="str">
        <f t="shared" si="1915"/>
        <v>$</v>
      </c>
      <c r="AI875" t="str">
        <f t="shared" si="1915"/>
        <v>$</v>
      </c>
      <c r="AJ875" t="str">
        <f t="shared" si="1915"/>
        <v>$</v>
      </c>
      <c r="AK875" t="str">
        <f t="shared" si="1915"/>
        <v>$</v>
      </c>
      <c r="AL875" t="str">
        <f t="shared" si="1915"/>
        <v>$</v>
      </c>
      <c r="AM875" t="str">
        <f t="shared" si="1915"/>
        <v>$</v>
      </c>
      <c r="AN875" t="str">
        <f t="shared" si="1834"/>
        <v>$</v>
      </c>
      <c r="AQ875" t="str">
        <f t="shared" si="1835"/>
        <v>$</v>
      </c>
    </row>
    <row r="876" spans="1:43" x14ac:dyDescent="0.2">
      <c r="A876">
        <v>874</v>
      </c>
      <c r="B876" t="s">
        <v>296</v>
      </c>
      <c r="C876" t="s">
        <v>1626</v>
      </c>
      <c r="D876" t="s">
        <v>1625</v>
      </c>
      <c r="E876" t="s">
        <v>1480</v>
      </c>
      <c r="F876" t="s">
        <v>297</v>
      </c>
      <c r="G876" t="str">
        <f t="shared" si="1827"/>
        <v>Fuel - Fuel gallons on a same-store basis</v>
      </c>
      <c r="H876" t="str">
        <f t="shared" si="1808"/>
        <v>fuel gallons on a same-store basis</v>
      </c>
      <c r="I876" t="s">
        <v>7</v>
      </c>
      <c r="J876" t="b">
        <f t="shared" si="1828"/>
        <v>1</v>
      </c>
      <c r="K876" t="b">
        <f t="shared" si="1823"/>
        <v>0</v>
      </c>
      <c r="L876" t="b">
        <f t="shared" si="1824"/>
        <v>1</v>
      </c>
      <c r="M876" t="str">
        <f t="shared" si="1829"/>
        <v/>
      </c>
      <c r="N876" t="str">
        <f t="shared" si="1870"/>
        <v/>
      </c>
      <c r="O876" t="str">
        <f t="shared" si="1871"/>
        <v/>
      </c>
      <c r="P876" t="str">
        <f t="shared" si="1830"/>
        <v/>
      </c>
      <c r="R876" t="s">
        <v>7</v>
      </c>
      <c r="S876" t="str">
        <f>IF(M876&lt;&gt;"",M876,IF(O876&lt;&gt;"",O876,IF(Q876&lt;&gt;"",Q876,I876)))</f>
        <v>%</v>
      </c>
      <c r="T876" t="str">
        <f t="shared" si="1831"/>
        <v>%</v>
      </c>
      <c r="U876" t="str">
        <f t="shared" ref="U876:V876" si="1916">TRIM(SUBSTITUTE(T876,U$1,U$2))</f>
        <v>%</v>
      </c>
      <c r="V876" t="str">
        <f t="shared" si="1916"/>
        <v>%</v>
      </c>
      <c r="W876" t="str">
        <f t="shared" ref="W876:AM876" si="1917">TRIM(SUBSTITUTE(V876,W$1,W$2))</f>
        <v>%</v>
      </c>
      <c r="X876" t="str">
        <f t="shared" si="1917"/>
        <v>%</v>
      </c>
      <c r="Y876" t="str">
        <f t="shared" si="1917"/>
        <v>%</v>
      </c>
      <c r="Z876" t="str">
        <f t="shared" si="1917"/>
        <v>%</v>
      </c>
      <c r="AA876" t="str">
        <f t="shared" si="1917"/>
        <v>%</v>
      </c>
      <c r="AB876" t="str">
        <f t="shared" si="1917"/>
        <v>%</v>
      </c>
      <c r="AC876" t="str">
        <f t="shared" si="1917"/>
        <v>%</v>
      </c>
      <c r="AD876" t="str">
        <f t="shared" si="1917"/>
        <v>%</v>
      </c>
      <c r="AE876" t="str">
        <f t="shared" si="1917"/>
        <v>%</v>
      </c>
      <c r="AF876" t="str">
        <f t="shared" si="1917"/>
        <v>%</v>
      </c>
      <c r="AG876" t="str">
        <f t="shared" si="1917"/>
        <v>%</v>
      </c>
      <c r="AH876" t="str">
        <f t="shared" si="1917"/>
        <v>%</v>
      </c>
      <c r="AI876" t="str">
        <f t="shared" si="1917"/>
        <v>%</v>
      </c>
      <c r="AJ876" t="str">
        <f t="shared" si="1917"/>
        <v>%</v>
      </c>
      <c r="AK876" t="str">
        <f t="shared" si="1917"/>
        <v>%</v>
      </c>
      <c r="AL876" t="str">
        <f t="shared" si="1917"/>
        <v>%</v>
      </c>
      <c r="AM876" t="str">
        <f t="shared" si="1917"/>
        <v>%</v>
      </c>
      <c r="AN876" t="str">
        <f t="shared" si="1834"/>
        <v>%</v>
      </c>
      <c r="AQ876" t="str">
        <f t="shared" si="1835"/>
        <v>%</v>
      </c>
    </row>
    <row r="877" spans="1:43" x14ac:dyDescent="0.2">
      <c r="A877">
        <v>875</v>
      </c>
      <c r="B877" t="s">
        <v>296</v>
      </c>
      <c r="C877" t="s">
        <v>1626</v>
      </c>
      <c r="D877" t="s">
        <v>1625</v>
      </c>
      <c r="E877" t="s">
        <v>175</v>
      </c>
      <c r="F877" t="s">
        <v>298</v>
      </c>
      <c r="G877" t="str">
        <f t="shared" si="1827"/>
        <v>New Stores - Acquisitions</v>
      </c>
      <c r="H877" t="str">
        <f t="shared" si="1808"/>
        <v>acquisitions</v>
      </c>
      <c r="I877" t="s">
        <v>2</v>
      </c>
      <c r="J877" t="b">
        <f t="shared" si="1828"/>
        <v>1</v>
      </c>
      <c r="K877" t="b">
        <f t="shared" si="1823"/>
        <v>1</v>
      </c>
      <c r="L877" t="b">
        <f t="shared" si="1824"/>
        <v>1</v>
      </c>
      <c r="M877" t="str">
        <f t="shared" si="1829"/>
        <v>Stores</v>
      </c>
      <c r="N877" t="str">
        <f t="shared" si="1870"/>
        <v/>
      </c>
      <c r="O877" t="str">
        <f t="shared" si="1871"/>
        <v/>
      </c>
      <c r="P877" t="str">
        <f t="shared" si="1830"/>
        <v/>
      </c>
      <c r="R877" t="s">
        <v>35</v>
      </c>
      <c r="S877" t="str">
        <f>IF(M877&lt;&gt;"",M877,IF(O877&lt;&gt;"",O877,IF(Q877&lt;&gt;"",Q877,I877)))</f>
        <v>Stores</v>
      </c>
      <c r="T877" t="str">
        <f t="shared" si="1831"/>
        <v>stores</v>
      </c>
      <c r="U877" t="str">
        <f t="shared" ref="U877:V877" si="1918">TRIM(SUBSTITUTE(T877,U$1,U$2))</f>
        <v>stores</v>
      </c>
      <c r="V877" t="str">
        <f t="shared" si="1918"/>
        <v>stores</v>
      </c>
      <c r="W877" t="str">
        <f t="shared" ref="W877:AM877" si="1919">TRIM(SUBSTITUTE(V877,W$1,W$2))</f>
        <v>stores</v>
      </c>
      <c r="X877" t="str">
        <f t="shared" si="1919"/>
        <v>stores</v>
      </c>
      <c r="Y877" t="str">
        <f t="shared" si="1919"/>
        <v>stores</v>
      </c>
      <c r="Z877" t="str">
        <f t="shared" si="1919"/>
        <v>stores</v>
      </c>
      <c r="AA877" t="str">
        <f t="shared" si="1919"/>
        <v>stores</v>
      </c>
      <c r="AB877" t="str">
        <f t="shared" si="1919"/>
        <v>stores</v>
      </c>
      <c r="AC877" t="str">
        <f t="shared" si="1919"/>
        <v>stores</v>
      </c>
      <c r="AD877" t="str">
        <f t="shared" si="1919"/>
        <v>stores</v>
      </c>
      <c r="AE877" t="str">
        <f t="shared" si="1919"/>
        <v>stores</v>
      </c>
      <c r="AF877" t="str">
        <f t="shared" si="1919"/>
        <v>stores</v>
      </c>
      <c r="AG877" t="str">
        <f t="shared" si="1919"/>
        <v>stores</v>
      </c>
      <c r="AH877" t="str">
        <f t="shared" si="1919"/>
        <v>stores</v>
      </c>
      <c r="AI877" t="str">
        <f t="shared" si="1919"/>
        <v>stores</v>
      </c>
      <c r="AJ877" t="str">
        <f t="shared" si="1919"/>
        <v>stores</v>
      </c>
      <c r="AK877" t="str">
        <f t="shared" si="1919"/>
        <v>stores</v>
      </c>
      <c r="AL877" t="str">
        <f t="shared" si="1919"/>
        <v>stores</v>
      </c>
      <c r="AM877" t="str">
        <f t="shared" si="1919"/>
        <v>stores</v>
      </c>
      <c r="AN877" t="str">
        <f t="shared" si="1834"/>
        <v>stores</v>
      </c>
      <c r="AQ877" t="str">
        <f t="shared" si="1835"/>
        <v>stores</v>
      </c>
    </row>
    <row r="878" spans="1:43" x14ac:dyDescent="0.2">
      <c r="A878">
        <v>876</v>
      </c>
      <c r="B878" t="s">
        <v>296</v>
      </c>
      <c r="C878" t="s">
        <v>1626</v>
      </c>
      <c r="D878" t="s">
        <v>1625</v>
      </c>
      <c r="E878" t="s">
        <v>299</v>
      </c>
      <c r="F878" t="s">
        <v>426</v>
      </c>
      <c r="G878" t="str">
        <f t="shared" si="1827"/>
        <v>New stores - Construction</v>
      </c>
      <c r="H878" t="str">
        <f t="shared" si="1808"/>
        <v>construction</v>
      </c>
      <c r="I878" t="s">
        <v>2</v>
      </c>
      <c r="J878" t="b">
        <f t="shared" si="1828"/>
        <v>1</v>
      </c>
      <c r="K878" t="b">
        <f t="shared" si="1823"/>
        <v>1</v>
      </c>
      <c r="L878" t="b">
        <f t="shared" si="1824"/>
        <v>1</v>
      </c>
      <c r="M878" t="str">
        <f t="shared" si="1829"/>
        <v>Stores</v>
      </c>
      <c r="N878" t="str">
        <f t="shared" si="1870"/>
        <v/>
      </c>
      <c r="O878" t="str">
        <f t="shared" si="1871"/>
        <v/>
      </c>
      <c r="P878" t="str">
        <f t="shared" si="1830"/>
        <v/>
      </c>
      <c r="R878" t="s">
        <v>35</v>
      </c>
      <c r="S878" t="str">
        <f>IF(M878&lt;&gt;"",M878,IF(O878&lt;&gt;"",O878,IF(Q878&lt;&gt;"",Q878,I878)))</f>
        <v>Stores</v>
      </c>
      <c r="T878" t="str">
        <f t="shared" si="1831"/>
        <v>stores</v>
      </c>
      <c r="U878" t="str">
        <f t="shared" ref="U878:V878" si="1920">TRIM(SUBSTITUTE(T878,U$1,U$2))</f>
        <v>stores</v>
      </c>
      <c r="V878" t="str">
        <f t="shared" si="1920"/>
        <v>stores</v>
      </c>
      <c r="W878" t="str">
        <f t="shared" ref="W878:AM878" si="1921">TRIM(SUBSTITUTE(V878,W$1,W$2))</f>
        <v>stores</v>
      </c>
      <c r="X878" t="str">
        <f t="shared" si="1921"/>
        <v>stores</v>
      </c>
      <c r="Y878" t="str">
        <f t="shared" si="1921"/>
        <v>stores</v>
      </c>
      <c r="Z878" t="str">
        <f t="shared" si="1921"/>
        <v>stores</v>
      </c>
      <c r="AA878" t="str">
        <f t="shared" si="1921"/>
        <v>stores</v>
      </c>
      <c r="AB878" t="str">
        <f t="shared" si="1921"/>
        <v>stores</v>
      </c>
      <c r="AC878" t="str">
        <f t="shared" si="1921"/>
        <v>stores</v>
      </c>
      <c r="AD878" t="str">
        <f t="shared" si="1921"/>
        <v>stores</v>
      </c>
      <c r="AE878" t="str">
        <f t="shared" si="1921"/>
        <v>stores</v>
      </c>
      <c r="AF878" t="str">
        <f t="shared" si="1921"/>
        <v>stores</v>
      </c>
      <c r="AG878" t="str">
        <f t="shared" si="1921"/>
        <v>stores</v>
      </c>
      <c r="AH878" t="str">
        <f t="shared" si="1921"/>
        <v>stores</v>
      </c>
      <c r="AI878" t="str">
        <f t="shared" si="1921"/>
        <v>stores</v>
      </c>
      <c r="AJ878" t="str">
        <f t="shared" si="1921"/>
        <v>stores</v>
      </c>
      <c r="AK878" t="str">
        <f t="shared" si="1921"/>
        <v>stores</v>
      </c>
      <c r="AL878" t="str">
        <f t="shared" si="1921"/>
        <v>stores</v>
      </c>
      <c r="AM878" t="str">
        <f t="shared" si="1921"/>
        <v>stores</v>
      </c>
      <c r="AN878" t="str">
        <f t="shared" si="1834"/>
        <v>stores</v>
      </c>
      <c r="AQ878" t="str">
        <f t="shared" si="1835"/>
        <v>stores</v>
      </c>
    </row>
    <row r="879" spans="1:43" x14ac:dyDescent="0.2">
      <c r="A879">
        <v>877</v>
      </c>
      <c r="B879" t="s">
        <v>296</v>
      </c>
      <c r="C879" t="s">
        <v>1626</v>
      </c>
      <c r="D879" t="s">
        <v>1625</v>
      </c>
      <c r="E879" t="s">
        <v>300</v>
      </c>
      <c r="F879" t="s">
        <v>300</v>
      </c>
      <c r="G879" t="str">
        <f t="shared" si="1827"/>
        <v>No. Of Stores</v>
      </c>
      <c r="H879" t="str">
        <f t="shared" si="1808"/>
        <v>no. of stores</v>
      </c>
      <c r="I879" t="s">
        <v>2</v>
      </c>
      <c r="J879" t="b">
        <f t="shared" si="1828"/>
        <v>1</v>
      </c>
      <c r="K879" t="b">
        <f t="shared" si="1823"/>
        <v>1</v>
      </c>
      <c r="L879" t="b">
        <f t="shared" si="1824"/>
        <v>1</v>
      </c>
      <c r="M879" t="str">
        <f t="shared" si="1829"/>
        <v>Stores</v>
      </c>
      <c r="N879" t="str">
        <f t="shared" si="1870"/>
        <v/>
      </c>
      <c r="O879" t="str">
        <f t="shared" si="1871"/>
        <v/>
      </c>
      <c r="P879" t="str">
        <f t="shared" si="1830"/>
        <v/>
      </c>
      <c r="R879" t="s">
        <v>35</v>
      </c>
      <c r="S879" t="str">
        <f>IF(M879&lt;&gt;"",M879,IF(O879&lt;&gt;"",O879,IF(Q879&lt;&gt;"",Q879,I879)))</f>
        <v>Stores</v>
      </c>
      <c r="T879" t="str">
        <f t="shared" si="1831"/>
        <v>stores</v>
      </c>
      <c r="U879" t="str">
        <f t="shared" ref="U879:V879" si="1922">TRIM(SUBSTITUTE(T879,U$1,U$2))</f>
        <v>stores</v>
      </c>
      <c r="V879" t="str">
        <f t="shared" si="1922"/>
        <v>stores</v>
      </c>
      <c r="W879" t="str">
        <f t="shared" ref="W879:AM879" si="1923">TRIM(SUBSTITUTE(V879,W$1,W$2))</f>
        <v>stores</v>
      </c>
      <c r="X879" t="str">
        <f t="shared" si="1923"/>
        <v>stores</v>
      </c>
      <c r="Y879" t="str">
        <f t="shared" si="1923"/>
        <v>stores</v>
      </c>
      <c r="Z879" t="str">
        <f t="shared" si="1923"/>
        <v>stores</v>
      </c>
      <c r="AA879" t="str">
        <f t="shared" si="1923"/>
        <v>stores</v>
      </c>
      <c r="AB879" t="str">
        <f t="shared" si="1923"/>
        <v>stores</v>
      </c>
      <c r="AC879" t="str">
        <f t="shared" si="1923"/>
        <v>stores</v>
      </c>
      <c r="AD879" t="str">
        <f t="shared" si="1923"/>
        <v>stores</v>
      </c>
      <c r="AE879" t="str">
        <f t="shared" si="1923"/>
        <v>stores</v>
      </c>
      <c r="AF879" t="str">
        <f t="shared" si="1923"/>
        <v>stores</v>
      </c>
      <c r="AG879" t="str">
        <f t="shared" si="1923"/>
        <v>stores</v>
      </c>
      <c r="AH879" t="str">
        <f t="shared" si="1923"/>
        <v>stores</v>
      </c>
      <c r="AI879" t="str">
        <f t="shared" si="1923"/>
        <v>stores</v>
      </c>
      <c r="AJ879" t="str">
        <f t="shared" si="1923"/>
        <v>stores</v>
      </c>
      <c r="AK879" t="str">
        <f t="shared" si="1923"/>
        <v>stores</v>
      </c>
      <c r="AL879" t="str">
        <f t="shared" si="1923"/>
        <v>stores</v>
      </c>
      <c r="AM879" t="str">
        <f t="shared" si="1923"/>
        <v>stores</v>
      </c>
      <c r="AN879" t="str">
        <f t="shared" si="1834"/>
        <v>stores</v>
      </c>
      <c r="AQ879" t="str">
        <f t="shared" si="1835"/>
        <v>stores</v>
      </c>
    </row>
    <row r="880" spans="1:43" x14ac:dyDescent="0.2">
      <c r="A880">
        <v>878</v>
      </c>
      <c r="B880" t="s">
        <v>296</v>
      </c>
      <c r="C880" t="s">
        <v>1626</v>
      </c>
      <c r="D880" t="s">
        <v>1625</v>
      </c>
      <c r="E880" t="s">
        <v>301</v>
      </c>
      <c r="F880" t="s">
        <v>302</v>
      </c>
      <c r="G880" t="str">
        <f t="shared" si="1827"/>
        <v>Sales by Category - Fuel Sales</v>
      </c>
      <c r="H880" t="str">
        <f t="shared" si="1808"/>
        <v>fuel sales</v>
      </c>
      <c r="I880" t="s">
        <v>10</v>
      </c>
      <c r="J880" t="b">
        <f t="shared" si="1828"/>
        <v>0</v>
      </c>
      <c r="K880" t="b">
        <f t="shared" si="1823"/>
        <v>0</v>
      </c>
      <c r="L880" t="b">
        <f t="shared" si="1824"/>
        <v>1</v>
      </c>
      <c r="M880" t="str">
        <f t="shared" si="1829"/>
        <v/>
      </c>
      <c r="N880" t="str">
        <f t="shared" si="1870"/>
        <v/>
      </c>
      <c r="O880" t="str">
        <f t="shared" si="1871"/>
        <v/>
      </c>
      <c r="P880" t="str">
        <f t="shared" si="1830"/>
        <v/>
      </c>
      <c r="R880" t="s">
        <v>35</v>
      </c>
      <c r="S880" t="str">
        <f>IF(M880&lt;&gt;"",M880,IF(O880&lt;&gt;"",O880,IF(Q880&lt;&gt;"",Q880,I880)))</f>
        <v>$M</v>
      </c>
      <c r="T880" t="str">
        <f t="shared" si="1831"/>
        <v>$m</v>
      </c>
      <c r="U880" t="str">
        <f t="shared" ref="U880:V880" si="1924">TRIM(SUBSTITUTE(T880,U$1,U$2))</f>
        <v>$m</v>
      </c>
      <c r="V880" t="str">
        <f t="shared" si="1924"/>
        <v>$m</v>
      </c>
      <c r="W880" t="str">
        <f t="shared" ref="W880:AM880" si="1925">TRIM(SUBSTITUTE(V880,W$1,W$2))</f>
        <v>$m</v>
      </c>
      <c r="X880" t="str">
        <f t="shared" si="1925"/>
        <v>$m</v>
      </c>
      <c r="Y880" t="str">
        <f t="shared" si="1925"/>
        <v>$m</v>
      </c>
      <c r="Z880" t="str">
        <f t="shared" si="1925"/>
        <v>$m</v>
      </c>
      <c r="AA880" t="str">
        <f t="shared" si="1925"/>
        <v>$m</v>
      </c>
      <c r="AB880" t="str">
        <f t="shared" si="1925"/>
        <v>$m</v>
      </c>
      <c r="AC880" t="str">
        <f t="shared" si="1925"/>
        <v>$m</v>
      </c>
      <c r="AD880" t="str">
        <f t="shared" si="1925"/>
        <v>$m</v>
      </c>
      <c r="AE880" t="str">
        <f t="shared" si="1925"/>
        <v>$m</v>
      </c>
      <c r="AF880" t="str">
        <f t="shared" si="1925"/>
        <v>$m</v>
      </c>
      <c r="AG880" t="str">
        <f t="shared" si="1925"/>
        <v>$</v>
      </c>
      <c r="AH880" t="str">
        <f t="shared" si="1925"/>
        <v>$</v>
      </c>
      <c r="AI880" t="str">
        <f t="shared" si="1925"/>
        <v>$</v>
      </c>
      <c r="AJ880" t="str">
        <f t="shared" si="1925"/>
        <v>$</v>
      </c>
      <c r="AK880" t="str">
        <f t="shared" si="1925"/>
        <v>$</v>
      </c>
      <c r="AL880" t="str">
        <f t="shared" si="1925"/>
        <v>$</v>
      </c>
      <c r="AM880" t="str">
        <f t="shared" si="1925"/>
        <v>$</v>
      </c>
      <c r="AN880" t="str">
        <f t="shared" si="1834"/>
        <v>$</v>
      </c>
      <c r="AQ880" t="str">
        <f t="shared" si="1835"/>
        <v>$</v>
      </c>
    </row>
    <row r="881" spans="1:43" x14ac:dyDescent="0.2">
      <c r="A881">
        <v>879</v>
      </c>
      <c r="B881" t="s">
        <v>296</v>
      </c>
      <c r="C881" t="s">
        <v>1626</v>
      </c>
      <c r="D881" t="s">
        <v>1625</v>
      </c>
      <c r="E881" t="s">
        <v>301</v>
      </c>
      <c r="F881" t="s">
        <v>303</v>
      </c>
      <c r="G881" t="str">
        <f t="shared" si="1827"/>
        <v>Sales by Category - Grocery &amp; Other Merchandise Sales</v>
      </c>
      <c r="H881" t="str">
        <f t="shared" si="1808"/>
        <v>grocery &amp; other merchandise sales</v>
      </c>
      <c r="I881" t="s">
        <v>10</v>
      </c>
      <c r="J881" t="b">
        <f t="shared" si="1828"/>
        <v>0</v>
      </c>
      <c r="K881" t="b">
        <f t="shared" si="1823"/>
        <v>0</v>
      </c>
      <c r="L881" t="b">
        <f t="shared" si="1824"/>
        <v>1</v>
      </c>
      <c r="M881" t="str">
        <f t="shared" si="1829"/>
        <v/>
      </c>
      <c r="N881" t="str">
        <f t="shared" si="1870"/>
        <v/>
      </c>
      <c r="O881" t="str">
        <f t="shared" si="1871"/>
        <v/>
      </c>
      <c r="P881" t="str">
        <f t="shared" si="1830"/>
        <v/>
      </c>
      <c r="R881" t="s">
        <v>35</v>
      </c>
      <c r="S881" t="str">
        <f>IF(M881&lt;&gt;"",M881,IF(O881&lt;&gt;"",O881,IF(Q881&lt;&gt;"",Q881,I881)))</f>
        <v>$M</v>
      </c>
      <c r="T881" t="str">
        <f t="shared" si="1831"/>
        <v>$m</v>
      </c>
      <c r="U881" t="str">
        <f t="shared" ref="U881:V881" si="1926">TRIM(SUBSTITUTE(T881,U$1,U$2))</f>
        <v>$m</v>
      </c>
      <c r="V881" t="str">
        <f t="shared" si="1926"/>
        <v>$m</v>
      </c>
      <c r="W881" t="str">
        <f t="shared" ref="W881:AM881" si="1927">TRIM(SUBSTITUTE(V881,W$1,W$2))</f>
        <v>$m</v>
      </c>
      <c r="X881" t="str">
        <f t="shared" si="1927"/>
        <v>$m</v>
      </c>
      <c r="Y881" t="str">
        <f t="shared" si="1927"/>
        <v>$m</v>
      </c>
      <c r="Z881" t="str">
        <f t="shared" si="1927"/>
        <v>$m</v>
      </c>
      <c r="AA881" t="str">
        <f t="shared" si="1927"/>
        <v>$m</v>
      </c>
      <c r="AB881" t="str">
        <f t="shared" si="1927"/>
        <v>$m</v>
      </c>
      <c r="AC881" t="str">
        <f t="shared" si="1927"/>
        <v>$m</v>
      </c>
      <c r="AD881" t="str">
        <f t="shared" si="1927"/>
        <v>$m</v>
      </c>
      <c r="AE881" t="str">
        <f t="shared" si="1927"/>
        <v>$m</v>
      </c>
      <c r="AF881" t="str">
        <f t="shared" si="1927"/>
        <v>$m</v>
      </c>
      <c r="AG881" t="str">
        <f t="shared" si="1927"/>
        <v>$</v>
      </c>
      <c r="AH881" t="str">
        <f t="shared" si="1927"/>
        <v>$</v>
      </c>
      <c r="AI881" t="str">
        <f t="shared" si="1927"/>
        <v>$</v>
      </c>
      <c r="AJ881" t="str">
        <f t="shared" si="1927"/>
        <v>$</v>
      </c>
      <c r="AK881" t="str">
        <f t="shared" si="1927"/>
        <v>$</v>
      </c>
      <c r="AL881" t="str">
        <f t="shared" si="1927"/>
        <v>$</v>
      </c>
      <c r="AM881" t="str">
        <f t="shared" si="1927"/>
        <v>$</v>
      </c>
      <c r="AN881" t="str">
        <f t="shared" si="1834"/>
        <v>$</v>
      </c>
      <c r="AQ881" t="str">
        <f t="shared" si="1835"/>
        <v>$</v>
      </c>
    </row>
    <row r="882" spans="1:43" x14ac:dyDescent="0.2">
      <c r="A882">
        <v>880</v>
      </c>
      <c r="B882" t="s">
        <v>296</v>
      </c>
      <c r="C882" t="s">
        <v>1626</v>
      </c>
      <c r="D882" t="s">
        <v>1625</v>
      </c>
      <c r="E882" t="s">
        <v>301</v>
      </c>
      <c r="F882" t="s">
        <v>26</v>
      </c>
      <c r="G882" t="str">
        <f t="shared" si="1827"/>
        <v>Sales by Category - Other Sales</v>
      </c>
      <c r="H882" t="str">
        <f t="shared" si="1808"/>
        <v>other sales</v>
      </c>
      <c r="I882" t="s">
        <v>10</v>
      </c>
      <c r="J882" t="b">
        <f t="shared" si="1828"/>
        <v>0</v>
      </c>
      <c r="K882" t="b">
        <f t="shared" si="1823"/>
        <v>0</v>
      </c>
      <c r="L882" t="b">
        <f t="shared" si="1824"/>
        <v>1</v>
      </c>
      <c r="M882" t="str">
        <f t="shared" si="1829"/>
        <v/>
      </c>
      <c r="N882" t="str">
        <f t="shared" si="1870"/>
        <v/>
      </c>
      <c r="O882" t="str">
        <f t="shared" si="1871"/>
        <v/>
      </c>
      <c r="P882" t="str">
        <f t="shared" si="1830"/>
        <v/>
      </c>
      <c r="R882" t="s">
        <v>35</v>
      </c>
      <c r="S882" t="str">
        <f>IF(M882&lt;&gt;"",M882,IF(O882&lt;&gt;"",O882,IF(Q882&lt;&gt;"",Q882,I882)))</f>
        <v>$M</v>
      </c>
      <c r="T882" t="str">
        <f t="shared" si="1831"/>
        <v>$m</v>
      </c>
      <c r="U882" t="str">
        <f t="shared" ref="U882:V882" si="1928">TRIM(SUBSTITUTE(T882,U$1,U$2))</f>
        <v>$m</v>
      </c>
      <c r="V882" t="str">
        <f t="shared" si="1928"/>
        <v>$m</v>
      </c>
      <c r="W882" t="str">
        <f t="shared" ref="W882:AM882" si="1929">TRIM(SUBSTITUTE(V882,W$1,W$2))</f>
        <v>$m</v>
      </c>
      <c r="X882" t="str">
        <f t="shared" si="1929"/>
        <v>$m</v>
      </c>
      <c r="Y882" t="str">
        <f t="shared" si="1929"/>
        <v>$m</v>
      </c>
      <c r="Z882" t="str">
        <f t="shared" si="1929"/>
        <v>$m</v>
      </c>
      <c r="AA882" t="str">
        <f t="shared" si="1929"/>
        <v>$m</v>
      </c>
      <c r="AB882" t="str">
        <f t="shared" si="1929"/>
        <v>$m</v>
      </c>
      <c r="AC882" t="str">
        <f t="shared" si="1929"/>
        <v>$m</v>
      </c>
      <c r="AD882" t="str">
        <f t="shared" si="1929"/>
        <v>$m</v>
      </c>
      <c r="AE882" t="str">
        <f t="shared" si="1929"/>
        <v>$m</v>
      </c>
      <c r="AF882" t="str">
        <f t="shared" si="1929"/>
        <v>$m</v>
      </c>
      <c r="AG882" t="str">
        <f t="shared" si="1929"/>
        <v>$</v>
      </c>
      <c r="AH882" t="str">
        <f t="shared" si="1929"/>
        <v>$</v>
      </c>
      <c r="AI882" t="str">
        <f t="shared" si="1929"/>
        <v>$</v>
      </c>
      <c r="AJ882" t="str">
        <f t="shared" si="1929"/>
        <v>$</v>
      </c>
      <c r="AK882" t="str">
        <f t="shared" si="1929"/>
        <v>$</v>
      </c>
      <c r="AL882" t="str">
        <f t="shared" si="1929"/>
        <v>$</v>
      </c>
      <c r="AM882" t="str">
        <f t="shared" si="1929"/>
        <v>$</v>
      </c>
      <c r="AN882" t="str">
        <f t="shared" si="1834"/>
        <v>$</v>
      </c>
      <c r="AQ882" t="str">
        <f t="shared" si="1835"/>
        <v>$</v>
      </c>
    </row>
    <row r="883" spans="1:43" x14ac:dyDescent="0.2">
      <c r="A883">
        <v>881</v>
      </c>
      <c r="B883" t="s">
        <v>296</v>
      </c>
      <c r="C883" t="s">
        <v>1626</v>
      </c>
      <c r="D883" t="s">
        <v>1625</v>
      </c>
      <c r="E883" t="s">
        <v>301</v>
      </c>
      <c r="F883" t="s">
        <v>304</v>
      </c>
      <c r="G883" t="str">
        <f t="shared" si="1827"/>
        <v>Sales by Category - Prepared Food &amp; Fountain Sales</v>
      </c>
      <c r="H883" t="str">
        <f t="shared" si="1808"/>
        <v>prepared food &amp; fountain sales</v>
      </c>
      <c r="I883" t="s">
        <v>10</v>
      </c>
      <c r="J883" t="b">
        <f t="shared" si="1828"/>
        <v>0</v>
      </c>
      <c r="K883" t="b">
        <f t="shared" si="1823"/>
        <v>0</v>
      </c>
      <c r="L883" t="b">
        <f t="shared" si="1824"/>
        <v>1</v>
      </c>
      <c r="M883" t="str">
        <f t="shared" si="1829"/>
        <v/>
      </c>
      <c r="N883" t="str">
        <f t="shared" si="1870"/>
        <v/>
      </c>
      <c r="O883" t="str">
        <f t="shared" si="1871"/>
        <v/>
      </c>
      <c r="P883" t="str">
        <f t="shared" si="1830"/>
        <v/>
      </c>
      <c r="R883" t="s">
        <v>35</v>
      </c>
      <c r="S883" t="str">
        <f>IF(M883&lt;&gt;"",M883,IF(O883&lt;&gt;"",O883,IF(Q883&lt;&gt;"",Q883,I883)))</f>
        <v>$M</v>
      </c>
      <c r="T883" t="str">
        <f t="shared" si="1831"/>
        <v>$m</v>
      </c>
      <c r="U883" t="str">
        <f t="shared" ref="U883:V883" si="1930">TRIM(SUBSTITUTE(T883,U$1,U$2))</f>
        <v>$m</v>
      </c>
      <c r="V883" t="str">
        <f t="shared" si="1930"/>
        <v>$m</v>
      </c>
      <c r="W883" t="str">
        <f t="shared" ref="W883:AM883" si="1931">TRIM(SUBSTITUTE(V883,W$1,W$2))</f>
        <v>$m</v>
      </c>
      <c r="X883" t="str">
        <f t="shared" si="1931"/>
        <v>$m</v>
      </c>
      <c r="Y883" t="str">
        <f t="shared" si="1931"/>
        <v>$m</v>
      </c>
      <c r="Z883" t="str">
        <f t="shared" si="1931"/>
        <v>$m</v>
      </c>
      <c r="AA883" t="str">
        <f t="shared" si="1931"/>
        <v>$m</v>
      </c>
      <c r="AB883" t="str">
        <f t="shared" si="1931"/>
        <v>$m</v>
      </c>
      <c r="AC883" t="str">
        <f t="shared" si="1931"/>
        <v>$m</v>
      </c>
      <c r="AD883" t="str">
        <f t="shared" si="1931"/>
        <v>$m</v>
      </c>
      <c r="AE883" t="str">
        <f t="shared" si="1931"/>
        <v>$m</v>
      </c>
      <c r="AF883" t="str">
        <f t="shared" si="1931"/>
        <v>$m</v>
      </c>
      <c r="AG883" t="str">
        <f t="shared" si="1931"/>
        <v>$</v>
      </c>
      <c r="AH883" t="str">
        <f t="shared" si="1931"/>
        <v>$</v>
      </c>
      <c r="AI883" t="str">
        <f t="shared" si="1931"/>
        <v>$</v>
      </c>
      <c r="AJ883" t="str">
        <f t="shared" si="1931"/>
        <v>$</v>
      </c>
      <c r="AK883" t="str">
        <f t="shared" si="1931"/>
        <v>$</v>
      </c>
      <c r="AL883" t="str">
        <f t="shared" si="1931"/>
        <v>$</v>
      </c>
      <c r="AM883" t="str">
        <f t="shared" si="1931"/>
        <v>$</v>
      </c>
      <c r="AN883" t="str">
        <f t="shared" si="1834"/>
        <v>$</v>
      </c>
      <c r="AQ883" t="str">
        <f t="shared" si="1835"/>
        <v>$</v>
      </c>
    </row>
    <row r="884" spans="1:43" x14ac:dyDescent="0.2">
      <c r="A884">
        <v>882</v>
      </c>
      <c r="B884" t="s">
        <v>296</v>
      </c>
      <c r="C884" t="s">
        <v>1626</v>
      </c>
      <c r="D884" t="s">
        <v>1625</v>
      </c>
      <c r="E884" t="s">
        <v>165</v>
      </c>
      <c r="F884" t="s">
        <v>302</v>
      </c>
      <c r="G884" t="str">
        <f t="shared" si="1827"/>
        <v>Segment Sales - Fuel Sales</v>
      </c>
      <c r="H884" t="str">
        <f t="shared" si="1808"/>
        <v>fuel sales</v>
      </c>
      <c r="I884" t="s">
        <v>10</v>
      </c>
      <c r="J884" t="b">
        <f t="shared" si="1828"/>
        <v>0</v>
      </c>
      <c r="K884" t="b">
        <f t="shared" si="1823"/>
        <v>0</v>
      </c>
      <c r="L884" t="b">
        <f t="shared" si="1824"/>
        <v>1</v>
      </c>
      <c r="M884" t="str">
        <f t="shared" si="1829"/>
        <v/>
      </c>
      <c r="N884" t="str">
        <f t="shared" si="1870"/>
        <v/>
      </c>
      <c r="O884" t="str">
        <f t="shared" si="1871"/>
        <v/>
      </c>
      <c r="P884" t="str">
        <f t="shared" si="1830"/>
        <v/>
      </c>
      <c r="R884" t="s">
        <v>35</v>
      </c>
      <c r="S884" t="str">
        <f>IF(M884&lt;&gt;"",M884,IF(O884&lt;&gt;"",O884,IF(Q884&lt;&gt;"",Q884,I884)))</f>
        <v>$M</v>
      </c>
      <c r="T884" t="str">
        <f t="shared" si="1831"/>
        <v>$m</v>
      </c>
      <c r="U884" t="str">
        <f t="shared" ref="U884:V884" si="1932">TRIM(SUBSTITUTE(T884,U$1,U$2))</f>
        <v>$m</v>
      </c>
      <c r="V884" t="str">
        <f t="shared" si="1932"/>
        <v>$m</v>
      </c>
      <c r="W884" t="str">
        <f t="shared" ref="W884:AM884" si="1933">TRIM(SUBSTITUTE(V884,W$1,W$2))</f>
        <v>$m</v>
      </c>
      <c r="X884" t="str">
        <f t="shared" si="1933"/>
        <v>$m</v>
      </c>
      <c r="Y884" t="str">
        <f t="shared" si="1933"/>
        <v>$m</v>
      </c>
      <c r="Z884" t="str">
        <f t="shared" si="1933"/>
        <v>$m</v>
      </c>
      <c r="AA884" t="str">
        <f t="shared" si="1933"/>
        <v>$m</v>
      </c>
      <c r="AB884" t="str">
        <f t="shared" si="1933"/>
        <v>$m</v>
      </c>
      <c r="AC884" t="str">
        <f t="shared" si="1933"/>
        <v>$m</v>
      </c>
      <c r="AD884" t="str">
        <f t="shared" si="1933"/>
        <v>$m</v>
      </c>
      <c r="AE884" t="str">
        <f t="shared" si="1933"/>
        <v>$m</v>
      </c>
      <c r="AF884" t="str">
        <f t="shared" si="1933"/>
        <v>$m</v>
      </c>
      <c r="AG884" t="str">
        <f t="shared" si="1933"/>
        <v>$</v>
      </c>
      <c r="AH884" t="str">
        <f t="shared" si="1933"/>
        <v>$</v>
      </c>
      <c r="AI884" t="str">
        <f t="shared" si="1933"/>
        <v>$</v>
      </c>
      <c r="AJ884" t="str">
        <f t="shared" si="1933"/>
        <v>$</v>
      </c>
      <c r="AK884" t="str">
        <f t="shared" si="1933"/>
        <v>$</v>
      </c>
      <c r="AL884" t="str">
        <f t="shared" si="1933"/>
        <v>$</v>
      </c>
      <c r="AM884" t="str">
        <f t="shared" si="1933"/>
        <v>$</v>
      </c>
      <c r="AN884" t="str">
        <f t="shared" si="1834"/>
        <v>$</v>
      </c>
      <c r="AQ884" t="str">
        <f t="shared" si="1835"/>
        <v>$</v>
      </c>
    </row>
    <row r="885" spans="1:43" x14ac:dyDescent="0.2">
      <c r="A885">
        <v>883</v>
      </c>
      <c r="B885" t="s">
        <v>296</v>
      </c>
      <c r="C885" t="s">
        <v>1626</v>
      </c>
      <c r="D885" t="s">
        <v>1625</v>
      </c>
      <c r="E885" t="s">
        <v>165</v>
      </c>
      <c r="F885" t="s">
        <v>303</v>
      </c>
      <c r="G885" t="str">
        <f t="shared" si="1827"/>
        <v>Segment Sales - Grocery &amp; Other Merchandise Sales</v>
      </c>
      <c r="H885" t="str">
        <f t="shared" si="1808"/>
        <v>grocery &amp; other merchandise sales</v>
      </c>
      <c r="I885" t="s">
        <v>10</v>
      </c>
      <c r="J885" t="b">
        <f t="shared" si="1828"/>
        <v>0</v>
      </c>
      <c r="K885" t="b">
        <f t="shared" si="1823"/>
        <v>0</v>
      </c>
      <c r="L885" t="b">
        <f t="shared" si="1824"/>
        <v>1</v>
      </c>
      <c r="M885" t="str">
        <f t="shared" si="1829"/>
        <v/>
      </c>
      <c r="N885" t="str">
        <f t="shared" si="1870"/>
        <v/>
      </c>
      <c r="O885" t="str">
        <f t="shared" si="1871"/>
        <v/>
      </c>
      <c r="P885" t="str">
        <f t="shared" si="1830"/>
        <v/>
      </c>
      <c r="R885" t="s">
        <v>35</v>
      </c>
      <c r="S885" t="str">
        <f>IF(M885&lt;&gt;"",M885,IF(O885&lt;&gt;"",O885,IF(Q885&lt;&gt;"",Q885,I885)))</f>
        <v>$M</v>
      </c>
      <c r="T885" t="str">
        <f t="shared" si="1831"/>
        <v>$m</v>
      </c>
      <c r="U885" t="str">
        <f t="shared" ref="U885:V885" si="1934">TRIM(SUBSTITUTE(T885,U$1,U$2))</f>
        <v>$m</v>
      </c>
      <c r="V885" t="str">
        <f t="shared" si="1934"/>
        <v>$m</v>
      </c>
      <c r="W885" t="str">
        <f t="shared" ref="W885:AM885" si="1935">TRIM(SUBSTITUTE(V885,W$1,W$2))</f>
        <v>$m</v>
      </c>
      <c r="X885" t="str">
        <f t="shared" si="1935"/>
        <v>$m</v>
      </c>
      <c r="Y885" t="str">
        <f t="shared" si="1935"/>
        <v>$m</v>
      </c>
      <c r="Z885" t="str">
        <f t="shared" si="1935"/>
        <v>$m</v>
      </c>
      <c r="AA885" t="str">
        <f t="shared" si="1935"/>
        <v>$m</v>
      </c>
      <c r="AB885" t="str">
        <f t="shared" si="1935"/>
        <v>$m</v>
      </c>
      <c r="AC885" t="str">
        <f t="shared" si="1935"/>
        <v>$m</v>
      </c>
      <c r="AD885" t="str">
        <f t="shared" si="1935"/>
        <v>$m</v>
      </c>
      <c r="AE885" t="str">
        <f t="shared" si="1935"/>
        <v>$m</v>
      </c>
      <c r="AF885" t="str">
        <f t="shared" si="1935"/>
        <v>$m</v>
      </c>
      <c r="AG885" t="str">
        <f t="shared" si="1935"/>
        <v>$</v>
      </c>
      <c r="AH885" t="str">
        <f t="shared" si="1935"/>
        <v>$</v>
      </c>
      <c r="AI885" t="str">
        <f t="shared" si="1935"/>
        <v>$</v>
      </c>
      <c r="AJ885" t="str">
        <f t="shared" si="1935"/>
        <v>$</v>
      </c>
      <c r="AK885" t="str">
        <f t="shared" si="1935"/>
        <v>$</v>
      </c>
      <c r="AL885" t="str">
        <f t="shared" si="1935"/>
        <v>$</v>
      </c>
      <c r="AM885" t="str">
        <f t="shared" si="1935"/>
        <v>$</v>
      </c>
      <c r="AN885" t="str">
        <f t="shared" si="1834"/>
        <v>$</v>
      </c>
      <c r="AQ885" t="str">
        <f t="shared" si="1835"/>
        <v>$</v>
      </c>
    </row>
    <row r="886" spans="1:43" x14ac:dyDescent="0.2">
      <c r="A886">
        <v>884</v>
      </c>
      <c r="B886" t="s">
        <v>296</v>
      </c>
      <c r="C886" t="s">
        <v>1626</v>
      </c>
      <c r="D886" t="s">
        <v>1625</v>
      </c>
      <c r="E886" t="s">
        <v>165</v>
      </c>
      <c r="F886" t="s">
        <v>26</v>
      </c>
      <c r="G886" t="str">
        <f t="shared" si="1827"/>
        <v>Segment Sales - Other Sales</v>
      </c>
      <c r="H886" t="str">
        <f t="shared" si="1808"/>
        <v>other sales</v>
      </c>
      <c r="I886" t="s">
        <v>10</v>
      </c>
      <c r="J886" t="b">
        <f t="shared" si="1828"/>
        <v>0</v>
      </c>
      <c r="K886" t="b">
        <f t="shared" si="1823"/>
        <v>0</v>
      </c>
      <c r="L886" t="b">
        <f t="shared" si="1824"/>
        <v>1</v>
      </c>
      <c r="M886" t="str">
        <f t="shared" si="1829"/>
        <v/>
      </c>
      <c r="N886" t="str">
        <f t="shared" si="1870"/>
        <v/>
      </c>
      <c r="O886" t="str">
        <f t="shared" si="1871"/>
        <v/>
      </c>
      <c r="P886" t="str">
        <f t="shared" si="1830"/>
        <v/>
      </c>
      <c r="R886" t="s">
        <v>35</v>
      </c>
      <c r="S886" t="str">
        <f>IF(M886&lt;&gt;"",M886,IF(O886&lt;&gt;"",O886,IF(Q886&lt;&gt;"",Q886,I886)))</f>
        <v>$M</v>
      </c>
      <c r="T886" t="str">
        <f t="shared" si="1831"/>
        <v>$m</v>
      </c>
      <c r="U886" t="str">
        <f t="shared" ref="U886:V886" si="1936">TRIM(SUBSTITUTE(T886,U$1,U$2))</f>
        <v>$m</v>
      </c>
      <c r="V886" t="str">
        <f t="shared" si="1936"/>
        <v>$m</v>
      </c>
      <c r="W886" t="str">
        <f t="shared" ref="W886:AM886" si="1937">TRIM(SUBSTITUTE(V886,W$1,W$2))</f>
        <v>$m</v>
      </c>
      <c r="X886" t="str">
        <f t="shared" si="1937"/>
        <v>$m</v>
      </c>
      <c r="Y886" t="str">
        <f t="shared" si="1937"/>
        <v>$m</v>
      </c>
      <c r="Z886" t="str">
        <f t="shared" si="1937"/>
        <v>$m</v>
      </c>
      <c r="AA886" t="str">
        <f t="shared" si="1937"/>
        <v>$m</v>
      </c>
      <c r="AB886" t="str">
        <f t="shared" si="1937"/>
        <v>$m</v>
      </c>
      <c r="AC886" t="str">
        <f t="shared" si="1937"/>
        <v>$m</v>
      </c>
      <c r="AD886" t="str">
        <f t="shared" si="1937"/>
        <v>$m</v>
      </c>
      <c r="AE886" t="str">
        <f t="shared" si="1937"/>
        <v>$m</v>
      </c>
      <c r="AF886" t="str">
        <f t="shared" si="1937"/>
        <v>$m</v>
      </c>
      <c r="AG886" t="str">
        <f t="shared" si="1937"/>
        <v>$</v>
      </c>
      <c r="AH886" t="str">
        <f t="shared" si="1937"/>
        <v>$</v>
      </c>
      <c r="AI886" t="str">
        <f t="shared" si="1937"/>
        <v>$</v>
      </c>
      <c r="AJ886" t="str">
        <f t="shared" si="1937"/>
        <v>$</v>
      </c>
      <c r="AK886" t="str">
        <f t="shared" si="1937"/>
        <v>$</v>
      </c>
      <c r="AL886" t="str">
        <f t="shared" si="1937"/>
        <v>$</v>
      </c>
      <c r="AM886" t="str">
        <f t="shared" si="1937"/>
        <v>$</v>
      </c>
      <c r="AN886" t="str">
        <f t="shared" si="1834"/>
        <v>$</v>
      </c>
      <c r="AQ886" t="str">
        <f t="shared" si="1835"/>
        <v>$</v>
      </c>
    </row>
    <row r="887" spans="1:43" x14ac:dyDescent="0.2">
      <c r="A887">
        <v>885</v>
      </c>
      <c r="B887" t="s">
        <v>296</v>
      </c>
      <c r="C887" t="s">
        <v>1626</v>
      </c>
      <c r="D887" t="s">
        <v>1625</v>
      </c>
      <c r="E887" t="s">
        <v>165</v>
      </c>
      <c r="F887" t="s">
        <v>304</v>
      </c>
      <c r="G887" t="str">
        <f t="shared" si="1827"/>
        <v>Segment Sales - Prepared Food &amp; Fountain Sales</v>
      </c>
      <c r="H887" t="str">
        <f t="shared" si="1808"/>
        <v>prepared food &amp; fountain sales</v>
      </c>
      <c r="I887" t="s">
        <v>10</v>
      </c>
      <c r="J887" t="b">
        <f t="shared" si="1828"/>
        <v>0</v>
      </c>
      <c r="K887" t="b">
        <f t="shared" si="1823"/>
        <v>0</v>
      </c>
      <c r="L887" t="b">
        <f t="shared" si="1824"/>
        <v>1</v>
      </c>
      <c r="M887" t="str">
        <f t="shared" si="1829"/>
        <v/>
      </c>
      <c r="N887" t="str">
        <f t="shared" si="1870"/>
        <v/>
      </c>
      <c r="O887" t="str">
        <f t="shared" si="1871"/>
        <v/>
      </c>
      <c r="P887" t="str">
        <f t="shared" si="1830"/>
        <v/>
      </c>
      <c r="R887" t="s">
        <v>35</v>
      </c>
      <c r="S887" t="str">
        <f>IF(M887&lt;&gt;"",M887,IF(O887&lt;&gt;"",O887,IF(Q887&lt;&gt;"",Q887,I887)))</f>
        <v>$M</v>
      </c>
      <c r="T887" t="str">
        <f t="shared" si="1831"/>
        <v>$m</v>
      </c>
      <c r="U887" t="str">
        <f t="shared" ref="U887:V887" si="1938">TRIM(SUBSTITUTE(T887,U$1,U$2))</f>
        <v>$m</v>
      </c>
      <c r="V887" t="str">
        <f t="shared" si="1938"/>
        <v>$m</v>
      </c>
      <c r="W887" t="str">
        <f t="shared" ref="W887:AM887" si="1939">TRIM(SUBSTITUTE(V887,W$1,W$2))</f>
        <v>$m</v>
      </c>
      <c r="X887" t="str">
        <f t="shared" si="1939"/>
        <v>$m</v>
      </c>
      <c r="Y887" t="str">
        <f t="shared" si="1939"/>
        <v>$m</v>
      </c>
      <c r="Z887" t="str">
        <f t="shared" si="1939"/>
        <v>$m</v>
      </c>
      <c r="AA887" t="str">
        <f t="shared" si="1939"/>
        <v>$m</v>
      </c>
      <c r="AB887" t="str">
        <f t="shared" si="1939"/>
        <v>$m</v>
      </c>
      <c r="AC887" t="str">
        <f t="shared" si="1939"/>
        <v>$m</v>
      </c>
      <c r="AD887" t="str">
        <f t="shared" si="1939"/>
        <v>$m</v>
      </c>
      <c r="AE887" t="str">
        <f t="shared" si="1939"/>
        <v>$m</v>
      </c>
      <c r="AF887" t="str">
        <f t="shared" si="1939"/>
        <v>$m</v>
      </c>
      <c r="AG887" t="str">
        <f t="shared" si="1939"/>
        <v>$</v>
      </c>
      <c r="AH887" t="str">
        <f t="shared" si="1939"/>
        <v>$</v>
      </c>
      <c r="AI887" t="str">
        <f t="shared" si="1939"/>
        <v>$</v>
      </c>
      <c r="AJ887" t="str">
        <f t="shared" si="1939"/>
        <v>$</v>
      </c>
      <c r="AK887" t="str">
        <f t="shared" si="1939"/>
        <v>$</v>
      </c>
      <c r="AL887" t="str">
        <f t="shared" si="1939"/>
        <v>$</v>
      </c>
      <c r="AM887" t="str">
        <f t="shared" si="1939"/>
        <v>$</v>
      </c>
      <c r="AN887" t="str">
        <f t="shared" si="1834"/>
        <v>$</v>
      </c>
      <c r="AQ887" t="str">
        <f t="shared" si="1835"/>
        <v>$</v>
      </c>
    </row>
    <row r="888" spans="1:43" x14ac:dyDescent="0.2">
      <c r="A888">
        <v>886</v>
      </c>
      <c r="B888" t="s">
        <v>340</v>
      </c>
      <c r="C888" t="s">
        <v>1624</v>
      </c>
      <c r="D888" t="s">
        <v>1625</v>
      </c>
      <c r="E888" t="s">
        <v>1484</v>
      </c>
      <c r="F888" t="s">
        <v>358</v>
      </c>
      <c r="G888" t="str">
        <f t="shared" si="1827"/>
        <v>Cardholders - Total Cardholders</v>
      </c>
      <c r="H888" t="str">
        <f t="shared" si="1808"/>
        <v>total cardholders</v>
      </c>
      <c r="I888" t="s">
        <v>103</v>
      </c>
      <c r="J888" t="b">
        <f t="shared" si="1828"/>
        <v>0</v>
      </c>
      <c r="K888" t="b">
        <f t="shared" si="1823"/>
        <v>1</v>
      </c>
      <c r="L888" t="b">
        <f t="shared" si="1824"/>
        <v>1</v>
      </c>
      <c r="M888" t="str">
        <f t="shared" si="1829"/>
        <v/>
      </c>
      <c r="N888" t="str">
        <f t="shared" si="1870"/>
        <v/>
      </c>
      <c r="O888" t="str">
        <f t="shared" si="1871"/>
        <v/>
      </c>
      <c r="P888" t="str">
        <f t="shared" si="1830"/>
        <v/>
      </c>
      <c r="R888" t="s">
        <v>35</v>
      </c>
      <c r="S888" t="str">
        <f>IF(M888&lt;&gt;"",M888,IF(O888&lt;&gt;"",O888,IF(Q888&lt;&gt;"",Q888,I888)))</f>
        <v>M</v>
      </c>
      <c r="T888" t="str">
        <f t="shared" si="1831"/>
        <v>m</v>
      </c>
      <c r="U888" t="str">
        <f t="shared" ref="U888:V888" si="1940">TRIM(SUBSTITUTE(T888,U$1,U$2))</f>
        <v>m</v>
      </c>
      <c r="V888" t="str">
        <f t="shared" si="1940"/>
        <v>m</v>
      </c>
      <c r="W888" t="str">
        <f t="shared" ref="W888:AM888" si="1941">TRIM(SUBSTITUTE(V888,W$1,W$2))</f>
        <v>m</v>
      </c>
      <c r="X888" t="str">
        <f t="shared" si="1941"/>
        <v>m</v>
      </c>
      <c r="Y888" t="str">
        <f t="shared" si="1941"/>
        <v>m</v>
      </c>
      <c r="Z888" t="str">
        <f t="shared" si="1941"/>
        <v>m</v>
      </c>
      <c r="AA888" t="str">
        <f t="shared" si="1941"/>
        <v>m</v>
      </c>
      <c r="AB888" t="str">
        <f t="shared" si="1941"/>
        <v>m</v>
      </c>
      <c r="AC888" t="str">
        <f t="shared" si="1941"/>
        <v>m</v>
      </c>
      <c r="AD888" t="str">
        <f t="shared" si="1941"/>
        <v>m</v>
      </c>
      <c r="AE888" t="str">
        <f t="shared" si="1941"/>
        <v>m</v>
      </c>
      <c r="AF888" t="str">
        <f t="shared" si="1941"/>
        <v>m</v>
      </c>
      <c r="AG888" t="str">
        <f t="shared" si="1941"/>
        <v/>
      </c>
      <c r="AH888" t="str">
        <f t="shared" si="1941"/>
        <v/>
      </c>
      <c r="AI888" t="str">
        <f t="shared" si="1941"/>
        <v/>
      </c>
      <c r="AJ888" t="str">
        <f t="shared" si="1941"/>
        <v/>
      </c>
      <c r="AK888" t="str">
        <f t="shared" si="1941"/>
        <v/>
      </c>
      <c r="AL888" t="str">
        <f t="shared" si="1941"/>
        <v/>
      </c>
      <c r="AM888" t="str">
        <f t="shared" si="1941"/>
        <v/>
      </c>
      <c r="AN888" t="str">
        <f t="shared" si="1834"/>
        <v/>
      </c>
      <c r="AO888" t="s">
        <v>1742</v>
      </c>
      <c r="AQ888" t="str">
        <f t="shared" si="1835"/>
        <v>cardholders</v>
      </c>
    </row>
    <row r="889" spans="1:43" x14ac:dyDescent="0.2">
      <c r="A889">
        <v>887</v>
      </c>
      <c r="B889" t="s">
        <v>340</v>
      </c>
      <c r="C889" t="s">
        <v>1624</v>
      </c>
      <c r="D889" t="s">
        <v>1625</v>
      </c>
      <c r="E889" t="s">
        <v>75</v>
      </c>
      <c r="F889" t="s">
        <v>341</v>
      </c>
      <c r="G889" t="str">
        <f t="shared" si="1827"/>
        <v>Geographic Revenue - Revenue from Canadian Operations</v>
      </c>
      <c r="H889" t="str">
        <f t="shared" si="1808"/>
        <v>revenue from canadian operations</v>
      </c>
      <c r="I889" t="s">
        <v>10</v>
      </c>
      <c r="J889" t="b">
        <f t="shared" si="1828"/>
        <v>0</v>
      </c>
      <c r="K889" t="b">
        <f t="shared" si="1823"/>
        <v>0</v>
      </c>
      <c r="L889" t="b">
        <f t="shared" si="1824"/>
        <v>1</v>
      </c>
      <c r="M889" t="str">
        <f t="shared" si="1829"/>
        <v/>
      </c>
      <c r="N889" t="str">
        <f t="shared" si="1870"/>
        <v/>
      </c>
      <c r="O889" t="str">
        <f t="shared" si="1871"/>
        <v/>
      </c>
      <c r="P889" t="str">
        <f t="shared" si="1830"/>
        <v/>
      </c>
      <c r="R889" t="s">
        <v>35</v>
      </c>
      <c r="S889" t="str">
        <f>IF(M889&lt;&gt;"",M889,IF(O889&lt;&gt;"",O889,IF(Q889&lt;&gt;"",Q889,I889)))</f>
        <v>$M</v>
      </c>
      <c r="T889" t="str">
        <f t="shared" si="1831"/>
        <v>$m</v>
      </c>
      <c r="U889" t="str">
        <f t="shared" ref="U889:V889" si="1942">TRIM(SUBSTITUTE(T889,U$1,U$2))</f>
        <v>$m</v>
      </c>
      <c r="V889" t="str">
        <f t="shared" si="1942"/>
        <v>$m</v>
      </c>
      <c r="W889" t="str">
        <f t="shared" ref="W889:AM889" si="1943">TRIM(SUBSTITUTE(V889,W$1,W$2))</f>
        <v>$m</v>
      </c>
      <c r="X889" t="str">
        <f t="shared" si="1943"/>
        <v>$m</v>
      </c>
      <c r="Y889" t="str">
        <f t="shared" si="1943"/>
        <v>$m</v>
      </c>
      <c r="Z889" t="str">
        <f t="shared" si="1943"/>
        <v>$m</v>
      </c>
      <c r="AA889" t="str">
        <f t="shared" si="1943"/>
        <v>$m</v>
      </c>
      <c r="AB889" t="str">
        <f t="shared" si="1943"/>
        <v>$m</v>
      </c>
      <c r="AC889" t="str">
        <f t="shared" si="1943"/>
        <v>$m</v>
      </c>
      <c r="AD889" t="str">
        <f t="shared" si="1943"/>
        <v>$m</v>
      </c>
      <c r="AE889" t="str">
        <f t="shared" si="1943"/>
        <v>$m</v>
      </c>
      <c r="AF889" t="str">
        <f t="shared" si="1943"/>
        <v>$m</v>
      </c>
      <c r="AG889" t="str">
        <f t="shared" si="1943"/>
        <v>$</v>
      </c>
      <c r="AH889" t="str">
        <f t="shared" si="1943"/>
        <v>$</v>
      </c>
      <c r="AI889" t="str">
        <f t="shared" si="1943"/>
        <v>$</v>
      </c>
      <c r="AJ889" t="str">
        <f t="shared" si="1943"/>
        <v>$</v>
      </c>
      <c r="AK889" t="str">
        <f t="shared" si="1943"/>
        <v>$</v>
      </c>
      <c r="AL889" t="str">
        <f t="shared" si="1943"/>
        <v>$</v>
      </c>
      <c r="AM889" t="str">
        <f t="shared" si="1943"/>
        <v>$</v>
      </c>
      <c r="AN889" t="str">
        <f t="shared" si="1834"/>
        <v>$</v>
      </c>
      <c r="AQ889" t="str">
        <f t="shared" si="1835"/>
        <v>$</v>
      </c>
    </row>
    <row r="890" spans="1:43" x14ac:dyDescent="0.2">
      <c r="A890">
        <v>888</v>
      </c>
      <c r="B890" t="s">
        <v>340</v>
      </c>
      <c r="C890" t="s">
        <v>1624</v>
      </c>
      <c r="D890" t="s">
        <v>1625</v>
      </c>
      <c r="E890" t="s">
        <v>75</v>
      </c>
      <c r="F890" t="s">
        <v>342</v>
      </c>
      <c r="G890" t="str">
        <f t="shared" si="1827"/>
        <v>Geographic Revenue - Revenue from Other International Operations</v>
      </c>
      <c r="H890" t="str">
        <f t="shared" si="1808"/>
        <v>revenue from other international operations</v>
      </c>
      <c r="I890" t="s">
        <v>10</v>
      </c>
      <c r="J890" t="b">
        <f t="shared" si="1828"/>
        <v>0</v>
      </c>
      <c r="K890" t="b">
        <f t="shared" si="1823"/>
        <v>0</v>
      </c>
      <c r="L890" t="b">
        <f t="shared" si="1824"/>
        <v>1</v>
      </c>
      <c r="M890" t="str">
        <f t="shared" si="1829"/>
        <v/>
      </c>
      <c r="N890" t="str">
        <f t="shared" si="1870"/>
        <v/>
      </c>
      <c r="O890" t="str">
        <f t="shared" si="1871"/>
        <v/>
      </c>
      <c r="P890" t="str">
        <f t="shared" si="1830"/>
        <v/>
      </c>
      <c r="R890" t="s">
        <v>35</v>
      </c>
      <c r="S890" t="str">
        <f>IF(M890&lt;&gt;"",M890,IF(O890&lt;&gt;"",O890,IF(Q890&lt;&gt;"",Q890,I890)))</f>
        <v>$M</v>
      </c>
      <c r="T890" t="str">
        <f t="shared" si="1831"/>
        <v>$m</v>
      </c>
      <c r="U890" t="str">
        <f t="shared" ref="U890:V890" si="1944">TRIM(SUBSTITUTE(T890,U$1,U$2))</f>
        <v>$m</v>
      </c>
      <c r="V890" t="str">
        <f t="shared" si="1944"/>
        <v>$m</v>
      </c>
      <c r="W890" t="str">
        <f t="shared" ref="W890:AM890" si="1945">TRIM(SUBSTITUTE(V890,W$1,W$2))</f>
        <v>$m</v>
      </c>
      <c r="X890" t="str">
        <f t="shared" si="1945"/>
        <v>$m</v>
      </c>
      <c r="Y890" t="str">
        <f t="shared" si="1945"/>
        <v>$m</v>
      </c>
      <c r="Z890" t="str">
        <f t="shared" si="1945"/>
        <v>$m</v>
      </c>
      <c r="AA890" t="str">
        <f t="shared" si="1945"/>
        <v>$m</v>
      </c>
      <c r="AB890" t="str">
        <f t="shared" si="1945"/>
        <v>$m</v>
      </c>
      <c r="AC890" t="str">
        <f t="shared" si="1945"/>
        <v>$m</v>
      </c>
      <c r="AD890" t="str">
        <f t="shared" si="1945"/>
        <v>$m</v>
      </c>
      <c r="AE890" t="str">
        <f t="shared" si="1945"/>
        <v>$m</v>
      </c>
      <c r="AF890" t="str">
        <f t="shared" si="1945"/>
        <v>$m</v>
      </c>
      <c r="AG890" t="str">
        <f t="shared" si="1945"/>
        <v>$</v>
      </c>
      <c r="AH890" t="str">
        <f t="shared" si="1945"/>
        <v>$</v>
      </c>
      <c r="AI890" t="str">
        <f t="shared" si="1945"/>
        <v>$</v>
      </c>
      <c r="AJ890" t="str">
        <f t="shared" si="1945"/>
        <v>$</v>
      </c>
      <c r="AK890" t="str">
        <f t="shared" si="1945"/>
        <v>$</v>
      </c>
      <c r="AL890" t="str">
        <f t="shared" si="1945"/>
        <v>$</v>
      </c>
      <c r="AM890" t="str">
        <f t="shared" si="1945"/>
        <v>$</v>
      </c>
      <c r="AN890" t="str">
        <f t="shared" si="1834"/>
        <v>$</v>
      </c>
      <c r="AQ890" t="str">
        <f t="shared" si="1835"/>
        <v>$</v>
      </c>
    </row>
    <row r="891" spans="1:43" x14ac:dyDescent="0.2">
      <c r="A891">
        <v>889</v>
      </c>
      <c r="B891" t="s">
        <v>340</v>
      </c>
      <c r="C891" t="s">
        <v>1624</v>
      </c>
      <c r="D891" t="s">
        <v>1625</v>
      </c>
      <c r="E891" t="s">
        <v>75</v>
      </c>
      <c r="F891" t="s">
        <v>343</v>
      </c>
      <c r="G891" t="str">
        <f t="shared" si="1827"/>
        <v>Geographic Revenue - Revenue from United States Operations</v>
      </c>
      <c r="H891" t="str">
        <f t="shared" si="1808"/>
        <v>revenue from united states operations</v>
      </c>
      <c r="I891" t="s">
        <v>10</v>
      </c>
      <c r="J891" t="b">
        <f t="shared" si="1828"/>
        <v>0</v>
      </c>
      <c r="K891" t="b">
        <f t="shared" si="1823"/>
        <v>0</v>
      </c>
      <c r="L891" t="b">
        <f t="shared" si="1824"/>
        <v>1</v>
      </c>
      <c r="M891" t="str">
        <f t="shared" si="1829"/>
        <v/>
      </c>
      <c r="N891" t="str">
        <f t="shared" si="1870"/>
        <v/>
      </c>
      <c r="O891" t="str">
        <f t="shared" si="1871"/>
        <v/>
      </c>
      <c r="P891" t="str">
        <f t="shared" si="1830"/>
        <v/>
      </c>
      <c r="R891" t="s">
        <v>35</v>
      </c>
      <c r="S891" t="str">
        <f>IF(M891&lt;&gt;"",M891,IF(O891&lt;&gt;"",O891,IF(Q891&lt;&gt;"",Q891,I891)))</f>
        <v>$M</v>
      </c>
      <c r="T891" t="str">
        <f t="shared" si="1831"/>
        <v>$m</v>
      </c>
      <c r="U891" t="str">
        <f t="shared" ref="U891:V891" si="1946">TRIM(SUBSTITUTE(T891,U$1,U$2))</f>
        <v>$m</v>
      </c>
      <c r="V891" t="str">
        <f t="shared" si="1946"/>
        <v>$m</v>
      </c>
      <c r="W891" t="str">
        <f t="shared" ref="W891:AM891" si="1947">TRIM(SUBSTITUTE(V891,W$1,W$2))</f>
        <v>$m</v>
      </c>
      <c r="X891" t="str">
        <f t="shared" si="1947"/>
        <v>$m</v>
      </c>
      <c r="Y891" t="str">
        <f t="shared" si="1947"/>
        <v>$m</v>
      </c>
      <c r="Z891" t="str">
        <f t="shared" si="1947"/>
        <v>$m</v>
      </c>
      <c r="AA891" t="str">
        <f t="shared" si="1947"/>
        <v>$m</v>
      </c>
      <c r="AB891" t="str">
        <f t="shared" si="1947"/>
        <v>$m</v>
      </c>
      <c r="AC891" t="str">
        <f t="shared" si="1947"/>
        <v>$m</v>
      </c>
      <c r="AD891" t="str">
        <f t="shared" si="1947"/>
        <v>$m</v>
      </c>
      <c r="AE891" t="str">
        <f t="shared" si="1947"/>
        <v>$m</v>
      </c>
      <c r="AF891" t="str">
        <f t="shared" si="1947"/>
        <v>$m</v>
      </c>
      <c r="AG891" t="str">
        <f t="shared" si="1947"/>
        <v>$</v>
      </c>
      <c r="AH891" t="str">
        <f t="shared" si="1947"/>
        <v>$</v>
      </c>
      <c r="AI891" t="str">
        <f t="shared" si="1947"/>
        <v>$</v>
      </c>
      <c r="AJ891" t="str">
        <f t="shared" si="1947"/>
        <v>$</v>
      </c>
      <c r="AK891" t="str">
        <f t="shared" si="1947"/>
        <v>$</v>
      </c>
      <c r="AL891" t="str">
        <f t="shared" si="1947"/>
        <v>$</v>
      </c>
      <c r="AM891" t="str">
        <f t="shared" si="1947"/>
        <v>$</v>
      </c>
      <c r="AN891" t="str">
        <f t="shared" si="1834"/>
        <v>$</v>
      </c>
      <c r="AQ891" t="str">
        <f t="shared" si="1835"/>
        <v>$</v>
      </c>
    </row>
    <row r="892" spans="1:43" x14ac:dyDescent="0.2">
      <c r="A892">
        <v>890</v>
      </c>
      <c r="B892" t="s">
        <v>340</v>
      </c>
      <c r="C892" t="s">
        <v>1624</v>
      </c>
      <c r="D892" t="s">
        <v>1625</v>
      </c>
      <c r="E892" t="s">
        <v>1482</v>
      </c>
      <c r="F892" t="s">
        <v>344</v>
      </c>
      <c r="G892" t="str">
        <f t="shared" si="1827"/>
        <v>Members - Household Members</v>
      </c>
      <c r="H892" t="str">
        <f t="shared" ref="H892:H955" si="1948">LOWER(F892)</f>
        <v>household members</v>
      </c>
      <c r="I892" t="s">
        <v>103</v>
      </c>
      <c r="J892" t="b">
        <f t="shared" si="1828"/>
        <v>0</v>
      </c>
      <c r="K892" t="b">
        <f t="shared" si="1823"/>
        <v>1</v>
      </c>
      <c r="L892" t="b">
        <f t="shared" si="1824"/>
        <v>1</v>
      </c>
      <c r="M892" t="str">
        <f t="shared" si="1829"/>
        <v/>
      </c>
      <c r="N892" t="str">
        <f t="shared" si="1870"/>
        <v/>
      </c>
      <c r="O892" t="str">
        <f t="shared" si="1871"/>
        <v/>
      </c>
      <c r="P892" t="str">
        <f t="shared" si="1830"/>
        <v/>
      </c>
      <c r="R892" t="s">
        <v>35</v>
      </c>
      <c r="S892" t="str">
        <f>IF(M892&lt;&gt;"",M892,IF(O892&lt;&gt;"",O892,IF(Q892&lt;&gt;"",Q892,I892)))</f>
        <v>M</v>
      </c>
      <c r="T892" t="str">
        <f t="shared" si="1831"/>
        <v>m</v>
      </c>
      <c r="U892" t="str">
        <f t="shared" ref="U892:V892" si="1949">TRIM(SUBSTITUTE(T892,U$1,U$2))</f>
        <v>m</v>
      </c>
      <c r="V892" t="str">
        <f t="shared" si="1949"/>
        <v>m</v>
      </c>
      <c r="W892" t="str">
        <f t="shared" ref="W892:AM892" si="1950">TRIM(SUBSTITUTE(V892,W$1,W$2))</f>
        <v>m</v>
      </c>
      <c r="X892" t="str">
        <f t="shared" si="1950"/>
        <v>m</v>
      </c>
      <c r="Y892" t="str">
        <f t="shared" si="1950"/>
        <v>m</v>
      </c>
      <c r="Z892" t="str">
        <f t="shared" si="1950"/>
        <v>m</v>
      </c>
      <c r="AA892" t="str">
        <f t="shared" si="1950"/>
        <v>m</v>
      </c>
      <c r="AB892" t="str">
        <f t="shared" si="1950"/>
        <v>m</v>
      </c>
      <c r="AC892" t="str">
        <f t="shared" si="1950"/>
        <v>m</v>
      </c>
      <c r="AD892" t="str">
        <f t="shared" si="1950"/>
        <v>m</v>
      </c>
      <c r="AE892" t="str">
        <f t="shared" si="1950"/>
        <v>m</v>
      </c>
      <c r="AF892" t="str">
        <f t="shared" si="1950"/>
        <v>m</v>
      </c>
      <c r="AG892" t="str">
        <f t="shared" si="1950"/>
        <v/>
      </c>
      <c r="AH892" t="str">
        <f t="shared" si="1950"/>
        <v/>
      </c>
      <c r="AI892" t="str">
        <f t="shared" si="1950"/>
        <v/>
      </c>
      <c r="AJ892" t="str">
        <f t="shared" si="1950"/>
        <v/>
      </c>
      <c r="AK892" t="str">
        <f t="shared" si="1950"/>
        <v/>
      </c>
      <c r="AL892" t="str">
        <f t="shared" si="1950"/>
        <v/>
      </c>
      <c r="AM892" t="str">
        <f t="shared" si="1950"/>
        <v/>
      </c>
      <c r="AN892" t="str">
        <f t="shared" si="1834"/>
        <v/>
      </c>
      <c r="AQ892" t="str">
        <f t="shared" si="1835"/>
        <v/>
      </c>
    </row>
    <row r="893" spans="1:43" x14ac:dyDescent="0.2">
      <c r="A893">
        <v>891</v>
      </c>
      <c r="B893" t="s">
        <v>340</v>
      </c>
      <c r="C893" t="s">
        <v>1624</v>
      </c>
      <c r="D893" t="s">
        <v>1625</v>
      </c>
      <c r="E893" t="s">
        <v>345</v>
      </c>
      <c r="F893" t="s">
        <v>345</v>
      </c>
      <c r="G893" t="str">
        <f t="shared" si="1827"/>
        <v>Membership Fee Income</v>
      </c>
      <c r="H893" t="str">
        <f t="shared" si="1948"/>
        <v>membership fee income</v>
      </c>
      <c r="I893" t="s">
        <v>10</v>
      </c>
      <c r="J893" t="b">
        <f t="shared" si="1828"/>
        <v>0</v>
      </c>
      <c r="K893" t="b">
        <f t="shared" si="1823"/>
        <v>0</v>
      </c>
      <c r="L893" t="b">
        <f t="shared" si="1824"/>
        <v>1</v>
      </c>
      <c r="M893" t="str">
        <f t="shared" si="1829"/>
        <v/>
      </c>
      <c r="N893" t="str">
        <f t="shared" si="1870"/>
        <v/>
      </c>
      <c r="O893" t="str">
        <f t="shared" si="1871"/>
        <v/>
      </c>
      <c r="P893" t="str">
        <f t="shared" si="1830"/>
        <v/>
      </c>
      <c r="R893" t="s">
        <v>35</v>
      </c>
      <c r="S893" t="str">
        <f>IF(M893&lt;&gt;"",M893,IF(O893&lt;&gt;"",O893,IF(Q893&lt;&gt;"",Q893,I893)))</f>
        <v>$M</v>
      </c>
      <c r="T893" t="str">
        <f t="shared" si="1831"/>
        <v>$m</v>
      </c>
      <c r="U893" t="str">
        <f t="shared" ref="U893:V893" si="1951">TRIM(SUBSTITUTE(T893,U$1,U$2))</f>
        <v>$m</v>
      </c>
      <c r="V893" t="str">
        <f t="shared" si="1951"/>
        <v>$m</v>
      </c>
      <c r="W893" t="str">
        <f t="shared" ref="W893:AM893" si="1952">TRIM(SUBSTITUTE(V893,W$1,W$2))</f>
        <v>$m</v>
      </c>
      <c r="X893" t="str">
        <f t="shared" si="1952"/>
        <v>$m</v>
      </c>
      <c r="Y893" t="str">
        <f t="shared" si="1952"/>
        <v>$m</v>
      </c>
      <c r="Z893" t="str">
        <f t="shared" si="1952"/>
        <v>$m</v>
      </c>
      <c r="AA893" t="str">
        <f t="shared" si="1952"/>
        <v>$m</v>
      </c>
      <c r="AB893" t="str">
        <f t="shared" si="1952"/>
        <v>$m</v>
      </c>
      <c r="AC893" t="str">
        <f t="shared" si="1952"/>
        <v>$m</v>
      </c>
      <c r="AD893" t="str">
        <f t="shared" si="1952"/>
        <v>$m</v>
      </c>
      <c r="AE893" t="str">
        <f t="shared" si="1952"/>
        <v>$m</v>
      </c>
      <c r="AF893" t="str">
        <f t="shared" si="1952"/>
        <v>$m</v>
      </c>
      <c r="AG893" t="str">
        <f t="shared" si="1952"/>
        <v>$</v>
      </c>
      <c r="AH893" t="str">
        <f t="shared" si="1952"/>
        <v>$</v>
      </c>
      <c r="AI893" t="str">
        <f t="shared" si="1952"/>
        <v>$</v>
      </c>
      <c r="AJ893" t="str">
        <f t="shared" si="1952"/>
        <v>$</v>
      </c>
      <c r="AK893" t="str">
        <f t="shared" si="1952"/>
        <v>$</v>
      </c>
      <c r="AL893" t="str">
        <f t="shared" si="1952"/>
        <v>$</v>
      </c>
      <c r="AM893" t="str">
        <f t="shared" si="1952"/>
        <v>$</v>
      </c>
      <c r="AN893" t="str">
        <f t="shared" si="1834"/>
        <v>$</v>
      </c>
      <c r="AQ893" t="str">
        <f t="shared" si="1835"/>
        <v>$</v>
      </c>
    </row>
    <row r="894" spans="1:43" x14ac:dyDescent="0.2">
      <c r="A894">
        <v>892</v>
      </c>
      <c r="B894" t="s">
        <v>340</v>
      </c>
      <c r="C894" t="s">
        <v>1624</v>
      </c>
      <c r="D894" t="s">
        <v>1625</v>
      </c>
      <c r="E894" t="s">
        <v>348</v>
      </c>
      <c r="F894" t="s">
        <v>348</v>
      </c>
      <c r="G894" t="str">
        <f t="shared" si="1827"/>
        <v>Renewal Rate</v>
      </c>
      <c r="H894" t="str">
        <f t="shared" si="1948"/>
        <v>renewal rate</v>
      </c>
      <c r="I894" t="s">
        <v>7</v>
      </c>
      <c r="J894" t="b">
        <f t="shared" si="1828"/>
        <v>0</v>
      </c>
      <c r="K894" t="b">
        <f t="shared" si="1823"/>
        <v>0</v>
      </c>
      <c r="L894" t="b">
        <f t="shared" si="1824"/>
        <v>1</v>
      </c>
      <c r="M894" t="str">
        <f t="shared" si="1829"/>
        <v/>
      </c>
      <c r="N894" t="str">
        <f t="shared" si="1870"/>
        <v/>
      </c>
      <c r="O894" t="str">
        <f t="shared" si="1871"/>
        <v/>
      </c>
      <c r="P894" t="str">
        <f t="shared" si="1830"/>
        <v/>
      </c>
      <c r="R894" t="s">
        <v>7</v>
      </c>
      <c r="S894" t="str">
        <f>IF(M894&lt;&gt;"",M894,IF(O894&lt;&gt;"",O894,IF(Q894&lt;&gt;"",Q894,I894)))</f>
        <v>%</v>
      </c>
      <c r="T894" t="str">
        <f t="shared" si="1831"/>
        <v>%</v>
      </c>
      <c r="U894" t="str">
        <f t="shared" ref="U894:V894" si="1953">TRIM(SUBSTITUTE(T894,U$1,U$2))</f>
        <v>%</v>
      </c>
      <c r="V894" t="str">
        <f t="shared" si="1953"/>
        <v>%</v>
      </c>
      <c r="W894" t="str">
        <f t="shared" ref="W894:AM894" si="1954">TRIM(SUBSTITUTE(V894,W$1,W$2))</f>
        <v>%</v>
      </c>
      <c r="X894" t="str">
        <f t="shared" si="1954"/>
        <v>%</v>
      </c>
      <c r="Y894" t="str">
        <f t="shared" si="1954"/>
        <v>%</v>
      </c>
      <c r="Z894" t="str">
        <f t="shared" si="1954"/>
        <v>%</v>
      </c>
      <c r="AA894" t="str">
        <f t="shared" si="1954"/>
        <v>%</v>
      </c>
      <c r="AB894" t="str">
        <f t="shared" si="1954"/>
        <v>%</v>
      </c>
      <c r="AC894" t="str">
        <f t="shared" si="1954"/>
        <v>%</v>
      </c>
      <c r="AD894" t="str">
        <f t="shared" si="1954"/>
        <v>%</v>
      </c>
      <c r="AE894" t="str">
        <f t="shared" si="1954"/>
        <v>%</v>
      </c>
      <c r="AF894" t="str">
        <f t="shared" si="1954"/>
        <v>%</v>
      </c>
      <c r="AG894" t="str">
        <f t="shared" si="1954"/>
        <v>%</v>
      </c>
      <c r="AH894" t="str">
        <f t="shared" si="1954"/>
        <v>%</v>
      </c>
      <c r="AI894" t="str">
        <f t="shared" si="1954"/>
        <v>%</v>
      </c>
      <c r="AJ894" t="str">
        <f t="shared" si="1954"/>
        <v>%</v>
      </c>
      <c r="AK894" t="str">
        <f t="shared" si="1954"/>
        <v>%</v>
      </c>
      <c r="AL894" t="str">
        <f t="shared" si="1954"/>
        <v>%</v>
      </c>
      <c r="AM894" t="str">
        <f t="shared" si="1954"/>
        <v>%</v>
      </c>
      <c r="AN894" t="str">
        <f t="shared" si="1834"/>
        <v>%</v>
      </c>
      <c r="AQ894" t="str">
        <f t="shared" si="1835"/>
        <v>%</v>
      </c>
    </row>
    <row r="895" spans="1:43" x14ac:dyDescent="0.2">
      <c r="A895">
        <v>893</v>
      </c>
      <c r="B895" t="s">
        <v>340</v>
      </c>
      <c r="C895" t="s">
        <v>1624</v>
      </c>
      <c r="D895" t="s">
        <v>1625</v>
      </c>
      <c r="E895" t="s">
        <v>44</v>
      </c>
      <c r="F895" t="s">
        <v>349</v>
      </c>
      <c r="G895" t="str">
        <f t="shared" si="1827"/>
        <v>Segment Revenue - Membership fees revenue</v>
      </c>
      <c r="H895" t="str">
        <f t="shared" si="1948"/>
        <v>membership fees revenue</v>
      </c>
      <c r="I895" t="s">
        <v>10</v>
      </c>
      <c r="J895" t="b">
        <f t="shared" si="1828"/>
        <v>0</v>
      </c>
      <c r="K895" t="b">
        <f t="shared" si="1823"/>
        <v>0</v>
      </c>
      <c r="L895" t="b">
        <f t="shared" si="1824"/>
        <v>1</v>
      </c>
      <c r="M895" t="str">
        <f t="shared" si="1829"/>
        <v/>
      </c>
      <c r="N895" t="str">
        <f t="shared" si="1870"/>
        <v/>
      </c>
      <c r="O895" t="str">
        <f t="shared" si="1871"/>
        <v/>
      </c>
      <c r="P895" t="str">
        <f t="shared" si="1830"/>
        <v/>
      </c>
      <c r="R895" t="s">
        <v>35</v>
      </c>
      <c r="S895" t="str">
        <f>IF(M895&lt;&gt;"",M895,IF(O895&lt;&gt;"",O895,IF(Q895&lt;&gt;"",Q895,I895)))</f>
        <v>$M</v>
      </c>
      <c r="T895" t="str">
        <f t="shared" si="1831"/>
        <v>$m</v>
      </c>
      <c r="U895" t="str">
        <f t="shared" ref="U895:V895" si="1955">TRIM(SUBSTITUTE(T895,U$1,U$2))</f>
        <v>$m</v>
      </c>
      <c r="V895" t="str">
        <f t="shared" si="1955"/>
        <v>$m</v>
      </c>
      <c r="W895" t="str">
        <f t="shared" ref="W895:AM895" si="1956">TRIM(SUBSTITUTE(V895,W$1,W$2))</f>
        <v>$m</v>
      </c>
      <c r="X895" t="str">
        <f t="shared" si="1956"/>
        <v>$m</v>
      </c>
      <c r="Y895" t="str">
        <f t="shared" si="1956"/>
        <v>$m</v>
      </c>
      <c r="Z895" t="str">
        <f t="shared" si="1956"/>
        <v>$m</v>
      </c>
      <c r="AA895" t="str">
        <f t="shared" si="1956"/>
        <v>$m</v>
      </c>
      <c r="AB895" t="str">
        <f t="shared" si="1956"/>
        <v>$m</v>
      </c>
      <c r="AC895" t="str">
        <f t="shared" si="1956"/>
        <v>$m</v>
      </c>
      <c r="AD895" t="str">
        <f t="shared" si="1956"/>
        <v>$m</v>
      </c>
      <c r="AE895" t="str">
        <f t="shared" si="1956"/>
        <v>$m</v>
      </c>
      <c r="AF895" t="str">
        <f t="shared" si="1956"/>
        <v>$m</v>
      </c>
      <c r="AG895" t="str">
        <f t="shared" si="1956"/>
        <v>$</v>
      </c>
      <c r="AH895" t="str">
        <f t="shared" si="1956"/>
        <v>$</v>
      </c>
      <c r="AI895" t="str">
        <f t="shared" si="1956"/>
        <v>$</v>
      </c>
      <c r="AJ895" t="str">
        <f t="shared" si="1956"/>
        <v>$</v>
      </c>
      <c r="AK895" t="str">
        <f t="shared" si="1956"/>
        <v>$</v>
      </c>
      <c r="AL895" t="str">
        <f t="shared" si="1956"/>
        <v>$</v>
      </c>
      <c r="AM895" t="str">
        <f t="shared" si="1956"/>
        <v>$</v>
      </c>
      <c r="AN895" t="str">
        <f t="shared" si="1834"/>
        <v>$</v>
      </c>
      <c r="AQ895" t="str">
        <f t="shared" si="1835"/>
        <v>$</v>
      </c>
    </row>
    <row r="896" spans="1:43" x14ac:dyDescent="0.2">
      <c r="A896">
        <v>894</v>
      </c>
      <c r="B896" t="s">
        <v>340</v>
      </c>
      <c r="C896" t="s">
        <v>1624</v>
      </c>
      <c r="D896" t="s">
        <v>1625</v>
      </c>
      <c r="E896" t="s">
        <v>44</v>
      </c>
      <c r="F896" t="s">
        <v>350</v>
      </c>
      <c r="G896" t="str">
        <f t="shared" si="1827"/>
        <v>Segment Revenue - Net sales</v>
      </c>
      <c r="H896" t="str">
        <f t="shared" si="1948"/>
        <v>net sales</v>
      </c>
      <c r="I896" t="s">
        <v>10</v>
      </c>
      <c r="J896" t="b">
        <f t="shared" si="1828"/>
        <v>0</v>
      </c>
      <c r="K896" t="b">
        <f t="shared" si="1823"/>
        <v>0</v>
      </c>
      <c r="L896" t="b">
        <f t="shared" si="1824"/>
        <v>1</v>
      </c>
      <c r="M896" t="str">
        <f t="shared" si="1829"/>
        <v/>
      </c>
      <c r="N896" t="str">
        <f t="shared" si="1870"/>
        <v/>
      </c>
      <c r="O896" t="str">
        <f t="shared" si="1871"/>
        <v/>
      </c>
      <c r="P896" t="str">
        <f t="shared" si="1830"/>
        <v/>
      </c>
      <c r="R896" t="s">
        <v>35</v>
      </c>
      <c r="S896" t="str">
        <f>IF(M896&lt;&gt;"",M896,IF(O896&lt;&gt;"",O896,IF(Q896&lt;&gt;"",Q896,I896)))</f>
        <v>$M</v>
      </c>
      <c r="T896" t="str">
        <f t="shared" si="1831"/>
        <v>$m</v>
      </c>
      <c r="U896" t="str">
        <f t="shared" ref="U896:V896" si="1957">TRIM(SUBSTITUTE(T896,U$1,U$2))</f>
        <v>$m</v>
      </c>
      <c r="V896" t="str">
        <f t="shared" si="1957"/>
        <v>$m</v>
      </c>
      <c r="W896" t="str">
        <f t="shared" ref="W896:AM896" si="1958">TRIM(SUBSTITUTE(V896,W$1,W$2))</f>
        <v>$m</v>
      </c>
      <c r="X896" t="str">
        <f t="shared" si="1958"/>
        <v>$m</v>
      </c>
      <c r="Y896" t="str">
        <f t="shared" si="1958"/>
        <v>$m</v>
      </c>
      <c r="Z896" t="str">
        <f t="shared" si="1958"/>
        <v>$m</v>
      </c>
      <c r="AA896" t="str">
        <f t="shared" si="1958"/>
        <v>$m</v>
      </c>
      <c r="AB896" t="str">
        <f t="shared" si="1958"/>
        <v>$m</v>
      </c>
      <c r="AC896" t="str">
        <f t="shared" si="1958"/>
        <v>$m</v>
      </c>
      <c r="AD896" t="str">
        <f t="shared" si="1958"/>
        <v>$m</v>
      </c>
      <c r="AE896" t="str">
        <f t="shared" si="1958"/>
        <v>$m</v>
      </c>
      <c r="AF896" t="str">
        <f t="shared" si="1958"/>
        <v>$m</v>
      </c>
      <c r="AG896" t="str">
        <f t="shared" si="1958"/>
        <v>$</v>
      </c>
      <c r="AH896" t="str">
        <f t="shared" si="1958"/>
        <v>$</v>
      </c>
      <c r="AI896" t="str">
        <f t="shared" si="1958"/>
        <v>$</v>
      </c>
      <c r="AJ896" t="str">
        <f t="shared" si="1958"/>
        <v>$</v>
      </c>
      <c r="AK896" t="str">
        <f t="shared" si="1958"/>
        <v>$</v>
      </c>
      <c r="AL896" t="str">
        <f t="shared" si="1958"/>
        <v>$</v>
      </c>
      <c r="AM896" t="str">
        <f t="shared" si="1958"/>
        <v>$</v>
      </c>
      <c r="AN896" t="str">
        <f t="shared" si="1834"/>
        <v>$</v>
      </c>
      <c r="AQ896" t="str">
        <f t="shared" si="1835"/>
        <v>$</v>
      </c>
    </row>
    <row r="897" spans="1:43" x14ac:dyDescent="0.2">
      <c r="A897">
        <v>895</v>
      </c>
      <c r="B897" t="s">
        <v>340</v>
      </c>
      <c r="C897" t="s">
        <v>1624</v>
      </c>
      <c r="D897" t="s">
        <v>1625</v>
      </c>
      <c r="E897" t="s">
        <v>351</v>
      </c>
      <c r="F897" t="s">
        <v>352</v>
      </c>
      <c r="G897" t="str">
        <f t="shared" si="1827"/>
        <v>Sub-segment Revenue - Net sales from Ancillary</v>
      </c>
      <c r="H897" t="str">
        <f t="shared" si="1948"/>
        <v>net sales from ancillary</v>
      </c>
      <c r="I897" t="s">
        <v>10</v>
      </c>
      <c r="J897" t="b">
        <f t="shared" si="1828"/>
        <v>0</v>
      </c>
      <c r="K897" t="b">
        <f t="shared" si="1823"/>
        <v>0</v>
      </c>
      <c r="L897" t="b">
        <f t="shared" si="1824"/>
        <v>1</v>
      </c>
      <c r="M897" t="str">
        <f t="shared" si="1829"/>
        <v/>
      </c>
      <c r="N897" t="str">
        <f t="shared" si="1870"/>
        <v/>
      </c>
      <c r="O897" t="str">
        <f t="shared" si="1871"/>
        <v/>
      </c>
      <c r="P897" t="str">
        <f t="shared" si="1830"/>
        <v/>
      </c>
      <c r="R897" t="s">
        <v>35</v>
      </c>
      <c r="S897" t="str">
        <f>IF(M897&lt;&gt;"",M897,IF(O897&lt;&gt;"",O897,IF(Q897&lt;&gt;"",Q897,I897)))</f>
        <v>$M</v>
      </c>
      <c r="T897" t="str">
        <f t="shared" si="1831"/>
        <v>$m</v>
      </c>
      <c r="U897" t="str">
        <f t="shared" ref="U897:V897" si="1959">TRIM(SUBSTITUTE(T897,U$1,U$2))</f>
        <v>$m</v>
      </c>
      <c r="V897" t="str">
        <f t="shared" si="1959"/>
        <v>$m</v>
      </c>
      <c r="W897" t="str">
        <f t="shared" ref="W897:AM897" si="1960">TRIM(SUBSTITUTE(V897,W$1,W$2))</f>
        <v>$m</v>
      </c>
      <c r="X897" t="str">
        <f t="shared" si="1960"/>
        <v>$m</v>
      </c>
      <c r="Y897" t="str">
        <f t="shared" si="1960"/>
        <v>$m</v>
      </c>
      <c r="Z897" t="str">
        <f t="shared" si="1960"/>
        <v>$m</v>
      </c>
      <c r="AA897" t="str">
        <f t="shared" si="1960"/>
        <v>$m</v>
      </c>
      <c r="AB897" t="str">
        <f t="shared" si="1960"/>
        <v>$m</v>
      </c>
      <c r="AC897" t="str">
        <f t="shared" si="1960"/>
        <v>$m</v>
      </c>
      <c r="AD897" t="str">
        <f t="shared" si="1960"/>
        <v>$m</v>
      </c>
      <c r="AE897" t="str">
        <f t="shared" si="1960"/>
        <v>$m</v>
      </c>
      <c r="AF897" t="str">
        <f t="shared" si="1960"/>
        <v>$m</v>
      </c>
      <c r="AG897" t="str">
        <f t="shared" si="1960"/>
        <v>$</v>
      </c>
      <c r="AH897" t="str">
        <f t="shared" si="1960"/>
        <v>$</v>
      </c>
      <c r="AI897" t="str">
        <f t="shared" si="1960"/>
        <v>$</v>
      </c>
      <c r="AJ897" t="str">
        <f t="shared" si="1960"/>
        <v>$</v>
      </c>
      <c r="AK897" t="str">
        <f t="shared" si="1960"/>
        <v>$</v>
      </c>
      <c r="AL897" t="str">
        <f t="shared" si="1960"/>
        <v>$</v>
      </c>
      <c r="AM897" t="str">
        <f t="shared" si="1960"/>
        <v>$</v>
      </c>
      <c r="AN897" t="str">
        <f t="shared" si="1834"/>
        <v>$</v>
      </c>
      <c r="AQ897" t="str">
        <f t="shared" si="1835"/>
        <v>$</v>
      </c>
    </row>
    <row r="898" spans="1:43" x14ac:dyDescent="0.2">
      <c r="A898">
        <v>896</v>
      </c>
      <c r="B898" t="s">
        <v>340</v>
      </c>
      <c r="C898" t="s">
        <v>1624</v>
      </c>
      <c r="D898" t="s">
        <v>1625</v>
      </c>
      <c r="E898" t="s">
        <v>351</v>
      </c>
      <c r="F898" t="s">
        <v>353</v>
      </c>
      <c r="G898" t="str">
        <f t="shared" si="1827"/>
        <v>Sub-segment Revenue - Net sales from Ancillary and other</v>
      </c>
      <c r="H898" t="str">
        <f t="shared" si="1948"/>
        <v>net sales from ancillary and other</v>
      </c>
      <c r="I898" t="s">
        <v>10</v>
      </c>
      <c r="J898" t="b">
        <f t="shared" si="1828"/>
        <v>0</v>
      </c>
      <c r="K898" t="b">
        <f t="shared" si="1823"/>
        <v>0</v>
      </c>
      <c r="L898" t="b">
        <f t="shared" si="1824"/>
        <v>1</v>
      </c>
      <c r="M898" t="str">
        <f t="shared" si="1829"/>
        <v/>
      </c>
      <c r="N898" t="str">
        <f t="shared" si="1870"/>
        <v/>
      </c>
      <c r="O898" t="str">
        <f t="shared" si="1871"/>
        <v/>
      </c>
      <c r="P898" t="str">
        <f t="shared" si="1830"/>
        <v/>
      </c>
      <c r="R898" t="s">
        <v>35</v>
      </c>
      <c r="S898" t="str">
        <f>IF(M898&lt;&gt;"",M898,IF(O898&lt;&gt;"",O898,IF(Q898&lt;&gt;"",Q898,I898)))</f>
        <v>$M</v>
      </c>
      <c r="T898" t="str">
        <f t="shared" si="1831"/>
        <v>$m</v>
      </c>
      <c r="U898" t="str">
        <f t="shared" ref="U898:V898" si="1961">TRIM(SUBSTITUTE(T898,U$1,U$2))</f>
        <v>$m</v>
      </c>
      <c r="V898" t="str">
        <f t="shared" si="1961"/>
        <v>$m</v>
      </c>
      <c r="W898" t="str">
        <f t="shared" ref="W898:AM898" si="1962">TRIM(SUBSTITUTE(V898,W$1,W$2))</f>
        <v>$m</v>
      </c>
      <c r="X898" t="str">
        <f t="shared" si="1962"/>
        <v>$m</v>
      </c>
      <c r="Y898" t="str">
        <f t="shared" si="1962"/>
        <v>$m</v>
      </c>
      <c r="Z898" t="str">
        <f t="shared" si="1962"/>
        <v>$m</v>
      </c>
      <c r="AA898" t="str">
        <f t="shared" si="1962"/>
        <v>$m</v>
      </c>
      <c r="AB898" t="str">
        <f t="shared" si="1962"/>
        <v>$m</v>
      </c>
      <c r="AC898" t="str">
        <f t="shared" si="1962"/>
        <v>$m</v>
      </c>
      <c r="AD898" t="str">
        <f t="shared" si="1962"/>
        <v>$m</v>
      </c>
      <c r="AE898" t="str">
        <f t="shared" si="1962"/>
        <v>$m</v>
      </c>
      <c r="AF898" t="str">
        <f t="shared" si="1962"/>
        <v>$m</v>
      </c>
      <c r="AG898" t="str">
        <f t="shared" si="1962"/>
        <v>$</v>
      </c>
      <c r="AH898" t="str">
        <f t="shared" si="1962"/>
        <v>$</v>
      </c>
      <c r="AI898" t="str">
        <f t="shared" si="1962"/>
        <v>$</v>
      </c>
      <c r="AJ898" t="str">
        <f t="shared" si="1962"/>
        <v>$</v>
      </c>
      <c r="AK898" t="str">
        <f t="shared" si="1962"/>
        <v>$</v>
      </c>
      <c r="AL898" t="str">
        <f t="shared" si="1962"/>
        <v>$</v>
      </c>
      <c r="AM898" t="str">
        <f t="shared" si="1962"/>
        <v>$</v>
      </c>
      <c r="AN898" t="str">
        <f t="shared" si="1834"/>
        <v>$</v>
      </c>
      <c r="AQ898" t="str">
        <f t="shared" si="1835"/>
        <v>$</v>
      </c>
    </row>
    <row r="899" spans="1:43" x14ac:dyDescent="0.2">
      <c r="A899">
        <v>897</v>
      </c>
      <c r="B899" t="s">
        <v>340</v>
      </c>
      <c r="C899" t="s">
        <v>1624</v>
      </c>
      <c r="D899" t="s">
        <v>1625</v>
      </c>
      <c r="E899" t="s">
        <v>351</v>
      </c>
      <c r="F899" t="s">
        <v>354</v>
      </c>
      <c r="G899" t="str">
        <f t="shared" si="1827"/>
        <v>Sub-segment Revenue - Net sales from Food and Sundries</v>
      </c>
      <c r="H899" t="str">
        <f t="shared" si="1948"/>
        <v>net sales from food and sundries</v>
      </c>
      <c r="I899" t="s">
        <v>10</v>
      </c>
      <c r="J899" t="b">
        <f t="shared" si="1828"/>
        <v>0</v>
      </c>
      <c r="K899" t="b">
        <f t="shared" ref="K899:K962" si="1963">AND(LEFT(I899,1)&lt;&gt;"$",LEFT(I899,1)&lt;&gt;"%")</f>
        <v>0</v>
      </c>
      <c r="L899" t="b">
        <f t="shared" ref="L899:L962" si="1964">IFERROR(IF(FIND("store",LOWER(I899))&gt;0,FALSE,TRUE),TRUE)</f>
        <v>1</v>
      </c>
      <c r="M899" t="str">
        <f t="shared" si="1829"/>
        <v/>
      </c>
      <c r="N899" t="str">
        <f t="shared" si="1870"/>
        <v/>
      </c>
      <c r="O899" t="str">
        <f t="shared" si="1871"/>
        <v/>
      </c>
      <c r="P899" t="str">
        <f t="shared" si="1830"/>
        <v/>
      </c>
      <c r="R899" t="s">
        <v>35</v>
      </c>
      <c r="S899" t="str">
        <f>IF(M899&lt;&gt;"",M899,IF(O899&lt;&gt;"",O899,IF(Q899&lt;&gt;"",Q899,I899)))</f>
        <v>$M</v>
      </c>
      <c r="T899" t="str">
        <f t="shared" si="1831"/>
        <v>$m</v>
      </c>
      <c r="U899" t="str">
        <f t="shared" ref="U899:V899" si="1965">TRIM(SUBSTITUTE(T899,U$1,U$2))</f>
        <v>$m</v>
      </c>
      <c r="V899" t="str">
        <f t="shared" si="1965"/>
        <v>$m</v>
      </c>
      <c r="W899" t="str">
        <f t="shared" ref="W899:AM899" si="1966">TRIM(SUBSTITUTE(V899,W$1,W$2))</f>
        <v>$m</v>
      </c>
      <c r="X899" t="str">
        <f t="shared" si="1966"/>
        <v>$m</v>
      </c>
      <c r="Y899" t="str">
        <f t="shared" si="1966"/>
        <v>$m</v>
      </c>
      <c r="Z899" t="str">
        <f t="shared" si="1966"/>
        <v>$m</v>
      </c>
      <c r="AA899" t="str">
        <f t="shared" si="1966"/>
        <v>$m</v>
      </c>
      <c r="AB899" t="str">
        <f t="shared" si="1966"/>
        <v>$m</v>
      </c>
      <c r="AC899" t="str">
        <f t="shared" si="1966"/>
        <v>$m</v>
      </c>
      <c r="AD899" t="str">
        <f t="shared" si="1966"/>
        <v>$m</v>
      </c>
      <c r="AE899" t="str">
        <f t="shared" si="1966"/>
        <v>$m</v>
      </c>
      <c r="AF899" t="str">
        <f t="shared" si="1966"/>
        <v>$m</v>
      </c>
      <c r="AG899" t="str">
        <f t="shared" si="1966"/>
        <v>$</v>
      </c>
      <c r="AH899" t="str">
        <f t="shared" si="1966"/>
        <v>$</v>
      </c>
      <c r="AI899" t="str">
        <f t="shared" si="1966"/>
        <v>$</v>
      </c>
      <c r="AJ899" t="str">
        <f t="shared" si="1966"/>
        <v>$</v>
      </c>
      <c r="AK899" t="str">
        <f t="shared" si="1966"/>
        <v>$</v>
      </c>
      <c r="AL899" t="str">
        <f t="shared" si="1966"/>
        <v>$</v>
      </c>
      <c r="AM899" t="str">
        <f t="shared" si="1966"/>
        <v>$</v>
      </c>
      <c r="AN899" t="str">
        <f t="shared" si="1834"/>
        <v>$</v>
      </c>
      <c r="AQ899" t="str">
        <f t="shared" si="1835"/>
        <v>$</v>
      </c>
    </row>
    <row r="900" spans="1:43" x14ac:dyDescent="0.2">
      <c r="A900">
        <v>898</v>
      </c>
      <c r="B900" t="s">
        <v>340</v>
      </c>
      <c r="C900" t="s">
        <v>1624</v>
      </c>
      <c r="D900" t="s">
        <v>1625</v>
      </c>
      <c r="E900" t="s">
        <v>351</v>
      </c>
      <c r="F900" t="s">
        <v>355</v>
      </c>
      <c r="G900" t="str">
        <f t="shared" ref="G900:G963" si="1967">IF(E900=F900,F900,E900&amp;" - "&amp;F900)</f>
        <v>Sub-segment Revenue - Net sales from Fresh Foods</v>
      </c>
      <c r="H900" t="str">
        <f t="shared" si="1948"/>
        <v>net sales from fresh foods</v>
      </c>
      <c r="I900" t="s">
        <v>10</v>
      </c>
      <c r="J900" t="b">
        <f t="shared" ref="J900:J963" si="1968">IF(OR(IFERROR(FIND("store",LOWER(E900)),FALSE),IFERROR(FIND("store",LOWER(H900)),FALSE),IFERROR(FIND("store",LOWER(F900)),FALSE)),TRUE,FALSE)</f>
        <v>0</v>
      </c>
      <c r="K900" t="b">
        <f t="shared" si="1963"/>
        <v>0</v>
      </c>
      <c r="L900" t="b">
        <f t="shared" si="1964"/>
        <v>1</v>
      </c>
      <c r="M900" t="str">
        <f t="shared" ref="M900:M963" si="1969">IF(AND(J900,K900,L900),"Stores","")</f>
        <v/>
      </c>
      <c r="N900" t="str">
        <f t="shared" si="1870"/>
        <v/>
      </c>
      <c r="O900" t="str">
        <f t="shared" si="1871"/>
        <v/>
      </c>
      <c r="P900" t="str">
        <f t="shared" ref="P900:P963" si="1970">IFERROR(FIND(" per ",H900),"")</f>
        <v/>
      </c>
      <c r="R900" t="s">
        <v>35</v>
      </c>
      <c r="S900" t="str">
        <f>IF(M900&lt;&gt;"",M900,IF(O900&lt;&gt;"",O900,IF(Q900&lt;&gt;"",Q900,I900)))</f>
        <v>$M</v>
      </c>
      <c r="T900" t="str">
        <f t="shared" ref="T900:T963" si="1971">LOWER(TRIM(S900))</f>
        <v>$m</v>
      </c>
      <c r="U900" t="str">
        <f t="shared" ref="U900:V900" si="1972">TRIM(SUBSTITUTE(T900,U$1,U$2))</f>
        <v>$m</v>
      </c>
      <c r="V900" t="str">
        <f t="shared" si="1972"/>
        <v>$m</v>
      </c>
      <c r="W900" t="str">
        <f t="shared" ref="W900:AM900" si="1973">TRIM(SUBSTITUTE(V900,W$1,W$2))</f>
        <v>$m</v>
      </c>
      <c r="X900" t="str">
        <f t="shared" si="1973"/>
        <v>$m</v>
      </c>
      <c r="Y900" t="str">
        <f t="shared" si="1973"/>
        <v>$m</v>
      </c>
      <c r="Z900" t="str">
        <f t="shared" si="1973"/>
        <v>$m</v>
      </c>
      <c r="AA900" t="str">
        <f t="shared" si="1973"/>
        <v>$m</v>
      </c>
      <c r="AB900" t="str">
        <f t="shared" si="1973"/>
        <v>$m</v>
      </c>
      <c r="AC900" t="str">
        <f t="shared" si="1973"/>
        <v>$m</v>
      </c>
      <c r="AD900" t="str">
        <f t="shared" si="1973"/>
        <v>$m</v>
      </c>
      <c r="AE900" t="str">
        <f t="shared" si="1973"/>
        <v>$m</v>
      </c>
      <c r="AF900" t="str">
        <f t="shared" si="1973"/>
        <v>$m</v>
      </c>
      <c r="AG900" t="str">
        <f t="shared" si="1973"/>
        <v>$</v>
      </c>
      <c r="AH900" t="str">
        <f t="shared" si="1973"/>
        <v>$</v>
      </c>
      <c r="AI900" t="str">
        <f t="shared" si="1973"/>
        <v>$</v>
      </c>
      <c r="AJ900" t="str">
        <f t="shared" si="1973"/>
        <v>$</v>
      </c>
      <c r="AK900" t="str">
        <f t="shared" si="1973"/>
        <v>$</v>
      </c>
      <c r="AL900" t="str">
        <f t="shared" si="1973"/>
        <v>$</v>
      </c>
      <c r="AM900" t="str">
        <f t="shared" si="1973"/>
        <v>$</v>
      </c>
      <c r="AN900" t="str">
        <f t="shared" ref="AN900:AN963" si="1974">TRIM(SUBSTITUTE(AM900," ","_"))</f>
        <v>$</v>
      </c>
      <c r="AQ900" t="str">
        <f t="shared" ref="AQ900:AQ963" si="1975">IF(Q900&lt;&gt;"",Q900,IF(AO900&lt;&gt;"",AO900,AN900))</f>
        <v>$</v>
      </c>
    </row>
    <row r="901" spans="1:43" x14ac:dyDescent="0.2">
      <c r="A901">
        <v>899</v>
      </c>
      <c r="B901" t="s">
        <v>340</v>
      </c>
      <c r="C901" t="s">
        <v>1624</v>
      </c>
      <c r="D901" t="s">
        <v>1625</v>
      </c>
      <c r="E901" t="s">
        <v>351</v>
      </c>
      <c r="F901" t="s">
        <v>356</v>
      </c>
      <c r="G901" t="str">
        <f t="shared" si="1967"/>
        <v>Sub-segment Revenue - Net sales from Hardlines</v>
      </c>
      <c r="H901" t="str">
        <f t="shared" si="1948"/>
        <v>net sales from hardlines</v>
      </c>
      <c r="I901" t="s">
        <v>10</v>
      </c>
      <c r="J901" t="b">
        <f t="shared" si="1968"/>
        <v>0</v>
      </c>
      <c r="K901" t="b">
        <f t="shared" si="1963"/>
        <v>0</v>
      </c>
      <c r="L901" t="b">
        <f t="shared" si="1964"/>
        <v>1</v>
      </c>
      <c r="M901" t="str">
        <f t="shared" si="1969"/>
        <v/>
      </c>
      <c r="N901" t="str">
        <f t="shared" si="1870"/>
        <v/>
      </c>
      <c r="O901" t="str">
        <f t="shared" si="1871"/>
        <v/>
      </c>
      <c r="P901" t="str">
        <f t="shared" si="1970"/>
        <v/>
      </c>
      <c r="R901" t="s">
        <v>35</v>
      </c>
      <c r="S901" t="str">
        <f>IF(M901&lt;&gt;"",M901,IF(O901&lt;&gt;"",O901,IF(Q901&lt;&gt;"",Q901,I901)))</f>
        <v>$M</v>
      </c>
      <c r="T901" t="str">
        <f t="shared" si="1971"/>
        <v>$m</v>
      </c>
      <c r="U901" t="str">
        <f t="shared" ref="U901:V901" si="1976">TRIM(SUBSTITUTE(T901,U$1,U$2))</f>
        <v>$m</v>
      </c>
      <c r="V901" t="str">
        <f t="shared" si="1976"/>
        <v>$m</v>
      </c>
      <c r="W901" t="str">
        <f t="shared" ref="W901:AM901" si="1977">TRIM(SUBSTITUTE(V901,W$1,W$2))</f>
        <v>$m</v>
      </c>
      <c r="X901" t="str">
        <f t="shared" si="1977"/>
        <v>$m</v>
      </c>
      <c r="Y901" t="str">
        <f t="shared" si="1977"/>
        <v>$m</v>
      </c>
      <c r="Z901" t="str">
        <f t="shared" si="1977"/>
        <v>$m</v>
      </c>
      <c r="AA901" t="str">
        <f t="shared" si="1977"/>
        <v>$m</v>
      </c>
      <c r="AB901" t="str">
        <f t="shared" si="1977"/>
        <v>$m</v>
      </c>
      <c r="AC901" t="str">
        <f t="shared" si="1977"/>
        <v>$m</v>
      </c>
      <c r="AD901" t="str">
        <f t="shared" si="1977"/>
        <v>$m</v>
      </c>
      <c r="AE901" t="str">
        <f t="shared" si="1977"/>
        <v>$m</v>
      </c>
      <c r="AF901" t="str">
        <f t="shared" si="1977"/>
        <v>$m</v>
      </c>
      <c r="AG901" t="str">
        <f t="shared" si="1977"/>
        <v>$</v>
      </c>
      <c r="AH901" t="str">
        <f t="shared" si="1977"/>
        <v>$</v>
      </c>
      <c r="AI901" t="str">
        <f t="shared" si="1977"/>
        <v>$</v>
      </c>
      <c r="AJ901" t="str">
        <f t="shared" si="1977"/>
        <v>$</v>
      </c>
      <c r="AK901" t="str">
        <f t="shared" si="1977"/>
        <v>$</v>
      </c>
      <c r="AL901" t="str">
        <f t="shared" si="1977"/>
        <v>$</v>
      </c>
      <c r="AM901" t="str">
        <f t="shared" si="1977"/>
        <v>$</v>
      </c>
      <c r="AN901" t="str">
        <f t="shared" si="1974"/>
        <v>$</v>
      </c>
      <c r="AQ901" t="str">
        <f t="shared" si="1975"/>
        <v>$</v>
      </c>
    </row>
    <row r="902" spans="1:43" x14ac:dyDescent="0.2">
      <c r="A902">
        <v>900</v>
      </c>
      <c r="B902" t="s">
        <v>340</v>
      </c>
      <c r="C902" t="s">
        <v>1624</v>
      </c>
      <c r="D902" t="s">
        <v>1625</v>
      </c>
      <c r="E902" t="s">
        <v>351</v>
      </c>
      <c r="F902" t="s">
        <v>357</v>
      </c>
      <c r="G902" t="str">
        <f t="shared" si="1967"/>
        <v>Sub-segment Revenue - Net sales from Softlines</v>
      </c>
      <c r="H902" t="str">
        <f t="shared" si="1948"/>
        <v>net sales from softlines</v>
      </c>
      <c r="I902" t="s">
        <v>10</v>
      </c>
      <c r="J902" t="b">
        <f t="shared" si="1968"/>
        <v>0</v>
      </c>
      <c r="K902" t="b">
        <f t="shared" si="1963"/>
        <v>0</v>
      </c>
      <c r="L902" t="b">
        <f t="shared" si="1964"/>
        <v>1</v>
      </c>
      <c r="M902" t="str">
        <f t="shared" si="1969"/>
        <v/>
      </c>
      <c r="N902" t="str">
        <f t="shared" si="1870"/>
        <v/>
      </c>
      <c r="O902" t="str">
        <f t="shared" si="1871"/>
        <v/>
      </c>
      <c r="P902" t="str">
        <f t="shared" si="1970"/>
        <v/>
      </c>
      <c r="R902" t="s">
        <v>35</v>
      </c>
      <c r="S902" t="str">
        <f>IF(M902&lt;&gt;"",M902,IF(O902&lt;&gt;"",O902,IF(Q902&lt;&gt;"",Q902,I902)))</f>
        <v>$M</v>
      </c>
      <c r="T902" t="str">
        <f t="shared" si="1971"/>
        <v>$m</v>
      </c>
      <c r="U902" t="str">
        <f t="shared" ref="U902:V902" si="1978">TRIM(SUBSTITUTE(T902,U$1,U$2))</f>
        <v>$m</v>
      </c>
      <c r="V902" t="str">
        <f t="shared" si="1978"/>
        <v>$m</v>
      </c>
      <c r="W902" t="str">
        <f t="shared" ref="W902:AM902" si="1979">TRIM(SUBSTITUTE(V902,W$1,W$2))</f>
        <v>$m</v>
      </c>
      <c r="X902" t="str">
        <f t="shared" si="1979"/>
        <v>$m</v>
      </c>
      <c r="Y902" t="str">
        <f t="shared" si="1979"/>
        <v>$m</v>
      </c>
      <c r="Z902" t="str">
        <f t="shared" si="1979"/>
        <v>$m</v>
      </c>
      <c r="AA902" t="str">
        <f t="shared" si="1979"/>
        <v>$m</v>
      </c>
      <c r="AB902" t="str">
        <f t="shared" si="1979"/>
        <v>$m</v>
      </c>
      <c r="AC902" t="str">
        <f t="shared" si="1979"/>
        <v>$m</v>
      </c>
      <c r="AD902" t="str">
        <f t="shared" si="1979"/>
        <v>$m</v>
      </c>
      <c r="AE902" t="str">
        <f t="shared" si="1979"/>
        <v>$m</v>
      </c>
      <c r="AF902" t="str">
        <f t="shared" si="1979"/>
        <v>$m</v>
      </c>
      <c r="AG902" t="str">
        <f t="shared" si="1979"/>
        <v>$</v>
      </c>
      <c r="AH902" t="str">
        <f t="shared" si="1979"/>
        <v>$</v>
      </c>
      <c r="AI902" t="str">
        <f t="shared" si="1979"/>
        <v>$</v>
      </c>
      <c r="AJ902" t="str">
        <f t="shared" si="1979"/>
        <v>$</v>
      </c>
      <c r="AK902" t="str">
        <f t="shared" si="1979"/>
        <v>$</v>
      </c>
      <c r="AL902" t="str">
        <f t="shared" si="1979"/>
        <v>$</v>
      </c>
      <c r="AM902" t="str">
        <f t="shared" si="1979"/>
        <v>$</v>
      </c>
      <c r="AN902" t="str">
        <f t="shared" si="1974"/>
        <v>$</v>
      </c>
      <c r="AQ902" t="str">
        <f t="shared" si="1975"/>
        <v>$</v>
      </c>
    </row>
    <row r="903" spans="1:43" x14ac:dyDescent="0.2">
      <c r="A903">
        <v>901</v>
      </c>
      <c r="B903" t="s">
        <v>340</v>
      </c>
      <c r="C903" t="s">
        <v>1624</v>
      </c>
      <c r="D903" t="s">
        <v>1625</v>
      </c>
      <c r="E903" t="s">
        <v>1483</v>
      </c>
      <c r="F903" t="s">
        <v>346</v>
      </c>
      <c r="G903" t="str">
        <f t="shared" si="1967"/>
        <v>Warehouses - No. of Warehouses</v>
      </c>
      <c r="H903" t="str">
        <f t="shared" si="1948"/>
        <v>no. of warehouses</v>
      </c>
      <c r="I903" t="s">
        <v>2</v>
      </c>
      <c r="J903" t="b">
        <f t="shared" si="1968"/>
        <v>0</v>
      </c>
      <c r="K903" t="b">
        <f t="shared" si="1963"/>
        <v>1</v>
      </c>
      <c r="L903" t="b">
        <f t="shared" si="1964"/>
        <v>1</v>
      </c>
      <c r="M903" t="str">
        <f t="shared" si="1969"/>
        <v/>
      </c>
      <c r="N903" t="str">
        <f t="shared" si="1870"/>
        <v>Check</v>
      </c>
      <c r="O903" t="str">
        <f t="shared" si="1871"/>
        <v/>
      </c>
      <c r="P903" t="str">
        <f t="shared" si="1970"/>
        <v/>
      </c>
      <c r="Q903" t="s">
        <v>1483</v>
      </c>
      <c r="R903" t="s">
        <v>35</v>
      </c>
      <c r="S903" t="str">
        <f>IF(M903&lt;&gt;"",M903,IF(O903&lt;&gt;"",O903,IF(Q903&lt;&gt;"",Q903,I903)))</f>
        <v>Warehouses</v>
      </c>
      <c r="T903" t="str">
        <f t="shared" si="1971"/>
        <v>warehouses</v>
      </c>
      <c r="U903" t="str">
        <f t="shared" ref="U903:V903" si="1980">TRIM(SUBSTITUTE(T903,U$1,U$2))</f>
        <v>warehouses</v>
      </c>
      <c r="V903" t="str">
        <f t="shared" si="1980"/>
        <v>warehouses</v>
      </c>
      <c r="W903" t="str">
        <f t="shared" ref="W903:AM903" si="1981">TRIM(SUBSTITUTE(V903,W$1,W$2))</f>
        <v>warehouses</v>
      </c>
      <c r="X903" t="str">
        <f t="shared" si="1981"/>
        <v>warehouses</v>
      </c>
      <c r="Y903" t="str">
        <f t="shared" si="1981"/>
        <v>warehouses</v>
      </c>
      <c r="Z903" t="str">
        <f t="shared" si="1981"/>
        <v>warehouses</v>
      </c>
      <c r="AA903" t="str">
        <f t="shared" si="1981"/>
        <v>warehouses</v>
      </c>
      <c r="AB903" t="str">
        <f t="shared" si="1981"/>
        <v>warehouses</v>
      </c>
      <c r="AC903" t="str">
        <f t="shared" si="1981"/>
        <v>warehouses</v>
      </c>
      <c r="AD903" t="str">
        <f t="shared" si="1981"/>
        <v>warehouses</v>
      </c>
      <c r="AE903" t="str">
        <f t="shared" si="1981"/>
        <v>warehouses</v>
      </c>
      <c r="AF903" t="str">
        <f t="shared" si="1981"/>
        <v>warehouses</v>
      </c>
      <c r="AG903" t="str">
        <f t="shared" si="1981"/>
        <v>warehouses</v>
      </c>
      <c r="AH903" t="str">
        <f t="shared" si="1981"/>
        <v>warehouses</v>
      </c>
      <c r="AI903" t="str">
        <f t="shared" si="1981"/>
        <v>warehouses</v>
      </c>
      <c r="AJ903" t="str">
        <f t="shared" si="1981"/>
        <v>warehouses</v>
      </c>
      <c r="AK903" t="str">
        <f t="shared" si="1981"/>
        <v>warehouses</v>
      </c>
      <c r="AL903" t="str">
        <f t="shared" si="1981"/>
        <v>warehouses</v>
      </c>
      <c r="AM903" t="str">
        <f t="shared" si="1981"/>
        <v>warehouses</v>
      </c>
      <c r="AN903" t="str">
        <f t="shared" si="1974"/>
        <v>warehouses</v>
      </c>
      <c r="AQ903" t="str">
        <f t="shared" si="1975"/>
        <v>Warehouses</v>
      </c>
    </row>
    <row r="904" spans="1:43" x14ac:dyDescent="0.2">
      <c r="A904">
        <v>902</v>
      </c>
      <c r="B904" t="s">
        <v>1239</v>
      </c>
      <c r="C904" t="s">
        <v>1629</v>
      </c>
      <c r="D904" t="s">
        <v>1625</v>
      </c>
      <c r="E904" t="s">
        <v>1240</v>
      </c>
      <c r="F904" t="s">
        <v>1240</v>
      </c>
      <c r="G904" t="str">
        <f t="shared" si="1967"/>
        <v>Digital Comparable Sales</v>
      </c>
      <c r="H904" t="str">
        <f t="shared" si="1948"/>
        <v>digital comparable sales</v>
      </c>
      <c r="I904" t="s">
        <v>53</v>
      </c>
      <c r="J904" t="b">
        <f t="shared" si="1968"/>
        <v>0</v>
      </c>
      <c r="K904" t="b">
        <f t="shared" si="1963"/>
        <v>0</v>
      </c>
      <c r="L904" t="b">
        <f t="shared" si="1964"/>
        <v>1</v>
      </c>
      <c r="M904" t="str">
        <f t="shared" si="1969"/>
        <v/>
      </c>
      <c r="N904" t="str">
        <f t="shared" si="1870"/>
        <v/>
      </c>
      <c r="O904" t="str">
        <f t="shared" si="1871"/>
        <v/>
      </c>
      <c r="P904" t="str">
        <f t="shared" si="1970"/>
        <v/>
      </c>
      <c r="R904" t="s">
        <v>7</v>
      </c>
      <c r="S904" t="str">
        <f>IF(M904&lt;&gt;"",M904,IF(O904&lt;&gt;"",O904,IF(Q904&lt;&gt;"",Q904,I904)))</f>
        <v>% increase</v>
      </c>
      <c r="T904" t="str">
        <f t="shared" si="1971"/>
        <v>% increase</v>
      </c>
      <c r="U904" t="str">
        <f t="shared" ref="U904:V904" si="1982">TRIM(SUBSTITUTE(T904,U$1,U$2))</f>
        <v>% increase</v>
      </c>
      <c r="V904" t="str">
        <f t="shared" si="1982"/>
        <v>% increase</v>
      </c>
      <c r="W904" t="str">
        <f t="shared" ref="W904:AM904" si="1983">TRIM(SUBSTITUTE(V904,W$1,W$2))</f>
        <v>% increase</v>
      </c>
      <c r="X904" t="str">
        <f t="shared" si="1983"/>
        <v>% increase</v>
      </c>
      <c r="Y904" t="str">
        <f t="shared" si="1983"/>
        <v>% increase</v>
      </c>
      <c r="Z904" t="str">
        <f t="shared" si="1983"/>
        <v>% increase</v>
      </c>
      <c r="AA904" t="str">
        <f t="shared" si="1983"/>
        <v>% increase</v>
      </c>
      <c r="AB904" t="str">
        <f t="shared" si="1983"/>
        <v>% increase</v>
      </c>
      <c r="AC904" t="str">
        <f t="shared" si="1983"/>
        <v>% increase</v>
      </c>
      <c r="AD904" t="str">
        <f t="shared" si="1983"/>
        <v>% increase</v>
      </c>
      <c r="AE904" t="str">
        <f t="shared" si="1983"/>
        <v>% increase</v>
      </c>
      <c r="AF904" t="str">
        <f t="shared" si="1983"/>
        <v>% increase</v>
      </c>
      <c r="AG904" t="str">
        <f t="shared" si="1983"/>
        <v>% increase</v>
      </c>
      <c r="AH904" t="str">
        <f t="shared" si="1983"/>
        <v>% increase</v>
      </c>
      <c r="AI904" t="str">
        <f t="shared" si="1983"/>
        <v>% increase</v>
      </c>
      <c r="AJ904" t="str">
        <f t="shared" si="1983"/>
        <v>% increase</v>
      </c>
      <c r="AK904" t="str">
        <f t="shared" si="1983"/>
        <v>% increase</v>
      </c>
      <c r="AL904" t="str">
        <f t="shared" si="1983"/>
        <v>% increase</v>
      </c>
      <c r="AM904" t="str">
        <f t="shared" si="1983"/>
        <v>% increase</v>
      </c>
      <c r="AN904" t="str">
        <f t="shared" si="1974"/>
        <v>%_increase</v>
      </c>
      <c r="AQ904" t="str">
        <f t="shared" si="1975"/>
        <v>%_increase</v>
      </c>
    </row>
    <row r="905" spans="1:43" x14ac:dyDescent="0.2">
      <c r="A905">
        <v>903</v>
      </c>
      <c r="B905" t="s">
        <v>1239</v>
      </c>
      <c r="C905" t="s">
        <v>1629</v>
      </c>
      <c r="D905" t="s">
        <v>1625</v>
      </c>
      <c r="E905" t="s">
        <v>13</v>
      </c>
      <c r="F905" t="s">
        <v>274</v>
      </c>
      <c r="G905" t="str">
        <f t="shared" si="1967"/>
        <v>Other - Other Revenue</v>
      </c>
      <c r="H905" t="str">
        <f t="shared" si="1948"/>
        <v>other revenue</v>
      </c>
      <c r="I905" t="s">
        <v>10</v>
      </c>
      <c r="J905" t="b">
        <f t="shared" si="1968"/>
        <v>0</v>
      </c>
      <c r="K905" t="b">
        <f t="shared" si="1963"/>
        <v>0</v>
      </c>
      <c r="L905" t="b">
        <f t="shared" si="1964"/>
        <v>1</v>
      </c>
      <c r="M905" t="str">
        <f t="shared" si="1969"/>
        <v/>
      </c>
      <c r="N905" t="str">
        <f t="shared" si="1870"/>
        <v/>
      </c>
      <c r="O905" t="str">
        <f t="shared" si="1871"/>
        <v/>
      </c>
      <c r="P905" t="str">
        <f t="shared" si="1970"/>
        <v/>
      </c>
      <c r="R905" t="s">
        <v>35</v>
      </c>
      <c r="S905" t="str">
        <f>IF(M905&lt;&gt;"",M905,IF(O905&lt;&gt;"",O905,IF(Q905&lt;&gt;"",Q905,I905)))</f>
        <v>$M</v>
      </c>
      <c r="T905" t="str">
        <f t="shared" si="1971"/>
        <v>$m</v>
      </c>
      <c r="U905" t="str">
        <f t="shared" ref="U905:V905" si="1984">TRIM(SUBSTITUTE(T905,U$1,U$2))</f>
        <v>$m</v>
      </c>
      <c r="V905" t="str">
        <f t="shared" si="1984"/>
        <v>$m</v>
      </c>
      <c r="W905" t="str">
        <f t="shared" ref="W905:AM905" si="1985">TRIM(SUBSTITUTE(V905,W$1,W$2))</f>
        <v>$m</v>
      </c>
      <c r="X905" t="str">
        <f t="shared" si="1985"/>
        <v>$m</v>
      </c>
      <c r="Y905" t="str">
        <f t="shared" si="1985"/>
        <v>$m</v>
      </c>
      <c r="Z905" t="str">
        <f t="shared" si="1985"/>
        <v>$m</v>
      </c>
      <c r="AA905" t="str">
        <f t="shared" si="1985"/>
        <v>$m</v>
      </c>
      <c r="AB905" t="str">
        <f t="shared" si="1985"/>
        <v>$m</v>
      </c>
      <c r="AC905" t="str">
        <f t="shared" si="1985"/>
        <v>$m</v>
      </c>
      <c r="AD905" t="str">
        <f t="shared" si="1985"/>
        <v>$m</v>
      </c>
      <c r="AE905" t="str">
        <f t="shared" si="1985"/>
        <v>$m</v>
      </c>
      <c r="AF905" t="str">
        <f t="shared" si="1985"/>
        <v>$m</v>
      </c>
      <c r="AG905" t="str">
        <f t="shared" si="1985"/>
        <v>$</v>
      </c>
      <c r="AH905" t="str">
        <f t="shared" si="1985"/>
        <v>$</v>
      </c>
      <c r="AI905" t="str">
        <f t="shared" si="1985"/>
        <v>$</v>
      </c>
      <c r="AJ905" t="str">
        <f t="shared" si="1985"/>
        <v>$</v>
      </c>
      <c r="AK905" t="str">
        <f t="shared" si="1985"/>
        <v>$</v>
      </c>
      <c r="AL905" t="str">
        <f t="shared" si="1985"/>
        <v>$</v>
      </c>
      <c r="AM905" t="str">
        <f t="shared" si="1985"/>
        <v>$</v>
      </c>
      <c r="AN905" t="str">
        <f t="shared" si="1974"/>
        <v>$</v>
      </c>
      <c r="AQ905" t="str">
        <f t="shared" si="1975"/>
        <v>$</v>
      </c>
    </row>
    <row r="906" spans="1:43" x14ac:dyDescent="0.2">
      <c r="A906">
        <v>904</v>
      </c>
      <c r="B906" t="s">
        <v>1239</v>
      </c>
      <c r="C906" t="s">
        <v>1629</v>
      </c>
      <c r="D906" t="s">
        <v>1625</v>
      </c>
      <c r="E906" t="s">
        <v>106</v>
      </c>
      <c r="F906" t="s">
        <v>1241</v>
      </c>
      <c r="G906" t="str">
        <f t="shared" si="1967"/>
        <v>Product Net Sales - Target Credit Card</v>
      </c>
      <c r="H906" t="str">
        <f t="shared" si="1948"/>
        <v>target credit card</v>
      </c>
      <c r="I906" t="s">
        <v>1242</v>
      </c>
      <c r="J906" t="b">
        <f t="shared" si="1968"/>
        <v>0</v>
      </c>
      <c r="K906" t="b">
        <f t="shared" si="1963"/>
        <v>0</v>
      </c>
      <c r="L906" t="b">
        <f t="shared" si="1964"/>
        <v>1</v>
      </c>
      <c r="M906" t="str">
        <f t="shared" si="1969"/>
        <v/>
      </c>
      <c r="N906" t="str">
        <f t="shared" si="1870"/>
        <v/>
      </c>
      <c r="O906" t="str">
        <f t="shared" si="1871"/>
        <v/>
      </c>
      <c r="P906" t="str">
        <f t="shared" si="1970"/>
        <v/>
      </c>
      <c r="R906" t="s">
        <v>7</v>
      </c>
      <c r="S906" t="str">
        <f>IF(M906&lt;&gt;"",M906,IF(O906&lt;&gt;"",O906,IF(Q906&lt;&gt;"",Q906,I906)))</f>
        <v>% of Revenue</v>
      </c>
      <c r="T906" t="str">
        <f t="shared" si="1971"/>
        <v>% of revenue</v>
      </c>
      <c r="U906" t="str">
        <f t="shared" ref="U906:V906" si="1986">TRIM(SUBSTITUTE(T906,U$1,U$2))</f>
        <v>% of revenue</v>
      </c>
      <c r="V906" t="str">
        <f t="shared" si="1986"/>
        <v>% of revenue</v>
      </c>
      <c r="W906" t="str">
        <f t="shared" ref="W906:AM906" si="1987">TRIM(SUBSTITUTE(V906,W$1,W$2))</f>
        <v>% of revenue</v>
      </c>
      <c r="X906" t="str">
        <f t="shared" si="1987"/>
        <v>% of revenue</v>
      </c>
      <c r="Y906" t="str">
        <f t="shared" si="1987"/>
        <v>% of revenue</v>
      </c>
      <c r="Z906" t="str">
        <f t="shared" si="1987"/>
        <v>% of revenue</v>
      </c>
      <c r="AA906" t="str">
        <f t="shared" si="1987"/>
        <v>% of revenue</v>
      </c>
      <c r="AB906" t="str">
        <f t="shared" si="1987"/>
        <v>% of revenue</v>
      </c>
      <c r="AC906" t="str">
        <f t="shared" si="1987"/>
        <v>% of revenue</v>
      </c>
      <c r="AD906" t="str">
        <f t="shared" si="1987"/>
        <v>% of revenue</v>
      </c>
      <c r="AE906" t="str">
        <f t="shared" si="1987"/>
        <v>% of revenue</v>
      </c>
      <c r="AF906" t="str">
        <f t="shared" si="1987"/>
        <v>% of revenue</v>
      </c>
      <c r="AG906" t="str">
        <f t="shared" si="1987"/>
        <v>% of revenue</v>
      </c>
      <c r="AH906" t="str">
        <f t="shared" si="1987"/>
        <v>% of revenue</v>
      </c>
      <c r="AI906" t="str">
        <f t="shared" si="1987"/>
        <v>% of revenue</v>
      </c>
      <c r="AJ906" t="str">
        <f t="shared" si="1987"/>
        <v>% of revenue</v>
      </c>
      <c r="AK906" t="str">
        <f t="shared" si="1987"/>
        <v>% of revenue</v>
      </c>
      <c r="AL906" t="str">
        <f t="shared" si="1987"/>
        <v>% of revenue</v>
      </c>
      <c r="AM906" t="str">
        <f t="shared" si="1987"/>
        <v>% of revenue</v>
      </c>
      <c r="AN906" t="str">
        <f t="shared" si="1974"/>
        <v>%_of_revenue</v>
      </c>
      <c r="AQ906" t="str">
        <f t="shared" si="1975"/>
        <v>%_of_revenue</v>
      </c>
    </row>
    <row r="907" spans="1:43" x14ac:dyDescent="0.2">
      <c r="A907">
        <v>905</v>
      </c>
      <c r="B907" t="s">
        <v>1239</v>
      </c>
      <c r="C907" t="s">
        <v>1629</v>
      </c>
      <c r="D907" t="s">
        <v>1625</v>
      </c>
      <c r="E907" t="s">
        <v>106</v>
      </c>
      <c r="F907" t="s">
        <v>1243</v>
      </c>
      <c r="G907" t="str">
        <f t="shared" si="1967"/>
        <v>Product Net Sales - Target Debit Card</v>
      </c>
      <c r="H907" t="str">
        <f t="shared" si="1948"/>
        <v>target debit card</v>
      </c>
      <c r="I907" t="s">
        <v>1242</v>
      </c>
      <c r="J907" t="b">
        <f t="shared" si="1968"/>
        <v>0</v>
      </c>
      <c r="K907" t="b">
        <f t="shared" si="1963"/>
        <v>0</v>
      </c>
      <c r="L907" t="b">
        <f t="shared" si="1964"/>
        <v>1</v>
      </c>
      <c r="M907" t="str">
        <f t="shared" si="1969"/>
        <v/>
      </c>
      <c r="N907" t="str">
        <f t="shared" si="1870"/>
        <v/>
      </c>
      <c r="O907" t="str">
        <f t="shared" si="1871"/>
        <v/>
      </c>
      <c r="P907" t="str">
        <f t="shared" si="1970"/>
        <v/>
      </c>
      <c r="R907" t="s">
        <v>7</v>
      </c>
      <c r="S907" t="str">
        <f>IF(M907&lt;&gt;"",M907,IF(O907&lt;&gt;"",O907,IF(Q907&lt;&gt;"",Q907,I907)))</f>
        <v>% of Revenue</v>
      </c>
      <c r="T907" t="str">
        <f t="shared" si="1971"/>
        <v>% of revenue</v>
      </c>
      <c r="U907" t="str">
        <f t="shared" ref="U907:V907" si="1988">TRIM(SUBSTITUTE(T907,U$1,U$2))</f>
        <v>% of revenue</v>
      </c>
      <c r="V907" t="str">
        <f t="shared" si="1988"/>
        <v>% of revenue</v>
      </c>
      <c r="W907" t="str">
        <f t="shared" ref="W907:AM907" si="1989">TRIM(SUBSTITUTE(V907,W$1,W$2))</f>
        <v>% of revenue</v>
      </c>
      <c r="X907" t="str">
        <f t="shared" si="1989"/>
        <v>% of revenue</v>
      </c>
      <c r="Y907" t="str">
        <f t="shared" si="1989"/>
        <v>% of revenue</v>
      </c>
      <c r="Z907" t="str">
        <f t="shared" si="1989"/>
        <v>% of revenue</v>
      </c>
      <c r="AA907" t="str">
        <f t="shared" si="1989"/>
        <v>% of revenue</v>
      </c>
      <c r="AB907" t="str">
        <f t="shared" si="1989"/>
        <v>% of revenue</v>
      </c>
      <c r="AC907" t="str">
        <f t="shared" si="1989"/>
        <v>% of revenue</v>
      </c>
      <c r="AD907" t="str">
        <f t="shared" si="1989"/>
        <v>% of revenue</v>
      </c>
      <c r="AE907" t="str">
        <f t="shared" si="1989"/>
        <v>% of revenue</v>
      </c>
      <c r="AF907" t="str">
        <f t="shared" si="1989"/>
        <v>% of revenue</v>
      </c>
      <c r="AG907" t="str">
        <f t="shared" si="1989"/>
        <v>% of revenue</v>
      </c>
      <c r="AH907" t="str">
        <f t="shared" si="1989"/>
        <v>% of revenue</v>
      </c>
      <c r="AI907" t="str">
        <f t="shared" si="1989"/>
        <v>% of revenue</v>
      </c>
      <c r="AJ907" t="str">
        <f t="shared" si="1989"/>
        <v>% of revenue</v>
      </c>
      <c r="AK907" t="str">
        <f t="shared" si="1989"/>
        <v>% of revenue</v>
      </c>
      <c r="AL907" t="str">
        <f t="shared" si="1989"/>
        <v>% of revenue</v>
      </c>
      <c r="AM907" t="str">
        <f t="shared" si="1989"/>
        <v>% of revenue</v>
      </c>
      <c r="AN907" t="str">
        <f t="shared" si="1974"/>
        <v>%_of_revenue</v>
      </c>
      <c r="AQ907" t="str">
        <f t="shared" si="1975"/>
        <v>%_of_revenue</v>
      </c>
    </row>
    <row r="908" spans="1:43" x14ac:dyDescent="0.2">
      <c r="A908">
        <v>906</v>
      </c>
      <c r="B908" t="s">
        <v>1239</v>
      </c>
      <c r="C908" t="s">
        <v>1629</v>
      </c>
      <c r="D908" t="s">
        <v>1625</v>
      </c>
      <c r="E908" t="s">
        <v>1244</v>
      </c>
      <c r="F908" t="s">
        <v>1245</v>
      </c>
      <c r="G908" t="str">
        <f t="shared" si="1967"/>
        <v>Revenue from other sources - Apparel and accessories</v>
      </c>
      <c r="H908" t="str">
        <f t="shared" si="1948"/>
        <v>apparel and accessories</v>
      </c>
      <c r="I908" t="s">
        <v>10</v>
      </c>
      <c r="J908" t="b">
        <f t="shared" si="1968"/>
        <v>0</v>
      </c>
      <c r="K908" t="b">
        <f t="shared" si="1963"/>
        <v>0</v>
      </c>
      <c r="L908" t="b">
        <f t="shared" si="1964"/>
        <v>1</v>
      </c>
      <c r="M908" t="str">
        <f t="shared" si="1969"/>
        <v/>
      </c>
      <c r="N908" t="str">
        <f t="shared" si="1870"/>
        <v/>
      </c>
      <c r="O908" t="str">
        <f t="shared" si="1871"/>
        <v/>
      </c>
      <c r="P908" t="str">
        <f t="shared" si="1970"/>
        <v/>
      </c>
      <c r="R908" t="s">
        <v>35</v>
      </c>
      <c r="S908" t="str">
        <f>IF(M908&lt;&gt;"",M908,IF(O908&lt;&gt;"",O908,IF(Q908&lt;&gt;"",Q908,I908)))</f>
        <v>$M</v>
      </c>
      <c r="T908" t="str">
        <f t="shared" si="1971"/>
        <v>$m</v>
      </c>
      <c r="U908" t="str">
        <f t="shared" ref="U908:V908" si="1990">TRIM(SUBSTITUTE(T908,U$1,U$2))</f>
        <v>$m</v>
      </c>
      <c r="V908" t="str">
        <f t="shared" si="1990"/>
        <v>$m</v>
      </c>
      <c r="W908" t="str">
        <f t="shared" ref="W908:AM908" si="1991">TRIM(SUBSTITUTE(V908,W$1,W$2))</f>
        <v>$m</v>
      </c>
      <c r="X908" t="str">
        <f t="shared" si="1991"/>
        <v>$m</v>
      </c>
      <c r="Y908" t="str">
        <f t="shared" si="1991"/>
        <v>$m</v>
      </c>
      <c r="Z908" t="str">
        <f t="shared" si="1991"/>
        <v>$m</v>
      </c>
      <c r="AA908" t="str">
        <f t="shared" si="1991"/>
        <v>$m</v>
      </c>
      <c r="AB908" t="str">
        <f t="shared" si="1991"/>
        <v>$m</v>
      </c>
      <c r="AC908" t="str">
        <f t="shared" si="1991"/>
        <v>$m</v>
      </c>
      <c r="AD908" t="str">
        <f t="shared" si="1991"/>
        <v>$m</v>
      </c>
      <c r="AE908" t="str">
        <f t="shared" si="1991"/>
        <v>$m</v>
      </c>
      <c r="AF908" t="str">
        <f t="shared" si="1991"/>
        <v>$m</v>
      </c>
      <c r="AG908" t="str">
        <f t="shared" si="1991"/>
        <v>$</v>
      </c>
      <c r="AH908" t="str">
        <f t="shared" si="1991"/>
        <v>$</v>
      </c>
      <c r="AI908" t="str">
        <f t="shared" si="1991"/>
        <v>$</v>
      </c>
      <c r="AJ908" t="str">
        <f t="shared" si="1991"/>
        <v>$</v>
      </c>
      <c r="AK908" t="str">
        <f t="shared" si="1991"/>
        <v>$</v>
      </c>
      <c r="AL908" t="str">
        <f t="shared" si="1991"/>
        <v>$</v>
      </c>
      <c r="AM908" t="str">
        <f t="shared" si="1991"/>
        <v>$</v>
      </c>
      <c r="AN908" t="str">
        <f t="shared" si="1974"/>
        <v>$</v>
      </c>
      <c r="AQ908" t="str">
        <f t="shared" si="1975"/>
        <v>$</v>
      </c>
    </row>
    <row r="909" spans="1:43" x14ac:dyDescent="0.2">
      <c r="A909">
        <v>907</v>
      </c>
      <c r="B909" t="s">
        <v>1239</v>
      </c>
      <c r="C909" t="s">
        <v>1629</v>
      </c>
      <c r="D909" t="s">
        <v>1625</v>
      </c>
      <c r="E909" t="s">
        <v>1244</v>
      </c>
      <c r="F909" t="s">
        <v>1246</v>
      </c>
      <c r="G909" t="str">
        <f t="shared" si="1967"/>
        <v>Revenue from other sources - Beauty and household essentials</v>
      </c>
      <c r="H909" t="str">
        <f t="shared" si="1948"/>
        <v>beauty and household essentials</v>
      </c>
      <c r="I909" t="s">
        <v>10</v>
      </c>
      <c r="J909" t="b">
        <f t="shared" si="1968"/>
        <v>0</v>
      </c>
      <c r="K909" t="b">
        <f t="shared" si="1963"/>
        <v>0</v>
      </c>
      <c r="L909" t="b">
        <f t="shared" si="1964"/>
        <v>1</v>
      </c>
      <c r="M909" t="str">
        <f t="shared" si="1969"/>
        <v/>
      </c>
      <c r="N909" t="str">
        <f t="shared" si="1870"/>
        <v/>
      </c>
      <c r="O909" t="str">
        <f t="shared" si="1871"/>
        <v/>
      </c>
      <c r="P909" t="str">
        <f t="shared" si="1970"/>
        <v/>
      </c>
      <c r="R909" t="s">
        <v>35</v>
      </c>
      <c r="S909" t="str">
        <f>IF(M909&lt;&gt;"",M909,IF(O909&lt;&gt;"",O909,IF(Q909&lt;&gt;"",Q909,I909)))</f>
        <v>$M</v>
      </c>
      <c r="T909" t="str">
        <f t="shared" si="1971"/>
        <v>$m</v>
      </c>
      <c r="U909" t="str">
        <f t="shared" ref="U909:V909" si="1992">TRIM(SUBSTITUTE(T909,U$1,U$2))</f>
        <v>$m</v>
      </c>
      <c r="V909" t="str">
        <f t="shared" si="1992"/>
        <v>$m</v>
      </c>
      <c r="W909" t="str">
        <f t="shared" ref="W909:AM909" si="1993">TRIM(SUBSTITUTE(V909,W$1,W$2))</f>
        <v>$m</v>
      </c>
      <c r="X909" t="str">
        <f t="shared" si="1993"/>
        <v>$m</v>
      </c>
      <c r="Y909" t="str">
        <f t="shared" si="1993"/>
        <v>$m</v>
      </c>
      <c r="Z909" t="str">
        <f t="shared" si="1993"/>
        <v>$m</v>
      </c>
      <c r="AA909" t="str">
        <f t="shared" si="1993"/>
        <v>$m</v>
      </c>
      <c r="AB909" t="str">
        <f t="shared" si="1993"/>
        <v>$m</v>
      </c>
      <c r="AC909" t="str">
        <f t="shared" si="1993"/>
        <v>$m</v>
      </c>
      <c r="AD909" t="str">
        <f t="shared" si="1993"/>
        <v>$m</v>
      </c>
      <c r="AE909" t="str">
        <f t="shared" si="1993"/>
        <v>$m</v>
      </c>
      <c r="AF909" t="str">
        <f t="shared" si="1993"/>
        <v>$m</v>
      </c>
      <c r="AG909" t="str">
        <f t="shared" si="1993"/>
        <v>$</v>
      </c>
      <c r="AH909" t="str">
        <f t="shared" si="1993"/>
        <v>$</v>
      </c>
      <c r="AI909" t="str">
        <f t="shared" si="1993"/>
        <v>$</v>
      </c>
      <c r="AJ909" t="str">
        <f t="shared" si="1993"/>
        <v>$</v>
      </c>
      <c r="AK909" t="str">
        <f t="shared" si="1993"/>
        <v>$</v>
      </c>
      <c r="AL909" t="str">
        <f t="shared" si="1993"/>
        <v>$</v>
      </c>
      <c r="AM909" t="str">
        <f t="shared" si="1993"/>
        <v>$</v>
      </c>
      <c r="AN909" t="str">
        <f t="shared" si="1974"/>
        <v>$</v>
      </c>
      <c r="AQ909" t="str">
        <f t="shared" si="1975"/>
        <v>$</v>
      </c>
    </row>
    <row r="910" spans="1:43" x14ac:dyDescent="0.2">
      <c r="A910">
        <v>908</v>
      </c>
      <c r="B910" t="s">
        <v>1239</v>
      </c>
      <c r="C910" t="s">
        <v>1629</v>
      </c>
      <c r="D910" t="s">
        <v>1625</v>
      </c>
      <c r="E910" t="s">
        <v>1244</v>
      </c>
      <c r="F910" t="s">
        <v>1247</v>
      </c>
      <c r="G910" t="str">
        <f t="shared" si="1967"/>
        <v>Revenue from other sources - Credit card profit sharing</v>
      </c>
      <c r="H910" t="str">
        <f t="shared" si="1948"/>
        <v>credit card profit sharing</v>
      </c>
      <c r="I910" t="s">
        <v>10</v>
      </c>
      <c r="J910" t="b">
        <f t="shared" si="1968"/>
        <v>0</v>
      </c>
      <c r="K910" t="b">
        <f t="shared" si="1963"/>
        <v>0</v>
      </c>
      <c r="L910" t="b">
        <f t="shared" si="1964"/>
        <v>1</v>
      </c>
      <c r="M910" t="str">
        <f t="shared" si="1969"/>
        <v/>
      </c>
      <c r="N910" t="str">
        <f t="shared" si="1870"/>
        <v/>
      </c>
      <c r="O910" t="str">
        <f t="shared" si="1871"/>
        <v/>
      </c>
      <c r="P910" t="str">
        <f t="shared" si="1970"/>
        <v/>
      </c>
      <c r="R910" t="s">
        <v>35</v>
      </c>
      <c r="S910" t="str">
        <f>IF(M910&lt;&gt;"",M910,IF(O910&lt;&gt;"",O910,IF(Q910&lt;&gt;"",Q910,I910)))</f>
        <v>$M</v>
      </c>
      <c r="T910" t="str">
        <f t="shared" si="1971"/>
        <v>$m</v>
      </c>
      <c r="U910" t="str">
        <f t="shared" ref="U910:V910" si="1994">TRIM(SUBSTITUTE(T910,U$1,U$2))</f>
        <v>$m</v>
      </c>
      <c r="V910" t="str">
        <f t="shared" si="1994"/>
        <v>$m</v>
      </c>
      <c r="W910" t="str">
        <f t="shared" ref="W910:AM910" si="1995">TRIM(SUBSTITUTE(V910,W$1,W$2))</f>
        <v>$m</v>
      </c>
      <c r="X910" t="str">
        <f t="shared" si="1995"/>
        <v>$m</v>
      </c>
      <c r="Y910" t="str">
        <f t="shared" si="1995"/>
        <v>$m</v>
      </c>
      <c r="Z910" t="str">
        <f t="shared" si="1995"/>
        <v>$m</v>
      </c>
      <c r="AA910" t="str">
        <f t="shared" si="1995"/>
        <v>$m</v>
      </c>
      <c r="AB910" t="str">
        <f t="shared" si="1995"/>
        <v>$m</v>
      </c>
      <c r="AC910" t="str">
        <f t="shared" si="1995"/>
        <v>$m</v>
      </c>
      <c r="AD910" t="str">
        <f t="shared" si="1995"/>
        <v>$m</v>
      </c>
      <c r="AE910" t="str">
        <f t="shared" si="1995"/>
        <v>$m</v>
      </c>
      <c r="AF910" t="str">
        <f t="shared" si="1995"/>
        <v>$m</v>
      </c>
      <c r="AG910" t="str">
        <f t="shared" si="1995"/>
        <v>$</v>
      </c>
      <c r="AH910" t="str">
        <f t="shared" si="1995"/>
        <v>$</v>
      </c>
      <c r="AI910" t="str">
        <f t="shared" si="1995"/>
        <v>$</v>
      </c>
      <c r="AJ910" t="str">
        <f t="shared" si="1995"/>
        <v>$</v>
      </c>
      <c r="AK910" t="str">
        <f t="shared" si="1995"/>
        <v>$</v>
      </c>
      <c r="AL910" t="str">
        <f t="shared" si="1995"/>
        <v>$</v>
      </c>
      <c r="AM910" t="str">
        <f t="shared" si="1995"/>
        <v>$</v>
      </c>
      <c r="AN910" t="str">
        <f t="shared" si="1974"/>
        <v>$</v>
      </c>
      <c r="AQ910" t="str">
        <f t="shared" si="1975"/>
        <v>$</v>
      </c>
    </row>
    <row r="911" spans="1:43" x14ac:dyDescent="0.2">
      <c r="A911">
        <v>909</v>
      </c>
      <c r="B911" t="s">
        <v>1239</v>
      </c>
      <c r="C911" t="s">
        <v>1629</v>
      </c>
      <c r="D911" t="s">
        <v>1625</v>
      </c>
      <c r="E911" t="s">
        <v>1244</v>
      </c>
      <c r="F911" t="s">
        <v>1248</v>
      </c>
      <c r="G911" t="str">
        <f t="shared" si="1967"/>
        <v>Revenue from other sources - Food and beverage</v>
      </c>
      <c r="H911" t="str">
        <f t="shared" si="1948"/>
        <v>food and beverage</v>
      </c>
      <c r="I911" t="s">
        <v>10</v>
      </c>
      <c r="J911" t="b">
        <f t="shared" si="1968"/>
        <v>0</v>
      </c>
      <c r="K911" t="b">
        <f t="shared" si="1963"/>
        <v>0</v>
      </c>
      <c r="L911" t="b">
        <f t="shared" si="1964"/>
        <v>1</v>
      </c>
      <c r="M911" t="str">
        <f t="shared" si="1969"/>
        <v/>
      </c>
      <c r="N911" t="str">
        <f t="shared" si="1870"/>
        <v/>
      </c>
      <c r="O911" t="str">
        <f t="shared" si="1871"/>
        <v/>
      </c>
      <c r="P911" t="str">
        <f t="shared" si="1970"/>
        <v/>
      </c>
      <c r="R911" t="s">
        <v>35</v>
      </c>
      <c r="S911" t="str">
        <f>IF(M911&lt;&gt;"",M911,IF(O911&lt;&gt;"",O911,IF(Q911&lt;&gt;"",Q911,I911)))</f>
        <v>$M</v>
      </c>
      <c r="T911" t="str">
        <f t="shared" si="1971"/>
        <v>$m</v>
      </c>
      <c r="U911" t="str">
        <f t="shared" ref="U911:V911" si="1996">TRIM(SUBSTITUTE(T911,U$1,U$2))</f>
        <v>$m</v>
      </c>
      <c r="V911" t="str">
        <f t="shared" si="1996"/>
        <v>$m</v>
      </c>
      <c r="W911" t="str">
        <f t="shared" ref="W911:AM911" si="1997">TRIM(SUBSTITUTE(V911,W$1,W$2))</f>
        <v>$m</v>
      </c>
      <c r="X911" t="str">
        <f t="shared" si="1997"/>
        <v>$m</v>
      </c>
      <c r="Y911" t="str">
        <f t="shared" si="1997"/>
        <v>$m</v>
      </c>
      <c r="Z911" t="str">
        <f t="shared" si="1997"/>
        <v>$m</v>
      </c>
      <c r="AA911" t="str">
        <f t="shared" si="1997"/>
        <v>$m</v>
      </c>
      <c r="AB911" t="str">
        <f t="shared" si="1997"/>
        <v>$m</v>
      </c>
      <c r="AC911" t="str">
        <f t="shared" si="1997"/>
        <v>$m</v>
      </c>
      <c r="AD911" t="str">
        <f t="shared" si="1997"/>
        <v>$m</v>
      </c>
      <c r="AE911" t="str">
        <f t="shared" si="1997"/>
        <v>$m</v>
      </c>
      <c r="AF911" t="str">
        <f t="shared" si="1997"/>
        <v>$m</v>
      </c>
      <c r="AG911" t="str">
        <f t="shared" si="1997"/>
        <v>$</v>
      </c>
      <c r="AH911" t="str">
        <f t="shared" si="1997"/>
        <v>$</v>
      </c>
      <c r="AI911" t="str">
        <f t="shared" si="1997"/>
        <v>$</v>
      </c>
      <c r="AJ911" t="str">
        <f t="shared" si="1997"/>
        <v>$</v>
      </c>
      <c r="AK911" t="str">
        <f t="shared" si="1997"/>
        <v>$</v>
      </c>
      <c r="AL911" t="str">
        <f t="shared" si="1997"/>
        <v>$</v>
      </c>
      <c r="AM911" t="str">
        <f t="shared" si="1997"/>
        <v>$</v>
      </c>
      <c r="AN911" t="str">
        <f t="shared" si="1974"/>
        <v>$</v>
      </c>
      <c r="AQ911" t="str">
        <f t="shared" si="1975"/>
        <v>$</v>
      </c>
    </row>
    <row r="912" spans="1:43" x14ac:dyDescent="0.2">
      <c r="A912">
        <v>910</v>
      </c>
      <c r="B912" t="s">
        <v>1239</v>
      </c>
      <c r="C912" t="s">
        <v>1629</v>
      </c>
      <c r="D912" t="s">
        <v>1625</v>
      </c>
      <c r="E912" t="s">
        <v>1244</v>
      </c>
      <c r="F912" t="s">
        <v>1249</v>
      </c>
      <c r="G912" t="str">
        <f t="shared" si="1967"/>
        <v>Revenue from other sources - Hardlines</v>
      </c>
      <c r="H912" t="str">
        <f t="shared" si="1948"/>
        <v>hardlines</v>
      </c>
      <c r="I912" t="s">
        <v>10</v>
      </c>
      <c r="J912" t="b">
        <f t="shared" si="1968"/>
        <v>0</v>
      </c>
      <c r="K912" t="b">
        <f t="shared" si="1963"/>
        <v>0</v>
      </c>
      <c r="L912" t="b">
        <f t="shared" si="1964"/>
        <v>1</v>
      </c>
      <c r="M912" t="str">
        <f t="shared" si="1969"/>
        <v/>
      </c>
      <c r="N912" t="str">
        <f t="shared" si="1870"/>
        <v/>
      </c>
      <c r="O912" t="str">
        <f t="shared" si="1871"/>
        <v/>
      </c>
      <c r="P912" t="str">
        <f t="shared" si="1970"/>
        <v/>
      </c>
      <c r="R912" t="s">
        <v>35</v>
      </c>
      <c r="S912" t="str">
        <f>IF(M912&lt;&gt;"",M912,IF(O912&lt;&gt;"",O912,IF(Q912&lt;&gt;"",Q912,I912)))</f>
        <v>$M</v>
      </c>
      <c r="T912" t="str">
        <f t="shared" si="1971"/>
        <v>$m</v>
      </c>
      <c r="U912" t="str">
        <f t="shared" ref="U912:V912" si="1998">TRIM(SUBSTITUTE(T912,U$1,U$2))</f>
        <v>$m</v>
      </c>
      <c r="V912" t="str">
        <f t="shared" si="1998"/>
        <v>$m</v>
      </c>
      <c r="W912" t="str">
        <f t="shared" ref="W912:AM912" si="1999">TRIM(SUBSTITUTE(V912,W$1,W$2))</f>
        <v>$m</v>
      </c>
      <c r="X912" t="str">
        <f t="shared" si="1999"/>
        <v>$m</v>
      </c>
      <c r="Y912" t="str">
        <f t="shared" si="1999"/>
        <v>$m</v>
      </c>
      <c r="Z912" t="str">
        <f t="shared" si="1999"/>
        <v>$m</v>
      </c>
      <c r="AA912" t="str">
        <f t="shared" si="1999"/>
        <v>$m</v>
      </c>
      <c r="AB912" t="str">
        <f t="shared" si="1999"/>
        <v>$m</v>
      </c>
      <c r="AC912" t="str">
        <f t="shared" si="1999"/>
        <v>$m</v>
      </c>
      <c r="AD912" t="str">
        <f t="shared" si="1999"/>
        <v>$m</v>
      </c>
      <c r="AE912" t="str">
        <f t="shared" si="1999"/>
        <v>$m</v>
      </c>
      <c r="AF912" t="str">
        <f t="shared" si="1999"/>
        <v>$m</v>
      </c>
      <c r="AG912" t="str">
        <f t="shared" si="1999"/>
        <v>$</v>
      </c>
      <c r="AH912" t="str">
        <f t="shared" si="1999"/>
        <v>$</v>
      </c>
      <c r="AI912" t="str">
        <f t="shared" si="1999"/>
        <v>$</v>
      </c>
      <c r="AJ912" t="str">
        <f t="shared" si="1999"/>
        <v>$</v>
      </c>
      <c r="AK912" t="str">
        <f t="shared" si="1999"/>
        <v>$</v>
      </c>
      <c r="AL912" t="str">
        <f t="shared" si="1999"/>
        <v>$</v>
      </c>
      <c r="AM912" t="str">
        <f t="shared" si="1999"/>
        <v>$</v>
      </c>
      <c r="AN912" t="str">
        <f t="shared" si="1974"/>
        <v>$</v>
      </c>
      <c r="AQ912" t="str">
        <f t="shared" si="1975"/>
        <v>$</v>
      </c>
    </row>
    <row r="913" spans="1:43" x14ac:dyDescent="0.2">
      <c r="A913">
        <v>911</v>
      </c>
      <c r="B913" t="s">
        <v>1239</v>
      </c>
      <c r="C913" t="s">
        <v>1629</v>
      </c>
      <c r="D913" t="s">
        <v>1625</v>
      </c>
      <c r="E913" t="s">
        <v>1244</v>
      </c>
      <c r="F913" t="s">
        <v>1250</v>
      </c>
      <c r="G913" t="str">
        <f t="shared" si="1967"/>
        <v>Revenue from other sources - Home furnishings and decor</v>
      </c>
      <c r="H913" t="str">
        <f t="shared" si="1948"/>
        <v>home furnishings and decor</v>
      </c>
      <c r="I913" t="s">
        <v>10</v>
      </c>
      <c r="J913" t="b">
        <f t="shared" si="1968"/>
        <v>0</v>
      </c>
      <c r="K913" t="b">
        <f t="shared" si="1963"/>
        <v>0</v>
      </c>
      <c r="L913" t="b">
        <f t="shared" si="1964"/>
        <v>1</v>
      </c>
      <c r="M913" t="str">
        <f t="shared" si="1969"/>
        <v/>
      </c>
      <c r="N913" t="str">
        <f t="shared" si="1870"/>
        <v/>
      </c>
      <c r="O913" t="str">
        <f t="shared" si="1871"/>
        <v/>
      </c>
      <c r="P913" t="str">
        <f t="shared" si="1970"/>
        <v/>
      </c>
      <c r="R913" t="s">
        <v>35</v>
      </c>
      <c r="S913" t="str">
        <f>IF(M913&lt;&gt;"",M913,IF(O913&lt;&gt;"",O913,IF(Q913&lt;&gt;"",Q913,I913)))</f>
        <v>$M</v>
      </c>
      <c r="T913" t="str">
        <f t="shared" si="1971"/>
        <v>$m</v>
      </c>
      <c r="U913" t="str">
        <f t="shared" ref="U913:V913" si="2000">TRIM(SUBSTITUTE(T913,U$1,U$2))</f>
        <v>$m</v>
      </c>
      <c r="V913" t="str">
        <f t="shared" si="2000"/>
        <v>$m</v>
      </c>
      <c r="W913" t="str">
        <f t="shared" ref="W913:AM913" si="2001">TRIM(SUBSTITUTE(V913,W$1,W$2))</f>
        <v>$m</v>
      </c>
      <c r="X913" t="str">
        <f t="shared" si="2001"/>
        <v>$m</v>
      </c>
      <c r="Y913" t="str">
        <f t="shared" si="2001"/>
        <v>$m</v>
      </c>
      <c r="Z913" t="str">
        <f t="shared" si="2001"/>
        <v>$m</v>
      </c>
      <c r="AA913" t="str">
        <f t="shared" si="2001"/>
        <v>$m</v>
      </c>
      <c r="AB913" t="str">
        <f t="shared" si="2001"/>
        <v>$m</v>
      </c>
      <c r="AC913" t="str">
        <f t="shared" si="2001"/>
        <v>$m</v>
      </c>
      <c r="AD913" t="str">
        <f t="shared" si="2001"/>
        <v>$m</v>
      </c>
      <c r="AE913" t="str">
        <f t="shared" si="2001"/>
        <v>$m</v>
      </c>
      <c r="AF913" t="str">
        <f t="shared" si="2001"/>
        <v>$m</v>
      </c>
      <c r="AG913" t="str">
        <f t="shared" si="2001"/>
        <v>$</v>
      </c>
      <c r="AH913" t="str">
        <f t="shared" si="2001"/>
        <v>$</v>
      </c>
      <c r="AI913" t="str">
        <f t="shared" si="2001"/>
        <v>$</v>
      </c>
      <c r="AJ913" t="str">
        <f t="shared" si="2001"/>
        <v>$</v>
      </c>
      <c r="AK913" t="str">
        <f t="shared" si="2001"/>
        <v>$</v>
      </c>
      <c r="AL913" t="str">
        <f t="shared" si="2001"/>
        <v>$</v>
      </c>
      <c r="AM913" t="str">
        <f t="shared" si="2001"/>
        <v>$</v>
      </c>
      <c r="AN913" t="str">
        <f t="shared" si="1974"/>
        <v>$</v>
      </c>
      <c r="AQ913" t="str">
        <f t="shared" si="1975"/>
        <v>$</v>
      </c>
    </row>
    <row r="914" spans="1:43" x14ac:dyDescent="0.2">
      <c r="A914">
        <v>912</v>
      </c>
      <c r="B914" t="s">
        <v>1239</v>
      </c>
      <c r="C914" t="s">
        <v>1629</v>
      </c>
      <c r="D914" t="s">
        <v>1625</v>
      </c>
      <c r="E914" t="s">
        <v>1244</v>
      </c>
      <c r="F914" t="s">
        <v>274</v>
      </c>
      <c r="G914" t="str">
        <f t="shared" si="1967"/>
        <v>Revenue from other sources - Other Revenue</v>
      </c>
      <c r="H914" t="str">
        <f t="shared" si="1948"/>
        <v>other revenue</v>
      </c>
      <c r="I914" t="s">
        <v>10</v>
      </c>
      <c r="J914" t="b">
        <f t="shared" si="1968"/>
        <v>0</v>
      </c>
      <c r="K914" t="b">
        <f t="shared" si="1963"/>
        <v>0</v>
      </c>
      <c r="L914" t="b">
        <f t="shared" si="1964"/>
        <v>1</v>
      </c>
      <c r="M914" t="str">
        <f t="shared" si="1969"/>
        <v/>
      </c>
      <c r="N914" t="str">
        <f t="shared" si="1870"/>
        <v/>
      </c>
      <c r="O914" t="str">
        <f t="shared" si="1871"/>
        <v/>
      </c>
      <c r="P914" t="str">
        <f t="shared" si="1970"/>
        <v/>
      </c>
      <c r="R914" t="s">
        <v>35</v>
      </c>
      <c r="S914" t="str">
        <f>IF(M914&lt;&gt;"",M914,IF(O914&lt;&gt;"",O914,IF(Q914&lt;&gt;"",Q914,I914)))</f>
        <v>$M</v>
      </c>
      <c r="T914" t="str">
        <f t="shared" si="1971"/>
        <v>$m</v>
      </c>
      <c r="U914" t="str">
        <f t="shared" ref="U914:V914" si="2002">TRIM(SUBSTITUTE(T914,U$1,U$2))</f>
        <v>$m</v>
      </c>
      <c r="V914" t="str">
        <f t="shared" si="2002"/>
        <v>$m</v>
      </c>
      <c r="W914" t="str">
        <f t="shared" ref="W914:AM914" si="2003">TRIM(SUBSTITUTE(V914,W$1,W$2))</f>
        <v>$m</v>
      </c>
      <c r="X914" t="str">
        <f t="shared" si="2003"/>
        <v>$m</v>
      </c>
      <c r="Y914" t="str">
        <f t="shared" si="2003"/>
        <v>$m</v>
      </c>
      <c r="Z914" t="str">
        <f t="shared" si="2003"/>
        <v>$m</v>
      </c>
      <c r="AA914" t="str">
        <f t="shared" si="2003"/>
        <v>$m</v>
      </c>
      <c r="AB914" t="str">
        <f t="shared" si="2003"/>
        <v>$m</v>
      </c>
      <c r="AC914" t="str">
        <f t="shared" si="2003"/>
        <v>$m</v>
      </c>
      <c r="AD914" t="str">
        <f t="shared" si="2003"/>
        <v>$m</v>
      </c>
      <c r="AE914" t="str">
        <f t="shared" si="2003"/>
        <v>$m</v>
      </c>
      <c r="AF914" t="str">
        <f t="shared" si="2003"/>
        <v>$m</v>
      </c>
      <c r="AG914" t="str">
        <f t="shared" si="2003"/>
        <v>$</v>
      </c>
      <c r="AH914" t="str">
        <f t="shared" si="2003"/>
        <v>$</v>
      </c>
      <c r="AI914" t="str">
        <f t="shared" si="2003"/>
        <v>$</v>
      </c>
      <c r="AJ914" t="str">
        <f t="shared" si="2003"/>
        <v>$</v>
      </c>
      <c r="AK914" t="str">
        <f t="shared" si="2003"/>
        <v>$</v>
      </c>
      <c r="AL914" t="str">
        <f t="shared" si="2003"/>
        <v>$</v>
      </c>
      <c r="AM914" t="str">
        <f t="shared" si="2003"/>
        <v>$</v>
      </c>
      <c r="AN914" t="str">
        <f t="shared" si="1974"/>
        <v>$</v>
      </c>
      <c r="AQ914" t="str">
        <f t="shared" si="1975"/>
        <v>$</v>
      </c>
    </row>
    <row r="915" spans="1:43" x14ac:dyDescent="0.2">
      <c r="A915">
        <v>913</v>
      </c>
      <c r="B915" t="s">
        <v>1239</v>
      </c>
      <c r="C915" t="s">
        <v>1629</v>
      </c>
      <c r="D915" t="s">
        <v>1625</v>
      </c>
      <c r="E915" t="s">
        <v>1244</v>
      </c>
      <c r="F915" t="s">
        <v>189</v>
      </c>
      <c r="G915" t="str">
        <f t="shared" si="1967"/>
        <v>Revenue from other sources - Others</v>
      </c>
      <c r="H915" t="str">
        <f t="shared" si="1948"/>
        <v>others</v>
      </c>
      <c r="I915" t="s">
        <v>10</v>
      </c>
      <c r="J915" t="b">
        <f t="shared" si="1968"/>
        <v>0</v>
      </c>
      <c r="K915" t="b">
        <f t="shared" si="1963"/>
        <v>0</v>
      </c>
      <c r="L915" t="b">
        <f t="shared" si="1964"/>
        <v>1</v>
      </c>
      <c r="M915" t="str">
        <f t="shared" si="1969"/>
        <v/>
      </c>
      <c r="N915" t="str">
        <f t="shared" si="1870"/>
        <v/>
      </c>
      <c r="O915" t="str">
        <f t="shared" si="1871"/>
        <v/>
      </c>
      <c r="P915" t="str">
        <f t="shared" si="1970"/>
        <v/>
      </c>
      <c r="R915" t="s">
        <v>35</v>
      </c>
      <c r="S915" t="str">
        <f>IF(M915&lt;&gt;"",M915,IF(O915&lt;&gt;"",O915,IF(Q915&lt;&gt;"",Q915,I915)))</f>
        <v>$M</v>
      </c>
      <c r="T915" t="str">
        <f t="shared" si="1971"/>
        <v>$m</v>
      </c>
      <c r="U915" t="str">
        <f t="shared" ref="U915:V915" si="2004">TRIM(SUBSTITUTE(T915,U$1,U$2))</f>
        <v>$m</v>
      </c>
      <c r="V915" t="str">
        <f t="shared" si="2004"/>
        <v>$m</v>
      </c>
      <c r="W915" t="str">
        <f t="shared" ref="W915:AM915" si="2005">TRIM(SUBSTITUTE(V915,W$1,W$2))</f>
        <v>$m</v>
      </c>
      <c r="X915" t="str">
        <f t="shared" si="2005"/>
        <v>$m</v>
      </c>
      <c r="Y915" t="str">
        <f t="shared" si="2005"/>
        <v>$m</v>
      </c>
      <c r="Z915" t="str">
        <f t="shared" si="2005"/>
        <v>$m</v>
      </c>
      <c r="AA915" t="str">
        <f t="shared" si="2005"/>
        <v>$m</v>
      </c>
      <c r="AB915" t="str">
        <f t="shared" si="2005"/>
        <v>$m</v>
      </c>
      <c r="AC915" t="str">
        <f t="shared" si="2005"/>
        <v>$m</v>
      </c>
      <c r="AD915" t="str">
        <f t="shared" si="2005"/>
        <v>$m</v>
      </c>
      <c r="AE915" t="str">
        <f t="shared" si="2005"/>
        <v>$m</v>
      </c>
      <c r="AF915" t="str">
        <f t="shared" si="2005"/>
        <v>$m</v>
      </c>
      <c r="AG915" t="str">
        <f t="shared" si="2005"/>
        <v>$</v>
      </c>
      <c r="AH915" t="str">
        <f t="shared" si="2005"/>
        <v>$</v>
      </c>
      <c r="AI915" t="str">
        <f t="shared" si="2005"/>
        <v>$</v>
      </c>
      <c r="AJ915" t="str">
        <f t="shared" si="2005"/>
        <v>$</v>
      </c>
      <c r="AK915" t="str">
        <f t="shared" si="2005"/>
        <v>$</v>
      </c>
      <c r="AL915" t="str">
        <f t="shared" si="2005"/>
        <v>$</v>
      </c>
      <c r="AM915" t="str">
        <f t="shared" si="2005"/>
        <v>$</v>
      </c>
      <c r="AN915" t="str">
        <f t="shared" si="1974"/>
        <v>$</v>
      </c>
      <c r="AQ915" t="str">
        <f t="shared" si="1975"/>
        <v>$</v>
      </c>
    </row>
    <row r="916" spans="1:43" x14ac:dyDescent="0.2">
      <c r="A916">
        <v>914</v>
      </c>
      <c r="B916" t="s">
        <v>1239</v>
      </c>
      <c r="C916" t="s">
        <v>1629</v>
      </c>
      <c r="D916" t="s">
        <v>1625</v>
      </c>
      <c r="E916" t="s">
        <v>1251</v>
      </c>
      <c r="F916" t="s">
        <v>1251</v>
      </c>
      <c r="G916" t="str">
        <f t="shared" si="1967"/>
        <v>Same-day services</v>
      </c>
      <c r="H916" t="str">
        <f t="shared" si="1948"/>
        <v>same-day services</v>
      </c>
      <c r="I916" t="s">
        <v>53</v>
      </c>
      <c r="J916" t="b">
        <f t="shared" si="1968"/>
        <v>0</v>
      </c>
      <c r="K916" t="b">
        <f t="shared" si="1963"/>
        <v>0</v>
      </c>
      <c r="L916" t="b">
        <f t="shared" si="1964"/>
        <v>1</v>
      </c>
      <c r="M916" t="str">
        <f t="shared" si="1969"/>
        <v/>
      </c>
      <c r="N916" t="str">
        <f t="shared" si="1870"/>
        <v/>
      </c>
      <c r="O916" t="str">
        <f t="shared" si="1871"/>
        <v/>
      </c>
      <c r="P916" t="str">
        <f t="shared" si="1970"/>
        <v/>
      </c>
      <c r="R916" t="s">
        <v>7</v>
      </c>
      <c r="S916" t="str">
        <f>IF(M916&lt;&gt;"",M916,IF(O916&lt;&gt;"",O916,IF(Q916&lt;&gt;"",Q916,I916)))</f>
        <v>% increase</v>
      </c>
      <c r="T916" t="str">
        <f t="shared" si="1971"/>
        <v>% increase</v>
      </c>
      <c r="U916" t="str">
        <f t="shared" ref="U916:V916" si="2006">TRIM(SUBSTITUTE(T916,U$1,U$2))</f>
        <v>% increase</v>
      </c>
      <c r="V916" t="str">
        <f t="shared" si="2006"/>
        <v>% increase</v>
      </c>
      <c r="W916" t="str">
        <f t="shared" ref="W916:AM916" si="2007">TRIM(SUBSTITUTE(V916,W$1,W$2))</f>
        <v>% increase</v>
      </c>
      <c r="X916" t="str">
        <f t="shared" si="2007"/>
        <v>% increase</v>
      </c>
      <c r="Y916" t="str">
        <f t="shared" si="2007"/>
        <v>% increase</v>
      </c>
      <c r="Z916" t="str">
        <f t="shared" si="2007"/>
        <v>% increase</v>
      </c>
      <c r="AA916" t="str">
        <f t="shared" si="2007"/>
        <v>% increase</v>
      </c>
      <c r="AB916" t="str">
        <f t="shared" si="2007"/>
        <v>% increase</v>
      </c>
      <c r="AC916" t="str">
        <f t="shared" si="2007"/>
        <v>% increase</v>
      </c>
      <c r="AD916" t="str">
        <f t="shared" si="2007"/>
        <v>% increase</v>
      </c>
      <c r="AE916" t="str">
        <f t="shared" si="2007"/>
        <v>% increase</v>
      </c>
      <c r="AF916" t="str">
        <f t="shared" si="2007"/>
        <v>% increase</v>
      </c>
      <c r="AG916" t="str">
        <f t="shared" si="2007"/>
        <v>% increase</v>
      </c>
      <c r="AH916" t="str">
        <f t="shared" si="2007"/>
        <v>% increase</v>
      </c>
      <c r="AI916" t="str">
        <f t="shared" si="2007"/>
        <v>% increase</v>
      </c>
      <c r="AJ916" t="str">
        <f t="shared" si="2007"/>
        <v>% increase</v>
      </c>
      <c r="AK916" t="str">
        <f t="shared" si="2007"/>
        <v>% increase</v>
      </c>
      <c r="AL916" t="str">
        <f t="shared" si="2007"/>
        <v>% increase</v>
      </c>
      <c r="AM916" t="str">
        <f t="shared" si="2007"/>
        <v>% increase</v>
      </c>
      <c r="AN916" t="str">
        <f t="shared" si="1974"/>
        <v>%_increase</v>
      </c>
      <c r="AQ916" t="str">
        <f t="shared" si="1975"/>
        <v>%_increase</v>
      </c>
    </row>
    <row r="917" spans="1:43" x14ac:dyDescent="0.2">
      <c r="A917">
        <v>915</v>
      </c>
      <c r="B917" t="s">
        <v>1239</v>
      </c>
      <c r="C917" t="s">
        <v>1629</v>
      </c>
      <c r="D917" t="s">
        <v>1625</v>
      </c>
      <c r="E917" t="s">
        <v>16</v>
      </c>
      <c r="F917" t="s">
        <v>1252</v>
      </c>
      <c r="G917" t="str">
        <f t="shared" si="1967"/>
        <v>Segment Net Sales - Comparable sales growth in Signature Categories</v>
      </c>
      <c r="H917" t="str">
        <f t="shared" si="1948"/>
        <v>comparable sales growth in signature categories</v>
      </c>
      <c r="I917" t="s">
        <v>1242</v>
      </c>
      <c r="J917" t="b">
        <f t="shared" si="1968"/>
        <v>0</v>
      </c>
      <c r="K917" t="b">
        <f t="shared" si="1963"/>
        <v>0</v>
      </c>
      <c r="L917" t="b">
        <f t="shared" si="1964"/>
        <v>1</v>
      </c>
      <c r="M917" t="str">
        <f t="shared" si="1969"/>
        <v/>
      </c>
      <c r="N917" t="str">
        <f t="shared" si="1870"/>
        <v/>
      </c>
      <c r="O917" t="str">
        <f t="shared" si="1871"/>
        <v/>
      </c>
      <c r="P917" t="str">
        <f t="shared" si="1970"/>
        <v/>
      </c>
      <c r="R917" t="s">
        <v>1686</v>
      </c>
      <c r="S917" t="str">
        <f>IF(M917&lt;&gt;"",M917,IF(O917&lt;&gt;"",O917,IF(Q917&lt;&gt;"",Q917,I917)))</f>
        <v>% of Revenue</v>
      </c>
      <c r="T917" t="str">
        <f t="shared" si="1971"/>
        <v>% of revenue</v>
      </c>
      <c r="U917" t="str">
        <f t="shared" ref="U917:V917" si="2008">TRIM(SUBSTITUTE(T917,U$1,U$2))</f>
        <v>% of revenue</v>
      </c>
      <c r="V917" t="str">
        <f t="shared" si="2008"/>
        <v>% of revenue</v>
      </c>
      <c r="W917" t="str">
        <f t="shared" ref="W917:AM917" si="2009">TRIM(SUBSTITUTE(V917,W$1,W$2))</f>
        <v>% of revenue</v>
      </c>
      <c r="X917" t="str">
        <f t="shared" si="2009"/>
        <v>% of revenue</v>
      </c>
      <c r="Y917" t="str">
        <f t="shared" si="2009"/>
        <v>% of revenue</v>
      </c>
      <c r="Z917" t="str">
        <f t="shared" si="2009"/>
        <v>% of revenue</v>
      </c>
      <c r="AA917" t="str">
        <f t="shared" si="2009"/>
        <v>% of revenue</v>
      </c>
      <c r="AB917" t="str">
        <f t="shared" si="2009"/>
        <v>% of revenue</v>
      </c>
      <c r="AC917" t="str">
        <f t="shared" si="2009"/>
        <v>% of revenue</v>
      </c>
      <c r="AD917" t="str">
        <f t="shared" si="2009"/>
        <v>% of revenue</v>
      </c>
      <c r="AE917" t="str">
        <f t="shared" si="2009"/>
        <v>% of revenue</v>
      </c>
      <c r="AF917" t="str">
        <f t="shared" si="2009"/>
        <v>% of revenue</v>
      </c>
      <c r="AG917" t="str">
        <f t="shared" si="2009"/>
        <v>% of revenue</v>
      </c>
      <c r="AH917" t="str">
        <f t="shared" si="2009"/>
        <v>% of revenue</v>
      </c>
      <c r="AI917" t="str">
        <f t="shared" si="2009"/>
        <v>% of revenue</v>
      </c>
      <c r="AJ917" t="str">
        <f t="shared" si="2009"/>
        <v>% of revenue</v>
      </c>
      <c r="AK917" t="str">
        <f t="shared" si="2009"/>
        <v>% of revenue</v>
      </c>
      <c r="AL917" t="str">
        <f t="shared" si="2009"/>
        <v>% of revenue</v>
      </c>
      <c r="AM917" t="str">
        <f t="shared" si="2009"/>
        <v>% of revenue</v>
      </c>
      <c r="AN917" t="str">
        <f t="shared" si="1974"/>
        <v>%_of_revenue</v>
      </c>
      <c r="AQ917" t="str">
        <f t="shared" si="1975"/>
        <v>%_of_revenue</v>
      </c>
    </row>
    <row r="918" spans="1:43" x14ac:dyDescent="0.2">
      <c r="A918">
        <v>916</v>
      </c>
      <c r="B918" t="s">
        <v>1239</v>
      </c>
      <c r="C918" t="s">
        <v>1629</v>
      </c>
      <c r="D918" t="s">
        <v>1625</v>
      </c>
      <c r="E918" t="s">
        <v>16</v>
      </c>
      <c r="F918" t="s">
        <v>1253</v>
      </c>
      <c r="G918" t="str">
        <f t="shared" si="1967"/>
        <v>Segment Net Sales - Digital comparable sales</v>
      </c>
      <c r="H918" t="str">
        <f t="shared" si="1948"/>
        <v>digital comparable sales</v>
      </c>
      <c r="I918" t="s">
        <v>388</v>
      </c>
      <c r="J918" t="b">
        <f t="shared" si="1968"/>
        <v>0</v>
      </c>
      <c r="K918" t="b">
        <f t="shared" si="1963"/>
        <v>0</v>
      </c>
      <c r="L918" t="b">
        <f t="shared" si="1964"/>
        <v>1</v>
      </c>
      <c r="M918" t="str">
        <f t="shared" si="1969"/>
        <v/>
      </c>
      <c r="N918" t="str">
        <f t="shared" ref="N918:N981" si="2010">IF(AND(OR(LOWER(I918)="unit",LOWER(I918)="units",LOWER(I918)="number"),M918&lt;&gt;"Stores"),"Check","")</f>
        <v/>
      </c>
      <c r="O918" t="str">
        <f t="shared" ref="O918:O981" si="2011">IF(N918="Check",IF((IFERROR(FIND("vehicle",LOWER(H918)),0)+(IFERROR(FIND("auto",LOWER(H918)),0))+IFERROR(FIND("vehicle",LOWER(F918)),0)+IFERROR(FIND("vehicle",LOWER(F918)),0))&gt;0,"Vehicles",""),"")</f>
        <v/>
      </c>
      <c r="P918" t="str">
        <f t="shared" si="1970"/>
        <v/>
      </c>
      <c r="R918" t="s">
        <v>7</v>
      </c>
      <c r="S918" t="str">
        <f>IF(M918&lt;&gt;"",M918,IF(O918&lt;&gt;"",O918,IF(Q918&lt;&gt;"",Q918,I918)))</f>
        <v>% Increase YoY</v>
      </c>
      <c r="T918" t="str">
        <f t="shared" si="1971"/>
        <v>% increase yoy</v>
      </c>
      <c r="U918" t="str">
        <f t="shared" ref="U918:V918" si="2012">TRIM(SUBSTITUTE(T918,U$1,U$2))</f>
        <v>% increase yoy</v>
      </c>
      <c r="V918" t="str">
        <f t="shared" si="2012"/>
        <v>% increase yoy</v>
      </c>
      <c r="W918" t="str">
        <f t="shared" ref="W918:AM918" si="2013">TRIM(SUBSTITUTE(V918,W$1,W$2))</f>
        <v>% increase yoy</v>
      </c>
      <c r="X918" t="str">
        <f t="shared" si="2013"/>
        <v>% increase yoy</v>
      </c>
      <c r="Y918" t="str">
        <f t="shared" si="2013"/>
        <v>% increase yoy</v>
      </c>
      <c r="Z918" t="str">
        <f t="shared" si="2013"/>
        <v>% increase yoy</v>
      </c>
      <c r="AA918" t="str">
        <f t="shared" si="2013"/>
        <v>% increase yoy</v>
      </c>
      <c r="AB918" t="str">
        <f t="shared" si="2013"/>
        <v>% increase yoy</v>
      </c>
      <c r="AC918" t="str">
        <f t="shared" si="2013"/>
        <v>% increase yoy</v>
      </c>
      <c r="AD918" t="str">
        <f t="shared" si="2013"/>
        <v>% increase yoy</v>
      </c>
      <c r="AE918" t="str">
        <f t="shared" si="2013"/>
        <v>% increase yoy</v>
      </c>
      <c r="AF918" t="str">
        <f t="shared" si="2013"/>
        <v>% increase yoy</v>
      </c>
      <c r="AG918" t="str">
        <f t="shared" si="2013"/>
        <v>% increase yoy</v>
      </c>
      <c r="AH918" t="str">
        <f t="shared" si="2013"/>
        <v>% increase yoy</v>
      </c>
      <c r="AI918" t="str">
        <f t="shared" si="2013"/>
        <v>% increase yoy</v>
      </c>
      <c r="AJ918" t="str">
        <f t="shared" si="2013"/>
        <v>% increase yoy</v>
      </c>
      <c r="AK918" t="str">
        <f t="shared" si="2013"/>
        <v>% increase yoy</v>
      </c>
      <c r="AL918" t="str">
        <f t="shared" si="2013"/>
        <v>% increase yoy</v>
      </c>
      <c r="AM918" t="str">
        <f t="shared" si="2013"/>
        <v>% increase yoy</v>
      </c>
      <c r="AN918" t="str">
        <f t="shared" si="1974"/>
        <v>%_increase_yoy</v>
      </c>
      <c r="AQ918" t="str">
        <f t="shared" si="1975"/>
        <v>%_increase_yoy</v>
      </c>
    </row>
    <row r="919" spans="1:43" x14ac:dyDescent="0.2">
      <c r="A919">
        <v>917</v>
      </c>
      <c r="B919" t="s">
        <v>1239</v>
      </c>
      <c r="C919" t="s">
        <v>1629</v>
      </c>
      <c r="D919" t="s">
        <v>1625</v>
      </c>
      <c r="E919" t="s">
        <v>16</v>
      </c>
      <c r="F919" t="s">
        <v>1254</v>
      </c>
      <c r="G919" t="str">
        <f t="shared" si="1967"/>
        <v>Segment Net Sales - Digitally originated comparable sales change</v>
      </c>
      <c r="H919" t="str">
        <f t="shared" si="1948"/>
        <v>digitally originated comparable sales change</v>
      </c>
      <c r="I919" t="s">
        <v>388</v>
      </c>
      <c r="J919" t="b">
        <f t="shared" si="1968"/>
        <v>0</v>
      </c>
      <c r="K919" t="b">
        <f t="shared" si="1963"/>
        <v>0</v>
      </c>
      <c r="L919" t="b">
        <f t="shared" si="1964"/>
        <v>1</v>
      </c>
      <c r="M919" t="str">
        <f t="shared" si="1969"/>
        <v/>
      </c>
      <c r="N919" t="str">
        <f t="shared" si="2010"/>
        <v/>
      </c>
      <c r="O919" t="str">
        <f t="shared" si="2011"/>
        <v/>
      </c>
      <c r="P919" t="str">
        <f t="shared" si="1970"/>
        <v/>
      </c>
      <c r="R919" t="s">
        <v>7</v>
      </c>
      <c r="S919" t="str">
        <f>IF(M919&lt;&gt;"",M919,IF(O919&lt;&gt;"",O919,IF(Q919&lt;&gt;"",Q919,I919)))</f>
        <v>% Increase YoY</v>
      </c>
      <c r="T919" t="str">
        <f t="shared" si="1971"/>
        <v>% increase yoy</v>
      </c>
      <c r="U919" t="str">
        <f t="shared" ref="U919:V919" si="2014">TRIM(SUBSTITUTE(T919,U$1,U$2))</f>
        <v>% increase yoy</v>
      </c>
      <c r="V919" t="str">
        <f t="shared" si="2014"/>
        <v>% increase yoy</v>
      </c>
      <c r="W919" t="str">
        <f t="shared" ref="W919:AM919" si="2015">TRIM(SUBSTITUTE(V919,W$1,W$2))</f>
        <v>% increase yoy</v>
      </c>
      <c r="X919" t="str">
        <f t="shared" si="2015"/>
        <v>% increase yoy</v>
      </c>
      <c r="Y919" t="str">
        <f t="shared" si="2015"/>
        <v>% increase yoy</v>
      </c>
      <c r="Z919" t="str">
        <f t="shared" si="2015"/>
        <v>% increase yoy</v>
      </c>
      <c r="AA919" t="str">
        <f t="shared" si="2015"/>
        <v>% increase yoy</v>
      </c>
      <c r="AB919" t="str">
        <f t="shared" si="2015"/>
        <v>% increase yoy</v>
      </c>
      <c r="AC919" t="str">
        <f t="shared" si="2015"/>
        <v>% increase yoy</v>
      </c>
      <c r="AD919" t="str">
        <f t="shared" si="2015"/>
        <v>% increase yoy</v>
      </c>
      <c r="AE919" t="str">
        <f t="shared" si="2015"/>
        <v>% increase yoy</v>
      </c>
      <c r="AF919" t="str">
        <f t="shared" si="2015"/>
        <v>% increase yoy</v>
      </c>
      <c r="AG919" t="str">
        <f t="shared" si="2015"/>
        <v>% increase yoy</v>
      </c>
      <c r="AH919" t="str">
        <f t="shared" si="2015"/>
        <v>% increase yoy</v>
      </c>
      <c r="AI919" t="str">
        <f t="shared" si="2015"/>
        <v>% increase yoy</v>
      </c>
      <c r="AJ919" t="str">
        <f t="shared" si="2015"/>
        <v>% increase yoy</v>
      </c>
      <c r="AK919" t="str">
        <f t="shared" si="2015"/>
        <v>% increase yoy</v>
      </c>
      <c r="AL919" t="str">
        <f t="shared" si="2015"/>
        <v>% increase yoy</v>
      </c>
      <c r="AM919" t="str">
        <f t="shared" si="2015"/>
        <v>% increase yoy</v>
      </c>
      <c r="AN919" t="str">
        <f t="shared" si="1974"/>
        <v>%_increase_yoy</v>
      </c>
      <c r="AQ919" t="str">
        <f t="shared" si="1975"/>
        <v>%_increase_yoy</v>
      </c>
    </row>
    <row r="920" spans="1:43" x14ac:dyDescent="0.2">
      <c r="A920">
        <v>918</v>
      </c>
      <c r="B920" t="s">
        <v>1239</v>
      </c>
      <c r="C920" t="s">
        <v>1629</v>
      </c>
      <c r="D920" t="s">
        <v>1625</v>
      </c>
      <c r="E920" t="s">
        <v>16</v>
      </c>
      <c r="F920" t="s">
        <v>1255</v>
      </c>
      <c r="G920" t="str">
        <f t="shared" si="1967"/>
        <v>Segment Net Sales - Sales by Digitally originated</v>
      </c>
      <c r="H920" t="str">
        <f t="shared" si="1948"/>
        <v>sales by digitally originated</v>
      </c>
      <c r="I920" t="s">
        <v>1242</v>
      </c>
      <c r="J920" t="b">
        <f t="shared" si="1968"/>
        <v>0</v>
      </c>
      <c r="K920" t="b">
        <f t="shared" si="1963"/>
        <v>0</v>
      </c>
      <c r="L920" t="b">
        <f t="shared" si="1964"/>
        <v>1</v>
      </c>
      <c r="M920" t="str">
        <f t="shared" si="1969"/>
        <v/>
      </c>
      <c r="N920" t="str">
        <f t="shared" si="2010"/>
        <v/>
      </c>
      <c r="O920" t="str">
        <f t="shared" si="2011"/>
        <v/>
      </c>
      <c r="P920" t="str">
        <f t="shared" si="1970"/>
        <v/>
      </c>
      <c r="R920" t="s">
        <v>7</v>
      </c>
      <c r="S920" t="str">
        <f>IF(M920&lt;&gt;"",M920,IF(O920&lt;&gt;"",O920,IF(Q920&lt;&gt;"",Q920,I920)))</f>
        <v>% of Revenue</v>
      </c>
      <c r="T920" t="str">
        <f t="shared" si="1971"/>
        <v>% of revenue</v>
      </c>
      <c r="U920" t="str">
        <f t="shared" ref="U920:V920" si="2016">TRIM(SUBSTITUTE(T920,U$1,U$2))</f>
        <v>% of revenue</v>
      </c>
      <c r="V920" t="str">
        <f t="shared" si="2016"/>
        <v>% of revenue</v>
      </c>
      <c r="W920" t="str">
        <f t="shared" ref="W920:AM920" si="2017">TRIM(SUBSTITUTE(V920,W$1,W$2))</f>
        <v>% of revenue</v>
      </c>
      <c r="X920" t="str">
        <f t="shared" si="2017"/>
        <v>% of revenue</v>
      </c>
      <c r="Y920" t="str">
        <f t="shared" si="2017"/>
        <v>% of revenue</v>
      </c>
      <c r="Z920" t="str">
        <f t="shared" si="2017"/>
        <v>% of revenue</v>
      </c>
      <c r="AA920" t="str">
        <f t="shared" si="2017"/>
        <v>% of revenue</v>
      </c>
      <c r="AB920" t="str">
        <f t="shared" si="2017"/>
        <v>% of revenue</v>
      </c>
      <c r="AC920" t="str">
        <f t="shared" si="2017"/>
        <v>% of revenue</v>
      </c>
      <c r="AD920" t="str">
        <f t="shared" si="2017"/>
        <v>% of revenue</v>
      </c>
      <c r="AE920" t="str">
        <f t="shared" si="2017"/>
        <v>% of revenue</v>
      </c>
      <c r="AF920" t="str">
        <f t="shared" si="2017"/>
        <v>% of revenue</v>
      </c>
      <c r="AG920" t="str">
        <f t="shared" si="2017"/>
        <v>% of revenue</v>
      </c>
      <c r="AH920" t="str">
        <f t="shared" si="2017"/>
        <v>% of revenue</v>
      </c>
      <c r="AI920" t="str">
        <f t="shared" si="2017"/>
        <v>% of revenue</v>
      </c>
      <c r="AJ920" t="str">
        <f t="shared" si="2017"/>
        <v>% of revenue</v>
      </c>
      <c r="AK920" t="str">
        <f t="shared" si="2017"/>
        <v>% of revenue</v>
      </c>
      <c r="AL920" t="str">
        <f t="shared" si="2017"/>
        <v>% of revenue</v>
      </c>
      <c r="AM920" t="str">
        <f t="shared" si="2017"/>
        <v>% of revenue</v>
      </c>
      <c r="AN920" t="str">
        <f t="shared" si="1974"/>
        <v>%_of_revenue</v>
      </c>
      <c r="AQ920" t="str">
        <f t="shared" si="1975"/>
        <v>%_of_revenue</v>
      </c>
    </row>
    <row r="921" spans="1:43" x14ac:dyDescent="0.2">
      <c r="A921">
        <v>919</v>
      </c>
      <c r="B921" t="s">
        <v>1239</v>
      </c>
      <c r="C921" t="s">
        <v>1629</v>
      </c>
      <c r="D921" t="s">
        <v>1625</v>
      </c>
      <c r="E921" t="s">
        <v>16</v>
      </c>
      <c r="F921" t="s">
        <v>1256</v>
      </c>
      <c r="G921" t="str">
        <f t="shared" si="1967"/>
        <v>Segment Net Sales - Sales by Stores Originated</v>
      </c>
      <c r="H921" t="str">
        <f t="shared" si="1948"/>
        <v>sales by stores originated</v>
      </c>
      <c r="I921" t="s">
        <v>1242</v>
      </c>
      <c r="J921" t="b">
        <f t="shared" si="1968"/>
        <v>1</v>
      </c>
      <c r="K921" t="b">
        <f t="shared" si="1963"/>
        <v>0</v>
      </c>
      <c r="L921" t="b">
        <f t="shared" si="1964"/>
        <v>1</v>
      </c>
      <c r="M921" t="str">
        <f t="shared" si="1969"/>
        <v/>
      </c>
      <c r="N921" t="str">
        <f t="shared" si="2010"/>
        <v/>
      </c>
      <c r="O921" t="str">
        <f t="shared" si="2011"/>
        <v/>
      </c>
      <c r="P921" t="str">
        <f t="shared" si="1970"/>
        <v/>
      </c>
      <c r="R921" t="s">
        <v>7</v>
      </c>
      <c r="S921" t="str">
        <f>IF(M921&lt;&gt;"",M921,IF(O921&lt;&gt;"",O921,IF(Q921&lt;&gt;"",Q921,I921)))</f>
        <v>% of Revenue</v>
      </c>
      <c r="T921" t="str">
        <f t="shared" si="1971"/>
        <v>% of revenue</v>
      </c>
      <c r="U921" t="str">
        <f t="shared" ref="U921:V921" si="2018">TRIM(SUBSTITUTE(T921,U$1,U$2))</f>
        <v>% of revenue</v>
      </c>
      <c r="V921" t="str">
        <f t="shared" si="2018"/>
        <v>% of revenue</v>
      </c>
      <c r="W921" t="str">
        <f t="shared" ref="W921:AM921" si="2019">TRIM(SUBSTITUTE(V921,W$1,W$2))</f>
        <v>% of revenue</v>
      </c>
      <c r="X921" t="str">
        <f t="shared" si="2019"/>
        <v>% of revenue</v>
      </c>
      <c r="Y921" t="str">
        <f t="shared" si="2019"/>
        <v>% of revenue</v>
      </c>
      <c r="Z921" t="str">
        <f t="shared" si="2019"/>
        <v>% of revenue</v>
      </c>
      <c r="AA921" t="str">
        <f t="shared" si="2019"/>
        <v>% of revenue</v>
      </c>
      <c r="AB921" t="str">
        <f t="shared" si="2019"/>
        <v>% of revenue</v>
      </c>
      <c r="AC921" t="str">
        <f t="shared" si="2019"/>
        <v>% of revenue</v>
      </c>
      <c r="AD921" t="str">
        <f t="shared" si="2019"/>
        <v>% of revenue</v>
      </c>
      <c r="AE921" t="str">
        <f t="shared" si="2019"/>
        <v>% of revenue</v>
      </c>
      <c r="AF921" t="str">
        <f t="shared" si="2019"/>
        <v>% of revenue</v>
      </c>
      <c r="AG921" t="str">
        <f t="shared" si="2019"/>
        <v>% of revenue</v>
      </c>
      <c r="AH921" t="str">
        <f t="shared" si="2019"/>
        <v>% of revenue</v>
      </c>
      <c r="AI921" t="str">
        <f t="shared" si="2019"/>
        <v>% of revenue</v>
      </c>
      <c r="AJ921" t="str">
        <f t="shared" si="2019"/>
        <v>% of revenue</v>
      </c>
      <c r="AK921" t="str">
        <f t="shared" si="2019"/>
        <v>% of revenue</v>
      </c>
      <c r="AL921" t="str">
        <f t="shared" si="2019"/>
        <v>% of revenue</v>
      </c>
      <c r="AM921" t="str">
        <f t="shared" si="2019"/>
        <v>% of revenue</v>
      </c>
      <c r="AN921" t="str">
        <f t="shared" si="1974"/>
        <v>%_of_revenue</v>
      </c>
      <c r="AQ921" t="str">
        <f t="shared" si="1975"/>
        <v>%_of_revenue</v>
      </c>
    </row>
    <row r="922" spans="1:43" x14ac:dyDescent="0.2">
      <c r="A922">
        <v>920</v>
      </c>
      <c r="B922" t="s">
        <v>1239</v>
      </c>
      <c r="C922" t="s">
        <v>1629</v>
      </c>
      <c r="D922" t="s">
        <v>1625</v>
      </c>
      <c r="E922" t="s">
        <v>16</v>
      </c>
      <c r="F922" t="s">
        <v>1257</v>
      </c>
      <c r="G922" t="str">
        <f t="shared" si="1967"/>
        <v>Segment Net Sales - Same-day services (Order Pick Up, Drive Up and Shipt)</v>
      </c>
      <c r="H922" t="str">
        <f t="shared" si="1948"/>
        <v>same-day services (order pick up, drive up and shipt)</v>
      </c>
      <c r="I922" t="s">
        <v>388</v>
      </c>
      <c r="J922" t="b">
        <f t="shared" si="1968"/>
        <v>0</v>
      </c>
      <c r="K922" t="b">
        <f t="shared" si="1963"/>
        <v>0</v>
      </c>
      <c r="L922" t="b">
        <f t="shared" si="1964"/>
        <v>1</v>
      </c>
      <c r="M922" t="str">
        <f t="shared" si="1969"/>
        <v/>
      </c>
      <c r="N922" t="str">
        <f t="shared" si="2010"/>
        <v/>
      </c>
      <c r="O922" t="str">
        <f t="shared" si="2011"/>
        <v/>
      </c>
      <c r="P922" t="str">
        <f t="shared" si="1970"/>
        <v/>
      </c>
      <c r="R922" t="s">
        <v>7</v>
      </c>
      <c r="S922" t="str">
        <f>IF(M922&lt;&gt;"",M922,IF(O922&lt;&gt;"",O922,IF(Q922&lt;&gt;"",Q922,I922)))</f>
        <v>% Increase YoY</v>
      </c>
      <c r="T922" t="str">
        <f t="shared" si="1971"/>
        <v>% increase yoy</v>
      </c>
      <c r="U922" t="str">
        <f t="shared" ref="U922:V922" si="2020">TRIM(SUBSTITUTE(T922,U$1,U$2))</f>
        <v>% increase yoy</v>
      </c>
      <c r="V922" t="str">
        <f t="shared" si="2020"/>
        <v>% increase yoy</v>
      </c>
      <c r="W922" t="str">
        <f t="shared" ref="W922:AM922" si="2021">TRIM(SUBSTITUTE(V922,W$1,W$2))</f>
        <v>% increase yoy</v>
      </c>
      <c r="X922" t="str">
        <f t="shared" si="2021"/>
        <v>% increase yoy</v>
      </c>
      <c r="Y922" t="str">
        <f t="shared" si="2021"/>
        <v>% increase yoy</v>
      </c>
      <c r="Z922" t="str">
        <f t="shared" si="2021"/>
        <v>% increase yoy</v>
      </c>
      <c r="AA922" t="str">
        <f t="shared" si="2021"/>
        <v>% increase yoy</v>
      </c>
      <c r="AB922" t="str">
        <f t="shared" si="2021"/>
        <v>% increase yoy</v>
      </c>
      <c r="AC922" t="str">
        <f t="shared" si="2021"/>
        <v>% increase yoy</v>
      </c>
      <c r="AD922" t="str">
        <f t="shared" si="2021"/>
        <v>% increase yoy</v>
      </c>
      <c r="AE922" t="str">
        <f t="shared" si="2021"/>
        <v>% increase yoy</v>
      </c>
      <c r="AF922" t="str">
        <f t="shared" si="2021"/>
        <v>% increase yoy</v>
      </c>
      <c r="AG922" t="str">
        <f t="shared" si="2021"/>
        <v>% increase yoy</v>
      </c>
      <c r="AH922" t="str">
        <f t="shared" si="2021"/>
        <v>% increase yoy</v>
      </c>
      <c r="AI922" t="str">
        <f t="shared" si="2021"/>
        <v>% increase yoy</v>
      </c>
      <c r="AJ922" t="str">
        <f t="shared" si="2021"/>
        <v>% increase yoy</v>
      </c>
      <c r="AK922" t="str">
        <f t="shared" si="2021"/>
        <v>% increase yoy</v>
      </c>
      <c r="AL922" t="str">
        <f t="shared" si="2021"/>
        <v>% increase yoy</v>
      </c>
      <c r="AM922" t="str">
        <f t="shared" si="2021"/>
        <v>% increase yoy</v>
      </c>
      <c r="AN922" t="str">
        <f t="shared" si="1974"/>
        <v>%_increase_yoy</v>
      </c>
      <c r="AQ922" t="str">
        <f t="shared" si="1975"/>
        <v>%_increase_yoy</v>
      </c>
    </row>
    <row r="923" spans="1:43" x14ac:dyDescent="0.2">
      <c r="A923">
        <v>921</v>
      </c>
      <c r="B923" t="s">
        <v>1239</v>
      </c>
      <c r="C923" t="s">
        <v>1629</v>
      </c>
      <c r="D923" t="s">
        <v>1625</v>
      </c>
      <c r="E923" t="s">
        <v>16</v>
      </c>
      <c r="F923" t="s">
        <v>1257</v>
      </c>
      <c r="G923" t="str">
        <f t="shared" si="1967"/>
        <v>Segment Net Sales - Same-day services (Order Pick Up, Drive Up and Shipt)</v>
      </c>
      <c r="H923" t="str">
        <f t="shared" si="1948"/>
        <v>same-day services (order pick up, drive up and shipt)</v>
      </c>
      <c r="I923" t="s">
        <v>1258</v>
      </c>
      <c r="J923" t="b">
        <f t="shared" si="1968"/>
        <v>0</v>
      </c>
      <c r="K923" t="b">
        <f t="shared" si="1963"/>
        <v>0</v>
      </c>
      <c r="L923" t="b">
        <f t="shared" si="1964"/>
        <v>1</v>
      </c>
      <c r="M923" t="str">
        <f t="shared" si="1969"/>
        <v/>
      </c>
      <c r="N923" t="str">
        <f t="shared" si="2010"/>
        <v/>
      </c>
      <c r="O923" t="str">
        <f t="shared" si="2011"/>
        <v/>
      </c>
      <c r="P923" t="str">
        <f t="shared" si="1970"/>
        <v/>
      </c>
      <c r="R923" t="s">
        <v>7</v>
      </c>
      <c r="S923" t="str">
        <f>IF(M923&lt;&gt;"",M923,IF(O923&lt;&gt;"",O923,IF(Q923&lt;&gt;"",Q923,I923)))</f>
        <v>% of Digital Sales</v>
      </c>
      <c r="T923" t="str">
        <f t="shared" si="1971"/>
        <v>% of digital sales</v>
      </c>
      <c r="U923" t="str">
        <f t="shared" ref="U923:V923" si="2022">TRIM(SUBSTITUTE(T923,U$1,U$2))</f>
        <v>% of digital sales</v>
      </c>
      <c r="V923" t="str">
        <f t="shared" si="2022"/>
        <v>% of digital sales</v>
      </c>
      <c r="W923" t="str">
        <f t="shared" ref="W923:AM923" si="2023">TRIM(SUBSTITUTE(V923,W$1,W$2))</f>
        <v>% of digital sales</v>
      </c>
      <c r="X923" t="str">
        <f t="shared" si="2023"/>
        <v>% of digital sales</v>
      </c>
      <c r="Y923" t="str">
        <f t="shared" si="2023"/>
        <v>% of digital sales</v>
      </c>
      <c r="Z923" t="str">
        <f t="shared" si="2023"/>
        <v>% of digital sales</v>
      </c>
      <c r="AA923" t="str">
        <f t="shared" si="2023"/>
        <v>% of digital sales</v>
      </c>
      <c r="AB923" t="str">
        <f t="shared" si="2023"/>
        <v>% of digital sales</v>
      </c>
      <c r="AC923" t="str">
        <f t="shared" si="2023"/>
        <v>% of digital sales</v>
      </c>
      <c r="AD923" t="str">
        <f t="shared" si="2023"/>
        <v>% of digital sales</v>
      </c>
      <c r="AE923" t="str">
        <f t="shared" si="2023"/>
        <v>% of digital sales</v>
      </c>
      <c r="AF923" t="str">
        <f t="shared" si="2023"/>
        <v>% of digital sales</v>
      </c>
      <c r="AG923" t="str">
        <f t="shared" si="2023"/>
        <v>% of digital sales</v>
      </c>
      <c r="AH923" t="str">
        <f t="shared" si="2023"/>
        <v>% of digital sales</v>
      </c>
      <c r="AI923" t="str">
        <f t="shared" si="2023"/>
        <v>% of digital sales</v>
      </c>
      <c r="AJ923" t="str">
        <f t="shared" si="2023"/>
        <v>% of digital sales</v>
      </c>
      <c r="AK923" t="str">
        <f t="shared" si="2023"/>
        <v>% of digital sales</v>
      </c>
      <c r="AL923" t="str">
        <f t="shared" si="2023"/>
        <v>% of digital sales</v>
      </c>
      <c r="AM923" t="str">
        <f t="shared" si="2023"/>
        <v>% of digital sales</v>
      </c>
      <c r="AN923" t="str">
        <f t="shared" si="1974"/>
        <v>%_of_digital_sales</v>
      </c>
      <c r="AQ923" t="str">
        <f t="shared" si="1975"/>
        <v>%_of_digital_sales</v>
      </c>
    </row>
    <row r="924" spans="1:43" x14ac:dyDescent="0.2">
      <c r="A924">
        <v>922</v>
      </c>
      <c r="B924" t="s">
        <v>1239</v>
      </c>
      <c r="C924" t="s">
        <v>1629</v>
      </c>
      <c r="D924" t="s">
        <v>1625</v>
      </c>
      <c r="E924" t="s">
        <v>16</v>
      </c>
      <c r="F924" t="s">
        <v>1259</v>
      </c>
      <c r="G924" t="str">
        <f t="shared" si="1967"/>
        <v>Segment Net Sales - Stores originated channel comparable sales</v>
      </c>
      <c r="H924" t="str">
        <f t="shared" si="1948"/>
        <v>stores originated channel comparable sales</v>
      </c>
      <c r="I924" t="s">
        <v>388</v>
      </c>
      <c r="J924" t="b">
        <f t="shared" si="1968"/>
        <v>1</v>
      </c>
      <c r="K924" t="b">
        <f t="shared" si="1963"/>
        <v>0</v>
      </c>
      <c r="L924" t="b">
        <f t="shared" si="1964"/>
        <v>1</v>
      </c>
      <c r="M924" t="str">
        <f t="shared" si="1969"/>
        <v/>
      </c>
      <c r="N924" t="str">
        <f t="shared" si="2010"/>
        <v/>
      </c>
      <c r="O924" t="str">
        <f t="shared" si="2011"/>
        <v/>
      </c>
      <c r="P924" t="str">
        <f t="shared" si="1970"/>
        <v/>
      </c>
      <c r="R924" t="s">
        <v>7</v>
      </c>
      <c r="S924" t="str">
        <f>IF(M924&lt;&gt;"",M924,IF(O924&lt;&gt;"",O924,IF(Q924&lt;&gt;"",Q924,I924)))</f>
        <v>% Increase YoY</v>
      </c>
      <c r="T924" t="str">
        <f t="shared" si="1971"/>
        <v>% increase yoy</v>
      </c>
      <c r="U924" t="str">
        <f t="shared" ref="U924:V924" si="2024">TRIM(SUBSTITUTE(T924,U$1,U$2))</f>
        <v>% increase yoy</v>
      </c>
      <c r="V924" t="str">
        <f t="shared" si="2024"/>
        <v>% increase yoy</v>
      </c>
      <c r="W924" t="str">
        <f t="shared" ref="W924:AM924" si="2025">TRIM(SUBSTITUTE(V924,W$1,W$2))</f>
        <v>% increase yoy</v>
      </c>
      <c r="X924" t="str">
        <f t="shared" si="2025"/>
        <v>% increase yoy</v>
      </c>
      <c r="Y924" t="str">
        <f t="shared" si="2025"/>
        <v>% increase yoy</v>
      </c>
      <c r="Z924" t="str">
        <f t="shared" si="2025"/>
        <v>% increase yoy</v>
      </c>
      <c r="AA924" t="str">
        <f t="shared" si="2025"/>
        <v>% increase yoy</v>
      </c>
      <c r="AB924" t="str">
        <f t="shared" si="2025"/>
        <v>% increase yoy</v>
      </c>
      <c r="AC924" t="str">
        <f t="shared" si="2025"/>
        <v>% increase yoy</v>
      </c>
      <c r="AD924" t="str">
        <f t="shared" si="2025"/>
        <v>% increase yoy</v>
      </c>
      <c r="AE924" t="str">
        <f t="shared" si="2025"/>
        <v>% increase yoy</v>
      </c>
      <c r="AF924" t="str">
        <f t="shared" si="2025"/>
        <v>% increase yoy</v>
      </c>
      <c r="AG924" t="str">
        <f t="shared" si="2025"/>
        <v>% increase yoy</v>
      </c>
      <c r="AH924" t="str">
        <f t="shared" si="2025"/>
        <v>% increase yoy</v>
      </c>
      <c r="AI924" t="str">
        <f t="shared" si="2025"/>
        <v>% increase yoy</v>
      </c>
      <c r="AJ924" t="str">
        <f t="shared" si="2025"/>
        <v>% increase yoy</v>
      </c>
      <c r="AK924" t="str">
        <f t="shared" si="2025"/>
        <v>% increase yoy</v>
      </c>
      <c r="AL924" t="str">
        <f t="shared" si="2025"/>
        <v>% increase yoy</v>
      </c>
      <c r="AM924" t="str">
        <f t="shared" si="2025"/>
        <v>% increase yoy</v>
      </c>
      <c r="AN924" t="str">
        <f t="shared" si="1974"/>
        <v>%_increase_yoy</v>
      </c>
      <c r="AQ924" t="str">
        <f t="shared" si="1975"/>
        <v>%_increase_yoy</v>
      </c>
    </row>
    <row r="925" spans="1:43" x14ac:dyDescent="0.2">
      <c r="A925">
        <v>923</v>
      </c>
      <c r="B925" t="s">
        <v>1239</v>
      </c>
      <c r="C925" t="s">
        <v>1629</v>
      </c>
      <c r="D925" t="s">
        <v>1625</v>
      </c>
      <c r="E925" t="s">
        <v>16</v>
      </c>
      <c r="F925" t="s">
        <v>1260</v>
      </c>
      <c r="G925" t="str">
        <f t="shared" si="1967"/>
        <v>Segment Net Sales - Stores originated channel comparable sales change</v>
      </c>
      <c r="H925" t="str">
        <f t="shared" si="1948"/>
        <v>stores originated channel comparable sales change</v>
      </c>
      <c r="I925" t="s">
        <v>710</v>
      </c>
      <c r="J925" t="b">
        <f t="shared" si="1968"/>
        <v>1</v>
      </c>
      <c r="K925" t="b">
        <f t="shared" si="1963"/>
        <v>0</v>
      </c>
      <c r="L925" t="b">
        <f t="shared" si="1964"/>
        <v>1</v>
      </c>
      <c r="M925" t="str">
        <f t="shared" si="1969"/>
        <v/>
      </c>
      <c r="N925" t="str">
        <f t="shared" si="2010"/>
        <v/>
      </c>
      <c r="O925" t="str">
        <f t="shared" si="2011"/>
        <v/>
      </c>
      <c r="P925" t="str">
        <f t="shared" si="1970"/>
        <v/>
      </c>
      <c r="R925" t="s">
        <v>7</v>
      </c>
      <c r="S925" t="str">
        <f>IF(M925&lt;&gt;"",M925,IF(O925&lt;&gt;"",O925,IF(Q925&lt;&gt;"",Q925,I925)))</f>
        <v>% Decrease YoY</v>
      </c>
      <c r="T925" t="str">
        <f t="shared" si="1971"/>
        <v>% decrease yoy</v>
      </c>
      <c r="U925" t="str">
        <f t="shared" ref="U925:V925" si="2026">TRIM(SUBSTITUTE(T925,U$1,U$2))</f>
        <v>% decrease yoy</v>
      </c>
      <c r="V925" t="str">
        <f t="shared" si="2026"/>
        <v>% decrease yoy</v>
      </c>
      <c r="W925" t="str">
        <f t="shared" ref="W925:AM925" si="2027">TRIM(SUBSTITUTE(V925,W$1,W$2))</f>
        <v>% decrease yoy</v>
      </c>
      <c r="X925" t="str">
        <f t="shared" si="2027"/>
        <v>% decrease yoy</v>
      </c>
      <c r="Y925" t="str">
        <f t="shared" si="2027"/>
        <v>% decrease yoy</v>
      </c>
      <c r="Z925" t="str">
        <f t="shared" si="2027"/>
        <v>% decrease yoy</v>
      </c>
      <c r="AA925" t="str">
        <f t="shared" si="2027"/>
        <v>% decrease yoy</v>
      </c>
      <c r="AB925" t="str">
        <f t="shared" si="2027"/>
        <v>% decrease yoy</v>
      </c>
      <c r="AC925" t="str">
        <f t="shared" si="2027"/>
        <v>% decrease yoy</v>
      </c>
      <c r="AD925" t="str">
        <f t="shared" si="2027"/>
        <v>% decrease yoy</v>
      </c>
      <c r="AE925" t="str">
        <f t="shared" si="2027"/>
        <v>% decrease yoy</v>
      </c>
      <c r="AF925" t="str">
        <f t="shared" si="2027"/>
        <v>% decrease yoy</v>
      </c>
      <c r="AG925" t="str">
        <f t="shared" si="2027"/>
        <v>% decrease yoy</v>
      </c>
      <c r="AH925" t="str">
        <f t="shared" si="2027"/>
        <v>% decrease yoy</v>
      </c>
      <c r="AI925" t="str">
        <f t="shared" si="2027"/>
        <v>% decrease yoy</v>
      </c>
      <c r="AJ925" t="str">
        <f t="shared" si="2027"/>
        <v>% decrease yoy</v>
      </c>
      <c r="AK925" t="str">
        <f t="shared" si="2027"/>
        <v>% decrease yoy</v>
      </c>
      <c r="AL925" t="str">
        <f t="shared" si="2027"/>
        <v>% decrease yoy</v>
      </c>
      <c r="AM925" t="str">
        <f t="shared" si="2027"/>
        <v>% decrease yoy</v>
      </c>
      <c r="AN925" t="str">
        <f t="shared" si="1974"/>
        <v>%_decrease_yoy</v>
      </c>
      <c r="AQ925" t="str">
        <f t="shared" si="1975"/>
        <v>%_decrease_yoy</v>
      </c>
    </row>
    <row r="926" spans="1:43" x14ac:dyDescent="0.2">
      <c r="A926">
        <v>924</v>
      </c>
      <c r="B926" t="s">
        <v>1239</v>
      </c>
      <c r="C926" t="s">
        <v>1629</v>
      </c>
      <c r="D926" t="s">
        <v>1625</v>
      </c>
      <c r="E926" t="s">
        <v>16</v>
      </c>
      <c r="F926" t="s">
        <v>1260</v>
      </c>
      <c r="G926" t="str">
        <f t="shared" si="1967"/>
        <v>Segment Net Sales - Stores originated channel comparable sales change</v>
      </c>
      <c r="H926" t="str">
        <f t="shared" si="1948"/>
        <v>stores originated channel comparable sales change</v>
      </c>
      <c r="I926" t="s">
        <v>388</v>
      </c>
      <c r="J926" t="b">
        <f t="shared" si="1968"/>
        <v>1</v>
      </c>
      <c r="K926" t="b">
        <f t="shared" si="1963"/>
        <v>0</v>
      </c>
      <c r="L926" t="b">
        <f t="shared" si="1964"/>
        <v>1</v>
      </c>
      <c r="M926" t="str">
        <f t="shared" si="1969"/>
        <v/>
      </c>
      <c r="N926" t="str">
        <f t="shared" si="2010"/>
        <v/>
      </c>
      <c r="O926" t="str">
        <f t="shared" si="2011"/>
        <v/>
      </c>
      <c r="P926" t="str">
        <f t="shared" si="1970"/>
        <v/>
      </c>
      <c r="R926" t="s">
        <v>7</v>
      </c>
      <c r="S926" t="str">
        <f>IF(M926&lt;&gt;"",M926,IF(O926&lt;&gt;"",O926,IF(Q926&lt;&gt;"",Q926,I926)))</f>
        <v>% Increase YoY</v>
      </c>
      <c r="T926" t="str">
        <f t="shared" si="1971"/>
        <v>% increase yoy</v>
      </c>
      <c r="U926" t="str">
        <f t="shared" ref="U926:V926" si="2028">TRIM(SUBSTITUTE(T926,U$1,U$2))</f>
        <v>% increase yoy</v>
      </c>
      <c r="V926" t="str">
        <f t="shared" si="2028"/>
        <v>% increase yoy</v>
      </c>
      <c r="W926" t="str">
        <f t="shared" ref="W926:AM926" si="2029">TRIM(SUBSTITUTE(V926,W$1,W$2))</f>
        <v>% increase yoy</v>
      </c>
      <c r="X926" t="str">
        <f t="shared" si="2029"/>
        <v>% increase yoy</v>
      </c>
      <c r="Y926" t="str">
        <f t="shared" si="2029"/>
        <v>% increase yoy</v>
      </c>
      <c r="Z926" t="str">
        <f t="shared" si="2029"/>
        <v>% increase yoy</v>
      </c>
      <c r="AA926" t="str">
        <f t="shared" si="2029"/>
        <v>% increase yoy</v>
      </c>
      <c r="AB926" t="str">
        <f t="shared" si="2029"/>
        <v>% increase yoy</v>
      </c>
      <c r="AC926" t="str">
        <f t="shared" si="2029"/>
        <v>% increase yoy</v>
      </c>
      <c r="AD926" t="str">
        <f t="shared" si="2029"/>
        <v>% increase yoy</v>
      </c>
      <c r="AE926" t="str">
        <f t="shared" si="2029"/>
        <v>% increase yoy</v>
      </c>
      <c r="AF926" t="str">
        <f t="shared" si="2029"/>
        <v>% increase yoy</v>
      </c>
      <c r="AG926" t="str">
        <f t="shared" si="2029"/>
        <v>% increase yoy</v>
      </c>
      <c r="AH926" t="str">
        <f t="shared" si="2029"/>
        <v>% increase yoy</v>
      </c>
      <c r="AI926" t="str">
        <f t="shared" si="2029"/>
        <v>% increase yoy</v>
      </c>
      <c r="AJ926" t="str">
        <f t="shared" si="2029"/>
        <v>% increase yoy</v>
      </c>
      <c r="AK926" t="str">
        <f t="shared" si="2029"/>
        <v>% increase yoy</v>
      </c>
      <c r="AL926" t="str">
        <f t="shared" si="2029"/>
        <v>% increase yoy</v>
      </c>
      <c r="AM926" t="str">
        <f t="shared" si="2029"/>
        <v>% increase yoy</v>
      </c>
      <c r="AN926" t="str">
        <f t="shared" si="1974"/>
        <v>%_increase_yoy</v>
      </c>
      <c r="AQ926" t="str">
        <f t="shared" si="1975"/>
        <v>%_increase_yoy</v>
      </c>
    </row>
    <row r="927" spans="1:43" x14ac:dyDescent="0.2">
      <c r="A927">
        <v>925</v>
      </c>
      <c r="B927" t="s">
        <v>1239</v>
      </c>
      <c r="C927" t="s">
        <v>1629</v>
      </c>
      <c r="D927" t="s">
        <v>1625</v>
      </c>
      <c r="E927" t="s">
        <v>1261</v>
      </c>
      <c r="F927" t="s">
        <v>1261</v>
      </c>
      <c r="G927" t="str">
        <f t="shared" si="1967"/>
        <v>Store Comparable Sales</v>
      </c>
      <c r="H927" t="str">
        <f t="shared" si="1948"/>
        <v>store comparable sales</v>
      </c>
      <c r="I927" t="s">
        <v>53</v>
      </c>
      <c r="J927" t="b">
        <f t="shared" si="1968"/>
        <v>1</v>
      </c>
      <c r="K927" t="b">
        <f t="shared" si="1963"/>
        <v>0</v>
      </c>
      <c r="L927" t="b">
        <f t="shared" si="1964"/>
        <v>1</v>
      </c>
      <c r="M927" t="str">
        <f t="shared" si="1969"/>
        <v/>
      </c>
      <c r="N927" t="str">
        <f t="shared" si="2010"/>
        <v/>
      </c>
      <c r="O927" t="str">
        <f t="shared" si="2011"/>
        <v/>
      </c>
      <c r="P927" t="str">
        <f t="shared" si="1970"/>
        <v/>
      </c>
      <c r="R927" t="s">
        <v>7</v>
      </c>
      <c r="S927" t="str">
        <f>IF(M927&lt;&gt;"",M927,IF(O927&lt;&gt;"",O927,IF(Q927&lt;&gt;"",Q927,I927)))</f>
        <v>% increase</v>
      </c>
      <c r="T927" t="str">
        <f t="shared" si="1971"/>
        <v>% increase</v>
      </c>
      <c r="U927" t="str">
        <f t="shared" ref="U927:V927" si="2030">TRIM(SUBSTITUTE(T927,U$1,U$2))</f>
        <v>% increase</v>
      </c>
      <c r="V927" t="str">
        <f t="shared" si="2030"/>
        <v>% increase</v>
      </c>
      <c r="W927" t="str">
        <f t="shared" ref="W927:AM927" si="2031">TRIM(SUBSTITUTE(V927,W$1,W$2))</f>
        <v>% increase</v>
      </c>
      <c r="X927" t="str">
        <f t="shared" si="2031"/>
        <v>% increase</v>
      </c>
      <c r="Y927" t="str">
        <f t="shared" si="2031"/>
        <v>% increase</v>
      </c>
      <c r="Z927" t="str">
        <f t="shared" si="2031"/>
        <v>% increase</v>
      </c>
      <c r="AA927" t="str">
        <f t="shared" si="2031"/>
        <v>% increase</v>
      </c>
      <c r="AB927" t="str">
        <f t="shared" si="2031"/>
        <v>% increase</v>
      </c>
      <c r="AC927" t="str">
        <f t="shared" si="2031"/>
        <v>% increase</v>
      </c>
      <c r="AD927" t="str">
        <f t="shared" si="2031"/>
        <v>% increase</v>
      </c>
      <c r="AE927" t="str">
        <f t="shared" si="2031"/>
        <v>% increase</v>
      </c>
      <c r="AF927" t="str">
        <f t="shared" si="2031"/>
        <v>% increase</v>
      </c>
      <c r="AG927" t="str">
        <f t="shared" si="2031"/>
        <v>% increase</v>
      </c>
      <c r="AH927" t="str">
        <f t="shared" si="2031"/>
        <v>% increase</v>
      </c>
      <c r="AI927" t="str">
        <f t="shared" si="2031"/>
        <v>% increase</v>
      </c>
      <c r="AJ927" t="str">
        <f t="shared" si="2031"/>
        <v>% increase</v>
      </c>
      <c r="AK927" t="str">
        <f t="shared" si="2031"/>
        <v>% increase</v>
      </c>
      <c r="AL927" t="str">
        <f t="shared" si="2031"/>
        <v>% increase</v>
      </c>
      <c r="AM927" t="str">
        <f t="shared" si="2031"/>
        <v>% increase</v>
      </c>
      <c r="AN927" t="str">
        <f t="shared" si="1974"/>
        <v>%_increase</v>
      </c>
      <c r="AQ927" t="str">
        <f t="shared" si="1975"/>
        <v>%_increase</v>
      </c>
    </row>
    <row r="928" spans="1:43" x14ac:dyDescent="0.2">
      <c r="A928">
        <v>926</v>
      </c>
      <c r="B928" t="s">
        <v>1416</v>
      </c>
      <c r="C928" t="s">
        <v>1628</v>
      </c>
      <c r="D928" t="s">
        <v>1625</v>
      </c>
      <c r="E928" t="s">
        <v>1417</v>
      </c>
      <c r="F928" t="s">
        <v>1418</v>
      </c>
      <c r="G928" t="str">
        <f t="shared" si="1967"/>
        <v>Global Segment Sales - Global eCommerce sales</v>
      </c>
      <c r="H928" t="str">
        <f t="shared" si="1948"/>
        <v>global ecommerce sales</v>
      </c>
      <c r="I928" t="s">
        <v>388</v>
      </c>
      <c r="J928" t="b">
        <f t="shared" si="1968"/>
        <v>0</v>
      </c>
      <c r="K928" t="b">
        <f t="shared" si="1963"/>
        <v>0</v>
      </c>
      <c r="L928" t="b">
        <f t="shared" si="1964"/>
        <v>1</v>
      </c>
      <c r="M928" t="str">
        <f t="shared" si="1969"/>
        <v/>
      </c>
      <c r="N928" t="str">
        <f t="shared" si="2010"/>
        <v/>
      </c>
      <c r="O928" t="str">
        <f t="shared" si="2011"/>
        <v/>
      </c>
      <c r="P928" t="str">
        <f t="shared" si="1970"/>
        <v/>
      </c>
      <c r="R928" t="s">
        <v>7</v>
      </c>
      <c r="S928" t="str">
        <f>IF(M928&lt;&gt;"",M928,IF(O928&lt;&gt;"",O928,IF(Q928&lt;&gt;"",Q928,I928)))</f>
        <v>% Increase YoY</v>
      </c>
      <c r="T928" t="str">
        <f t="shared" si="1971"/>
        <v>% increase yoy</v>
      </c>
      <c r="U928" t="str">
        <f t="shared" ref="U928:V928" si="2032">TRIM(SUBSTITUTE(T928,U$1,U$2))</f>
        <v>% increase yoy</v>
      </c>
      <c r="V928" t="str">
        <f t="shared" si="2032"/>
        <v>% increase yoy</v>
      </c>
      <c r="W928" t="str">
        <f t="shared" ref="W928:AM928" si="2033">TRIM(SUBSTITUTE(V928,W$1,W$2))</f>
        <v>% increase yoy</v>
      </c>
      <c r="X928" t="str">
        <f t="shared" si="2033"/>
        <v>% increase yoy</v>
      </c>
      <c r="Y928" t="str">
        <f t="shared" si="2033"/>
        <v>% increase yoy</v>
      </c>
      <c r="Z928" t="str">
        <f t="shared" si="2033"/>
        <v>% increase yoy</v>
      </c>
      <c r="AA928" t="str">
        <f t="shared" si="2033"/>
        <v>% increase yoy</v>
      </c>
      <c r="AB928" t="str">
        <f t="shared" si="2033"/>
        <v>% increase yoy</v>
      </c>
      <c r="AC928" t="str">
        <f t="shared" si="2033"/>
        <v>% increase yoy</v>
      </c>
      <c r="AD928" t="str">
        <f t="shared" si="2033"/>
        <v>% increase yoy</v>
      </c>
      <c r="AE928" t="str">
        <f t="shared" si="2033"/>
        <v>% increase yoy</v>
      </c>
      <c r="AF928" t="str">
        <f t="shared" si="2033"/>
        <v>% increase yoy</v>
      </c>
      <c r="AG928" t="str">
        <f t="shared" si="2033"/>
        <v>% increase yoy</v>
      </c>
      <c r="AH928" t="str">
        <f t="shared" si="2033"/>
        <v>% increase yoy</v>
      </c>
      <c r="AI928" t="str">
        <f t="shared" si="2033"/>
        <v>% increase yoy</v>
      </c>
      <c r="AJ928" t="str">
        <f t="shared" si="2033"/>
        <v>% increase yoy</v>
      </c>
      <c r="AK928" t="str">
        <f t="shared" si="2033"/>
        <v>% increase yoy</v>
      </c>
      <c r="AL928" t="str">
        <f t="shared" si="2033"/>
        <v>% increase yoy</v>
      </c>
      <c r="AM928" t="str">
        <f t="shared" si="2033"/>
        <v>% increase yoy</v>
      </c>
      <c r="AN928" t="str">
        <f t="shared" si="1974"/>
        <v>%_increase_yoy</v>
      </c>
      <c r="AQ928" t="str">
        <f t="shared" si="1975"/>
        <v>%_increase_yoy</v>
      </c>
    </row>
    <row r="929" spans="1:43" x14ac:dyDescent="0.2">
      <c r="A929">
        <v>927</v>
      </c>
      <c r="B929" t="s">
        <v>1416</v>
      </c>
      <c r="C929" t="s">
        <v>1628</v>
      </c>
      <c r="D929" t="s">
        <v>1625</v>
      </c>
      <c r="E929" t="s">
        <v>1419</v>
      </c>
      <c r="F929" t="s">
        <v>1420</v>
      </c>
      <c r="G929" t="str">
        <f t="shared" si="1967"/>
        <v>Member Subscription - Sam's Club Member Count</v>
      </c>
      <c r="H929" t="str">
        <f t="shared" si="1948"/>
        <v>sam's club member count</v>
      </c>
      <c r="I929" t="s">
        <v>7</v>
      </c>
      <c r="J929" t="b">
        <f t="shared" si="1968"/>
        <v>0</v>
      </c>
      <c r="K929" t="b">
        <f t="shared" si="1963"/>
        <v>0</v>
      </c>
      <c r="L929" t="b">
        <f t="shared" si="1964"/>
        <v>1</v>
      </c>
      <c r="M929" t="str">
        <f t="shared" si="1969"/>
        <v/>
      </c>
      <c r="N929" t="str">
        <f t="shared" si="2010"/>
        <v/>
      </c>
      <c r="O929" t="str">
        <f t="shared" si="2011"/>
        <v/>
      </c>
      <c r="P929" t="str">
        <f t="shared" si="1970"/>
        <v/>
      </c>
      <c r="R929" t="s">
        <v>7</v>
      </c>
      <c r="S929" t="str">
        <f>IF(M929&lt;&gt;"",M929,IF(O929&lt;&gt;"",O929,IF(Q929&lt;&gt;"",Q929,I929)))</f>
        <v>%</v>
      </c>
      <c r="T929" t="str">
        <f t="shared" si="1971"/>
        <v>%</v>
      </c>
      <c r="U929" t="str">
        <f t="shared" ref="U929:V929" si="2034">TRIM(SUBSTITUTE(T929,U$1,U$2))</f>
        <v>%</v>
      </c>
      <c r="V929" t="str">
        <f t="shared" si="2034"/>
        <v>%</v>
      </c>
      <c r="W929" t="str">
        <f t="shared" ref="W929:AM929" si="2035">TRIM(SUBSTITUTE(V929,W$1,W$2))</f>
        <v>%</v>
      </c>
      <c r="X929" t="str">
        <f t="shared" si="2035"/>
        <v>%</v>
      </c>
      <c r="Y929" t="str">
        <f t="shared" si="2035"/>
        <v>%</v>
      </c>
      <c r="Z929" t="str">
        <f t="shared" si="2035"/>
        <v>%</v>
      </c>
      <c r="AA929" t="str">
        <f t="shared" si="2035"/>
        <v>%</v>
      </c>
      <c r="AB929" t="str">
        <f t="shared" si="2035"/>
        <v>%</v>
      </c>
      <c r="AC929" t="str">
        <f t="shared" si="2035"/>
        <v>%</v>
      </c>
      <c r="AD929" t="str">
        <f t="shared" si="2035"/>
        <v>%</v>
      </c>
      <c r="AE929" t="str">
        <f t="shared" si="2035"/>
        <v>%</v>
      </c>
      <c r="AF929" t="str">
        <f t="shared" si="2035"/>
        <v>%</v>
      </c>
      <c r="AG929" t="str">
        <f t="shared" si="2035"/>
        <v>%</v>
      </c>
      <c r="AH929" t="str">
        <f t="shared" si="2035"/>
        <v>%</v>
      </c>
      <c r="AI929" t="str">
        <f t="shared" si="2035"/>
        <v>%</v>
      </c>
      <c r="AJ929" t="str">
        <f t="shared" si="2035"/>
        <v>%</v>
      </c>
      <c r="AK929" t="str">
        <f t="shared" si="2035"/>
        <v>%</v>
      </c>
      <c r="AL929" t="str">
        <f t="shared" si="2035"/>
        <v>%</v>
      </c>
      <c r="AM929" t="str">
        <f t="shared" si="2035"/>
        <v>%</v>
      </c>
      <c r="AN929" t="str">
        <f t="shared" si="1974"/>
        <v>%</v>
      </c>
      <c r="AQ929" t="str">
        <f t="shared" si="1975"/>
        <v>%</v>
      </c>
    </row>
    <row r="930" spans="1:43" x14ac:dyDescent="0.2">
      <c r="A930">
        <v>928</v>
      </c>
      <c r="B930" t="s">
        <v>1416</v>
      </c>
      <c r="C930" t="s">
        <v>1628</v>
      </c>
      <c r="D930" t="s">
        <v>1625</v>
      </c>
      <c r="E930" t="s">
        <v>13</v>
      </c>
      <c r="F930" t="s">
        <v>1421</v>
      </c>
      <c r="G930" t="str">
        <f t="shared" si="1967"/>
        <v>Other - Membership and other income</v>
      </c>
      <c r="H930" t="str">
        <f t="shared" si="1948"/>
        <v>membership and other income</v>
      </c>
      <c r="I930" t="s">
        <v>10</v>
      </c>
      <c r="J930" t="b">
        <f t="shared" si="1968"/>
        <v>0</v>
      </c>
      <c r="K930" t="b">
        <f t="shared" si="1963"/>
        <v>0</v>
      </c>
      <c r="L930" t="b">
        <f t="shared" si="1964"/>
        <v>1</v>
      </c>
      <c r="M930" t="str">
        <f t="shared" si="1969"/>
        <v/>
      </c>
      <c r="N930" t="str">
        <f t="shared" si="2010"/>
        <v/>
      </c>
      <c r="O930" t="str">
        <f t="shared" si="2011"/>
        <v/>
      </c>
      <c r="P930" t="str">
        <f t="shared" si="1970"/>
        <v/>
      </c>
      <c r="R930" t="s">
        <v>35</v>
      </c>
      <c r="S930" t="str">
        <f>IF(M930&lt;&gt;"",M930,IF(O930&lt;&gt;"",O930,IF(Q930&lt;&gt;"",Q930,I930)))</f>
        <v>$M</v>
      </c>
      <c r="T930" t="str">
        <f t="shared" si="1971"/>
        <v>$m</v>
      </c>
      <c r="U930" t="str">
        <f t="shared" ref="U930:V930" si="2036">TRIM(SUBSTITUTE(T930,U$1,U$2))</f>
        <v>$m</v>
      </c>
      <c r="V930" t="str">
        <f t="shared" si="2036"/>
        <v>$m</v>
      </c>
      <c r="W930" t="str">
        <f t="shared" ref="W930:AM930" si="2037">TRIM(SUBSTITUTE(V930,W$1,W$2))</f>
        <v>$m</v>
      </c>
      <c r="X930" t="str">
        <f t="shared" si="2037"/>
        <v>$m</v>
      </c>
      <c r="Y930" t="str">
        <f t="shared" si="2037"/>
        <v>$m</v>
      </c>
      <c r="Z930" t="str">
        <f t="shared" si="2037"/>
        <v>$m</v>
      </c>
      <c r="AA930" t="str">
        <f t="shared" si="2037"/>
        <v>$m</v>
      </c>
      <c r="AB930" t="str">
        <f t="shared" si="2037"/>
        <v>$m</v>
      </c>
      <c r="AC930" t="str">
        <f t="shared" si="2037"/>
        <v>$m</v>
      </c>
      <c r="AD930" t="str">
        <f t="shared" si="2037"/>
        <v>$m</v>
      </c>
      <c r="AE930" t="str">
        <f t="shared" si="2037"/>
        <v>$m</v>
      </c>
      <c r="AF930" t="str">
        <f t="shared" si="2037"/>
        <v>$m</v>
      </c>
      <c r="AG930" t="str">
        <f t="shared" si="2037"/>
        <v>$</v>
      </c>
      <c r="AH930" t="str">
        <f t="shared" si="2037"/>
        <v>$</v>
      </c>
      <c r="AI930" t="str">
        <f t="shared" si="2037"/>
        <v>$</v>
      </c>
      <c r="AJ930" t="str">
        <f t="shared" si="2037"/>
        <v>$</v>
      </c>
      <c r="AK930" t="str">
        <f t="shared" si="2037"/>
        <v>$</v>
      </c>
      <c r="AL930" t="str">
        <f t="shared" si="2037"/>
        <v>$</v>
      </c>
      <c r="AM930" t="str">
        <f t="shared" si="2037"/>
        <v>$</v>
      </c>
      <c r="AN930" t="str">
        <f t="shared" si="1974"/>
        <v>$</v>
      </c>
      <c r="AQ930" t="str">
        <f t="shared" si="1975"/>
        <v>$</v>
      </c>
    </row>
    <row r="931" spans="1:43" x14ac:dyDescent="0.2">
      <c r="A931">
        <v>929</v>
      </c>
      <c r="B931" t="s">
        <v>1416</v>
      </c>
      <c r="C931" t="s">
        <v>1628</v>
      </c>
      <c r="D931" t="s">
        <v>1625</v>
      </c>
      <c r="E931" t="s">
        <v>165</v>
      </c>
      <c r="F931" t="s">
        <v>1422</v>
      </c>
      <c r="G931" t="str">
        <f t="shared" si="1967"/>
        <v>Segment Sales - Sam's Club eCommerce sales</v>
      </c>
      <c r="H931" t="str">
        <f t="shared" si="1948"/>
        <v>sam's club ecommerce sales</v>
      </c>
      <c r="I931" t="s">
        <v>1423</v>
      </c>
      <c r="J931" t="b">
        <f t="shared" si="1968"/>
        <v>0</v>
      </c>
      <c r="K931" t="b">
        <f t="shared" si="1963"/>
        <v>0</v>
      </c>
      <c r="L931" t="b">
        <f t="shared" si="1964"/>
        <v>1</v>
      </c>
      <c r="M931" t="str">
        <f t="shared" si="1969"/>
        <v/>
      </c>
      <c r="N931" t="str">
        <f t="shared" si="2010"/>
        <v/>
      </c>
      <c r="O931" t="str">
        <f t="shared" si="2011"/>
        <v/>
      </c>
      <c r="P931" t="str">
        <f t="shared" si="1970"/>
        <v/>
      </c>
      <c r="R931" t="s">
        <v>1685</v>
      </c>
      <c r="S931" t="str">
        <f>IF(M931&lt;&gt;"",M931,IF(O931&lt;&gt;"",O931,IF(Q931&lt;&gt;"",Q931,I931)))</f>
        <v xml:space="preserve">% </v>
      </c>
      <c r="T931" t="str">
        <f t="shared" si="1971"/>
        <v>%</v>
      </c>
      <c r="U931" t="str">
        <f t="shared" ref="U931:V931" si="2038">TRIM(SUBSTITUTE(T931,U$1,U$2))</f>
        <v>%</v>
      </c>
      <c r="V931" t="str">
        <f t="shared" si="2038"/>
        <v>%</v>
      </c>
      <c r="W931" t="str">
        <f t="shared" ref="W931:AM931" si="2039">TRIM(SUBSTITUTE(V931,W$1,W$2))</f>
        <v>%</v>
      </c>
      <c r="X931" t="str">
        <f t="shared" si="2039"/>
        <v>%</v>
      </c>
      <c r="Y931" t="str">
        <f t="shared" si="2039"/>
        <v>%</v>
      </c>
      <c r="Z931" t="str">
        <f t="shared" si="2039"/>
        <v>%</v>
      </c>
      <c r="AA931" t="str">
        <f t="shared" si="2039"/>
        <v>%</v>
      </c>
      <c r="AB931" t="str">
        <f t="shared" si="2039"/>
        <v>%</v>
      </c>
      <c r="AC931" t="str">
        <f t="shared" si="2039"/>
        <v>%</v>
      </c>
      <c r="AD931" t="str">
        <f t="shared" si="2039"/>
        <v>%</v>
      </c>
      <c r="AE931" t="str">
        <f t="shared" si="2039"/>
        <v>%</v>
      </c>
      <c r="AF931" t="str">
        <f t="shared" si="2039"/>
        <v>%</v>
      </c>
      <c r="AG931" t="str">
        <f t="shared" si="2039"/>
        <v>%</v>
      </c>
      <c r="AH931" t="str">
        <f t="shared" si="2039"/>
        <v>%</v>
      </c>
      <c r="AI931" t="str">
        <f t="shared" si="2039"/>
        <v>%</v>
      </c>
      <c r="AJ931" t="str">
        <f t="shared" si="2039"/>
        <v>%</v>
      </c>
      <c r="AK931" t="str">
        <f t="shared" si="2039"/>
        <v>%</v>
      </c>
      <c r="AL931" t="str">
        <f t="shared" si="2039"/>
        <v>%</v>
      </c>
      <c r="AM931" t="str">
        <f t="shared" si="2039"/>
        <v>%</v>
      </c>
      <c r="AN931" t="str">
        <f t="shared" si="1974"/>
        <v>%</v>
      </c>
      <c r="AQ931" t="str">
        <f t="shared" si="1975"/>
        <v>%</v>
      </c>
    </row>
    <row r="932" spans="1:43" x14ac:dyDescent="0.2">
      <c r="A932">
        <v>930</v>
      </c>
      <c r="B932" t="s">
        <v>1416</v>
      </c>
      <c r="C932" t="s">
        <v>1628</v>
      </c>
      <c r="D932" t="s">
        <v>1625</v>
      </c>
      <c r="E932" t="s">
        <v>165</v>
      </c>
      <c r="F932" t="s">
        <v>1422</v>
      </c>
      <c r="G932" t="str">
        <f t="shared" si="1967"/>
        <v>Segment Sales - Sam's Club eCommerce sales</v>
      </c>
      <c r="H932" t="str">
        <f t="shared" si="1948"/>
        <v>sam's club ecommerce sales</v>
      </c>
      <c r="I932" t="s">
        <v>388</v>
      </c>
      <c r="J932" t="b">
        <f t="shared" si="1968"/>
        <v>0</v>
      </c>
      <c r="K932" t="b">
        <f t="shared" si="1963"/>
        <v>0</v>
      </c>
      <c r="L932" t="b">
        <f t="shared" si="1964"/>
        <v>1</v>
      </c>
      <c r="M932" t="str">
        <f t="shared" si="1969"/>
        <v/>
      </c>
      <c r="N932" t="str">
        <f t="shared" si="2010"/>
        <v/>
      </c>
      <c r="O932" t="str">
        <f t="shared" si="2011"/>
        <v/>
      </c>
      <c r="P932" t="str">
        <f t="shared" si="1970"/>
        <v/>
      </c>
      <c r="R932" t="s">
        <v>7</v>
      </c>
      <c r="S932" t="str">
        <f>IF(M932&lt;&gt;"",M932,IF(O932&lt;&gt;"",O932,IF(Q932&lt;&gt;"",Q932,I932)))</f>
        <v>% Increase YoY</v>
      </c>
      <c r="T932" t="str">
        <f t="shared" si="1971"/>
        <v>% increase yoy</v>
      </c>
      <c r="U932" t="str">
        <f t="shared" ref="U932:V932" si="2040">TRIM(SUBSTITUTE(T932,U$1,U$2))</f>
        <v>% increase yoy</v>
      </c>
      <c r="V932" t="str">
        <f t="shared" si="2040"/>
        <v>% increase yoy</v>
      </c>
      <c r="W932" t="str">
        <f t="shared" ref="W932:AM932" si="2041">TRIM(SUBSTITUTE(V932,W$1,W$2))</f>
        <v>% increase yoy</v>
      </c>
      <c r="X932" t="str">
        <f t="shared" si="2041"/>
        <v>% increase yoy</v>
      </c>
      <c r="Y932" t="str">
        <f t="shared" si="2041"/>
        <v>% increase yoy</v>
      </c>
      <c r="Z932" t="str">
        <f t="shared" si="2041"/>
        <v>% increase yoy</v>
      </c>
      <c r="AA932" t="str">
        <f t="shared" si="2041"/>
        <v>% increase yoy</v>
      </c>
      <c r="AB932" t="str">
        <f t="shared" si="2041"/>
        <v>% increase yoy</v>
      </c>
      <c r="AC932" t="str">
        <f t="shared" si="2041"/>
        <v>% increase yoy</v>
      </c>
      <c r="AD932" t="str">
        <f t="shared" si="2041"/>
        <v>% increase yoy</v>
      </c>
      <c r="AE932" t="str">
        <f t="shared" si="2041"/>
        <v>% increase yoy</v>
      </c>
      <c r="AF932" t="str">
        <f t="shared" si="2041"/>
        <v>% increase yoy</v>
      </c>
      <c r="AG932" t="str">
        <f t="shared" si="2041"/>
        <v>% increase yoy</v>
      </c>
      <c r="AH932" t="str">
        <f t="shared" si="2041"/>
        <v>% increase yoy</v>
      </c>
      <c r="AI932" t="str">
        <f t="shared" si="2041"/>
        <v>% increase yoy</v>
      </c>
      <c r="AJ932" t="str">
        <f t="shared" si="2041"/>
        <v>% increase yoy</v>
      </c>
      <c r="AK932" t="str">
        <f t="shared" si="2041"/>
        <v>% increase yoy</v>
      </c>
      <c r="AL932" t="str">
        <f t="shared" si="2041"/>
        <v>% increase yoy</v>
      </c>
      <c r="AM932" t="str">
        <f t="shared" si="2041"/>
        <v>% increase yoy</v>
      </c>
      <c r="AN932" t="str">
        <f t="shared" si="1974"/>
        <v>%_increase_yoy</v>
      </c>
      <c r="AQ932" t="str">
        <f t="shared" si="1975"/>
        <v>%_increase_yoy</v>
      </c>
    </row>
    <row r="933" spans="1:43" x14ac:dyDescent="0.2">
      <c r="A933">
        <v>931</v>
      </c>
      <c r="B933" t="s">
        <v>1416</v>
      </c>
      <c r="C933" t="s">
        <v>1628</v>
      </c>
      <c r="D933" t="s">
        <v>1625</v>
      </c>
      <c r="E933" t="s">
        <v>165</v>
      </c>
      <c r="F933" t="s">
        <v>1546</v>
      </c>
      <c r="G933" t="str">
        <f t="shared" si="1967"/>
        <v>Segment Sales - Sam's Club comp sales with fuel</v>
      </c>
      <c r="H933" t="str">
        <f t="shared" si="1948"/>
        <v>sam's club comp sales with fuel</v>
      </c>
      <c r="I933" t="s">
        <v>1423</v>
      </c>
      <c r="J933" t="b">
        <f t="shared" si="1968"/>
        <v>0</v>
      </c>
      <c r="K933" t="b">
        <f t="shared" si="1963"/>
        <v>0</v>
      </c>
      <c r="L933" t="b">
        <f t="shared" si="1964"/>
        <v>1</v>
      </c>
      <c r="M933" t="str">
        <f t="shared" si="1969"/>
        <v/>
      </c>
      <c r="N933" t="str">
        <f t="shared" si="2010"/>
        <v/>
      </c>
      <c r="O933" t="str">
        <f t="shared" si="2011"/>
        <v/>
      </c>
      <c r="P933" t="str">
        <f t="shared" si="1970"/>
        <v/>
      </c>
      <c r="R933" t="s">
        <v>1685</v>
      </c>
      <c r="S933" t="str">
        <f>IF(M933&lt;&gt;"",M933,IF(O933&lt;&gt;"",O933,IF(Q933&lt;&gt;"",Q933,I933)))</f>
        <v xml:space="preserve">% </v>
      </c>
      <c r="T933" t="str">
        <f t="shared" si="1971"/>
        <v>%</v>
      </c>
      <c r="U933" t="str">
        <f t="shared" ref="U933:V933" si="2042">TRIM(SUBSTITUTE(T933,U$1,U$2))</f>
        <v>%</v>
      </c>
      <c r="V933" t="str">
        <f t="shared" si="2042"/>
        <v>%</v>
      </c>
      <c r="W933" t="str">
        <f t="shared" ref="W933:AM933" si="2043">TRIM(SUBSTITUTE(V933,W$1,W$2))</f>
        <v>%</v>
      </c>
      <c r="X933" t="str">
        <f t="shared" si="2043"/>
        <v>%</v>
      </c>
      <c r="Y933" t="str">
        <f t="shared" si="2043"/>
        <v>%</v>
      </c>
      <c r="Z933" t="str">
        <f t="shared" si="2043"/>
        <v>%</v>
      </c>
      <c r="AA933" t="str">
        <f t="shared" si="2043"/>
        <v>%</v>
      </c>
      <c r="AB933" t="str">
        <f t="shared" si="2043"/>
        <v>%</v>
      </c>
      <c r="AC933" t="str">
        <f t="shared" si="2043"/>
        <v>%</v>
      </c>
      <c r="AD933" t="str">
        <f t="shared" si="2043"/>
        <v>%</v>
      </c>
      <c r="AE933" t="str">
        <f t="shared" si="2043"/>
        <v>%</v>
      </c>
      <c r="AF933" t="str">
        <f t="shared" si="2043"/>
        <v>%</v>
      </c>
      <c r="AG933" t="str">
        <f t="shared" si="2043"/>
        <v>%</v>
      </c>
      <c r="AH933" t="str">
        <f t="shared" si="2043"/>
        <v>%</v>
      </c>
      <c r="AI933" t="str">
        <f t="shared" si="2043"/>
        <v>%</v>
      </c>
      <c r="AJ933" t="str">
        <f t="shared" si="2043"/>
        <v>%</v>
      </c>
      <c r="AK933" t="str">
        <f t="shared" si="2043"/>
        <v>%</v>
      </c>
      <c r="AL933" t="str">
        <f t="shared" si="2043"/>
        <v>%</v>
      </c>
      <c r="AM933" t="str">
        <f t="shared" si="2043"/>
        <v>%</v>
      </c>
      <c r="AN933" t="str">
        <f t="shared" si="1974"/>
        <v>%</v>
      </c>
      <c r="AQ933" t="str">
        <f t="shared" si="1975"/>
        <v>%</v>
      </c>
    </row>
    <row r="934" spans="1:43" x14ac:dyDescent="0.2">
      <c r="A934">
        <v>932</v>
      </c>
      <c r="B934" t="s">
        <v>1416</v>
      </c>
      <c r="C934" t="s">
        <v>1628</v>
      </c>
      <c r="D934" t="s">
        <v>1625</v>
      </c>
      <c r="E934" t="s">
        <v>165</v>
      </c>
      <c r="F934" t="s">
        <v>1546</v>
      </c>
      <c r="G934" t="str">
        <f t="shared" si="1967"/>
        <v>Segment Sales - Sam's Club comp sales with fuel</v>
      </c>
      <c r="H934" t="str">
        <f t="shared" si="1948"/>
        <v>sam's club comp sales with fuel</v>
      </c>
      <c r="I934" t="s">
        <v>710</v>
      </c>
      <c r="J934" t="b">
        <f t="shared" si="1968"/>
        <v>0</v>
      </c>
      <c r="K934" t="b">
        <f t="shared" si="1963"/>
        <v>0</v>
      </c>
      <c r="L934" t="b">
        <f t="shared" si="1964"/>
        <v>1</v>
      </c>
      <c r="M934" t="str">
        <f t="shared" si="1969"/>
        <v/>
      </c>
      <c r="N934" t="str">
        <f t="shared" si="2010"/>
        <v/>
      </c>
      <c r="O934" t="str">
        <f t="shared" si="2011"/>
        <v/>
      </c>
      <c r="P934" t="str">
        <f t="shared" si="1970"/>
        <v/>
      </c>
      <c r="R934" t="s">
        <v>7</v>
      </c>
      <c r="S934" t="str">
        <f>IF(M934&lt;&gt;"",M934,IF(O934&lt;&gt;"",O934,IF(Q934&lt;&gt;"",Q934,I934)))</f>
        <v>% Decrease YoY</v>
      </c>
      <c r="T934" t="str">
        <f t="shared" si="1971"/>
        <v>% decrease yoy</v>
      </c>
      <c r="U934" t="str">
        <f t="shared" ref="U934:V934" si="2044">TRIM(SUBSTITUTE(T934,U$1,U$2))</f>
        <v>% decrease yoy</v>
      </c>
      <c r="V934" t="str">
        <f t="shared" si="2044"/>
        <v>% decrease yoy</v>
      </c>
      <c r="W934" t="str">
        <f t="shared" ref="W934:AM934" si="2045">TRIM(SUBSTITUTE(V934,W$1,W$2))</f>
        <v>% decrease yoy</v>
      </c>
      <c r="X934" t="str">
        <f t="shared" si="2045"/>
        <v>% decrease yoy</v>
      </c>
      <c r="Y934" t="str">
        <f t="shared" si="2045"/>
        <v>% decrease yoy</v>
      </c>
      <c r="Z934" t="str">
        <f t="shared" si="2045"/>
        <v>% decrease yoy</v>
      </c>
      <c r="AA934" t="str">
        <f t="shared" si="2045"/>
        <v>% decrease yoy</v>
      </c>
      <c r="AB934" t="str">
        <f t="shared" si="2045"/>
        <v>% decrease yoy</v>
      </c>
      <c r="AC934" t="str">
        <f t="shared" si="2045"/>
        <v>% decrease yoy</v>
      </c>
      <c r="AD934" t="str">
        <f t="shared" si="2045"/>
        <v>% decrease yoy</v>
      </c>
      <c r="AE934" t="str">
        <f t="shared" si="2045"/>
        <v>% decrease yoy</v>
      </c>
      <c r="AF934" t="str">
        <f t="shared" si="2045"/>
        <v>% decrease yoy</v>
      </c>
      <c r="AG934" t="str">
        <f t="shared" si="2045"/>
        <v>% decrease yoy</v>
      </c>
      <c r="AH934" t="str">
        <f t="shared" si="2045"/>
        <v>% decrease yoy</v>
      </c>
      <c r="AI934" t="str">
        <f t="shared" si="2045"/>
        <v>% decrease yoy</v>
      </c>
      <c r="AJ934" t="str">
        <f t="shared" si="2045"/>
        <v>% decrease yoy</v>
      </c>
      <c r="AK934" t="str">
        <f t="shared" si="2045"/>
        <v>% decrease yoy</v>
      </c>
      <c r="AL934" t="str">
        <f t="shared" si="2045"/>
        <v>% decrease yoy</v>
      </c>
      <c r="AM934" t="str">
        <f t="shared" si="2045"/>
        <v>% decrease yoy</v>
      </c>
      <c r="AN934" t="str">
        <f t="shared" si="1974"/>
        <v>%_decrease_yoy</v>
      </c>
      <c r="AQ934" t="str">
        <f t="shared" si="1975"/>
        <v>%_decrease_yoy</v>
      </c>
    </row>
    <row r="935" spans="1:43" x14ac:dyDescent="0.2">
      <c r="A935">
        <v>933</v>
      </c>
      <c r="B935" t="s">
        <v>1416</v>
      </c>
      <c r="C935" t="s">
        <v>1628</v>
      </c>
      <c r="D935" t="s">
        <v>1625</v>
      </c>
      <c r="E935" t="s">
        <v>165</v>
      </c>
      <c r="F935" t="s">
        <v>1546</v>
      </c>
      <c r="G935" t="str">
        <f t="shared" si="1967"/>
        <v>Segment Sales - Sam's Club comp sales with fuel</v>
      </c>
      <c r="H935" t="str">
        <f t="shared" si="1948"/>
        <v>sam's club comp sales with fuel</v>
      </c>
      <c r="I935" t="s">
        <v>388</v>
      </c>
      <c r="J935" t="b">
        <f t="shared" si="1968"/>
        <v>0</v>
      </c>
      <c r="K935" t="b">
        <f t="shared" si="1963"/>
        <v>0</v>
      </c>
      <c r="L935" t="b">
        <f t="shared" si="1964"/>
        <v>1</v>
      </c>
      <c r="M935" t="str">
        <f t="shared" si="1969"/>
        <v/>
      </c>
      <c r="N935" t="str">
        <f t="shared" si="2010"/>
        <v/>
      </c>
      <c r="O935" t="str">
        <f t="shared" si="2011"/>
        <v/>
      </c>
      <c r="P935" t="str">
        <f t="shared" si="1970"/>
        <v/>
      </c>
      <c r="R935" t="s">
        <v>7</v>
      </c>
      <c r="S935" t="str">
        <f>IF(M935&lt;&gt;"",M935,IF(O935&lt;&gt;"",O935,IF(Q935&lt;&gt;"",Q935,I935)))</f>
        <v>% Increase YoY</v>
      </c>
      <c r="T935" t="str">
        <f t="shared" si="1971"/>
        <v>% increase yoy</v>
      </c>
      <c r="U935" t="str">
        <f t="shared" ref="U935:V935" si="2046">TRIM(SUBSTITUTE(T935,U$1,U$2))</f>
        <v>% increase yoy</v>
      </c>
      <c r="V935" t="str">
        <f t="shared" si="2046"/>
        <v>% increase yoy</v>
      </c>
      <c r="W935" t="str">
        <f t="shared" ref="W935:AM935" si="2047">TRIM(SUBSTITUTE(V935,W$1,W$2))</f>
        <v>% increase yoy</v>
      </c>
      <c r="X935" t="str">
        <f t="shared" si="2047"/>
        <v>% increase yoy</v>
      </c>
      <c r="Y935" t="str">
        <f t="shared" si="2047"/>
        <v>% increase yoy</v>
      </c>
      <c r="Z935" t="str">
        <f t="shared" si="2047"/>
        <v>% increase yoy</v>
      </c>
      <c r="AA935" t="str">
        <f t="shared" si="2047"/>
        <v>% increase yoy</v>
      </c>
      <c r="AB935" t="str">
        <f t="shared" si="2047"/>
        <v>% increase yoy</v>
      </c>
      <c r="AC935" t="str">
        <f t="shared" si="2047"/>
        <v>% increase yoy</v>
      </c>
      <c r="AD935" t="str">
        <f t="shared" si="2047"/>
        <v>% increase yoy</v>
      </c>
      <c r="AE935" t="str">
        <f t="shared" si="2047"/>
        <v>% increase yoy</v>
      </c>
      <c r="AF935" t="str">
        <f t="shared" si="2047"/>
        <v>% increase yoy</v>
      </c>
      <c r="AG935" t="str">
        <f t="shared" si="2047"/>
        <v>% increase yoy</v>
      </c>
      <c r="AH935" t="str">
        <f t="shared" si="2047"/>
        <v>% increase yoy</v>
      </c>
      <c r="AI935" t="str">
        <f t="shared" si="2047"/>
        <v>% increase yoy</v>
      </c>
      <c r="AJ935" t="str">
        <f t="shared" si="2047"/>
        <v>% increase yoy</v>
      </c>
      <c r="AK935" t="str">
        <f t="shared" si="2047"/>
        <v>% increase yoy</v>
      </c>
      <c r="AL935" t="str">
        <f t="shared" si="2047"/>
        <v>% increase yoy</v>
      </c>
      <c r="AM935" t="str">
        <f t="shared" si="2047"/>
        <v>% increase yoy</v>
      </c>
      <c r="AN935" t="str">
        <f t="shared" si="1974"/>
        <v>%_increase_yoy</v>
      </c>
      <c r="AQ935" t="str">
        <f t="shared" si="1975"/>
        <v>%_increase_yoy</v>
      </c>
    </row>
    <row r="936" spans="1:43" x14ac:dyDescent="0.2">
      <c r="A936">
        <v>934</v>
      </c>
      <c r="B936" t="s">
        <v>1416</v>
      </c>
      <c r="C936" t="s">
        <v>1628</v>
      </c>
      <c r="D936" t="s">
        <v>1625</v>
      </c>
      <c r="E936" t="s">
        <v>165</v>
      </c>
      <c r="F936" t="s">
        <v>1547</v>
      </c>
      <c r="G936" t="str">
        <f t="shared" si="1967"/>
        <v>Segment Sales - Sam's Club comp sales without fuel</v>
      </c>
      <c r="H936" t="str">
        <f t="shared" si="1948"/>
        <v>sam's club comp sales without fuel</v>
      </c>
      <c r="I936" t="s">
        <v>710</v>
      </c>
      <c r="J936" t="b">
        <f t="shared" si="1968"/>
        <v>0</v>
      </c>
      <c r="K936" t="b">
        <f t="shared" si="1963"/>
        <v>0</v>
      </c>
      <c r="L936" t="b">
        <f t="shared" si="1964"/>
        <v>1</v>
      </c>
      <c r="M936" t="str">
        <f t="shared" si="1969"/>
        <v/>
      </c>
      <c r="N936" t="str">
        <f t="shared" si="2010"/>
        <v/>
      </c>
      <c r="O936" t="str">
        <f t="shared" si="2011"/>
        <v/>
      </c>
      <c r="P936" t="str">
        <f t="shared" si="1970"/>
        <v/>
      </c>
      <c r="R936" t="s">
        <v>7</v>
      </c>
      <c r="S936" t="str">
        <f>IF(M936&lt;&gt;"",M936,IF(O936&lt;&gt;"",O936,IF(Q936&lt;&gt;"",Q936,I936)))</f>
        <v>% Decrease YoY</v>
      </c>
      <c r="T936" t="str">
        <f t="shared" si="1971"/>
        <v>% decrease yoy</v>
      </c>
      <c r="U936" t="str">
        <f t="shared" ref="U936:V936" si="2048">TRIM(SUBSTITUTE(T936,U$1,U$2))</f>
        <v>% decrease yoy</v>
      </c>
      <c r="V936" t="str">
        <f t="shared" si="2048"/>
        <v>% decrease yoy</v>
      </c>
      <c r="W936" t="str">
        <f t="shared" ref="W936:AM936" si="2049">TRIM(SUBSTITUTE(V936,W$1,W$2))</f>
        <v>% decrease yoy</v>
      </c>
      <c r="X936" t="str">
        <f t="shared" si="2049"/>
        <v>% decrease yoy</v>
      </c>
      <c r="Y936" t="str">
        <f t="shared" si="2049"/>
        <v>% decrease yoy</v>
      </c>
      <c r="Z936" t="str">
        <f t="shared" si="2049"/>
        <v>% decrease yoy</v>
      </c>
      <c r="AA936" t="str">
        <f t="shared" si="2049"/>
        <v>% decrease yoy</v>
      </c>
      <c r="AB936" t="str">
        <f t="shared" si="2049"/>
        <v>% decrease yoy</v>
      </c>
      <c r="AC936" t="str">
        <f t="shared" si="2049"/>
        <v>% decrease yoy</v>
      </c>
      <c r="AD936" t="str">
        <f t="shared" si="2049"/>
        <v>% decrease yoy</v>
      </c>
      <c r="AE936" t="str">
        <f t="shared" si="2049"/>
        <v>% decrease yoy</v>
      </c>
      <c r="AF936" t="str">
        <f t="shared" si="2049"/>
        <v>% decrease yoy</v>
      </c>
      <c r="AG936" t="str">
        <f t="shared" si="2049"/>
        <v>% decrease yoy</v>
      </c>
      <c r="AH936" t="str">
        <f t="shared" si="2049"/>
        <v>% decrease yoy</v>
      </c>
      <c r="AI936" t="str">
        <f t="shared" si="2049"/>
        <v>% decrease yoy</v>
      </c>
      <c r="AJ936" t="str">
        <f t="shared" si="2049"/>
        <v>% decrease yoy</v>
      </c>
      <c r="AK936" t="str">
        <f t="shared" si="2049"/>
        <v>% decrease yoy</v>
      </c>
      <c r="AL936" t="str">
        <f t="shared" si="2049"/>
        <v>% decrease yoy</v>
      </c>
      <c r="AM936" t="str">
        <f t="shared" si="2049"/>
        <v>% decrease yoy</v>
      </c>
      <c r="AN936" t="str">
        <f t="shared" si="1974"/>
        <v>%_decrease_yoy</v>
      </c>
      <c r="AQ936" t="str">
        <f t="shared" si="1975"/>
        <v>%_decrease_yoy</v>
      </c>
    </row>
    <row r="937" spans="1:43" x14ac:dyDescent="0.2">
      <c r="A937">
        <v>935</v>
      </c>
      <c r="B937" t="s">
        <v>1416</v>
      </c>
      <c r="C937" t="s">
        <v>1628</v>
      </c>
      <c r="D937" t="s">
        <v>1625</v>
      </c>
      <c r="E937" t="s">
        <v>165</v>
      </c>
      <c r="F937" t="s">
        <v>1547</v>
      </c>
      <c r="G937" t="str">
        <f t="shared" si="1967"/>
        <v>Segment Sales - Sam's Club comp sales without fuel</v>
      </c>
      <c r="H937" t="str">
        <f t="shared" si="1948"/>
        <v>sam's club comp sales without fuel</v>
      </c>
      <c r="I937" t="s">
        <v>388</v>
      </c>
      <c r="J937" t="b">
        <f t="shared" si="1968"/>
        <v>0</v>
      </c>
      <c r="K937" t="b">
        <f t="shared" si="1963"/>
        <v>0</v>
      </c>
      <c r="L937" t="b">
        <f t="shared" si="1964"/>
        <v>1</v>
      </c>
      <c r="M937" t="str">
        <f t="shared" si="1969"/>
        <v/>
      </c>
      <c r="N937" t="str">
        <f t="shared" si="2010"/>
        <v/>
      </c>
      <c r="O937" t="str">
        <f t="shared" si="2011"/>
        <v/>
      </c>
      <c r="P937" t="str">
        <f t="shared" si="1970"/>
        <v/>
      </c>
      <c r="R937" t="s">
        <v>7</v>
      </c>
      <c r="S937" t="str">
        <f>IF(M937&lt;&gt;"",M937,IF(O937&lt;&gt;"",O937,IF(Q937&lt;&gt;"",Q937,I937)))</f>
        <v>% Increase YoY</v>
      </c>
      <c r="T937" t="str">
        <f t="shared" si="1971"/>
        <v>% increase yoy</v>
      </c>
      <c r="U937" t="str">
        <f t="shared" ref="U937:V937" si="2050">TRIM(SUBSTITUTE(T937,U$1,U$2))</f>
        <v>% increase yoy</v>
      </c>
      <c r="V937" t="str">
        <f t="shared" si="2050"/>
        <v>% increase yoy</v>
      </c>
      <c r="W937" t="str">
        <f t="shared" ref="W937:AM937" si="2051">TRIM(SUBSTITUTE(V937,W$1,W$2))</f>
        <v>% increase yoy</v>
      </c>
      <c r="X937" t="str">
        <f t="shared" si="2051"/>
        <v>% increase yoy</v>
      </c>
      <c r="Y937" t="str">
        <f t="shared" si="2051"/>
        <v>% increase yoy</v>
      </c>
      <c r="Z937" t="str">
        <f t="shared" si="2051"/>
        <v>% increase yoy</v>
      </c>
      <c r="AA937" t="str">
        <f t="shared" si="2051"/>
        <v>% increase yoy</v>
      </c>
      <c r="AB937" t="str">
        <f t="shared" si="2051"/>
        <v>% increase yoy</v>
      </c>
      <c r="AC937" t="str">
        <f t="shared" si="2051"/>
        <v>% increase yoy</v>
      </c>
      <c r="AD937" t="str">
        <f t="shared" si="2051"/>
        <v>% increase yoy</v>
      </c>
      <c r="AE937" t="str">
        <f t="shared" si="2051"/>
        <v>% increase yoy</v>
      </c>
      <c r="AF937" t="str">
        <f t="shared" si="2051"/>
        <v>% increase yoy</v>
      </c>
      <c r="AG937" t="str">
        <f t="shared" si="2051"/>
        <v>% increase yoy</v>
      </c>
      <c r="AH937" t="str">
        <f t="shared" si="2051"/>
        <v>% increase yoy</v>
      </c>
      <c r="AI937" t="str">
        <f t="shared" si="2051"/>
        <v>% increase yoy</v>
      </c>
      <c r="AJ937" t="str">
        <f t="shared" si="2051"/>
        <v>% increase yoy</v>
      </c>
      <c r="AK937" t="str">
        <f t="shared" si="2051"/>
        <v>% increase yoy</v>
      </c>
      <c r="AL937" t="str">
        <f t="shared" si="2051"/>
        <v>% increase yoy</v>
      </c>
      <c r="AM937" t="str">
        <f t="shared" si="2051"/>
        <v>% increase yoy</v>
      </c>
      <c r="AN937" t="str">
        <f t="shared" si="1974"/>
        <v>%_increase_yoy</v>
      </c>
      <c r="AQ937" t="str">
        <f t="shared" si="1975"/>
        <v>%_increase_yoy</v>
      </c>
    </row>
    <row r="938" spans="1:43" x14ac:dyDescent="0.2">
      <c r="A938">
        <v>936</v>
      </c>
      <c r="B938" t="s">
        <v>1416</v>
      </c>
      <c r="C938" t="s">
        <v>1628</v>
      </c>
      <c r="D938" t="s">
        <v>1625</v>
      </c>
      <c r="E938" t="s">
        <v>165</v>
      </c>
      <c r="F938" t="s">
        <v>1548</v>
      </c>
      <c r="G938" t="str">
        <f t="shared" si="1967"/>
        <v>Segment Sales - Sam's Club Sales</v>
      </c>
      <c r="H938" t="str">
        <f t="shared" si="1948"/>
        <v>sam's club sales</v>
      </c>
      <c r="I938" t="s">
        <v>10</v>
      </c>
      <c r="J938" t="b">
        <f t="shared" si="1968"/>
        <v>0</v>
      </c>
      <c r="K938" t="b">
        <f t="shared" si="1963"/>
        <v>0</v>
      </c>
      <c r="L938" t="b">
        <f t="shared" si="1964"/>
        <v>1</v>
      </c>
      <c r="M938" t="str">
        <f t="shared" si="1969"/>
        <v/>
      </c>
      <c r="N938" t="str">
        <f t="shared" si="2010"/>
        <v/>
      </c>
      <c r="O938" t="str">
        <f t="shared" si="2011"/>
        <v/>
      </c>
      <c r="P938" t="str">
        <f t="shared" si="1970"/>
        <v/>
      </c>
      <c r="R938" t="s">
        <v>35</v>
      </c>
      <c r="S938" t="str">
        <f>IF(M938&lt;&gt;"",M938,IF(O938&lt;&gt;"",O938,IF(Q938&lt;&gt;"",Q938,I938)))</f>
        <v>$M</v>
      </c>
      <c r="T938" t="str">
        <f t="shared" si="1971"/>
        <v>$m</v>
      </c>
      <c r="U938" t="str">
        <f t="shared" ref="U938:V938" si="2052">TRIM(SUBSTITUTE(T938,U$1,U$2))</f>
        <v>$m</v>
      </c>
      <c r="V938" t="str">
        <f t="shared" si="2052"/>
        <v>$m</v>
      </c>
      <c r="W938" t="str">
        <f t="shared" ref="W938:AM938" si="2053">TRIM(SUBSTITUTE(V938,W$1,W$2))</f>
        <v>$m</v>
      </c>
      <c r="X938" t="str">
        <f t="shared" si="2053"/>
        <v>$m</v>
      </c>
      <c r="Y938" t="str">
        <f t="shared" si="2053"/>
        <v>$m</v>
      </c>
      <c r="Z938" t="str">
        <f t="shared" si="2053"/>
        <v>$m</v>
      </c>
      <c r="AA938" t="str">
        <f t="shared" si="2053"/>
        <v>$m</v>
      </c>
      <c r="AB938" t="str">
        <f t="shared" si="2053"/>
        <v>$m</v>
      </c>
      <c r="AC938" t="str">
        <f t="shared" si="2053"/>
        <v>$m</v>
      </c>
      <c r="AD938" t="str">
        <f t="shared" si="2053"/>
        <v>$m</v>
      </c>
      <c r="AE938" t="str">
        <f t="shared" si="2053"/>
        <v>$m</v>
      </c>
      <c r="AF938" t="str">
        <f t="shared" si="2053"/>
        <v>$m</v>
      </c>
      <c r="AG938" t="str">
        <f t="shared" si="2053"/>
        <v>$</v>
      </c>
      <c r="AH938" t="str">
        <f t="shared" si="2053"/>
        <v>$</v>
      </c>
      <c r="AI938" t="str">
        <f t="shared" si="2053"/>
        <v>$</v>
      </c>
      <c r="AJ938" t="str">
        <f t="shared" si="2053"/>
        <v>$</v>
      </c>
      <c r="AK938" t="str">
        <f t="shared" si="2053"/>
        <v>$</v>
      </c>
      <c r="AL938" t="str">
        <f t="shared" si="2053"/>
        <v>$</v>
      </c>
      <c r="AM938" t="str">
        <f t="shared" si="2053"/>
        <v>$</v>
      </c>
      <c r="AN938" t="str">
        <f t="shared" si="1974"/>
        <v>$</v>
      </c>
      <c r="AQ938" t="str">
        <f t="shared" si="1975"/>
        <v>$</v>
      </c>
    </row>
    <row r="939" spans="1:43" x14ac:dyDescent="0.2">
      <c r="A939">
        <v>937</v>
      </c>
      <c r="B939" t="s">
        <v>1416</v>
      </c>
      <c r="C939" t="s">
        <v>1628</v>
      </c>
      <c r="D939" t="s">
        <v>1625</v>
      </c>
      <c r="E939" t="s">
        <v>165</v>
      </c>
      <c r="F939" t="s">
        <v>1424</v>
      </c>
      <c r="G939" t="str">
        <f t="shared" si="1967"/>
        <v>Segment Sales - Walmart International Sales</v>
      </c>
      <c r="H939" t="str">
        <f t="shared" si="1948"/>
        <v>walmart international sales</v>
      </c>
      <c r="I939" t="s">
        <v>10</v>
      </c>
      <c r="J939" t="b">
        <f t="shared" si="1968"/>
        <v>0</v>
      </c>
      <c r="K939" t="b">
        <f t="shared" si="1963"/>
        <v>0</v>
      </c>
      <c r="L939" t="b">
        <f t="shared" si="1964"/>
        <v>1</v>
      </c>
      <c r="M939" t="str">
        <f t="shared" si="1969"/>
        <v/>
      </c>
      <c r="N939" t="str">
        <f t="shared" si="2010"/>
        <v/>
      </c>
      <c r="O939" t="str">
        <f t="shared" si="2011"/>
        <v/>
      </c>
      <c r="P939" t="str">
        <f t="shared" si="1970"/>
        <v/>
      </c>
      <c r="R939" t="s">
        <v>35</v>
      </c>
      <c r="S939" t="str">
        <f>IF(M939&lt;&gt;"",M939,IF(O939&lt;&gt;"",O939,IF(Q939&lt;&gt;"",Q939,I939)))</f>
        <v>$M</v>
      </c>
      <c r="T939" t="str">
        <f t="shared" si="1971"/>
        <v>$m</v>
      </c>
      <c r="U939" t="str">
        <f t="shared" ref="U939:V939" si="2054">TRIM(SUBSTITUTE(T939,U$1,U$2))</f>
        <v>$m</v>
      </c>
      <c r="V939" t="str">
        <f t="shared" si="2054"/>
        <v>$m</v>
      </c>
      <c r="W939" t="str">
        <f t="shared" ref="W939:AM939" si="2055">TRIM(SUBSTITUTE(V939,W$1,W$2))</f>
        <v>$m</v>
      </c>
      <c r="X939" t="str">
        <f t="shared" si="2055"/>
        <v>$m</v>
      </c>
      <c r="Y939" t="str">
        <f t="shared" si="2055"/>
        <v>$m</v>
      </c>
      <c r="Z939" t="str">
        <f t="shared" si="2055"/>
        <v>$m</v>
      </c>
      <c r="AA939" t="str">
        <f t="shared" si="2055"/>
        <v>$m</v>
      </c>
      <c r="AB939" t="str">
        <f t="shared" si="2055"/>
        <v>$m</v>
      </c>
      <c r="AC939" t="str">
        <f t="shared" si="2055"/>
        <v>$m</v>
      </c>
      <c r="AD939" t="str">
        <f t="shared" si="2055"/>
        <v>$m</v>
      </c>
      <c r="AE939" t="str">
        <f t="shared" si="2055"/>
        <v>$m</v>
      </c>
      <c r="AF939" t="str">
        <f t="shared" si="2055"/>
        <v>$m</v>
      </c>
      <c r="AG939" t="str">
        <f t="shared" si="2055"/>
        <v>$</v>
      </c>
      <c r="AH939" t="str">
        <f t="shared" si="2055"/>
        <v>$</v>
      </c>
      <c r="AI939" t="str">
        <f t="shared" si="2055"/>
        <v>$</v>
      </c>
      <c r="AJ939" t="str">
        <f t="shared" si="2055"/>
        <v>$</v>
      </c>
      <c r="AK939" t="str">
        <f t="shared" si="2055"/>
        <v>$</v>
      </c>
      <c r="AL939" t="str">
        <f t="shared" si="2055"/>
        <v>$</v>
      </c>
      <c r="AM939" t="str">
        <f t="shared" si="2055"/>
        <v>$</v>
      </c>
      <c r="AN939" t="str">
        <f t="shared" si="1974"/>
        <v>$</v>
      </c>
      <c r="AQ939" t="str">
        <f t="shared" si="1975"/>
        <v>$</v>
      </c>
    </row>
    <row r="940" spans="1:43" x14ac:dyDescent="0.2">
      <c r="A940">
        <v>938</v>
      </c>
      <c r="B940" t="s">
        <v>1416</v>
      </c>
      <c r="C940" t="s">
        <v>1628</v>
      </c>
      <c r="D940" t="s">
        <v>1625</v>
      </c>
      <c r="E940" t="s">
        <v>165</v>
      </c>
      <c r="F940" t="s">
        <v>1425</v>
      </c>
      <c r="G940" t="str">
        <f t="shared" si="1967"/>
        <v>Segment Sales - Walmart International Sales, Excluding currency</v>
      </c>
      <c r="H940" t="str">
        <f t="shared" si="1948"/>
        <v>walmart international sales, excluding currency</v>
      </c>
      <c r="I940" t="s">
        <v>119</v>
      </c>
      <c r="J940" t="b">
        <f t="shared" si="1968"/>
        <v>0</v>
      </c>
      <c r="K940" t="b">
        <f t="shared" si="1963"/>
        <v>0</v>
      </c>
      <c r="L940" t="b">
        <f t="shared" si="1964"/>
        <v>1</v>
      </c>
      <c r="M940" t="str">
        <f t="shared" si="1969"/>
        <v/>
      </c>
      <c r="N940" t="str">
        <f t="shared" si="2010"/>
        <v/>
      </c>
      <c r="O940" t="str">
        <f t="shared" si="2011"/>
        <v/>
      </c>
      <c r="P940" t="str">
        <f t="shared" si="1970"/>
        <v/>
      </c>
      <c r="R940" t="s">
        <v>35</v>
      </c>
      <c r="S940" t="str">
        <f>IF(M940&lt;&gt;"",M940,IF(O940&lt;&gt;"",O940,IF(Q940&lt;&gt;"",Q940,I940)))</f>
        <v>$B</v>
      </c>
      <c r="T940" t="str">
        <f t="shared" si="1971"/>
        <v>$b</v>
      </c>
      <c r="U940" t="str">
        <f t="shared" ref="U940:V940" si="2056">TRIM(SUBSTITUTE(T940,U$1,U$2))</f>
        <v>$b</v>
      </c>
      <c r="V940" t="str">
        <f t="shared" si="2056"/>
        <v>$b</v>
      </c>
      <c r="W940" t="str">
        <f t="shared" ref="W940:AM940" si="2057">TRIM(SUBSTITUTE(V940,W$1,W$2))</f>
        <v>$b</v>
      </c>
      <c r="X940" t="str">
        <f t="shared" si="2057"/>
        <v>$b</v>
      </c>
      <c r="Y940" t="str">
        <f t="shared" si="2057"/>
        <v>$b</v>
      </c>
      <c r="Z940" t="str">
        <f t="shared" si="2057"/>
        <v>$b</v>
      </c>
      <c r="AA940" t="str">
        <f t="shared" si="2057"/>
        <v>$b</v>
      </c>
      <c r="AB940" t="str">
        <f t="shared" si="2057"/>
        <v>$b</v>
      </c>
      <c r="AC940" t="str">
        <f t="shared" si="2057"/>
        <v>$b</v>
      </c>
      <c r="AD940" t="str">
        <f t="shared" si="2057"/>
        <v>$b</v>
      </c>
      <c r="AE940" t="str">
        <f t="shared" si="2057"/>
        <v>$b</v>
      </c>
      <c r="AF940" t="str">
        <f t="shared" si="2057"/>
        <v>$b</v>
      </c>
      <c r="AG940" t="str">
        <f t="shared" si="2057"/>
        <v>$b</v>
      </c>
      <c r="AH940" t="str">
        <f t="shared" si="2057"/>
        <v>$b</v>
      </c>
      <c r="AI940" t="str">
        <f t="shared" si="2057"/>
        <v>$b</v>
      </c>
      <c r="AJ940" t="str">
        <f t="shared" si="2057"/>
        <v>$</v>
      </c>
      <c r="AK940" t="str">
        <f t="shared" si="2057"/>
        <v>$</v>
      </c>
      <c r="AL940" t="str">
        <f t="shared" si="2057"/>
        <v>$</v>
      </c>
      <c r="AM940" t="str">
        <f t="shared" si="2057"/>
        <v>$</v>
      </c>
      <c r="AN940" t="str">
        <f t="shared" si="1974"/>
        <v>$</v>
      </c>
      <c r="AQ940" t="str">
        <f t="shared" si="1975"/>
        <v>$</v>
      </c>
    </row>
    <row r="941" spans="1:43" x14ac:dyDescent="0.2">
      <c r="A941">
        <v>939</v>
      </c>
      <c r="B941" t="s">
        <v>1416</v>
      </c>
      <c r="C941" t="s">
        <v>1628</v>
      </c>
      <c r="D941" t="s">
        <v>1625</v>
      </c>
      <c r="E941" t="s">
        <v>165</v>
      </c>
      <c r="F941" t="s">
        <v>1425</v>
      </c>
      <c r="G941" t="str">
        <f t="shared" si="1967"/>
        <v>Segment Sales - Walmart International Sales, Excluding currency</v>
      </c>
      <c r="H941" t="str">
        <f t="shared" si="1948"/>
        <v>walmart international sales, excluding currency</v>
      </c>
      <c r="I941" t="s">
        <v>10</v>
      </c>
      <c r="J941" t="b">
        <f t="shared" si="1968"/>
        <v>0</v>
      </c>
      <c r="K941" t="b">
        <f t="shared" si="1963"/>
        <v>0</v>
      </c>
      <c r="L941" t="b">
        <f t="shared" si="1964"/>
        <v>1</v>
      </c>
      <c r="M941" t="str">
        <f t="shared" si="1969"/>
        <v/>
      </c>
      <c r="N941" t="str">
        <f t="shared" si="2010"/>
        <v/>
      </c>
      <c r="O941" t="str">
        <f t="shared" si="2011"/>
        <v/>
      </c>
      <c r="P941" t="str">
        <f t="shared" si="1970"/>
        <v/>
      </c>
      <c r="R941" t="s">
        <v>35</v>
      </c>
      <c r="S941" t="str">
        <f>IF(M941&lt;&gt;"",M941,IF(O941&lt;&gt;"",O941,IF(Q941&lt;&gt;"",Q941,I941)))</f>
        <v>$M</v>
      </c>
      <c r="T941" t="str">
        <f t="shared" si="1971"/>
        <v>$m</v>
      </c>
      <c r="U941" t="str">
        <f t="shared" ref="U941:V941" si="2058">TRIM(SUBSTITUTE(T941,U$1,U$2))</f>
        <v>$m</v>
      </c>
      <c r="V941" t="str">
        <f t="shared" si="2058"/>
        <v>$m</v>
      </c>
      <c r="W941" t="str">
        <f t="shared" ref="W941:AM941" si="2059">TRIM(SUBSTITUTE(V941,W$1,W$2))</f>
        <v>$m</v>
      </c>
      <c r="X941" t="str">
        <f t="shared" si="2059"/>
        <v>$m</v>
      </c>
      <c r="Y941" t="str">
        <f t="shared" si="2059"/>
        <v>$m</v>
      </c>
      <c r="Z941" t="str">
        <f t="shared" si="2059"/>
        <v>$m</v>
      </c>
      <c r="AA941" t="str">
        <f t="shared" si="2059"/>
        <v>$m</v>
      </c>
      <c r="AB941" t="str">
        <f t="shared" si="2059"/>
        <v>$m</v>
      </c>
      <c r="AC941" t="str">
        <f t="shared" si="2059"/>
        <v>$m</v>
      </c>
      <c r="AD941" t="str">
        <f t="shared" si="2059"/>
        <v>$m</v>
      </c>
      <c r="AE941" t="str">
        <f t="shared" si="2059"/>
        <v>$m</v>
      </c>
      <c r="AF941" t="str">
        <f t="shared" si="2059"/>
        <v>$m</v>
      </c>
      <c r="AG941" t="str">
        <f t="shared" si="2059"/>
        <v>$</v>
      </c>
      <c r="AH941" t="str">
        <f t="shared" si="2059"/>
        <v>$</v>
      </c>
      <c r="AI941" t="str">
        <f t="shared" si="2059"/>
        <v>$</v>
      </c>
      <c r="AJ941" t="str">
        <f t="shared" si="2059"/>
        <v>$</v>
      </c>
      <c r="AK941" t="str">
        <f t="shared" si="2059"/>
        <v>$</v>
      </c>
      <c r="AL941" t="str">
        <f t="shared" si="2059"/>
        <v>$</v>
      </c>
      <c r="AM941" t="str">
        <f t="shared" si="2059"/>
        <v>$</v>
      </c>
      <c r="AN941" t="str">
        <f t="shared" si="1974"/>
        <v>$</v>
      </c>
      <c r="AQ941" t="str">
        <f t="shared" si="1975"/>
        <v>$</v>
      </c>
    </row>
    <row r="942" spans="1:43" x14ac:dyDescent="0.2">
      <c r="A942">
        <v>940</v>
      </c>
      <c r="B942" t="s">
        <v>1416</v>
      </c>
      <c r="C942" t="s">
        <v>1628</v>
      </c>
      <c r="D942" t="s">
        <v>1625</v>
      </c>
      <c r="E942" t="s">
        <v>165</v>
      </c>
      <c r="F942" t="s">
        <v>1426</v>
      </c>
      <c r="G942" t="str">
        <f t="shared" si="1967"/>
        <v>Segment Sales - Walmart U.S Sales</v>
      </c>
      <c r="H942" t="str">
        <f t="shared" si="1948"/>
        <v>walmart u.s sales</v>
      </c>
      <c r="I942" t="s">
        <v>10</v>
      </c>
      <c r="J942" t="b">
        <f t="shared" si="1968"/>
        <v>0</v>
      </c>
      <c r="K942" t="b">
        <f t="shared" si="1963"/>
        <v>0</v>
      </c>
      <c r="L942" t="b">
        <f t="shared" si="1964"/>
        <v>1</v>
      </c>
      <c r="M942" t="str">
        <f t="shared" si="1969"/>
        <v/>
      </c>
      <c r="N942" t="str">
        <f t="shared" si="2010"/>
        <v/>
      </c>
      <c r="O942" t="str">
        <f t="shared" si="2011"/>
        <v/>
      </c>
      <c r="P942" t="str">
        <f t="shared" si="1970"/>
        <v/>
      </c>
      <c r="R942" t="s">
        <v>35</v>
      </c>
      <c r="S942" t="str">
        <f>IF(M942&lt;&gt;"",M942,IF(O942&lt;&gt;"",O942,IF(Q942&lt;&gt;"",Q942,I942)))</f>
        <v>$M</v>
      </c>
      <c r="T942" t="str">
        <f t="shared" si="1971"/>
        <v>$m</v>
      </c>
      <c r="U942" t="str">
        <f t="shared" ref="U942:V942" si="2060">TRIM(SUBSTITUTE(T942,U$1,U$2))</f>
        <v>$m</v>
      </c>
      <c r="V942" t="str">
        <f t="shared" si="2060"/>
        <v>$m</v>
      </c>
      <c r="W942" t="str">
        <f t="shared" ref="W942:AM942" si="2061">TRIM(SUBSTITUTE(V942,W$1,W$2))</f>
        <v>$m</v>
      </c>
      <c r="X942" t="str">
        <f t="shared" si="2061"/>
        <v>$m</v>
      </c>
      <c r="Y942" t="str">
        <f t="shared" si="2061"/>
        <v>$m</v>
      </c>
      <c r="Z942" t="str">
        <f t="shared" si="2061"/>
        <v>$m</v>
      </c>
      <c r="AA942" t="str">
        <f t="shared" si="2061"/>
        <v>$m</v>
      </c>
      <c r="AB942" t="str">
        <f t="shared" si="2061"/>
        <v>$m</v>
      </c>
      <c r="AC942" t="str">
        <f t="shared" si="2061"/>
        <v>$m</v>
      </c>
      <c r="AD942" t="str">
        <f t="shared" si="2061"/>
        <v>$m</v>
      </c>
      <c r="AE942" t="str">
        <f t="shared" si="2061"/>
        <v>$m</v>
      </c>
      <c r="AF942" t="str">
        <f t="shared" si="2061"/>
        <v>$m</v>
      </c>
      <c r="AG942" t="str">
        <f t="shared" si="2061"/>
        <v>$</v>
      </c>
      <c r="AH942" t="str">
        <f t="shared" si="2061"/>
        <v>$</v>
      </c>
      <c r="AI942" t="str">
        <f t="shared" si="2061"/>
        <v>$</v>
      </c>
      <c r="AJ942" t="str">
        <f t="shared" si="2061"/>
        <v>$</v>
      </c>
      <c r="AK942" t="str">
        <f t="shared" si="2061"/>
        <v>$</v>
      </c>
      <c r="AL942" t="str">
        <f t="shared" si="2061"/>
        <v>$</v>
      </c>
      <c r="AM942" t="str">
        <f t="shared" si="2061"/>
        <v>$</v>
      </c>
      <c r="AN942" t="str">
        <f t="shared" si="1974"/>
        <v>$</v>
      </c>
      <c r="AQ942" t="str">
        <f t="shared" si="1975"/>
        <v>$</v>
      </c>
    </row>
    <row r="943" spans="1:43" x14ac:dyDescent="0.2">
      <c r="A943">
        <v>941</v>
      </c>
      <c r="B943" t="s">
        <v>1416</v>
      </c>
      <c r="C943" t="s">
        <v>1628</v>
      </c>
      <c r="D943" t="s">
        <v>1625</v>
      </c>
      <c r="E943" t="s">
        <v>165</v>
      </c>
      <c r="F943" t="s">
        <v>1427</v>
      </c>
      <c r="G943" t="str">
        <f t="shared" si="1967"/>
        <v>Segment Sales - Walmart U.S. comp sales with fuel</v>
      </c>
      <c r="H943" t="str">
        <f t="shared" si="1948"/>
        <v>walmart u.s. comp sales with fuel</v>
      </c>
      <c r="I943" t="s">
        <v>1423</v>
      </c>
      <c r="J943" t="b">
        <f t="shared" si="1968"/>
        <v>0</v>
      </c>
      <c r="K943" t="b">
        <f t="shared" si="1963"/>
        <v>0</v>
      </c>
      <c r="L943" t="b">
        <f t="shared" si="1964"/>
        <v>1</v>
      </c>
      <c r="M943" t="str">
        <f t="shared" si="1969"/>
        <v/>
      </c>
      <c r="N943" t="str">
        <f t="shared" si="2010"/>
        <v/>
      </c>
      <c r="O943" t="str">
        <f t="shared" si="2011"/>
        <v/>
      </c>
      <c r="P943" t="str">
        <f t="shared" si="1970"/>
        <v/>
      </c>
      <c r="R943" t="s">
        <v>1685</v>
      </c>
      <c r="S943" t="str">
        <f>IF(M943&lt;&gt;"",M943,IF(O943&lt;&gt;"",O943,IF(Q943&lt;&gt;"",Q943,I943)))</f>
        <v xml:space="preserve">% </v>
      </c>
      <c r="T943" t="str">
        <f t="shared" si="1971"/>
        <v>%</v>
      </c>
      <c r="U943" t="str">
        <f t="shared" ref="U943:V943" si="2062">TRIM(SUBSTITUTE(T943,U$1,U$2))</f>
        <v>%</v>
      </c>
      <c r="V943" t="str">
        <f t="shared" si="2062"/>
        <v>%</v>
      </c>
      <c r="W943" t="str">
        <f t="shared" ref="W943:AM943" si="2063">TRIM(SUBSTITUTE(V943,W$1,W$2))</f>
        <v>%</v>
      </c>
      <c r="X943" t="str">
        <f t="shared" si="2063"/>
        <v>%</v>
      </c>
      <c r="Y943" t="str">
        <f t="shared" si="2063"/>
        <v>%</v>
      </c>
      <c r="Z943" t="str">
        <f t="shared" si="2063"/>
        <v>%</v>
      </c>
      <c r="AA943" t="str">
        <f t="shared" si="2063"/>
        <v>%</v>
      </c>
      <c r="AB943" t="str">
        <f t="shared" si="2063"/>
        <v>%</v>
      </c>
      <c r="AC943" t="str">
        <f t="shared" si="2063"/>
        <v>%</v>
      </c>
      <c r="AD943" t="str">
        <f t="shared" si="2063"/>
        <v>%</v>
      </c>
      <c r="AE943" t="str">
        <f t="shared" si="2063"/>
        <v>%</v>
      </c>
      <c r="AF943" t="str">
        <f t="shared" si="2063"/>
        <v>%</v>
      </c>
      <c r="AG943" t="str">
        <f t="shared" si="2063"/>
        <v>%</v>
      </c>
      <c r="AH943" t="str">
        <f t="shared" si="2063"/>
        <v>%</v>
      </c>
      <c r="AI943" t="str">
        <f t="shared" si="2063"/>
        <v>%</v>
      </c>
      <c r="AJ943" t="str">
        <f t="shared" si="2063"/>
        <v>%</v>
      </c>
      <c r="AK943" t="str">
        <f t="shared" si="2063"/>
        <v>%</v>
      </c>
      <c r="AL943" t="str">
        <f t="shared" si="2063"/>
        <v>%</v>
      </c>
      <c r="AM943" t="str">
        <f t="shared" si="2063"/>
        <v>%</v>
      </c>
      <c r="AN943" t="str">
        <f t="shared" si="1974"/>
        <v>%</v>
      </c>
      <c r="AQ943" t="str">
        <f t="shared" si="1975"/>
        <v>%</v>
      </c>
    </row>
    <row r="944" spans="1:43" x14ac:dyDescent="0.2">
      <c r="A944">
        <v>942</v>
      </c>
      <c r="B944" t="s">
        <v>1416</v>
      </c>
      <c r="C944" t="s">
        <v>1628</v>
      </c>
      <c r="D944" t="s">
        <v>1625</v>
      </c>
      <c r="E944" t="s">
        <v>165</v>
      </c>
      <c r="F944" t="s">
        <v>1427</v>
      </c>
      <c r="G944" t="str">
        <f t="shared" si="1967"/>
        <v>Segment Sales - Walmart U.S. comp sales with fuel</v>
      </c>
      <c r="H944" t="str">
        <f t="shared" si="1948"/>
        <v>walmart u.s. comp sales with fuel</v>
      </c>
      <c r="I944" t="s">
        <v>710</v>
      </c>
      <c r="J944" t="b">
        <f t="shared" si="1968"/>
        <v>0</v>
      </c>
      <c r="K944" t="b">
        <f t="shared" si="1963"/>
        <v>0</v>
      </c>
      <c r="L944" t="b">
        <f t="shared" si="1964"/>
        <v>1</v>
      </c>
      <c r="M944" t="str">
        <f t="shared" si="1969"/>
        <v/>
      </c>
      <c r="N944" t="str">
        <f t="shared" si="2010"/>
        <v/>
      </c>
      <c r="O944" t="str">
        <f t="shared" si="2011"/>
        <v/>
      </c>
      <c r="P944" t="str">
        <f t="shared" si="1970"/>
        <v/>
      </c>
      <c r="R944" t="s">
        <v>7</v>
      </c>
      <c r="S944" t="str">
        <f>IF(M944&lt;&gt;"",M944,IF(O944&lt;&gt;"",O944,IF(Q944&lt;&gt;"",Q944,I944)))</f>
        <v>% Decrease YoY</v>
      </c>
      <c r="T944" t="str">
        <f t="shared" si="1971"/>
        <v>% decrease yoy</v>
      </c>
      <c r="U944" t="str">
        <f t="shared" ref="U944:V944" si="2064">TRIM(SUBSTITUTE(T944,U$1,U$2))</f>
        <v>% decrease yoy</v>
      </c>
      <c r="V944" t="str">
        <f t="shared" si="2064"/>
        <v>% decrease yoy</v>
      </c>
      <c r="W944" t="str">
        <f t="shared" ref="W944:AM944" si="2065">TRIM(SUBSTITUTE(V944,W$1,W$2))</f>
        <v>% decrease yoy</v>
      </c>
      <c r="X944" t="str">
        <f t="shared" si="2065"/>
        <v>% decrease yoy</v>
      </c>
      <c r="Y944" t="str">
        <f t="shared" si="2065"/>
        <v>% decrease yoy</v>
      </c>
      <c r="Z944" t="str">
        <f t="shared" si="2065"/>
        <v>% decrease yoy</v>
      </c>
      <c r="AA944" t="str">
        <f t="shared" si="2065"/>
        <v>% decrease yoy</v>
      </c>
      <c r="AB944" t="str">
        <f t="shared" si="2065"/>
        <v>% decrease yoy</v>
      </c>
      <c r="AC944" t="str">
        <f t="shared" si="2065"/>
        <v>% decrease yoy</v>
      </c>
      <c r="AD944" t="str">
        <f t="shared" si="2065"/>
        <v>% decrease yoy</v>
      </c>
      <c r="AE944" t="str">
        <f t="shared" si="2065"/>
        <v>% decrease yoy</v>
      </c>
      <c r="AF944" t="str">
        <f t="shared" si="2065"/>
        <v>% decrease yoy</v>
      </c>
      <c r="AG944" t="str">
        <f t="shared" si="2065"/>
        <v>% decrease yoy</v>
      </c>
      <c r="AH944" t="str">
        <f t="shared" si="2065"/>
        <v>% decrease yoy</v>
      </c>
      <c r="AI944" t="str">
        <f t="shared" si="2065"/>
        <v>% decrease yoy</v>
      </c>
      <c r="AJ944" t="str">
        <f t="shared" si="2065"/>
        <v>% decrease yoy</v>
      </c>
      <c r="AK944" t="str">
        <f t="shared" si="2065"/>
        <v>% decrease yoy</v>
      </c>
      <c r="AL944" t="str">
        <f t="shared" si="2065"/>
        <v>% decrease yoy</v>
      </c>
      <c r="AM944" t="str">
        <f t="shared" si="2065"/>
        <v>% decrease yoy</v>
      </c>
      <c r="AN944" t="str">
        <f t="shared" si="1974"/>
        <v>%_decrease_yoy</v>
      </c>
      <c r="AQ944" t="str">
        <f t="shared" si="1975"/>
        <v>%_decrease_yoy</v>
      </c>
    </row>
    <row r="945" spans="1:43" x14ac:dyDescent="0.2">
      <c r="A945">
        <v>943</v>
      </c>
      <c r="B945" t="s">
        <v>1416</v>
      </c>
      <c r="C945" t="s">
        <v>1628</v>
      </c>
      <c r="D945" t="s">
        <v>1625</v>
      </c>
      <c r="E945" t="s">
        <v>165</v>
      </c>
      <c r="F945" t="s">
        <v>1427</v>
      </c>
      <c r="G945" t="str">
        <f t="shared" si="1967"/>
        <v>Segment Sales - Walmart U.S. comp sales with fuel</v>
      </c>
      <c r="H945" t="str">
        <f t="shared" si="1948"/>
        <v>walmart u.s. comp sales with fuel</v>
      </c>
      <c r="I945" t="s">
        <v>388</v>
      </c>
      <c r="J945" t="b">
        <f t="shared" si="1968"/>
        <v>0</v>
      </c>
      <c r="K945" t="b">
        <f t="shared" si="1963"/>
        <v>0</v>
      </c>
      <c r="L945" t="b">
        <f t="shared" si="1964"/>
        <v>1</v>
      </c>
      <c r="M945" t="str">
        <f t="shared" si="1969"/>
        <v/>
      </c>
      <c r="N945" t="str">
        <f t="shared" si="2010"/>
        <v/>
      </c>
      <c r="O945" t="str">
        <f t="shared" si="2011"/>
        <v/>
      </c>
      <c r="P945" t="str">
        <f t="shared" si="1970"/>
        <v/>
      </c>
      <c r="R945" t="s">
        <v>7</v>
      </c>
      <c r="S945" t="str">
        <f>IF(M945&lt;&gt;"",M945,IF(O945&lt;&gt;"",O945,IF(Q945&lt;&gt;"",Q945,I945)))</f>
        <v>% Increase YoY</v>
      </c>
      <c r="T945" t="str">
        <f t="shared" si="1971"/>
        <v>% increase yoy</v>
      </c>
      <c r="U945" t="str">
        <f t="shared" ref="U945:V945" si="2066">TRIM(SUBSTITUTE(T945,U$1,U$2))</f>
        <v>% increase yoy</v>
      </c>
      <c r="V945" t="str">
        <f t="shared" si="2066"/>
        <v>% increase yoy</v>
      </c>
      <c r="W945" t="str">
        <f t="shared" ref="W945:AM945" si="2067">TRIM(SUBSTITUTE(V945,W$1,W$2))</f>
        <v>% increase yoy</v>
      </c>
      <c r="X945" t="str">
        <f t="shared" si="2067"/>
        <v>% increase yoy</v>
      </c>
      <c r="Y945" t="str">
        <f t="shared" si="2067"/>
        <v>% increase yoy</v>
      </c>
      <c r="Z945" t="str">
        <f t="shared" si="2067"/>
        <v>% increase yoy</v>
      </c>
      <c r="AA945" t="str">
        <f t="shared" si="2067"/>
        <v>% increase yoy</v>
      </c>
      <c r="AB945" t="str">
        <f t="shared" si="2067"/>
        <v>% increase yoy</v>
      </c>
      <c r="AC945" t="str">
        <f t="shared" si="2067"/>
        <v>% increase yoy</v>
      </c>
      <c r="AD945" t="str">
        <f t="shared" si="2067"/>
        <v>% increase yoy</v>
      </c>
      <c r="AE945" t="str">
        <f t="shared" si="2067"/>
        <v>% increase yoy</v>
      </c>
      <c r="AF945" t="str">
        <f t="shared" si="2067"/>
        <v>% increase yoy</v>
      </c>
      <c r="AG945" t="str">
        <f t="shared" si="2067"/>
        <v>% increase yoy</v>
      </c>
      <c r="AH945" t="str">
        <f t="shared" si="2067"/>
        <v>% increase yoy</v>
      </c>
      <c r="AI945" t="str">
        <f t="shared" si="2067"/>
        <v>% increase yoy</v>
      </c>
      <c r="AJ945" t="str">
        <f t="shared" si="2067"/>
        <v>% increase yoy</v>
      </c>
      <c r="AK945" t="str">
        <f t="shared" si="2067"/>
        <v>% increase yoy</v>
      </c>
      <c r="AL945" t="str">
        <f t="shared" si="2067"/>
        <v>% increase yoy</v>
      </c>
      <c r="AM945" t="str">
        <f t="shared" si="2067"/>
        <v>% increase yoy</v>
      </c>
      <c r="AN945" t="str">
        <f t="shared" si="1974"/>
        <v>%_increase_yoy</v>
      </c>
      <c r="AQ945" t="str">
        <f t="shared" si="1975"/>
        <v>%_increase_yoy</v>
      </c>
    </row>
    <row r="946" spans="1:43" x14ac:dyDescent="0.2">
      <c r="A946">
        <v>944</v>
      </c>
      <c r="B946" t="s">
        <v>1416</v>
      </c>
      <c r="C946" t="s">
        <v>1628</v>
      </c>
      <c r="D946" t="s">
        <v>1625</v>
      </c>
      <c r="E946" t="s">
        <v>165</v>
      </c>
      <c r="F946" t="s">
        <v>1428</v>
      </c>
      <c r="G946" t="str">
        <f t="shared" si="1967"/>
        <v>Segment Sales - Walmart U.S. comp sales without fuel</v>
      </c>
      <c r="H946" t="str">
        <f t="shared" si="1948"/>
        <v>walmart u.s. comp sales without fuel</v>
      </c>
      <c r="I946" t="s">
        <v>710</v>
      </c>
      <c r="J946" t="b">
        <f t="shared" si="1968"/>
        <v>0</v>
      </c>
      <c r="K946" t="b">
        <f t="shared" si="1963"/>
        <v>0</v>
      </c>
      <c r="L946" t="b">
        <f t="shared" si="1964"/>
        <v>1</v>
      </c>
      <c r="M946" t="str">
        <f t="shared" si="1969"/>
        <v/>
      </c>
      <c r="N946" t="str">
        <f t="shared" si="2010"/>
        <v/>
      </c>
      <c r="O946" t="str">
        <f t="shared" si="2011"/>
        <v/>
      </c>
      <c r="P946" t="str">
        <f t="shared" si="1970"/>
        <v/>
      </c>
      <c r="R946" t="s">
        <v>7</v>
      </c>
      <c r="S946" t="str">
        <f>IF(M946&lt;&gt;"",M946,IF(O946&lt;&gt;"",O946,IF(Q946&lt;&gt;"",Q946,I946)))</f>
        <v>% Decrease YoY</v>
      </c>
      <c r="T946" t="str">
        <f t="shared" si="1971"/>
        <v>% decrease yoy</v>
      </c>
      <c r="U946" t="str">
        <f t="shared" ref="U946:V946" si="2068">TRIM(SUBSTITUTE(T946,U$1,U$2))</f>
        <v>% decrease yoy</v>
      </c>
      <c r="V946" t="str">
        <f t="shared" si="2068"/>
        <v>% decrease yoy</v>
      </c>
      <c r="W946" t="str">
        <f t="shared" ref="W946:AM946" si="2069">TRIM(SUBSTITUTE(V946,W$1,W$2))</f>
        <v>% decrease yoy</v>
      </c>
      <c r="X946" t="str">
        <f t="shared" si="2069"/>
        <v>% decrease yoy</v>
      </c>
      <c r="Y946" t="str">
        <f t="shared" si="2069"/>
        <v>% decrease yoy</v>
      </c>
      <c r="Z946" t="str">
        <f t="shared" si="2069"/>
        <v>% decrease yoy</v>
      </c>
      <c r="AA946" t="str">
        <f t="shared" si="2069"/>
        <v>% decrease yoy</v>
      </c>
      <c r="AB946" t="str">
        <f t="shared" si="2069"/>
        <v>% decrease yoy</v>
      </c>
      <c r="AC946" t="str">
        <f t="shared" si="2069"/>
        <v>% decrease yoy</v>
      </c>
      <c r="AD946" t="str">
        <f t="shared" si="2069"/>
        <v>% decrease yoy</v>
      </c>
      <c r="AE946" t="str">
        <f t="shared" si="2069"/>
        <v>% decrease yoy</v>
      </c>
      <c r="AF946" t="str">
        <f t="shared" si="2069"/>
        <v>% decrease yoy</v>
      </c>
      <c r="AG946" t="str">
        <f t="shared" si="2069"/>
        <v>% decrease yoy</v>
      </c>
      <c r="AH946" t="str">
        <f t="shared" si="2069"/>
        <v>% decrease yoy</v>
      </c>
      <c r="AI946" t="str">
        <f t="shared" si="2069"/>
        <v>% decrease yoy</v>
      </c>
      <c r="AJ946" t="str">
        <f t="shared" si="2069"/>
        <v>% decrease yoy</v>
      </c>
      <c r="AK946" t="str">
        <f t="shared" si="2069"/>
        <v>% decrease yoy</v>
      </c>
      <c r="AL946" t="str">
        <f t="shared" si="2069"/>
        <v>% decrease yoy</v>
      </c>
      <c r="AM946" t="str">
        <f t="shared" si="2069"/>
        <v>% decrease yoy</v>
      </c>
      <c r="AN946" t="str">
        <f t="shared" si="1974"/>
        <v>%_decrease_yoy</v>
      </c>
      <c r="AQ946" t="str">
        <f t="shared" si="1975"/>
        <v>%_decrease_yoy</v>
      </c>
    </row>
    <row r="947" spans="1:43" x14ac:dyDescent="0.2">
      <c r="A947">
        <v>945</v>
      </c>
      <c r="B947" t="s">
        <v>1416</v>
      </c>
      <c r="C947" t="s">
        <v>1628</v>
      </c>
      <c r="D947" t="s">
        <v>1625</v>
      </c>
      <c r="E947" t="s">
        <v>165</v>
      </c>
      <c r="F947" t="s">
        <v>1428</v>
      </c>
      <c r="G947" t="str">
        <f t="shared" si="1967"/>
        <v>Segment Sales - Walmart U.S. comp sales without fuel</v>
      </c>
      <c r="H947" t="str">
        <f t="shared" si="1948"/>
        <v>walmart u.s. comp sales without fuel</v>
      </c>
      <c r="I947" t="s">
        <v>388</v>
      </c>
      <c r="J947" t="b">
        <f t="shared" si="1968"/>
        <v>0</v>
      </c>
      <c r="K947" t="b">
        <f t="shared" si="1963"/>
        <v>0</v>
      </c>
      <c r="L947" t="b">
        <f t="shared" si="1964"/>
        <v>1</v>
      </c>
      <c r="M947" t="str">
        <f t="shared" si="1969"/>
        <v/>
      </c>
      <c r="N947" t="str">
        <f t="shared" si="2010"/>
        <v/>
      </c>
      <c r="O947" t="str">
        <f t="shared" si="2011"/>
        <v/>
      </c>
      <c r="P947" t="str">
        <f t="shared" si="1970"/>
        <v/>
      </c>
      <c r="R947" t="s">
        <v>7</v>
      </c>
      <c r="S947" t="str">
        <f>IF(M947&lt;&gt;"",M947,IF(O947&lt;&gt;"",O947,IF(Q947&lt;&gt;"",Q947,I947)))</f>
        <v>% Increase YoY</v>
      </c>
      <c r="T947" t="str">
        <f t="shared" si="1971"/>
        <v>% increase yoy</v>
      </c>
      <c r="U947" t="str">
        <f t="shared" ref="U947:V947" si="2070">TRIM(SUBSTITUTE(T947,U$1,U$2))</f>
        <v>% increase yoy</v>
      </c>
      <c r="V947" t="str">
        <f t="shared" si="2070"/>
        <v>% increase yoy</v>
      </c>
      <c r="W947" t="str">
        <f t="shared" ref="W947:AM947" si="2071">TRIM(SUBSTITUTE(V947,W$1,W$2))</f>
        <v>% increase yoy</v>
      </c>
      <c r="X947" t="str">
        <f t="shared" si="2071"/>
        <v>% increase yoy</v>
      </c>
      <c r="Y947" t="str">
        <f t="shared" si="2071"/>
        <v>% increase yoy</v>
      </c>
      <c r="Z947" t="str">
        <f t="shared" si="2071"/>
        <v>% increase yoy</v>
      </c>
      <c r="AA947" t="str">
        <f t="shared" si="2071"/>
        <v>% increase yoy</v>
      </c>
      <c r="AB947" t="str">
        <f t="shared" si="2071"/>
        <v>% increase yoy</v>
      </c>
      <c r="AC947" t="str">
        <f t="shared" si="2071"/>
        <v>% increase yoy</v>
      </c>
      <c r="AD947" t="str">
        <f t="shared" si="2071"/>
        <v>% increase yoy</v>
      </c>
      <c r="AE947" t="str">
        <f t="shared" si="2071"/>
        <v>% increase yoy</v>
      </c>
      <c r="AF947" t="str">
        <f t="shared" si="2071"/>
        <v>% increase yoy</v>
      </c>
      <c r="AG947" t="str">
        <f t="shared" si="2071"/>
        <v>% increase yoy</v>
      </c>
      <c r="AH947" t="str">
        <f t="shared" si="2071"/>
        <v>% increase yoy</v>
      </c>
      <c r="AI947" t="str">
        <f t="shared" si="2071"/>
        <v>% increase yoy</v>
      </c>
      <c r="AJ947" t="str">
        <f t="shared" si="2071"/>
        <v>% increase yoy</v>
      </c>
      <c r="AK947" t="str">
        <f t="shared" si="2071"/>
        <v>% increase yoy</v>
      </c>
      <c r="AL947" t="str">
        <f t="shared" si="2071"/>
        <v>% increase yoy</v>
      </c>
      <c r="AM947" t="str">
        <f t="shared" si="2071"/>
        <v>% increase yoy</v>
      </c>
      <c r="AN947" t="str">
        <f t="shared" si="1974"/>
        <v>%_increase_yoy</v>
      </c>
      <c r="AQ947" t="str">
        <f t="shared" si="1975"/>
        <v>%_increase_yoy</v>
      </c>
    </row>
    <row r="948" spans="1:43" x14ac:dyDescent="0.2">
      <c r="A948">
        <v>946</v>
      </c>
      <c r="B948" t="s">
        <v>1416</v>
      </c>
      <c r="C948" t="s">
        <v>1628</v>
      </c>
      <c r="D948" t="s">
        <v>1625</v>
      </c>
      <c r="E948" t="s">
        <v>165</v>
      </c>
      <c r="F948" t="s">
        <v>1429</v>
      </c>
      <c r="G948" t="str">
        <f t="shared" si="1967"/>
        <v>Segment Sales - Walmart U.S. eCommerce sales</v>
      </c>
      <c r="H948" t="str">
        <f t="shared" si="1948"/>
        <v>walmart u.s. ecommerce sales</v>
      </c>
      <c r="I948" t="s">
        <v>7</v>
      </c>
      <c r="J948" t="b">
        <f t="shared" si="1968"/>
        <v>0</v>
      </c>
      <c r="K948" t="b">
        <f t="shared" si="1963"/>
        <v>0</v>
      </c>
      <c r="L948" t="b">
        <f t="shared" si="1964"/>
        <v>1</v>
      </c>
      <c r="M948" t="str">
        <f t="shared" si="1969"/>
        <v/>
      </c>
      <c r="N948" t="str">
        <f t="shared" si="2010"/>
        <v/>
      </c>
      <c r="O948" t="str">
        <f t="shared" si="2011"/>
        <v/>
      </c>
      <c r="P948" t="str">
        <f t="shared" si="1970"/>
        <v/>
      </c>
      <c r="R948" t="s">
        <v>7</v>
      </c>
      <c r="S948" t="str">
        <f>IF(M948&lt;&gt;"",M948,IF(O948&lt;&gt;"",O948,IF(Q948&lt;&gt;"",Q948,I948)))</f>
        <v>%</v>
      </c>
      <c r="T948" t="str">
        <f t="shared" si="1971"/>
        <v>%</v>
      </c>
      <c r="U948" t="str">
        <f t="shared" ref="U948:V948" si="2072">TRIM(SUBSTITUTE(T948,U$1,U$2))</f>
        <v>%</v>
      </c>
      <c r="V948" t="str">
        <f t="shared" si="2072"/>
        <v>%</v>
      </c>
      <c r="W948" t="str">
        <f t="shared" ref="W948:AM948" si="2073">TRIM(SUBSTITUTE(V948,W$1,W$2))</f>
        <v>%</v>
      </c>
      <c r="X948" t="str">
        <f t="shared" si="2073"/>
        <v>%</v>
      </c>
      <c r="Y948" t="str">
        <f t="shared" si="2073"/>
        <v>%</v>
      </c>
      <c r="Z948" t="str">
        <f t="shared" si="2073"/>
        <v>%</v>
      </c>
      <c r="AA948" t="str">
        <f t="shared" si="2073"/>
        <v>%</v>
      </c>
      <c r="AB948" t="str">
        <f t="shared" si="2073"/>
        <v>%</v>
      </c>
      <c r="AC948" t="str">
        <f t="shared" si="2073"/>
        <v>%</v>
      </c>
      <c r="AD948" t="str">
        <f t="shared" si="2073"/>
        <v>%</v>
      </c>
      <c r="AE948" t="str">
        <f t="shared" si="2073"/>
        <v>%</v>
      </c>
      <c r="AF948" t="str">
        <f t="shared" si="2073"/>
        <v>%</v>
      </c>
      <c r="AG948" t="str">
        <f t="shared" si="2073"/>
        <v>%</v>
      </c>
      <c r="AH948" t="str">
        <f t="shared" si="2073"/>
        <v>%</v>
      </c>
      <c r="AI948" t="str">
        <f t="shared" si="2073"/>
        <v>%</v>
      </c>
      <c r="AJ948" t="str">
        <f t="shared" si="2073"/>
        <v>%</v>
      </c>
      <c r="AK948" t="str">
        <f t="shared" si="2073"/>
        <v>%</v>
      </c>
      <c r="AL948" t="str">
        <f t="shared" si="2073"/>
        <v>%</v>
      </c>
      <c r="AM948" t="str">
        <f t="shared" si="2073"/>
        <v>%</v>
      </c>
      <c r="AN948" t="str">
        <f t="shared" si="1974"/>
        <v>%</v>
      </c>
      <c r="AQ948" t="str">
        <f t="shared" si="1975"/>
        <v>%</v>
      </c>
    </row>
    <row r="949" spans="1:43" x14ac:dyDescent="0.2">
      <c r="A949">
        <v>947</v>
      </c>
      <c r="B949" t="s">
        <v>1416</v>
      </c>
      <c r="C949" t="s">
        <v>1628</v>
      </c>
      <c r="D949" t="s">
        <v>1625</v>
      </c>
      <c r="E949" t="s">
        <v>165</v>
      </c>
      <c r="F949" t="s">
        <v>1429</v>
      </c>
      <c r="G949" t="str">
        <f t="shared" si="1967"/>
        <v>Segment Sales - Walmart U.S. eCommerce sales</v>
      </c>
      <c r="H949" t="str">
        <f t="shared" si="1948"/>
        <v>walmart u.s. ecommerce sales</v>
      </c>
      <c r="I949" t="s">
        <v>388</v>
      </c>
      <c r="J949" t="b">
        <f t="shared" si="1968"/>
        <v>0</v>
      </c>
      <c r="K949" t="b">
        <f t="shared" si="1963"/>
        <v>0</v>
      </c>
      <c r="L949" t="b">
        <f t="shared" si="1964"/>
        <v>1</v>
      </c>
      <c r="M949" t="str">
        <f t="shared" si="1969"/>
        <v/>
      </c>
      <c r="N949" t="str">
        <f t="shared" si="2010"/>
        <v/>
      </c>
      <c r="O949" t="str">
        <f t="shared" si="2011"/>
        <v/>
      </c>
      <c r="P949" t="str">
        <f t="shared" si="1970"/>
        <v/>
      </c>
      <c r="R949" t="s">
        <v>7</v>
      </c>
      <c r="S949" t="str">
        <f>IF(M949&lt;&gt;"",M949,IF(O949&lt;&gt;"",O949,IF(Q949&lt;&gt;"",Q949,I949)))</f>
        <v>% Increase YoY</v>
      </c>
      <c r="T949" t="str">
        <f t="shared" si="1971"/>
        <v>% increase yoy</v>
      </c>
      <c r="U949" t="str">
        <f t="shared" ref="U949:V949" si="2074">TRIM(SUBSTITUTE(T949,U$1,U$2))</f>
        <v>% increase yoy</v>
      </c>
      <c r="V949" t="str">
        <f t="shared" si="2074"/>
        <v>% increase yoy</v>
      </c>
      <c r="W949" t="str">
        <f t="shared" ref="W949:AM949" si="2075">TRIM(SUBSTITUTE(V949,W$1,W$2))</f>
        <v>% increase yoy</v>
      </c>
      <c r="X949" t="str">
        <f t="shared" si="2075"/>
        <v>% increase yoy</v>
      </c>
      <c r="Y949" t="str">
        <f t="shared" si="2075"/>
        <v>% increase yoy</v>
      </c>
      <c r="Z949" t="str">
        <f t="shared" si="2075"/>
        <v>% increase yoy</v>
      </c>
      <c r="AA949" t="str">
        <f t="shared" si="2075"/>
        <v>% increase yoy</v>
      </c>
      <c r="AB949" t="str">
        <f t="shared" si="2075"/>
        <v>% increase yoy</v>
      </c>
      <c r="AC949" t="str">
        <f t="shared" si="2075"/>
        <v>% increase yoy</v>
      </c>
      <c r="AD949" t="str">
        <f t="shared" si="2075"/>
        <v>% increase yoy</v>
      </c>
      <c r="AE949" t="str">
        <f t="shared" si="2075"/>
        <v>% increase yoy</v>
      </c>
      <c r="AF949" t="str">
        <f t="shared" si="2075"/>
        <v>% increase yoy</v>
      </c>
      <c r="AG949" t="str">
        <f t="shared" si="2075"/>
        <v>% increase yoy</v>
      </c>
      <c r="AH949" t="str">
        <f t="shared" si="2075"/>
        <v>% increase yoy</v>
      </c>
      <c r="AI949" t="str">
        <f t="shared" si="2075"/>
        <v>% increase yoy</v>
      </c>
      <c r="AJ949" t="str">
        <f t="shared" si="2075"/>
        <v>% increase yoy</v>
      </c>
      <c r="AK949" t="str">
        <f t="shared" si="2075"/>
        <v>% increase yoy</v>
      </c>
      <c r="AL949" t="str">
        <f t="shared" si="2075"/>
        <v>% increase yoy</v>
      </c>
      <c r="AM949" t="str">
        <f t="shared" si="2075"/>
        <v>% increase yoy</v>
      </c>
      <c r="AN949" t="str">
        <f t="shared" si="1974"/>
        <v>%_increase_yoy</v>
      </c>
      <c r="AQ949" t="str">
        <f t="shared" si="1975"/>
        <v>%_increase_yoy</v>
      </c>
    </row>
    <row r="950" spans="1:43" x14ac:dyDescent="0.2">
      <c r="A950">
        <v>948</v>
      </c>
      <c r="B950" t="s">
        <v>1416</v>
      </c>
      <c r="C950" t="s">
        <v>1628</v>
      </c>
      <c r="D950" t="s">
        <v>1625</v>
      </c>
      <c r="E950" t="s">
        <v>313</v>
      </c>
      <c r="F950" t="s">
        <v>585</v>
      </c>
      <c r="G950" t="str">
        <f t="shared" si="1967"/>
        <v>Store Count - Total Store Count</v>
      </c>
      <c r="H950" t="str">
        <f t="shared" si="1948"/>
        <v>total store count</v>
      </c>
      <c r="I950" t="s">
        <v>154</v>
      </c>
      <c r="J950" t="b">
        <f t="shared" si="1968"/>
        <v>1</v>
      </c>
      <c r="K950" t="b">
        <f t="shared" si="1963"/>
        <v>1</v>
      </c>
      <c r="L950" t="b">
        <f t="shared" si="1964"/>
        <v>0</v>
      </c>
      <c r="M950" t="str">
        <f t="shared" si="1969"/>
        <v/>
      </c>
      <c r="N950" t="str">
        <f t="shared" si="2010"/>
        <v/>
      </c>
      <c r="O950" t="str">
        <f t="shared" si="2011"/>
        <v/>
      </c>
      <c r="P950" t="str">
        <f t="shared" si="1970"/>
        <v/>
      </c>
      <c r="R950" t="s">
        <v>1685</v>
      </c>
      <c r="S950" t="str">
        <f>IF(M950&lt;&gt;"",M950,IF(O950&lt;&gt;"",O950,IF(Q950&lt;&gt;"",Q950,I950)))</f>
        <v>Stores</v>
      </c>
      <c r="T950" t="str">
        <f t="shared" si="1971"/>
        <v>stores</v>
      </c>
      <c r="U950" t="str">
        <f t="shared" ref="U950:V950" si="2076">TRIM(SUBSTITUTE(T950,U$1,U$2))</f>
        <v>stores</v>
      </c>
      <c r="V950" t="str">
        <f t="shared" si="2076"/>
        <v>stores</v>
      </c>
      <c r="W950" t="str">
        <f t="shared" ref="W950:AM950" si="2077">TRIM(SUBSTITUTE(V950,W$1,W$2))</f>
        <v>stores</v>
      </c>
      <c r="X950" t="str">
        <f t="shared" si="2077"/>
        <v>stores</v>
      </c>
      <c r="Y950" t="str">
        <f t="shared" si="2077"/>
        <v>stores</v>
      </c>
      <c r="Z950" t="str">
        <f t="shared" si="2077"/>
        <v>stores</v>
      </c>
      <c r="AA950" t="str">
        <f t="shared" si="2077"/>
        <v>stores</v>
      </c>
      <c r="AB950" t="str">
        <f t="shared" si="2077"/>
        <v>stores</v>
      </c>
      <c r="AC950" t="str">
        <f t="shared" si="2077"/>
        <v>stores</v>
      </c>
      <c r="AD950" t="str">
        <f t="shared" si="2077"/>
        <v>stores</v>
      </c>
      <c r="AE950" t="str">
        <f t="shared" si="2077"/>
        <v>stores</v>
      </c>
      <c r="AF950" t="str">
        <f t="shared" si="2077"/>
        <v>stores</v>
      </c>
      <c r="AG950" t="str">
        <f t="shared" si="2077"/>
        <v>stores</v>
      </c>
      <c r="AH950" t="str">
        <f t="shared" si="2077"/>
        <v>stores</v>
      </c>
      <c r="AI950" t="str">
        <f t="shared" si="2077"/>
        <v>stores</v>
      </c>
      <c r="AJ950" t="str">
        <f t="shared" si="2077"/>
        <v>stores</v>
      </c>
      <c r="AK950" t="str">
        <f t="shared" si="2077"/>
        <v>stores</v>
      </c>
      <c r="AL950" t="str">
        <f t="shared" si="2077"/>
        <v>stores</v>
      </c>
      <c r="AM950" t="str">
        <f t="shared" si="2077"/>
        <v>stores</v>
      </c>
      <c r="AN950" t="str">
        <f t="shared" si="1974"/>
        <v>stores</v>
      </c>
      <c r="AQ950" t="str">
        <f t="shared" si="1975"/>
        <v>stores</v>
      </c>
    </row>
    <row r="951" spans="1:43" x14ac:dyDescent="0.2">
      <c r="A951">
        <v>949</v>
      </c>
      <c r="B951" t="s">
        <v>1416</v>
      </c>
      <c r="C951" t="s">
        <v>1628</v>
      </c>
      <c r="D951" t="s">
        <v>1625</v>
      </c>
      <c r="E951" t="s">
        <v>154</v>
      </c>
      <c r="F951" t="s">
        <v>196</v>
      </c>
      <c r="G951" t="str">
        <f t="shared" si="1967"/>
        <v>Stores - New Store Count</v>
      </c>
      <c r="H951" t="str">
        <f t="shared" si="1948"/>
        <v>new store count</v>
      </c>
      <c r="I951" t="s">
        <v>154</v>
      </c>
      <c r="J951" t="b">
        <f t="shared" si="1968"/>
        <v>1</v>
      </c>
      <c r="K951" t="b">
        <f t="shared" si="1963"/>
        <v>1</v>
      </c>
      <c r="L951" t="b">
        <f t="shared" si="1964"/>
        <v>0</v>
      </c>
      <c r="M951" t="str">
        <f t="shared" si="1969"/>
        <v/>
      </c>
      <c r="N951" t="str">
        <f t="shared" si="2010"/>
        <v/>
      </c>
      <c r="O951" t="str">
        <f t="shared" si="2011"/>
        <v/>
      </c>
      <c r="P951" t="str">
        <f t="shared" si="1970"/>
        <v/>
      </c>
      <c r="R951" t="s">
        <v>1685</v>
      </c>
      <c r="S951" t="str">
        <f>IF(M951&lt;&gt;"",M951,IF(O951&lt;&gt;"",O951,IF(Q951&lt;&gt;"",Q951,I951)))</f>
        <v>Stores</v>
      </c>
      <c r="T951" t="str">
        <f t="shared" si="1971"/>
        <v>stores</v>
      </c>
      <c r="U951" t="str">
        <f t="shared" ref="U951:V951" si="2078">TRIM(SUBSTITUTE(T951,U$1,U$2))</f>
        <v>stores</v>
      </c>
      <c r="V951" t="str">
        <f t="shared" si="2078"/>
        <v>stores</v>
      </c>
      <c r="W951" t="str">
        <f t="shared" ref="W951:AM951" si="2079">TRIM(SUBSTITUTE(V951,W$1,W$2))</f>
        <v>stores</v>
      </c>
      <c r="X951" t="str">
        <f t="shared" si="2079"/>
        <v>stores</v>
      </c>
      <c r="Y951" t="str">
        <f t="shared" si="2079"/>
        <v>stores</v>
      </c>
      <c r="Z951" t="str">
        <f t="shared" si="2079"/>
        <v>stores</v>
      </c>
      <c r="AA951" t="str">
        <f t="shared" si="2079"/>
        <v>stores</v>
      </c>
      <c r="AB951" t="str">
        <f t="shared" si="2079"/>
        <v>stores</v>
      </c>
      <c r="AC951" t="str">
        <f t="shared" si="2079"/>
        <v>stores</v>
      </c>
      <c r="AD951" t="str">
        <f t="shared" si="2079"/>
        <v>stores</v>
      </c>
      <c r="AE951" t="str">
        <f t="shared" si="2079"/>
        <v>stores</v>
      </c>
      <c r="AF951" t="str">
        <f t="shared" si="2079"/>
        <v>stores</v>
      </c>
      <c r="AG951" t="str">
        <f t="shared" si="2079"/>
        <v>stores</v>
      </c>
      <c r="AH951" t="str">
        <f t="shared" si="2079"/>
        <v>stores</v>
      </c>
      <c r="AI951" t="str">
        <f t="shared" si="2079"/>
        <v>stores</v>
      </c>
      <c r="AJ951" t="str">
        <f t="shared" si="2079"/>
        <v>stores</v>
      </c>
      <c r="AK951" t="str">
        <f t="shared" si="2079"/>
        <v>stores</v>
      </c>
      <c r="AL951" t="str">
        <f t="shared" si="2079"/>
        <v>stores</v>
      </c>
      <c r="AM951" t="str">
        <f t="shared" si="2079"/>
        <v>stores</v>
      </c>
      <c r="AN951" t="str">
        <f t="shared" si="1974"/>
        <v>stores</v>
      </c>
      <c r="AQ951" t="str">
        <f t="shared" si="1975"/>
        <v>stores</v>
      </c>
    </row>
    <row r="952" spans="1:43" x14ac:dyDescent="0.2">
      <c r="A952">
        <v>950</v>
      </c>
      <c r="B952" t="s">
        <v>69</v>
      </c>
      <c r="C952" t="s">
        <v>1649</v>
      </c>
      <c r="D952" t="s">
        <v>1631</v>
      </c>
      <c r="E952" t="s">
        <v>1462</v>
      </c>
      <c r="F952" t="s">
        <v>70</v>
      </c>
      <c r="G952" t="str">
        <f t="shared" si="1967"/>
        <v>Marketplace - Marketplace GMV</v>
      </c>
      <c r="H952" t="str">
        <f t="shared" si="1948"/>
        <v>marketplace gmv</v>
      </c>
      <c r="I952" t="s">
        <v>10</v>
      </c>
      <c r="J952" t="b">
        <f t="shared" si="1968"/>
        <v>0</v>
      </c>
      <c r="K952" t="b">
        <f t="shared" si="1963"/>
        <v>0</v>
      </c>
      <c r="L952" t="b">
        <f t="shared" si="1964"/>
        <v>1</v>
      </c>
      <c r="M952" t="str">
        <f t="shared" si="1969"/>
        <v/>
      </c>
      <c r="N952" t="str">
        <f t="shared" si="2010"/>
        <v/>
      </c>
      <c r="O952" t="str">
        <f t="shared" si="2011"/>
        <v/>
      </c>
      <c r="P952" t="str">
        <f t="shared" si="1970"/>
        <v/>
      </c>
      <c r="R952" t="s">
        <v>35</v>
      </c>
      <c r="S952" t="str">
        <f>IF(M952&lt;&gt;"",M952,IF(O952&lt;&gt;"",O952,IF(Q952&lt;&gt;"",Q952,I952)))</f>
        <v>$M</v>
      </c>
      <c r="T952" t="str">
        <f t="shared" si="1971"/>
        <v>$m</v>
      </c>
      <c r="U952" t="str">
        <f t="shared" ref="U952:V952" si="2080">TRIM(SUBSTITUTE(T952,U$1,U$2))</f>
        <v>$m</v>
      </c>
      <c r="V952" t="str">
        <f t="shared" si="2080"/>
        <v>$m</v>
      </c>
      <c r="W952" t="str">
        <f t="shared" ref="W952:AM952" si="2081">TRIM(SUBSTITUTE(V952,W$1,W$2))</f>
        <v>$m</v>
      </c>
      <c r="X952" t="str">
        <f t="shared" si="2081"/>
        <v>$m</v>
      </c>
      <c r="Y952" t="str">
        <f t="shared" si="2081"/>
        <v>$m</v>
      </c>
      <c r="Z952" t="str">
        <f t="shared" si="2081"/>
        <v>$m</v>
      </c>
      <c r="AA952" t="str">
        <f t="shared" si="2081"/>
        <v>$m</v>
      </c>
      <c r="AB952" t="str">
        <f t="shared" si="2081"/>
        <v>$m</v>
      </c>
      <c r="AC952" t="str">
        <f t="shared" si="2081"/>
        <v>$m</v>
      </c>
      <c r="AD952" t="str">
        <f t="shared" si="2081"/>
        <v>$m</v>
      </c>
      <c r="AE952" t="str">
        <f t="shared" si="2081"/>
        <v>$m</v>
      </c>
      <c r="AF952" t="str">
        <f t="shared" si="2081"/>
        <v>$m</v>
      </c>
      <c r="AG952" t="str">
        <f t="shared" si="2081"/>
        <v>$</v>
      </c>
      <c r="AH952" t="str">
        <f t="shared" si="2081"/>
        <v>$</v>
      </c>
      <c r="AI952" t="str">
        <f t="shared" si="2081"/>
        <v>$</v>
      </c>
      <c r="AJ952" t="str">
        <f t="shared" si="2081"/>
        <v>$</v>
      </c>
      <c r="AK952" t="str">
        <f t="shared" si="2081"/>
        <v>$</v>
      </c>
      <c r="AL952" t="str">
        <f t="shared" si="2081"/>
        <v>$</v>
      </c>
      <c r="AM952" t="str">
        <f t="shared" si="2081"/>
        <v>$</v>
      </c>
      <c r="AN952" t="str">
        <f t="shared" si="1974"/>
        <v>$</v>
      </c>
      <c r="AQ952" t="str">
        <f t="shared" si="1975"/>
        <v>$</v>
      </c>
    </row>
    <row r="953" spans="1:43" x14ac:dyDescent="0.2">
      <c r="A953">
        <v>951</v>
      </c>
      <c r="B953" t="s">
        <v>69</v>
      </c>
      <c r="C953" t="s">
        <v>1649</v>
      </c>
      <c r="D953" t="s">
        <v>1631</v>
      </c>
      <c r="E953" t="s">
        <v>1462</v>
      </c>
      <c r="F953" t="s">
        <v>71</v>
      </c>
      <c r="G953" t="str">
        <f t="shared" si="1967"/>
        <v>Marketplace - Marketplace Units</v>
      </c>
      <c r="H953" t="str">
        <f t="shared" si="1948"/>
        <v>marketplace units</v>
      </c>
      <c r="I953" t="s">
        <v>2</v>
      </c>
      <c r="J953" t="b">
        <f t="shared" si="1968"/>
        <v>0</v>
      </c>
      <c r="K953" t="b">
        <f t="shared" si="1963"/>
        <v>1</v>
      </c>
      <c r="L953" t="b">
        <f t="shared" si="1964"/>
        <v>1</v>
      </c>
      <c r="M953" t="str">
        <f t="shared" si="1969"/>
        <v/>
      </c>
      <c r="N953" t="str">
        <f t="shared" si="2010"/>
        <v>Check</v>
      </c>
      <c r="O953" t="str">
        <f t="shared" si="2011"/>
        <v/>
      </c>
      <c r="P953" t="str">
        <f t="shared" si="1970"/>
        <v/>
      </c>
      <c r="R953" t="s">
        <v>35</v>
      </c>
      <c r="S953" t="str">
        <f>IF(M953&lt;&gt;"",M953,IF(O953&lt;&gt;"",O953,IF(Q953&lt;&gt;"",Q953,I953)))</f>
        <v>Units</v>
      </c>
      <c r="T953" t="str">
        <f t="shared" si="1971"/>
        <v>units</v>
      </c>
      <c r="U953" t="str">
        <f t="shared" ref="U953:V953" si="2082">TRIM(SUBSTITUTE(T953,U$1,U$2))</f>
        <v>units</v>
      </c>
      <c r="V953" t="str">
        <f t="shared" si="2082"/>
        <v>units</v>
      </c>
      <c r="W953" t="str">
        <f t="shared" ref="W953:AM953" si="2083">TRIM(SUBSTITUTE(V953,W$1,W$2))</f>
        <v>units</v>
      </c>
      <c r="X953" t="str">
        <f t="shared" si="2083"/>
        <v>units</v>
      </c>
      <c r="Y953" t="str">
        <f t="shared" si="2083"/>
        <v>units</v>
      </c>
      <c r="Z953" t="str">
        <f t="shared" si="2083"/>
        <v>units</v>
      </c>
      <c r="AA953" t="str">
        <f t="shared" si="2083"/>
        <v>units</v>
      </c>
      <c r="AB953" t="str">
        <f t="shared" si="2083"/>
        <v>units</v>
      </c>
      <c r="AC953" t="str">
        <f t="shared" si="2083"/>
        <v>units</v>
      </c>
      <c r="AD953" t="str">
        <f t="shared" si="2083"/>
        <v>units</v>
      </c>
      <c r="AE953" t="str">
        <f t="shared" si="2083"/>
        <v>units</v>
      </c>
      <c r="AF953" t="str">
        <f t="shared" si="2083"/>
        <v>units</v>
      </c>
      <c r="AG953" t="str">
        <f t="shared" si="2083"/>
        <v>units</v>
      </c>
      <c r="AH953" t="str">
        <f t="shared" si="2083"/>
        <v>units</v>
      </c>
      <c r="AI953" t="str">
        <f t="shared" si="2083"/>
        <v>units</v>
      </c>
      <c r="AJ953" t="str">
        <f t="shared" si="2083"/>
        <v>units</v>
      </c>
      <c r="AK953" t="str">
        <f t="shared" si="2083"/>
        <v>units</v>
      </c>
      <c r="AL953" t="str">
        <f t="shared" si="2083"/>
        <v>units</v>
      </c>
      <c r="AM953" t="str">
        <f t="shared" si="2083"/>
        <v>units</v>
      </c>
      <c r="AN953" t="str">
        <f t="shared" si="1974"/>
        <v>units</v>
      </c>
      <c r="AQ953" t="str">
        <f t="shared" si="1975"/>
        <v>units</v>
      </c>
    </row>
    <row r="954" spans="1:43" x14ac:dyDescent="0.2">
      <c r="A954">
        <v>952</v>
      </c>
      <c r="B954" t="s">
        <v>69</v>
      </c>
      <c r="C954" t="s">
        <v>1649</v>
      </c>
      <c r="D954" t="s">
        <v>1631</v>
      </c>
      <c r="E954" t="s">
        <v>44</v>
      </c>
      <c r="F954" t="s">
        <v>72</v>
      </c>
      <c r="G954" t="str">
        <f t="shared" si="1967"/>
        <v>Segment Revenue - Customer assurance revenue</v>
      </c>
      <c r="H954" t="str">
        <f t="shared" si="1948"/>
        <v>customer assurance revenue</v>
      </c>
      <c r="I954" t="s">
        <v>10</v>
      </c>
      <c r="J954" t="b">
        <f t="shared" si="1968"/>
        <v>0</v>
      </c>
      <c r="K954" t="b">
        <f t="shared" si="1963"/>
        <v>0</v>
      </c>
      <c r="L954" t="b">
        <f t="shared" si="1964"/>
        <v>1</v>
      </c>
      <c r="M954" t="str">
        <f t="shared" si="1969"/>
        <v/>
      </c>
      <c r="N954" t="str">
        <f t="shared" si="2010"/>
        <v/>
      </c>
      <c r="O954" t="str">
        <f t="shared" si="2011"/>
        <v/>
      </c>
      <c r="P954" t="str">
        <f t="shared" si="1970"/>
        <v/>
      </c>
      <c r="R954" t="s">
        <v>35</v>
      </c>
      <c r="S954" t="str">
        <f>IF(M954&lt;&gt;"",M954,IF(O954&lt;&gt;"",O954,IF(Q954&lt;&gt;"",Q954,I954)))</f>
        <v>$M</v>
      </c>
      <c r="T954" t="str">
        <f t="shared" si="1971"/>
        <v>$m</v>
      </c>
      <c r="U954" t="str">
        <f t="shared" ref="U954:V954" si="2084">TRIM(SUBSTITUTE(T954,U$1,U$2))</f>
        <v>$m</v>
      </c>
      <c r="V954" t="str">
        <f t="shared" si="2084"/>
        <v>$m</v>
      </c>
      <c r="W954" t="str">
        <f t="shared" ref="W954:AM954" si="2085">TRIM(SUBSTITUTE(V954,W$1,W$2))</f>
        <v>$m</v>
      </c>
      <c r="X954" t="str">
        <f t="shared" si="2085"/>
        <v>$m</v>
      </c>
      <c r="Y954" t="str">
        <f t="shared" si="2085"/>
        <v>$m</v>
      </c>
      <c r="Z954" t="str">
        <f t="shared" si="2085"/>
        <v>$m</v>
      </c>
      <c r="AA954" t="str">
        <f t="shared" si="2085"/>
        <v>$m</v>
      </c>
      <c r="AB954" t="str">
        <f t="shared" si="2085"/>
        <v>$m</v>
      </c>
      <c r="AC954" t="str">
        <f t="shared" si="2085"/>
        <v>$m</v>
      </c>
      <c r="AD954" t="str">
        <f t="shared" si="2085"/>
        <v>$m</v>
      </c>
      <c r="AE954" t="str">
        <f t="shared" si="2085"/>
        <v>$m</v>
      </c>
      <c r="AF954" t="str">
        <f t="shared" si="2085"/>
        <v>$m</v>
      </c>
      <c r="AG954" t="str">
        <f t="shared" si="2085"/>
        <v>$</v>
      </c>
      <c r="AH954" t="str">
        <f t="shared" si="2085"/>
        <v>$</v>
      </c>
      <c r="AI954" t="str">
        <f t="shared" si="2085"/>
        <v>$</v>
      </c>
      <c r="AJ954" t="str">
        <f t="shared" si="2085"/>
        <v>$</v>
      </c>
      <c r="AK954" t="str">
        <f t="shared" si="2085"/>
        <v>$</v>
      </c>
      <c r="AL954" t="str">
        <f t="shared" si="2085"/>
        <v>$</v>
      </c>
      <c r="AM954" t="str">
        <f t="shared" si="2085"/>
        <v>$</v>
      </c>
      <c r="AN954" t="str">
        <f t="shared" si="1974"/>
        <v>$</v>
      </c>
      <c r="AQ954" t="str">
        <f t="shared" si="1975"/>
        <v>$</v>
      </c>
    </row>
    <row r="955" spans="1:43" x14ac:dyDescent="0.2">
      <c r="A955">
        <v>953</v>
      </c>
      <c r="B955" t="s">
        <v>69</v>
      </c>
      <c r="C955" t="s">
        <v>1649</v>
      </c>
      <c r="D955" t="s">
        <v>1631</v>
      </c>
      <c r="E955" t="s">
        <v>44</v>
      </c>
      <c r="F955" t="s">
        <v>73</v>
      </c>
      <c r="G955" t="str">
        <f t="shared" si="1967"/>
        <v>Segment Revenue - Marketplace and service revenue</v>
      </c>
      <c r="H955" t="str">
        <f t="shared" si="1948"/>
        <v>marketplace and service revenue</v>
      </c>
      <c r="I955" t="s">
        <v>10</v>
      </c>
      <c r="J955" t="b">
        <f t="shared" si="1968"/>
        <v>0</v>
      </c>
      <c r="K955" t="b">
        <f t="shared" si="1963"/>
        <v>0</v>
      </c>
      <c r="L955" t="b">
        <f t="shared" si="1964"/>
        <v>1</v>
      </c>
      <c r="M955" t="str">
        <f t="shared" si="1969"/>
        <v/>
      </c>
      <c r="N955" t="str">
        <f t="shared" si="2010"/>
        <v/>
      </c>
      <c r="O955" t="str">
        <f t="shared" si="2011"/>
        <v/>
      </c>
      <c r="P955" t="str">
        <f t="shared" si="1970"/>
        <v/>
      </c>
      <c r="R955" t="s">
        <v>35</v>
      </c>
      <c r="S955" t="str">
        <f>IF(M955&lt;&gt;"",M955,IF(O955&lt;&gt;"",O955,IF(Q955&lt;&gt;"",Q955,I955)))</f>
        <v>$M</v>
      </c>
      <c r="T955" t="str">
        <f t="shared" si="1971"/>
        <v>$m</v>
      </c>
      <c r="U955" t="str">
        <f t="shared" ref="U955:V955" si="2086">TRIM(SUBSTITUTE(T955,U$1,U$2))</f>
        <v>$m</v>
      </c>
      <c r="V955" t="str">
        <f t="shared" si="2086"/>
        <v>$m</v>
      </c>
      <c r="W955" t="str">
        <f t="shared" ref="W955:AM955" si="2087">TRIM(SUBSTITUTE(V955,W$1,W$2))</f>
        <v>$m</v>
      </c>
      <c r="X955" t="str">
        <f t="shared" si="2087"/>
        <v>$m</v>
      </c>
      <c r="Y955" t="str">
        <f t="shared" si="2087"/>
        <v>$m</v>
      </c>
      <c r="Z955" t="str">
        <f t="shared" si="2087"/>
        <v>$m</v>
      </c>
      <c r="AA955" t="str">
        <f t="shared" si="2087"/>
        <v>$m</v>
      </c>
      <c r="AB955" t="str">
        <f t="shared" si="2087"/>
        <v>$m</v>
      </c>
      <c r="AC955" t="str">
        <f t="shared" si="2087"/>
        <v>$m</v>
      </c>
      <c r="AD955" t="str">
        <f t="shared" si="2087"/>
        <v>$m</v>
      </c>
      <c r="AE955" t="str">
        <f t="shared" si="2087"/>
        <v>$m</v>
      </c>
      <c r="AF955" t="str">
        <f t="shared" si="2087"/>
        <v>$m</v>
      </c>
      <c r="AG955" t="str">
        <f t="shared" si="2087"/>
        <v>$</v>
      </c>
      <c r="AH955" t="str">
        <f t="shared" si="2087"/>
        <v>$</v>
      </c>
      <c r="AI955" t="str">
        <f t="shared" si="2087"/>
        <v>$</v>
      </c>
      <c r="AJ955" t="str">
        <f t="shared" si="2087"/>
        <v>$</v>
      </c>
      <c r="AK955" t="str">
        <f t="shared" si="2087"/>
        <v>$</v>
      </c>
      <c r="AL955" t="str">
        <f t="shared" si="2087"/>
        <v>$</v>
      </c>
      <c r="AM955" t="str">
        <f t="shared" si="2087"/>
        <v>$</v>
      </c>
      <c r="AN955" t="str">
        <f t="shared" si="1974"/>
        <v>$</v>
      </c>
      <c r="AQ955" t="str">
        <f t="shared" si="1975"/>
        <v>$</v>
      </c>
    </row>
    <row r="956" spans="1:43" x14ac:dyDescent="0.2">
      <c r="A956">
        <v>954</v>
      </c>
      <c r="B956" t="s">
        <v>99</v>
      </c>
      <c r="C956" t="s">
        <v>1647</v>
      </c>
      <c r="D956" t="s">
        <v>1631</v>
      </c>
      <c r="E956" t="s">
        <v>100</v>
      </c>
      <c r="F956" t="s">
        <v>101</v>
      </c>
      <c r="G956" t="str">
        <f t="shared" si="1967"/>
        <v>Amazon Web Services - AWS Availability Zones</v>
      </c>
      <c r="H956" t="str">
        <f t="shared" ref="H956:H1019" si="2088">LOWER(F956)</f>
        <v>aws availability zones</v>
      </c>
      <c r="I956" t="s">
        <v>102</v>
      </c>
      <c r="J956" t="b">
        <f t="shared" si="1968"/>
        <v>0</v>
      </c>
      <c r="K956" t="b">
        <f t="shared" si="1963"/>
        <v>1</v>
      </c>
      <c r="L956" t="b">
        <f t="shared" si="1964"/>
        <v>1</v>
      </c>
      <c r="M956" t="str">
        <f t="shared" si="1969"/>
        <v/>
      </c>
      <c r="N956" t="str">
        <f t="shared" si="2010"/>
        <v/>
      </c>
      <c r="O956" t="str">
        <f t="shared" si="2011"/>
        <v/>
      </c>
      <c r="P956" t="str">
        <f t="shared" si="1970"/>
        <v/>
      </c>
      <c r="R956" t="s">
        <v>1685</v>
      </c>
      <c r="S956" t="str">
        <f>IF(M956&lt;&gt;"",M956,IF(O956&lt;&gt;"",O956,IF(Q956&lt;&gt;"",Q956,I956)))</f>
        <v>No</v>
      </c>
      <c r="T956" t="str">
        <f t="shared" si="1971"/>
        <v>no</v>
      </c>
      <c r="U956" t="str">
        <f t="shared" ref="U956:V956" si="2089">TRIM(SUBSTITUTE(T956,U$1,U$2))</f>
        <v>no</v>
      </c>
      <c r="V956" t="str">
        <f t="shared" si="2089"/>
        <v>no</v>
      </c>
      <c r="W956" t="str">
        <f t="shared" ref="W956:AM956" si="2090">TRIM(SUBSTITUTE(V956,W$1,W$2))</f>
        <v>no</v>
      </c>
      <c r="X956" t="str">
        <f t="shared" si="2090"/>
        <v>no</v>
      </c>
      <c r="Y956" t="str">
        <f t="shared" si="2090"/>
        <v>no</v>
      </c>
      <c r="Z956" t="str">
        <f t="shared" si="2090"/>
        <v>no</v>
      </c>
      <c r="AA956" t="str">
        <f t="shared" si="2090"/>
        <v>no</v>
      </c>
      <c r="AB956" t="str">
        <f t="shared" si="2090"/>
        <v>no</v>
      </c>
      <c r="AC956" t="str">
        <f t="shared" si="2090"/>
        <v>no</v>
      </c>
      <c r="AD956" t="str">
        <f t="shared" si="2090"/>
        <v>no</v>
      </c>
      <c r="AE956" t="str">
        <f t="shared" si="2090"/>
        <v>no</v>
      </c>
      <c r="AF956" t="str">
        <f t="shared" si="2090"/>
        <v>no</v>
      </c>
      <c r="AG956" t="str">
        <f t="shared" si="2090"/>
        <v>no</v>
      </c>
      <c r="AH956" t="str">
        <f t="shared" si="2090"/>
        <v>no</v>
      </c>
      <c r="AI956" t="str">
        <f t="shared" si="2090"/>
        <v>no</v>
      </c>
      <c r="AJ956" t="str">
        <f t="shared" si="2090"/>
        <v>no</v>
      </c>
      <c r="AK956" t="str">
        <f t="shared" si="2090"/>
        <v>no</v>
      </c>
      <c r="AL956" t="str">
        <f t="shared" si="2090"/>
        <v>no</v>
      </c>
      <c r="AM956" t="str">
        <f t="shared" si="2090"/>
        <v>no</v>
      </c>
      <c r="AN956" t="str">
        <f t="shared" si="1974"/>
        <v>no</v>
      </c>
      <c r="AQ956" t="str">
        <f t="shared" si="1975"/>
        <v>no</v>
      </c>
    </row>
    <row r="957" spans="1:43" x14ac:dyDescent="0.2">
      <c r="A957">
        <v>955</v>
      </c>
      <c r="B957" t="s">
        <v>99</v>
      </c>
      <c r="C957" t="s">
        <v>1647</v>
      </c>
      <c r="D957" t="s">
        <v>1631</v>
      </c>
      <c r="E957" t="s">
        <v>100</v>
      </c>
      <c r="F957" t="s">
        <v>1463</v>
      </c>
      <c r="G957" t="str">
        <f t="shared" si="1967"/>
        <v>Amazon Web Services - Geographic Regions</v>
      </c>
      <c r="H957" t="str">
        <f t="shared" si="2088"/>
        <v>geographic regions</v>
      </c>
      <c r="I957" t="s">
        <v>102</v>
      </c>
      <c r="J957" t="b">
        <f t="shared" si="1968"/>
        <v>0</v>
      </c>
      <c r="K957" t="b">
        <f t="shared" si="1963"/>
        <v>1</v>
      </c>
      <c r="L957" t="b">
        <f t="shared" si="1964"/>
        <v>1</v>
      </c>
      <c r="M957" t="str">
        <f t="shared" si="1969"/>
        <v/>
      </c>
      <c r="N957" t="str">
        <f t="shared" si="2010"/>
        <v/>
      </c>
      <c r="O957" t="str">
        <f t="shared" si="2011"/>
        <v/>
      </c>
      <c r="P957" t="str">
        <f t="shared" si="1970"/>
        <v/>
      </c>
      <c r="R957" t="s">
        <v>1685</v>
      </c>
      <c r="S957" t="str">
        <f>IF(M957&lt;&gt;"",M957,IF(O957&lt;&gt;"",O957,IF(Q957&lt;&gt;"",Q957,I957)))</f>
        <v>No</v>
      </c>
      <c r="T957" t="str">
        <f t="shared" si="1971"/>
        <v>no</v>
      </c>
      <c r="U957" t="str">
        <f t="shared" ref="U957:V957" si="2091">TRIM(SUBSTITUTE(T957,U$1,U$2))</f>
        <v>no</v>
      </c>
      <c r="V957" t="str">
        <f t="shared" si="2091"/>
        <v>no</v>
      </c>
      <c r="W957" t="str">
        <f t="shared" ref="W957:AM957" si="2092">TRIM(SUBSTITUTE(V957,W$1,W$2))</f>
        <v>no</v>
      </c>
      <c r="X957" t="str">
        <f t="shared" si="2092"/>
        <v>no</v>
      </c>
      <c r="Y957" t="str">
        <f t="shared" si="2092"/>
        <v>no</v>
      </c>
      <c r="Z957" t="str">
        <f t="shared" si="2092"/>
        <v>no</v>
      </c>
      <c r="AA957" t="str">
        <f t="shared" si="2092"/>
        <v>no</v>
      </c>
      <c r="AB957" t="str">
        <f t="shared" si="2092"/>
        <v>no</v>
      </c>
      <c r="AC957" t="str">
        <f t="shared" si="2092"/>
        <v>no</v>
      </c>
      <c r="AD957" t="str">
        <f t="shared" si="2092"/>
        <v>no</v>
      </c>
      <c r="AE957" t="str">
        <f t="shared" si="2092"/>
        <v>no</v>
      </c>
      <c r="AF957" t="str">
        <f t="shared" si="2092"/>
        <v>no</v>
      </c>
      <c r="AG957" t="str">
        <f t="shared" si="2092"/>
        <v>no</v>
      </c>
      <c r="AH957" t="str">
        <f t="shared" si="2092"/>
        <v>no</v>
      </c>
      <c r="AI957" t="str">
        <f t="shared" si="2092"/>
        <v>no</v>
      </c>
      <c r="AJ957" t="str">
        <f t="shared" si="2092"/>
        <v>no</v>
      </c>
      <c r="AK957" t="str">
        <f t="shared" si="2092"/>
        <v>no</v>
      </c>
      <c r="AL957" t="str">
        <f t="shared" si="2092"/>
        <v>no</v>
      </c>
      <c r="AM957" t="str">
        <f t="shared" si="2092"/>
        <v>no</v>
      </c>
      <c r="AN957" t="str">
        <f t="shared" si="1974"/>
        <v>no</v>
      </c>
      <c r="AQ957" t="str">
        <f t="shared" si="1975"/>
        <v>no</v>
      </c>
    </row>
    <row r="958" spans="1:43" x14ac:dyDescent="0.2">
      <c r="A958">
        <v>956</v>
      </c>
      <c r="B958" t="s">
        <v>99</v>
      </c>
      <c r="C958" t="s">
        <v>1647</v>
      </c>
      <c r="D958" t="s">
        <v>1631</v>
      </c>
      <c r="E958" t="s">
        <v>1465</v>
      </c>
      <c r="F958" t="s">
        <v>1464</v>
      </c>
      <c r="G958" t="str">
        <f t="shared" si="1967"/>
        <v>Contact center - Contact center interactions</v>
      </c>
      <c r="H958" t="str">
        <f t="shared" si="2088"/>
        <v>contact center interactions</v>
      </c>
      <c r="I958" t="s">
        <v>103</v>
      </c>
      <c r="J958" t="b">
        <f t="shared" si="1968"/>
        <v>0</v>
      </c>
      <c r="K958" t="b">
        <f t="shared" si="1963"/>
        <v>1</v>
      </c>
      <c r="L958" t="b">
        <f t="shared" si="1964"/>
        <v>1</v>
      </c>
      <c r="M958" t="str">
        <f t="shared" si="1969"/>
        <v/>
      </c>
      <c r="N958" t="str">
        <f t="shared" si="2010"/>
        <v/>
      </c>
      <c r="O958" t="str">
        <f t="shared" si="2011"/>
        <v/>
      </c>
      <c r="P958" t="str">
        <f t="shared" si="1970"/>
        <v/>
      </c>
      <c r="R958" t="s">
        <v>35</v>
      </c>
      <c r="S958" t="str">
        <f>IF(M958&lt;&gt;"",M958,IF(O958&lt;&gt;"",O958,IF(Q958&lt;&gt;"",Q958,I958)))</f>
        <v>M</v>
      </c>
      <c r="T958" t="str">
        <f t="shared" si="1971"/>
        <v>m</v>
      </c>
      <c r="U958" t="str">
        <f t="shared" ref="U958:V958" si="2093">TRIM(SUBSTITUTE(T958,U$1,U$2))</f>
        <v>m</v>
      </c>
      <c r="V958" t="str">
        <f t="shared" si="2093"/>
        <v>m</v>
      </c>
      <c r="W958" t="str">
        <f t="shared" ref="W958:AM958" si="2094">TRIM(SUBSTITUTE(V958,W$1,W$2))</f>
        <v>m</v>
      </c>
      <c r="X958" t="str">
        <f t="shared" si="2094"/>
        <v>m</v>
      </c>
      <c r="Y958" t="str">
        <f t="shared" si="2094"/>
        <v>m</v>
      </c>
      <c r="Z958" t="str">
        <f t="shared" si="2094"/>
        <v>m</v>
      </c>
      <c r="AA958" t="str">
        <f t="shared" si="2094"/>
        <v>m</v>
      </c>
      <c r="AB958" t="str">
        <f t="shared" si="2094"/>
        <v>m</v>
      </c>
      <c r="AC958" t="str">
        <f t="shared" si="2094"/>
        <v>m</v>
      </c>
      <c r="AD958" t="str">
        <f t="shared" si="2094"/>
        <v>m</v>
      </c>
      <c r="AE958" t="str">
        <f t="shared" si="2094"/>
        <v>m</v>
      </c>
      <c r="AF958" t="str">
        <f t="shared" si="2094"/>
        <v>m</v>
      </c>
      <c r="AG958" t="str">
        <f t="shared" si="2094"/>
        <v/>
      </c>
      <c r="AH958" t="str">
        <f t="shared" si="2094"/>
        <v/>
      </c>
      <c r="AI958" t="str">
        <f t="shared" si="2094"/>
        <v/>
      </c>
      <c r="AJ958" t="str">
        <f t="shared" si="2094"/>
        <v/>
      </c>
      <c r="AK958" t="str">
        <f t="shared" si="2094"/>
        <v/>
      </c>
      <c r="AL958" t="str">
        <f t="shared" si="2094"/>
        <v/>
      </c>
      <c r="AM958" t="str">
        <f t="shared" si="2094"/>
        <v/>
      </c>
      <c r="AN958" t="str">
        <f t="shared" si="1974"/>
        <v/>
      </c>
      <c r="AQ958" t="str">
        <f t="shared" si="1975"/>
        <v/>
      </c>
    </row>
    <row r="959" spans="1:43" x14ac:dyDescent="0.2">
      <c r="A959">
        <v>957</v>
      </c>
      <c r="B959" t="s">
        <v>99</v>
      </c>
      <c r="C959" t="s">
        <v>1647</v>
      </c>
      <c r="D959" t="s">
        <v>1631</v>
      </c>
      <c r="E959" t="s">
        <v>104</v>
      </c>
      <c r="F959" t="s">
        <v>104</v>
      </c>
      <c r="G959" t="str">
        <f t="shared" si="1967"/>
        <v>Holiday Season Sales</v>
      </c>
      <c r="H959" t="str">
        <f t="shared" si="2088"/>
        <v>holiday season sales</v>
      </c>
      <c r="I959" t="s">
        <v>10</v>
      </c>
      <c r="J959" t="b">
        <f t="shared" si="1968"/>
        <v>0</v>
      </c>
      <c r="K959" t="b">
        <f t="shared" si="1963"/>
        <v>0</v>
      </c>
      <c r="L959" t="b">
        <f t="shared" si="1964"/>
        <v>1</v>
      </c>
      <c r="M959" t="str">
        <f t="shared" si="1969"/>
        <v/>
      </c>
      <c r="N959" t="str">
        <f t="shared" si="2010"/>
        <v/>
      </c>
      <c r="O959" t="str">
        <f t="shared" si="2011"/>
        <v/>
      </c>
      <c r="P959" t="str">
        <f t="shared" si="1970"/>
        <v/>
      </c>
      <c r="R959" t="s">
        <v>35</v>
      </c>
      <c r="S959" t="str">
        <f>IF(M959&lt;&gt;"",M959,IF(O959&lt;&gt;"",O959,IF(Q959&lt;&gt;"",Q959,I959)))</f>
        <v>$M</v>
      </c>
      <c r="T959" t="str">
        <f t="shared" si="1971"/>
        <v>$m</v>
      </c>
      <c r="U959" t="str">
        <f t="shared" ref="U959:V959" si="2095">TRIM(SUBSTITUTE(T959,U$1,U$2))</f>
        <v>$m</v>
      </c>
      <c r="V959" t="str">
        <f t="shared" si="2095"/>
        <v>$m</v>
      </c>
      <c r="W959" t="str">
        <f t="shared" ref="W959:AM959" si="2096">TRIM(SUBSTITUTE(V959,W$1,W$2))</f>
        <v>$m</v>
      </c>
      <c r="X959" t="str">
        <f t="shared" si="2096"/>
        <v>$m</v>
      </c>
      <c r="Y959" t="str">
        <f t="shared" si="2096"/>
        <v>$m</v>
      </c>
      <c r="Z959" t="str">
        <f t="shared" si="2096"/>
        <v>$m</v>
      </c>
      <c r="AA959" t="str">
        <f t="shared" si="2096"/>
        <v>$m</v>
      </c>
      <c r="AB959" t="str">
        <f t="shared" si="2096"/>
        <v>$m</v>
      </c>
      <c r="AC959" t="str">
        <f t="shared" si="2096"/>
        <v>$m</v>
      </c>
      <c r="AD959" t="str">
        <f t="shared" si="2096"/>
        <v>$m</v>
      </c>
      <c r="AE959" t="str">
        <f t="shared" si="2096"/>
        <v>$m</v>
      </c>
      <c r="AF959" t="str">
        <f t="shared" si="2096"/>
        <v>$m</v>
      </c>
      <c r="AG959" t="str">
        <f t="shared" si="2096"/>
        <v>$</v>
      </c>
      <c r="AH959" t="str">
        <f t="shared" si="2096"/>
        <v>$</v>
      </c>
      <c r="AI959" t="str">
        <f t="shared" si="2096"/>
        <v>$</v>
      </c>
      <c r="AJ959" t="str">
        <f t="shared" si="2096"/>
        <v>$</v>
      </c>
      <c r="AK959" t="str">
        <f t="shared" si="2096"/>
        <v>$</v>
      </c>
      <c r="AL959" t="str">
        <f t="shared" si="2096"/>
        <v>$</v>
      </c>
      <c r="AM959" t="str">
        <f t="shared" si="2096"/>
        <v>$</v>
      </c>
      <c r="AN959" t="str">
        <f t="shared" si="1974"/>
        <v>$</v>
      </c>
      <c r="AQ959" t="str">
        <f t="shared" si="1975"/>
        <v>$</v>
      </c>
    </row>
    <row r="960" spans="1:43" x14ac:dyDescent="0.2">
      <c r="A960">
        <v>958</v>
      </c>
      <c r="B960" t="s">
        <v>99</v>
      </c>
      <c r="C960" t="s">
        <v>1647</v>
      </c>
      <c r="D960" t="s">
        <v>1631</v>
      </c>
      <c r="E960" t="s">
        <v>105</v>
      </c>
      <c r="F960" t="s">
        <v>105</v>
      </c>
      <c r="G960" t="str">
        <f t="shared" si="1967"/>
        <v>Prime Day Sales</v>
      </c>
      <c r="H960" t="str">
        <f t="shared" si="2088"/>
        <v>prime day sales</v>
      </c>
      <c r="I960" t="s">
        <v>10</v>
      </c>
      <c r="J960" t="b">
        <f t="shared" si="1968"/>
        <v>0</v>
      </c>
      <c r="K960" t="b">
        <f t="shared" si="1963"/>
        <v>0</v>
      </c>
      <c r="L960" t="b">
        <f t="shared" si="1964"/>
        <v>1</v>
      </c>
      <c r="M960" t="str">
        <f t="shared" si="1969"/>
        <v/>
      </c>
      <c r="N960" t="str">
        <f t="shared" si="2010"/>
        <v/>
      </c>
      <c r="O960" t="str">
        <f t="shared" si="2011"/>
        <v/>
      </c>
      <c r="P960" t="str">
        <f t="shared" si="1970"/>
        <v/>
      </c>
      <c r="R960" t="s">
        <v>35</v>
      </c>
      <c r="S960" t="str">
        <f>IF(M960&lt;&gt;"",M960,IF(O960&lt;&gt;"",O960,IF(Q960&lt;&gt;"",Q960,I960)))</f>
        <v>$M</v>
      </c>
      <c r="T960" t="str">
        <f t="shared" si="1971"/>
        <v>$m</v>
      </c>
      <c r="U960" t="str">
        <f t="shared" ref="U960:V960" si="2097">TRIM(SUBSTITUTE(T960,U$1,U$2))</f>
        <v>$m</v>
      </c>
      <c r="V960" t="str">
        <f t="shared" si="2097"/>
        <v>$m</v>
      </c>
      <c r="W960" t="str">
        <f t="shared" ref="W960:AM960" si="2098">TRIM(SUBSTITUTE(V960,W$1,W$2))</f>
        <v>$m</v>
      </c>
      <c r="X960" t="str">
        <f t="shared" si="2098"/>
        <v>$m</v>
      </c>
      <c r="Y960" t="str">
        <f t="shared" si="2098"/>
        <v>$m</v>
      </c>
      <c r="Z960" t="str">
        <f t="shared" si="2098"/>
        <v>$m</v>
      </c>
      <c r="AA960" t="str">
        <f t="shared" si="2098"/>
        <v>$m</v>
      </c>
      <c r="AB960" t="str">
        <f t="shared" si="2098"/>
        <v>$m</v>
      </c>
      <c r="AC960" t="str">
        <f t="shared" si="2098"/>
        <v>$m</v>
      </c>
      <c r="AD960" t="str">
        <f t="shared" si="2098"/>
        <v>$m</v>
      </c>
      <c r="AE960" t="str">
        <f t="shared" si="2098"/>
        <v>$m</v>
      </c>
      <c r="AF960" t="str">
        <f t="shared" si="2098"/>
        <v>$m</v>
      </c>
      <c r="AG960" t="str">
        <f t="shared" si="2098"/>
        <v>$</v>
      </c>
      <c r="AH960" t="str">
        <f t="shared" si="2098"/>
        <v>$</v>
      </c>
      <c r="AI960" t="str">
        <f t="shared" si="2098"/>
        <v>$</v>
      </c>
      <c r="AJ960" t="str">
        <f t="shared" si="2098"/>
        <v>$</v>
      </c>
      <c r="AK960" t="str">
        <f t="shared" si="2098"/>
        <v>$</v>
      </c>
      <c r="AL960" t="str">
        <f t="shared" si="2098"/>
        <v>$</v>
      </c>
      <c r="AM960" t="str">
        <f t="shared" si="2098"/>
        <v>$</v>
      </c>
      <c r="AN960" t="str">
        <f t="shared" si="1974"/>
        <v>$</v>
      </c>
      <c r="AQ960" t="str">
        <f t="shared" si="1975"/>
        <v>$</v>
      </c>
    </row>
    <row r="961" spans="1:43" x14ac:dyDescent="0.2">
      <c r="A961">
        <v>959</v>
      </c>
      <c r="B961" t="s">
        <v>99</v>
      </c>
      <c r="C961" t="s">
        <v>1647</v>
      </c>
      <c r="D961" t="s">
        <v>1631</v>
      </c>
      <c r="E961" t="s">
        <v>106</v>
      </c>
      <c r="F961" t="s">
        <v>107</v>
      </c>
      <c r="G961" t="str">
        <f t="shared" si="1967"/>
        <v>Product Net Sales - AWS</v>
      </c>
      <c r="H961" t="str">
        <f t="shared" si="2088"/>
        <v>aws</v>
      </c>
      <c r="I961" t="s">
        <v>10</v>
      </c>
      <c r="J961" t="b">
        <f t="shared" si="1968"/>
        <v>0</v>
      </c>
      <c r="K961" t="b">
        <f t="shared" si="1963"/>
        <v>0</v>
      </c>
      <c r="L961" t="b">
        <f t="shared" si="1964"/>
        <v>1</v>
      </c>
      <c r="M961" t="str">
        <f t="shared" si="1969"/>
        <v/>
      </c>
      <c r="N961" t="str">
        <f t="shared" si="2010"/>
        <v/>
      </c>
      <c r="O961" t="str">
        <f t="shared" si="2011"/>
        <v/>
      </c>
      <c r="P961" t="str">
        <f t="shared" si="1970"/>
        <v/>
      </c>
      <c r="R961" t="s">
        <v>35</v>
      </c>
      <c r="S961" t="str">
        <f>IF(M961&lt;&gt;"",M961,IF(O961&lt;&gt;"",O961,IF(Q961&lt;&gt;"",Q961,I961)))</f>
        <v>$M</v>
      </c>
      <c r="T961" t="str">
        <f t="shared" si="1971"/>
        <v>$m</v>
      </c>
      <c r="U961" t="str">
        <f t="shared" ref="U961:V961" si="2099">TRIM(SUBSTITUTE(T961,U$1,U$2))</f>
        <v>$m</v>
      </c>
      <c r="V961" t="str">
        <f t="shared" si="2099"/>
        <v>$m</v>
      </c>
      <c r="W961" t="str">
        <f t="shared" ref="W961:AM961" si="2100">TRIM(SUBSTITUTE(V961,W$1,W$2))</f>
        <v>$m</v>
      </c>
      <c r="X961" t="str">
        <f t="shared" si="2100"/>
        <v>$m</v>
      </c>
      <c r="Y961" t="str">
        <f t="shared" si="2100"/>
        <v>$m</v>
      </c>
      <c r="Z961" t="str">
        <f t="shared" si="2100"/>
        <v>$m</v>
      </c>
      <c r="AA961" t="str">
        <f t="shared" si="2100"/>
        <v>$m</v>
      </c>
      <c r="AB961" t="str">
        <f t="shared" si="2100"/>
        <v>$m</v>
      </c>
      <c r="AC961" t="str">
        <f t="shared" si="2100"/>
        <v>$m</v>
      </c>
      <c r="AD961" t="str">
        <f t="shared" si="2100"/>
        <v>$m</v>
      </c>
      <c r="AE961" t="str">
        <f t="shared" si="2100"/>
        <v>$m</v>
      </c>
      <c r="AF961" t="str">
        <f t="shared" si="2100"/>
        <v>$m</v>
      </c>
      <c r="AG961" t="str">
        <f t="shared" si="2100"/>
        <v>$</v>
      </c>
      <c r="AH961" t="str">
        <f t="shared" si="2100"/>
        <v>$</v>
      </c>
      <c r="AI961" t="str">
        <f t="shared" si="2100"/>
        <v>$</v>
      </c>
      <c r="AJ961" t="str">
        <f t="shared" si="2100"/>
        <v>$</v>
      </c>
      <c r="AK961" t="str">
        <f t="shared" si="2100"/>
        <v>$</v>
      </c>
      <c r="AL961" t="str">
        <f t="shared" si="2100"/>
        <v>$</v>
      </c>
      <c r="AM961" t="str">
        <f t="shared" si="2100"/>
        <v>$</v>
      </c>
      <c r="AN961" t="str">
        <f t="shared" si="1974"/>
        <v>$</v>
      </c>
      <c r="AQ961" t="str">
        <f t="shared" si="1975"/>
        <v>$</v>
      </c>
    </row>
    <row r="962" spans="1:43" x14ac:dyDescent="0.2">
      <c r="A962">
        <v>960</v>
      </c>
      <c r="B962" t="s">
        <v>99</v>
      </c>
      <c r="C962" t="s">
        <v>1647</v>
      </c>
      <c r="D962" t="s">
        <v>1631</v>
      </c>
      <c r="E962" t="s">
        <v>106</v>
      </c>
      <c r="F962" t="s">
        <v>108</v>
      </c>
      <c r="G962" t="str">
        <f t="shared" si="1967"/>
        <v>Product Net Sales - Online stores</v>
      </c>
      <c r="H962" t="str">
        <f t="shared" si="2088"/>
        <v>online stores</v>
      </c>
      <c r="I962" t="s">
        <v>10</v>
      </c>
      <c r="J962" t="b">
        <f t="shared" si="1968"/>
        <v>1</v>
      </c>
      <c r="K962" t="b">
        <f t="shared" si="1963"/>
        <v>0</v>
      </c>
      <c r="L962" t="b">
        <f t="shared" si="1964"/>
        <v>1</v>
      </c>
      <c r="M962" t="str">
        <f t="shared" si="1969"/>
        <v/>
      </c>
      <c r="N962" t="str">
        <f t="shared" si="2010"/>
        <v/>
      </c>
      <c r="O962" t="str">
        <f t="shared" si="2011"/>
        <v/>
      </c>
      <c r="P962" t="str">
        <f t="shared" si="1970"/>
        <v/>
      </c>
      <c r="R962" t="s">
        <v>35</v>
      </c>
      <c r="S962" t="str">
        <f>IF(M962&lt;&gt;"",M962,IF(O962&lt;&gt;"",O962,IF(Q962&lt;&gt;"",Q962,I962)))</f>
        <v>$M</v>
      </c>
      <c r="T962" t="str">
        <f t="shared" si="1971"/>
        <v>$m</v>
      </c>
      <c r="U962" t="str">
        <f t="shared" ref="U962:V962" si="2101">TRIM(SUBSTITUTE(T962,U$1,U$2))</f>
        <v>$m</v>
      </c>
      <c r="V962" t="str">
        <f t="shared" si="2101"/>
        <v>$m</v>
      </c>
      <c r="W962" t="str">
        <f t="shared" ref="W962:AM962" si="2102">TRIM(SUBSTITUTE(V962,W$1,W$2))</f>
        <v>$m</v>
      </c>
      <c r="X962" t="str">
        <f t="shared" si="2102"/>
        <v>$m</v>
      </c>
      <c r="Y962" t="str">
        <f t="shared" si="2102"/>
        <v>$m</v>
      </c>
      <c r="Z962" t="str">
        <f t="shared" si="2102"/>
        <v>$m</v>
      </c>
      <c r="AA962" t="str">
        <f t="shared" si="2102"/>
        <v>$m</v>
      </c>
      <c r="AB962" t="str">
        <f t="shared" si="2102"/>
        <v>$m</v>
      </c>
      <c r="AC962" t="str">
        <f t="shared" si="2102"/>
        <v>$m</v>
      </c>
      <c r="AD962" t="str">
        <f t="shared" si="2102"/>
        <v>$m</v>
      </c>
      <c r="AE962" t="str">
        <f t="shared" si="2102"/>
        <v>$m</v>
      </c>
      <c r="AF962" t="str">
        <f t="shared" si="2102"/>
        <v>$m</v>
      </c>
      <c r="AG962" t="str">
        <f t="shared" si="2102"/>
        <v>$</v>
      </c>
      <c r="AH962" t="str">
        <f t="shared" si="2102"/>
        <v>$</v>
      </c>
      <c r="AI962" t="str">
        <f t="shared" si="2102"/>
        <v>$</v>
      </c>
      <c r="AJ962" t="str">
        <f t="shared" si="2102"/>
        <v>$</v>
      </c>
      <c r="AK962" t="str">
        <f t="shared" si="2102"/>
        <v>$</v>
      </c>
      <c r="AL962" t="str">
        <f t="shared" si="2102"/>
        <v>$</v>
      </c>
      <c r="AM962" t="str">
        <f t="shared" si="2102"/>
        <v>$</v>
      </c>
      <c r="AN962" t="str">
        <f t="shared" si="1974"/>
        <v>$</v>
      </c>
      <c r="AQ962" t="str">
        <f t="shared" si="1975"/>
        <v>$</v>
      </c>
    </row>
    <row r="963" spans="1:43" x14ac:dyDescent="0.2">
      <c r="A963">
        <v>961</v>
      </c>
      <c r="B963" t="s">
        <v>99</v>
      </c>
      <c r="C963" t="s">
        <v>1647</v>
      </c>
      <c r="D963" t="s">
        <v>1631</v>
      </c>
      <c r="E963" t="s">
        <v>106</v>
      </c>
      <c r="F963" t="s">
        <v>13</v>
      </c>
      <c r="G963" t="str">
        <f t="shared" si="1967"/>
        <v>Product Net Sales - Other</v>
      </c>
      <c r="H963" t="str">
        <f t="shared" si="2088"/>
        <v>other</v>
      </c>
      <c r="I963" t="s">
        <v>10</v>
      </c>
      <c r="J963" t="b">
        <f t="shared" si="1968"/>
        <v>0</v>
      </c>
      <c r="K963" t="b">
        <f t="shared" ref="K963:K1026" si="2103">AND(LEFT(I963,1)&lt;&gt;"$",LEFT(I963,1)&lt;&gt;"%")</f>
        <v>0</v>
      </c>
      <c r="L963" t="b">
        <f t="shared" ref="L963:L1026" si="2104">IFERROR(IF(FIND("store",LOWER(I963))&gt;0,FALSE,TRUE),TRUE)</f>
        <v>1</v>
      </c>
      <c r="M963" t="str">
        <f t="shared" si="1969"/>
        <v/>
      </c>
      <c r="N963" t="str">
        <f t="shared" si="2010"/>
        <v/>
      </c>
      <c r="O963" t="str">
        <f t="shared" si="2011"/>
        <v/>
      </c>
      <c r="P963" t="str">
        <f t="shared" si="1970"/>
        <v/>
      </c>
      <c r="R963" t="s">
        <v>35</v>
      </c>
      <c r="S963" t="str">
        <f>IF(M963&lt;&gt;"",M963,IF(O963&lt;&gt;"",O963,IF(Q963&lt;&gt;"",Q963,I963)))</f>
        <v>$M</v>
      </c>
      <c r="T963" t="str">
        <f t="shared" si="1971"/>
        <v>$m</v>
      </c>
      <c r="U963" t="str">
        <f t="shared" ref="U963:V963" si="2105">TRIM(SUBSTITUTE(T963,U$1,U$2))</f>
        <v>$m</v>
      </c>
      <c r="V963" t="str">
        <f t="shared" si="2105"/>
        <v>$m</v>
      </c>
      <c r="W963" t="str">
        <f t="shared" ref="W963:AM963" si="2106">TRIM(SUBSTITUTE(V963,W$1,W$2))</f>
        <v>$m</v>
      </c>
      <c r="X963" t="str">
        <f t="shared" si="2106"/>
        <v>$m</v>
      </c>
      <c r="Y963" t="str">
        <f t="shared" si="2106"/>
        <v>$m</v>
      </c>
      <c r="Z963" t="str">
        <f t="shared" si="2106"/>
        <v>$m</v>
      </c>
      <c r="AA963" t="str">
        <f t="shared" si="2106"/>
        <v>$m</v>
      </c>
      <c r="AB963" t="str">
        <f t="shared" si="2106"/>
        <v>$m</v>
      </c>
      <c r="AC963" t="str">
        <f t="shared" si="2106"/>
        <v>$m</v>
      </c>
      <c r="AD963" t="str">
        <f t="shared" si="2106"/>
        <v>$m</v>
      </c>
      <c r="AE963" t="str">
        <f t="shared" si="2106"/>
        <v>$m</v>
      </c>
      <c r="AF963" t="str">
        <f t="shared" si="2106"/>
        <v>$m</v>
      </c>
      <c r="AG963" t="str">
        <f t="shared" si="2106"/>
        <v>$</v>
      </c>
      <c r="AH963" t="str">
        <f t="shared" si="2106"/>
        <v>$</v>
      </c>
      <c r="AI963" t="str">
        <f t="shared" si="2106"/>
        <v>$</v>
      </c>
      <c r="AJ963" t="str">
        <f t="shared" si="2106"/>
        <v>$</v>
      </c>
      <c r="AK963" t="str">
        <f t="shared" si="2106"/>
        <v>$</v>
      </c>
      <c r="AL963" t="str">
        <f t="shared" si="2106"/>
        <v>$</v>
      </c>
      <c r="AM963" t="str">
        <f t="shared" si="2106"/>
        <v>$</v>
      </c>
      <c r="AN963" t="str">
        <f t="shared" si="1974"/>
        <v>$</v>
      </c>
      <c r="AQ963" t="str">
        <f t="shared" si="1975"/>
        <v>$</v>
      </c>
    </row>
    <row r="964" spans="1:43" x14ac:dyDescent="0.2">
      <c r="A964">
        <v>962</v>
      </c>
      <c r="B964" t="s">
        <v>99</v>
      </c>
      <c r="C964" t="s">
        <v>1647</v>
      </c>
      <c r="D964" t="s">
        <v>1631</v>
      </c>
      <c r="E964" t="s">
        <v>106</v>
      </c>
      <c r="F964" t="s">
        <v>109</v>
      </c>
      <c r="G964" t="str">
        <f t="shared" ref="G964:G1027" si="2107">IF(E964=F964,F964,E964&amp;" - "&amp;F964)</f>
        <v>Product Net Sales - Physical stores</v>
      </c>
      <c r="H964" t="str">
        <f t="shared" si="2088"/>
        <v>physical stores</v>
      </c>
      <c r="I964" t="s">
        <v>10</v>
      </c>
      <c r="J964" t="b">
        <f t="shared" ref="J964:J1027" si="2108">IF(OR(IFERROR(FIND("store",LOWER(E964)),FALSE),IFERROR(FIND("store",LOWER(H964)),FALSE),IFERROR(FIND("store",LOWER(F964)),FALSE)),TRUE,FALSE)</f>
        <v>1</v>
      </c>
      <c r="K964" t="b">
        <f t="shared" si="2103"/>
        <v>0</v>
      </c>
      <c r="L964" t="b">
        <f t="shared" si="2104"/>
        <v>1</v>
      </c>
      <c r="M964" t="str">
        <f t="shared" ref="M964:M1027" si="2109">IF(AND(J964,K964,L964),"Stores","")</f>
        <v/>
      </c>
      <c r="N964" t="str">
        <f t="shared" si="2010"/>
        <v/>
      </c>
      <c r="O964" t="str">
        <f t="shared" si="2011"/>
        <v/>
      </c>
      <c r="P964" t="str">
        <f t="shared" ref="P964:P1027" si="2110">IFERROR(FIND(" per ",H964),"")</f>
        <v/>
      </c>
      <c r="R964" t="s">
        <v>35</v>
      </c>
      <c r="S964" t="str">
        <f>IF(M964&lt;&gt;"",M964,IF(O964&lt;&gt;"",O964,IF(Q964&lt;&gt;"",Q964,I964)))</f>
        <v>$M</v>
      </c>
      <c r="T964" t="str">
        <f t="shared" ref="T964:T1027" si="2111">LOWER(TRIM(S964))</f>
        <v>$m</v>
      </c>
      <c r="U964" t="str">
        <f t="shared" ref="U964:V964" si="2112">TRIM(SUBSTITUTE(T964,U$1,U$2))</f>
        <v>$m</v>
      </c>
      <c r="V964" t="str">
        <f t="shared" si="2112"/>
        <v>$m</v>
      </c>
      <c r="W964" t="str">
        <f t="shared" ref="W964:AM964" si="2113">TRIM(SUBSTITUTE(V964,W$1,W$2))</f>
        <v>$m</v>
      </c>
      <c r="X964" t="str">
        <f t="shared" si="2113"/>
        <v>$m</v>
      </c>
      <c r="Y964" t="str">
        <f t="shared" si="2113"/>
        <v>$m</v>
      </c>
      <c r="Z964" t="str">
        <f t="shared" si="2113"/>
        <v>$m</v>
      </c>
      <c r="AA964" t="str">
        <f t="shared" si="2113"/>
        <v>$m</v>
      </c>
      <c r="AB964" t="str">
        <f t="shared" si="2113"/>
        <v>$m</v>
      </c>
      <c r="AC964" t="str">
        <f t="shared" si="2113"/>
        <v>$m</v>
      </c>
      <c r="AD964" t="str">
        <f t="shared" si="2113"/>
        <v>$m</v>
      </c>
      <c r="AE964" t="str">
        <f t="shared" si="2113"/>
        <v>$m</v>
      </c>
      <c r="AF964" t="str">
        <f t="shared" si="2113"/>
        <v>$m</v>
      </c>
      <c r="AG964" t="str">
        <f t="shared" si="2113"/>
        <v>$</v>
      </c>
      <c r="AH964" t="str">
        <f t="shared" si="2113"/>
        <v>$</v>
      </c>
      <c r="AI964" t="str">
        <f t="shared" si="2113"/>
        <v>$</v>
      </c>
      <c r="AJ964" t="str">
        <f t="shared" si="2113"/>
        <v>$</v>
      </c>
      <c r="AK964" t="str">
        <f t="shared" si="2113"/>
        <v>$</v>
      </c>
      <c r="AL964" t="str">
        <f t="shared" si="2113"/>
        <v>$</v>
      </c>
      <c r="AM964" t="str">
        <f t="shared" si="2113"/>
        <v>$</v>
      </c>
      <c r="AN964" t="str">
        <f t="shared" ref="AN964:AN1027" si="2114">TRIM(SUBSTITUTE(AM964," ","_"))</f>
        <v>$</v>
      </c>
      <c r="AQ964" t="str">
        <f t="shared" ref="AQ964:AQ1027" si="2115">IF(Q964&lt;&gt;"",Q964,IF(AO964&lt;&gt;"",AO964,AN964))</f>
        <v>$</v>
      </c>
    </row>
    <row r="965" spans="1:43" x14ac:dyDescent="0.2">
      <c r="A965">
        <v>963</v>
      </c>
      <c r="B965" t="s">
        <v>99</v>
      </c>
      <c r="C965" t="s">
        <v>1647</v>
      </c>
      <c r="D965" t="s">
        <v>1631</v>
      </c>
      <c r="E965" t="s">
        <v>106</v>
      </c>
      <c r="F965" t="s">
        <v>110</v>
      </c>
      <c r="G965" t="str">
        <f t="shared" si="2107"/>
        <v>Product Net Sales - Retail products</v>
      </c>
      <c r="H965" t="str">
        <f t="shared" si="2088"/>
        <v>retail products</v>
      </c>
      <c r="I965" t="s">
        <v>10</v>
      </c>
      <c r="J965" t="b">
        <f t="shared" si="2108"/>
        <v>0</v>
      </c>
      <c r="K965" t="b">
        <f t="shared" si="2103"/>
        <v>0</v>
      </c>
      <c r="L965" t="b">
        <f t="shared" si="2104"/>
        <v>1</v>
      </c>
      <c r="M965" t="str">
        <f t="shared" si="2109"/>
        <v/>
      </c>
      <c r="N965" t="str">
        <f t="shared" si="2010"/>
        <v/>
      </c>
      <c r="O965" t="str">
        <f t="shared" si="2011"/>
        <v/>
      </c>
      <c r="P965" t="str">
        <f t="shared" si="2110"/>
        <v/>
      </c>
      <c r="R965" t="s">
        <v>35</v>
      </c>
      <c r="S965" t="str">
        <f>IF(M965&lt;&gt;"",M965,IF(O965&lt;&gt;"",O965,IF(Q965&lt;&gt;"",Q965,I965)))</f>
        <v>$M</v>
      </c>
      <c r="T965" t="str">
        <f t="shared" si="2111"/>
        <v>$m</v>
      </c>
      <c r="U965" t="str">
        <f t="shared" ref="U965:V965" si="2116">TRIM(SUBSTITUTE(T965,U$1,U$2))</f>
        <v>$m</v>
      </c>
      <c r="V965" t="str">
        <f t="shared" si="2116"/>
        <v>$m</v>
      </c>
      <c r="W965" t="str">
        <f t="shared" ref="W965:AM965" si="2117">TRIM(SUBSTITUTE(V965,W$1,W$2))</f>
        <v>$m</v>
      </c>
      <c r="X965" t="str">
        <f t="shared" si="2117"/>
        <v>$m</v>
      </c>
      <c r="Y965" t="str">
        <f t="shared" si="2117"/>
        <v>$m</v>
      </c>
      <c r="Z965" t="str">
        <f t="shared" si="2117"/>
        <v>$m</v>
      </c>
      <c r="AA965" t="str">
        <f t="shared" si="2117"/>
        <v>$m</v>
      </c>
      <c r="AB965" t="str">
        <f t="shared" si="2117"/>
        <v>$m</v>
      </c>
      <c r="AC965" t="str">
        <f t="shared" si="2117"/>
        <v>$m</v>
      </c>
      <c r="AD965" t="str">
        <f t="shared" si="2117"/>
        <v>$m</v>
      </c>
      <c r="AE965" t="str">
        <f t="shared" si="2117"/>
        <v>$m</v>
      </c>
      <c r="AF965" t="str">
        <f t="shared" si="2117"/>
        <v>$m</v>
      </c>
      <c r="AG965" t="str">
        <f t="shared" si="2117"/>
        <v>$</v>
      </c>
      <c r="AH965" t="str">
        <f t="shared" si="2117"/>
        <v>$</v>
      </c>
      <c r="AI965" t="str">
        <f t="shared" si="2117"/>
        <v>$</v>
      </c>
      <c r="AJ965" t="str">
        <f t="shared" si="2117"/>
        <v>$</v>
      </c>
      <c r="AK965" t="str">
        <f t="shared" si="2117"/>
        <v>$</v>
      </c>
      <c r="AL965" t="str">
        <f t="shared" si="2117"/>
        <v>$</v>
      </c>
      <c r="AM965" t="str">
        <f t="shared" si="2117"/>
        <v>$</v>
      </c>
      <c r="AN965" t="str">
        <f t="shared" si="2114"/>
        <v>$</v>
      </c>
      <c r="AQ965" t="str">
        <f t="shared" si="2115"/>
        <v>$</v>
      </c>
    </row>
    <row r="966" spans="1:43" x14ac:dyDescent="0.2">
      <c r="A966">
        <v>964</v>
      </c>
      <c r="B966" t="s">
        <v>99</v>
      </c>
      <c r="C966" t="s">
        <v>1647</v>
      </c>
      <c r="D966" t="s">
        <v>1631</v>
      </c>
      <c r="E966" t="s">
        <v>106</v>
      </c>
      <c r="F966" t="s">
        <v>111</v>
      </c>
      <c r="G966" t="str">
        <f t="shared" si="2107"/>
        <v>Product Net Sales - Retail subscription services</v>
      </c>
      <c r="H966" t="str">
        <f t="shared" si="2088"/>
        <v>retail subscription services</v>
      </c>
      <c r="I966" t="s">
        <v>10</v>
      </c>
      <c r="J966" t="b">
        <f t="shared" si="2108"/>
        <v>0</v>
      </c>
      <c r="K966" t="b">
        <f t="shared" si="2103"/>
        <v>0</v>
      </c>
      <c r="L966" t="b">
        <f t="shared" si="2104"/>
        <v>1</v>
      </c>
      <c r="M966" t="str">
        <f t="shared" si="2109"/>
        <v/>
      </c>
      <c r="N966" t="str">
        <f t="shared" si="2010"/>
        <v/>
      </c>
      <c r="O966" t="str">
        <f t="shared" si="2011"/>
        <v/>
      </c>
      <c r="P966" t="str">
        <f t="shared" si="2110"/>
        <v/>
      </c>
      <c r="R966" t="s">
        <v>35</v>
      </c>
      <c r="S966" t="str">
        <f>IF(M966&lt;&gt;"",M966,IF(O966&lt;&gt;"",O966,IF(Q966&lt;&gt;"",Q966,I966)))</f>
        <v>$M</v>
      </c>
      <c r="T966" t="str">
        <f t="shared" si="2111"/>
        <v>$m</v>
      </c>
      <c r="U966" t="str">
        <f t="shared" ref="U966:V966" si="2118">TRIM(SUBSTITUTE(T966,U$1,U$2))</f>
        <v>$m</v>
      </c>
      <c r="V966" t="str">
        <f t="shared" si="2118"/>
        <v>$m</v>
      </c>
      <c r="W966" t="str">
        <f t="shared" ref="W966:AM966" si="2119">TRIM(SUBSTITUTE(V966,W$1,W$2))</f>
        <v>$m</v>
      </c>
      <c r="X966" t="str">
        <f t="shared" si="2119"/>
        <v>$m</v>
      </c>
      <c r="Y966" t="str">
        <f t="shared" si="2119"/>
        <v>$m</v>
      </c>
      <c r="Z966" t="str">
        <f t="shared" si="2119"/>
        <v>$m</v>
      </c>
      <c r="AA966" t="str">
        <f t="shared" si="2119"/>
        <v>$m</v>
      </c>
      <c r="AB966" t="str">
        <f t="shared" si="2119"/>
        <v>$m</v>
      </c>
      <c r="AC966" t="str">
        <f t="shared" si="2119"/>
        <v>$m</v>
      </c>
      <c r="AD966" t="str">
        <f t="shared" si="2119"/>
        <v>$m</v>
      </c>
      <c r="AE966" t="str">
        <f t="shared" si="2119"/>
        <v>$m</v>
      </c>
      <c r="AF966" t="str">
        <f t="shared" si="2119"/>
        <v>$m</v>
      </c>
      <c r="AG966" t="str">
        <f t="shared" si="2119"/>
        <v>$</v>
      </c>
      <c r="AH966" t="str">
        <f t="shared" si="2119"/>
        <v>$</v>
      </c>
      <c r="AI966" t="str">
        <f t="shared" si="2119"/>
        <v>$</v>
      </c>
      <c r="AJ966" t="str">
        <f t="shared" si="2119"/>
        <v>$</v>
      </c>
      <c r="AK966" t="str">
        <f t="shared" si="2119"/>
        <v>$</v>
      </c>
      <c r="AL966" t="str">
        <f t="shared" si="2119"/>
        <v>$</v>
      </c>
      <c r="AM966" t="str">
        <f t="shared" si="2119"/>
        <v>$</v>
      </c>
      <c r="AN966" t="str">
        <f t="shared" si="2114"/>
        <v>$</v>
      </c>
      <c r="AQ966" t="str">
        <f t="shared" si="2115"/>
        <v>$</v>
      </c>
    </row>
    <row r="967" spans="1:43" x14ac:dyDescent="0.2">
      <c r="A967">
        <v>965</v>
      </c>
      <c r="B967" t="s">
        <v>99</v>
      </c>
      <c r="C967" t="s">
        <v>1647</v>
      </c>
      <c r="D967" t="s">
        <v>1631</v>
      </c>
      <c r="E967" t="s">
        <v>106</v>
      </c>
      <c r="F967" t="s">
        <v>112</v>
      </c>
      <c r="G967" t="str">
        <f t="shared" si="2107"/>
        <v>Product Net Sales - Retail third-party seller services</v>
      </c>
      <c r="H967" t="str">
        <f t="shared" si="2088"/>
        <v>retail third-party seller services</v>
      </c>
      <c r="I967" t="s">
        <v>10</v>
      </c>
      <c r="J967" t="b">
        <f t="shared" si="2108"/>
        <v>0</v>
      </c>
      <c r="K967" t="b">
        <f t="shared" si="2103"/>
        <v>0</v>
      </c>
      <c r="L967" t="b">
        <f t="shared" si="2104"/>
        <v>1</v>
      </c>
      <c r="M967" t="str">
        <f t="shared" si="2109"/>
        <v/>
      </c>
      <c r="N967" t="str">
        <f t="shared" si="2010"/>
        <v/>
      </c>
      <c r="O967" t="str">
        <f t="shared" si="2011"/>
        <v/>
      </c>
      <c r="P967" t="str">
        <f t="shared" si="2110"/>
        <v/>
      </c>
      <c r="R967" t="s">
        <v>35</v>
      </c>
      <c r="S967" t="str">
        <f>IF(M967&lt;&gt;"",M967,IF(O967&lt;&gt;"",O967,IF(Q967&lt;&gt;"",Q967,I967)))</f>
        <v>$M</v>
      </c>
      <c r="T967" t="str">
        <f t="shared" si="2111"/>
        <v>$m</v>
      </c>
      <c r="U967" t="str">
        <f t="shared" ref="U967:V967" si="2120">TRIM(SUBSTITUTE(T967,U$1,U$2))</f>
        <v>$m</v>
      </c>
      <c r="V967" t="str">
        <f t="shared" si="2120"/>
        <v>$m</v>
      </c>
      <c r="W967" t="str">
        <f t="shared" ref="W967:AM967" si="2121">TRIM(SUBSTITUTE(V967,W$1,W$2))</f>
        <v>$m</v>
      </c>
      <c r="X967" t="str">
        <f t="shared" si="2121"/>
        <v>$m</v>
      </c>
      <c r="Y967" t="str">
        <f t="shared" si="2121"/>
        <v>$m</v>
      </c>
      <c r="Z967" t="str">
        <f t="shared" si="2121"/>
        <v>$m</v>
      </c>
      <c r="AA967" t="str">
        <f t="shared" si="2121"/>
        <v>$m</v>
      </c>
      <c r="AB967" t="str">
        <f t="shared" si="2121"/>
        <v>$m</v>
      </c>
      <c r="AC967" t="str">
        <f t="shared" si="2121"/>
        <v>$m</v>
      </c>
      <c r="AD967" t="str">
        <f t="shared" si="2121"/>
        <v>$m</v>
      </c>
      <c r="AE967" t="str">
        <f t="shared" si="2121"/>
        <v>$m</v>
      </c>
      <c r="AF967" t="str">
        <f t="shared" si="2121"/>
        <v>$m</v>
      </c>
      <c r="AG967" t="str">
        <f t="shared" si="2121"/>
        <v>$</v>
      </c>
      <c r="AH967" t="str">
        <f t="shared" si="2121"/>
        <v>$</v>
      </c>
      <c r="AI967" t="str">
        <f t="shared" si="2121"/>
        <v>$</v>
      </c>
      <c r="AJ967" t="str">
        <f t="shared" si="2121"/>
        <v>$</v>
      </c>
      <c r="AK967" t="str">
        <f t="shared" si="2121"/>
        <v>$</v>
      </c>
      <c r="AL967" t="str">
        <f t="shared" si="2121"/>
        <v>$</v>
      </c>
      <c r="AM967" t="str">
        <f t="shared" si="2121"/>
        <v>$</v>
      </c>
      <c r="AN967" t="str">
        <f t="shared" si="2114"/>
        <v>$</v>
      </c>
      <c r="AQ967" t="str">
        <f t="shared" si="2115"/>
        <v>$</v>
      </c>
    </row>
    <row r="968" spans="1:43" x14ac:dyDescent="0.2">
      <c r="A968">
        <v>966</v>
      </c>
      <c r="B968" t="s">
        <v>99</v>
      </c>
      <c r="C968" t="s">
        <v>1647</v>
      </c>
      <c r="D968" t="s">
        <v>1631</v>
      </c>
      <c r="E968" t="s">
        <v>106</v>
      </c>
      <c r="F968" t="s">
        <v>113</v>
      </c>
      <c r="G968" t="str">
        <f t="shared" si="2107"/>
        <v>Product Net Sales - Subscription services</v>
      </c>
      <c r="H968" t="str">
        <f t="shared" si="2088"/>
        <v>subscription services</v>
      </c>
      <c r="I968" t="s">
        <v>10</v>
      </c>
      <c r="J968" t="b">
        <f t="shared" si="2108"/>
        <v>0</v>
      </c>
      <c r="K968" t="b">
        <f t="shared" si="2103"/>
        <v>0</v>
      </c>
      <c r="L968" t="b">
        <f t="shared" si="2104"/>
        <v>1</v>
      </c>
      <c r="M968" t="str">
        <f t="shared" si="2109"/>
        <v/>
      </c>
      <c r="N968" t="str">
        <f t="shared" si="2010"/>
        <v/>
      </c>
      <c r="O968" t="str">
        <f t="shared" si="2011"/>
        <v/>
      </c>
      <c r="P968" t="str">
        <f t="shared" si="2110"/>
        <v/>
      </c>
      <c r="R968" t="s">
        <v>35</v>
      </c>
      <c r="S968" t="str">
        <f>IF(M968&lt;&gt;"",M968,IF(O968&lt;&gt;"",O968,IF(Q968&lt;&gt;"",Q968,I968)))</f>
        <v>$M</v>
      </c>
      <c r="T968" t="str">
        <f t="shared" si="2111"/>
        <v>$m</v>
      </c>
      <c r="U968" t="str">
        <f t="shared" ref="U968:V968" si="2122">TRIM(SUBSTITUTE(T968,U$1,U$2))</f>
        <v>$m</v>
      </c>
      <c r="V968" t="str">
        <f t="shared" si="2122"/>
        <v>$m</v>
      </c>
      <c r="W968" t="str">
        <f t="shared" ref="W968:AM968" si="2123">TRIM(SUBSTITUTE(V968,W$1,W$2))</f>
        <v>$m</v>
      </c>
      <c r="X968" t="str">
        <f t="shared" si="2123"/>
        <v>$m</v>
      </c>
      <c r="Y968" t="str">
        <f t="shared" si="2123"/>
        <v>$m</v>
      </c>
      <c r="Z968" t="str">
        <f t="shared" si="2123"/>
        <v>$m</v>
      </c>
      <c r="AA968" t="str">
        <f t="shared" si="2123"/>
        <v>$m</v>
      </c>
      <c r="AB968" t="str">
        <f t="shared" si="2123"/>
        <v>$m</v>
      </c>
      <c r="AC968" t="str">
        <f t="shared" si="2123"/>
        <v>$m</v>
      </c>
      <c r="AD968" t="str">
        <f t="shared" si="2123"/>
        <v>$m</v>
      </c>
      <c r="AE968" t="str">
        <f t="shared" si="2123"/>
        <v>$m</v>
      </c>
      <c r="AF968" t="str">
        <f t="shared" si="2123"/>
        <v>$m</v>
      </c>
      <c r="AG968" t="str">
        <f t="shared" si="2123"/>
        <v>$</v>
      </c>
      <c r="AH968" t="str">
        <f t="shared" si="2123"/>
        <v>$</v>
      </c>
      <c r="AI968" t="str">
        <f t="shared" si="2123"/>
        <v>$</v>
      </c>
      <c r="AJ968" t="str">
        <f t="shared" si="2123"/>
        <v>$</v>
      </c>
      <c r="AK968" t="str">
        <f t="shared" si="2123"/>
        <v>$</v>
      </c>
      <c r="AL968" t="str">
        <f t="shared" si="2123"/>
        <v>$</v>
      </c>
      <c r="AM968" t="str">
        <f t="shared" si="2123"/>
        <v>$</v>
      </c>
      <c r="AN968" t="str">
        <f t="shared" si="2114"/>
        <v>$</v>
      </c>
      <c r="AQ968" t="str">
        <f t="shared" si="2115"/>
        <v>$</v>
      </c>
    </row>
    <row r="969" spans="1:43" x14ac:dyDescent="0.2">
      <c r="A969">
        <v>967</v>
      </c>
      <c r="B969" t="s">
        <v>99</v>
      </c>
      <c r="C969" t="s">
        <v>1647</v>
      </c>
      <c r="D969" t="s">
        <v>1631</v>
      </c>
      <c r="E969" t="s">
        <v>106</v>
      </c>
      <c r="F969" t="s">
        <v>114</v>
      </c>
      <c r="G969" t="str">
        <f t="shared" si="2107"/>
        <v>Product Net Sales - Third-party seller services</v>
      </c>
      <c r="H969" t="str">
        <f t="shared" si="2088"/>
        <v>third-party seller services</v>
      </c>
      <c r="I969" t="s">
        <v>10</v>
      </c>
      <c r="J969" t="b">
        <f t="shared" si="2108"/>
        <v>0</v>
      </c>
      <c r="K969" t="b">
        <f t="shared" si="2103"/>
        <v>0</v>
      </c>
      <c r="L969" t="b">
        <f t="shared" si="2104"/>
        <v>1</v>
      </c>
      <c r="M969" t="str">
        <f t="shared" si="2109"/>
        <v/>
      </c>
      <c r="N969" t="str">
        <f t="shared" si="2010"/>
        <v/>
      </c>
      <c r="O969" t="str">
        <f t="shared" si="2011"/>
        <v/>
      </c>
      <c r="P969" t="str">
        <f t="shared" si="2110"/>
        <v/>
      </c>
      <c r="R969" t="s">
        <v>35</v>
      </c>
      <c r="S969" t="str">
        <f>IF(M969&lt;&gt;"",M969,IF(O969&lt;&gt;"",O969,IF(Q969&lt;&gt;"",Q969,I969)))</f>
        <v>$M</v>
      </c>
      <c r="T969" t="str">
        <f t="shared" si="2111"/>
        <v>$m</v>
      </c>
      <c r="U969" t="str">
        <f t="shared" ref="U969:V969" si="2124">TRIM(SUBSTITUTE(T969,U$1,U$2))</f>
        <v>$m</v>
      </c>
      <c r="V969" t="str">
        <f t="shared" si="2124"/>
        <v>$m</v>
      </c>
      <c r="W969" t="str">
        <f t="shared" ref="W969:AM969" si="2125">TRIM(SUBSTITUTE(V969,W$1,W$2))</f>
        <v>$m</v>
      </c>
      <c r="X969" t="str">
        <f t="shared" si="2125"/>
        <v>$m</v>
      </c>
      <c r="Y969" t="str">
        <f t="shared" si="2125"/>
        <v>$m</v>
      </c>
      <c r="Z969" t="str">
        <f t="shared" si="2125"/>
        <v>$m</v>
      </c>
      <c r="AA969" t="str">
        <f t="shared" si="2125"/>
        <v>$m</v>
      </c>
      <c r="AB969" t="str">
        <f t="shared" si="2125"/>
        <v>$m</v>
      </c>
      <c r="AC969" t="str">
        <f t="shared" si="2125"/>
        <v>$m</v>
      </c>
      <c r="AD969" t="str">
        <f t="shared" si="2125"/>
        <v>$m</v>
      </c>
      <c r="AE969" t="str">
        <f t="shared" si="2125"/>
        <v>$m</v>
      </c>
      <c r="AF969" t="str">
        <f t="shared" si="2125"/>
        <v>$m</v>
      </c>
      <c r="AG969" t="str">
        <f t="shared" si="2125"/>
        <v>$</v>
      </c>
      <c r="AH969" t="str">
        <f t="shared" si="2125"/>
        <v>$</v>
      </c>
      <c r="AI969" t="str">
        <f t="shared" si="2125"/>
        <v>$</v>
      </c>
      <c r="AJ969" t="str">
        <f t="shared" si="2125"/>
        <v>$</v>
      </c>
      <c r="AK969" t="str">
        <f t="shared" si="2125"/>
        <v>$</v>
      </c>
      <c r="AL969" t="str">
        <f t="shared" si="2125"/>
        <v>$</v>
      </c>
      <c r="AM969" t="str">
        <f t="shared" si="2125"/>
        <v>$</v>
      </c>
      <c r="AN969" t="str">
        <f t="shared" si="2114"/>
        <v>$</v>
      </c>
      <c r="AQ969" t="str">
        <f t="shared" si="2115"/>
        <v>$</v>
      </c>
    </row>
    <row r="970" spans="1:43" x14ac:dyDescent="0.2">
      <c r="A970">
        <v>968</v>
      </c>
      <c r="B970" t="s">
        <v>99</v>
      </c>
      <c r="C970" t="s">
        <v>1647</v>
      </c>
      <c r="D970" t="s">
        <v>1631</v>
      </c>
      <c r="E970" t="s">
        <v>115</v>
      </c>
      <c r="F970" t="s">
        <v>116</v>
      </c>
      <c r="G970" t="str">
        <f t="shared" si="2107"/>
        <v>Seasonal - Grocery Delivery</v>
      </c>
      <c r="H970" t="str">
        <f t="shared" si="2088"/>
        <v>grocery delivery</v>
      </c>
      <c r="I970" t="s">
        <v>117</v>
      </c>
      <c r="J970" t="b">
        <f t="shared" si="2108"/>
        <v>0</v>
      </c>
      <c r="K970" t="b">
        <f t="shared" si="2103"/>
        <v>0</v>
      </c>
      <c r="L970" t="b">
        <f t="shared" si="2104"/>
        <v>1</v>
      </c>
      <c r="M970" t="str">
        <f t="shared" si="2109"/>
        <v/>
      </c>
      <c r="N970" t="str">
        <f t="shared" si="2010"/>
        <v/>
      </c>
      <c r="O970" t="str">
        <f t="shared" si="2011"/>
        <v/>
      </c>
      <c r="P970" t="str">
        <f t="shared" si="2110"/>
        <v/>
      </c>
      <c r="R970" t="s">
        <v>7</v>
      </c>
      <c r="S970" t="str">
        <f>IF(M970&lt;&gt;"",M970,IF(O970&lt;&gt;"",O970,IF(Q970&lt;&gt;"",Q970,I970)))</f>
        <v>% Increase of capacity</v>
      </c>
      <c r="T970" t="str">
        <f t="shared" si="2111"/>
        <v>% increase of capacity</v>
      </c>
      <c r="U970" t="str">
        <f t="shared" ref="U970:V970" si="2126">TRIM(SUBSTITUTE(T970,U$1,U$2))</f>
        <v>% increase of capacity</v>
      </c>
      <c r="V970" t="str">
        <f t="shared" si="2126"/>
        <v>% increase of capacity</v>
      </c>
      <c r="W970" t="str">
        <f t="shared" ref="W970:AM970" si="2127">TRIM(SUBSTITUTE(V970,W$1,W$2))</f>
        <v>% increase of capacity</v>
      </c>
      <c r="X970" t="str">
        <f t="shared" si="2127"/>
        <v>% increase of capacity</v>
      </c>
      <c r="Y970" t="str">
        <f t="shared" si="2127"/>
        <v>% increase of capacity</v>
      </c>
      <c r="Z970" t="str">
        <f t="shared" si="2127"/>
        <v>% increase of capacity</v>
      </c>
      <c r="AA970" t="str">
        <f t="shared" si="2127"/>
        <v>% increase of capacity</v>
      </c>
      <c r="AB970" t="str">
        <f t="shared" si="2127"/>
        <v>% increase of capacity</v>
      </c>
      <c r="AC970" t="str">
        <f t="shared" si="2127"/>
        <v>% increase of capacity</v>
      </c>
      <c r="AD970" t="str">
        <f t="shared" si="2127"/>
        <v>% increase of capacity</v>
      </c>
      <c r="AE970" t="str">
        <f t="shared" si="2127"/>
        <v>% increase of capacity</v>
      </c>
      <c r="AF970" t="str">
        <f t="shared" si="2127"/>
        <v>% increase of capacity</v>
      </c>
      <c r="AG970" t="str">
        <f t="shared" si="2127"/>
        <v>% increase of capacity</v>
      </c>
      <c r="AH970" t="str">
        <f t="shared" si="2127"/>
        <v>% increase of capacity</v>
      </c>
      <c r="AI970" t="str">
        <f t="shared" si="2127"/>
        <v>% increase of capacity</v>
      </c>
      <c r="AJ970" t="str">
        <f t="shared" si="2127"/>
        <v>% increase of capacity</v>
      </c>
      <c r="AK970" t="str">
        <f t="shared" si="2127"/>
        <v>% increase of capacity</v>
      </c>
      <c r="AL970" t="str">
        <f t="shared" si="2127"/>
        <v>% increase of capacity</v>
      </c>
      <c r="AM970" t="str">
        <f t="shared" si="2127"/>
        <v>% increase of capacity</v>
      </c>
      <c r="AN970" t="str">
        <f t="shared" si="2114"/>
        <v>%_increase_of_capacity</v>
      </c>
      <c r="AQ970" t="str">
        <f t="shared" si="2115"/>
        <v>%_increase_of_capacity</v>
      </c>
    </row>
    <row r="971" spans="1:43" x14ac:dyDescent="0.2">
      <c r="A971">
        <v>969</v>
      </c>
      <c r="B971" t="s">
        <v>99</v>
      </c>
      <c r="C971" t="s">
        <v>1647</v>
      </c>
      <c r="D971" t="s">
        <v>1631</v>
      </c>
      <c r="E971" t="s">
        <v>115</v>
      </c>
      <c r="F971" t="s">
        <v>118</v>
      </c>
      <c r="G971" t="str">
        <f t="shared" si="2107"/>
        <v>Seasonal - Incremental COVID-19 Costs</v>
      </c>
      <c r="H971" t="str">
        <f t="shared" si="2088"/>
        <v>incremental covid-19 costs</v>
      </c>
      <c r="I971" t="s">
        <v>119</v>
      </c>
      <c r="J971" t="b">
        <f t="shared" si="2108"/>
        <v>0</v>
      </c>
      <c r="K971" t="b">
        <f t="shared" si="2103"/>
        <v>0</v>
      </c>
      <c r="L971" t="b">
        <f t="shared" si="2104"/>
        <v>1</v>
      </c>
      <c r="M971" t="str">
        <f t="shared" si="2109"/>
        <v/>
      </c>
      <c r="N971" t="str">
        <f t="shared" si="2010"/>
        <v/>
      </c>
      <c r="O971" t="str">
        <f t="shared" si="2011"/>
        <v/>
      </c>
      <c r="P971" t="str">
        <f t="shared" si="2110"/>
        <v/>
      </c>
      <c r="R971" t="s">
        <v>35</v>
      </c>
      <c r="S971" t="str">
        <f>IF(M971&lt;&gt;"",M971,IF(O971&lt;&gt;"",O971,IF(Q971&lt;&gt;"",Q971,I971)))</f>
        <v>$B</v>
      </c>
      <c r="T971" t="str">
        <f t="shared" si="2111"/>
        <v>$b</v>
      </c>
      <c r="U971" t="str">
        <f t="shared" ref="U971:V971" si="2128">TRIM(SUBSTITUTE(T971,U$1,U$2))</f>
        <v>$b</v>
      </c>
      <c r="V971" t="str">
        <f t="shared" si="2128"/>
        <v>$b</v>
      </c>
      <c r="W971" t="str">
        <f t="shared" ref="W971:AM971" si="2129">TRIM(SUBSTITUTE(V971,W$1,W$2))</f>
        <v>$b</v>
      </c>
      <c r="X971" t="str">
        <f t="shared" si="2129"/>
        <v>$b</v>
      </c>
      <c r="Y971" t="str">
        <f t="shared" si="2129"/>
        <v>$b</v>
      </c>
      <c r="Z971" t="str">
        <f t="shared" si="2129"/>
        <v>$b</v>
      </c>
      <c r="AA971" t="str">
        <f t="shared" si="2129"/>
        <v>$b</v>
      </c>
      <c r="AB971" t="str">
        <f t="shared" si="2129"/>
        <v>$b</v>
      </c>
      <c r="AC971" t="str">
        <f t="shared" si="2129"/>
        <v>$b</v>
      </c>
      <c r="AD971" t="str">
        <f t="shared" si="2129"/>
        <v>$b</v>
      </c>
      <c r="AE971" t="str">
        <f t="shared" si="2129"/>
        <v>$b</v>
      </c>
      <c r="AF971" t="str">
        <f t="shared" si="2129"/>
        <v>$b</v>
      </c>
      <c r="AG971" t="str">
        <f t="shared" si="2129"/>
        <v>$b</v>
      </c>
      <c r="AH971" t="str">
        <f t="shared" si="2129"/>
        <v>$b</v>
      </c>
      <c r="AI971" t="str">
        <f t="shared" si="2129"/>
        <v>$b</v>
      </c>
      <c r="AJ971" t="str">
        <f t="shared" si="2129"/>
        <v>$</v>
      </c>
      <c r="AK971" t="str">
        <f t="shared" si="2129"/>
        <v>$</v>
      </c>
      <c r="AL971" t="str">
        <f t="shared" si="2129"/>
        <v>$</v>
      </c>
      <c r="AM971" t="str">
        <f t="shared" si="2129"/>
        <v>$</v>
      </c>
      <c r="AN971" t="str">
        <f t="shared" si="2114"/>
        <v>$</v>
      </c>
      <c r="AQ971" t="str">
        <f t="shared" si="2115"/>
        <v>$</v>
      </c>
    </row>
    <row r="972" spans="1:43" x14ac:dyDescent="0.2">
      <c r="A972">
        <v>970</v>
      </c>
      <c r="B972" t="s">
        <v>99</v>
      </c>
      <c r="C972" t="s">
        <v>1647</v>
      </c>
      <c r="D972" t="s">
        <v>1631</v>
      </c>
      <c r="E972" t="s">
        <v>115</v>
      </c>
      <c r="F972" t="s">
        <v>120</v>
      </c>
      <c r="G972" t="str">
        <f t="shared" si="2107"/>
        <v>Seasonal - Shipment Zero</v>
      </c>
      <c r="H972" t="str">
        <f t="shared" si="2088"/>
        <v>shipment zero</v>
      </c>
      <c r="I972" t="s">
        <v>1690</v>
      </c>
      <c r="J972" t="b">
        <f t="shared" si="2108"/>
        <v>0</v>
      </c>
      <c r="K972" t="b">
        <f t="shared" si="2103"/>
        <v>1</v>
      </c>
      <c r="L972" t="b">
        <f t="shared" si="2104"/>
        <v>1</v>
      </c>
      <c r="M972" t="str">
        <f t="shared" si="2109"/>
        <v/>
      </c>
      <c r="N972" t="str">
        <f t="shared" si="2010"/>
        <v/>
      </c>
      <c r="O972" t="str">
        <f t="shared" si="2011"/>
        <v/>
      </c>
      <c r="P972" t="str">
        <f t="shared" si="2110"/>
        <v/>
      </c>
      <c r="R972" t="s">
        <v>1685</v>
      </c>
      <c r="S972" t="str">
        <f>IF(M972&lt;&gt;"",M972,IF(O972&lt;&gt;"",O972,IF(Q972&lt;&gt;"",Q972,I972)))</f>
        <v>True/False</v>
      </c>
      <c r="T972" t="str">
        <f t="shared" si="2111"/>
        <v>true/false</v>
      </c>
      <c r="U972" t="str">
        <f t="shared" ref="U972:V972" si="2130">TRIM(SUBSTITUTE(T972,U$1,U$2))</f>
        <v>true/false</v>
      </c>
      <c r="V972" t="str">
        <f t="shared" si="2130"/>
        <v>true/false</v>
      </c>
      <c r="W972" t="str">
        <f t="shared" ref="W972:AM972" si="2131">TRIM(SUBSTITUTE(V972,W$1,W$2))</f>
        <v>true/false</v>
      </c>
      <c r="X972" t="str">
        <f t="shared" si="2131"/>
        <v>true/false</v>
      </c>
      <c r="Y972" t="str">
        <f t="shared" si="2131"/>
        <v>true/false</v>
      </c>
      <c r="Z972" t="str">
        <f t="shared" si="2131"/>
        <v>true/false</v>
      </c>
      <c r="AA972" t="str">
        <f t="shared" si="2131"/>
        <v>true/false</v>
      </c>
      <c r="AB972" t="str">
        <f t="shared" si="2131"/>
        <v>true/false</v>
      </c>
      <c r="AC972" t="str">
        <f t="shared" si="2131"/>
        <v>true/false</v>
      </c>
      <c r="AD972" t="str">
        <f t="shared" si="2131"/>
        <v>true/false</v>
      </c>
      <c r="AE972" t="str">
        <f t="shared" si="2131"/>
        <v>true/false</v>
      </c>
      <c r="AF972" t="str">
        <f t="shared" si="2131"/>
        <v>true/false</v>
      </c>
      <c r="AG972" t="str">
        <f t="shared" si="2131"/>
        <v>true/false</v>
      </c>
      <c r="AH972" t="str">
        <f t="shared" si="2131"/>
        <v>true/false</v>
      </c>
      <c r="AI972" t="str">
        <f t="shared" si="2131"/>
        <v>true/false</v>
      </c>
      <c r="AJ972" t="str">
        <f t="shared" si="2131"/>
        <v>true/false</v>
      </c>
      <c r="AK972" t="str">
        <f t="shared" si="2131"/>
        <v>true/false</v>
      </c>
      <c r="AL972" t="str">
        <f t="shared" si="2131"/>
        <v>true/false</v>
      </c>
      <c r="AM972" t="str">
        <f t="shared" si="2131"/>
        <v>true/false</v>
      </c>
      <c r="AN972" t="str">
        <f t="shared" si="2114"/>
        <v>true/false</v>
      </c>
      <c r="AQ972" t="str">
        <f t="shared" si="2115"/>
        <v>true/false</v>
      </c>
    </row>
    <row r="973" spans="1:43" x14ac:dyDescent="0.2">
      <c r="A973">
        <v>971</v>
      </c>
      <c r="B973" t="s">
        <v>99</v>
      </c>
      <c r="C973" t="s">
        <v>1647</v>
      </c>
      <c r="D973" t="s">
        <v>1631</v>
      </c>
      <c r="E973" t="s">
        <v>16</v>
      </c>
      <c r="F973" t="s">
        <v>121</v>
      </c>
      <c r="G973" t="str">
        <f t="shared" si="2107"/>
        <v>Segment Net Sales - AWS Segment</v>
      </c>
      <c r="H973" t="str">
        <f t="shared" si="2088"/>
        <v>aws segment</v>
      </c>
      <c r="I973" t="s">
        <v>10</v>
      </c>
      <c r="J973" t="b">
        <f t="shared" si="2108"/>
        <v>0</v>
      </c>
      <c r="K973" t="b">
        <f t="shared" si="2103"/>
        <v>0</v>
      </c>
      <c r="L973" t="b">
        <f t="shared" si="2104"/>
        <v>1</v>
      </c>
      <c r="M973" t="str">
        <f t="shared" si="2109"/>
        <v/>
      </c>
      <c r="N973" t="str">
        <f t="shared" si="2010"/>
        <v/>
      </c>
      <c r="O973" t="str">
        <f t="shared" si="2011"/>
        <v/>
      </c>
      <c r="P973" t="str">
        <f t="shared" si="2110"/>
        <v/>
      </c>
      <c r="R973" t="s">
        <v>35</v>
      </c>
      <c r="S973" t="str">
        <f>IF(M973&lt;&gt;"",M973,IF(O973&lt;&gt;"",O973,IF(Q973&lt;&gt;"",Q973,I973)))</f>
        <v>$M</v>
      </c>
      <c r="T973" t="str">
        <f t="shared" si="2111"/>
        <v>$m</v>
      </c>
      <c r="U973" t="str">
        <f t="shared" ref="U973:V973" si="2132">TRIM(SUBSTITUTE(T973,U$1,U$2))</f>
        <v>$m</v>
      </c>
      <c r="V973" t="str">
        <f t="shared" si="2132"/>
        <v>$m</v>
      </c>
      <c r="W973" t="str">
        <f t="shared" ref="W973:AM973" si="2133">TRIM(SUBSTITUTE(V973,W$1,W$2))</f>
        <v>$m</v>
      </c>
      <c r="X973" t="str">
        <f t="shared" si="2133"/>
        <v>$m</v>
      </c>
      <c r="Y973" t="str">
        <f t="shared" si="2133"/>
        <v>$m</v>
      </c>
      <c r="Z973" t="str">
        <f t="shared" si="2133"/>
        <v>$m</v>
      </c>
      <c r="AA973" t="str">
        <f t="shared" si="2133"/>
        <v>$m</v>
      </c>
      <c r="AB973" t="str">
        <f t="shared" si="2133"/>
        <v>$m</v>
      </c>
      <c r="AC973" t="str">
        <f t="shared" si="2133"/>
        <v>$m</v>
      </c>
      <c r="AD973" t="str">
        <f t="shared" si="2133"/>
        <v>$m</v>
      </c>
      <c r="AE973" t="str">
        <f t="shared" si="2133"/>
        <v>$m</v>
      </c>
      <c r="AF973" t="str">
        <f t="shared" si="2133"/>
        <v>$m</v>
      </c>
      <c r="AG973" t="str">
        <f t="shared" si="2133"/>
        <v>$</v>
      </c>
      <c r="AH973" t="str">
        <f t="shared" si="2133"/>
        <v>$</v>
      </c>
      <c r="AI973" t="str">
        <f t="shared" si="2133"/>
        <v>$</v>
      </c>
      <c r="AJ973" t="str">
        <f t="shared" si="2133"/>
        <v>$</v>
      </c>
      <c r="AK973" t="str">
        <f t="shared" si="2133"/>
        <v>$</v>
      </c>
      <c r="AL973" t="str">
        <f t="shared" si="2133"/>
        <v>$</v>
      </c>
      <c r="AM973" t="str">
        <f t="shared" si="2133"/>
        <v>$</v>
      </c>
      <c r="AN973" t="str">
        <f t="shared" si="2114"/>
        <v>$</v>
      </c>
      <c r="AQ973" t="str">
        <f t="shared" si="2115"/>
        <v>$</v>
      </c>
    </row>
    <row r="974" spans="1:43" x14ac:dyDescent="0.2">
      <c r="A974">
        <v>972</v>
      </c>
      <c r="B974" t="s">
        <v>99</v>
      </c>
      <c r="C974" t="s">
        <v>1647</v>
      </c>
      <c r="D974" t="s">
        <v>1631</v>
      </c>
      <c r="E974" t="s">
        <v>16</v>
      </c>
      <c r="F974" t="s">
        <v>122</v>
      </c>
      <c r="G974" t="str">
        <f t="shared" si="2107"/>
        <v>Segment Net Sales - International Segment</v>
      </c>
      <c r="H974" t="str">
        <f t="shared" si="2088"/>
        <v>international segment</v>
      </c>
      <c r="I974" t="s">
        <v>10</v>
      </c>
      <c r="J974" t="b">
        <f t="shared" si="2108"/>
        <v>0</v>
      </c>
      <c r="K974" t="b">
        <f t="shared" si="2103"/>
        <v>0</v>
      </c>
      <c r="L974" t="b">
        <f t="shared" si="2104"/>
        <v>1</v>
      </c>
      <c r="M974" t="str">
        <f t="shared" si="2109"/>
        <v/>
      </c>
      <c r="N974" t="str">
        <f t="shared" si="2010"/>
        <v/>
      </c>
      <c r="O974" t="str">
        <f t="shared" si="2011"/>
        <v/>
      </c>
      <c r="P974" t="str">
        <f t="shared" si="2110"/>
        <v/>
      </c>
      <c r="R974" t="s">
        <v>35</v>
      </c>
      <c r="S974" t="str">
        <f>IF(M974&lt;&gt;"",M974,IF(O974&lt;&gt;"",O974,IF(Q974&lt;&gt;"",Q974,I974)))</f>
        <v>$M</v>
      </c>
      <c r="T974" t="str">
        <f t="shared" si="2111"/>
        <v>$m</v>
      </c>
      <c r="U974" t="str">
        <f t="shared" ref="U974:V974" si="2134">TRIM(SUBSTITUTE(T974,U$1,U$2))</f>
        <v>$m</v>
      </c>
      <c r="V974" t="str">
        <f t="shared" si="2134"/>
        <v>$m</v>
      </c>
      <c r="W974" t="str">
        <f t="shared" ref="W974:AM974" si="2135">TRIM(SUBSTITUTE(V974,W$1,W$2))</f>
        <v>$m</v>
      </c>
      <c r="X974" t="str">
        <f t="shared" si="2135"/>
        <v>$m</v>
      </c>
      <c r="Y974" t="str">
        <f t="shared" si="2135"/>
        <v>$m</v>
      </c>
      <c r="Z974" t="str">
        <f t="shared" si="2135"/>
        <v>$m</v>
      </c>
      <c r="AA974" t="str">
        <f t="shared" si="2135"/>
        <v>$m</v>
      </c>
      <c r="AB974" t="str">
        <f t="shared" si="2135"/>
        <v>$m</v>
      </c>
      <c r="AC974" t="str">
        <f t="shared" si="2135"/>
        <v>$m</v>
      </c>
      <c r="AD974" t="str">
        <f t="shared" si="2135"/>
        <v>$m</v>
      </c>
      <c r="AE974" t="str">
        <f t="shared" si="2135"/>
        <v>$m</v>
      </c>
      <c r="AF974" t="str">
        <f t="shared" si="2135"/>
        <v>$m</v>
      </c>
      <c r="AG974" t="str">
        <f t="shared" si="2135"/>
        <v>$</v>
      </c>
      <c r="AH974" t="str">
        <f t="shared" si="2135"/>
        <v>$</v>
      </c>
      <c r="AI974" t="str">
        <f t="shared" si="2135"/>
        <v>$</v>
      </c>
      <c r="AJ974" t="str">
        <f t="shared" si="2135"/>
        <v>$</v>
      </c>
      <c r="AK974" t="str">
        <f t="shared" si="2135"/>
        <v>$</v>
      </c>
      <c r="AL974" t="str">
        <f t="shared" si="2135"/>
        <v>$</v>
      </c>
      <c r="AM974" t="str">
        <f t="shared" si="2135"/>
        <v>$</v>
      </c>
      <c r="AN974" t="str">
        <f t="shared" si="2114"/>
        <v>$</v>
      </c>
      <c r="AQ974" t="str">
        <f t="shared" si="2115"/>
        <v>$</v>
      </c>
    </row>
    <row r="975" spans="1:43" x14ac:dyDescent="0.2">
      <c r="A975">
        <v>973</v>
      </c>
      <c r="B975" t="s">
        <v>99</v>
      </c>
      <c r="C975" t="s">
        <v>1647</v>
      </c>
      <c r="D975" t="s">
        <v>1631</v>
      </c>
      <c r="E975" t="s">
        <v>16</v>
      </c>
      <c r="F975" t="s">
        <v>123</v>
      </c>
      <c r="G975" t="str">
        <f t="shared" si="2107"/>
        <v>Segment Net Sales - North America Segment</v>
      </c>
      <c r="H975" t="str">
        <f t="shared" si="2088"/>
        <v>north america segment</v>
      </c>
      <c r="I975" t="s">
        <v>10</v>
      </c>
      <c r="J975" t="b">
        <f t="shared" si="2108"/>
        <v>0</v>
      </c>
      <c r="K975" t="b">
        <f t="shared" si="2103"/>
        <v>0</v>
      </c>
      <c r="L975" t="b">
        <f t="shared" si="2104"/>
        <v>1</v>
      </c>
      <c r="M975" t="str">
        <f t="shared" si="2109"/>
        <v/>
      </c>
      <c r="N975" t="str">
        <f t="shared" si="2010"/>
        <v/>
      </c>
      <c r="O975" t="str">
        <f t="shared" si="2011"/>
        <v/>
      </c>
      <c r="P975" t="str">
        <f t="shared" si="2110"/>
        <v/>
      </c>
      <c r="R975" t="s">
        <v>35</v>
      </c>
      <c r="S975" t="str">
        <f>IF(M975&lt;&gt;"",M975,IF(O975&lt;&gt;"",O975,IF(Q975&lt;&gt;"",Q975,I975)))</f>
        <v>$M</v>
      </c>
      <c r="T975" t="str">
        <f t="shared" si="2111"/>
        <v>$m</v>
      </c>
      <c r="U975" t="str">
        <f t="shared" ref="U975:V975" si="2136">TRIM(SUBSTITUTE(T975,U$1,U$2))</f>
        <v>$m</v>
      </c>
      <c r="V975" t="str">
        <f t="shared" si="2136"/>
        <v>$m</v>
      </c>
      <c r="W975" t="str">
        <f t="shared" ref="W975:AM975" si="2137">TRIM(SUBSTITUTE(V975,W$1,W$2))</f>
        <v>$m</v>
      </c>
      <c r="X975" t="str">
        <f t="shared" si="2137"/>
        <v>$m</v>
      </c>
      <c r="Y975" t="str">
        <f t="shared" si="2137"/>
        <v>$m</v>
      </c>
      <c r="Z975" t="str">
        <f t="shared" si="2137"/>
        <v>$m</v>
      </c>
      <c r="AA975" t="str">
        <f t="shared" si="2137"/>
        <v>$m</v>
      </c>
      <c r="AB975" t="str">
        <f t="shared" si="2137"/>
        <v>$m</v>
      </c>
      <c r="AC975" t="str">
        <f t="shared" si="2137"/>
        <v>$m</v>
      </c>
      <c r="AD975" t="str">
        <f t="shared" si="2137"/>
        <v>$m</v>
      </c>
      <c r="AE975" t="str">
        <f t="shared" si="2137"/>
        <v>$m</v>
      </c>
      <c r="AF975" t="str">
        <f t="shared" si="2137"/>
        <v>$m</v>
      </c>
      <c r="AG975" t="str">
        <f t="shared" si="2137"/>
        <v>$</v>
      </c>
      <c r="AH975" t="str">
        <f t="shared" si="2137"/>
        <v>$</v>
      </c>
      <c r="AI975" t="str">
        <f t="shared" si="2137"/>
        <v>$</v>
      </c>
      <c r="AJ975" t="str">
        <f t="shared" si="2137"/>
        <v>$</v>
      </c>
      <c r="AK975" t="str">
        <f t="shared" si="2137"/>
        <v>$</v>
      </c>
      <c r="AL975" t="str">
        <f t="shared" si="2137"/>
        <v>$</v>
      </c>
      <c r="AM975" t="str">
        <f t="shared" si="2137"/>
        <v>$</v>
      </c>
      <c r="AN975" t="str">
        <f t="shared" si="2114"/>
        <v>$</v>
      </c>
      <c r="AQ975" t="str">
        <f t="shared" si="2115"/>
        <v>$</v>
      </c>
    </row>
    <row r="976" spans="1:43" x14ac:dyDescent="0.2">
      <c r="A976">
        <v>974</v>
      </c>
      <c r="B976" t="s">
        <v>176</v>
      </c>
      <c r="C976" t="s">
        <v>1639</v>
      </c>
      <c r="D976" t="s">
        <v>1631</v>
      </c>
      <c r="E976" t="s">
        <v>1467</v>
      </c>
      <c r="F976" t="s">
        <v>180</v>
      </c>
      <c r="G976" t="str">
        <f t="shared" si="2107"/>
        <v>Order Value - Average Order Value</v>
      </c>
      <c r="H976" t="str">
        <f t="shared" si="2088"/>
        <v>average order value</v>
      </c>
      <c r="I976" t="s">
        <v>35</v>
      </c>
      <c r="J976" t="b">
        <f t="shared" si="2108"/>
        <v>0</v>
      </c>
      <c r="K976" t="b">
        <f t="shared" si="2103"/>
        <v>0</v>
      </c>
      <c r="L976" t="b">
        <f t="shared" si="2104"/>
        <v>1</v>
      </c>
      <c r="M976" t="str">
        <f t="shared" si="2109"/>
        <v/>
      </c>
      <c r="N976" t="str">
        <f t="shared" si="2010"/>
        <v/>
      </c>
      <c r="O976" t="str">
        <f t="shared" si="2011"/>
        <v/>
      </c>
      <c r="P976" t="str">
        <f t="shared" si="2110"/>
        <v/>
      </c>
      <c r="R976" t="s">
        <v>35</v>
      </c>
      <c r="S976" t="str">
        <f>IF(M976&lt;&gt;"",M976,IF(O976&lt;&gt;"",O976,IF(Q976&lt;&gt;"",Q976,I976)))</f>
        <v>$</v>
      </c>
      <c r="T976" t="str">
        <f t="shared" si="2111"/>
        <v>$</v>
      </c>
      <c r="U976" t="str">
        <f t="shared" ref="U976:V976" si="2138">TRIM(SUBSTITUTE(T976,U$1,U$2))</f>
        <v>$</v>
      </c>
      <c r="V976" t="str">
        <f t="shared" si="2138"/>
        <v>$</v>
      </c>
      <c r="W976" t="str">
        <f t="shared" ref="W976:AM976" si="2139">TRIM(SUBSTITUTE(V976,W$1,W$2))</f>
        <v>$</v>
      </c>
      <c r="X976" t="str">
        <f t="shared" si="2139"/>
        <v>$</v>
      </c>
      <c r="Y976" t="str">
        <f t="shared" si="2139"/>
        <v>$</v>
      </c>
      <c r="Z976" t="str">
        <f t="shared" si="2139"/>
        <v>$</v>
      </c>
      <c r="AA976" t="str">
        <f t="shared" si="2139"/>
        <v>$</v>
      </c>
      <c r="AB976" t="str">
        <f t="shared" si="2139"/>
        <v>$</v>
      </c>
      <c r="AC976" t="str">
        <f t="shared" si="2139"/>
        <v>$</v>
      </c>
      <c r="AD976" t="str">
        <f t="shared" si="2139"/>
        <v>$</v>
      </c>
      <c r="AE976" t="str">
        <f t="shared" si="2139"/>
        <v>$</v>
      </c>
      <c r="AF976" t="str">
        <f t="shared" si="2139"/>
        <v>$</v>
      </c>
      <c r="AG976" t="str">
        <f t="shared" si="2139"/>
        <v>$</v>
      </c>
      <c r="AH976" t="str">
        <f t="shared" si="2139"/>
        <v>$</v>
      </c>
      <c r="AI976" t="str">
        <f t="shared" si="2139"/>
        <v>$</v>
      </c>
      <c r="AJ976" t="str">
        <f t="shared" si="2139"/>
        <v>$</v>
      </c>
      <c r="AK976" t="str">
        <f t="shared" si="2139"/>
        <v>$</v>
      </c>
      <c r="AL976" t="str">
        <f t="shared" si="2139"/>
        <v>$</v>
      </c>
      <c r="AM976" t="str">
        <f t="shared" si="2139"/>
        <v>$</v>
      </c>
      <c r="AN976" t="str">
        <f t="shared" si="2114"/>
        <v>$</v>
      </c>
      <c r="AQ976" t="str">
        <f t="shared" si="2115"/>
        <v>$</v>
      </c>
    </row>
    <row r="977" spans="1:43" x14ac:dyDescent="0.2">
      <c r="A977">
        <v>975</v>
      </c>
      <c r="B977" t="s">
        <v>176</v>
      </c>
      <c r="C977" t="s">
        <v>1639</v>
      </c>
      <c r="D977" t="s">
        <v>1631</v>
      </c>
      <c r="E977" t="s">
        <v>155</v>
      </c>
      <c r="F977" t="s">
        <v>182</v>
      </c>
      <c r="G977" t="str">
        <f t="shared" si="2107"/>
        <v>Revenue by Category - Commerce</v>
      </c>
      <c r="H977" t="str">
        <f t="shared" si="2088"/>
        <v>commerce</v>
      </c>
      <c r="I977" t="s">
        <v>10</v>
      </c>
      <c r="J977" t="b">
        <f t="shared" si="2108"/>
        <v>0</v>
      </c>
      <c r="K977" t="b">
        <f t="shared" si="2103"/>
        <v>0</v>
      </c>
      <c r="L977" t="b">
        <f t="shared" si="2104"/>
        <v>1</v>
      </c>
      <c r="M977" t="str">
        <f t="shared" si="2109"/>
        <v/>
      </c>
      <c r="N977" t="str">
        <f t="shared" si="2010"/>
        <v/>
      </c>
      <c r="O977" t="str">
        <f t="shared" si="2011"/>
        <v/>
      </c>
      <c r="P977" t="str">
        <f t="shared" si="2110"/>
        <v/>
      </c>
      <c r="R977" t="s">
        <v>35</v>
      </c>
      <c r="S977" t="str">
        <f>IF(M977&lt;&gt;"",M977,IF(O977&lt;&gt;"",O977,IF(Q977&lt;&gt;"",Q977,I977)))</f>
        <v>$M</v>
      </c>
      <c r="T977" t="str">
        <f t="shared" si="2111"/>
        <v>$m</v>
      </c>
      <c r="U977" t="str">
        <f t="shared" ref="U977:V977" si="2140">TRIM(SUBSTITUTE(T977,U$1,U$2))</f>
        <v>$m</v>
      </c>
      <c r="V977" t="str">
        <f t="shared" si="2140"/>
        <v>$m</v>
      </c>
      <c r="W977" t="str">
        <f t="shared" ref="W977:AM977" si="2141">TRIM(SUBSTITUTE(V977,W$1,W$2))</f>
        <v>$m</v>
      </c>
      <c r="X977" t="str">
        <f t="shared" si="2141"/>
        <v>$m</v>
      </c>
      <c r="Y977" t="str">
        <f t="shared" si="2141"/>
        <v>$m</v>
      </c>
      <c r="Z977" t="str">
        <f t="shared" si="2141"/>
        <v>$m</v>
      </c>
      <c r="AA977" t="str">
        <f t="shared" si="2141"/>
        <v>$m</v>
      </c>
      <c r="AB977" t="str">
        <f t="shared" si="2141"/>
        <v>$m</v>
      </c>
      <c r="AC977" t="str">
        <f t="shared" si="2141"/>
        <v>$m</v>
      </c>
      <c r="AD977" t="str">
        <f t="shared" si="2141"/>
        <v>$m</v>
      </c>
      <c r="AE977" t="str">
        <f t="shared" si="2141"/>
        <v>$m</v>
      </c>
      <c r="AF977" t="str">
        <f t="shared" si="2141"/>
        <v>$m</v>
      </c>
      <c r="AG977" t="str">
        <f t="shared" si="2141"/>
        <v>$</v>
      </c>
      <c r="AH977" t="str">
        <f t="shared" si="2141"/>
        <v>$</v>
      </c>
      <c r="AI977" t="str">
        <f t="shared" si="2141"/>
        <v>$</v>
      </c>
      <c r="AJ977" t="str">
        <f t="shared" si="2141"/>
        <v>$</v>
      </c>
      <c r="AK977" t="str">
        <f t="shared" si="2141"/>
        <v>$</v>
      </c>
      <c r="AL977" t="str">
        <f t="shared" si="2141"/>
        <v>$</v>
      </c>
      <c r="AM977" t="str">
        <f t="shared" si="2141"/>
        <v>$</v>
      </c>
      <c r="AN977" t="str">
        <f t="shared" si="2114"/>
        <v>$</v>
      </c>
      <c r="AQ977" t="str">
        <f t="shared" si="2115"/>
        <v>$</v>
      </c>
    </row>
    <row r="978" spans="1:43" x14ac:dyDescent="0.2">
      <c r="A978">
        <v>976</v>
      </c>
      <c r="B978" t="s">
        <v>176</v>
      </c>
      <c r="C978" t="s">
        <v>1639</v>
      </c>
      <c r="D978" t="s">
        <v>1631</v>
      </c>
      <c r="E978" t="s">
        <v>155</v>
      </c>
      <c r="F978" t="s">
        <v>183</v>
      </c>
      <c r="G978" t="str">
        <f t="shared" si="2107"/>
        <v>Revenue by Category - Direct to Consumer</v>
      </c>
      <c r="H978" t="str">
        <f t="shared" si="2088"/>
        <v>direct to consumer</v>
      </c>
      <c r="I978" t="s">
        <v>10</v>
      </c>
      <c r="J978" t="b">
        <f t="shared" si="2108"/>
        <v>0</v>
      </c>
      <c r="K978" t="b">
        <f t="shared" si="2103"/>
        <v>0</v>
      </c>
      <c r="L978" t="b">
        <f t="shared" si="2104"/>
        <v>1</v>
      </c>
      <c r="M978" t="str">
        <f t="shared" si="2109"/>
        <v/>
      </c>
      <c r="N978" t="str">
        <f t="shared" si="2010"/>
        <v/>
      </c>
      <c r="O978" t="str">
        <f t="shared" si="2011"/>
        <v/>
      </c>
      <c r="P978" t="str">
        <f t="shared" si="2110"/>
        <v/>
      </c>
      <c r="R978" t="s">
        <v>35</v>
      </c>
      <c r="S978" t="str">
        <f>IF(M978&lt;&gt;"",M978,IF(O978&lt;&gt;"",O978,IF(Q978&lt;&gt;"",Q978,I978)))</f>
        <v>$M</v>
      </c>
      <c r="T978" t="str">
        <f t="shared" si="2111"/>
        <v>$m</v>
      </c>
      <c r="U978" t="str">
        <f t="shared" ref="U978:V978" si="2142">TRIM(SUBSTITUTE(T978,U$1,U$2))</f>
        <v>$m</v>
      </c>
      <c r="V978" t="str">
        <f t="shared" si="2142"/>
        <v>$m</v>
      </c>
      <c r="W978" t="str">
        <f t="shared" ref="W978:AM978" si="2143">TRIM(SUBSTITUTE(V978,W$1,W$2))</f>
        <v>$m</v>
      </c>
      <c r="X978" t="str">
        <f t="shared" si="2143"/>
        <v>$m</v>
      </c>
      <c r="Y978" t="str">
        <f t="shared" si="2143"/>
        <v>$m</v>
      </c>
      <c r="Z978" t="str">
        <f t="shared" si="2143"/>
        <v>$m</v>
      </c>
      <c r="AA978" t="str">
        <f t="shared" si="2143"/>
        <v>$m</v>
      </c>
      <c r="AB978" t="str">
        <f t="shared" si="2143"/>
        <v>$m</v>
      </c>
      <c r="AC978" t="str">
        <f t="shared" si="2143"/>
        <v>$m</v>
      </c>
      <c r="AD978" t="str">
        <f t="shared" si="2143"/>
        <v>$m</v>
      </c>
      <c r="AE978" t="str">
        <f t="shared" si="2143"/>
        <v>$m</v>
      </c>
      <c r="AF978" t="str">
        <f t="shared" si="2143"/>
        <v>$m</v>
      </c>
      <c r="AG978" t="str">
        <f t="shared" si="2143"/>
        <v>$</v>
      </c>
      <c r="AH978" t="str">
        <f t="shared" si="2143"/>
        <v>$</v>
      </c>
      <c r="AI978" t="str">
        <f t="shared" si="2143"/>
        <v>$</v>
      </c>
      <c r="AJ978" t="str">
        <f t="shared" si="2143"/>
        <v>$</v>
      </c>
      <c r="AK978" t="str">
        <f t="shared" si="2143"/>
        <v>$</v>
      </c>
      <c r="AL978" t="str">
        <f t="shared" si="2143"/>
        <v>$</v>
      </c>
      <c r="AM978" t="str">
        <f t="shared" si="2143"/>
        <v>$</v>
      </c>
      <c r="AN978" t="str">
        <f t="shared" si="2114"/>
        <v>$</v>
      </c>
      <c r="AQ978" t="str">
        <f t="shared" si="2115"/>
        <v>$</v>
      </c>
    </row>
    <row r="979" spans="1:43" x14ac:dyDescent="0.2">
      <c r="A979">
        <v>977</v>
      </c>
      <c r="B979" t="s">
        <v>176</v>
      </c>
      <c r="C979" t="s">
        <v>1639</v>
      </c>
      <c r="D979" t="s">
        <v>1631</v>
      </c>
      <c r="E979" t="s">
        <v>155</v>
      </c>
      <c r="F979" t="s">
        <v>13</v>
      </c>
      <c r="G979" t="str">
        <f t="shared" si="2107"/>
        <v>Revenue by Category - Other</v>
      </c>
      <c r="H979" t="str">
        <f t="shared" si="2088"/>
        <v>other</v>
      </c>
      <c r="I979" t="s">
        <v>10</v>
      </c>
      <c r="J979" t="b">
        <f t="shared" si="2108"/>
        <v>0</v>
      </c>
      <c r="K979" t="b">
        <f t="shared" si="2103"/>
        <v>0</v>
      </c>
      <c r="L979" t="b">
        <f t="shared" si="2104"/>
        <v>1</v>
      </c>
      <c r="M979" t="str">
        <f t="shared" si="2109"/>
        <v/>
      </c>
      <c r="N979" t="str">
        <f t="shared" si="2010"/>
        <v/>
      </c>
      <c r="O979" t="str">
        <f t="shared" si="2011"/>
        <v/>
      </c>
      <c r="P979" t="str">
        <f t="shared" si="2110"/>
        <v/>
      </c>
      <c r="R979" t="s">
        <v>35</v>
      </c>
      <c r="S979" t="str">
        <f>IF(M979&lt;&gt;"",M979,IF(O979&lt;&gt;"",O979,IF(Q979&lt;&gt;"",Q979,I979)))</f>
        <v>$M</v>
      </c>
      <c r="T979" t="str">
        <f t="shared" si="2111"/>
        <v>$m</v>
      </c>
      <c r="U979" t="str">
        <f t="shared" ref="U979:V979" si="2144">TRIM(SUBSTITUTE(T979,U$1,U$2))</f>
        <v>$m</v>
      </c>
      <c r="V979" t="str">
        <f t="shared" si="2144"/>
        <v>$m</v>
      </c>
      <c r="W979" t="str">
        <f t="shared" ref="W979:AM979" si="2145">TRIM(SUBSTITUTE(V979,W$1,W$2))</f>
        <v>$m</v>
      </c>
      <c r="X979" t="str">
        <f t="shared" si="2145"/>
        <v>$m</v>
      </c>
      <c r="Y979" t="str">
        <f t="shared" si="2145"/>
        <v>$m</v>
      </c>
      <c r="Z979" t="str">
        <f t="shared" si="2145"/>
        <v>$m</v>
      </c>
      <c r="AA979" t="str">
        <f t="shared" si="2145"/>
        <v>$m</v>
      </c>
      <c r="AB979" t="str">
        <f t="shared" si="2145"/>
        <v>$m</v>
      </c>
      <c r="AC979" t="str">
        <f t="shared" si="2145"/>
        <v>$m</v>
      </c>
      <c r="AD979" t="str">
        <f t="shared" si="2145"/>
        <v>$m</v>
      </c>
      <c r="AE979" t="str">
        <f t="shared" si="2145"/>
        <v>$m</v>
      </c>
      <c r="AF979" t="str">
        <f t="shared" si="2145"/>
        <v>$m</v>
      </c>
      <c r="AG979" t="str">
        <f t="shared" si="2145"/>
        <v>$</v>
      </c>
      <c r="AH979" t="str">
        <f t="shared" si="2145"/>
        <v>$</v>
      </c>
      <c r="AI979" t="str">
        <f t="shared" si="2145"/>
        <v>$</v>
      </c>
      <c r="AJ979" t="str">
        <f t="shared" si="2145"/>
        <v>$</v>
      </c>
      <c r="AK979" t="str">
        <f t="shared" si="2145"/>
        <v>$</v>
      </c>
      <c r="AL979" t="str">
        <f t="shared" si="2145"/>
        <v>$</v>
      </c>
      <c r="AM979" t="str">
        <f t="shared" si="2145"/>
        <v>$</v>
      </c>
      <c r="AN979" t="str">
        <f t="shared" si="2114"/>
        <v>$</v>
      </c>
      <c r="AQ979" t="str">
        <f t="shared" si="2115"/>
        <v>$</v>
      </c>
    </row>
    <row r="980" spans="1:43" x14ac:dyDescent="0.2">
      <c r="A980">
        <v>978</v>
      </c>
      <c r="B980" t="s">
        <v>176</v>
      </c>
      <c r="C980" t="s">
        <v>1639</v>
      </c>
      <c r="D980" t="s">
        <v>1631</v>
      </c>
      <c r="E980" t="s">
        <v>1466</v>
      </c>
      <c r="F980" t="s">
        <v>177</v>
      </c>
      <c r="G980" t="str">
        <f t="shared" si="2107"/>
        <v>Subscriptions - Active Subscriptions</v>
      </c>
      <c r="H980" t="str">
        <f t="shared" si="2088"/>
        <v>active subscriptions</v>
      </c>
      <c r="I980" t="s">
        <v>178</v>
      </c>
      <c r="J980" t="b">
        <f t="shared" si="2108"/>
        <v>0</v>
      </c>
      <c r="K980" t="b">
        <f t="shared" si="2103"/>
        <v>1</v>
      </c>
      <c r="L980" t="b">
        <f t="shared" si="2104"/>
        <v>1</v>
      </c>
      <c r="M980" t="str">
        <f t="shared" si="2109"/>
        <v/>
      </c>
      <c r="N980" t="str">
        <f t="shared" si="2010"/>
        <v/>
      </c>
      <c r="O980" t="str">
        <f t="shared" si="2011"/>
        <v/>
      </c>
      <c r="P980" t="str">
        <f t="shared" si="2110"/>
        <v/>
      </c>
      <c r="R980" t="s">
        <v>1685</v>
      </c>
      <c r="S980" t="str">
        <f>IF(M980&lt;&gt;"",M980,IF(O980&lt;&gt;"",O980,IF(Q980&lt;&gt;"",Q980,I980)))</f>
        <v>MUnits</v>
      </c>
      <c r="T980" t="str">
        <f t="shared" si="2111"/>
        <v>munits</v>
      </c>
      <c r="U980" t="str">
        <f t="shared" ref="U980:V980" si="2146">TRIM(SUBSTITUTE(T980,U$1,U$2))</f>
        <v>munits</v>
      </c>
      <c r="V980" t="str">
        <f t="shared" si="2146"/>
        <v>munits</v>
      </c>
      <c r="W980" t="str">
        <f t="shared" ref="W980:AM980" si="2147">TRIM(SUBSTITUTE(V980,W$1,W$2))</f>
        <v>munits</v>
      </c>
      <c r="X980" t="str">
        <f t="shared" si="2147"/>
        <v>munits</v>
      </c>
      <c r="Y980" t="str">
        <f t="shared" si="2147"/>
        <v>munits</v>
      </c>
      <c r="Z980" t="str">
        <f t="shared" si="2147"/>
        <v>munits</v>
      </c>
      <c r="AA980" t="str">
        <f t="shared" si="2147"/>
        <v>munits</v>
      </c>
      <c r="AB980" t="str">
        <f t="shared" si="2147"/>
        <v>munits</v>
      </c>
      <c r="AC980" t="str">
        <f t="shared" si="2147"/>
        <v>munits</v>
      </c>
      <c r="AD980" t="str">
        <f t="shared" si="2147"/>
        <v>munits</v>
      </c>
      <c r="AE980" t="str">
        <f t="shared" si="2147"/>
        <v>munits</v>
      </c>
      <c r="AF980" t="str">
        <f t="shared" si="2147"/>
        <v>munits</v>
      </c>
      <c r="AG980" t="str">
        <f t="shared" si="2147"/>
        <v>units</v>
      </c>
      <c r="AH980" t="str">
        <f t="shared" si="2147"/>
        <v>units</v>
      </c>
      <c r="AI980" t="str">
        <f t="shared" si="2147"/>
        <v>units</v>
      </c>
      <c r="AJ980" t="str">
        <f t="shared" si="2147"/>
        <v>units</v>
      </c>
      <c r="AK980" t="str">
        <f t="shared" si="2147"/>
        <v>units</v>
      </c>
      <c r="AL980" t="str">
        <f t="shared" si="2147"/>
        <v>units</v>
      </c>
      <c r="AM980" t="str">
        <f t="shared" si="2147"/>
        <v>units</v>
      </c>
      <c r="AN980" t="str">
        <f t="shared" si="2114"/>
        <v>units</v>
      </c>
      <c r="AQ980" t="str">
        <f t="shared" si="2115"/>
        <v>units</v>
      </c>
    </row>
    <row r="981" spans="1:43" x14ac:dyDescent="0.2">
      <c r="A981">
        <v>979</v>
      </c>
      <c r="B981" t="s">
        <v>176</v>
      </c>
      <c r="C981" t="s">
        <v>1639</v>
      </c>
      <c r="D981" t="s">
        <v>1631</v>
      </c>
      <c r="E981" t="s">
        <v>1466</v>
      </c>
      <c r="F981" t="s">
        <v>179</v>
      </c>
      <c r="G981" t="str">
        <f t="shared" si="2107"/>
        <v>Subscriptions - Average Monthly Subscription Shipment Churn</v>
      </c>
      <c r="H981" t="str">
        <f t="shared" si="2088"/>
        <v>average monthly subscription shipment churn</v>
      </c>
      <c r="I981" t="s">
        <v>7</v>
      </c>
      <c r="J981" t="b">
        <f t="shared" si="2108"/>
        <v>0</v>
      </c>
      <c r="K981" t="b">
        <f t="shared" si="2103"/>
        <v>0</v>
      </c>
      <c r="L981" t="b">
        <f t="shared" si="2104"/>
        <v>1</v>
      </c>
      <c r="M981" t="str">
        <f t="shared" si="2109"/>
        <v/>
      </c>
      <c r="N981" t="str">
        <f t="shared" si="2010"/>
        <v/>
      </c>
      <c r="O981" t="str">
        <f t="shared" si="2011"/>
        <v/>
      </c>
      <c r="P981" t="str">
        <f t="shared" si="2110"/>
        <v/>
      </c>
      <c r="R981" t="s">
        <v>7</v>
      </c>
      <c r="S981" t="str">
        <f>IF(M981&lt;&gt;"",M981,IF(O981&lt;&gt;"",O981,IF(Q981&lt;&gt;"",Q981,I981)))</f>
        <v>%</v>
      </c>
      <c r="T981" t="str">
        <f t="shared" si="2111"/>
        <v>%</v>
      </c>
      <c r="U981" t="str">
        <f t="shared" ref="U981:V981" si="2148">TRIM(SUBSTITUTE(T981,U$1,U$2))</f>
        <v>%</v>
      </c>
      <c r="V981" t="str">
        <f t="shared" si="2148"/>
        <v>%</v>
      </c>
      <c r="W981" t="str">
        <f t="shared" ref="W981:AM981" si="2149">TRIM(SUBSTITUTE(V981,W$1,W$2))</f>
        <v>%</v>
      </c>
      <c r="X981" t="str">
        <f t="shared" si="2149"/>
        <v>%</v>
      </c>
      <c r="Y981" t="str">
        <f t="shared" si="2149"/>
        <v>%</v>
      </c>
      <c r="Z981" t="str">
        <f t="shared" si="2149"/>
        <v>%</v>
      </c>
      <c r="AA981" t="str">
        <f t="shared" si="2149"/>
        <v>%</v>
      </c>
      <c r="AB981" t="str">
        <f t="shared" si="2149"/>
        <v>%</v>
      </c>
      <c r="AC981" t="str">
        <f t="shared" si="2149"/>
        <v>%</v>
      </c>
      <c r="AD981" t="str">
        <f t="shared" si="2149"/>
        <v>%</v>
      </c>
      <c r="AE981" t="str">
        <f t="shared" si="2149"/>
        <v>%</v>
      </c>
      <c r="AF981" t="str">
        <f t="shared" si="2149"/>
        <v>%</v>
      </c>
      <c r="AG981" t="str">
        <f t="shared" si="2149"/>
        <v>%</v>
      </c>
      <c r="AH981" t="str">
        <f t="shared" si="2149"/>
        <v>%</v>
      </c>
      <c r="AI981" t="str">
        <f t="shared" si="2149"/>
        <v>%</v>
      </c>
      <c r="AJ981" t="str">
        <f t="shared" si="2149"/>
        <v>%</v>
      </c>
      <c r="AK981" t="str">
        <f t="shared" si="2149"/>
        <v>%</v>
      </c>
      <c r="AL981" t="str">
        <f t="shared" si="2149"/>
        <v>%</v>
      </c>
      <c r="AM981" t="str">
        <f t="shared" si="2149"/>
        <v>%</v>
      </c>
      <c r="AN981" t="str">
        <f t="shared" si="2114"/>
        <v>%</v>
      </c>
      <c r="AQ981" t="str">
        <f t="shared" si="2115"/>
        <v>%</v>
      </c>
    </row>
    <row r="982" spans="1:43" x14ac:dyDescent="0.2">
      <c r="A982">
        <v>980</v>
      </c>
      <c r="B982" t="s">
        <v>176</v>
      </c>
      <c r="C982" t="s">
        <v>1639</v>
      </c>
      <c r="D982" t="s">
        <v>1631</v>
      </c>
      <c r="E982" t="s">
        <v>1468</v>
      </c>
      <c r="F982" t="s">
        <v>181</v>
      </c>
      <c r="G982" t="str">
        <f t="shared" si="2107"/>
        <v xml:space="preserve">Subscriptions  - New Subscriptions </v>
      </c>
      <c r="H982" t="str">
        <f t="shared" si="2088"/>
        <v xml:space="preserve">new subscriptions </v>
      </c>
      <c r="I982" t="s">
        <v>178</v>
      </c>
      <c r="J982" t="b">
        <f t="shared" si="2108"/>
        <v>0</v>
      </c>
      <c r="K982" t="b">
        <f t="shared" si="2103"/>
        <v>1</v>
      </c>
      <c r="L982" t="b">
        <f t="shared" si="2104"/>
        <v>1</v>
      </c>
      <c r="M982" t="str">
        <f t="shared" si="2109"/>
        <v/>
      </c>
      <c r="N982" t="str">
        <f t="shared" ref="N982:N1045" si="2150">IF(AND(OR(LOWER(I982)="unit",LOWER(I982)="units",LOWER(I982)="number"),M982&lt;&gt;"Stores"),"Check","")</f>
        <v/>
      </c>
      <c r="O982" t="str">
        <f t="shared" ref="O982:O1045" si="2151">IF(N982="Check",IF((IFERROR(FIND("vehicle",LOWER(H982)),0)+(IFERROR(FIND("auto",LOWER(H982)),0))+IFERROR(FIND("vehicle",LOWER(F982)),0)+IFERROR(FIND("vehicle",LOWER(F982)),0))&gt;0,"Vehicles",""),"")</f>
        <v/>
      </c>
      <c r="P982" t="str">
        <f t="shared" si="2110"/>
        <v/>
      </c>
      <c r="R982" t="s">
        <v>1685</v>
      </c>
      <c r="S982" t="str">
        <f>IF(M982&lt;&gt;"",M982,IF(O982&lt;&gt;"",O982,IF(Q982&lt;&gt;"",Q982,I982)))</f>
        <v>MUnits</v>
      </c>
      <c r="T982" t="str">
        <f t="shared" si="2111"/>
        <v>munits</v>
      </c>
      <c r="U982" t="str">
        <f t="shared" ref="U982:V982" si="2152">TRIM(SUBSTITUTE(T982,U$1,U$2))</f>
        <v>munits</v>
      </c>
      <c r="V982" t="str">
        <f t="shared" si="2152"/>
        <v>munits</v>
      </c>
      <c r="W982" t="str">
        <f t="shared" ref="W982:AM982" si="2153">TRIM(SUBSTITUTE(V982,W$1,W$2))</f>
        <v>munits</v>
      </c>
      <c r="X982" t="str">
        <f t="shared" si="2153"/>
        <v>munits</v>
      </c>
      <c r="Y982" t="str">
        <f t="shared" si="2153"/>
        <v>munits</v>
      </c>
      <c r="Z982" t="str">
        <f t="shared" si="2153"/>
        <v>munits</v>
      </c>
      <c r="AA982" t="str">
        <f t="shared" si="2153"/>
        <v>munits</v>
      </c>
      <c r="AB982" t="str">
        <f t="shared" si="2153"/>
        <v>munits</v>
      </c>
      <c r="AC982" t="str">
        <f t="shared" si="2153"/>
        <v>munits</v>
      </c>
      <c r="AD982" t="str">
        <f t="shared" si="2153"/>
        <v>munits</v>
      </c>
      <c r="AE982" t="str">
        <f t="shared" si="2153"/>
        <v>munits</v>
      </c>
      <c r="AF982" t="str">
        <f t="shared" si="2153"/>
        <v>munits</v>
      </c>
      <c r="AG982" t="str">
        <f t="shared" si="2153"/>
        <v>units</v>
      </c>
      <c r="AH982" t="str">
        <f t="shared" si="2153"/>
        <v>units</v>
      </c>
      <c r="AI982" t="str">
        <f t="shared" si="2153"/>
        <v>units</v>
      </c>
      <c r="AJ982" t="str">
        <f t="shared" si="2153"/>
        <v>units</v>
      </c>
      <c r="AK982" t="str">
        <f t="shared" si="2153"/>
        <v>units</v>
      </c>
      <c r="AL982" t="str">
        <f t="shared" si="2153"/>
        <v>units</v>
      </c>
      <c r="AM982" t="str">
        <f t="shared" si="2153"/>
        <v>units</v>
      </c>
      <c r="AN982" t="str">
        <f t="shared" si="2114"/>
        <v>units</v>
      </c>
      <c r="AQ982" t="str">
        <f t="shared" si="2115"/>
        <v>units</v>
      </c>
    </row>
    <row r="983" spans="1:43" x14ac:dyDescent="0.2">
      <c r="A983">
        <v>981</v>
      </c>
      <c r="B983" t="s">
        <v>279</v>
      </c>
      <c r="C983" t="s">
        <v>1640</v>
      </c>
      <c r="D983" t="s">
        <v>1631</v>
      </c>
      <c r="E983" t="s">
        <v>280</v>
      </c>
      <c r="F983" t="s">
        <v>201</v>
      </c>
      <c r="G983" t="str">
        <f t="shared" si="2107"/>
        <v>Average monthly unique users - International</v>
      </c>
      <c r="H983" t="str">
        <f t="shared" si="2088"/>
        <v>international</v>
      </c>
      <c r="I983" t="s">
        <v>103</v>
      </c>
      <c r="J983" t="b">
        <f t="shared" si="2108"/>
        <v>0</v>
      </c>
      <c r="K983" t="b">
        <f t="shared" si="2103"/>
        <v>1</v>
      </c>
      <c r="L983" t="b">
        <f t="shared" si="2104"/>
        <v>1</v>
      </c>
      <c r="M983" t="str">
        <f t="shared" si="2109"/>
        <v/>
      </c>
      <c r="N983" t="str">
        <f t="shared" si="2150"/>
        <v/>
      </c>
      <c r="O983" t="str">
        <f t="shared" si="2151"/>
        <v/>
      </c>
      <c r="P983" t="str">
        <f t="shared" si="2110"/>
        <v/>
      </c>
      <c r="R983" t="s">
        <v>35</v>
      </c>
      <c r="S983" t="str">
        <f>IF(M983&lt;&gt;"",M983,IF(O983&lt;&gt;"",O983,IF(Q983&lt;&gt;"",Q983,I983)))</f>
        <v>M</v>
      </c>
      <c r="T983" t="str">
        <f t="shared" si="2111"/>
        <v>m</v>
      </c>
      <c r="U983" t="str">
        <f t="shared" ref="U983:V983" si="2154">TRIM(SUBSTITUTE(T983,U$1,U$2))</f>
        <v>m</v>
      </c>
      <c r="V983" t="str">
        <f t="shared" si="2154"/>
        <v>m</v>
      </c>
      <c r="W983" t="str">
        <f t="shared" ref="W983:AM983" si="2155">TRIM(SUBSTITUTE(V983,W$1,W$2))</f>
        <v>m</v>
      </c>
      <c r="X983" t="str">
        <f t="shared" si="2155"/>
        <v>m</v>
      </c>
      <c r="Y983" t="str">
        <f t="shared" si="2155"/>
        <v>m</v>
      </c>
      <c r="Z983" t="str">
        <f t="shared" si="2155"/>
        <v>m</v>
      </c>
      <c r="AA983" t="str">
        <f t="shared" si="2155"/>
        <v>m</v>
      </c>
      <c r="AB983" t="str">
        <f t="shared" si="2155"/>
        <v>m</v>
      </c>
      <c r="AC983" t="str">
        <f t="shared" si="2155"/>
        <v>m</v>
      </c>
      <c r="AD983" t="str">
        <f t="shared" si="2155"/>
        <v>m</v>
      </c>
      <c r="AE983" t="str">
        <f t="shared" si="2155"/>
        <v>m</v>
      </c>
      <c r="AF983" t="str">
        <f t="shared" si="2155"/>
        <v>m</v>
      </c>
      <c r="AG983" t="str">
        <f t="shared" si="2155"/>
        <v/>
      </c>
      <c r="AH983" t="str">
        <f t="shared" si="2155"/>
        <v/>
      </c>
      <c r="AI983" t="str">
        <f t="shared" si="2155"/>
        <v/>
      </c>
      <c r="AJ983" t="str">
        <f t="shared" si="2155"/>
        <v/>
      </c>
      <c r="AK983" t="str">
        <f t="shared" si="2155"/>
        <v/>
      </c>
      <c r="AL983" t="str">
        <f t="shared" si="2155"/>
        <v/>
      </c>
      <c r="AM983" t="str">
        <f t="shared" si="2155"/>
        <v/>
      </c>
      <c r="AN983" t="str">
        <f t="shared" si="2114"/>
        <v/>
      </c>
      <c r="AO983" t="s">
        <v>1743</v>
      </c>
      <c r="AQ983" t="str">
        <f t="shared" si="2115"/>
        <v>users</v>
      </c>
    </row>
    <row r="984" spans="1:43" x14ac:dyDescent="0.2">
      <c r="A984">
        <v>982</v>
      </c>
      <c r="B984" t="s">
        <v>279</v>
      </c>
      <c r="C984" t="s">
        <v>1640</v>
      </c>
      <c r="D984" t="s">
        <v>1631</v>
      </c>
      <c r="E984" t="s">
        <v>280</v>
      </c>
      <c r="F984" t="s">
        <v>281</v>
      </c>
      <c r="G984" t="str">
        <f t="shared" si="2107"/>
        <v>Average monthly unique users - U.S.</v>
      </c>
      <c r="H984" t="str">
        <f t="shared" si="2088"/>
        <v>u.s.</v>
      </c>
      <c r="I984" t="s">
        <v>103</v>
      </c>
      <c r="J984" t="b">
        <f t="shared" si="2108"/>
        <v>0</v>
      </c>
      <c r="K984" t="b">
        <f t="shared" si="2103"/>
        <v>1</v>
      </c>
      <c r="L984" t="b">
        <f t="shared" si="2104"/>
        <v>1</v>
      </c>
      <c r="M984" t="str">
        <f t="shared" si="2109"/>
        <v/>
      </c>
      <c r="N984" t="str">
        <f t="shared" si="2150"/>
        <v/>
      </c>
      <c r="O984" t="str">
        <f t="shared" si="2151"/>
        <v/>
      </c>
      <c r="P984" t="str">
        <f t="shared" si="2110"/>
        <v/>
      </c>
      <c r="R984" t="s">
        <v>35</v>
      </c>
      <c r="S984" t="str">
        <f>IF(M984&lt;&gt;"",M984,IF(O984&lt;&gt;"",O984,IF(Q984&lt;&gt;"",Q984,I984)))</f>
        <v>M</v>
      </c>
      <c r="T984" t="str">
        <f t="shared" si="2111"/>
        <v>m</v>
      </c>
      <c r="U984" t="str">
        <f t="shared" ref="U984:V984" si="2156">TRIM(SUBSTITUTE(T984,U$1,U$2))</f>
        <v>m</v>
      </c>
      <c r="V984" t="str">
        <f t="shared" si="2156"/>
        <v>m</v>
      </c>
      <c r="W984" t="str">
        <f t="shared" ref="W984:AM984" si="2157">TRIM(SUBSTITUTE(V984,W$1,W$2))</f>
        <v>m</v>
      </c>
      <c r="X984" t="str">
        <f t="shared" si="2157"/>
        <v>m</v>
      </c>
      <c r="Y984" t="str">
        <f t="shared" si="2157"/>
        <v>m</v>
      </c>
      <c r="Z984" t="str">
        <f t="shared" si="2157"/>
        <v>m</v>
      </c>
      <c r="AA984" t="str">
        <f t="shared" si="2157"/>
        <v>m</v>
      </c>
      <c r="AB984" t="str">
        <f t="shared" si="2157"/>
        <v>m</v>
      </c>
      <c r="AC984" t="str">
        <f t="shared" si="2157"/>
        <v>m</v>
      </c>
      <c r="AD984" t="str">
        <f t="shared" si="2157"/>
        <v>m</v>
      </c>
      <c r="AE984" t="str">
        <f t="shared" si="2157"/>
        <v>m</v>
      </c>
      <c r="AF984" t="str">
        <f t="shared" si="2157"/>
        <v>m</v>
      </c>
      <c r="AG984" t="str">
        <f t="shared" si="2157"/>
        <v/>
      </c>
      <c r="AH984" t="str">
        <f t="shared" si="2157"/>
        <v/>
      </c>
      <c r="AI984" t="str">
        <f t="shared" si="2157"/>
        <v/>
      </c>
      <c r="AJ984" t="str">
        <f t="shared" si="2157"/>
        <v/>
      </c>
      <c r="AK984" t="str">
        <f t="shared" si="2157"/>
        <v/>
      </c>
      <c r="AL984" t="str">
        <f t="shared" si="2157"/>
        <v/>
      </c>
      <c r="AM984" t="str">
        <f t="shared" si="2157"/>
        <v/>
      </c>
      <c r="AN984" t="str">
        <f t="shared" si="2114"/>
        <v/>
      </c>
      <c r="AO984" t="s">
        <v>1743</v>
      </c>
      <c r="AQ984" t="str">
        <f t="shared" si="2115"/>
        <v>users</v>
      </c>
    </row>
    <row r="985" spans="1:43" x14ac:dyDescent="0.2">
      <c r="A985">
        <v>983</v>
      </c>
      <c r="B985" t="s">
        <v>279</v>
      </c>
      <c r="C985" t="s">
        <v>1640</v>
      </c>
      <c r="D985" t="s">
        <v>1631</v>
      </c>
      <c r="E985" t="s">
        <v>282</v>
      </c>
      <c r="F985" t="s">
        <v>201</v>
      </c>
      <c r="G985" t="str">
        <f t="shared" si="2107"/>
        <v>Revenue by geography - International</v>
      </c>
      <c r="H985" t="str">
        <f t="shared" si="2088"/>
        <v>international</v>
      </c>
      <c r="I985" t="s">
        <v>10</v>
      </c>
      <c r="J985" t="b">
        <f t="shared" si="2108"/>
        <v>0</v>
      </c>
      <c r="K985" t="b">
        <f t="shared" si="2103"/>
        <v>0</v>
      </c>
      <c r="L985" t="b">
        <f t="shared" si="2104"/>
        <v>1</v>
      </c>
      <c r="M985" t="str">
        <f t="shared" si="2109"/>
        <v/>
      </c>
      <c r="N985" t="str">
        <f t="shared" si="2150"/>
        <v/>
      </c>
      <c r="O985" t="str">
        <f t="shared" si="2151"/>
        <v/>
      </c>
      <c r="P985" t="str">
        <f t="shared" si="2110"/>
        <v/>
      </c>
      <c r="R985" t="s">
        <v>35</v>
      </c>
      <c r="S985" t="str">
        <f>IF(M985&lt;&gt;"",M985,IF(O985&lt;&gt;"",O985,IF(Q985&lt;&gt;"",Q985,I985)))</f>
        <v>$M</v>
      </c>
      <c r="T985" t="str">
        <f t="shared" si="2111"/>
        <v>$m</v>
      </c>
      <c r="U985" t="str">
        <f t="shared" ref="U985:V985" si="2158">TRIM(SUBSTITUTE(T985,U$1,U$2))</f>
        <v>$m</v>
      </c>
      <c r="V985" t="str">
        <f t="shared" si="2158"/>
        <v>$m</v>
      </c>
      <c r="W985" t="str">
        <f t="shared" ref="W985:AM985" si="2159">TRIM(SUBSTITUTE(V985,W$1,W$2))</f>
        <v>$m</v>
      </c>
      <c r="X985" t="str">
        <f t="shared" si="2159"/>
        <v>$m</v>
      </c>
      <c r="Y985" t="str">
        <f t="shared" si="2159"/>
        <v>$m</v>
      </c>
      <c r="Z985" t="str">
        <f t="shared" si="2159"/>
        <v>$m</v>
      </c>
      <c r="AA985" t="str">
        <f t="shared" si="2159"/>
        <v>$m</v>
      </c>
      <c r="AB985" t="str">
        <f t="shared" si="2159"/>
        <v>$m</v>
      </c>
      <c r="AC985" t="str">
        <f t="shared" si="2159"/>
        <v>$m</v>
      </c>
      <c r="AD985" t="str">
        <f t="shared" si="2159"/>
        <v>$m</v>
      </c>
      <c r="AE985" t="str">
        <f t="shared" si="2159"/>
        <v>$m</v>
      </c>
      <c r="AF985" t="str">
        <f t="shared" si="2159"/>
        <v>$m</v>
      </c>
      <c r="AG985" t="str">
        <f t="shared" si="2159"/>
        <v>$</v>
      </c>
      <c r="AH985" t="str">
        <f t="shared" si="2159"/>
        <v>$</v>
      </c>
      <c r="AI985" t="str">
        <f t="shared" si="2159"/>
        <v>$</v>
      </c>
      <c r="AJ985" t="str">
        <f t="shared" si="2159"/>
        <v>$</v>
      </c>
      <c r="AK985" t="str">
        <f t="shared" si="2159"/>
        <v>$</v>
      </c>
      <c r="AL985" t="str">
        <f t="shared" si="2159"/>
        <v>$</v>
      </c>
      <c r="AM985" t="str">
        <f t="shared" si="2159"/>
        <v>$</v>
      </c>
      <c r="AN985" t="str">
        <f t="shared" si="2114"/>
        <v>$</v>
      </c>
      <c r="AQ985" t="str">
        <f t="shared" si="2115"/>
        <v>$</v>
      </c>
    </row>
    <row r="986" spans="1:43" x14ac:dyDescent="0.2">
      <c r="A986">
        <v>984</v>
      </c>
      <c r="B986" t="s">
        <v>279</v>
      </c>
      <c r="C986" t="s">
        <v>1640</v>
      </c>
      <c r="D986" t="s">
        <v>1631</v>
      </c>
      <c r="E986" t="s">
        <v>282</v>
      </c>
      <c r="F986" t="s">
        <v>151</v>
      </c>
      <c r="G986" t="str">
        <f t="shared" si="2107"/>
        <v>Revenue by geography - United States</v>
      </c>
      <c r="H986" t="str">
        <f t="shared" si="2088"/>
        <v>united states</v>
      </c>
      <c r="I986" t="s">
        <v>10</v>
      </c>
      <c r="J986" t="b">
        <f t="shared" si="2108"/>
        <v>0</v>
      </c>
      <c r="K986" t="b">
        <f t="shared" si="2103"/>
        <v>0</v>
      </c>
      <c r="L986" t="b">
        <f t="shared" si="2104"/>
        <v>1</v>
      </c>
      <c r="M986" t="str">
        <f t="shared" si="2109"/>
        <v/>
      </c>
      <c r="N986" t="str">
        <f t="shared" si="2150"/>
        <v/>
      </c>
      <c r="O986" t="str">
        <f t="shared" si="2151"/>
        <v/>
      </c>
      <c r="P986" t="str">
        <f t="shared" si="2110"/>
        <v/>
      </c>
      <c r="R986" t="s">
        <v>35</v>
      </c>
      <c r="S986" t="str">
        <f>IF(M986&lt;&gt;"",M986,IF(O986&lt;&gt;"",O986,IF(Q986&lt;&gt;"",Q986,I986)))</f>
        <v>$M</v>
      </c>
      <c r="T986" t="str">
        <f t="shared" si="2111"/>
        <v>$m</v>
      </c>
      <c r="U986" t="str">
        <f t="shared" ref="U986:V986" si="2160">TRIM(SUBSTITUTE(T986,U$1,U$2))</f>
        <v>$m</v>
      </c>
      <c r="V986" t="str">
        <f t="shared" si="2160"/>
        <v>$m</v>
      </c>
      <c r="W986" t="str">
        <f t="shared" ref="W986:AM986" si="2161">TRIM(SUBSTITUTE(V986,W$1,W$2))</f>
        <v>$m</v>
      </c>
      <c r="X986" t="str">
        <f t="shared" si="2161"/>
        <v>$m</v>
      </c>
      <c r="Y986" t="str">
        <f t="shared" si="2161"/>
        <v>$m</v>
      </c>
      <c r="Z986" t="str">
        <f t="shared" si="2161"/>
        <v>$m</v>
      </c>
      <c r="AA986" t="str">
        <f t="shared" si="2161"/>
        <v>$m</v>
      </c>
      <c r="AB986" t="str">
        <f t="shared" si="2161"/>
        <v>$m</v>
      </c>
      <c r="AC986" t="str">
        <f t="shared" si="2161"/>
        <v>$m</v>
      </c>
      <c r="AD986" t="str">
        <f t="shared" si="2161"/>
        <v>$m</v>
      </c>
      <c r="AE986" t="str">
        <f t="shared" si="2161"/>
        <v>$m</v>
      </c>
      <c r="AF986" t="str">
        <f t="shared" si="2161"/>
        <v>$m</v>
      </c>
      <c r="AG986" t="str">
        <f t="shared" si="2161"/>
        <v>$</v>
      </c>
      <c r="AH986" t="str">
        <f t="shared" si="2161"/>
        <v>$</v>
      </c>
      <c r="AI986" t="str">
        <f t="shared" si="2161"/>
        <v>$</v>
      </c>
      <c r="AJ986" t="str">
        <f t="shared" si="2161"/>
        <v>$</v>
      </c>
      <c r="AK986" t="str">
        <f t="shared" si="2161"/>
        <v>$</v>
      </c>
      <c r="AL986" t="str">
        <f t="shared" si="2161"/>
        <v>$</v>
      </c>
      <c r="AM986" t="str">
        <f t="shared" si="2161"/>
        <v>$</v>
      </c>
      <c r="AN986" t="str">
        <f t="shared" si="2114"/>
        <v>$</v>
      </c>
      <c r="AQ986" t="str">
        <f t="shared" si="2115"/>
        <v>$</v>
      </c>
    </row>
    <row r="987" spans="1:43" x14ac:dyDescent="0.2">
      <c r="A987">
        <v>985</v>
      </c>
      <c r="B987" t="s">
        <v>279</v>
      </c>
      <c r="C987" t="s">
        <v>1640</v>
      </c>
      <c r="D987" t="s">
        <v>1631</v>
      </c>
      <c r="E987" t="s">
        <v>283</v>
      </c>
      <c r="F987" t="s">
        <v>284</v>
      </c>
      <c r="G987" t="str">
        <f t="shared" si="2107"/>
        <v>Revenue by Source - Marketplace subscription revenue</v>
      </c>
      <c r="H987" t="str">
        <f t="shared" si="2088"/>
        <v>marketplace subscription revenue</v>
      </c>
      <c r="I987" t="s">
        <v>10</v>
      </c>
      <c r="J987" t="b">
        <f t="shared" si="2108"/>
        <v>0</v>
      </c>
      <c r="K987" t="b">
        <f t="shared" si="2103"/>
        <v>0</v>
      </c>
      <c r="L987" t="b">
        <f t="shared" si="2104"/>
        <v>1</v>
      </c>
      <c r="M987" t="str">
        <f t="shared" si="2109"/>
        <v/>
      </c>
      <c r="N987" t="str">
        <f t="shared" si="2150"/>
        <v/>
      </c>
      <c r="O987" t="str">
        <f t="shared" si="2151"/>
        <v/>
      </c>
      <c r="P987" t="str">
        <f t="shared" si="2110"/>
        <v/>
      </c>
      <c r="R987" t="s">
        <v>35</v>
      </c>
      <c r="S987" t="str">
        <f>IF(M987&lt;&gt;"",M987,IF(O987&lt;&gt;"",O987,IF(Q987&lt;&gt;"",Q987,I987)))</f>
        <v>$M</v>
      </c>
      <c r="T987" t="str">
        <f t="shared" si="2111"/>
        <v>$m</v>
      </c>
      <c r="U987" t="str">
        <f t="shared" ref="U987:V987" si="2162">TRIM(SUBSTITUTE(T987,U$1,U$2))</f>
        <v>$m</v>
      </c>
      <c r="V987" t="str">
        <f t="shared" si="2162"/>
        <v>$m</v>
      </c>
      <c r="W987" t="str">
        <f t="shared" ref="W987:AM987" si="2163">TRIM(SUBSTITUTE(V987,W$1,W$2))</f>
        <v>$m</v>
      </c>
      <c r="X987" t="str">
        <f t="shared" si="2163"/>
        <v>$m</v>
      </c>
      <c r="Y987" t="str">
        <f t="shared" si="2163"/>
        <v>$m</v>
      </c>
      <c r="Z987" t="str">
        <f t="shared" si="2163"/>
        <v>$m</v>
      </c>
      <c r="AA987" t="str">
        <f t="shared" si="2163"/>
        <v>$m</v>
      </c>
      <c r="AB987" t="str">
        <f t="shared" si="2163"/>
        <v>$m</v>
      </c>
      <c r="AC987" t="str">
        <f t="shared" si="2163"/>
        <v>$m</v>
      </c>
      <c r="AD987" t="str">
        <f t="shared" si="2163"/>
        <v>$m</v>
      </c>
      <c r="AE987" t="str">
        <f t="shared" si="2163"/>
        <v>$m</v>
      </c>
      <c r="AF987" t="str">
        <f t="shared" si="2163"/>
        <v>$m</v>
      </c>
      <c r="AG987" t="str">
        <f t="shared" si="2163"/>
        <v>$</v>
      </c>
      <c r="AH987" t="str">
        <f t="shared" si="2163"/>
        <v>$</v>
      </c>
      <c r="AI987" t="str">
        <f t="shared" si="2163"/>
        <v>$</v>
      </c>
      <c r="AJ987" t="str">
        <f t="shared" si="2163"/>
        <v>$</v>
      </c>
      <c r="AK987" t="str">
        <f t="shared" si="2163"/>
        <v>$</v>
      </c>
      <c r="AL987" t="str">
        <f t="shared" si="2163"/>
        <v>$</v>
      </c>
      <c r="AM987" t="str">
        <f t="shared" si="2163"/>
        <v>$</v>
      </c>
      <c r="AN987" t="str">
        <f t="shared" si="2114"/>
        <v>$</v>
      </c>
      <c r="AQ987" t="str">
        <f t="shared" si="2115"/>
        <v>$</v>
      </c>
    </row>
    <row r="988" spans="1:43" x14ac:dyDescent="0.2">
      <c r="A988">
        <v>986</v>
      </c>
      <c r="B988" t="s">
        <v>279</v>
      </c>
      <c r="C988" t="s">
        <v>1640</v>
      </c>
      <c r="D988" t="s">
        <v>1631</v>
      </c>
      <c r="E988" t="s">
        <v>283</v>
      </c>
      <c r="F988" t="s">
        <v>66</v>
      </c>
      <c r="G988" t="str">
        <f t="shared" si="2107"/>
        <v>Revenue by Source - Other revenue</v>
      </c>
      <c r="H988" t="str">
        <f t="shared" si="2088"/>
        <v>other revenue</v>
      </c>
      <c r="I988" t="s">
        <v>10</v>
      </c>
      <c r="J988" t="b">
        <f t="shared" si="2108"/>
        <v>0</v>
      </c>
      <c r="K988" t="b">
        <f t="shared" si="2103"/>
        <v>0</v>
      </c>
      <c r="L988" t="b">
        <f t="shared" si="2104"/>
        <v>1</v>
      </c>
      <c r="M988" t="str">
        <f t="shared" si="2109"/>
        <v/>
      </c>
      <c r="N988" t="str">
        <f t="shared" si="2150"/>
        <v/>
      </c>
      <c r="O988" t="str">
        <f t="shared" si="2151"/>
        <v/>
      </c>
      <c r="P988" t="str">
        <f t="shared" si="2110"/>
        <v/>
      </c>
      <c r="R988" t="s">
        <v>35</v>
      </c>
      <c r="S988" t="str">
        <f>IF(M988&lt;&gt;"",M988,IF(O988&lt;&gt;"",O988,IF(Q988&lt;&gt;"",Q988,I988)))</f>
        <v>$M</v>
      </c>
      <c r="T988" t="str">
        <f t="shared" si="2111"/>
        <v>$m</v>
      </c>
      <c r="U988" t="str">
        <f t="shared" ref="U988:V988" si="2164">TRIM(SUBSTITUTE(T988,U$1,U$2))</f>
        <v>$m</v>
      </c>
      <c r="V988" t="str">
        <f t="shared" si="2164"/>
        <v>$m</v>
      </c>
      <c r="W988" t="str">
        <f t="shared" ref="W988:AM988" si="2165">TRIM(SUBSTITUTE(V988,W$1,W$2))</f>
        <v>$m</v>
      </c>
      <c r="X988" t="str">
        <f t="shared" si="2165"/>
        <v>$m</v>
      </c>
      <c r="Y988" t="str">
        <f t="shared" si="2165"/>
        <v>$m</v>
      </c>
      <c r="Z988" t="str">
        <f t="shared" si="2165"/>
        <v>$m</v>
      </c>
      <c r="AA988" t="str">
        <f t="shared" si="2165"/>
        <v>$m</v>
      </c>
      <c r="AB988" t="str">
        <f t="shared" si="2165"/>
        <v>$m</v>
      </c>
      <c r="AC988" t="str">
        <f t="shared" si="2165"/>
        <v>$m</v>
      </c>
      <c r="AD988" t="str">
        <f t="shared" si="2165"/>
        <v>$m</v>
      </c>
      <c r="AE988" t="str">
        <f t="shared" si="2165"/>
        <v>$m</v>
      </c>
      <c r="AF988" t="str">
        <f t="shared" si="2165"/>
        <v>$m</v>
      </c>
      <c r="AG988" t="str">
        <f t="shared" si="2165"/>
        <v>$</v>
      </c>
      <c r="AH988" t="str">
        <f t="shared" si="2165"/>
        <v>$</v>
      </c>
      <c r="AI988" t="str">
        <f t="shared" si="2165"/>
        <v>$</v>
      </c>
      <c r="AJ988" t="str">
        <f t="shared" si="2165"/>
        <v>$</v>
      </c>
      <c r="AK988" t="str">
        <f t="shared" si="2165"/>
        <v>$</v>
      </c>
      <c r="AL988" t="str">
        <f t="shared" si="2165"/>
        <v>$</v>
      </c>
      <c r="AM988" t="str">
        <f t="shared" si="2165"/>
        <v>$</v>
      </c>
      <c r="AN988" t="str">
        <f t="shared" si="2114"/>
        <v>$</v>
      </c>
      <c r="AQ988" t="str">
        <f t="shared" si="2115"/>
        <v>$</v>
      </c>
    </row>
    <row r="989" spans="1:43" x14ac:dyDescent="0.2">
      <c r="A989">
        <v>987</v>
      </c>
      <c r="B989" t="s">
        <v>279</v>
      </c>
      <c r="C989" t="s">
        <v>1640</v>
      </c>
      <c r="D989" t="s">
        <v>1631</v>
      </c>
      <c r="E989" t="s">
        <v>285</v>
      </c>
      <c r="F989" t="s">
        <v>285</v>
      </c>
      <c r="G989" t="str">
        <f t="shared" si="2107"/>
        <v>Total paying dealers</v>
      </c>
      <c r="H989" t="str">
        <f t="shared" si="2088"/>
        <v>total paying dealers</v>
      </c>
      <c r="I989" t="s">
        <v>2</v>
      </c>
      <c r="J989" t="b">
        <f t="shared" si="2108"/>
        <v>0</v>
      </c>
      <c r="K989" t="b">
        <f t="shared" si="2103"/>
        <v>1</v>
      </c>
      <c r="L989" t="b">
        <f t="shared" si="2104"/>
        <v>1</v>
      </c>
      <c r="M989" t="str">
        <f t="shared" si="2109"/>
        <v/>
      </c>
      <c r="N989" t="str">
        <f t="shared" si="2150"/>
        <v>Check</v>
      </c>
      <c r="O989" t="str">
        <f t="shared" si="2151"/>
        <v/>
      </c>
      <c r="P989" t="str">
        <f t="shared" si="2110"/>
        <v/>
      </c>
      <c r="Q989" t="s">
        <v>1728</v>
      </c>
      <c r="R989" t="s">
        <v>35</v>
      </c>
      <c r="S989" t="str">
        <f>IF(M989&lt;&gt;"",M989,IF(O989&lt;&gt;"",O989,IF(Q989&lt;&gt;"",Q989,I989)))</f>
        <v>Dealers</v>
      </c>
      <c r="T989" t="str">
        <f t="shared" si="2111"/>
        <v>dealers</v>
      </c>
      <c r="U989" t="str">
        <f t="shared" ref="U989:V989" si="2166">TRIM(SUBSTITUTE(T989,U$1,U$2))</f>
        <v>dealers</v>
      </c>
      <c r="V989" t="str">
        <f t="shared" si="2166"/>
        <v>dealers</v>
      </c>
      <c r="W989" t="str">
        <f t="shared" ref="W989:AM989" si="2167">TRIM(SUBSTITUTE(V989,W$1,W$2))</f>
        <v>dealers</v>
      </c>
      <c r="X989" t="str">
        <f t="shared" si="2167"/>
        <v>dealers</v>
      </c>
      <c r="Y989" t="str">
        <f t="shared" si="2167"/>
        <v>dealers</v>
      </c>
      <c r="Z989" t="str">
        <f t="shared" si="2167"/>
        <v>dealers</v>
      </c>
      <c r="AA989" t="str">
        <f t="shared" si="2167"/>
        <v>dealers</v>
      </c>
      <c r="AB989" t="str">
        <f t="shared" si="2167"/>
        <v>dealers</v>
      </c>
      <c r="AC989" t="str">
        <f t="shared" si="2167"/>
        <v>dealers</v>
      </c>
      <c r="AD989" t="str">
        <f t="shared" si="2167"/>
        <v>dealers</v>
      </c>
      <c r="AE989" t="str">
        <f t="shared" si="2167"/>
        <v>dealers</v>
      </c>
      <c r="AF989" t="str">
        <f t="shared" si="2167"/>
        <v>dealers</v>
      </c>
      <c r="AG989" t="str">
        <f t="shared" si="2167"/>
        <v>dealers</v>
      </c>
      <c r="AH989" t="str">
        <f t="shared" si="2167"/>
        <v>dealers</v>
      </c>
      <c r="AI989" t="str">
        <f t="shared" si="2167"/>
        <v>dealers</v>
      </c>
      <c r="AJ989" t="str">
        <f t="shared" si="2167"/>
        <v>dealers</v>
      </c>
      <c r="AK989" t="str">
        <f t="shared" si="2167"/>
        <v>dealers</v>
      </c>
      <c r="AL989" t="str">
        <f t="shared" si="2167"/>
        <v>dealers</v>
      </c>
      <c r="AM989" t="str">
        <f t="shared" si="2167"/>
        <v>dealers</v>
      </c>
      <c r="AN989" t="str">
        <f t="shared" si="2114"/>
        <v>dealers</v>
      </c>
      <c r="AQ989" t="str">
        <f t="shared" si="2115"/>
        <v>Dealers</v>
      </c>
    </row>
    <row r="990" spans="1:43" x14ac:dyDescent="0.2">
      <c r="A990">
        <v>988</v>
      </c>
      <c r="B990" t="s">
        <v>286</v>
      </c>
      <c r="C990" t="s">
        <v>1637</v>
      </c>
      <c r="D990" t="s">
        <v>1631</v>
      </c>
      <c r="E990" t="s">
        <v>288</v>
      </c>
      <c r="F990" t="s">
        <v>288</v>
      </c>
      <c r="G990" t="str">
        <f t="shared" si="2107"/>
        <v>Dealer Customers</v>
      </c>
      <c r="H990" t="str">
        <f t="shared" si="2088"/>
        <v>dealer customers</v>
      </c>
      <c r="I990" t="s">
        <v>2</v>
      </c>
      <c r="J990" t="b">
        <f t="shared" si="2108"/>
        <v>0</v>
      </c>
      <c r="K990" t="b">
        <f t="shared" si="2103"/>
        <v>1</v>
      </c>
      <c r="L990" t="b">
        <f t="shared" si="2104"/>
        <v>1</v>
      </c>
      <c r="M990" t="str">
        <f t="shared" si="2109"/>
        <v/>
      </c>
      <c r="N990" t="str">
        <f t="shared" si="2150"/>
        <v>Check</v>
      </c>
      <c r="O990" t="str">
        <f t="shared" si="2151"/>
        <v/>
      </c>
      <c r="P990" t="str">
        <f t="shared" si="2110"/>
        <v/>
      </c>
      <c r="Q990" t="s">
        <v>322</v>
      </c>
      <c r="R990" t="s">
        <v>35</v>
      </c>
      <c r="S990" t="str">
        <f>IF(M990&lt;&gt;"",M990,IF(O990&lt;&gt;"",O990,IF(Q990&lt;&gt;"",Q990,I990)))</f>
        <v>Customers</v>
      </c>
      <c r="T990" t="str">
        <f t="shared" si="2111"/>
        <v>customers</v>
      </c>
      <c r="U990" t="str">
        <f t="shared" ref="U990:V990" si="2168">TRIM(SUBSTITUTE(T990,U$1,U$2))</f>
        <v>customers</v>
      </c>
      <c r="V990" t="str">
        <f t="shared" si="2168"/>
        <v>customers</v>
      </c>
      <c r="W990" t="str">
        <f t="shared" ref="W990:AM990" si="2169">TRIM(SUBSTITUTE(V990,W$1,W$2))</f>
        <v>customers</v>
      </c>
      <c r="X990" t="str">
        <f t="shared" si="2169"/>
        <v>customers</v>
      </c>
      <c r="Y990" t="str">
        <f t="shared" si="2169"/>
        <v>customers</v>
      </c>
      <c r="Z990" t="str">
        <f t="shared" si="2169"/>
        <v>customers</v>
      </c>
      <c r="AA990" t="str">
        <f t="shared" si="2169"/>
        <v>customers</v>
      </c>
      <c r="AB990" t="str">
        <f t="shared" si="2169"/>
        <v>customers</v>
      </c>
      <c r="AC990" t="str">
        <f t="shared" si="2169"/>
        <v>cust</v>
      </c>
      <c r="AD990" t="str">
        <f t="shared" si="2169"/>
        <v>cust</v>
      </c>
      <c r="AE990" t="str">
        <f t="shared" si="2169"/>
        <v>cust</v>
      </c>
      <c r="AF990" t="str">
        <f t="shared" si="2169"/>
        <v>cust</v>
      </c>
      <c r="AG990" t="str">
        <f t="shared" si="2169"/>
        <v>cust</v>
      </c>
      <c r="AH990" t="str">
        <f t="shared" si="2169"/>
        <v>cust</v>
      </c>
      <c r="AI990" t="str">
        <f t="shared" si="2169"/>
        <v>cust</v>
      </c>
      <c r="AJ990" t="str">
        <f t="shared" si="2169"/>
        <v>cust</v>
      </c>
      <c r="AK990" t="str">
        <f t="shared" si="2169"/>
        <v>cust</v>
      </c>
      <c r="AL990" t="str">
        <f t="shared" si="2169"/>
        <v>cust</v>
      </c>
      <c r="AM990" t="str">
        <f t="shared" si="2169"/>
        <v>cust</v>
      </c>
      <c r="AN990" t="str">
        <f t="shared" si="2114"/>
        <v>cust</v>
      </c>
      <c r="AQ990" t="str">
        <f t="shared" si="2115"/>
        <v>Customers</v>
      </c>
    </row>
    <row r="991" spans="1:43" x14ac:dyDescent="0.2">
      <c r="A991">
        <v>989</v>
      </c>
      <c r="B991" t="s">
        <v>286</v>
      </c>
      <c r="C991" t="s">
        <v>1637</v>
      </c>
      <c r="D991" t="s">
        <v>1631</v>
      </c>
      <c r="E991" t="s">
        <v>290</v>
      </c>
      <c r="F991" t="s">
        <v>291</v>
      </c>
      <c r="G991" t="str">
        <f t="shared" si="2107"/>
        <v>Revenues by Major products and services - Display advertising</v>
      </c>
      <c r="H991" t="str">
        <f t="shared" si="2088"/>
        <v>display advertising</v>
      </c>
      <c r="I991" t="s">
        <v>10</v>
      </c>
      <c r="J991" t="b">
        <f t="shared" si="2108"/>
        <v>0</v>
      </c>
      <c r="K991" t="b">
        <f t="shared" si="2103"/>
        <v>0</v>
      </c>
      <c r="L991" t="b">
        <f t="shared" si="2104"/>
        <v>1</v>
      </c>
      <c r="M991" t="str">
        <f t="shared" si="2109"/>
        <v/>
      </c>
      <c r="N991" t="str">
        <f t="shared" si="2150"/>
        <v/>
      </c>
      <c r="O991" t="str">
        <f t="shared" si="2151"/>
        <v/>
      </c>
      <c r="P991" t="str">
        <f t="shared" si="2110"/>
        <v/>
      </c>
      <c r="R991" t="s">
        <v>35</v>
      </c>
      <c r="S991" t="str">
        <f>IF(M991&lt;&gt;"",M991,IF(O991&lt;&gt;"",O991,IF(Q991&lt;&gt;"",Q991,I991)))</f>
        <v>$M</v>
      </c>
      <c r="T991" t="str">
        <f t="shared" si="2111"/>
        <v>$m</v>
      </c>
      <c r="U991" t="str">
        <f t="shared" ref="U991:V991" si="2170">TRIM(SUBSTITUTE(T991,U$1,U$2))</f>
        <v>$m</v>
      </c>
      <c r="V991" t="str">
        <f t="shared" si="2170"/>
        <v>$m</v>
      </c>
      <c r="W991" t="str">
        <f t="shared" ref="W991:AM991" si="2171">TRIM(SUBSTITUTE(V991,W$1,W$2))</f>
        <v>$m</v>
      </c>
      <c r="X991" t="str">
        <f t="shared" si="2171"/>
        <v>$m</v>
      </c>
      <c r="Y991" t="str">
        <f t="shared" si="2171"/>
        <v>$m</v>
      </c>
      <c r="Z991" t="str">
        <f t="shared" si="2171"/>
        <v>$m</v>
      </c>
      <c r="AA991" t="str">
        <f t="shared" si="2171"/>
        <v>$m</v>
      </c>
      <c r="AB991" t="str">
        <f t="shared" si="2171"/>
        <v>$m</v>
      </c>
      <c r="AC991" t="str">
        <f t="shared" si="2171"/>
        <v>$m</v>
      </c>
      <c r="AD991" t="str">
        <f t="shared" si="2171"/>
        <v>$m</v>
      </c>
      <c r="AE991" t="str">
        <f t="shared" si="2171"/>
        <v>$m</v>
      </c>
      <c r="AF991" t="str">
        <f t="shared" si="2171"/>
        <v>$m</v>
      </c>
      <c r="AG991" t="str">
        <f t="shared" si="2171"/>
        <v>$</v>
      </c>
      <c r="AH991" t="str">
        <f t="shared" si="2171"/>
        <v>$</v>
      </c>
      <c r="AI991" t="str">
        <f t="shared" si="2171"/>
        <v>$</v>
      </c>
      <c r="AJ991" t="str">
        <f t="shared" si="2171"/>
        <v>$</v>
      </c>
      <c r="AK991" t="str">
        <f t="shared" si="2171"/>
        <v>$</v>
      </c>
      <c r="AL991" t="str">
        <f t="shared" si="2171"/>
        <v>$</v>
      </c>
      <c r="AM991" t="str">
        <f t="shared" si="2171"/>
        <v>$</v>
      </c>
      <c r="AN991" t="str">
        <f t="shared" si="2114"/>
        <v>$</v>
      </c>
      <c r="AQ991" t="str">
        <f t="shared" si="2115"/>
        <v>$</v>
      </c>
    </row>
    <row r="992" spans="1:43" x14ac:dyDescent="0.2">
      <c r="A992">
        <v>990</v>
      </c>
      <c r="B992" t="s">
        <v>286</v>
      </c>
      <c r="C992" t="s">
        <v>1637</v>
      </c>
      <c r="D992" t="s">
        <v>1631</v>
      </c>
      <c r="E992" t="s">
        <v>290</v>
      </c>
      <c r="F992" t="s">
        <v>13</v>
      </c>
      <c r="G992" t="str">
        <f t="shared" si="2107"/>
        <v>Revenues by Major products and services - Other</v>
      </c>
      <c r="H992" t="str">
        <f t="shared" si="2088"/>
        <v>other</v>
      </c>
      <c r="I992" t="s">
        <v>10</v>
      </c>
      <c r="J992" t="b">
        <f t="shared" si="2108"/>
        <v>0</v>
      </c>
      <c r="K992" t="b">
        <f t="shared" si="2103"/>
        <v>0</v>
      </c>
      <c r="L992" t="b">
        <f t="shared" si="2104"/>
        <v>1</v>
      </c>
      <c r="M992" t="str">
        <f t="shared" si="2109"/>
        <v/>
      </c>
      <c r="N992" t="str">
        <f t="shared" si="2150"/>
        <v/>
      </c>
      <c r="O992" t="str">
        <f t="shared" si="2151"/>
        <v/>
      </c>
      <c r="P992" t="str">
        <f t="shared" si="2110"/>
        <v/>
      </c>
      <c r="R992" t="s">
        <v>35</v>
      </c>
      <c r="S992" t="str">
        <f>IF(M992&lt;&gt;"",M992,IF(O992&lt;&gt;"",O992,IF(Q992&lt;&gt;"",Q992,I992)))</f>
        <v>$M</v>
      </c>
      <c r="T992" t="str">
        <f t="shared" si="2111"/>
        <v>$m</v>
      </c>
      <c r="U992" t="str">
        <f t="shared" ref="U992:V992" si="2172">TRIM(SUBSTITUTE(T992,U$1,U$2))</f>
        <v>$m</v>
      </c>
      <c r="V992" t="str">
        <f t="shared" si="2172"/>
        <v>$m</v>
      </c>
      <c r="W992" t="str">
        <f t="shared" ref="W992:AM992" si="2173">TRIM(SUBSTITUTE(V992,W$1,W$2))</f>
        <v>$m</v>
      </c>
      <c r="X992" t="str">
        <f t="shared" si="2173"/>
        <v>$m</v>
      </c>
      <c r="Y992" t="str">
        <f t="shared" si="2173"/>
        <v>$m</v>
      </c>
      <c r="Z992" t="str">
        <f t="shared" si="2173"/>
        <v>$m</v>
      </c>
      <c r="AA992" t="str">
        <f t="shared" si="2173"/>
        <v>$m</v>
      </c>
      <c r="AB992" t="str">
        <f t="shared" si="2173"/>
        <v>$m</v>
      </c>
      <c r="AC992" t="str">
        <f t="shared" si="2173"/>
        <v>$m</v>
      </c>
      <c r="AD992" t="str">
        <f t="shared" si="2173"/>
        <v>$m</v>
      </c>
      <c r="AE992" t="str">
        <f t="shared" si="2173"/>
        <v>$m</v>
      </c>
      <c r="AF992" t="str">
        <f t="shared" si="2173"/>
        <v>$m</v>
      </c>
      <c r="AG992" t="str">
        <f t="shared" si="2173"/>
        <v>$</v>
      </c>
      <c r="AH992" t="str">
        <f t="shared" si="2173"/>
        <v>$</v>
      </c>
      <c r="AI992" t="str">
        <f t="shared" si="2173"/>
        <v>$</v>
      </c>
      <c r="AJ992" t="str">
        <f t="shared" si="2173"/>
        <v>$</v>
      </c>
      <c r="AK992" t="str">
        <f t="shared" si="2173"/>
        <v>$</v>
      </c>
      <c r="AL992" t="str">
        <f t="shared" si="2173"/>
        <v>$</v>
      </c>
      <c r="AM992" t="str">
        <f t="shared" si="2173"/>
        <v>$</v>
      </c>
      <c r="AN992" t="str">
        <f t="shared" si="2114"/>
        <v>$</v>
      </c>
      <c r="AQ992" t="str">
        <f t="shared" si="2115"/>
        <v>$</v>
      </c>
    </row>
    <row r="993" spans="1:43" x14ac:dyDescent="0.2">
      <c r="A993">
        <v>991</v>
      </c>
      <c r="B993" t="s">
        <v>286</v>
      </c>
      <c r="C993" t="s">
        <v>1637</v>
      </c>
      <c r="D993" t="s">
        <v>1631</v>
      </c>
      <c r="E993" t="s">
        <v>290</v>
      </c>
      <c r="F993" t="s">
        <v>292</v>
      </c>
      <c r="G993" t="str">
        <f t="shared" si="2107"/>
        <v>Revenues by Major products and services - Pay per lead</v>
      </c>
      <c r="H993" t="str">
        <f t="shared" si="2088"/>
        <v>pay per lead</v>
      </c>
      <c r="I993" t="s">
        <v>10</v>
      </c>
      <c r="J993" t="b">
        <f t="shared" si="2108"/>
        <v>0</v>
      </c>
      <c r="K993" t="b">
        <f t="shared" si="2103"/>
        <v>0</v>
      </c>
      <c r="L993" t="b">
        <f t="shared" si="2104"/>
        <v>1</v>
      </c>
      <c r="M993" t="str">
        <f t="shared" si="2109"/>
        <v/>
      </c>
      <c r="N993" t="str">
        <f t="shared" si="2150"/>
        <v/>
      </c>
      <c r="O993" t="str">
        <f t="shared" si="2151"/>
        <v/>
      </c>
      <c r="P993">
        <f t="shared" si="2110"/>
        <v>4</v>
      </c>
      <c r="Q993" t="s">
        <v>1757</v>
      </c>
      <c r="R993" t="s">
        <v>35</v>
      </c>
      <c r="S993" t="str">
        <f>IF(M993&lt;&gt;"",M993,IF(O993&lt;&gt;"",O993,IF(Q993&lt;&gt;"",Q993,I993)))</f>
        <v>$/lead</v>
      </c>
      <c r="T993" t="str">
        <f t="shared" si="2111"/>
        <v>$/lead</v>
      </c>
      <c r="U993" t="str">
        <f t="shared" ref="U993:V993" si="2174">TRIM(SUBSTITUTE(T993,U$1,U$2))</f>
        <v>$/lead</v>
      </c>
      <c r="V993" t="str">
        <f t="shared" si="2174"/>
        <v>$/lead</v>
      </c>
      <c r="W993" t="str">
        <f t="shared" ref="W993:AM993" si="2175">TRIM(SUBSTITUTE(V993,W$1,W$2))</f>
        <v>$/lead</v>
      </c>
      <c r="X993" t="str">
        <f t="shared" si="2175"/>
        <v>$/lead</v>
      </c>
      <c r="Y993" t="str">
        <f t="shared" si="2175"/>
        <v>$/lead</v>
      </c>
      <c r="Z993" t="str">
        <f t="shared" si="2175"/>
        <v>$/lead</v>
      </c>
      <c r="AA993" t="str">
        <f t="shared" si="2175"/>
        <v>$/lead</v>
      </c>
      <c r="AB993" t="str">
        <f t="shared" si="2175"/>
        <v>$/lead</v>
      </c>
      <c r="AC993" t="str">
        <f t="shared" si="2175"/>
        <v>$/lead</v>
      </c>
      <c r="AD993" t="str">
        <f t="shared" si="2175"/>
        <v>$/lead</v>
      </c>
      <c r="AE993" t="str">
        <f t="shared" si="2175"/>
        <v>$/lead</v>
      </c>
      <c r="AF993" t="str">
        <f t="shared" si="2175"/>
        <v>$/lead</v>
      </c>
      <c r="AG993" t="str">
        <f t="shared" si="2175"/>
        <v>$/lead</v>
      </c>
      <c r="AH993" t="str">
        <f t="shared" si="2175"/>
        <v>$/lead</v>
      </c>
      <c r="AI993" t="str">
        <f t="shared" si="2175"/>
        <v>$/lead</v>
      </c>
      <c r="AJ993" t="str">
        <f t="shared" si="2175"/>
        <v>$/lead</v>
      </c>
      <c r="AK993" t="str">
        <f t="shared" si="2175"/>
        <v>$/lead</v>
      </c>
      <c r="AL993" t="str">
        <f t="shared" si="2175"/>
        <v>$/lead</v>
      </c>
      <c r="AM993" t="str">
        <f t="shared" si="2175"/>
        <v>$/lead</v>
      </c>
      <c r="AN993" t="str">
        <f t="shared" si="2114"/>
        <v>$/lead</v>
      </c>
      <c r="AQ993" t="str">
        <f t="shared" si="2115"/>
        <v>$/lead</v>
      </c>
    </row>
    <row r="994" spans="1:43" x14ac:dyDescent="0.2">
      <c r="A994">
        <v>992</v>
      </c>
      <c r="B994" t="s">
        <v>286</v>
      </c>
      <c r="C994" t="s">
        <v>1637</v>
      </c>
      <c r="D994" t="s">
        <v>1631</v>
      </c>
      <c r="E994" t="s">
        <v>290</v>
      </c>
      <c r="F994" t="s">
        <v>293</v>
      </c>
      <c r="G994" t="str">
        <f t="shared" si="2107"/>
        <v>Revenues by Major products and services - Subscription advertising and digital solutions</v>
      </c>
      <c r="H994" t="str">
        <f t="shared" si="2088"/>
        <v>subscription advertising and digital solutions</v>
      </c>
      <c r="I994" t="s">
        <v>10</v>
      </c>
      <c r="J994" t="b">
        <f t="shared" si="2108"/>
        <v>0</v>
      </c>
      <c r="K994" t="b">
        <f t="shared" si="2103"/>
        <v>0</v>
      </c>
      <c r="L994" t="b">
        <f t="shared" si="2104"/>
        <v>1</v>
      </c>
      <c r="M994" t="str">
        <f t="shared" si="2109"/>
        <v/>
      </c>
      <c r="N994" t="str">
        <f t="shared" si="2150"/>
        <v/>
      </c>
      <c r="O994" t="str">
        <f t="shared" si="2151"/>
        <v/>
      </c>
      <c r="P994" t="str">
        <f t="shared" si="2110"/>
        <v/>
      </c>
      <c r="R994" t="s">
        <v>35</v>
      </c>
      <c r="S994" t="str">
        <f>IF(M994&lt;&gt;"",M994,IF(O994&lt;&gt;"",O994,IF(Q994&lt;&gt;"",Q994,I994)))</f>
        <v>$M</v>
      </c>
      <c r="T994" t="str">
        <f t="shared" si="2111"/>
        <v>$m</v>
      </c>
      <c r="U994" t="str">
        <f t="shared" ref="U994:V994" si="2176">TRIM(SUBSTITUTE(T994,U$1,U$2))</f>
        <v>$m</v>
      </c>
      <c r="V994" t="str">
        <f t="shared" si="2176"/>
        <v>$m</v>
      </c>
      <c r="W994" t="str">
        <f t="shared" ref="W994:AM994" si="2177">TRIM(SUBSTITUTE(V994,W$1,W$2))</f>
        <v>$m</v>
      </c>
      <c r="X994" t="str">
        <f t="shared" si="2177"/>
        <v>$m</v>
      </c>
      <c r="Y994" t="str">
        <f t="shared" si="2177"/>
        <v>$m</v>
      </c>
      <c r="Z994" t="str">
        <f t="shared" si="2177"/>
        <v>$m</v>
      </c>
      <c r="AA994" t="str">
        <f t="shared" si="2177"/>
        <v>$m</v>
      </c>
      <c r="AB994" t="str">
        <f t="shared" si="2177"/>
        <v>$m</v>
      </c>
      <c r="AC994" t="str">
        <f t="shared" si="2177"/>
        <v>$m</v>
      </c>
      <c r="AD994" t="str">
        <f t="shared" si="2177"/>
        <v>$m</v>
      </c>
      <c r="AE994" t="str">
        <f t="shared" si="2177"/>
        <v>$m</v>
      </c>
      <c r="AF994" t="str">
        <f t="shared" si="2177"/>
        <v>$m</v>
      </c>
      <c r="AG994" t="str">
        <f t="shared" si="2177"/>
        <v>$</v>
      </c>
      <c r="AH994" t="str">
        <f t="shared" si="2177"/>
        <v>$</v>
      </c>
      <c r="AI994" t="str">
        <f t="shared" si="2177"/>
        <v>$</v>
      </c>
      <c r="AJ994" t="str">
        <f t="shared" si="2177"/>
        <v>$</v>
      </c>
      <c r="AK994" t="str">
        <f t="shared" si="2177"/>
        <v>$</v>
      </c>
      <c r="AL994" t="str">
        <f t="shared" si="2177"/>
        <v>$</v>
      </c>
      <c r="AM994" t="str">
        <f t="shared" si="2177"/>
        <v>$</v>
      </c>
      <c r="AN994" t="str">
        <f t="shared" si="2114"/>
        <v>$</v>
      </c>
      <c r="AQ994" t="str">
        <f t="shared" si="2115"/>
        <v>$</v>
      </c>
    </row>
    <row r="995" spans="1:43" x14ac:dyDescent="0.2">
      <c r="A995">
        <v>993</v>
      </c>
      <c r="B995" t="s">
        <v>286</v>
      </c>
      <c r="C995" t="s">
        <v>1637</v>
      </c>
      <c r="D995" t="s">
        <v>1631</v>
      </c>
      <c r="E995" t="s">
        <v>8</v>
      </c>
      <c r="F995" t="s">
        <v>294</v>
      </c>
      <c r="G995" t="str">
        <f t="shared" si="2107"/>
        <v>Segment revenues - Dealer</v>
      </c>
      <c r="H995" t="str">
        <f t="shared" si="2088"/>
        <v>dealer</v>
      </c>
      <c r="I995" t="s">
        <v>10</v>
      </c>
      <c r="J995" t="b">
        <f t="shared" si="2108"/>
        <v>0</v>
      </c>
      <c r="K995" t="b">
        <f t="shared" si="2103"/>
        <v>0</v>
      </c>
      <c r="L995" t="b">
        <f t="shared" si="2104"/>
        <v>1</v>
      </c>
      <c r="M995" t="str">
        <f t="shared" si="2109"/>
        <v/>
      </c>
      <c r="N995" t="str">
        <f t="shared" si="2150"/>
        <v/>
      </c>
      <c r="O995" t="str">
        <f t="shared" si="2151"/>
        <v/>
      </c>
      <c r="P995" t="str">
        <f t="shared" si="2110"/>
        <v/>
      </c>
      <c r="R995" t="s">
        <v>35</v>
      </c>
      <c r="S995" t="str">
        <f>IF(M995&lt;&gt;"",M995,IF(O995&lt;&gt;"",O995,IF(Q995&lt;&gt;"",Q995,I995)))</f>
        <v>$M</v>
      </c>
      <c r="T995" t="str">
        <f t="shared" si="2111"/>
        <v>$m</v>
      </c>
      <c r="U995" t="str">
        <f t="shared" ref="U995:V995" si="2178">TRIM(SUBSTITUTE(T995,U$1,U$2))</f>
        <v>$m</v>
      </c>
      <c r="V995" t="str">
        <f t="shared" si="2178"/>
        <v>$m</v>
      </c>
      <c r="W995" t="str">
        <f t="shared" ref="W995:AM995" si="2179">TRIM(SUBSTITUTE(V995,W$1,W$2))</f>
        <v>$m</v>
      </c>
      <c r="X995" t="str">
        <f t="shared" si="2179"/>
        <v>$m</v>
      </c>
      <c r="Y995" t="str">
        <f t="shared" si="2179"/>
        <v>$m</v>
      </c>
      <c r="Z995" t="str">
        <f t="shared" si="2179"/>
        <v>$m</v>
      </c>
      <c r="AA995" t="str">
        <f t="shared" si="2179"/>
        <v>$m</v>
      </c>
      <c r="AB995" t="str">
        <f t="shared" si="2179"/>
        <v>$m</v>
      </c>
      <c r="AC995" t="str">
        <f t="shared" si="2179"/>
        <v>$m</v>
      </c>
      <c r="AD995" t="str">
        <f t="shared" si="2179"/>
        <v>$m</v>
      </c>
      <c r="AE995" t="str">
        <f t="shared" si="2179"/>
        <v>$m</v>
      </c>
      <c r="AF995" t="str">
        <f t="shared" si="2179"/>
        <v>$m</v>
      </c>
      <c r="AG995" t="str">
        <f t="shared" si="2179"/>
        <v>$</v>
      </c>
      <c r="AH995" t="str">
        <f t="shared" si="2179"/>
        <v>$</v>
      </c>
      <c r="AI995" t="str">
        <f t="shared" si="2179"/>
        <v>$</v>
      </c>
      <c r="AJ995" t="str">
        <f t="shared" si="2179"/>
        <v>$</v>
      </c>
      <c r="AK995" t="str">
        <f t="shared" si="2179"/>
        <v>$</v>
      </c>
      <c r="AL995" t="str">
        <f t="shared" si="2179"/>
        <v>$</v>
      </c>
      <c r="AM995" t="str">
        <f t="shared" si="2179"/>
        <v>$</v>
      </c>
      <c r="AN995" t="str">
        <f t="shared" si="2114"/>
        <v>$</v>
      </c>
      <c r="AQ995" t="str">
        <f t="shared" si="2115"/>
        <v>$</v>
      </c>
    </row>
    <row r="996" spans="1:43" x14ac:dyDescent="0.2">
      <c r="A996">
        <v>994</v>
      </c>
      <c r="B996" t="s">
        <v>286</v>
      </c>
      <c r="C996" t="s">
        <v>1637</v>
      </c>
      <c r="D996" t="s">
        <v>1631</v>
      </c>
      <c r="E996" t="s">
        <v>8</v>
      </c>
      <c r="F996" t="s">
        <v>295</v>
      </c>
      <c r="G996" t="str">
        <f t="shared" si="2107"/>
        <v>Segment revenues - OEM and National</v>
      </c>
      <c r="H996" t="str">
        <f t="shared" si="2088"/>
        <v>oem and national</v>
      </c>
      <c r="I996" t="s">
        <v>10</v>
      </c>
      <c r="J996" t="b">
        <f t="shared" si="2108"/>
        <v>0</v>
      </c>
      <c r="K996" t="b">
        <f t="shared" si="2103"/>
        <v>0</v>
      </c>
      <c r="L996" t="b">
        <f t="shared" si="2104"/>
        <v>1</v>
      </c>
      <c r="M996" t="str">
        <f t="shared" si="2109"/>
        <v/>
      </c>
      <c r="N996" t="str">
        <f t="shared" si="2150"/>
        <v/>
      </c>
      <c r="O996" t="str">
        <f t="shared" si="2151"/>
        <v/>
      </c>
      <c r="P996" t="str">
        <f t="shared" si="2110"/>
        <v/>
      </c>
      <c r="R996" t="s">
        <v>35</v>
      </c>
      <c r="S996" t="str">
        <f>IF(M996&lt;&gt;"",M996,IF(O996&lt;&gt;"",O996,IF(Q996&lt;&gt;"",Q996,I996)))</f>
        <v>$M</v>
      </c>
      <c r="T996" t="str">
        <f t="shared" si="2111"/>
        <v>$m</v>
      </c>
      <c r="U996" t="str">
        <f t="shared" ref="U996:V996" si="2180">TRIM(SUBSTITUTE(T996,U$1,U$2))</f>
        <v>$m</v>
      </c>
      <c r="V996" t="str">
        <f t="shared" si="2180"/>
        <v>$m</v>
      </c>
      <c r="W996" t="str">
        <f t="shared" ref="W996:AM996" si="2181">TRIM(SUBSTITUTE(V996,W$1,W$2))</f>
        <v>$m</v>
      </c>
      <c r="X996" t="str">
        <f t="shared" si="2181"/>
        <v>$m</v>
      </c>
      <c r="Y996" t="str">
        <f t="shared" si="2181"/>
        <v>$m</v>
      </c>
      <c r="Z996" t="str">
        <f t="shared" si="2181"/>
        <v>$m</v>
      </c>
      <c r="AA996" t="str">
        <f t="shared" si="2181"/>
        <v>$m</v>
      </c>
      <c r="AB996" t="str">
        <f t="shared" si="2181"/>
        <v>$m</v>
      </c>
      <c r="AC996" t="str">
        <f t="shared" si="2181"/>
        <v>$m</v>
      </c>
      <c r="AD996" t="str">
        <f t="shared" si="2181"/>
        <v>$m</v>
      </c>
      <c r="AE996" t="str">
        <f t="shared" si="2181"/>
        <v>$m</v>
      </c>
      <c r="AF996" t="str">
        <f t="shared" si="2181"/>
        <v>$m</v>
      </c>
      <c r="AG996" t="str">
        <f t="shared" si="2181"/>
        <v>$</v>
      </c>
      <c r="AH996" t="str">
        <f t="shared" si="2181"/>
        <v>$</v>
      </c>
      <c r="AI996" t="str">
        <f t="shared" si="2181"/>
        <v>$</v>
      </c>
      <c r="AJ996" t="str">
        <f t="shared" si="2181"/>
        <v>$</v>
      </c>
      <c r="AK996" t="str">
        <f t="shared" si="2181"/>
        <v>$</v>
      </c>
      <c r="AL996" t="str">
        <f t="shared" si="2181"/>
        <v>$</v>
      </c>
      <c r="AM996" t="str">
        <f t="shared" si="2181"/>
        <v>$</v>
      </c>
      <c r="AN996" t="str">
        <f t="shared" si="2114"/>
        <v>$</v>
      </c>
      <c r="AQ996" t="str">
        <f t="shared" si="2115"/>
        <v>$</v>
      </c>
    </row>
    <row r="997" spans="1:43" x14ac:dyDescent="0.2">
      <c r="A997">
        <v>995</v>
      </c>
      <c r="B997" t="s">
        <v>286</v>
      </c>
      <c r="C997" t="s">
        <v>1637</v>
      </c>
      <c r="D997" t="s">
        <v>1631</v>
      </c>
      <c r="E997" t="s">
        <v>8</v>
      </c>
      <c r="F997" t="s">
        <v>13</v>
      </c>
      <c r="G997" t="str">
        <f t="shared" si="2107"/>
        <v>Segment revenues - Other</v>
      </c>
      <c r="H997" t="str">
        <f t="shared" si="2088"/>
        <v>other</v>
      </c>
      <c r="I997" t="s">
        <v>10</v>
      </c>
      <c r="J997" t="b">
        <f t="shared" si="2108"/>
        <v>0</v>
      </c>
      <c r="K997" t="b">
        <f t="shared" si="2103"/>
        <v>0</v>
      </c>
      <c r="L997" t="b">
        <f t="shared" si="2104"/>
        <v>1</v>
      </c>
      <c r="M997" t="str">
        <f t="shared" si="2109"/>
        <v/>
      </c>
      <c r="N997" t="str">
        <f t="shared" si="2150"/>
        <v/>
      </c>
      <c r="O997" t="str">
        <f t="shared" si="2151"/>
        <v/>
      </c>
      <c r="P997" t="str">
        <f t="shared" si="2110"/>
        <v/>
      </c>
      <c r="R997" t="s">
        <v>35</v>
      </c>
      <c r="S997" t="str">
        <f>IF(M997&lt;&gt;"",M997,IF(O997&lt;&gt;"",O997,IF(Q997&lt;&gt;"",Q997,I997)))</f>
        <v>$M</v>
      </c>
      <c r="T997" t="str">
        <f t="shared" si="2111"/>
        <v>$m</v>
      </c>
      <c r="U997" t="str">
        <f t="shared" ref="U997:V997" si="2182">TRIM(SUBSTITUTE(T997,U$1,U$2))</f>
        <v>$m</v>
      </c>
      <c r="V997" t="str">
        <f t="shared" si="2182"/>
        <v>$m</v>
      </c>
      <c r="W997" t="str">
        <f t="shared" ref="W997:AM997" si="2183">TRIM(SUBSTITUTE(V997,W$1,W$2))</f>
        <v>$m</v>
      </c>
      <c r="X997" t="str">
        <f t="shared" si="2183"/>
        <v>$m</v>
      </c>
      <c r="Y997" t="str">
        <f t="shared" si="2183"/>
        <v>$m</v>
      </c>
      <c r="Z997" t="str">
        <f t="shared" si="2183"/>
        <v>$m</v>
      </c>
      <c r="AA997" t="str">
        <f t="shared" si="2183"/>
        <v>$m</v>
      </c>
      <c r="AB997" t="str">
        <f t="shared" si="2183"/>
        <v>$m</v>
      </c>
      <c r="AC997" t="str">
        <f t="shared" si="2183"/>
        <v>$m</v>
      </c>
      <c r="AD997" t="str">
        <f t="shared" si="2183"/>
        <v>$m</v>
      </c>
      <c r="AE997" t="str">
        <f t="shared" si="2183"/>
        <v>$m</v>
      </c>
      <c r="AF997" t="str">
        <f t="shared" si="2183"/>
        <v>$m</v>
      </c>
      <c r="AG997" t="str">
        <f t="shared" si="2183"/>
        <v>$</v>
      </c>
      <c r="AH997" t="str">
        <f t="shared" si="2183"/>
        <v>$</v>
      </c>
      <c r="AI997" t="str">
        <f t="shared" si="2183"/>
        <v>$</v>
      </c>
      <c r="AJ997" t="str">
        <f t="shared" si="2183"/>
        <v>$</v>
      </c>
      <c r="AK997" t="str">
        <f t="shared" si="2183"/>
        <v>$</v>
      </c>
      <c r="AL997" t="str">
        <f t="shared" si="2183"/>
        <v>$</v>
      </c>
      <c r="AM997" t="str">
        <f t="shared" si="2183"/>
        <v>$</v>
      </c>
      <c r="AN997" t="str">
        <f t="shared" si="2114"/>
        <v>$</v>
      </c>
      <c r="AQ997" t="str">
        <f t="shared" si="2115"/>
        <v>$</v>
      </c>
    </row>
    <row r="998" spans="1:43" x14ac:dyDescent="0.2">
      <c r="A998">
        <v>996</v>
      </c>
      <c r="B998" t="s">
        <v>286</v>
      </c>
      <c r="C998" t="s">
        <v>1637</v>
      </c>
      <c r="D998" t="s">
        <v>1631</v>
      </c>
      <c r="E998" t="s">
        <v>1478</v>
      </c>
      <c r="F998" t="s">
        <v>287</v>
      </c>
      <c r="G998" t="str">
        <f t="shared" si="2107"/>
        <v>Unique Visitors - Average Monthly Unique Visitors</v>
      </c>
      <c r="H998" t="str">
        <f t="shared" si="2088"/>
        <v>average monthly unique visitors</v>
      </c>
      <c r="I998" t="s">
        <v>103</v>
      </c>
      <c r="J998" t="b">
        <f t="shared" si="2108"/>
        <v>0</v>
      </c>
      <c r="K998" t="b">
        <f t="shared" si="2103"/>
        <v>1</v>
      </c>
      <c r="L998" t="b">
        <f t="shared" si="2104"/>
        <v>1</v>
      </c>
      <c r="M998" t="str">
        <f t="shared" si="2109"/>
        <v/>
      </c>
      <c r="N998" t="str">
        <f t="shared" si="2150"/>
        <v/>
      </c>
      <c r="O998" t="str">
        <f t="shared" si="2151"/>
        <v/>
      </c>
      <c r="P998" t="str">
        <f t="shared" si="2110"/>
        <v/>
      </c>
      <c r="R998" t="s">
        <v>35</v>
      </c>
      <c r="S998" t="str">
        <f>IF(M998&lt;&gt;"",M998,IF(O998&lt;&gt;"",O998,IF(Q998&lt;&gt;"",Q998,I998)))</f>
        <v>M</v>
      </c>
      <c r="T998" t="str">
        <f t="shared" si="2111"/>
        <v>m</v>
      </c>
      <c r="U998" t="str">
        <f t="shared" ref="U998:V998" si="2184">TRIM(SUBSTITUTE(T998,U$1,U$2))</f>
        <v>m</v>
      </c>
      <c r="V998" t="str">
        <f t="shared" si="2184"/>
        <v>m</v>
      </c>
      <c r="W998" t="str">
        <f t="shared" ref="W998:AM998" si="2185">TRIM(SUBSTITUTE(V998,W$1,W$2))</f>
        <v>m</v>
      </c>
      <c r="X998" t="str">
        <f t="shared" si="2185"/>
        <v>m</v>
      </c>
      <c r="Y998" t="str">
        <f t="shared" si="2185"/>
        <v>m</v>
      </c>
      <c r="Z998" t="str">
        <f t="shared" si="2185"/>
        <v>m</v>
      </c>
      <c r="AA998" t="str">
        <f t="shared" si="2185"/>
        <v>m</v>
      </c>
      <c r="AB998" t="str">
        <f t="shared" si="2185"/>
        <v>m</v>
      </c>
      <c r="AC998" t="str">
        <f t="shared" si="2185"/>
        <v>m</v>
      </c>
      <c r="AD998" t="str">
        <f t="shared" si="2185"/>
        <v>m</v>
      </c>
      <c r="AE998" t="str">
        <f t="shared" si="2185"/>
        <v>m</v>
      </c>
      <c r="AF998" t="str">
        <f t="shared" si="2185"/>
        <v>m</v>
      </c>
      <c r="AG998" t="str">
        <f t="shared" si="2185"/>
        <v/>
      </c>
      <c r="AH998" t="str">
        <f t="shared" si="2185"/>
        <v/>
      </c>
      <c r="AI998" t="str">
        <f t="shared" si="2185"/>
        <v/>
      </c>
      <c r="AJ998" t="str">
        <f t="shared" si="2185"/>
        <v/>
      </c>
      <c r="AK998" t="str">
        <f t="shared" si="2185"/>
        <v/>
      </c>
      <c r="AL998" t="str">
        <f t="shared" si="2185"/>
        <v/>
      </c>
      <c r="AM998" t="str">
        <f t="shared" si="2185"/>
        <v/>
      </c>
      <c r="AN998" t="str">
        <f t="shared" si="2114"/>
        <v/>
      </c>
      <c r="AO998" t="s">
        <v>1709</v>
      </c>
      <c r="AQ998" t="str">
        <f t="shared" si="2115"/>
        <v>customers</v>
      </c>
    </row>
    <row r="999" spans="1:43" x14ac:dyDescent="0.2">
      <c r="A999">
        <v>997</v>
      </c>
      <c r="B999" t="s">
        <v>286</v>
      </c>
      <c r="C999" t="s">
        <v>1637</v>
      </c>
      <c r="D999" t="s">
        <v>1631</v>
      </c>
      <c r="E999" t="s">
        <v>1479</v>
      </c>
      <c r="F999" t="s">
        <v>289</v>
      </c>
      <c r="G999" t="str">
        <f t="shared" si="2107"/>
        <v>Website customers - Growth in website customers</v>
      </c>
      <c r="H999" t="str">
        <f t="shared" si="2088"/>
        <v>growth in website customers</v>
      </c>
      <c r="I999" t="s">
        <v>2</v>
      </c>
      <c r="J999" t="b">
        <f t="shared" si="2108"/>
        <v>0</v>
      </c>
      <c r="K999" t="b">
        <f t="shared" si="2103"/>
        <v>1</v>
      </c>
      <c r="L999" t="b">
        <f t="shared" si="2104"/>
        <v>1</v>
      </c>
      <c r="M999" t="str">
        <f t="shared" si="2109"/>
        <v/>
      </c>
      <c r="N999" t="str">
        <f t="shared" si="2150"/>
        <v>Check</v>
      </c>
      <c r="O999" t="str">
        <f t="shared" si="2151"/>
        <v/>
      </c>
      <c r="P999" t="str">
        <f t="shared" si="2110"/>
        <v/>
      </c>
      <c r="Q999" t="s">
        <v>1732</v>
      </c>
      <c r="R999" t="s">
        <v>35</v>
      </c>
      <c r="S999" t="str">
        <f>IF(M999&lt;&gt;"",M999,IF(O999&lt;&gt;"",O999,IF(Q999&lt;&gt;"",Q999,I999)))</f>
        <v>Visitiors</v>
      </c>
      <c r="T999" t="str">
        <f t="shared" si="2111"/>
        <v>visitiors</v>
      </c>
      <c r="U999" t="str">
        <f t="shared" ref="U999:V999" si="2186">TRIM(SUBSTITUTE(T999,U$1,U$2))</f>
        <v>visitiors</v>
      </c>
      <c r="V999" t="str">
        <f t="shared" si="2186"/>
        <v>visitiors</v>
      </c>
      <c r="W999" t="str">
        <f t="shared" ref="W999:AM999" si="2187">TRIM(SUBSTITUTE(V999,W$1,W$2))</f>
        <v>visitiors</v>
      </c>
      <c r="X999" t="str">
        <f t="shared" si="2187"/>
        <v>visitiors</v>
      </c>
      <c r="Y999" t="str">
        <f t="shared" si="2187"/>
        <v>visitiors</v>
      </c>
      <c r="Z999" t="str">
        <f t="shared" si="2187"/>
        <v>visitiors</v>
      </c>
      <c r="AA999" t="str">
        <f t="shared" si="2187"/>
        <v>visitiors</v>
      </c>
      <c r="AB999" t="str">
        <f t="shared" si="2187"/>
        <v>visitiors</v>
      </c>
      <c r="AC999" t="str">
        <f t="shared" si="2187"/>
        <v>visitiors</v>
      </c>
      <c r="AD999" t="str">
        <f t="shared" si="2187"/>
        <v>visitiors</v>
      </c>
      <c r="AE999" t="str">
        <f t="shared" si="2187"/>
        <v>visitiors</v>
      </c>
      <c r="AF999" t="str">
        <f t="shared" si="2187"/>
        <v>visitiors</v>
      </c>
      <c r="AG999" t="str">
        <f t="shared" si="2187"/>
        <v>visitiors</v>
      </c>
      <c r="AH999" t="str">
        <f t="shared" si="2187"/>
        <v>visitiors</v>
      </c>
      <c r="AI999" t="str">
        <f t="shared" si="2187"/>
        <v>visitiors</v>
      </c>
      <c r="AJ999" t="str">
        <f t="shared" si="2187"/>
        <v>visitiors</v>
      </c>
      <c r="AK999" t="str">
        <f t="shared" si="2187"/>
        <v>visitiors</v>
      </c>
      <c r="AL999" t="str">
        <f t="shared" si="2187"/>
        <v>visitiors</v>
      </c>
      <c r="AM999" t="str">
        <f t="shared" si="2187"/>
        <v>visitiors</v>
      </c>
      <c r="AN999" t="str">
        <f t="shared" si="2114"/>
        <v>visitiors</v>
      </c>
      <c r="AQ999" t="str">
        <f t="shared" si="2115"/>
        <v>Visitiors</v>
      </c>
    </row>
    <row r="1000" spans="1:43" x14ac:dyDescent="0.2">
      <c r="A1000">
        <v>998</v>
      </c>
      <c r="B1000" t="s">
        <v>320</v>
      </c>
      <c r="C1000" t="s">
        <v>1634</v>
      </c>
      <c r="D1000" t="s">
        <v>1631</v>
      </c>
      <c r="E1000" t="s">
        <v>322</v>
      </c>
      <c r="F1000" t="s">
        <v>321</v>
      </c>
      <c r="G1000" t="str">
        <f t="shared" si="2107"/>
        <v>Customers - Active customers</v>
      </c>
      <c r="H1000" t="str">
        <f t="shared" si="2088"/>
        <v>active customers</v>
      </c>
      <c r="I1000" t="s">
        <v>2</v>
      </c>
      <c r="J1000" t="b">
        <f t="shared" si="2108"/>
        <v>0</v>
      </c>
      <c r="K1000" t="b">
        <f t="shared" si="2103"/>
        <v>1</v>
      </c>
      <c r="L1000" t="b">
        <f t="shared" si="2104"/>
        <v>1</v>
      </c>
      <c r="M1000" t="str">
        <f t="shared" si="2109"/>
        <v/>
      </c>
      <c r="N1000" t="str">
        <f t="shared" si="2150"/>
        <v>Check</v>
      </c>
      <c r="O1000" t="str">
        <f t="shared" si="2151"/>
        <v/>
      </c>
      <c r="P1000" t="str">
        <f t="shared" si="2110"/>
        <v/>
      </c>
      <c r="Q1000" t="s">
        <v>322</v>
      </c>
      <c r="R1000" t="s">
        <v>35</v>
      </c>
      <c r="S1000" t="str">
        <f>IF(M1000&lt;&gt;"",M1000,IF(O1000&lt;&gt;"",O1000,IF(Q1000&lt;&gt;"",Q1000,I1000)))</f>
        <v>Customers</v>
      </c>
      <c r="T1000" t="str">
        <f t="shared" si="2111"/>
        <v>customers</v>
      </c>
      <c r="U1000" t="str">
        <f t="shared" ref="U1000:V1000" si="2188">TRIM(SUBSTITUTE(T1000,U$1,U$2))</f>
        <v>customers</v>
      </c>
      <c r="V1000" t="str">
        <f t="shared" si="2188"/>
        <v>customers</v>
      </c>
      <c r="W1000" t="str">
        <f t="shared" ref="W1000:AM1000" si="2189">TRIM(SUBSTITUTE(V1000,W$1,W$2))</f>
        <v>customers</v>
      </c>
      <c r="X1000" t="str">
        <f t="shared" si="2189"/>
        <v>customers</v>
      </c>
      <c r="Y1000" t="str">
        <f t="shared" si="2189"/>
        <v>customers</v>
      </c>
      <c r="Z1000" t="str">
        <f t="shared" si="2189"/>
        <v>customers</v>
      </c>
      <c r="AA1000" t="str">
        <f t="shared" si="2189"/>
        <v>customers</v>
      </c>
      <c r="AB1000" t="str">
        <f t="shared" si="2189"/>
        <v>customers</v>
      </c>
      <c r="AC1000" t="str">
        <f t="shared" si="2189"/>
        <v>cust</v>
      </c>
      <c r="AD1000" t="str">
        <f t="shared" si="2189"/>
        <v>cust</v>
      </c>
      <c r="AE1000" t="str">
        <f t="shared" si="2189"/>
        <v>cust</v>
      </c>
      <c r="AF1000" t="str">
        <f t="shared" si="2189"/>
        <v>cust</v>
      </c>
      <c r="AG1000" t="str">
        <f t="shared" si="2189"/>
        <v>cust</v>
      </c>
      <c r="AH1000" t="str">
        <f t="shared" si="2189"/>
        <v>cust</v>
      </c>
      <c r="AI1000" t="str">
        <f t="shared" si="2189"/>
        <v>cust</v>
      </c>
      <c r="AJ1000" t="str">
        <f t="shared" si="2189"/>
        <v>cust</v>
      </c>
      <c r="AK1000" t="str">
        <f t="shared" si="2189"/>
        <v>cust</v>
      </c>
      <c r="AL1000" t="str">
        <f t="shared" si="2189"/>
        <v>cust</v>
      </c>
      <c r="AM1000" t="str">
        <f t="shared" si="2189"/>
        <v>cust</v>
      </c>
      <c r="AN1000" t="str">
        <f t="shared" si="2114"/>
        <v>cust</v>
      </c>
      <c r="AQ1000" t="str">
        <f t="shared" si="2115"/>
        <v>Customers</v>
      </c>
    </row>
    <row r="1001" spans="1:43" x14ac:dyDescent="0.2">
      <c r="A1001">
        <v>999</v>
      </c>
      <c r="B1001" t="s">
        <v>320</v>
      </c>
      <c r="C1001" t="s">
        <v>1634</v>
      </c>
      <c r="D1001" t="s">
        <v>1631</v>
      </c>
      <c r="E1001" t="s">
        <v>1481</v>
      </c>
      <c r="F1001" t="s">
        <v>323</v>
      </c>
      <c r="G1001" t="str">
        <f t="shared" si="2107"/>
        <v xml:space="preserve">Sales	 - Autoship customer sales	</v>
      </c>
      <c r="H1001" t="str">
        <f t="shared" si="2088"/>
        <v xml:space="preserve">autoship customer sales	</v>
      </c>
      <c r="I1001" t="s">
        <v>10</v>
      </c>
      <c r="J1001" t="b">
        <f t="shared" si="2108"/>
        <v>0</v>
      </c>
      <c r="K1001" t="b">
        <f t="shared" si="2103"/>
        <v>0</v>
      </c>
      <c r="L1001" t="b">
        <f t="shared" si="2104"/>
        <v>1</v>
      </c>
      <c r="M1001" t="str">
        <f t="shared" si="2109"/>
        <v/>
      </c>
      <c r="N1001" t="str">
        <f t="shared" si="2150"/>
        <v/>
      </c>
      <c r="O1001" t="str">
        <f t="shared" si="2151"/>
        <v/>
      </c>
      <c r="P1001" t="str">
        <f t="shared" si="2110"/>
        <v/>
      </c>
      <c r="R1001" t="s">
        <v>35</v>
      </c>
      <c r="S1001" t="str">
        <f>IF(M1001&lt;&gt;"",M1001,IF(O1001&lt;&gt;"",O1001,IF(Q1001&lt;&gt;"",Q1001,I1001)))</f>
        <v>$M</v>
      </c>
      <c r="T1001" t="str">
        <f t="shared" si="2111"/>
        <v>$m</v>
      </c>
      <c r="U1001" t="str">
        <f t="shared" ref="U1001:V1001" si="2190">TRIM(SUBSTITUTE(T1001,U$1,U$2))</f>
        <v>$m</v>
      </c>
      <c r="V1001" t="str">
        <f t="shared" si="2190"/>
        <v>$m</v>
      </c>
      <c r="W1001" t="str">
        <f t="shared" ref="W1001:AM1001" si="2191">TRIM(SUBSTITUTE(V1001,W$1,W$2))</f>
        <v>$m</v>
      </c>
      <c r="X1001" t="str">
        <f t="shared" si="2191"/>
        <v>$m</v>
      </c>
      <c r="Y1001" t="str">
        <f t="shared" si="2191"/>
        <v>$m</v>
      </c>
      <c r="Z1001" t="str">
        <f t="shared" si="2191"/>
        <v>$m</v>
      </c>
      <c r="AA1001" t="str">
        <f t="shared" si="2191"/>
        <v>$m</v>
      </c>
      <c r="AB1001" t="str">
        <f t="shared" si="2191"/>
        <v>$m</v>
      </c>
      <c r="AC1001" t="str">
        <f t="shared" si="2191"/>
        <v>$m</v>
      </c>
      <c r="AD1001" t="str">
        <f t="shared" si="2191"/>
        <v>$m</v>
      </c>
      <c r="AE1001" t="str">
        <f t="shared" si="2191"/>
        <v>$m</v>
      </c>
      <c r="AF1001" t="str">
        <f t="shared" si="2191"/>
        <v>$m</v>
      </c>
      <c r="AG1001" t="str">
        <f t="shared" si="2191"/>
        <v>$</v>
      </c>
      <c r="AH1001" t="str">
        <f t="shared" si="2191"/>
        <v>$</v>
      </c>
      <c r="AI1001" t="str">
        <f t="shared" si="2191"/>
        <v>$</v>
      </c>
      <c r="AJ1001" t="str">
        <f t="shared" si="2191"/>
        <v>$</v>
      </c>
      <c r="AK1001" t="str">
        <f t="shared" si="2191"/>
        <v>$</v>
      </c>
      <c r="AL1001" t="str">
        <f t="shared" si="2191"/>
        <v>$</v>
      </c>
      <c r="AM1001" t="str">
        <f t="shared" si="2191"/>
        <v>$</v>
      </c>
      <c r="AN1001" t="str">
        <f t="shared" si="2114"/>
        <v>$</v>
      </c>
      <c r="AQ1001" t="str">
        <f t="shared" si="2115"/>
        <v>$</v>
      </c>
    </row>
    <row r="1002" spans="1:43" x14ac:dyDescent="0.2">
      <c r="A1002">
        <v>1000</v>
      </c>
      <c r="B1002" t="s">
        <v>320</v>
      </c>
      <c r="C1002" t="s">
        <v>1634</v>
      </c>
      <c r="D1002" t="s">
        <v>1631</v>
      </c>
      <c r="E1002" t="s">
        <v>1481</v>
      </c>
      <c r="F1002" t="s">
        <v>324</v>
      </c>
      <c r="G1002" t="str">
        <f t="shared" si="2107"/>
        <v>Sales	 - Autoship customer sales</v>
      </c>
      <c r="H1002" t="str">
        <f t="shared" si="2088"/>
        <v>autoship customer sales</v>
      </c>
      <c r="I1002" t="s">
        <v>10</v>
      </c>
      <c r="J1002" t="b">
        <f t="shared" si="2108"/>
        <v>0</v>
      </c>
      <c r="K1002" t="b">
        <f t="shared" si="2103"/>
        <v>0</v>
      </c>
      <c r="L1002" t="b">
        <f t="shared" si="2104"/>
        <v>1</v>
      </c>
      <c r="M1002" t="str">
        <f t="shared" si="2109"/>
        <v/>
      </c>
      <c r="N1002" t="str">
        <f t="shared" si="2150"/>
        <v/>
      </c>
      <c r="O1002" t="str">
        <f t="shared" si="2151"/>
        <v/>
      </c>
      <c r="P1002" t="str">
        <f t="shared" si="2110"/>
        <v/>
      </c>
      <c r="R1002" t="s">
        <v>35</v>
      </c>
      <c r="S1002" t="str">
        <f>IF(M1002&lt;&gt;"",M1002,IF(O1002&lt;&gt;"",O1002,IF(Q1002&lt;&gt;"",Q1002,I1002)))</f>
        <v>$M</v>
      </c>
      <c r="T1002" t="str">
        <f t="shared" si="2111"/>
        <v>$m</v>
      </c>
      <c r="U1002" t="str">
        <f t="shared" ref="U1002:V1002" si="2192">TRIM(SUBSTITUTE(T1002,U$1,U$2))</f>
        <v>$m</v>
      </c>
      <c r="V1002" t="str">
        <f t="shared" si="2192"/>
        <v>$m</v>
      </c>
      <c r="W1002" t="str">
        <f t="shared" ref="W1002:AM1002" si="2193">TRIM(SUBSTITUTE(V1002,W$1,W$2))</f>
        <v>$m</v>
      </c>
      <c r="X1002" t="str">
        <f t="shared" si="2193"/>
        <v>$m</v>
      </c>
      <c r="Y1002" t="str">
        <f t="shared" si="2193"/>
        <v>$m</v>
      </c>
      <c r="Z1002" t="str">
        <f t="shared" si="2193"/>
        <v>$m</v>
      </c>
      <c r="AA1002" t="str">
        <f t="shared" si="2193"/>
        <v>$m</v>
      </c>
      <c r="AB1002" t="str">
        <f t="shared" si="2193"/>
        <v>$m</v>
      </c>
      <c r="AC1002" t="str">
        <f t="shared" si="2193"/>
        <v>$m</v>
      </c>
      <c r="AD1002" t="str">
        <f t="shared" si="2193"/>
        <v>$m</v>
      </c>
      <c r="AE1002" t="str">
        <f t="shared" si="2193"/>
        <v>$m</v>
      </c>
      <c r="AF1002" t="str">
        <f t="shared" si="2193"/>
        <v>$m</v>
      </c>
      <c r="AG1002" t="str">
        <f t="shared" si="2193"/>
        <v>$</v>
      </c>
      <c r="AH1002" t="str">
        <f t="shared" si="2193"/>
        <v>$</v>
      </c>
      <c r="AI1002" t="str">
        <f t="shared" si="2193"/>
        <v>$</v>
      </c>
      <c r="AJ1002" t="str">
        <f t="shared" si="2193"/>
        <v>$</v>
      </c>
      <c r="AK1002" t="str">
        <f t="shared" si="2193"/>
        <v>$</v>
      </c>
      <c r="AL1002" t="str">
        <f t="shared" si="2193"/>
        <v>$</v>
      </c>
      <c r="AM1002" t="str">
        <f t="shared" si="2193"/>
        <v>$</v>
      </c>
      <c r="AN1002" t="str">
        <f t="shared" si="2114"/>
        <v>$</v>
      </c>
      <c r="AQ1002" t="str">
        <f t="shared" si="2115"/>
        <v>$</v>
      </c>
    </row>
    <row r="1003" spans="1:43" x14ac:dyDescent="0.2">
      <c r="A1003">
        <v>1001</v>
      </c>
      <c r="B1003" t="s">
        <v>320</v>
      </c>
      <c r="C1003" t="s">
        <v>1634</v>
      </c>
      <c r="D1003" t="s">
        <v>1631</v>
      </c>
      <c r="E1003" t="s">
        <v>1481</v>
      </c>
      <c r="F1003" t="s">
        <v>325</v>
      </c>
      <c r="G1003" t="str">
        <f t="shared" si="2107"/>
        <v>Sales	 - Autoship customer sales as a percentage of net sales</v>
      </c>
      <c r="H1003" t="str">
        <f t="shared" si="2088"/>
        <v>autoship customer sales as a percentage of net sales</v>
      </c>
      <c r="I1003" t="s">
        <v>7</v>
      </c>
      <c r="J1003" t="b">
        <f t="shared" si="2108"/>
        <v>0</v>
      </c>
      <c r="K1003" t="b">
        <f t="shared" si="2103"/>
        <v>0</v>
      </c>
      <c r="L1003" t="b">
        <f t="shared" si="2104"/>
        <v>1</v>
      </c>
      <c r="M1003" t="str">
        <f t="shared" si="2109"/>
        <v/>
      </c>
      <c r="N1003" t="str">
        <f t="shared" si="2150"/>
        <v/>
      </c>
      <c r="O1003" t="str">
        <f t="shared" si="2151"/>
        <v/>
      </c>
      <c r="P1003" t="str">
        <f t="shared" si="2110"/>
        <v/>
      </c>
      <c r="R1003" t="s">
        <v>7</v>
      </c>
      <c r="S1003" t="str">
        <f>IF(M1003&lt;&gt;"",M1003,IF(O1003&lt;&gt;"",O1003,IF(Q1003&lt;&gt;"",Q1003,I1003)))</f>
        <v>%</v>
      </c>
      <c r="T1003" t="str">
        <f t="shared" si="2111"/>
        <v>%</v>
      </c>
      <c r="U1003" t="str">
        <f t="shared" ref="U1003:V1003" si="2194">TRIM(SUBSTITUTE(T1003,U$1,U$2))</f>
        <v>%</v>
      </c>
      <c r="V1003" t="str">
        <f t="shared" si="2194"/>
        <v>%</v>
      </c>
      <c r="W1003" t="str">
        <f t="shared" ref="W1003:AM1003" si="2195">TRIM(SUBSTITUTE(V1003,W$1,W$2))</f>
        <v>%</v>
      </c>
      <c r="X1003" t="str">
        <f t="shared" si="2195"/>
        <v>%</v>
      </c>
      <c r="Y1003" t="str">
        <f t="shared" si="2195"/>
        <v>%</v>
      </c>
      <c r="Z1003" t="str">
        <f t="shared" si="2195"/>
        <v>%</v>
      </c>
      <c r="AA1003" t="str">
        <f t="shared" si="2195"/>
        <v>%</v>
      </c>
      <c r="AB1003" t="str">
        <f t="shared" si="2195"/>
        <v>%</v>
      </c>
      <c r="AC1003" t="str">
        <f t="shared" si="2195"/>
        <v>%</v>
      </c>
      <c r="AD1003" t="str">
        <f t="shared" si="2195"/>
        <v>%</v>
      </c>
      <c r="AE1003" t="str">
        <f t="shared" si="2195"/>
        <v>%</v>
      </c>
      <c r="AF1003" t="str">
        <f t="shared" si="2195"/>
        <v>%</v>
      </c>
      <c r="AG1003" t="str">
        <f t="shared" si="2195"/>
        <v>%</v>
      </c>
      <c r="AH1003" t="str">
        <f t="shared" si="2195"/>
        <v>%</v>
      </c>
      <c r="AI1003" t="str">
        <f t="shared" si="2195"/>
        <v>%</v>
      </c>
      <c r="AJ1003" t="str">
        <f t="shared" si="2195"/>
        <v>%</v>
      </c>
      <c r="AK1003" t="str">
        <f t="shared" si="2195"/>
        <v>%</v>
      </c>
      <c r="AL1003" t="str">
        <f t="shared" si="2195"/>
        <v>%</v>
      </c>
      <c r="AM1003" t="str">
        <f t="shared" si="2195"/>
        <v>%</v>
      </c>
      <c r="AN1003" t="str">
        <f t="shared" si="2114"/>
        <v>%</v>
      </c>
      <c r="AQ1003" t="str">
        <f t="shared" si="2115"/>
        <v>%</v>
      </c>
    </row>
    <row r="1004" spans="1:43" x14ac:dyDescent="0.2">
      <c r="A1004">
        <v>1002</v>
      </c>
      <c r="B1004" t="s">
        <v>320</v>
      </c>
      <c r="C1004" t="s">
        <v>1634</v>
      </c>
      <c r="D1004" t="s">
        <v>1631</v>
      </c>
      <c r="E1004" t="s">
        <v>1481</v>
      </c>
      <c r="F1004" t="s">
        <v>326</v>
      </c>
      <c r="G1004" t="str">
        <f t="shared" si="2107"/>
        <v>Sales	 - Net sales per active customer</v>
      </c>
      <c r="H1004" t="str">
        <f t="shared" si="2088"/>
        <v>net sales per active customer</v>
      </c>
      <c r="I1004" t="s">
        <v>35</v>
      </c>
      <c r="J1004" t="b">
        <f t="shared" si="2108"/>
        <v>0</v>
      </c>
      <c r="K1004" t="b">
        <f t="shared" si="2103"/>
        <v>0</v>
      </c>
      <c r="L1004" t="b">
        <f t="shared" si="2104"/>
        <v>1</v>
      </c>
      <c r="M1004" t="str">
        <f t="shared" si="2109"/>
        <v/>
      </c>
      <c r="N1004" t="str">
        <f t="shared" si="2150"/>
        <v/>
      </c>
      <c r="O1004" t="str">
        <f t="shared" si="2151"/>
        <v/>
      </c>
      <c r="P1004">
        <f t="shared" si="2110"/>
        <v>10</v>
      </c>
      <c r="Q1004" t="s">
        <v>1755</v>
      </c>
      <c r="R1004" t="s">
        <v>35</v>
      </c>
      <c r="S1004" t="str">
        <f>IF(M1004&lt;&gt;"",M1004,IF(O1004&lt;&gt;"",O1004,IF(Q1004&lt;&gt;"",Q1004,I1004)))</f>
        <v>$/customer</v>
      </c>
      <c r="T1004" t="str">
        <f t="shared" si="2111"/>
        <v>$/customer</v>
      </c>
      <c r="U1004" t="str">
        <f t="shared" ref="U1004:V1004" si="2196">TRIM(SUBSTITUTE(T1004,U$1,U$2))</f>
        <v>$/customer</v>
      </c>
      <c r="V1004" t="str">
        <f t="shared" si="2196"/>
        <v>$/customer</v>
      </c>
      <c r="W1004" t="str">
        <f t="shared" ref="W1004:AM1004" si="2197">TRIM(SUBSTITUTE(V1004,W$1,W$2))</f>
        <v>$/customer</v>
      </c>
      <c r="X1004" t="str">
        <f t="shared" si="2197"/>
        <v>$/customer</v>
      </c>
      <c r="Y1004" t="str">
        <f t="shared" si="2197"/>
        <v>$/customer</v>
      </c>
      <c r="Z1004" t="str">
        <f t="shared" si="2197"/>
        <v>$/customer</v>
      </c>
      <c r="AA1004" t="str">
        <f t="shared" si="2197"/>
        <v>$/customer</v>
      </c>
      <c r="AB1004" t="str">
        <f t="shared" si="2197"/>
        <v>$/customer</v>
      </c>
      <c r="AC1004" t="str">
        <f t="shared" si="2197"/>
        <v>$/customer</v>
      </c>
      <c r="AD1004" t="str">
        <f t="shared" si="2197"/>
        <v>$/customer</v>
      </c>
      <c r="AE1004" t="str">
        <f t="shared" si="2197"/>
        <v>$/customer</v>
      </c>
      <c r="AF1004" t="str">
        <f t="shared" si="2197"/>
        <v>$/customer</v>
      </c>
      <c r="AG1004" t="str">
        <f t="shared" si="2197"/>
        <v>$/custoer</v>
      </c>
      <c r="AH1004" t="str">
        <f t="shared" si="2197"/>
        <v>$/custoer</v>
      </c>
      <c r="AI1004" t="str">
        <f t="shared" si="2197"/>
        <v>$/custoer</v>
      </c>
      <c r="AJ1004" t="str">
        <f t="shared" si="2197"/>
        <v>$/custoer</v>
      </c>
      <c r="AK1004" t="str">
        <f t="shared" si="2197"/>
        <v>$/custoer</v>
      </c>
      <c r="AL1004" t="str">
        <f t="shared" si="2197"/>
        <v>$/custoer</v>
      </c>
      <c r="AM1004" t="str">
        <f t="shared" si="2197"/>
        <v>$/custoer</v>
      </c>
      <c r="AN1004" t="str">
        <f t="shared" si="2114"/>
        <v>$/custoer</v>
      </c>
      <c r="AQ1004" t="str">
        <f t="shared" si="2115"/>
        <v>$/customer</v>
      </c>
    </row>
    <row r="1005" spans="1:43" x14ac:dyDescent="0.2">
      <c r="A1005">
        <v>1003</v>
      </c>
      <c r="B1005" t="s">
        <v>320</v>
      </c>
      <c r="C1005" t="s">
        <v>1634</v>
      </c>
      <c r="D1005" t="s">
        <v>1631</v>
      </c>
      <c r="E1005" t="s">
        <v>44</v>
      </c>
      <c r="F1005" t="s">
        <v>327</v>
      </c>
      <c r="G1005" t="str">
        <f t="shared" si="2107"/>
        <v>Segment Revenue - Consumables Revenue</v>
      </c>
      <c r="H1005" t="str">
        <f t="shared" si="2088"/>
        <v>consumables revenue</v>
      </c>
      <c r="I1005" t="s">
        <v>10</v>
      </c>
      <c r="J1005" t="b">
        <f t="shared" si="2108"/>
        <v>0</v>
      </c>
      <c r="K1005" t="b">
        <f t="shared" si="2103"/>
        <v>0</v>
      </c>
      <c r="L1005" t="b">
        <f t="shared" si="2104"/>
        <v>1</v>
      </c>
      <c r="M1005" t="str">
        <f t="shared" si="2109"/>
        <v/>
      </c>
      <c r="N1005" t="str">
        <f t="shared" si="2150"/>
        <v/>
      </c>
      <c r="O1005" t="str">
        <f t="shared" si="2151"/>
        <v/>
      </c>
      <c r="P1005" t="str">
        <f t="shared" si="2110"/>
        <v/>
      </c>
      <c r="R1005" t="s">
        <v>35</v>
      </c>
      <c r="S1005" t="str">
        <f>IF(M1005&lt;&gt;"",M1005,IF(O1005&lt;&gt;"",O1005,IF(Q1005&lt;&gt;"",Q1005,I1005)))</f>
        <v>$M</v>
      </c>
      <c r="T1005" t="str">
        <f t="shared" si="2111"/>
        <v>$m</v>
      </c>
      <c r="U1005" t="str">
        <f t="shared" ref="U1005:V1005" si="2198">TRIM(SUBSTITUTE(T1005,U$1,U$2))</f>
        <v>$m</v>
      </c>
      <c r="V1005" t="str">
        <f t="shared" si="2198"/>
        <v>$m</v>
      </c>
      <c r="W1005" t="str">
        <f t="shared" ref="W1005:AM1005" si="2199">TRIM(SUBSTITUTE(V1005,W$1,W$2))</f>
        <v>$m</v>
      </c>
      <c r="X1005" t="str">
        <f t="shared" si="2199"/>
        <v>$m</v>
      </c>
      <c r="Y1005" t="str">
        <f t="shared" si="2199"/>
        <v>$m</v>
      </c>
      <c r="Z1005" t="str">
        <f t="shared" si="2199"/>
        <v>$m</v>
      </c>
      <c r="AA1005" t="str">
        <f t="shared" si="2199"/>
        <v>$m</v>
      </c>
      <c r="AB1005" t="str">
        <f t="shared" si="2199"/>
        <v>$m</v>
      </c>
      <c r="AC1005" t="str">
        <f t="shared" si="2199"/>
        <v>$m</v>
      </c>
      <c r="AD1005" t="str">
        <f t="shared" si="2199"/>
        <v>$m</v>
      </c>
      <c r="AE1005" t="str">
        <f t="shared" si="2199"/>
        <v>$m</v>
      </c>
      <c r="AF1005" t="str">
        <f t="shared" si="2199"/>
        <v>$m</v>
      </c>
      <c r="AG1005" t="str">
        <f t="shared" si="2199"/>
        <v>$</v>
      </c>
      <c r="AH1005" t="str">
        <f t="shared" si="2199"/>
        <v>$</v>
      </c>
      <c r="AI1005" t="str">
        <f t="shared" si="2199"/>
        <v>$</v>
      </c>
      <c r="AJ1005" t="str">
        <f t="shared" si="2199"/>
        <v>$</v>
      </c>
      <c r="AK1005" t="str">
        <f t="shared" si="2199"/>
        <v>$</v>
      </c>
      <c r="AL1005" t="str">
        <f t="shared" si="2199"/>
        <v>$</v>
      </c>
      <c r="AM1005" t="str">
        <f t="shared" si="2199"/>
        <v>$</v>
      </c>
      <c r="AN1005" t="str">
        <f t="shared" si="2114"/>
        <v>$</v>
      </c>
      <c r="AQ1005" t="str">
        <f t="shared" si="2115"/>
        <v>$</v>
      </c>
    </row>
    <row r="1006" spans="1:43" x14ac:dyDescent="0.2">
      <c r="A1006">
        <v>1004</v>
      </c>
      <c r="B1006" t="s">
        <v>320</v>
      </c>
      <c r="C1006" t="s">
        <v>1634</v>
      </c>
      <c r="D1006" t="s">
        <v>1631</v>
      </c>
      <c r="E1006" t="s">
        <v>44</v>
      </c>
      <c r="F1006" t="s">
        <v>328</v>
      </c>
      <c r="G1006" t="str">
        <f t="shared" si="2107"/>
        <v>Segment Revenue - Hardgoods Revenue</v>
      </c>
      <c r="H1006" t="str">
        <f t="shared" si="2088"/>
        <v>hardgoods revenue</v>
      </c>
      <c r="I1006" t="s">
        <v>10</v>
      </c>
      <c r="J1006" t="b">
        <f t="shared" si="2108"/>
        <v>0</v>
      </c>
      <c r="K1006" t="b">
        <f t="shared" si="2103"/>
        <v>0</v>
      </c>
      <c r="L1006" t="b">
        <f t="shared" si="2104"/>
        <v>1</v>
      </c>
      <c r="M1006" t="str">
        <f t="shared" si="2109"/>
        <v/>
      </c>
      <c r="N1006" t="str">
        <f t="shared" si="2150"/>
        <v/>
      </c>
      <c r="O1006" t="str">
        <f t="shared" si="2151"/>
        <v/>
      </c>
      <c r="P1006" t="str">
        <f t="shared" si="2110"/>
        <v/>
      </c>
      <c r="R1006" t="s">
        <v>35</v>
      </c>
      <c r="S1006" t="str">
        <f>IF(M1006&lt;&gt;"",M1006,IF(O1006&lt;&gt;"",O1006,IF(Q1006&lt;&gt;"",Q1006,I1006)))</f>
        <v>$M</v>
      </c>
      <c r="T1006" t="str">
        <f t="shared" si="2111"/>
        <v>$m</v>
      </c>
      <c r="U1006" t="str">
        <f t="shared" ref="U1006:V1006" si="2200">TRIM(SUBSTITUTE(T1006,U$1,U$2))</f>
        <v>$m</v>
      </c>
      <c r="V1006" t="str">
        <f t="shared" si="2200"/>
        <v>$m</v>
      </c>
      <c r="W1006" t="str">
        <f t="shared" ref="W1006:AM1006" si="2201">TRIM(SUBSTITUTE(V1006,W$1,W$2))</f>
        <v>$m</v>
      </c>
      <c r="X1006" t="str">
        <f t="shared" si="2201"/>
        <v>$m</v>
      </c>
      <c r="Y1006" t="str">
        <f t="shared" si="2201"/>
        <v>$m</v>
      </c>
      <c r="Z1006" t="str">
        <f t="shared" si="2201"/>
        <v>$m</v>
      </c>
      <c r="AA1006" t="str">
        <f t="shared" si="2201"/>
        <v>$m</v>
      </c>
      <c r="AB1006" t="str">
        <f t="shared" si="2201"/>
        <v>$m</v>
      </c>
      <c r="AC1006" t="str">
        <f t="shared" si="2201"/>
        <v>$m</v>
      </c>
      <c r="AD1006" t="str">
        <f t="shared" si="2201"/>
        <v>$m</v>
      </c>
      <c r="AE1006" t="str">
        <f t="shared" si="2201"/>
        <v>$m</v>
      </c>
      <c r="AF1006" t="str">
        <f t="shared" si="2201"/>
        <v>$m</v>
      </c>
      <c r="AG1006" t="str">
        <f t="shared" si="2201"/>
        <v>$</v>
      </c>
      <c r="AH1006" t="str">
        <f t="shared" si="2201"/>
        <v>$</v>
      </c>
      <c r="AI1006" t="str">
        <f t="shared" si="2201"/>
        <v>$</v>
      </c>
      <c r="AJ1006" t="str">
        <f t="shared" si="2201"/>
        <v>$</v>
      </c>
      <c r="AK1006" t="str">
        <f t="shared" si="2201"/>
        <v>$</v>
      </c>
      <c r="AL1006" t="str">
        <f t="shared" si="2201"/>
        <v>$</v>
      </c>
      <c r="AM1006" t="str">
        <f t="shared" si="2201"/>
        <v>$</v>
      </c>
      <c r="AN1006" t="str">
        <f t="shared" si="2114"/>
        <v>$</v>
      </c>
      <c r="AQ1006" t="str">
        <f t="shared" si="2115"/>
        <v>$</v>
      </c>
    </row>
    <row r="1007" spans="1:43" x14ac:dyDescent="0.2">
      <c r="A1007">
        <v>1005</v>
      </c>
      <c r="B1007" t="s">
        <v>320</v>
      </c>
      <c r="C1007" t="s">
        <v>1634</v>
      </c>
      <c r="D1007" t="s">
        <v>1631</v>
      </c>
      <c r="E1007" t="s">
        <v>44</v>
      </c>
      <c r="F1007" t="s">
        <v>274</v>
      </c>
      <c r="G1007" t="str">
        <f t="shared" si="2107"/>
        <v>Segment Revenue - Other Revenue</v>
      </c>
      <c r="H1007" t="str">
        <f t="shared" si="2088"/>
        <v>other revenue</v>
      </c>
      <c r="I1007" t="s">
        <v>10</v>
      </c>
      <c r="J1007" t="b">
        <f t="shared" si="2108"/>
        <v>0</v>
      </c>
      <c r="K1007" t="b">
        <f t="shared" si="2103"/>
        <v>0</v>
      </c>
      <c r="L1007" t="b">
        <f t="shared" si="2104"/>
        <v>1</v>
      </c>
      <c r="M1007" t="str">
        <f t="shared" si="2109"/>
        <v/>
      </c>
      <c r="N1007" t="str">
        <f t="shared" si="2150"/>
        <v/>
      </c>
      <c r="O1007" t="str">
        <f t="shared" si="2151"/>
        <v/>
      </c>
      <c r="P1007" t="str">
        <f t="shared" si="2110"/>
        <v/>
      </c>
      <c r="R1007" t="s">
        <v>35</v>
      </c>
      <c r="S1007" t="str">
        <f>IF(M1007&lt;&gt;"",M1007,IF(O1007&lt;&gt;"",O1007,IF(Q1007&lt;&gt;"",Q1007,I1007)))</f>
        <v>$M</v>
      </c>
      <c r="T1007" t="str">
        <f t="shared" si="2111"/>
        <v>$m</v>
      </c>
      <c r="U1007" t="str">
        <f t="shared" ref="U1007:V1007" si="2202">TRIM(SUBSTITUTE(T1007,U$1,U$2))</f>
        <v>$m</v>
      </c>
      <c r="V1007" t="str">
        <f t="shared" si="2202"/>
        <v>$m</v>
      </c>
      <c r="W1007" t="str">
        <f t="shared" ref="W1007:AM1007" si="2203">TRIM(SUBSTITUTE(V1007,W$1,W$2))</f>
        <v>$m</v>
      </c>
      <c r="X1007" t="str">
        <f t="shared" si="2203"/>
        <v>$m</v>
      </c>
      <c r="Y1007" t="str">
        <f t="shared" si="2203"/>
        <v>$m</v>
      </c>
      <c r="Z1007" t="str">
        <f t="shared" si="2203"/>
        <v>$m</v>
      </c>
      <c r="AA1007" t="str">
        <f t="shared" si="2203"/>
        <v>$m</v>
      </c>
      <c r="AB1007" t="str">
        <f t="shared" si="2203"/>
        <v>$m</v>
      </c>
      <c r="AC1007" t="str">
        <f t="shared" si="2203"/>
        <v>$m</v>
      </c>
      <c r="AD1007" t="str">
        <f t="shared" si="2203"/>
        <v>$m</v>
      </c>
      <c r="AE1007" t="str">
        <f t="shared" si="2203"/>
        <v>$m</v>
      </c>
      <c r="AF1007" t="str">
        <f t="shared" si="2203"/>
        <v>$m</v>
      </c>
      <c r="AG1007" t="str">
        <f t="shared" si="2203"/>
        <v>$</v>
      </c>
      <c r="AH1007" t="str">
        <f t="shared" si="2203"/>
        <v>$</v>
      </c>
      <c r="AI1007" t="str">
        <f t="shared" si="2203"/>
        <v>$</v>
      </c>
      <c r="AJ1007" t="str">
        <f t="shared" si="2203"/>
        <v>$</v>
      </c>
      <c r="AK1007" t="str">
        <f t="shared" si="2203"/>
        <v>$</v>
      </c>
      <c r="AL1007" t="str">
        <f t="shared" si="2203"/>
        <v>$</v>
      </c>
      <c r="AM1007" t="str">
        <f t="shared" si="2203"/>
        <v>$</v>
      </c>
      <c r="AN1007" t="str">
        <f t="shared" si="2114"/>
        <v>$</v>
      </c>
      <c r="AQ1007" t="str">
        <f t="shared" si="2115"/>
        <v>$</v>
      </c>
    </row>
    <row r="1008" spans="1:43" x14ac:dyDescent="0.2">
      <c r="A1008">
        <v>1006</v>
      </c>
      <c r="B1008" t="s">
        <v>443</v>
      </c>
      <c r="C1008" t="s">
        <v>1642</v>
      </c>
      <c r="D1008" t="s">
        <v>1631</v>
      </c>
      <c r="E1008" t="s">
        <v>444</v>
      </c>
      <c r="F1008" t="s">
        <v>444</v>
      </c>
      <c r="G1008" t="str">
        <f t="shared" si="2107"/>
        <v>Active Buyers</v>
      </c>
      <c r="H1008" t="str">
        <f t="shared" si="2088"/>
        <v>active buyers</v>
      </c>
      <c r="I1008" t="s">
        <v>2</v>
      </c>
      <c r="J1008" t="b">
        <f t="shared" si="2108"/>
        <v>0</v>
      </c>
      <c r="K1008" t="b">
        <f t="shared" si="2103"/>
        <v>1</v>
      </c>
      <c r="L1008" t="b">
        <f t="shared" si="2104"/>
        <v>1</v>
      </c>
      <c r="M1008" t="str">
        <f t="shared" si="2109"/>
        <v/>
      </c>
      <c r="N1008" t="str">
        <f t="shared" si="2150"/>
        <v>Check</v>
      </c>
      <c r="O1008" t="str">
        <f t="shared" si="2151"/>
        <v/>
      </c>
      <c r="P1008" t="str">
        <f t="shared" si="2110"/>
        <v/>
      </c>
      <c r="Q1008" t="s">
        <v>1733</v>
      </c>
      <c r="R1008" t="s">
        <v>35</v>
      </c>
      <c r="S1008" t="str">
        <f>IF(M1008&lt;&gt;"",M1008,IF(O1008&lt;&gt;"",O1008,IF(Q1008&lt;&gt;"",Q1008,I1008)))</f>
        <v>Buyers</v>
      </c>
      <c r="T1008" t="str">
        <f t="shared" si="2111"/>
        <v>buyers</v>
      </c>
      <c r="U1008" t="str">
        <f t="shared" ref="U1008:V1008" si="2204">TRIM(SUBSTITUTE(T1008,U$1,U$2))</f>
        <v>buyers</v>
      </c>
      <c r="V1008" t="str">
        <f t="shared" si="2204"/>
        <v>buyers</v>
      </c>
      <c r="W1008" t="str">
        <f t="shared" ref="W1008:AM1008" si="2205">TRIM(SUBSTITUTE(V1008,W$1,W$2))</f>
        <v>buyers</v>
      </c>
      <c r="X1008" t="str">
        <f t="shared" si="2205"/>
        <v>buyers</v>
      </c>
      <c r="Y1008" t="str">
        <f t="shared" si="2205"/>
        <v>buyers</v>
      </c>
      <c r="Z1008" t="str">
        <f t="shared" si="2205"/>
        <v>buyers</v>
      </c>
      <c r="AA1008" t="str">
        <f t="shared" si="2205"/>
        <v>buyers</v>
      </c>
      <c r="AB1008" t="str">
        <f t="shared" si="2205"/>
        <v>buyers</v>
      </c>
      <c r="AC1008" t="str">
        <f t="shared" si="2205"/>
        <v>buyers</v>
      </c>
      <c r="AD1008" t="str">
        <f t="shared" si="2205"/>
        <v>buyers</v>
      </c>
      <c r="AE1008" t="str">
        <f t="shared" si="2205"/>
        <v>buyers</v>
      </c>
      <c r="AF1008" t="str">
        <f t="shared" si="2205"/>
        <v>buyers</v>
      </c>
      <c r="AG1008" t="str">
        <f t="shared" si="2205"/>
        <v>buyers</v>
      </c>
      <c r="AH1008" t="str">
        <f t="shared" si="2205"/>
        <v>buyers</v>
      </c>
      <c r="AI1008" t="str">
        <f t="shared" si="2205"/>
        <v>buyers</v>
      </c>
      <c r="AJ1008" t="str">
        <f t="shared" si="2205"/>
        <v>uyers</v>
      </c>
      <c r="AK1008" t="str">
        <f t="shared" si="2205"/>
        <v>uyers</v>
      </c>
      <c r="AL1008" t="str">
        <f t="shared" si="2205"/>
        <v>uyers</v>
      </c>
      <c r="AM1008" t="str">
        <f t="shared" si="2205"/>
        <v>uyers</v>
      </c>
      <c r="AN1008" t="str">
        <f t="shared" si="2114"/>
        <v>uyers</v>
      </c>
      <c r="AQ1008" t="str">
        <f t="shared" si="2115"/>
        <v>Buyers</v>
      </c>
    </row>
    <row r="1009" spans="1:43" x14ac:dyDescent="0.2">
      <c r="A1009">
        <v>1007</v>
      </c>
      <c r="B1009" t="s">
        <v>443</v>
      </c>
      <c r="C1009" t="s">
        <v>1642</v>
      </c>
      <c r="D1009" t="s">
        <v>1631</v>
      </c>
      <c r="E1009" t="s">
        <v>445</v>
      </c>
      <c r="F1009" t="s">
        <v>445</v>
      </c>
      <c r="G1009" t="str">
        <f t="shared" si="2107"/>
        <v>Gross merchandise value</v>
      </c>
      <c r="H1009" t="str">
        <f t="shared" si="2088"/>
        <v>gross merchandise value</v>
      </c>
      <c r="I1009" t="s">
        <v>10</v>
      </c>
      <c r="J1009" t="b">
        <f t="shared" si="2108"/>
        <v>0</v>
      </c>
      <c r="K1009" t="b">
        <f t="shared" si="2103"/>
        <v>0</v>
      </c>
      <c r="L1009" t="b">
        <f t="shared" si="2104"/>
        <v>1</v>
      </c>
      <c r="M1009" t="str">
        <f t="shared" si="2109"/>
        <v/>
      </c>
      <c r="N1009" t="str">
        <f t="shared" si="2150"/>
        <v/>
      </c>
      <c r="O1009" t="str">
        <f t="shared" si="2151"/>
        <v/>
      </c>
      <c r="P1009" t="str">
        <f t="shared" si="2110"/>
        <v/>
      </c>
      <c r="R1009" t="s">
        <v>35</v>
      </c>
      <c r="S1009" t="str">
        <f>IF(M1009&lt;&gt;"",M1009,IF(O1009&lt;&gt;"",O1009,IF(Q1009&lt;&gt;"",Q1009,I1009)))</f>
        <v>$M</v>
      </c>
      <c r="T1009" t="str">
        <f t="shared" si="2111"/>
        <v>$m</v>
      </c>
      <c r="U1009" t="str">
        <f t="shared" ref="U1009:V1009" si="2206">TRIM(SUBSTITUTE(T1009,U$1,U$2))</f>
        <v>$m</v>
      </c>
      <c r="V1009" t="str">
        <f t="shared" si="2206"/>
        <v>$m</v>
      </c>
      <c r="W1009" t="str">
        <f t="shared" ref="W1009:AM1009" si="2207">TRIM(SUBSTITUTE(V1009,W$1,W$2))</f>
        <v>$m</v>
      </c>
      <c r="X1009" t="str">
        <f t="shared" si="2207"/>
        <v>$m</v>
      </c>
      <c r="Y1009" t="str">
        <f t="shared" si="2207"/>
        <v>$m</v>
      </c>
      <c r="Z1009" t="str">
        <f t="shared" si="2207"/>
        <v>$m</v>
      </c>
      <c r="AA1009" t="str">
        <f t="shared" si="2207"/>
        <v>$m</v>
      </c>
      <c r="AB1009" t="str">
        <f t="shared" si="2207"/>
        <v>$m</v>
      </c>
      <c r="AC1009" t="str">
        <f t="shared" si="2207"/>
        <v>$m</v>
      </c>
      <c r="AD1009" t="str">
        <f t="shared" si="2207"/>
        <v>$m</v>
      </c>
      <c r="AE1009" t="str">
        <f t="shared" si="2207"/>
        <v>$m</v>
      </c>
      <c r="AF1009" t="str">
        <f t="shared" si="2207"/>
        <v>$m</v>
      </c>
      <c r="AG1009" t="str">
        <f t="shared" si="2207"/>
        <v>$</v>
      </c>
      <c r="AH1009" t="str">
        <f t="shared" si="2207"/>
        <v>$</v>
      </c>
      <c r="AI1009" t="str">
        <f t="shared" si="2207"/>
        <v>$</v>
      </c>
      <c r="AJ1009" t="str">
        <f t="shared" si="2207"/>
        <v>$</v>
      </c>
      <c r="AK1009" t="str">
        <f t="shared" si="2207"/>
        <v>$</v>
      </c>
      <c r="AL1009" t="str">
        <f t="shared" si="2207"/>
        <v>$</v>
      </c>
      <c r="AM1009" t="str">
        <f t="shared" si="2207"/>
        <v>$</v>
      </c>
      <c r="AN1009" t="str">
        <f t="shared" si="2114"/>
        <v>$</v>
      </c>
      <c r="AQ1009" t="str">
        <f t="shared" si="2115"/>
        <v>$</v>
      </c>
    </row>
    <row r="1010" spans="1:43" x14ac:dyDescent="0.2">
      <c r="A1010">
        <v>1008</v>
      </c>
      <c r="B1010" t="s">
        <v>443</v>
      </c>
      <c r="C1010" t="s">
        <v>1642</v>
      </c>
      <c r="D1010" t="s">
        <v>1631</v>
      </c>
      <c r="E1010" t="s">
        <v>446</v>
      </c>
      <c r="F1010" t="s">
        <v>446</v>
      </c>
      <c r="G1010" t="str">
        <f t="shared" si="2107"/>
        <v>Number of Orders</v>
      </c>
      <c r="H1010" t="str">
        <f t="shared" si="2088"/>
        <v>number of orders</v>
      </c>
      <c r="I1010" t="s">
        <v>2</v>
      </c>
      <c r="J1010" t="b">
        <f t="shared" si="2108"/>
        <v>0</v>
      </c>
      <c r="K1010" t="b">
        <f t="shared" si="2103"/>
        <v>1</v>
      </c>
      <c r="L1010" t="b">
        <f t="shared" si="2104"/>
        <v>1</v>
      </c>
      <c r="M1010" t="str">
        <f t="shared" si="2109"/>
        <v/>
      </c>
      <c r="N1010" t="str">
        <f t="shared" si="2150"/>
        <v>Check</v>
      </c>
      <c r="O1010" t="str">
        <f t="shared" si="2151"/>
        <v/>
      </c>
      <c r="P1010" t="str">
        <f t="shared" si="2110"/>
        <v/>
      </c>
      <c r="Q1010" t="s">
        <v>447</v>
      </c>
      <c r="R1010" t="s">
        <v>35</v>
      </c>
      <c r="S1010" t="str">
        <f>IF(M1010&lt;&gt;"",M1010,IF(O1010&lt;&gt;"",O1010,IF(Q1010&lt;&gt;"",Q1010,I1010)))</f>
        <v>Orders</v>
      </c>
      <c r="T1010" t="str">
        <f t="shared" si="2111"/>
        <v>orders</v>
      </c>
      <c r="U1010" t="str">
        <f t="shared" ref="U1010:V1010" si="2208">TRIM(SUBSTITUTE(T1010,U$1,U$2))</f>
        <v>orders</v>
      </c>
      <c r="V1010" t="str">
        <f t="shared" si="2208"/>
        <v>orders</v>
      </c>
      <c r="W1010" t="str">
        <f t="shared" ref="W1010:AM1010" si="2209">TRIM(SUBSTITUTE(V1010,W$1,W$2))</f>
        <v>orders</v>
      </c>
      <c r="X1010" t="str">
        <f t="shared" si="2209"/>
        <v>orders</v>
      </c>
      <c r="Y1010" t="str">
        <f t="shared" si="2209"/>
        <v>orders</v>
      </c>
      <c r="Z1010" t="str">
        <f t="shared" si="2209"/>
        <v>orders</v>
      </c>
      <c r="AA1010" t="str">
        <f t="shared" si="2209"/>
        <v>orders</v>
      </c>
      <c r="AB1010" t="str">
        <f t="shared" si="2209"/>
        <v>orders</v>
      </c>
      <c r="AC1010" t="str">
        <f t="shared" si="2209"/>
        <v>orders</v>
      </c>
      <c r="AD1010" t="str">
        <f t="shared" si="2209"/>
        <v>orders</v>
      </c>
      <c r="AE1010" t="str">
        <f t="shared" si="2209"/>
        <v>orders</v>
      </c>
      <c r="AF1010" t="str">
        <f t="shared" si="2209"/>
        <v>orders</v>
      </c>
      <c r="AG1010" t="str">
        <f t="shared" si="2209"/>
        <v>orders</v>
      </c>
      <c r="AH1010" t="str">
        <f t="shared" si="2209"/>
        <v>orders</v>
      </c>
      <c r="AI1010" t="str">
        <f t="shared" si="2209"/>
        <v>orders</v>
      </c>
      <c r="AJ1010" t="str">
        <f t="shared" si="2209"/>
        <v>orders</v>
      </c>
      <c r="AK1010" t="str">
        <f t="shared" si="2209"/>
        <v>orders</v>
      </c>
      <c r="AL1010" t="str">
        <f t="shared" si="2209"/>
        <v>orders</v>
      </c>
      <c r="AM1010" t="str">
        <f t="shared" si="2209"/>
        <v>orders</v>
      </c>
      <c r="AN1010" t="str">
        <f t="shared" si="2114"/>
        <v>orders</v>
      </c>
      <c r="AQ1010" t="str">
        <f t="shared" si="2115"/>
        <v>Orders</v>
      </c>
    </row>
    <row r="1011" spans="1:43" x14ac:dyDescent="0.2">
      <c r="A1011">
        <v>1009</v>
      </c>
      <c r="B1011" t="s">
        <v>443</v>
      </c>
      <c r="C1011" t="s">
        <v>1642</v>
      </c>
      <c r="D1011" t="s">
        <v>1631</v>
      </c>
      <c r="E1011" t="s">
        <v>448</v>
      </c>
      <c r="F1011" t="s">
        <v>449</v>
      </c>
      <c r="G1011" t="str">
        <f t="shared" si="2107"/>
        <v>Revenue by Segment - Other services</v>
      </c>
      <c r="H1011" t="str">
        <f t="shared" si="2088"/>
        <v>other services</v>
      </c>
      <c r="I1011" t="s">
        <v>10</v>
      </c>
      <c r="J1011" t="b">
        <f t="shared" si="2108"/>
        <v>0</v>
      </c>
      <c r="K1011" t="b">
        <f t="shared" si="2103"/>
        <v>0</v>
      </c>
      <c r="L1011" t="b">
        <f t="shared" si="2104"/>
        <v>1</v>
      </c>
      <c r="M1011" t="str">
        <f t="shared" si="2109"/>
        <v/>
      </c>
      <c r="N1011" t="str">
        <f t="shared" si="2150"/>
        <v/>
      </c>
      <c r="O1011" t="str">
        <f t="shared" si="2151"/>
        <v/>
      </c>
      <c r="P1011" t="str">
        <f t="shared" si="2110"/>
        <v/>
      </c>
      <c r="R1011" t="s">
        <v>35</v>
      </c>
      <c r="S1011" t="str">
        <f>IF(M1011&lt;&gt;"",M1011,IF(O1011&lt;&gt;"",O1011,IF(Q1011&lt;&gt;"",Q1011,I1011)))</f>
        <v>$M</v>
      </c>
      <c r="T1011" t="str">
        <f t="shared" si="2111"/>
        <v>$m</v>
      </c>
      <c r="U1011" t="str">
        <f t="shared" ref="U1011:V1011" si="2210">TRIM(SUBSTITUTE(T1011,U$1,U$2))</f>
        <v>$m</v>
      </c>
      <c r="V1011" t="str">
        <f t="shared" si="2210"/>
        <v>$m</v>
      </c>
      <c r="W1011" t="str">
        <f t="shared" ref="W1011:AM1011" si="2211">TRIM(SUBSTITUTE(V1011,W$1,W$2))</f>
        <v>$m</v>
      </c>
      <c r="X1011" t="str">
        <f t="shared" si="2211"/>
        <v>$m</v>
      </c>
      <c r="Y1011" t="str">
        <f t="shared" si="2211"/>
        <v>$m</v>
      </c>
      <c r="Z1011" t="str">
        <f t="shared" si="2211"/>
        <v>$m</v>
      </c>
      <c r="AA1011" t="str">
        <f t="shared" si="2211"/>
        <v>$m</v>
      </c>
      <c r="AB1011" t="str">
        <f t="shared" si="2211"/>
        <v>$m</v>
      </c>
      <c r="AC1011" t="str">
        <f t="shared" si="2211"/>
        <v>$m</v>
      </c>
      <c r="AD1011" t="str">
        <f t="shared" si="2211"/>
        <v>$m</v>
      </c>
      <c r="AE1011" t="str">
        <f t="shared" si="2211"/>
        <v>$m</v>
      </c>
      <c r="AF1011" t="str">
        <f t="shared" si="2211"/>
        <v>$m</v>
      </c>
      <c r="AG1011" t="str">
        <f t="shared" si="2211"/>
        <v>$</v>
      </c>
      <c r="AH1011" t="str">
        <f t="shared" si="2211"/>
        <v>$</v>
      </c>
      <c r="AI1011" t="str">
        <f t="shared" si="2211"/>
        <v>$</v>
      </c>
      <c r="AJ1011" t="str">
        <f t="shared" si="2211"/>
        <v>$</v>
      </c>
      <c r="AK1011" t="str">
        <f t="shared" si="2211"/>
        <v>$</v>
      </c>
      <c r="AL1011" t="str">
        <f t="shared" si="2211"/>
        <v>$</v>
      </c>
      <c r="AM1011" t="str">
        <f t="shared" si="2211"/>
        <v>$</v>
      </c>
      <c r="AN1011" t="str">
        <f t="shared" si="2114"/>
        <v>$</v>
      </c>
      <c r="AQ1011" t="str">
        <f t="shared" si="2115"/>
        <v>$</v>
      </c>
    </row>
    <row r="1012" spans="1:43" x14ac:dyDescent="0.2">
      <c r="A1012">
        <v>1010</v>
      </c>
      <c r="B1012" t="s">
        <v>443</v>
      </c>
      <c r="C1012" t="s">
        <v>1642</v>
      </c>
      <c r="D1012" t="s">
        <v>1631</v>
      </c>
      <c r="E1012" t="s">
        <v>448</v>
      </c>
      <c r="F1012" t="s">
        <v>450</v>
      </c>
      <c r="G1012" t="str">
        <f t="shared" si="2107"/>
        <v>Revenue by Segment - Seller marketplace services</v>
      </c>
      <c r="H1012" t="str">
        <f t="shared" si="2088"/>
        <v>seller marketplace services</v>
      </c>
      <c r="I1012" t="s">
        <v>10</v>
      </c>
      <c r="J1012" t="b">
        <f t="shared" si="2108"/>
        <v>0</v>
      </c>
      <c r="K1012" t="b">
        <f t="shared" si="2103"/>
        <v>0</v>
      </c>
      <c r="L1012" t="b">
        <f t="shared" si="2104"/>
        <v>1</v>
      </c>
      <c r="M1012" t="str">
        <f t="shared" si="2109"/>
        <v/>
      </c>
      <c r="N1012" t="str">
        <f t="shared" si="2150"/>
        <v/>
      </c>
      <c r="O1012" t="str">
        <f t="shared" si="2151"/>
        <v/>
      </c>
      <c r="P1012" t="str">
        <f t="shared" si="2110"/>
        <v/>
      </c>
      <c r="R1012" t="s">
        <v>35</v>
      </c>
      <c r="S1012" t="str">
        <f>IF(M1012&lt;&gt;"",M1012,IF(O1012&lt;&gt;"",O1012,IF(Q1012&lt;&gt;"",Q1012,I1012)))</f>
        <v>$M</v>
      </c>
      <c r="T1012" t="str">
        <f t="shared" si="2111"/>
        <v>$m</v>
      </c>
      <c r="U1012" t="str">
        <f t="shared" ref="U1012:V1012" si="2212">TRIM(SUBSTITUTE(T1012,U$1,U$2))</f>
        <v>$m</v>
      </c>
      <c r="V1012" t="str">
        <f t="shared" si="2212"/>
        <v>$m</v>
      </c>
      <c r="W1012" t="str">
        <f t="shared" ref="W1012:AM1012" si="2213">TRIM(SUBSTITUTE(V1012,W$1,W$2))</f>
        <v>$m</v>
      </c>
      <c r="X1012" t="str">
        <f t="shared" si="2213"/>
        <v>$m</v>
      </c>
      <c r="Y1012" t="str">
        <f t="shared" si="2213"/>
        <v>$m</v>
      </c>
      <c r="Z1012" t="str">
        <f t="shared" si="2213"/>
        <v>$m</v>
      </c>
      <c r="AA1012" t="str">
        <f t="shared" si="2213"/>
        <v>$m</v>
      </c>
      <c r="AB1012" t="str">
        <f t="shared" si="2213"/>
        <v>$m</v>
      </c>
      <c r="AC1012" t="str">
        <f t="shared" si="2213"/>
        <v>$m</v>
      </c>
      <c r="AD1012" t="str">
        <f t="shared" si="2213"/>
        <v>$m</v>
      </c>
      <c r="AE1012" t="str">
        <f t="shared" si="2213"/>
        <v>$m</v>
      </c>
      <c r="AF1012" t="str">
        <f t="shared" si="2213"/>
        <v>$m</v>
      </c>
      <c r="AG1012" t="str">
        <f t="shared" si="2213"/>
        <v>$</v>
      </c>
      <c r="AH1012" t="str">
        <f t="shared" si="2213"/>
        <v>$</v>
      </c>
      <c r="AI1012" t="str">
        <f t="shared" si="2213"/>
        <v>$</v>
      </c>
      <c r="AJ1012" t="str">
        <f t="shared" si="2213"/>
        <v>$</v>
      </c>
      <c r="AK1012" t="str">
        <f t="shared" si="2213"/>
        <v>$</v>
      </c>
      <c r="AL1012" t="str">
        <f t="shared" si="2213"/>
        <v>$</v>
      </c>
      <c r="AM1012" t="str">
        <f t="shared" si="2213"/>
        <v>$</v>
      </c>
      <c r="AN1012" t="str">
        <f t="shared" si="2114"/>
        <v>$</v>
      </c>
      <c r="AQ1012" t="str">
        <f t="shared" si="2115"/>
        <v>$</v>
      </c>
    </row>
    <row r="1013" spans="1:43" x14ac:dyDescent="0.2">
      <c r="A1013">
        <v>1011</v>
      </c>
      <c r="B1013" t="s">
        <v>489</v>
      </c>
      <c r="C1013" t="s">
        <v>1636</v>
      </c>
      <c r="D1013" t="s">
        <v>1631</v>
      </c>
      <c r="E1013" t="s">
        <v>490</v>
      </c>
      <c r="F1013" t="s">
        <v>490</v>
      </c>
      <c r="G1013" t="str">
        <f t="shared" si="2107"/>
        <v>Annual active buyers</v>
      </c>
      <c r="H1013" t="str">
        <f t="shared" si="2088"/>
        <v>annual active buyers</v>
      </c>
      <c r="I1013" t="s">
        <v>491</v>
      </c>
      <c r="J1013" t="b">
        <f t="shared" si="2108"/>
        <v>0</v>
      </c>
      <c r="K1013" t="b">
        <f t="shared" si="2103"/>
        <v>1</v>
      </c>
      <c r="L1013" t="b">
        <f t="shared" si="2104"/>
        <v>1</v>
      </c>
      <c r="M1013" t="str">
        <f t="shared" si="2109"/>
        <v/>
      </c>
      <c r="N1013" t="str">
        <f t="shared" si="2150"/>
        <v/>
      </c>
      <c r="O1013" t="str">
        <f t="shared" si="2151"/>
        <v/>
      </c>
      <c r="P1013" t="str">
        <f t="shared" si="2110"/>
        <v/>
      </c>
      <c r="R1013" t="s">
        <v>35</v>
      </c>
      <c r="S1013" t="str">
        <f>IF(M1013&lt;&gt;"",M1013,IF(O1013&lt;&gt;"",O1013,IF(Q1013&lt;&gt;"",Q1013,I1013)))</f>
        <v>Million</v>
      </c>
      <c r="T1013" t="str">
        <f t="shared" si="2111"/>
        <v>million</v>
      </c>
      <c r="U1013" t="str">
        <f t="shared" ref="U1013:V1013" si="2214">TRIM(SUBSTITUTE(T1013,U$1,U$2))</f>
        <v>million</v>
      </c>
      <c r="V1013" t="str">
        <f t="shared" si="2214"/>
        <v>million</v>
      </c>
      <c r="W1013" t="str">
        <f t="shared" ref="W1013:AM1013" si="2215">TRIM(SUBSTITUTE(V1013,W$1,W$2))</f>
        <v>million</v>
      </c>
      <c r="X1013" t="str">
        <f t="shared" si="2215"/>
        <v>million</v>
      </c>
      <c r="Y1013" t="str">
        <f t="shared" si="2215"/>
        <v>million</v>
      </c>
      <c r="Z1013" t="str">
        <f t="shared" si="2215"/>
        <v>million</v>
      </c>
      <c r="AA1013" t="str">
        <f t="shared" si="2215"/>
        <v>million</v>
      </c>
      <c r="AB1013" t="str">
        <f t="shared" si="2215"/>
        <v>million</v>
      </c>
      <c r="AC1013" t="str">
        <f t="shared" si="2215"/>
        <v>million</v>
      </c>
      <c r="AD1013" t="str">
        <f t="shared" si="2215"/>
        <v>million</v>
      </c>
      <c r="AE1013" t="str">
        <f t="shared" si="2215"/>
        <v>million</v>
      </c>
      <c r="AF1013" t="str">
        <f t="shared" si="2215"/>
        <v/>
      </c>
      <c r="AG1013" t="str">
        <f t="shared" si="2215"/>
        <v/>
      </c>
      <c r="AH1013" t="str">
        <f t="shared" si="2215"/>
        <v/>
      </c>
      <c r="AI1013" t="str">
        <f t="shared" si="2215"/>
        <v/>
      </c>
      <c r="AJ1013" t="str">
        <f t="shared" si="2215"/>
        <v/>
      </c>
      <c r="AK1013" t="str">
        <f t="shared" si="2215"/>
        <v/>
      </c>
      <c r="AL1013" t="str">
        <f t="shared" si="2215"/>
        <v/>
      </c>
      <c r="AM1013" t="str">
        <f t="shared" si="2215"/>
        <v/>
      </c>
      <c r="AN1013" t="str">
        <f t="shared" si="2114"/>
        <v/>
      </c>
      <c r="AO1013" t="s">
        <v>1744</v>
      </c>
      <c r="AQ1013" t="str">
        <f t="shared" si="2115"/>
        <v>buyers</v>
      </c>
    </row>
    <row r="1014" spans="1:43" x14ac:dyDescent="0.2">
      <c r="A1014">
        <v>1012</v>
      </c>
      <c r="B1014" t="s">
        <v>489</v>
      </c>
      <c r="C1014" t="s">
        <v>1636</v>
      </c>
      <c r="D1014" t="s">
        <v>1631</v>
      </c>
      <c r="E1014" t="s">
        <v>492</v>
      </c>
      <c r="F1014" t="s">
        <v>492</v>
      </c>
      <c r="G1014" t="str">
        <f t="shared" si="2107"/>
        <v>Annual active sellers</v>
      </c>
      <c r="H1014" t="str">
        <f t="shared" si="2088"/>
        <v>annual active sellers</v>
      </c>
      <c r="I1014" t="s">
        <v>491</v>
      </c>
      <c r="J1014" t="b">
        <f t="shared" si="2108"/>
        <v>0</v>
      </c>
      <c r="K1014" t="b">
        <f t="shared" si="2103"/>
        <v>1</v>
      </c>
      <c r="L1014" t="b">
        <f t="shared" si="2104"/>
        <v>1</v>
      </c>
      <c r="M1014" t="str">
        <f t="shared" si="2109"/>
        <v/>
      </c>
      <c r="N1014" t="str">
        <f t="shared" si="2150"/>
        <v/>
      </c>
      <c r="O1014" t="str">
        <f t="shared" si="2151"/>
        <v/>
      </c>
      <c r="P1014" t="str">
        <f t="shared" si="2110"/>
        <v/>
      </c>
      <c r="R1014" t="s">
        <v>35</v>
      </c>
      <c r="S1014" t="str">
        <f>IF(M1014&lt;&gt;"",M1014,IF(O1014&lt;&gt;"",O1014,IF(Q1014&lt;&gt;"",Q1014,I1014)))</f>
        <v>Million</v>
      </c>
      <c r="T1014" t="str">
        <f t="shared" si="2111"/>
        <v>million</v>
      </c>
      <c r="U1014" t="str">
        <f t="shared" ref="U1014:V1014" si="2216">TRIM(SUBSTITUTE(T1014,U$1,U$2))</f>
        <v>million</v>
      </c>
      <c r="V1014" t="str">
        <f t="shared" si="2216"/>
        <v>million</v>
      </c>
      <c r="W1014" t="str">
        <f t="shared" ref="W1014:AM1014" si="2217">TRIM(SUBSTITUTE(V1014,W$1,W$2))</f>
        <v>million</v>
      </c>
      <c r="X1014" t="str">
        <f t="shared" si="2217"/>
        <v>million</v>
      </c>
      <c r="Y1014" t="str">
        <f t="shared" si="2217"/>
        <v>million</v>
      </c>
      <c r="Z1014" t="str">
        <f t="shared" si="2217"/>
        <v>million</v>
      </c>
      <c r="AA1014" t="str">
        <f t="shared" si="2217"/>
        <v>million</v>
      </c>
      <c r="AB1014" t="str">
        <f t="shared" si="2217"/>
        <v>million</v>
      </c>
      <c r="AC1014" t="str">
        <f t="shared" si="2217"/>
        <v>million</v>
      </c>
      <c r="AD1014" t="str">
        <f t="shared" si="2217"/>
        <v>million</v>
      </c>
      <c r="AE1014" t="str">
        <f t="shared" si="2217"/>
        <v>million</v>
      </c>
      <c r="AF1014" t="str">
        <f t="shared" si="2217"/>
        <v/>
      </c>
      <c r="AG1014" t="str">
        <f t="shared" si="2217"/>
        <v/>
      </c>
      <c r="AH1014" t="str">
        <f t="shared" si="2217"/>
        <v/>
      </c>
      <c r="AI1014" t="str">
        <f t="shared" si="2217"/>
        <v/>
      </c>
      <c r="AJ1014" t="str">
        <f t="shared" si="2217"/>
        <v/>
      </c>
      <c r="AK1014" t="str">
        <f t="shared" si="2217"/>
        <v/>
      </c>
      <c r="AL1014" t="str">
        <f t="shared" si="2217"/>
        <v/>
      </c>
      <c r="AM1014" t="str">
        <f t="shared" si="2217"/>
        <v/>
      </c>
      <c r="AN1014" t="str">
        <f t="shared" si="2114"/>
        <v/>
      </c>
      <c r="AO1014" t="s">
        <v>1745</v>
      </c>
      <c r="AQ1014" t="str">
        <f t="shared" si="2115"/>
        <v>sellers</v>
      </c>
    </row>
    <row r="1015" spans="1:43" x14ac:dyDescent="0.2">
      <c r="A1015">
        <v>1013</v>
      </c>
      <c r="B1015" t="s">
        <v>489</v>
      </c>
      <c r="C1015" t="s">
        <v>1636</v>
      </c>
      <c r="D1015" t="s">
        <v>1631</v>
      </c>
      <c r="E1015" t="s">
        <v>493</v>
      </c>
      <c r="F1015" t="s">
        <v>494</v>
      </c>
      <c r="G1015" t="str">
        <f t="shared" si="2107"/>
        <v>Geographic Revenues - Germany Revenues</v>
      </c>
      <c r="H1015" t="str">
        <f t="shared" si="2088"/>
        <v>germany revenues</v>
      </c>
      <c r="I1015" t="s">
        <v>10</v>
      </c>
      <c r="J1015" t="b">
        <f t="shared" si="2108"/>
        <v>0</v>
      </c>
      <c r="K1015" t="b">
        <f t="shared" si="2103"/>
        <v>0</v>
      </c>
      <c r="L1015" t="b">
        <f t="shared" si="2104"/>
        <v>1</v>
      </c>
      <c r="M1015" t="str">
        <f t="shared" si="2109"/>
        <v/>
      </c>
      <c r="N1015" t="str">
        <f t="shared" si="2150"/>
        <v/>
      </c>
      <c r="O1015" t="str">
        <f t="shared" si="2151"/>
        <v/>
      </c>
      <c r="P1015" t="str">
        <f t="shared" si="2110"/>
        <v/>
      </c>
      <c r="R1015" t="s">
        <v>35</v>
      </c>
      <c r="S1015" t="str">
        <f>IF(M1015&lt;&gt;"",M1015,IF(O1015&lt;&gt;"",O1015,IF(Q1015&lt;&gt;"",Q1015,I1015)))</f>
        <v>$M</v>
      </c>
      <c r="T1015" t="str">
        <f t="shared" si="2111"/>
        <v>$m</v>
      </c>
      <c r="U1015" t="str">
        <f t="shared" ref="U1015:V1015" si="2218">TRIM(SUBSTITUTE(T1015,U$1,U$2))</f>
        <v>$m</v>
      </c>
      <c r="V1015" t="str">
        <f t="shared" si="2218"/>
        <v>$m</v>
      </c>
      <c r="W1015" t="str">
        <f t="shared" ref="W1015:AM1015" si="2219">TRIM(SUBSTITUTE(V1015,W$1,W$2))</f>
        <v>$m</v>
      </c>
      <c r="X1015" t="str">
        <f t="shared" si="2219"/>
        <v>$m</v>
      </c>
      <c r="Y1015" t="str">
        <f t="shared" si="2219"/>
        <v>$m</v>
      </c>
      <c r="Z1015" t="str">
        <f t="shared" si="2219"/>
        <v>$m</v>
      </c>
      <c r="AA1015" t="str">
        <f t="shared" si="2219"/>
        <v>$m</v>
      </c>
      <c r="AB1015" t="str">
        <f t="shared" si="2219"/>
        <v>$m</v>
      </c>
      <c r="AC1015" t="str">
        <f t="shared" si="2219"/>
        <v>$m</v>
      </c>
      <c r="AD1015" t="str">
        <f t="shared" si="2219"/>
        <v>$m</v>
      </c>
      <c r="AE1015" t="str">
        <f t="shared" si="2219"/>
        <v>$m</v>
      </c>
      <c r="AF1015" t="str">
        <f t="shared" si="2219"/>
        <v>$m</v>
      </c>
      <c r="AG1015" t="str">
        <f t="shared" si="2219"/>
        <v>$</v>
      </c>
      <c r="AH1015" t="str">
        <f t="shared" si="2219"/>
        <v>$</v>
      </c>
      <c r="AI1015" t="str">
        <f t="shared" si="2219"/>
        <v>$</v>
      </c>
      <c r="AJ1015" t="str">
        <f t="shared" si="2219"/>
        <v>$</v>
      </c>
      <c r="AK1015" t="str">
        <f t="shared" si="2219"/>
        <v>$</v>
      </c>
      <c r="AL1015" t="str">
        <f t="shared" si="2219"/>
        <v>$</v>
      </c>
      <c r="AM1015" t="str">
        <f t="shared" si="2219"/>
        <v>$</v>
      </c>
      <c r="AN1015" t="str">
        <f t="shared" si="2114"/>
        <v>$</v>
      </c>
      <c r="AQ1015" t="str">
        <f t="shared" si="2115"/>
        <v>$</v>
      </c>
    </row>
    <row r="1016" spans="1:43" x14ac:dyDescent="0.2">
      <c r="A1016">
        <v>1014</v>
      </c>
      <c r="B1016" t="s">
        <v>489</v>
      </c>
      <c r="C1016" t="s">
        <v>1636</v>
      </c>
      <c r="D1016" t="s">
        <v>1631</v>
      </c>
      <c r="E1016" t="s">
        <v>493</v>
      </c>
      <c r="F1016" t="s">
        <v>495</v>
      </c>
      <c r="G1016" t="str">
        <f t="shared" si="2107"/>
        <v>Geographic Revenues - Rest of world Revenues</v>
      </c>
      <c r="H1016" t="str">
        <f t="shared" si="2088"/>
        <v>rest of world revenues</v>
      </c>
      <c r="I1016" t="s">
        <v>10</v>
      </c>
      <c r="J1016" t="b">
        <f t="shared" si="2108"/>
        <v>0</v>
      </c>
      <c r="K1016" t="b">
        <f t="shared" si="2103"/>
        <v>0</v>
      </c>
      <c r="L1016" t="b">
        <f t="shared" si="2104"/>
        <v>1</v>
      </c>
      <c r="M1016" t="str">
        <f t="shared" si="2109"/>
        <v/>
      </c>
      <c r="N1016" t="str">
        <f t="shared" si="2150"/>
        <v/>
      </c>
      <c r="O1016" t="str">
        <f t="shared" si="2151"/>
        <v/>
      </c>
      <c r="P1016" t="str">
        <f t="shared" si="2110"/>
        <v/>
      </c>
      <c r="R1016" t="s">
        <v>35</v>
      </c>
      <c r="S1016" t="str">
        <f>IF(M1016&lt;&gt;"",M1016,IF(O1016&lt;&gt;"",O1016,IF(Q1016&lt;&gt;"",Q1016,I1016)))</f>
        <v>$M</v>
      </c>
      <c r="T1016" t="str">
        <f t="shared" si="2111"/>
        <v>$m</v>
      </c>
      <c r="U1016" t="str">
        <f t="shared" ref="U1016:V1016" si="2220">TRIM(SUBSTITUTE(T1016,U$1,U$2))</f>
        <v>$m</v>
      </c>
      <c r="V1016" t="str">
        <f t="shared" si="2220"/>
        <v>$m</v>
      </c>
      <c r="W1016" t="str">
        <f t="shared" ref="W1016:AM1016" si="2221">TRIM(SUBSTITUTE(V1016,W$1,W$2))</f>
        <v>$m</v>
      </c>
      <c r="X1016" t="str">
        <f t="shared" si="2221"/>
        <v>$m</v>
      </c>
      <c r="Y1016" t="str">
        <f t="shared" si="2221"/>
        <v>$m</v>
      </c>
      <c r="Z1016" t="str">
        <f t="shared" si="2221"/>
        <v>$m</v>
      </c>
      <c r="AA1016" t="str">
        <f t="shared" si="2221"/>
        <v>$m</v>
      </c>
      <c r="AB1016" t="str">
        <f t="shared" si="2221"/>
        <v>$m</v>
      </c>
      <c r="AC1016" t="str">
        <f t="shared" si="2221"/>
        <v>$m</v>
      </c>
      <c r="AD1016" t="str">
        <f t="shared" si="2221"/>
        <v>$m</v>
      </c>
      <c r="AE1016" t="str">
        <f t="shared" si="2221"/>
        <v>$m</v>
      </c>
      <c r="AF1016" t="str">
        <f t="shared" si="2221"/>
        <v>$m</v>
      </c>
      <c r="AG1016" t="str">
        <f t="shared" si="2221"/>
        <v>$</v>
      </c>
      <c r="AH1016" t="str">
        <f t="shared" si="2221"/>
        <v>$</v>
      </c>
      <c r="AI1016" t="str">
        <f t="shared" si="2221"/>
        <v>$</v>
      </c>
      <c r="AJ1016" t="str">
        <f t="shared" si="2221"/>
        <v>$</v>
      </c>
      <c r="AK1016" t="str">
        <f t="shared" si="2221"/>
        <v>$</v>
      </c>
      <c r="AL1016" t="str">
        <f t="shared" si="2221"/>
        <v>$</v>
      </c>
      <c r="AM1016" t="str">
        <f t="shared" si="2221"/>
        <v>$</v>
      </c>
      <c r="AN1016" t="str">
        <f t="shared" si="2114"/>
        <v>$</v>
      </c>
      <c r="AQ1016" t="str">
        <f t="shared" si="2115"/>
        <v>$</v>
      </c>
    </row>
    <row r="1017" spans="1:43" x14ac:dyDescent="0.2">
      <c r="A1017">
        <v>1015</v>
      </c>
      <c r="B1017" t="s">
        <v>489</v>
      </c>
      <c r="C1017" t="s">
        <v>1636</v>
      </c>
      <c r="D1017" t="s">
        <v>1631</v>
      </c>
      <c r="E1017" t="s">
        <v>493</v>
      </c>
      <c r="F1017" t="s">
        <v>496</v>
      </c>
      <c r="G1017" t="str">
        <f t="shared" si="2107"/>
        <v>Geographic Revenues - South Korea Revenues</v>
      </c>
      <c r="H1017" t="str">
        <f t="shared" si="2088"/>
        <v>south korea revenues</v>
      </c>
      <c r="I1017" t="s">
        <v>10</v>
      </c>
      <c r="J1017" t="b">
        <f t="shared" si="2108"/>
        <v>0</v>
      </c>
      <c r="K1017" t="b">
        <f t="shared" si="2103"/>
        <v>0</v>
      </c>
      <c r="L1017" t="b">
        <f t="shared" si="2104"/>
        <v>1</v>
      </c>
      <c r="M1017" t="str">
        <f t="shared" si="2109"/>
        <v/>
      </c>
      <c r="N1017" t="str">
        <f t="shared" si="2150"/>
        <v/>
      </c>
      <c r="O1017" t="str">
        <f t="shared" si="2151"/>
        <v/>
      </c>
      <c r="P1017" t="str">
        <f t="shared" si="2110"/>
        <v/>
      </c>
      <c r="R1017" t="s">
        <v>35</v>
      </c>
      <c r="S1017" t="str">
        <f>IF(M1017&lt;&gt;"",M1017,IF(O1017&lt;&gt;"",O1017,IF(Q1017&lt;&gt;"",Q1017,I1017)))</f>
        <v>$M</v>
      </c>
      <c r="T1017" t="str">
        <f t="shared" si="2111"/>
        <v>$m</v>
      </c>
      <c r="U1017" t="str">
        <f t="shared" ref="U1017:V1017" si="2222">TRIM(SUBSTITUTE(T1017,U$1,U$2))</f>
        <v>$m</v>
      </c>
      <c r="V1017" t="str">
        <f t="shared" si="2222"/>
        <v>$m</v>
      </c>
      <c r="W1017" t="str">
        <f t="shared" ref="W1017:AM1017" si="2223">TRIM(SUBSTITUTE(V1017,W$1,W$2))</f>
        <v>$m</v>
      </c>
      <c r="X1017" t="str">
        <f t="shared" si="2223"/>
        <v>$m</v>
      </c>
      <c r="Y1017" t="str">
        <f t="shared" si="2223"/>
        <v>$m</v>
      </c>
      <c r="Z1017" t="str">
        <f t="shared" si="2223"/>
        <v>$m</v>
      </c>
      <c r="AA1017" t="str">
        <f t="shared" si="2223"/>
        <v>$m</v>
      </c>
      <c r="AB1017" t="str">
        <f t="shared" si="2223"/>
        <v>$m</v>
      </c>
      <c r="AC1017" t="str">
        <f t="shared" si="2223"/>
        <v>$m</v>
      </c>
      <c r="AD1017" t="str">
        <f t="shared" si="2223"/>
        <v>$m</v>
      </c>
      <c r="AE1017" t="str">
        <f t="shared" si="2223"/>
        <v>$m</v>
      </c>
      <c r="AF1017" t="str">
        <f t="shared" si="2223"/>
        <v>$m</v>
      </c>
      <c r="AG1017" t="str">
        <f t="shared" si="2223"/>
        <v>$</v>
      </c>
      <c r="AH1017" t="str">
        <f t="shared" si="2223"/>
        <v>$</v>
      </c>
      <c r="AI1017" t="str">
        <f t="shared" si="2223"/>
        <v>$</v>
      </c>
      <c r="AJ1017" t="str">
        <f t="shared" si="2223"/>
        <v>$</v>
      </c>
      <c r="AK1017" t="str">
        <f t="shared" si="2223"/>
        <v>$</v>
      </c>
      <c r="AL1017" t="str">
        <f t="shared" si="2223"/>
        <v>$</v>
      </c>
      <c r="AM1017" t="str">
        <f t="shared" si="2223"/>
        <v>$</v>
      </c>
      <c r="AN1017" t="str">
        <f t="shared" si="2114"/>
        <v>$</v>
      </c>
      <c r="AQ1017" t="str">
        <f t="shared" si="2115"/>
        <v>$</v>
      </c>
    </row>
    <row r="1018" spans="1:43" x14ac:dyDescent="0.2">
      <c r="A1018">
        <v>1016</v>
      </c>
      <c r="B1018" t="s">
        <v>489</v>
      </c>
      <c r="C1018" t="s">
        <v>1636</v>
      </c>
      <c r="D1018" t="s">
        <v>1631</v>
      </c>
      <c r="E1018" t="s">
        <v>493</v>
      </c>
      <c r="F1018" t="s">
        <v>497</v>
      </c>
      <c r="G1018" t="str">
        <f t="shared" si="2107"/>
        <v>Geographic Revenues - Total Geographic Revenues</v>
      </c>
      <c r="H1018" t="str">
        <f t="shared" si="2088"/>
        <v>total geographic revenues</v>
      </c>
      <c r="I1018" t="s">
        <v>10</v>
      </c>
      <c r="J1018" t="b">
        <f t="shared" si="2108"/>
        <v>0</v>
      </c>
      <c r="K1018" t="b">
        <f t="shared" si="2103"/>
        <v>0</v>
      </c>
      <c r="L1018" t="b">
        <f t="shared" si="2104"/>
        <v>1</v>
      </c>
      <c r="M1018" t="str">
        <f t="shared" si="2109"/>
        <v/>
      </c>
      <c r="N1018" t="str">
        <f t="shared" si="2150"/>
        <v/>
      </c>
      <c r="O1018" t="str">
        <f t="shared" si="2151"/>
        <v/>
      </c>
      <c r="P1018" t="str">
        <f t="shared" si="2110"/>
        <v/>
      </c>
      <c r="R1018" t="s">
        <v>35</v>
      </c>
      <c r="S1018" t="str">
        <f>IF(M1018&lt;&gt;"",M1018,IF(O1018&lt;&gt;"",O1018,IF(Q1018&lt;&gt;"",Q1018,I1018)))</f>
        <v>$M</v>
      </c>
      <c r="T1018" t="str">
        <f t="shared" si="2111"/>
        <v>$m</v>
      </c>
      <c r="U1018" t="str">
        <f t="shared" ref="U1018:V1018" si="2224">TRIM(SUBSTITUTE(T1018,U$1,U$2))</f>
        <v>$m</v>
      </c>
      <c r="V1018" t="str">
        <f t="shared" si="2224"/>
        <v>$m</v>
      </c>
      <c r="W1018" t="str">
        <f t="shared" ref="W1018:AM1018" si="2225">TRIM(SUBSTITUTE(V1018,W$1,W$2))</f>
        <v>$m</v>
      </c>
      <c r="X1018" t="str">
        <f t="shared" si="2225"/>
        <v>$m</v>
      </c>
      <c r="Y1018" t="str">
        <f t="shared" si="2225"/>
        <v>$m</v>
      </c>
      <c r="Z1018" t="str">
        <f t="shared" si="2225"/>
        <v>$m</v>
      </c>
      <c r="AA1018" t="str">
        <f t="shared" si="2225"/>
        <v>$m</v>
      </c>
      <c r="AB1018" t="str">
        <f t="shared" si="2225"/>
        <v>$m</v>
      </c>
      <c r="AC1018" t="str">
        <f t="shared" si="2225"/>
        <v>$m</v>
      </c>
      <c r="AD1018" t="str">
        <f t="shared" si="2225"/>
        <v>$m</v>
      </c>
      <c r="AE1018" t="str">
        <f t="shared" si="2225"/>
        <v>$m</v>
      </c>
      <c r="AF1018" t="str">
        <f t="shared" si="2225"/>
        <v>$m</v>
      </c>
      <c r="AG1018" t="str">
        <f t="shared" si="2225"/>
        <v>$</v>
      </c>
      <c r="AH1018" t="str">
        <f t="shared" si="2225"/>
        <v>$</v>
      </c>
      <c r="AI1018" t="str">
        <f t="shared" si="2225"/>
        <v>$</v>
      </c>
      <c r="AJ1018" t="str">
        <f t="shared" si="2225"/>
        <v>$</v>
      </c>
      <c r="AK1018" t="str">
        <f t="shared" si="2225"/>
        <v>$</v>
      </c>
      <c r="AL1018" t="str">
        <f t="shared" si="2225"/>
        <v>$</v>
      </c>
      <c r="AM1018" t="str">
        <f t="shared" si="2225"/>
        <v>$</v>
      </c>
      <c r="AN1018" t="str">
        <f t="shared" si="2114"/>
        <v>$</v>
      </c>
      <c r="AQ1018" t="str">
        <f t="shared" si="2115"/>
        <v>$</v>
      </c>
    </row>
    <row r="1019" spans="1:43" x14ac:dyDescent="0.2">
      <c r="A1019">
        <v>1017</v>
      </c>
      <c r="B1019" t="s">
        <v>489</v>
      </c>
      <c r="C1019" t="s">
        <v>1636</v>
      </c>
      <c r="D1019" t="s">
        <v>1631</v>
      </c>
      <c r="E1019" t="s">
        <v>493</v>
      </c>
      <c r="F1019" t="s">
        <v>498</v>
      </c>
      <c r="G1019" t="str">
        <f t="shared" si="2107"/>
        <v>Geographic Revenues - U.S. Revenues</v>
      </c>
      <c r="H1019" t="str">
        <f t="shared" si="2088"/>
        <v>u.s. revenues</v>
      </c>
      <c r="I1019" t="s">
        <v>10</v>
      </c>
      <c r="J1019" t="b">
        <f t="shared" si="2108"/>
        <v>0</v>
      </c>
      <c r="K1019" t="b">
        <f t="shared" si="2103"/>
        <v>0</v>
      </c>
      <c r="L1019" t="b">
        <f t="shared" si="2104"/>
        <v>1</v>
      </c>
      <c r="M1019" t="str">
        <f t="shared" si="2109"/>
        <v/>
      </c>
      <c r="N1019" t="str">
        <f t="shared" si="2150"/>
        <v/>
      </c>
      <c r="O1019" t="str">
        <f t="shared" si="2151"/>
        <v/>
      </c>
      <c r="P1019" t="str">
        <f t="shared" si="2110"/>
        <v/>
      </c>
      <c r="R1019" t="s">
        <v>35</v>
      </c>
      <c r="S1019" t="str">
        <f>IF(M1019&lt;&gt;"",M1019,IF(O1019&lt;&gt;"",O1019,IF(Q1019&lt;&gt;"",Q1019,I1019)))</f>
        <v>$M</v>
      </c>
      <c r="T1019" t="str">
        <f t="shared" si="2111"/>
        <v>$m</v>
      </c>
      <c r="U1019" t="str">
        <f t="shared" ref="U1019:V1019" si="2226">TRIM(SUBSTITUTE(T1019,U$1,U$2))</f>
        <v>$m</v>
      </c>
      <c r="V1019" t="str">
        <f t="shared" si="2226"/>
        <v>$m</v>
      </c>
      <c r="W1019" t="str">
        <f t="shared" ref="W1019:AM1019" si="2227">TRIM(SUBSTITUTE(V1019,W$1,W$2))</f>
        <v>$m</v>
      </c>
      <c r="X1019" t="str">
        <f t="shared" si="2227"/>
        <v>$m</v>
      </c>
      <c r="Y1019" t="str">
        <f t="shared" si="2227"/>
        <v>$m</v>
      </c>
      <c r="Z1019" t="str">
        <f t="shared" si="2227"/>
        <v>$m</v>
      </c>
      <c r="AA1019" t="str">
        <f t="shared" si="2227"/>
        <v>$m</v>
      </c>
      <c r="AB1019" t="str">
        <f t="shared" si="2227"/>
        <v>$m</v>
      </c>
      <c r="AC1019" t="str">
        <f t="shared" si="2227"/>
        <v>$m</v>
      </c>
      <c r="AD1019" t="str">
        <f t="shared" si="2227"/>
        <v>$m</v>
      </c>
      <c r="AE1019" t="str">
        <f t="shared" si="2227"/>
        <v>$m</v>
      </c>
      <c r="AF1019" t="str">
        <f t="shared" si="2227"/>
        <v>$m</v>
      </c>
      <c r="AG1019" t="str">
        <f t="shared" si="2227"/>
        <v>$</v>
      </c>
      <c r="AH1019" t="str">
        <f t="shared" si="2227"/>
        <v>$</v>
      </c>
      <c r="AI1019" t="str">
        <f t="shared" si="2227"/>
        <v>$</v>
      </c>
      <c r="AJ1019" t="str">
        <f t="shared" si="2227"/>
        <v>$</v>
      </c>
      <c r="AK1019" t="str">
        <f t="shared" si="2227"/>
        <v>$</v>
      </c>
      <c r="AL1019" t="str">
        <f t="shared" si="2227"/>
        <v>$</v>
      </c>
      <c r="AM1019" t="str">
        <f t="shared" si="2227"/>
        <v>$</v>
      </c>
      <c r="AN1019" t="str">
        <f t="shared" si="2114"/>
        <v>$</v>
      </c>
      <c r="AQ1019" t="str">
        <f t="shared" si="2115"/>
        <v>$</v>
      </c>
    </row>
    <row r="1020" spans="1:43" x14ac:dyDescent="0.2">
      <c r="A1020">
        <v>1018</v>
      </c>
      <c r="B1020" t="s">
        <v>489</v>
      </c>
      <c r="C1020" t="s">
        <v>1636</v>
      </c>
      <c r="D1020" t="s">
        <v>1631</v>
      </c>
      <c r="E1020" t="s">
        <v>493</v>
      </c>
      <c r="F1020" t="s">
        <v>499</v>
      </c>
      <c r="G1020" t="str">
        <f t="shared" si="2107"/>
        <v>Geographic Revenues - United Kingdom Revenues</v>
      </c>
      <c r="H1020" t="str">
        <f t="shared" ref="H1020:H1083" si="2228">LOWER(F1020)</f>
        <v>united kingdom revenues</v>
      </c>
      <c r="I1020" t="s">
        <v>10</v>
      </c>
      <c r="J1020" t="b">
        <f t="shared" si="2108"/>
        <v>0</v>
      </c>
      <c r="K1020" t="b">
        <f t="shared" si="2103"/>
        <v>0</v>
      </c>
      <c r="L1020" t="b">
        <f t="shared" si="2104"/>
        <v>1</v>
      </c>
      <c r="M1020" t="str">
        <f t="shared" si="2109"/>
        <v/>
      </c>
      <c r="N1020" t="str">
        <f t="shared" si="2150"/>
        <v/>
      </c>
      <c r="O1020" t="str">
        <f t="shared" si="2151"/>
        <v/>
      </c>
      <c r="P1020" t="str">
        <f t="shared" si="2110"/>
        <v/>
      </c>
      <c r="R1020" t="s">
        <v>35</v>
      </c>
      <c r="S1020" t="str">
        <f>IF(M1020&lt;&gt;"",M1020,IF(O1020&lt;&gt;"",O1020,IF(Q1020&lt;&gt;"",Q1020,I1020)))</f>
        <v>$M</v>
      </c>
      <c r="T1020" t="str">
        <f t="shared" si="2111"/>
        <v>$m</v>
      </c>
      <c r="U1020" t="str">
        <f t="shared" ref="U1020:V1020" si="2229">TRIM(SUBSTITUTE(T1020,U$1,U$2))</f>
        <v>$m</v>
      </c>
      <c r="V1020" t="str">
        <f t="shared" si="2229"/>
        <v>$m</v>
      </c>
      <c r="W1020" t="str">
        <f t="shared" ref="W1020:AM1020" si="2230">TRIM(SUBSTITUTE(V1020,W$1,W$2))</f>
        <v>$m</v>
      </c>
      <c r="X1020" t="str">
        <f t="shared" si="2230"/>
        <v>$m</v>
      </c>
      <c r="Y1020" t="str">
        <f t="shared" si="2230"/>
        <v>$m</v>
      </c>
      <c r="Z1020" t="str">
        <f t="shared" si="2230"/>
        <v>$m</v>
      </c>
      <c r="AA1020" t="str">
        <f t="shared" si="2230"/>
        <v>$m</v>
      </c>
      <c r="AB1020" t="str">
        <f t="shared" si="2230"/>
        <v>$m</v>
      </c>
      <c r="AC1020" t="str">
        <f t="shared" si="2230"/>
        <v>$m</v>
      </c>
      <c r="AD1020" t="str">
        <f t="shared" si="2230"/>
        <v>$m</v>
      </c>
      <c r="AE1020" t="str">
        <f t="shared" si="2230"/>
        <v>$m</v>
      </c>
      <c r="AF1020" t="str">
        <f t="shared" si="2230"/>
        <v>$m</v>
      </c>
      <c r="AG1020" t="str">
        <f t="shared" si="2230"/>
        <v>$</v>
      </c>
      <c r="AH1020" t="str">
        <f t="shared" si="2230"/>
        <v>$</v>
      </c>
      <c r="AI1020" t="str">
        <f t="shared" si="2230"/>
        <v>$</v>
      </c>
      <c r="AJ1020" t="str">
        <f t="shared" si="2230"/>
        <v>$</v>
      </c>
      <c r="AK1020" t="str">
        <f t="shared" si="2230"/>
        <v>$</v>
      </c>
      <c r="AL1020" t="str">
        <f t="shared" si="2230"/>
        <v>$</v>
      </c>
      <c r="AM1020" t="str">
        <f t="shared" si="2230"/>
        <v>$</v>
      </c>
      <c r="AN1020" t="str">
        <f t="shared" si="2114"/>
        <v>$</v>
      </c>
      <c r="AQ1020" t="str">
        <f t="shared" si="2115"/>
        <v>$</v>
      </c>
    </row>
    <row r="1021" spans="1:43" x14ac:dyDescent="0.2">
      <c r="A1021">
        <v>1019</v>
      </c>
      <c r="B1021" t="s">
        <v>489</v>
      </c>
      <c r="C1021" t="s">
        <v>1636</v>
      </c>
      <c r="D1021" t="s">
        <v>1631</v>
      </c>
      <c r="E1021" t="s">
        <v>500</v>
      </c>
      <c r="F1021" t="s">
        <v>501</v>
      </c>
      <c r="G1021" t="str">
        <f t="shared" si="2107"/>
        <v>GMV - Gross Merchandise Volume</v>
      </c>
      <c r="H1021" t="str">
        <f t="shared" si="2228"/>
        <v>gross merchandise volume</v>
      </c>
      <c r="I1021" t="s">
        <v>10</v>
      </c>
      <c r="J1021" t="b">
        <f t="shared" si="2108"/>
        <v>0</v>
      </c>
      <c r="K1021" t="b">
        <f t="shared" si="2103"/>
        <v>0</v>
      </c>
      <c r="L1021" t="b">
        <f t="shared" si="2104"/>
        <v>1</v>
      </c>
      <c r="M1021" t="str">
        <f t="shared" si="2109"/>
        <v/>
      </c>
      <c r="N1021" t="str">
        <f t="shared" si="2150"/>
        <v/>
      </c>
      <c r="O1021" t="str">
        <f t="shared" si="2151"/>
        <v/>
      </c>
      <c r="P1021" t="str">
        <f t="shared" si="2110"/>
        <v/>
      </c>
      <c r="R1021" t="s">
        <v>35</v>
      </c>
      <c r="S1021" t="str">
        <f>IF(M1021&lt;&gt;"",M1021,IF(O1021&lt;&gt;"",O1021,IF(Q1021&lt;&gt;"",Q1021,I1021)))</f>
        <v>$M</v>
      </c>
      <c r="T1021" t="str">
        <f t="shared" si="2111"/>
        <v>$m</v>
      </c>
      <c r="U1021" t="str">
        <f t="shared" ref="U1021:V1021" si="2231">TRIM(SUBSTITUTE(T1021,U$1,U$2))</f>
        <v>$m</v>
      </c>
      <c r="V1021" t="str">
        <f t="shared" si="2231"/>
        <v>$m</v>
      </c>
      <c r="W1021" t="str">
        <f t="shared" ref="W1021:AM1021" si="2232">TRIM(SUBSTITUTE(V1021,W$1,W$2))</f>
        <v>$m</v>
      </c>
      <c r="X1021" t="str">
        <f t="shared" si="2232"/>
        <v>$m</v>
      </c>
      <c r="Y1021" t="str">
        <f t="shared" si="2232"/>
        <v>$m</v>
      </c>
      <c r="Z1021" t="str">
        <f t="shared" si="2232"/>
        <v>$m</v>
      </c>
      <c r="AA1021" t="str">
        <f t="shared" si="2232"/>
        <v>$m</v>
      </c>
      <c r="AB1021" t="str">
        <f t="shared" si="2232"/>
        <v>$m</v>
      </c>
      <c r="AC1021" t="str">
        <f t="shared" si="2232"/>
        <v>$m</v>
      </c>
      <c r="AD1021" t="str">
        <f t="shared" si="2232"/>
        <v>$m</v>
      </c>
      <c r="AE1021" t="str">
        <f t="shared" si="2232"/>
        <v>$m</v>
      </c>
      <c r="AF1021" t="str">
        <f t="shared" si="2232"/>
        <v>$m</v>
      </c>
      <c r="AG1021" t="str">
        <f t="shared" si="2232"/>
        <v>$</v>
      </c>
      <c r="AH1021" t="str">
        <f t="shared" si="2232"/>
        <v>$</v>
      </c>
      <c r="AI1021" t="str">
        <f t="shared" si="2232"/>
        <v>$</v>
      </c>
      <c r="AJ1021" t="str">
        <f t="shared" si="2232"/>
        <v>$</v>
      </c>
      <c r="AK1021" t="str">
        <f t="shared" si="2232"/>
        <v>$</v>
      </c>
      <c r="AL1021" t="str">
        <f t="shared" si="2232"/>
        <v>$</v>
      </c>
      <c r="AM1021" t="str">
        <f t="shared" si="2232"/>
        <v>$</v>
      </c>
      <c r="AN1021" t="str">
        <f t="shared" si="2114"/>
        <v>$</v>
      </c>
      <c r="AQ1021" t="str">
        <f t="shared" si="2115"/>
        <v>$</v>
      </c>
    </row>
    <row r="1022" spans="1:43" x14ac:dyDescent="0.2">
      <c r="A1022">
        <v>1020</v>
      </c>
      <c r="B1022" t="s">
        <v>489</v>
      </c>
      <c r="C1022" t="s">
        <v>1636</v>
      </c>
      <c r="D1022" t="s">
        <v>1631</v>
      </c>
      <c r="E1022" t="s">
        <v>133</v>
      </c>
      <c r="F1022" t="s">
        <v>502</v>
      </c>
      <c r="G1022" t="str">
        <f t="shared" si="2107"/>
        <v>Segment Revenues - Classifieds / Other Revenues</v>
      </c>
      <c r="H1022" t="str">
        <f t="shared" si="2228"/>
        <v>classifieds / other revenues</v>
      </c>
      <c r="I1022" t="s">
        <v>10</v>
      </c>
      <c r="J1022" t="b">
        <f t="shared" si="2108"/>
        <v>0</v>
      </c>
      <c r="K1022" t="b">
        <f t="shared" si="2103"/>
        <v>0</v>
      </c>
      <c r="L1022" t="b">
        <f t="shared" si="2104"/>
        <v>1</v>
      </c>
      <c r="M1022" t="str">
        <f t="shared" si="2109"/>
        <v/>
      </c>
      <c r="N1022" t="str">
        <f t="shared" si="2150"/>
        <v/>
      </c>
      <c r="O1022" t="str">
        <f t="shared" si="2151"/>
        <v/>
      </c>
      <c r="P1022" t="str">
        <f t="shared" si="2110"/>
        <v/>
      </c>
      <c r="R1022" t="s">
        <v>35</v>
      </c>
      <c r="S1022" t="str">
        <f>IF(M1022&lt;&gt;"",M1022,IF(O1022&lt;&gt;"",O1022,IF(Q1022&lt;&gt;"",Q1022,I1022)))</f>
        <v>$M</v>
      </c>
      <c r="T1022" t="str">
        <f t="shared" si="2111"/>
        <v>$m</v>
      </c>
      <c r="U1022" t="str">
        <f t="shared" ref="U1022:V1022" si="2233">TRIM(SUBSTITUTE(T1022,U$1,U$2))</f>
        <v>$m</v>
      </c>
      <c r="V1022" t="str">
        <f t="shared" si="2233"/>
        <v>$m</v>
      </c>
      <c r="W1022" t="str">
        <f t="shared" ref="W1022:AM1022" si="2234">TRIM(SUBSTITUTE(V1022,W$1,W$2))</f>
        <v>$m</v>
      </c>
      <c r="X1022" t="str">
        <f t="shared" si="2234"/>
        <v>$m</v>
      </c>
      <c r="Y1022" t="str">
        <f t="shared" si="2234"/>
        <v>$m</v>
      </c>
      <c r="Z1022" t="str">
        <f t="shared" si="2234"/>
        <v>$m</v>
      </c>
      <c r="AA1022" t="str">
        <f t="shared" si="2234"/>
        <v>$m</v>
      </c>
      <c r="AB1022" t="str">
        <f t="shared" si="2234"/>
        <v>$m</v>
      </c>
      <c r="AC1022" t="str">
        <f t="shared" si="2234"/>
        <v>$m</v>
      </c>
      <c r="AD1022" t="str">
        <f t="shared" si="2234"/>
        <v>$m</v>
      </c>
      <c r="AE1022" t="str">
        <f t="shared" si="2234"/>
        <v>$m</v>
      </c>
      <c r="AF1022" t="str">
        <f t="shared" si="2234"/>
        <v>$m</v>
      </c>
      <c r="AG1022" t="str">
        <f t="shared" si="2234"/>
        <v>$</v>
      </c>
      <c r="AH1022" t="str">
        <f t="shared" si="2234"/>
        <v>$</v>
      </c>
      <c r="AI1022" t="str">
        <f t="shared" si="2234"/>
        <v>$</v>
      </c>
      <c r="AJ1022" t="str">
        <f t="shared" si="2234"/>
        <v>$</v>
      </c>
      <c r="AK1022" t="str">
        <f t="shared" si="2234"/>
        <v>$</v>
      </c>
      <c r="AL1022" t="str">
        <f t="shared" si="2234"/>
        <v>$</v>
      </c>
      <c r="AM1022" t="str">
        <f t="shared" si="2234"/>
        <v>$</v>
      </c>
      <c r="AN1022" t="str">
        <f t="shared" si="2114"/>
        <v>$</v>
      </c>
      <c r="AQ1022" t="str">
        <f t="shared" si="2115"/>
        <v>$</v>
      </c>
    </row>
    <row r="1023" spans="1:43" x14ac:dyDescent="0.2">
      <c r="A1023">
        <v>1021</v>
      </c>
      <c r="B1023" t="s">
        <v>489</v>
      </c>
      <c r="C1023" t="s">
        <v>1636</v>
      </c>
      <c r="D1023" t="s">
        <v>1631</v>
      </c>
      <c r="E1023" t="s">
        <v>133</v>
      </c>
      <c r="F1023" t="s">
        <v>503</v>
      </c>
      <c r="G1023" t="str">
        <f t="shared" si="2107"/>
        <v>Segment Revenues - Elimination of inter-segment net Revenues</v>
      </c>
      <c r="H1023" t="str">
        <f t="shared" si="2228"/>
        <v>elimination of inter-segment net revenues</v>
      </c>
      <c r="I1023" t="s">
        <v>10</v>
      </c>
      <c r="J1023" t="b">
        <f t="shared" si="2108"/>
        <v>0</v>
      </c>
      <c r="K1023" t="b">
        <f t="shared" si="2103"/>
        <v>0</v>
      </c>
      <c r="L1023" t="b">
        <f t="shared" si="2104"/>
        <v>1</v>
      </c>
      <c r="M1023" t="str">
        <f t="shared" si="2109"/>
        <v/>
      </c>
      <c r="N1023" t="str">
        <f t="shared" si="2150"/>
        <v/>
      </c>
      <c r="O1023" t="str">
        <f t="shared" si="2151"/>
        <v/>
      </c>
      <c r="P1023" t="str">
        <f t="shared" si="2110"/>
        <v/>
      </c>
      <c r="R1023" t="s">
        <v>35</v>
      </c>
      <c r="S1023" t="str">
        <f>IF(M1023&lt;&gt;"",M1023,IF(O1023&lt;&gt;"",O1023,IF(Q1023&lt;&gt;"",Q1023,I1023)))</f>
        <v>$M</v>
      </c>
      <c r="T1023" t="str">
        <f t="shared" si="2111"/>
        <v>$m</v>
      </c>
      <c r="U1023" t="str">
        <f t="shared" ref="U1023:V1023" si="2235">TRIM(SUBSTITUTE(T1023,U$1,U$2))</f>
        <v>$m</v>
      </c>
      <c r="V1023" t="str">
        <f t="shared" si="2235"/>
        <v>$m</v>
      </c>
      <c r="W1023" t="str">
        <f t="shared" ref="W1023:AM1023" si="2236">TRIM(SUBSTITUTE(V1023,W$1,W$2))</f>
        <v>$m</v>
      </c>
      <c r="X1023" t="str">
        <f t="shared" si="2236"/>
        <v>$m</v>
      </c>
      <c r="Y1023" t="str">
        <f t="shared" si="2236"/>
        <v>$m</v>
      </c>
      <c r="Z1023" t="str">
        <f t="shared" si="2236"/>
        <v>$m</v>
      </c>
      <c r="AA1023" t="str">
        <f t="shared" si="2236"/>
        <v>$m</v>
      </c>
      <c r="AB1023" t="str">
        <f t="shared" si="2236"/>
        <v>$m</v>
      </c>
      <c r="AC1023" t="str">
        <f t="shared" si="2236"/>
        <v>$m</v>
      </c>
      <c r="AD1023" t="str">
        <f t="shared" si="2236"/>
        <v>$m</v>
      </c>
      <c r="AE1023" t="str">
        <f t="shared" si="2236"/>
        <v>$m</v>
      </c>
      <c r="AF1023" t="str">
        <f t="shared" si="2236"/>
        <v>$m</v>
      </c>
      <c r="AG1023" t="str">
        <f t="shared" si="2236"/>
        <v>$</v>
      </c>
      <c r="AH1023" t="str">
        <f t="shared" si="2236"/>
        <v>$</v>
      </c>
      <c r="AI1023" t="str">
        <f t="shared" si="2236"/>
        <v>$</v>
      </c>
      <c r="AJ1023" t="str">
        <f t="shared" si="2236"/>
        <v>$</v>
      </c>
      <c r="AK1023" t="str">
        <f t="shared" si="2236"/>
        <v>$</v>
      </c>
      <c r="AL1023" t="str">
        <f t="shared" si="2236"/>
        <v>$</v>
      </c>
      <c r="AM1023" t="str">
        <f t="shared" si="2236"/>
        <v>$</v>
      </c>
      <c r="AN1023" t="str">
        <f t="shared" si="2114"/>
        <v>$</v>
      </c>
      <c r="AQ1023" t="str">
        <f t="shared" si="2115"/>
        <v>$</v>
      </c>
    </row>
    <row r="1024" spans="1:43" x14ac:dyDescent="0.2">
      <c r="A1024">
        <v>1022</v>
      </c>
      <c r="B1024" t="s">
        <v>489</v>
      </c>
      <c r="C1024" t="s">
        <v>1636</v>
      </c>
      <c r="D1024" t="s">
        <v>1631</v>
      </c>
      <c r="E1024" t="s">
        <v>133</v>
      </c>
      <c r="F1024" t="s">
        <v>504</v>
      </c>
      <c r="G1024" t="str">
        <f t="shared" si="2107"/>
        <v>Segment Revenues - Marketing services and other revenues</v>
      </c>
      <c r="H1024" t="str">
        <f t="shared" si="2228"/>
        <v>marketing services and other revenues</v>
      </c>
      <c r="I1024" t="s">
        <v>10</v>
      </c>
      <c r="J1024" t="b">
        <f t="shared" si="2108"/>
        <v>0</v>
      </c>
      <c r="K1024" t="b">
        <f t="shared" si="2103"/>
        <v>0</v>
      </c>
      <c r="L1024" t="b">
        <f t="shared" si="2104"/>
        <v>1</v>
      </c>
      <c r="M1024" t="str">
        <f t="shared" si="2109"/>
        <v/>
      </c>
      <c r="N1024" t="str">
        <f t="shared" si="2150"/>
        <v/>
      </c>
      <c r="O1024" t="str">
        <f t="shared" si="2151"/>
        <v/>
      </c>
      <c r="P1024" t="str">
        <f t="shared" si="2110"/>
        <v/>
      </c>
      <c r="R1024" t="s">
        <v>35</v>
      </c>
      <c r="S1024" t="str">
        <f>IF(M1024&lt;&gt;"",M1024,IF(O1024&lt;&gt;"",O1024,IF(Q1024&lt;&gt;"",Q1024,I1024)))</f>
        <v>$M</v>
      </c>
      <c r="T1024" t="str">
        <f t="shared" si="2111"/>
        <v>$m</v>
      </c>
      <c r="U1024" t="str">
        <f t="shared" ref="U1024:V1024" si="2237">TRIM(SUBSTITUTE(T1024,U$1,U$2))</f>
        <v>$m</v>
      </c>
      <c r="V1024" t="str">
        <f t="shared" si="2237"/>
        <v>$m</v>
      </c>
      <c r="W1024" t="str">
        <f t="shared" ref="W1024:AM1024" si="2238">TRIM(SUBSTITUTE(V1024,W$1,W$2))</f>
        <v>$m</v>
      </c>
      <c r="X1024" t="str">
        <f t="shared" si="2238"/>
        <v>$m</v>
      </c>
      <c r="Y1024" t="str">
        <f t="shared" si="2238"/>
        <v>$m</v>
      </c>
      <c r="Z1024" t="str">
        <f t="shared" si="2238"/>
        <v>$m</v>
      </c>
      <c r="AA1024" t="str">
        <f t="shared" si="2238"/>
        <v>$m</v>
      </c>
      <c r="AB1024" t="str">
        <f t="shared" si="2238"/>
        <v>$m</v>
      </c>
      <c r="AC1024" t="str">
        <f t="shared" si="2238"/>
        <v>$m</v>
      </c>
      <c r="AD1024" t="str">
        <f t="shared" si="2238"/>
        <v>$m</v>
      </c>
      <c r="AE1024" t="str">
        <f t="shared" si="2238"/>
        <v>$m</v>
      </c>
      <c r="AF1024" t="str">
        <f t="shared" si="2238"/>
        <v>$m</v>
      </c>
      <c r="AG1024" t="str">
        <f t="shared" si="2238"/>
        <v>$</v>
      </c>
      <c r="AH1024" t="str">
        <f t="shared" si="2238"/>
        <v>$</v>
      </c>
      <c r="AI1024" t="str">
        <f t="shared" si="2238"/>
        <v>$</v>
      </c>
      <c r="AJ1024" t="str">
        <f t="shared" si="2238"/>
        <v>$</v>
      </c>
      <c r="AK1024" t="str">
        <f t="shared" si="2238"/>
        <v>$</v>
      </c>
      <c r="AL1024" t="str">
        <f t="shared" si="2238"/>
        <v>$</v>
      </c>
      <c r="AM1024" t="str">
        <f t="shared" si="2238"/>
        <v>$</v>
      </c>
      <c r="AN1024" t="str">
        <f t="shared" si="2114"/>
        <v>$</v>
      </c>
      <c r="AQ1024" t="str">
        <f t="shared" si="2115"/>
        <v>$</v>
      </c>
    </row>
    <row r="1025" spans="1:43" x14ac:dyDescent="0.2">
      <c r="A1025">
        <v>1023</v>
      </c>
      <c r="B1025" t="s">
        <v>489</v>
      </c>
      <c r="C1025" t="s">
        <v>1636</v>
      </c>
      <c r="D1025" t="s">
        <v>1631</v>
      </c>
      <c r="E1025" t="s">
        <v>133</v>
      </c>
      <c r="F1025" t="s">
        <v>505</v>
      </c>
      <c r="G1025" t="str">
        <f t="shared" si="2107"/>
        <v>Segment Revenues - Marketing services and other revenues Classifieds</v>
      </c>
      <c r="H1025" t="str">
        <f t="shared" si="2228"/>
        <v>marketing services and other revenues classifieds</v>
      </c>
      <c r="I1025" t="s">
        <v>10</v>
      </c>
      <c r="J1025" t="b">
        <f t="shared" si="2108"/>
        <v>0</v>
      </c>
      <c r="K1025" t="b">
        <f t="shared" si="2103"/>
        <v>0</v>
      </c>
      <c r="L1025" t="b">
        <f t="shared" si="2104"/>
        <v>1</v>
      </c>
      <c r="M1025" t="str">
        <f t="shared" si="2109"/>
        <v/>
      </c>
      <c r="N1025" t="str">
        <f t="shared" si="2150"/>
        <v/>
      </c>
      <c r="O1025" t="str">
        <f t="shared" si="2151"/>
        <v/>
      </c>
      <c r="P1025" t="str">
        <f t="shared" si="2110"/>
        <v/>
      </c>
      <c r="R1025" t="s">
        <v>35</v>
      </c>
      <c r="S1025" t="str">
        <f>IF(M1025&lt;&gt;"",M1025,IF(O1025&lt;&gt;"",O1025,IF(Q1025&lt;&gt;"",Q1025,I1025)))</f>
        <v>$M</v>
      </c>
      <c r="T1025" t="str">
        <f t="shared" si="2111"/>
        <v>$m</v>
      </c>
      <c r="U1025" t="str">
        <f t="shared" ref="U1025:V1025" si="2239">TRIM(SUBSTITUTE(T1025,U$1,U$2))</f>
        <v>$m</v>
      </c>
      <c r="V1025" t="str">
        <f t="shared" si="2239"/>
        <v>$m</v>
      </c>
      <c r="W1025" t="str">
        <f t="shared" ref="W1025:AM1025" si="2240">TRIM(SUBSTITUTE(V1025,W$1,W$2))</f>
        <v>$m</v>
      </c>
      <c r="X1025" t="str">
        <f t="shared" si="2240"/>
        <v>$m</v>
      </c>
      <c r="Y1025" t="str">
        <f t="shared" si="2240"/>
        <v>$m</v>
      </c>
      <c r="Z1025" t="str">
        <f t="shared" si="2240"/>
        <v>$m</v>
      </c>
      <c r="AA1025" t="str">
        <f t="shared" si="2240"/>
        <v>$m</v>
      </c>
      <c r="AB1025" t="str">
        <f t="shared" si="2240"/>
        <v>$m</v>
      </c>
      <c r="AC1025" t="str">
        <f t="shared" si="2240"/>
        <v>$m</v>
      </c>
      <c r="AD1025" t="str">
        <f t="shared" si="2240"/>
        <v>$m</v>
      </c>
      <c r="AE1025" t="str">
        <f t="shared" si="2240"/>
        <v>$m</v>
      </c>
      <c r="AF1025" t="str">
        <f t="shared" si="2240"/>
        <v>$m</v>
      </c>
      <c r="AG1025" t="str">
        <f t="shared" si="2240"/>
        <v>$</v>
      </c>
      <c r="AH1025" t="str">
        <f t="shared" si="2240"/>
        <v>$</v>
      </c>
      <c r="AI1025" t="str">
        <f t="shared" si="2240"/>
        <v>$</v>
      </c>
      <c r="AJ1025" t="str">
        <f t="shared" si="2240"/>
        <v>$</v>
      </c>
      <c r="AK1025" t="str">
        <f t="shared" si="2240"/>
        <v>$</v>
      </c>
      <c r="AL1025" t="str">
        <f t="shared" si="2240"/>
        <v>$</v>
      </c>
      <c r="AM1025" t="str">
        <f t="shared" si="2240"/>
        <v>$</v>
      </c>
      <c r="AN1025" t="str">
        <f t="shared" si="2114"/>
        <v>$</v>
      </c>
      <c r="AQ1025" t="str">
        <f t="shared" si="2115"/>
        <v>$</v>
      </c>
    </row>
    <row r="1026" spans="1:43" x14ac:dyDescent="0.2">
      <c r="A1026">
        <v>1024</v>
      </c>
      <c r="B1026" t="s">
        <v>489</v>
      </c>
      <c r="C1026" t="s">
        <v>1636</v>
      </c>
      <c r="D1026" t="s">
        <v>1631</v>
      </c>
      <c r="E1026" t="s">
        <v>133</v>
      </c>
      <c r="F1026" t="s">
        <v>506</v>
      </c>
      <c r="G1026" t="str">
        <f t="shared" si="2107"/>
        <v>Segment Revenues - Marketing services and other revenues from Marketplace</v>
      </c>
      <c r="H1026" t="str">
        <f t="shared" si="2228"/>
        <v>marketing services and other revenues from marketplace</v>
      </c>
      <c r="I1026" t="s">
        <v>10</v>
      </c>
      <c r="J1026" t="b">
        <f t="shared" si="2108"/>
        <v>0</v>
      </c>
      <c r="K1026" t="b">
        <f t="shared" si="2103"/>
        <v>0</v>
      </c>
      <c r="L1026" t="b">
        <f t="shared" si="2104"/>
        <v>1</v>
      </c>
      <c r="M1026" t="str">
        <f t="shared" si="2109"/>
        <v/>
      </c>
      <c r="N1026" t="str">
        <f t="shared" si="2150"/>
        <v/>
      </c>
      <c r="O1026" t="str">
        <f t="shared" si="2151"/>
        <v/>
      </c>
      <c r="P1026" t="str">
        <f t="shared" si="2110"/>
        <v/>
      </c>
      <c r="R1026" t="s">
        <v>35</v>
      </c>
      <c r="S1026" t="str">
        <f>IF(M1026&lt;&gt;"",M1026,IF(O1026&lt;&gt;"",O1026,IF(Q1026&lt;&gt;"",Q1026,I1026)))</f>
        <v>$M</v>
      </c>
      <c r="T1026" t="str">
        <f t="shared" si="2111"/>
        <v>$m</v>
      </c>
      <c r="U1026" t="str">
        <f t="shared" ref="U1026:V1026" si="2241">TRIM(SUBSTITUTE(T1026,U$1,U$2))</f>
        <v>$m</v>
      </c>
      <c r="V1026" t="str">
        <f t="shared" si="2241"/>
        <v>$m</v>
      </c>
      <c r="W1026" t="str">
        <f t="shared" ref="W1026:AM1026" si="2242">TRIM(SUBSTITUTE(V1026,W$1,W$2))</f>
        <v>$m</v>
      </c>
      <c r="X1026" t="str">
        <f t="shared" si="2242"/>
        <v>$m</v>
      </c>
      <c r="Y1026" t="str">
        <f t="shared" si="2242"/>
        <v>$m</v>
      </c>
      <c r="Z1026" t="str">
        <f t="shared" si="2242"/>
        <v>$m</v>
      </c>
      <c r="AA1026" t="str">
        <f t="shared" si="2242"/>
        <v>$m</v>
      </c>
      <c r="AB1026" t="str">
        <f t="shared" si="2242"/>
        <v>$m</v>
      </c>
      <c r="AC1026" t="str">
        <f t="shared" si="2242"/>
        <v>$m</v>
      </c>
      <c r="AD1026" t="str">
        <f t="shared" si="2242"/>
        <v>$m</v>
      </c>
      <c r="AE1026" t="str">
        <f t="shared" si="2242"/>
        <v>$m</v>
      </c>
      <c r="AF1026" t="str">
        <f t="shared" si="2242"/>
        <v>$m</v>
      </c>
      <c r="AG1026" t="str">
        <f t="shared" si="2242"/>
        <v>$</v>
      </c>
      <c r="AH1026" t="str">
        <f t="shared" si="2242"/>
        <v>$</v>
      </c>
      <c r="AI1026" t="str">
        <f t="shared" si="2242"/>
        <v>$</v>
      </c>
      <c r="AJ1026" t="str">
        <f t="shared" si="2242"/>
        <v>$</v>
      </c>
      <c r="AK1026" t="str">
        <f t="shared" si="2242"/>
        <v>$</v>
      </c>
      <c r="AL1026" t="str">
        <f t="shared" si="2242"/>
        <v>$</v>
      </c>
      <c r="AM1026" t="str">
        <f t="shared" si="2242"/>
        <v>$</v>
      </c>
      <c r="AN1026" t="str">
        <f t="shared" si="2114"/>
        <v>$</v>
      </c>
      <c r="AQ1026" t="str">
        <f t="shared" si="2115"/>
        <v>$</v>
      </c>
    </row>
    <row r="1027" spans="1:43" x14ac:dyDescent="0.2">
      <c r="A1027">
        <v>1025</v>
      </c>
      <c r="B1027" t="s">
        <v>489</v>
      </c>
      <c r="C1027" t="s">
        <v>1636</v>
      </c>
      <c r="D1027" t="s">
        <v>1631</v>
      </c>
      <c r="E1027" t="s">
        <v>133</v>
      </c>
      <c r="F1027" t="s">
        <v>507</v>
      </c>
      <c r="G1027" t="str">
        <f t="shared" si="2107"/>
        <v>Segment Revenues - Marketing services and other revenues StubHub, Corporate and other</v>
      </c>
      <c r="H1027" t="str">
        <f t="shared" si="2228"/>
        <v>marketing services and other revenues stubhub, corporate and other</v>
      </c>
      <c r="I1027" t="s">
        <v>10</v>
      </c>
      <c r="J1027" t="b">
        <f t="shared" si="2108"/>
        <v>0</v>
      </c>
      <c r="K1027" t="b">
        <f t="shared" ref="K1027:K1090" si="2243">AND(LEFT(I1027,1)&lt;&gt;"$",LEFT(I1027,1)&lt;&gt;"%")</f>
        <v>0</v>
      </c>
      <c r="L1027" t="b">
        <f t="shared" ref="L1027:L1090" si="2244">IFERROR(IF(FIND("store",LOWER(I1027))&gt;0,FALSE,TRUE),TRUE)</f>
        <v>1</v>
      </c>
      <c r="M1027" t="str">
        <f t="shared" si="2109"/>
        <v/>
      </c>
      <c r="N1027" t="str">
        <f t="shared" si="2150"/>
        <v/>
      </c>
      <c r="O1027" t="str">
        <f t="shared" si="2151"/>
        <v/>
      </c>
      <c r="P1027" t="str">
        <f t="shared" si="2110"/>
        <v/>
      </c>
      <c r="R1027" t="s">
        <v>35</v>
      </c>
      <c r="S1027" t="str">
        <f>IF(M1027&lt;&gt;"",M1027,IF(O1027&lt;&gt;"",O1027,IF(Q1027&lt;&gt;"",Q1027,I1027)))</f>
        <v>$M</v>
      </c>
      <c r="T1027" t="str">
        <f t="shared" si="2111"/>
        <v>$m</v>
      </c>
      <c r="U1027" t="str">
        <f t="shared" ref="U1027:V1027" si="2245">TRIM(SUBSTITUTE(T1027,U$1,U$2))</f>
        <v>$m</v>
      </c>
      <c r="V1027" t="str">
        <f t="shared" si="2245"/>
        <v>$m</v>
      </c>
      <c r="W1027" t="str">
        <f t="shared" ref="W1027:AM1027" si="2246">TRIM(SUBSTITUTE(V1027,W$1,W$2))</f>
        <v>$m</v>
      </c>
      <c r="X1027" t="str">
        <f t="shared" si="2246"/>
        <v>$m</v>
      </c>
      <c r="Y1027" t="str">
        <f t="shared" si="2246"/>
        <v>$m</v>
      </c>
      <c r="Z1027" t="str">
        <f t="shared" si="2246"/>
        <v>$m</v>
      </c>
      <c r="AA1027" t="str">
        <f t="shared" si="2246"/>
        <v>$m</v>
      </c>
      <c r="AB1027" t="str">
        <f t="shared" si="2246"/>
        <v>$m</v>
      </c>
      <c r="AC1027" t="str">
        <f t="shared" si="2246"/>
        <v>$m</v>
      </c>
      <c r="AD1027" t="str">
        <f t="shared" si="2246"/>
        <v>$m</v>
      </c>
      <c r="AE1027" t="str">
        <f t="shared" si="2246"/>
        <v>$m</v>
      </c>
      <c r="AF1027" t="str">
        <f t="shared" si="2246"/>
        <v>$m</v>
      </c>
      <c r="AG1027" t="str">
        <f t="shared" si="2246"/>
        <v>$</v>
      </c>
      <c r="AH1027" t="str">
        <f t="shared" si="2246"/>
        <v>$</v>
      </c>
      <c r="AI1027" t="str">
        <f t="shared" si="2246"/>
        <v>$</v>
      </c>
      <c r="AJ1027" t="str">
        <f t="shared" si="2246"/>
        <v>$</v>
      </c>
      <c r="AK1027" t="str">
        <f t="shared" si="2246"/>
        <v>$</v>
      </c>
      <c r="AL1027" t="str">
        <f t="shared" si="2246"/>
        <v>$</v>
      </c>
      <c r="AM1027" t="str">
        <f t="shared" si="2246"/>
        <v>$</v>
      </c>
      <c r="AN1027" t="str">
        <f t="shared" si="2114"/>
        <v>$</v>
      </c>
      <c r="AQ1027" t="str">
        <f t="shared" si="2115"/>
        <v>$</v>
      </c>
    </row>
    <row r="1028" spans="1:43" x14ac:dyDescent="0.2">
      <c r="A1028">
        <v>1026</v>
      </c>
      <c r="B1028" t="s">
        <v>489</v>
      </c>
      <c r="C1028" t="s">
        <v>1636</v>
      </c>
      <c r="D1028" t="s">
        <v>1631</v>
      </c>
      <c r="E1028" t="s">
        <v>133</v>
      </c>
      <c r="F1028" t="s">
        <v>508</v>
      </c>
      <c r="G1028" t="str">
        <f t="shared" ref="G1028:G1091" si="2247">IF(E1028=F1028,F1028,E1028&amp;" - "&amp;F1028)</f>
        <v>Segment Revenues - Marketplace Revenues</v>
      </c>
      <c r="H1028" t="str">
        <f t="shared" si="2228"/>
        <v>marketplace revenues</v>
      </c>
      <c r="I1028" t="s">
        <v>10</v>
      </c>
      <c r="J1028" t="b">
        <f t="shared" ref="J1028:J1091" si="2248">IF(OR(IFERROR(FIND("store",LOWER(E1028)),FALSE),IFERROR(FIND("store",LOWER(H1028)),FALSE),IFERROR(FIND("store",LOWER(F1028)),FALSE)),TRUE,FALSE)</f>
        <v>0</v>
      </c>
      <c r="K1028" t="b">
        <f t="shared" si="2243"/>
        <v>0</v>
      </c>
      <c r="L1028" t="b">
        <f t="shared" si="2244"/>
        <v>1</v>
      </c>
      <c r="M1028" t="str">
        <f t="shared" ref="M1028:M1091" si="2249">IF(AND(J1028,K1028,L1028),"Stores","")</f>
        <v/>
      </c>
      <c r="N1028" t="str">
        <f t="shared" si="2150"/>
        <v/>
      </c>
      <c r="O1028" t="str">
        <f t="shared" si="2151"/>
        <v/>
      </c>
      <c r="P1028" t="str">
        <f t="shared" ref="P1028:P1091" si="2250">IFERROR(FIND(" per ",H1028),"")</f>
        <v/>
      </c>
      <c r="R1028" t="s">
        <v>35</v>
      </c>
      <c r="S1028" t="str">
        <f>IF(M1028&lt;&gt;"",M1028,IF(O1028&lt;&gt;"",O1028,IF(Q1028&lt;&gt;"",Q1028,I1028)))</f>
        <v>$M</v>
      </c>
      <c r="T1028" t="str">
        <f t="shared" ref="T1028:T1091" si="2251">LOWER(TRIM(S1028))</f>
        <v>$m</v>
      </c>
      <c r="U1028" t="str">
        <f t="shared" ref="U1028:V1028" si="2252">TRIM(SUBSTITUTE(T1028,U$1,U$2))</f>
        <v>$m</v>
      </c>
      <c r="V1028" t="str">
        <f t="shared" si="2252"/>
        <v>$m</v>
      </c>
      <c r="W1028" t="str">
        <f t="shared" ref="W1028:AM1028" si="2253">TRIM(SUBSTITUTE(V1028,W$1,W$2))</f>
        <v>$m</v>
      </c>
      <c r="X1028" t="str">
        <f t="shared" si="2253"/>
        <v>$m</v>
      </c>
      <c r="Y1028" t="str">
        <f t="shared" si="2253"/>
        <v>$m</v>
      </c>
      <c r="Z1028" t="str">
        <f t="shared" si="2253"/>
        <v>$m</v>
      </c>
      <c r="AA1028" t="str">
        <f t="shared" si="2253"/>
        <v>$m</v>
      </c>
      <c r="AB1028" t="str">
        <f t="shared" si="2253"/>
        <v>$m</v>
      </c>
      <c r="AC1028" t="str">
        <f t="shared" si="2253"/>
        <v>$m</v>
      </c>
      <c r="AD1028" t="str">
        <f t="shared" si="2253"/>
        <v>$m</v>
      </c>
      <c r="AE1028" t="str">
        <f t="shared" si="2253"/>
        <v>$m</v>
      </c>
      <c r="AF1028" t="str">
        <f t="shared" si="2253"/>
        <v>$m</v>
      </c>
      <c r="AG1028" t="str">
        <f t="shared" si="2253"/>
        <v>$</v>
      </c>
      <c r="AH1028" t="str">
        <f t="shared" si="2253"/>
        <v>$</v>
      </c>
      <c r="AI1028" t="str">
        <f t="shared" si="2253"/>
        <v>$</v>
      </c>
      <c r="AJ1028" t="str">
        <f t="shared" si="2253"/>
        <v>$</v>
      </c>
      <c r="AK1028" t="str">
        <f t="shared" si="2253"/>
        <v>$</v>
      </c>
      <c r="AL1028" t="str">
        <f t="shared" si="2253"/>
        <v>$</v>
      </c>
      <c r="AM1028" t="str">
        <f t="shared" si="2253"/>
        <v>$</v>
      </c>
      <c r="AN1028" t="str">
        <f t="shared" ref="AN1028:AN1091" si="2254">TRIM(SUBSTITUTE(AM1028," ","_"))</f>
        <v>$</v>
      </c>
      <c r="AQ1028" t="str">
        <f t="shared" ref="AQ1028:AQ1091" si="2255">IF(Q1028&lt;&gt;"",Q1028,IF(AO1028&lt;&gt;"",AO1028,AN1028))</f>
        <v>$</v>
      </c>
    </row>
    <row r="1029" spans="1:43" x14ac:dyDescent="0.2">
      <c r="A1029">
        <v>1027</v>
      </c>
      <c r="B1029" t="s">
        <v>489</v>
      </c>
      <c r="C1029" t="s">
        <v>1636</v>
      </c>
      <c r="D1029" t="s">
        <v>1631</v>
      </c>
      <c r="E1029" t="s">
        <v>133</v>
      </c>
      <c r="F1029" t="s">
        <v>509</v>
      </c>
      <c r="G1029" t="str">
        <f t="shared" si="2247"/>
        <v>Segment Revenues - Net transaction revenues</v>
      </c>
      <c r="H1029" t="str">
        <f t="shared" si="2228"/>
        <v>net transaction revenues</v>
      </c>
      <c r="I1029" t="s">
        <v>10</v>
      </c>
      <c r="J1029" t="b">
        <f t="shared" si="2248"/>
        <v>0</v>
      </c>
      <c r="K1029" t="b">
        <f t="shared" si="2243"/>
        <v>0</v>
      </c>
      <c r="L1029" t="b">
        <f t="shared" si="2244"/>
        <v>1</v>
      </c>
      <c r="M1029" t="str">
        <f t="shared" si="2249"/>
        <v/>
      </c>
      <c r="N1029" t="str">
        <f t="shared" si="2150"/>
        <v/>
      </c>
      <c r="O1029" t="str">
        <f t="shared" si="2151"/>
        <v/>
      </c>
      <c r="P1029" t="str">
        <f t="shared" si="2250"/>
        <v/>
      </c>
      <c r="R1029" t="s">
        <v>35</v>
      </c>
      <c r="S1029" t="str">
        <f>IF(M1029&lt;&gt;"",M1029,IF(O1029&lt;&gt;"",O1029,IF(Q1029&lt;&gt;"",Q1029,I1029)))</f>
        <v>$M</v>
      </c>
      <c r="T1029" t="str">
        <f t="shared" si="2251"/>
        <v>$m</v>
      </c>
      <c r="U1029" t="str">
        <f t="shared" ref="U1029:V1029" si="2256">TRIM(SUBSTITUTE(T1029,U$1,U$2))</f>
        <v>$m</v>
      </c>
      <c r="V1029" t="str">
        <f t="shared" si="2256"/>
        <v>$m</v>
      </c>
      <c r="W1029" t="str">
        <f t="shared" ref="W1029:AM1029" si="2257">TRIM(SUBSTITUTE(V1029,W$1,W$2))</f>
        <v>$m</v>
      </c>
      <c r="X1029" t="str">
        <f t="shared" si="2257"/>
        <v>$m</v>
      </c>
      <c r="Y1029" t="str">
        <f t="shared" si="2257"/>
        <v>$m</v>
      </c>
      <c r="Z1029" t="str">
        <f t="shared" si="2257"/>
        <v>$m</v>
      </c>
      <c r="AA1029" t="str">
        <f t="shared" si="2257"/>
        <v>$m</v>
      </c>
      <c r="AB1029" t="str">
        <f t="shared" si="2257"/>
        <v>$m</v>
      </c>
      <c r="AC1029" t="str">
        <f t="shared" si="2257"/>
        <v>$m</v>
      </c>
      <c r="AD1029" t="str">
        <f t="shared" si="2257"/>
        <v>$m</v>
      </c>
      <c r="AE1029" t="str">
        <f t="shared" si="2257"/>
        <v>$m</v>
      </c>
      <c r="AF1029" t="str">
        <f t="shared" si="2257"/>
        <v>$m</v>
      </c>
      <c r="AG1029" t="str">
        <f t="shared" si="2257"/>
        <v>$</v>
      </c>
      <c r="AH1029" t="str">
        <f t="shared" si="2257"/>
        <v>$</v>
      </c>
      <c r="AI1029" t="str">
        <f t="shared" si="2257"/>
        <v>$</v>
      </c>
      <c r="AJ1029" t="str">
        <f t="shared" si="2257"/>
        <v>$</v>
      </c>
      <c r="AK1029" t="str">
        <f t="shared" si="2257"/>
        <v>$</v>
      </c>
      <c r="AL1029" t="str">
        <f t="shared" si="2257"/>
        <v>$</v>
      </c>
      <c r="AM1029" t="str">
        <f t="shared" si="2257"/>
        <v>$</v>
      </c>
      <c r="AN1029" t="str">
        <f t="shared" si="2254"/>
        <v>$</v>
      </c>
      <c r="AQ1029" t="str">
        <f t="shared" si="2255"/>
        <v>$</v>
      </c>
    </row>
    <row r="1030" spans="1:43" x14ac:dyDescent="0.2">
      <c r="A1030">
        <v>1028</v>
      </c>
      <c r="B1030" t="s">
        <v>489</v>
      </c>
      <c r="C1030" t="s">
        <v>1636</v>
      </c>
      <c r="D1030" t="s">
        <v>1631</v>
      </c>
      <c r="E1030" t="s">
        <v>133</v>
      </c>
      <c r="F1030" t="s">
        <v>510</v>
      </c>
      <c r="G1030" t="str">
        <f t="shared" si="2247"/>
        <v>Segment Revenues - Net transaction revenues from Marketplace</v>
      </c>
      <c r="H1030" t="str">
        <f t="shared" si="2228"/>
        <v>net transaction revenues from marketplace</v>
      </c>
      <c r="I1030" t="s">
        <v>10</v>
      </c>
      <c r="J1030" t="b">
        <f t="shared" si="2248"/>
        <v>0</v>
      </c>
      <c r="K1030" t="b">
        <f t="shared" si="2243"/>
        <v>0</v>
      </c>
      <c r="L1030" t="b">
        <f t="shared" si="2244"/>
        <v>1</v>
      </c>
      <c r="M1030" t="str">
        <f t="shared" si="2249"/>
        <v/>
      </c>
      <c r="N1030" t="str">
        <f t="shared" si="2150"/>
        <v/>
      </c>
      <c r="O1030" t="str">
        <f t="shared" si="2151"/>
        <v/>
      </c>
      <c r="P1030" t="str">
        <f t="shared" si="2250"/>
        <v/>
      </c>
      <c r="R1030" t="s">
        <v>35</v>
      </c>
      <c r="S1030" t="str">
        <f>IF(M1030&lt;&gt;"",M1030,IF(O1030&lt;&gt;"",O1030,IF(Q1030&lt;&gt;"",Q1030,I1030)))</f>
        <v>$M</v>
      </c>
      <c r="T1030" t="str">
        <f t="shared" si="2251"/>
        <v>$m</v>
      </c>
      <c r="U1030" t="str">
        <f t="shared" ref="U1030:V1030" si="2258">TRIM(SUBSTITUTE(T1030,U$1,U$2))</f>
        <v>$m</v>
      </c>
      <c r="V1030" t="str">
        <f t="shared" si="2258"/>
        <v>$m</v>
      </c>
      <c r="W1030" t="str">
        <f t="shared" ref="W1030:AM1030" si="2259">TRIM(SUBSTITUTE(V1030,W$1,W$2))</f>
        <v>$m</v>
      </c>
      <c r="X1030" t="str">
        <f t="shared" si="2259"/>
        <v>$m</v>
      </c>
      <c r="Y1030" t="str">
        <f t="shared" si="2259"/>
        <v>$m</v>
      </c>
      <c r="Z1030" t="str">
        <f t="shared" si="2259"/>
        <v>$m</v>
      </c>
      <c r="AA1030" t="str">
        <f t="shared" si="2259"/>
        <v>$m</v>
      </c>
      <c r="AB1030" t="str">
        <f t="shared" si="2259"/>
        <v>$m</v>
      </c>
      <c r="AC1030" t="str">
        <f t="shared" si="2259"/>
        <v>$m</v>
      </c>
      <c r="AD1030" t="str">
        <f t="shared" si="2259"/>
        <v>$m</v>
      </c>
      <c r="AE1030" t="str">
        <f t="shared" si="2259"/>
        <v>$m</v>
      </c>
      <c r="AF1030" t="str">
        <f t="shared" si="2259"/>
        <v>$m</v>
      </c>
      <c r="AG1030" t="str">
        <f t="shared" si="2259"/>
        <v>$</v>
      </c>
      <c r="AH1030" t="str">
        <f t="shared" si="2259"/>
        <v>$</v>
      </c>
      <c r="AI1030" t="str">
        <f t="shared" si="2259"/>
        <v>$</v>
      </c>
      <c r="AJ1030" t="str">
        <f t="shared" si="2259"/>
        <v>$</v>
      </c>
      <c r="AK1030" t="str">
        <f t="shared" si="2259"/>
        <v>$</v>
      </c>
      <c r="AL1030" t="str">
        <f t="shared" si="2259"/>
        <v>$</v>
      </c>
      <c r="AM1030" t="str">
        <f t="shared" si="2259"/>
        <v>$</v>
      </c>
      <c r="AN1030" t="str">
        <f t="shared" si="2254"/>
        <v>$</v>
      </c>
      <c r="AQ1030" t="str">
        <f t="shared" si="2255"/>
        <v>$</v>
      </c>
    </row>
    <row r="1031" spans="1:43" x14ac:dyDescent="0.2">
      <c r="A1031">
        <v>1029</v>
      </c>
      <c r="B1031" t="s">
        <v>489</v>
      </c>
      <c r="C1031" t="s">
        <v>1636</v>
      </c>
      <c r="D1031" t="s">
        <v>1631</v>
      </c>
      <c r="E1031" t="s">
        <v>133</v>
      </c>
      <c r="F1031" t="s">
        <v>511</v>
      </c>
      <c r="G1031" t="str">
        <f t="shared" si="2247"/>
        <v>Segment Revenues - Net transaction revenues from StubHub</v>
      </c>
      <c r="H1031" t="str">
        <f t="shared" si="2228"/>
        <v>net transaction revenues from stubhub</v>
      </c>
      <c r="I1031" t="s">
        <v>10</v>
      </c>
      <c r="J1031" t="b">
        <f t="shared" si="2248"/>
        <v>0</v>
      </c>
      <c r="K1031" t="b">
        <f t="shared" si="2243"/>
        <v>0</v>
      </c>
      <c r="L1031" t="b">
        <f t="shared" si="2244"/>
        <v>1</v>
      </c>
      <c r="M1031" t="str">
        <f t="shared" si="2249"/>
        <v/>
      </c>
      <c r="N1031" t="str">
        <f t="shared" si="2150"/>
        <v/>
      </c>
      <c r="O1031" t="str">
        <f t="shared" si="2151"/>
        <v/>
      </c>
      <c r="P1031" t="str">
        <f t="shared" si="2250"/>
        <v/>
      </c>
      <c r="R1031" t="s">
        <v>35</v>
      </c>
      <c r="S1031" t="str">
        <f>IF(M1031&lt;&gt;"",M1031,IF(O1031&lt;&gt;"",O1031,IF(Q1031&lt;&gt;"",Q1031,I1031)))</f>
        <v>$M</v>
      </c>
      <c r="T1031" t="str">
        <f t="shared" si="2251"/>
        <v>$m</v>
      </c>
      <c r="U1031" t="str">
        <f t="shared" ref="U1031:V1031" si="2260">TRIM(SUBSTITUTE(T1031,U$1,U$2))</f>
        <v>$m</v>
      </c>
      <c r="V1031" t="str">
        <f t="shared" si="2260"/>
        <v>$m</v>
      </c>
      <c r="W1031" t="str">
        <f t="shared" ref="W1031:AM1031" si="2261">TRIM(SUBSTITUTE(V1031,W$1,W$2))</f>
        <v>$m</v>
      </c>
      <c r="X1031" t="str">
        <f t="shared" si="2261"/>
        <v>$m</v>
      </c>
      <c r="Y1031" t="str">
        <f t="shared" si="2261"/>
        <v>$m</v>
      </c>
      <c r="Z1031" t="str">
        <f t="shared" si="2261"/>
        <v>$m</v>
      </c>
      <c r="AA1031" t="str">
        <f t="shared" si="2261"/>
        <v>$m</v>
      </c>
      <c r="AB1031" t="str">
        <f t="shared" si="2261"/>
        <v>$m</v>
      </c>
      <c r="AC1031" t="str">
        <f t="shared" si="2261"/>
        <v>$m</v>
      </c>
      <c r="AD1031" t="str">
        <f t="shared" si="2261"/>
        <v>$m</v>
      </c>
      <c r="AE1031" t="str">
        <f t="shared" si="2261"/>
        <v>$m</v>
      </c>
      <c r="AF1031" t="str">
        <f t="shared" si="2261"/>
        <v>$m</v>
      </c>
      <c r="AG1031" t="str">
        <f t="shared" si="2261"/>
        <v>$</v>
      </c>
      <c r="AH1031" t="str">
        <f t="shared" si="2261"/>
        <v>$</v>
      </c>
      <c r="AI1031" t="str">
        <f t="shared" si="2261"/>
        <v>$</v>
      </c>
      <c r="AJ1031" t="str">
        <f t="shared" si="2261"/>
        <v>$</v>
      </c>
      <c r="AK1031" t="str">
        <f t="shared" si="2261"/>
        <v>$</v>
      </c>
      <c r="AL1031" t="str">
        <f t="shared" si="2261"/>
        <v>$</v>
      </c>
      <c r="AM1031" t="str">
        <f t="shared" si="2261"/>
        <v>$</v>
      </c>
      <c r="AN1031" t="str">
        <f t="shared" si="2254"/>
        <v>$</v>
      </c>
      <c r="AQ1031" t="str">
        <f t="shared" si="2255"/>
        <v>$</v>
      </c>
    </row>
    <row r="1032" spans="1:43" x14ac:dyDescent="0.2">
      <c r="A1032">
        <v>1030</v>
      </c>
      <c r="B1032" t="s">
        <v>489</v>
      </c>
      <c r="C1032" t="s">
        <v>1636</v>
      </c>
      <c r="D1032" t="s">
        <v>1631</v>
      </c>
      <c r="E1032" t="s">
        <v>133</v>
      </c>
      <c r="F1032" t="s">
        <v>512</v>
      </c>
      <c r="G1032" t="str">
        <f t="shared" si="2247"/>
        <v>Segment Revenues - Total net revenues</v>
      </c>
      <c r="H1032" t="str">
        <f t="shared" si="2228"/>
        <v>total net revenues</v>
      </c>
      <c r="I1032" t="s">
        <v>10</v>
      </c>
      <c r="J1032" t="b">
        <f t="shared" si="2248"/>
        <v>0</v>
      </c>
      <c r="K1032" t="b">
        <f t="shared" si="2243"/>
        <v>0</v>
      </c>
      <c r="L1032" t="b">
        <f t="shared" si="2244"/>
        <v>1</v>
      </c>
      <c r="M1032" t="str">
        <f t="shared" si="2249"/>
        <v/>
      </c>
      <c r="N1032" t="str">
        <f t="shared" si="2150"/>
        <v/>
      </c>
      <c r="O1032" t="str">
        <f t="shared" si="2151"/>
        <v/>
      </c>
      <c r="P1032" t="str">
        <f t="shared" si="2250"/>
        <v/>
      </c>
      <c r="R1032" t="s">
        <v>35</v>
      </c>
      <c r="S1032" t="str">
        <f>IF(M1032&lt;&gt;"",M1032,IF(O1032&lt;&gt;"",O1032,IF(Q1032&lt;&gt;"",Q1032,I1032)))</f>
        <v>$M</v>
      </c>
      <c r="T1032" t="str">
        <f t="shared" si="2251"/>
        <v>$m</v>
      </c>
      <c r="U1032" t="str">
        <f t="shared" ref="U1032:V1032" si="2262">TRIM(SUBSTITUTE(T1032,U$1,U$2))</f>
        <v>$m</v>
      </c>
      <c r="V1032" t="str">
        <f t="shared" si="2262"/>
        <v>$m</v>
      </c>
      <c r="W1032" t="str">
        <f t="shared" ref="W1032:AM1032" si="2263">TRIM(SUBSTITUTE(V1032,W$1,W$2))</f>
        <v>$m</v>
      </c>
      <c r="X1032" t="str">
        <f t="shared" si="2263"/>
        <v>$m</v>
      </c>
      <c r="Y1032" t="str">
        <f t="shared" si="2263"/>
        <v>$m</v>
      </c>
      <c r="Z1032" t="str">
        <f t="shared" si="2263"/>
        <v>$m</v>
      </c>
      <c r="AA1032" t="str">
        <f t="shared" si="2263"/>
        <v>$m</v>
      </c>
      <c r="AB1032" t="str">
        <f t="shared" si="2263"/>
        <v>$m</v>
      </c>
      <c r="AC1032" t="str">
        <f t="shared" si="2263"/>
        <v>$m</v>
      </c>
      <c r="AD1032" t="str">
        <f t="shared" si="2263"/>
        <v>$m</v>
      </c>
      <c r="AE1032" t="str">
        <f t="shared" si="2263"/>
        <v>$m</v>
      </c>
      <c r="AF1032" t="str">
        <f t="shared" si="2263"/>
        <v>$m</v>
      </c>
      <c r="AG1032" t="str">
        <f t="shared" si="2263"/>
        <v>$</v>
      </c>
      <c r="AH1032" t="str">
        <f t="shared" si="2263"/>
        <v>$</v>
      </c>
      <c r="AI1032" t="str">
        <f t="shared" si="2263"/>
        <v>$</v>
      </c>
      <c r="AJ1032" t="str">
        <f t="shared" si="2263"/>
        <v>$</v>
      </c>
      <c r="AK1032" t="str">
        <f t="shared" si="2263"/>
        <v>$</v>
      </c>
      <c r="AL1032" t="str">
        <f t="shared" si="2263"/>
        <v>$</v>
      </c>
      <c r="AM1032" t="str">
        <f t="shared" si="2263"/>
        <v>$</v>
      </c>
      <c r="AN1032" t="str">
        <f t="shared" si="2254"/>
        <v>$</v>
      </c>
      <c r="AQ1032" t="str">
        <f t="shared" si="2255"/>
        <v>$</v>
      </c>
    </row>
    <row r="1033" spans="1:43" x14ac:dyDescent="0.2">
      <c r="A1033">
        <v>1031</v>
      </c>
      <c r="B1033" t="s">
        <v>489</v>
      </c>
      <c r="C1033" t="s">
        <v>1636</v>
      </c>
      <c r="D1033" t="s">
        <v>1631</v>
      </c>
      <c r="E1033" t="s">
        <v>133</v>
      </c>
      <c r="F1033" t="s">
        <v>513</v>
      </c>
      <c r="G1033" t="str">
        <f t="shared" si="2247"/>
        <v>Segment Revenues - Total Segment Revenues</v>
      </c>
      <c r="H1033" t="str">
        <f t="shared" si="2228"/>
        <v>total segment revenues</v>
      </c>
      <c r="I1033" t="s">
        <v>10</v>
      </c>
      <c r="J1033" t="b">
        <f t="shared" si="2248"/>
        <v>0</v>
      </c>
      <c r="K1033" t="b">
        <f t="shared" si="2243"/>
        <v>0</v>
      </c>
      <c r="L1033" t="b">
        <f t="shared" si="2244"/>
        <v>1</v>
      </c>
      <c r="M1033" t="str">
        <f t="shared" si="2249"/>
        <v/>
      </c>
      <c r="N1033" t="str">
        <f t="shared" si="2150"/>
        <v/>
      </c>
      <c r="O1033" t="str">
        <f t="shared" si="2151"/>
        <v/>
      </c>
      <c r="P1033" t="str">
        <f t="shared" si="2250"/>
        <v/>
      </c>
      <c r="R1033" t="s">
        <v>35</v>
      </c>
      <c r="S1033" t="str">
        <f>IF(M1033&lt;&gt;"",M1033,IF(O1033&lt;&gt;"",O1033,IF(Q1033&lt;&gt;"",Q1033,I1033)))</f>
        <v>$M</v>
      </c>
      <c r="T1033" t="str">
        <f t="shared" si="2251"/>
        <v>$m</v>
      </c>
      <c r="U1033" t="str">
        <f t="shared" ref="U1033:V1033" si="2264">TRIM(SUBSTITUTE(T1033,U$1,U$2))</f>
        <v>$m</v>
      </c>
      <c r="V1033" t="str">
        <f t="shared" si="2264"/>
        <v>$m</v>
      </c>
      <c r="W1033" t="str">
        <f t="shared" ref="W1033:AM1033" si="2265">TRIM(SUBSTITUTE(V1033,W$1,W$2))</f>
        <v>$m</v>
      </c>
      <c r="X1033" t="str">
        <f t="shared" si="2265"/>
        <v>$m</v>
      </c>
      <c r="Y1033" t="str">
        <f t="shared" si="2265"/>
        <v>$m</v>
      </c>
      <c r="Z1033" t="str">
        <f t="shared" si="2265"/>
        <v>$m</v>
      </c>
      <c r="AA1033" t="str">
        <f t="shared" si="2265"/>
        <v>$m</v>
      </c>
      <c r="AB1033" t="str">
        <f t="shared" si="2265"/>
        <v>$m</v>
      </c>
      <c r="AC1033" t="str">
        <f t="shared" si="2265"/>
        <v>$m</v>
      </c>
      <c r="AD1033" t="str">
        <f t="shared" si="2265"/>
        <v>$m</v>
      </c>
      <c r="AE1033" t="str">
        <f t="shared" si="2265"/>
        <v>$m</v>
      </c>
      <c r="AF1033" t="str">
        <f t="shared" si="2265"/>
        <v>$m</v>
      </c>
      <c r="AG1033" t="str">
        <f t="shared" si="2265"/>
        <v>$</v>
      </c>
      <c r="AH1033" t="str">
        <f t="shared" si="2265"/>
        <v>$</v>
      </c>
      <c r="AI1033" t="str">
        <f t="shared" si="2265"/>
        <v>$</v>
      </c>
      <c r="AJ1033" t="str">
        <f t="shared" si="2265"/>
        <v>$</v>
      </c>
      <c r="AK1033" t="str">
        <f t="shared" si="2265"/>
        <v>$</v>
      </c>
      <c r="AL1033" t="str">
        <f t="shared" si="2265"/>
        <v>$</v>
      </c>
      <c r="AM1033" t="str">
        <f t="shared" si="2265"/>
        <v>$</v>
      </c>
      <c r="AN1033" t="str">
        <f t="shared" si="2254"/>
        <v>$</v>
      </c>
      <c r="AQ1033" t="str">
        <f t="shared" si="2255"/>
        <v>$</v>
      </c>
    </row>
    <row r="1034" spans="1:43" x14ac:dyDescent="0.2">
      <c r="A1034">
        <v>1032</v>
      </c>
      <c r="B1034" t="s">
        <v>489</v>
      </c>
      <c r="C1034" t="s">
        <v>1636</v>
      </c>
      <c r="D1034" t="s">
        <v>1631</v>
      </c>
      <c r="E1034" t="s">
        <v>514</v>
      </c>
      <c r="F1034" t="s">
        <v>514</v>
      </c>
      <c r="G1034" t="str">
        <f t="shared" si="2247"/>
        <v>Take rate</v>
      </c>
      <c r="H1034" t="str">
        <f t="shared" si="2228"/>
        <v>take rate</v>
      </c>
      <c r="I1034" t="s">
        <v>7</v>
      </c>
      <c r="J1034" t="b">
        <f t="shared" si="2248"/>
        <v>0</v>
      </c>
      <c r="K1034" t="b">
        <f t="shared" si="2243"/>
        <v>0</v>
      </c>
      <c r="L1034" t="b">
        <f t="shared" si="2244"/>
        <v>1</v>
      </c>
      <c r="M1034" t="str">
        <f t="shared" si="2249"/>
        <v/>
      </c>
      <c r="N1034" t="str">
        <f t="shared" si="2150"/>
        <v/>
      </c>
      <c r="O1034" t="str">
        <f t="shared" si="2151"/>
        <v/>
      </c>
      <c r="P1034" t="str">
        <f t="shared" si="2250"/>
        <v/>
      </c>
      <c r="R1034" t="s">
        <v>7</v>
      </c>
      <c r="S1034" t="str">
        <f>IF(M1034&lt;&gt;"",M1034,IF(O1034&lt;&gt;"",O1034,IF(Q1034&lt;&gt;"",Q1034,I1034)))</f>
        <v>%</v>
      </c>
      <c r="T1034" t="str">
        <f t="shared" si="2251"/>
        <v>%</v>
      </c>
      <c r="U1034" t="str">
        <f t="shared" ref="U1034:V1034" si="2266">TRIM(SUBSTITUTE(T1034,U$1,U$2))</f>
        <v>%</v>
      </c>
      <c r="V1034" t="str">
        <f t="shared" si="2266"/>
        <v>%</v>
      </c>
      <c r="W1034" t="str">
        <f t="shared" ref="W1034:AM1034" si="2267">TRIM(SUBSTITUTE(V1034,W$1,W$2))</f>
        <v>%</v>
      </c>
      <c r="X1034" t="str">
        <f t="shared" si="2267"/>
        <v>%</v>
      </c>
      <c r="Y1034" t="str">
        <f t="shared" si="2267"/>
        <v>%</v>
      </c>
      <c r="Z1034" t="str">
        <f t="shared" si="2267"/>
        <v>%</v>
      </c>
      <c r="AA1034" t="str">
        <f t="shared" si="2267"/>
        <v>%</v>
      </c>
      <c r="AB1034" t="str">
        <f t="shared" si="2267"/>
        <v>%</v>
      </c>
      <c r="AC1034" t="str">
        <f t="shared" si="2267"/>
        <v>%</v>
      </c>
      <c r="AD1034" t="str">
        <f t="shared" si="2267"/>
        <v>%</v>
      </c>
      <c r="AE1034" t="str">
        <f t="shared" si="2267"/>
        <v>%</v>
      </c>
      <c r="AF1034" t="str">
        <f t="shared" si="2267"/>
        <v>%</v>
      </c>
      <c r="AG1034" t="str">
        <f t="shared" si="2267"/>
        <v>%</v>
      </c>
      <c r="AH1034" t="str">
        <f t="shared" si="2267"/>
        <v>%</v>
      </c>
      <c r="AI1034" t="str">
        <f t="shared" si="2267"/>
        <v>%</v>
      </c>
      <c r="AJ1034" t="str">
        <f t="shared" si="2267"/>
        <v>%</v>
      </c>
      <c r="AK1034" t="str">
        <f t="shared" si="2267"/>
        <v>%</v>
      </c>
      <c r="AL1034" t="str">
        <f t="shared" si="2267"/>
        <v>%</v>
      </c>
      <c r="AM1034" t="str">
        <f t="shared" si="2267"/>
        <v>%</v>
      </c>
      <c r="AN1034" t="str">
        <f t="shared" si="2254"/>
        <v>%</v>
      </c>
      <c r="AQ1034" t="str">
        <f t="shared" si="2255"/>
        <v>%</v>
      </c>
    </row>
    <row r="1035" spans="1:43" x14ac:dyDescent="0.2">
      <c r="A1035">
        <v>1033</v>
      </c>
      <c r="B1035" t="s">
        <v>515</v>
      </c>
      <c r="C1035" t="s">
        <v>1635</v>
      </c>
      <c r="D1035" t="s">
        <v>1631</v>
      </c>
      <c r="E1035" t="s">
        <v>444</v>
      </c>
      <c r="F1035" t="s">
        <v>444</v>
      </c>
      <c r="G1035" t="str">
        <f t="shared" si="2247"/>
        <v>Active Buyers</v>
      </c>
      <c r="H1035" t="str">
        <f t="shared" si="2228"/>
        <v>active buyers</v>
      </c>
      <c r="I1035" t="s">
        <v>10</v>
      </c>
      <c r="J1035" t="b">
        <f t="shared" si="2248"/>
        <v>0</v>
      </c>
      <c r="K1035" t="b">
        <f t="shared" si="2243"/>
        <v>0</v>
      </c>
      <c r="L1035" t="b">
        <f t="shared" si="2244"/>
        <v>1</v>
      </c>
      <c r="M1035" t="str">
        <f t="shared" si="2249"/>
        <v/>
      </c>
      <c r="N1035" t="str">
        <f t="shared" si="2150"/>
        <v/>
      </c>
      <c r="O1035" t="str">
        <f t="shared" si="2151"/>
        <v/>
      </c>
      <c r="P1035" t="str">
        <f t="shared" si="2250"/>
        <v/>
      </c>
      <c r="R1035" t="s">
        <v>35</v>
      </c>
      <c r="S1035" t="str">
        <f>IF(M1035&lt;&gt;"",M1035,IF(O1035&lt;&gt;"",O1035,IF(Q1035&lt;&gt;"",Q1035,I1035)))</f>
        <v>$M</v>
      </c>
      <c r="T1035" t="str">
        <f t="shared" si="2251"/>
        <v>$m</v>
      </c>
      <c r="U1035" t="str">
        <f t="shared" ref="U1035:V1035" si="2268">TRIM(SUBSTITUTE(T1035,U$1,U$2))</f>
        <v>$m</v>
      </c>
      <c r="V1035" t="str">
        <f t="shared" si="2268"/>
        <v>$m</v>
      </c>
      <c r="W1035" t="str">
        <f t="shared" ref="W1035:AM1035" si="2269">TRIM(SUBSTITUTE(V1035,W$1,W$2))</f>
        <v>$m</v>
      </c>
      <c r="X1035" t="str">
        <f t="shared" si="2269"/>
        <v>$m</v>
      </c>
      <c r="Y1035" t="str">
        <f t="shared" si="2269"/>
        <v>$m</v>
      </c>
      <c r="Z1035" t="str">
        <f t="shared" si="2269"/>
        <v>$m</v>
      </c>
      <c r="AA1035" t="str">
        <f t="shared" si="2269"/>
        <v>$m</v>
      </c>
      <c r="AB1035" t="str">
        <f t="shared" si="2269"/>
        <v>$m</v>
      </c>
      <c r="AC1035" t="str">
        <f t="shared" si="2269"/>
        <v>$m</v>
      </c>
      <c r="AD1035" t="str">
        <f t="shared" si="2269"/>
        <v>$m</v>
      </c>
      <c r="AE1035" t="str">
        <f t="shared" si="2269"/>
        <v>$m</v>
      </c>
      <c r="AF1035" t="str">
        <f t="shared" si="2269"/>
        <v>$m</v>
      </c>
      <c r="AG1035" t="str">
        <f t="shared" si="2269"/>
        <v>$</v>
      </c>
      <c r="AH1035" t="str">
        <f t="shared" si="2269"/>
        <v>$</v>
      </c>
      <c r="AI1035" t="str">
        <f t="shared" si="2269"/>
        <v>$</v>
      </c>
      <c r="AJ1035" t="str">
        <f t="shared" si="2269"/>
        <v>$</v>
      </c>
      <c r="AK1035" t="str">
        <f t="shared" si="2269"/>
        <v>$</v>
      </c>
      <c r="AL1035" t="str">
        <f t="shared" si="2269"/>
        <v>$</v>
      </c>
      <c r="AM1035" t="str">
        <f t="shared" si="2269"/>
        <v>$</v>
      </c>
      <c r="AN1035" t="str">
        <f t="shared" si="2254"/>
        <v>$</v>
      </c>
      <c r="AQ1035" t="str">
        <f t="shared" si="2255"/>
        <v>$</v>
      </c>
    </row>
    <row r="1036" spans="1:43" x14ac:dyDescent="0.2">
      <c r="A1036">
        <v>1034</v>
      </c>
      <c r="B1036" t="s">
        <v>515</v>
      </c>
      <c r="C1036" t="s">
        <v>1635</v>
      </c>
      <c r="D1036" t="s">
        <v>1631</v>
      </c>
      <c r="E1036" t="s">
        <v>444</v>
      </c>
      <c r="F1036" t="s">
        <v>444</v>
      </c>
      <c r="G1036" t="str">
        <f t="shared" si="2247"/>
        <v>Active Buyers</v>
      </c>
      <c r="H1036" t="str">
        <f t="shared" si="2228"/>
        <v>active buyers</v>
      </c>
      <c r="I1036" t="s">
        <v>7</v>
      </c>
      <c r="J1036" t="b">
        <f t="shared" si="2248"/>
        <v>0</v>
      </c>
      <c r="K1036" t="b">
        <f t="shared" si="2243"/>
        <v>0</v>
      </c>
      <c r="L1036" t="b">
        <f t="shared" si="2244"/>
        <v>1</v>
      </c>
      <c r="M1036" t="str">
        <f t="shared" si="2249"/>
        <v/>
      </c>
      <c r="N1036" t="str">
        <f t="shared" si="2150"/>
        <v/>
      </c>
      <c r="O1036" t="str">
        <f t="shared" si="2151"/>
        <v/>
      </c>
      <c r="P1036" t="str">
        <f t="shared" si="2250"/>
        <v/>
      </c>
      <c r="R1036" t="s">
        <v>7</v>
      </c>
      <c r="S1036" t="str">
        <f>IF(M1036&lt;&gt;"",M1036,IF(O1036&lt;&gt;"",O1036,IF(Q1036&lt;&gt;"",Q1036,I1036)))</f>
        <v>%</v>
      </c>
      <c r="T1036" t="str">
        <f t="shared" si="2251"/>
        <v>%</v>
      </c>
      <c r="U1036" t="str">
        <f t="shared" ref="U1036:V1036" si="2270">TRIM(SUBSTITUTE(T1036,U$1,U$2))</f>
        <v>%</v>
      </c>
      <c r="V1036" t="str">
        <f t="shared" si="2270"/>
        <v>%</v>
      </c>
      <c r="W1036" t="str">
        <f t="shared" ref="W1036:AM1036" si="2271">TRIM(SUBSTITUTE(V1036,W$1,W$2))</f>
        <v>%</v>
      </c>
      <c r="X1036" t="str">
        <f t="shared" si="2271"/>
        <v>%</v>
      </c>
      <c r="Y1036" t="str">
        <f t="shared" si="2271"/>
        <v>%</v>
      </c>
      <c r="Z1036" t="str">
        <f t="shared" si="2271"/>
        <v>%</v>
      </c>
      <c r="AA1036" t="str">
        <f t="shared" si="2271"/>
        <v>%</v>
      </c>
      <c r="AB1036" t="str">
        <f t="shared" si="2271"/>
        <v>%</v>
      </c>
      <c r="AC1036" t="str">
        <f t="shared" si="2271"/>
        <v>%</v>
      </c>
      <c r="AD1036" t="str">
        <f t="shared" si="2271"/>
        <v>%</v>
      </c>
      <c r="AE1036" t="str">
        <f t="shared" si="2271"/>
        <v>%</v>
      </c>
      <c r="AF1036" t="str">
        <f t="shared" si="2271"/>
        <v>%</v>
      </c>
      <c r="AG1036" t="str">
        <f t="shared" si="2271"/>
        <v>%</v>
      </c>
      <c r="AH1036" t="str">
        <f t="shared" si="2271"/>
        <v>%</v>
      </c>
      <c r="AI1036" t="str">
        <f t="shared" si="2271"/>
        <v>%</v>
      </c>
      <c r="AJ1036" t="str">
        <f t="shared" si="2271"/>
        <v>%</v>
      </c>
      <c r="AK1036" t="str">
        <f t="shared" si="2271"/>
        <v>%</v>
      </c>
      <c r="AL1036" t="str">
        <f t="shared" si="2271"/>
        <v>%</v>
      </c>
      <c r="AM1036" t="str">
        <f t="shared" si="2271"/>
        <v>%</v>
      </c>
      <c r="AN1036" t="str">
        <f t="shared" si="2254"/>
        <v>%</v>
      </c>
      <c r="AQ1036" t="str">
        <f t="shared" si="2255"/>
        <v>%</v>
      </c>
    </row>
    <row r="1037" spans="1:43" x14ac:dyDescent="0.2">
      <c r="A1037">
        <v>1035</v>
      </c>
      <c r="B1037" t="s">
        <v>515</v>
      </c>
      <c r="C1037" t="s">
        <v>1635</v>
      </c>
      <c r="D1037" t="s">
        <v>1631</v>
      </c>
      <c r="E1037" t="s">
        <v>516</v>
      </c>
      <c r="F1037" t="s">
        <v>516</v>
      </c>
      <c r="G1037" t="str">
        <f t="shared" si="2247"/>
        <v>Active Sellers</v>
      </c>
      <c r="H1037" t="str">
        <f t="shared" si="2228"/>
        <v>active sellers</v>
      </c>
      <c r="I1037" t="s">
        <v>10</v>
      </c>
      <c r="J1037" t="b">
        <f t="shared" si="2248"/>
        <v>0</v>
      </c>
      <c r="K1037" t="b">
        <f t="shared" si="2243"/>
        <v>0</v>
      </c>
      <c r="L1037" t="b">
        <f t="shared" si="2244"/>
        <v>1</v>
      </c>
      <c r="M1037" t="str">
        <f t="shared" si="2249"/>
        <v/>
      </c>
      <c r="N1037" t="str">
        <f t="shared" si="2150"/>
        <v/>
      </c>
      <c r="O1037" t="str">
        <f t="shared" si="2151"/>
        <v/>
      </c>
      <c r="P1037" t="str">
        <f t="shared" si="2250"/>
        <v/>
      </c>
      <c r="R1037" t="s">
        <v>35</v>
      </c>
      <c r="S1037" t="str">
        <f>IF(M1037&lt;&gt;"",M1037,IF(O1037&lt;&gt;"",O1037,IF(Q1037&lt;&gt;"",Q1037,I1037)))</f>
        <v>$M</v>
      </c>
      <c r="T1037" t="str">
        <f t="shared" si="2251"/>
        <v>$m</v>
      </c>
      <c r="U1037" t="str">
        <f t="shared" ref="U1037:V1037" si="2272">TRIM(SUBSTITUTE(T1037,U$1,U$2))</f>
        <v>$m</v>
      </c>
      <c r="V1037" t="str">
        <f t="shared" si="2272"/>
        <v>$m</v>
      </c>
      <c r="W1037" t="str">
        <f t="shared" ref="W1037:AM1037" si="2273">TRIM(SUBSTITUTE(V1037,W$1,W$2))</f>
        <v>$m</v>
      </c>
      <c r="X1037" t="str">
        <f t="shared" si="2273"/>
        <v>$m</v>
      </c>
      <c r="Y1037" t="str">
        <f t="shared" si="2273"/>
        <v>$m</v>
      </c>
      <c r="Z1037" t="str">
        <f t="shared" si="2273"/>
        <v>$m</v>
      </c>
      <c r="AA1037" t="str">
        <f t="shared" si="2273"/>
        <v>$m</v>
      </c>
      <c r="AB1037" t="str">
        <f t="shared" si="2273"/>
        <v>$m</v>
      </c>
      <c r="AC1037" t="str">
        <f t="shared" si="2273"/>
        <v>$m</v>
      </c>
      <c r="AD1037" t="str">
        <f t="shared" si="2273"/>
        <v>$m</v>
      </c>
      <c r="AE1037" t="str">
        <f t="shared" si="2273"/>
        <v>$m</v>
      </c>
      <c r="AF1037" t="str">
        <f t="shared" si="2273"/>
        <v>$m</v>
      </c>
      <c r="AG1037" t="str">
        <f t="shared" si="2273"/>
        <v>$</v>
      </c>
      <c r="AH1037" t="str">
        <f t="shared" si="2273"/>
        <v>$</v>
      </c>
      <c r="AI1037" t="str">
        <f t="shared" si="2273"/>
        <v>$</v>
      </c>
      <c r="AJ1037" t="str">
        <f t="shared" si="2273"/>
        <v>$</v>
      </c>
      <c r="AK1037" t="str">
        <f t="shared" si="2273"/>
        <v>$</v>
      </c>
      <c r="AL1037" t="str">
        <f t="shared" si="2273"/>
        <v>$</v>
      </c>
      <c r="AM1037" t="str">
        <f t="shared" si="2273"/>
        <v>$</v>
      </c>
      <c r="AN1037" t="str">
        <f t="shared" si="2254"/>
        <v>$</v>
      </c>
      <c r="AQ1037" t="str">
        <f t="shared" si="2255"/>
        <v>$</v>
      </c>
    </row>
    <row r="1038" spans="1:43" x14ac:dyDescent="0.2">
      <c r="A1038">
        <v>1036</v>
      </c>
      <c r="B1038" t="s">
        <v>515</v>
      </c>
      <c r="C1038" t="s">
        <v>1635</v>
      </c>
      <c r="D1038" t="s">
        <v>1631</v>
      </c>
      <c r="E1038" t="s">
        <v>516</v>
      </c>
      <c r="F1038" t="s">
        <v>516</v>
      </c>
      <c r="G1038" t="str">
        <f t="shared" si="2247"/>
        <v>Active Sellers</v>
      </c>
      <c r="H1038" t="str">
        <f t="shared" si="2228"/>
        <v>active sellers</v>
      </c>
      <c r="I1038" t="s">
        <v>7</v>
      </c>
      <c r="J1038" t="b">
        <f t="shared" si="2248"/>
        <v>0</v>
      </c>
      <c r="K1038" t="b">
        <f t="shared" si="2243"/>
        <v>0</v>
      </c>
      <c r="L1038" t="b">
        <f t="shared" si="2244"/>
        <v>1</v>
      </c>
      <c r="M1038" t="str">
        <f t="shared" si="2249"/>
        <v/>
      </c>
      <c r="N1038" t="str">
        <f t="shared" si="2150"/>
        <v/>
      </c>
      <c r="O1038" t="str">
        <f t="shared" si="2151"/>
        <v/>
      </c>
      <c r="P1038" t="str">
        <f t="shared" si="2250"/>
        <v/>
      </c>
      <c r="R1038" t="s">
        <v>7</v>
      </c>
      <c r="S1038" t="str">
        <f>IF(M1038&lt;&gt;"",M1038,IF(O1038&lt;&gt;"",O1038,IF(Q1038&lt;&gt;"",Q1038,I1038)))</f>
        <v>%</v>
      </c>
      <c r="T1038" t="str">
        <f t="shared" si="2251"/>
        <v>%</v>
      </c>
      <c r="U1038" t="str">
        <f t="shared" ref="U1038:V1038" si="2274">TRIM(SUBSTITUTE(T1038,U$1,U$2))</f>
        <v>%</v>
      </c>
      <c r="V1038" t="str">
        <f t="shared" si="2274"/>
        <v>%</v>
      </c>
      <c r="W1038" t="str">
        <f t="shared" ref="W1038:AM1038" si="2275">TRIM(SUBSTITUTE(V1038,W$1,W$2))</f>
        <v>%</v>
      </c>
      <c r="X1038" t="str">
        <f t="shared" si="2275"/>
        <v>%</v>
      </c>
      <c r="Y1038" t="str">
        <f t="shared" si="2275"/>
        <v>%</v>
      </c>
      <c r="Z1038" t="str">
        <f t="shared" si="2275"/>
        <v>%</v>
      </c>
      <c r="AA1038" t="str">
        <f t="shared" si="2275"/>
        <v>%</v>
      </c>
      <c r="AB1038" t="str">
        <f t="shared" si="2275"/>
        <v>%</v>
      </c>
      <c r="AC1038" t="str">
        <f t="shared" si="2275"/>
        <v>%</v>
      </c>
      <c r="AD1038" t="str">
        <f t="shared" si="2275"/>
        <v>%</v>
      </c>
      <c r="AE1038" t="str">
        <f t="shared" si="2275"/>
        <v>%</v>
      </c>
      <c r="AF1038" t="str">
        <f t="shared" si="2275"/>
        <v>%</v>
      </c>
      <c r="AG1038" t="str">
        <f t="shared" si="2275"/>
        <v>%</v>
      </c>
      <c r="AH1038" t="str">
        <f t="shared" si="2275"/>
        <v>%</v>
      </c>
      <c r="AI1038" t="str">
        <f t="shared" si="2275"/>
        <v>%</v>
      </c>
      <c r="AJ1038" t="str">
        <f t="shared" si="2275"/>
        <v>%</v>
      </c>
      <c r="AK1038" t="str">
        <f t="shared" si="2275"/>
        <v>%</v>
      </c>
      <c r="AL1038" t="str">
        <f t="shared" si="2275"/>
        <v>%</v>
      </c>
      <c r="AM1038" t="str">
        <f t="shared" si="2275"/>
        <v>%</v>
      </c>
      <c r="AN1038" t="str">
        <f t="shared" si="2254"/>
        <v>%</v>
      </c>
      <c r="AQ1038" t="str">
        <f t="shared" si="2255"/>
        <v>%</v>
      </c>
    </row>
    <row r="1039" spans="1:43" x14ac:dyDescent="0.2">
      <c r="A1039">
        <v>1037</v>
      </c>
      <c r="B1039" t="s">
        <v>515</v>
      </c>
      <c r="C1039" t="s">
        <v>1635</v>
      </c>
      <c r="D1039" t="s">
        <v>1631</v>
      </c>
      <c r="E1039" t="s">
        <v>517</v>
      </c>
      <c r="F1039" t="s">
        <v>518</v>
      </c>
      <c r="G1039" t="str">
        <f t="shared" si="2247"/>
        <v>Gross merchandise sales</v>
      </c>
      <c r="H1039" t="str">
        <f t="shared" si="2228"/>
        <v>gross merchandise sales</v>
      </c>
      <c r="I1039" t="s">
        <v>10</v>
      </c>
      <c r="J1039" t="b">
        <f t="shared" si="2248"/>
        <v>0</v>
      </c>
      <c r="K1039" t="b">
        <f t="shared" si="2243"/>
        <v>0</v>
      </c>
      <c r="L1039" t="b">
        <f t="shared" si="2244"/>
        <v>1</v>
      </c>
      <c r="M1039" t="str">
        <f t="shared" si="2249"/>
        <v/>
      </c>
      <c r="N1039" t="str">
        <f t="shared" si="2150"/>
        <v/>
      </c>
      <c r="O1039" t="str">
        <f t="shared" si="2151"/>
        <v/>
      </c>
      <c r="P1039" t="str">
        <f t="shared" si="2250"/>
        <v/>
      </c>
      <c r="R1039" t="s">
        <v>35</v>
      </c>
      <c r="S1039" t="str">
        <f>IF(M1039&lt;&gt;"",M1039,IF(O1039&lt;&gt;"",O1039,IF(Q1039&lt;&gt;"",Q1039,I1039)))</f>
        <v>$M</v>
      </c>
      <c r="T1039" t="str">
        <f t="shared" si="2251"/>
        <v>$m</v>
      </c>
      <c r="U1039" t="str">
        <f t="shared" ref="U1039:V1039" si="2276">TRIM(SUBSTITUTE(T1039,U$1,U$2))</f>
        <v>$m</v>
      </c>
      <c r="V1039" t="str">
        <f t="shared" si="2276"/>
        <v>$m</v>
      </c>
      <c r="W1039" t="str">
        <f t="shared" ref="W1039:AM1039" si="2277">TRIM(SUBSTITUTE(V1039,W$1,W$2))</f>
        <v>$m</v>
      </c>
      <c r="X1039" t="str">
        <f t="shared" si="2277"/>
        <v>$m</v>
      </c>
      <c r="Y1039" t="str">
        <f t="shared" si="2277"/>
        <v>$m</v>
      </c>
      <c r="Z1039" t="str">
        <f t="shared" si="2277"/>
        <v>$m</v>
      </c>
      <c r="AA1039" t="str">
        <f t="shared" si="2277"/>
        <v>$m</v>
      </c>
      <c r="AB1039" t="str">
        <f t="shared" si="2277"/>
        <v>$m</v>
      </c>
      <c r="AC1039" t="str">
        <f t="shared" si="2277"/>
        <v>$m</v>
      </c>
      <c r="AD1039" t="str">
        <f t="shared" si="2277"/>
        <v>$m</v>
      </c>
      <c r="AE1039" t="str">
        <f t="shared" si="2277"/>
        <v>$m</v>
      </c>
      <c r="AF1039" t="str">
        <f t="shared" si="2277"/>
        <v>$m</v>
      </c>
      <c r="AG1039" t="str">
        <f t="shared" si="2277"/>
        <v>$</v>
      </c>
      <c r="AH1039" t="str">
        <f t="shared" si="2277"/>
        <v>$</v>
      </c>
      <c r="AI1039" t="str">
        <f t="shared" si="2277"/>
        <v>$</v>
      </c>
      <c r="AJ1039" t="str">
        <f t="shared" si="2277"/>
        <v>$</v>
      </c>
      <c r="AK1039" t="str">
        <f t="shared" si="2277"/>
        <v>$</v>
      </c>
      <c r="AL1039" t="str">
        <f t="shared" si="2277"/>
        <v>$</v>
      </c>
      <c r="AM1039" t="str">
        <f t="shared" si="2277"/>
        <v>$</v>
      </c>
      <c r="AN1039" t="str">
        <f t="shared" si="2254"/>
        <v>$</v>
      </c>
      <c r="AQ1039" t="str">
        <f t="shared" si="2255"/>
        <v>$</v>
      </c>
    </row>
    <row r="1040" spans="1:43" x14ac:dyDescent="0.2">
      <c r="A1040">
        <v>1038</v>
      </c>
      <c r="B1040" t="s">
        <v>515</v>
      </c>
      <c r="C1040" t="s">
        <v>1635</v>
      </c>
      <c r="D1040" t="s">
        <v>1631</v>
      </c>
      <c r="E1040" t="s">
        <v>519</v>
      </c>
      <c r="F1040" t="s">
        <v>519</v>
      </c>
      <c r="G1040" t="str">
        <f t="shared" si="2247"/>
        <v>International Gross Merchandise Sales</v>
      </c>
      <c r="H1040" t="str">
        <f t="shared" si="2228"/>
        <v>international gross merchandise sales</v>
      </c>
      <c r="I1040" t="s">
        <v>7</v>
      </c>
      <c r="J1040" t="b">
        <f t="shared" si="2248"/>
        <v>0</v>
      </c>
      <c r="K1040" t="b">
        <f t="shared" si="2243"/>
        <v>0</v>
      </c>
      <c r="L1040" t="b">
        <f t="shared" si="2244"/>
        <v>1</v>
      </c>
      <c r="M1040" t="str">
        <f t="shared" si="2249"/>
        <v/>
      </c>
      <c r="N1040" t="str">
        <f t="shared" si="2150"/>
        <v/>
      </c>
      <c r="O1040" t="str">
        <f t="shared" si="2151"/>
        <v/>
      </c>
      <c r="P1040" t="str">
        <f t="shared" si="2250"/>
        <v/>
      </c>
      <c r="R1040" t="s">
        <v>7</v>
      </c>
      <c r="S1040" t="str">
        <f>IF(M1040&lt;&gt;"",M1040,IF(O1040&lt;&gt;"",O1040,IF(Q1040&lt;&gt;"",Q1040,I1040)))</f>
        <v>%</v>
      </c>
      <c r="T1040" t="str">
        <f t="shared" si="2251"/>
        <v>%</v>
      </c>
      <c r="U1040" t="str">
        <f t="shared" ref="U1040:V1040" si="2278">TRIM(SUBSTITUTE(T1040,U$1,U$2))</f>
        <v>%</v>
      </c>
      <c r="V1040" t="str">
        <f t="shared" si="2278"/>
        <v>%</v>
      </c>
      <c r="W1040" t="str">
        <f t="shared" ref="W1040:AM1040" si="2279">TRIM(SUBSTITUTE(V1040,W$1,W$2))</f>
        <v>%</v>
      </c>
      <c r="X1040" t="str">
        <f t="shared" si="2279"/>
        <v>%</v>
      </c>
      <c r="Y1040" t="str">
        <f t="shared" si="2279"/>
        <v>%</v>
      </c>
      <c r="Z1040" t="str">
        <f t="shared" si="2279"/>
        <v>%</v>
      </c>
      <c r="AA1040" t="str">
        <f t="shared" si="2279"/>
        <v>%</v>
      </c>
      <c r="AB1040" t="str">
        <f t="shared" si="2279"/>
        <v>%</v>
      </c>
      <c r="AC1040" t="str">
        <f t="shared" si="2279"/>
        <v>%</v>
      </c>
      <c r="AD1040" t="str">
        <f t="shared" si="2279"/>
        <v>%</v>
      </c>
      <c r="AE1040" t="str">
        <f t="shared" si="2279"/>
        <v>%</v>
      </c>
      <c r="AF1040" t="str">
        <f t="shared" si="2279"/>
        <v>%</v>
      </c>
      <c r="AG1040" t="str">
        <f t="shared" si="2279"/>
        <v>%</v>
      </c>
      <c r="AH1040" t="str">
        <f t="shared" si="2279"/>
        <v>%</v>
      </c>
      <c r="AI1040" t="str">
        <f t="shared" si="2279"/>
        <v>%</v>
      </c>
      <c r="AJ1040" t="str">
        <f t="shared" si="2279"/>
        <v>%</v>
      </c>
      <c r="AK1040" t="str">
        <f t="shared" si="2279"/>
        <v>%</v>
      </c>
      <c r="AL1040" t="str">
        <f t="shared" si="2279"/>
        <v>%</v>
      </c>
      <c r="AM1040" t="str">
        <f t="shared" si="2279"/>
        <v>%</v>
      </c>
      <c r="AN1040" t="str">
        <f t="shared" si="2254"/>
        <v>%</v>
      </c>
      <c r="AQ1040" t="str">
        <f t="shared" si="2255"/>
        <v>%</v>
      </c>
    </row>
    <row r="1041" spans="1:43" x14ac:dyDescent="0.2">
      <c r="A1041">
        <v>1039</v>
      </c>
      <c r="B1041" t="s">
        <v>515</v>
      </c>
      <c r="C1041" t="s">
        <v>1635</v>
      </c>
      <c r="D1041" t="s">
        <v>1631</v>
      </c>
      <c r="E1041" t="s">
        <v>520</v>
      </c>
      <c r="F1041" t="s">
        <v>520</v>
      </c>
      <c r="G1041" t="str">
        <f t="shared" si="2247"/>
        <v>Mobile Gross Merchandise Sales</v>
      </c>
      <c r="H1041" t="str">
        <f t="shared" si="2228"/>
        <v>mobile gross merchandise sales</v>
      </c>
      <c r="I1041" t="s">
        <v>7</v>
      </c>
      <c r="J1041" t="b">
        <f t="shared" si="2248"/>
        <v>0</v>
      </c>
      <c r="K1041" t="b">
        <f t="shared" si="2243"/>
        <v>0</v>
      </c>
      <c r="L1041" t="b">
        <f t="shared" si="2244"/>
        <v>1</v>
      </c>
      <c r="M1041" t="str">
        <f t="shared" si="2249"/>
        <v/>
      </c>
      <c r="N1041" t="str">
        <f t="shared" si="2150"/>
        <v/>
      </c>
      <c r="O1041" t="str">
        <f t="shared" si="2151"/>
        <v/>
      </c>
      <c r="P1041" t="str">
        <f t="shared" si="2250"/>
        <v/>
      </c>
      <c r="R1041" t="s">
        <v>7</v>
      </c>
      <c r="S1041" t="str">
        <f>IF(M1041&lt;&gt;"",M1041,IF(O1041&lt;&gt;"",O1041,IF(Q1041&lt;&gt;"",Q1041,I1041)))</f>
        <v>%</v>
      </c>
      <c r="T1041" t="str">
        <f t="shared" si="2251"/>
        <v>%</v>
      </c>
      <c r="U1041" t="str">
        <f t="shared" ref="U1041:V1041" si="2280">TRIM(SUBSTITUTE(T1041,U$1,U$2))</f>
        <v>%</v>
      </c>
      <c r="V1041" t="str">
        <f t="shared" si="2280"/>
        <v>%</v>
      </c>
      <c r="W1041" t="str">
        <f t="shared" ref="W1041:AM1041" si="2281">TRIM(SUBSTITUTE(V1041,W$1,W$2))</f>
        <v>%</v>
      </c>
      <c r="X1041" t="str">
        <f t="shared" si="2281"/>
        <v>%</v>
      </c>
      <c r="Y1041" t="str">
        <f t="shared" si="2281"/>
        <v>%</v>
      </c>
      <c r="Z1041" t="str">
        <f t="shared" si="2281"/>
        <v>%</v>
      </c>
      <c r="AA1041" t="str">
        <f t="shared" si="2281"/>
        <v>%</v>
      </c>
      <c r="AB1041" t="str">
        <f t="shared" si="2281"/>
        <v>%</v>
      </c>
      <c r="AC1041" t="str">
        <f t="shared" si="2281"/>
        <v>%</v>
      </c>
      <c r="AD1041" t="str">
        <f t="shared" si="2281"/>
        <v>%</v>
      </c>
      <c r="AE1041" t="str">
        <f t="shared" si="2281"/>
        <v>%</v>
      </c>
      <c r="AF1041" t="str">
        <f t="shared" si="2281"/>
        <v>%</v>
      </c>
      <c r="AG1041" t="str">
        <f t="shared" si="2281"/>
        <v>%</v>
      </c>
      <c r="AH1041" t="str">
        <f t="shared" si="2281"/>
        <v>%</v>
      </c>
      <c r="AI1041" t="str">
        <f t="shared" si="2281"/>
        <v>%</v>
      </c>
      <c r="AJ1041" t="str">
        <f t="shared" si="2281"/>
        <v>%</v>
      </c>
      <c r="AK1041" t="str">
        <f t="shared" si="2281"/>
        <v>%</v>
      </c>
      <c r="AL1041" t="str">
        <f t="shared" si="2281"/>
        <v>%</v>
      </c>
      <c r="AM1041" t="str">
        <f t="shared" si="2281"/>
        <v>%</v>
      </c>
      <c r="AN1041" t="str">
        <f t="shared" si="2254"/>
        <v>%</v>
      </c>
      <c r="AQ1041" t="str">
        <f t="shared" si="2255"/>
        <v>%</v>
      </c>
    </row>
    <row r="1042" spans="1:43" x14ac:dyDescent="0.2">
      <c r="A1042">
        <v>1040</v>
      </c>
      <c r="B1042" t="s">
        <v>515</v>
      </c>
      <c r="C1042" t="s">
        <v>1635</v>
      </c>
      <c r="D1042" t="s">
        <v>1631</v>
      </c>
      <c r="E1042" t="s">
        <v>44</v>
      </c>
      <c r="F1042" t="s">
        <v>518</v>
      </c>
      <c r="G1042" t="str">
        <f t="shared" si="2247"/>
        <v>Segment Revenue - Gross merchandise sales</v>
      </c>
      <c r="H1042" t="str">
        <f t="shared" si="2228"/>
        <v>gross merchandise sales</v>
      </c>
      <c r="I1042" t="s">
        <v>10</v>
      </c>
      <c r="J1042" t="b">
        <f t="shared" si="2248"/>
        <v>0</v>
      </c>
      <c r="K1042" t="b">
        <f t="shared" si="2243"/>
        <v>0</v>
      </c>
      <c r="L1042" t="b">
        <f t="shared" si="2244"/>
        <v>1</v>
      </c>
      <c r="M1042" t="str">
        <f t="shared" si="2249"/>
        <v/>
      </c>
      <c r="N1042" t="str">
        <f t="shared" si="2150"/>
        <v/>
      </c>
      <c r="O1042" t="str">
        <f t="shared" si="2151"/>
        <v/>
      </c>
      <c r="P1042" t="str">
        <f t="shared" si="2250"/>
        <v/>
      </c>
      <c r="R1042" t="s">
        <v>35</v>
      </c>
      <c r="S1042" t="str">
        <f>IF(M1042&lt;&gt;"",M1042,IF(O1042&lt;&gt;"",O1042,IF(Q1042&lt;&gt;"",Q1042,I1042)))</f>
        <v>$M</v>
      </c>
      <c r="T1042" t="str">
        <f t="shared" si="2251"/>
        <v>$m</v>
      </c>
      <c r="U1042" t="str">
        <f t="shared" ref="U1042:V1042" si="2282">TRIM(SUBSTITUTE(T1042,U$1,U$2))</f>
        <v>$m</v>
      </c>
      <c r="V1042" t="str">
        <f t="shared" si="2282"/>
        <v>$m</v>
      </c>
      <c r="W1042" t="str">
        <f t="shared" ref="W1042:AM1042" si="2283">TRIM(SUBSTITUTE(V1042,W$1,W$2))</f>
        <v>$m</v>
      </c>
      <c r="X1042" t="str">
        <f t="shared" si="2283"/>
        <v>$m</v>
      </c>
      <c r="Y1042" t="str">
        <f t="shared" si="2283"/>
        <v>$m</v>
      </c>
      <c r="Z1042" t="str">
        <f t="shared" si="2283"/>
        <v>$m</v>
      </c>
      <c r="AA1042" t="str">
        <f t="shared" si="2283"/>
        <v>$m</v>
      </c>
      <c r="AB1042" t="str">
        <f t="shared" si="2283"/>
        <v>$m</v>
      </c>
      <c r="AC1042" t="str">
        <f t="shared" si="2283"/>
        <v>$m</v>
      </c>
      <c r="AD1042" t="str">
        <f t="shared" si="2283"/>
        <v>$m</v>
      </c>
      <c r="AE1042" t="str">
        <f t="shared" si="2283"/>
        <v>$m</v>
      </c>
      <c r="AF1042" t="str">
        <f t="shared" si="2283"/>
        <v>$m</v>
      </c>
      <c r="AG1042" t="str">
        <f t="shared" si="2283"/>
        <v>$</v>
      </c>
      <c r="AH1042" t="str">
        <f t="shared" si="2283"/>
        <v>$</v>
      </c>
      <c r="AI1042" t="str">
        <f t="shared" si="2283"/>
        <v>$</v>
      </c>
      <c r="AJ1042" t="str">
        <f t="shared" si="2283"/>
        <v>$</v>
      </c>
      <c r="AK1042" t="str">
        <f t="shared" si="2283"/>
        <v>$</v>
      </c>
      <c r="AL1042" t="str">
        <f t="shared" si="2283"/>
        <v>$</v>
      </c>
      <c r="AM1042" t="str">
        <f t="shared" si="2283"/>
        <v>$</v>
      </c>
      <c r="AN1042" t="str">
        <f t="shared" si="2254"/>
        <v>$</v>
      </c>
      <c r="AQ1042" t="str">
        <f t="shared" si="2255"/>
        <v>$</v>
      </c>
    </row>
    <row r="1043" spans="1:43" x14ac:dyDescent="0.2">
      <c r="A1043">
        <v>1041</v>
      </c>
      <c r="B1043" t="s">
        <v>515</v>
      </c>
      <c r="C1043" t="s">
        <v>1635</v>
      </c>
      <c r="D1043" t="s">
        <v>1631</v>
      </c>
      <c r="E1043" t="s">
        <v>44</v>
      </c>
      <c r="F1043" t="s">
        <v>521</v>
      </c>
      <c r="G1043" t="str">
        <f t="shared" si="2247"/>
        <v>Segment Revenue - Marketplace revenue</v>
      </c>
      <c r="H1043" t="str">
        <f t="shared" si="2228"/>
        <v>marketplace revenue</v>
      </c>
      <c r="I1043" t="s">
        <v>10</v>
      </c>
      <c r="J1043" t="b">
        <f t="shared" si="2248"/>
        <v>0</v>
      </c>
      <c r="K1043" t="b">
        <f t="shared" si="2243"/>
        <v>0</v>
      </c>
      <c r="L1043" t="b">
        <f t="shared" si="2244"/>
        <v>1</v>
      </c>
      <c r="M1043" t="str">
        <f t="shared" si="2249"/>
        <v/>
      </c>
      <c r="N1043" t="str">
        <f t="shared" si="2150"/>
        <v/>
      </c>
      <c r="O1043" t="str">
        <f t="shared" si="2151"/>
        <v/>
      </c>
      <c r="P1043" t="str">
        <f t="shared" si="2250"/>
        <v/>
      </c>
      <c r="R1043" t="s">
        <v>35</v>
      </c>
      <c r="S1043" t="str">
        <f>IF(M1043&lt;&gt;"",M1043,IF(O1043&lt;&gt;"",O1043,IF(Q1043&lt;&gt;"",Q1043,I1043)))</f>
        <v>$M</v>
      </c>
      <c r="T1043" t="str">
        <f t="shared" si="2251"/>
        <v>$m</v>
      </c>
      <c r="U1043" t="str">
        <f t="shared" ref="U1043:V1043" si="2284">TRIM(SUBSTITUTE(T1043,U$1,U$2))</f>
        <v>$m</v>
      </c>
      <c r="V1043" t="str">
        <f t="shared" si="2284"/>
        <v>$m</v>
      </c>
      <c r="W1043" t="str">
        <f t="shared" ref="W1043:AM1043" si="2285">TRIM(SUBSTITUTE(V1043,W$1,W$2))</f>
        <v>$m</v>
      </c>
      <c r="X1043" t="str">
        <f t="shared" si="2285"/>
        <v>$m</v>
      </c>
      <c r="Y1043" t="str">
        <f t="shared" si="2285"/>
        <v>$m</v>
      </c>
      <c r="Z1043" t="str">
        <f t="shared" si="2285"/>
        <v>$m</v>
      </c>
      <c r="AA1043" t="str">
        <f t="shared" si="2285"/>
        <v>$m</v>
      </c>
      <c r="AB1043" t="str">
        <f t="shared" si="2285"/>
        <v>$m</v>
      </c>
      <c r="AC1043" t="str">
        <f t="shared" si="2285"/>
        <v>$m</v>
      </c>
      <c r="AD1043" t="str">
        <f t="shared" si="2285"/>
        <v>$m</v>
      </c>
      <c r="AE1043" t="str">
        <f t="shared" si="2285"/>
        <v>$m</v>
      </c>
      <c r="AF1043" t="str">
        <f t="shared" si="2285"/>
        <v>$m</v>
      </c>
      <c r="AG1043" t="str">
        <f t="shared" si="2285"/>
        <v>$</v>
      </c>
      <c r="AH1043" t="str">
        <f t="shared" si="2285"/>
        <v>$</v>
      </c>
      <c r="AI1043" t="str">
        <f t="shared" si="2285"/>
        <v>$</v>
      </c>
      <c r="AJ1043" t="str">
        <f t="shared" si="2285"/>
        <v>$</v>
      </c>
      <c r="AK1043" t="str">
        <f t="shared" si="2285"/>
        <v>$</v>
      </c>
      <c r="AL1043" t="str">
        <f t="shared" si="2285"/>
        <v>$</v>
      </c>
      <c r="AM1043" t="str">
        <f t="shared" si="2285"/>
        <v>$</v>
      </c>
      <c r="AN1043" t="str">
        <f t="shared" si="2254"/>
        <v>$</v>
      </c>
      <c r="AQ1043" t="str">
        <f t="shared" si="2255"/>
        <v>$</v>
      </c>
    </row>
    <row r="1044" spans="1:43" x14ac:dyDescent="0.2">
      <c r="A1044">
        <v>1042</v>
      </c>
      <c r="B1044" t="s">
        <v>515</v>
      </c>
      <c r="C1044" t="s">
        <v>1635</v>
      </c>
      <c r="D1044" t="s">
        <v>1631</v>
      </c>
      <c r="E1044" t="s">
        <v>44</v>
      </c>
      <c r="F1044" t="s">
        <v>522</v>
      </c>
      <c r="G1044" t="str">
        <f t="shared" si="2247"/>
        <v>Segment Revenue - Marketplace Rvenue</v>
      </c>
      <c r="H1044" t="str">
        <f t="shared" si="2228"/>
        <v>marketplace rvenue</v>
      </c>
      <c r="I1044" t="s">
        <v>10</v>
      </c>
      <c r="J1044" t="b">
        <f t="shared" si="2248"/>
        <v>0</v>
      </c>
      <c r="K1044" t="b">
        <f t="shared" si="2243"/>
        <v>0</v>
      </c>
      <c r="L1044" t="b">
        <f t="shared" si="2244"/>
        <v>1</v>
      </c>
      <c r="M1044" t="str">
        <f t="shared" si="2249"/>
        <v/>
      </c>
      <c r="N1044" t="str">
        <f t="shared" si="2150"/>
        <v/>
      </c>
      <c r="O1044" t="str">
        <f t="shared" si="2151"/>
        <v/>
      </c>
      <c r="P1044" t="str">
        <f t="shared" si="2250"/>
        <v/>
      </c>
      <c r="R1044" t="s">
        <v>35</v>
      </c>
      <c r="S1044" t="str">
        <f>IF(M1044&lt;&gt;"",M1044,IF(O1044&lt;&gt;"",O1044,IF(Q1044&lt;&gt;"",Q1044,I1044)))</f>
        <v>$M</v>
      </c>
      <c r="T1044" t="str">
        <f t="shared" si="2251"/>
        <v>$m</v>
      </c>
      <c r="U1044" t="str">
        <f t="shared" ref="U1044:V1044" si="2286">TRIM(SUBSTITUTE(T1044,U$1,U$2))</f>
        <v>$m</v>
      </c>
      <c r="V1044" t="str">
        <f t="shared" si="2286"/>
        <v>$m</v>
      </c>
      <c r="W1044" t="str">
        <f t="shared" ref="W1044:AM1044" si="2287">TRIM(SUBSTITUTE(V1044,W$1,W$2))</f>
        <v>$m</v>
      </c>
      <c r="X1044" t="str">
        <f t="shared" si="2287"/>
        <v>$m</v>
      </c>
      <c r="Y1044" t="str">
        <f t="shared" si="2287"/>
        <v>$m</v>
      </c>
      <c r="Z1044" t="str">
        <f t="shared" si="2287"/>
        <v>$m</v>
      </c>
      <c r="AA1044" t="str">
        <f t="shared" si="2287"/>
        <v>$m</v>
      </c>
      <c r="AB1044" t="str">
        <f t="shared" si="2287"/>
        <v>$m</v>
      </c>
      <c r="AC1044" t="str">
        <f t="shared" si="2287"/>
        <v>$m</v>
      </c>
      <c r="AD1044" t="str">
        <f t="shared" si="2287"/>
        <v>$m</v>
      </c>
      <c r="AE1044" t="str">
        <f t="shared" si="2287"/>
        <v>$m</v>
      </c>
      <c r="AF1044" t="str">
        <f t="shared" si="2287"/>
        <v>$m</v>
      </c>
      <c r="AG1044" t="str">
        <f t="shared" si="2287"/>
        <v>$</v>
      </c>
      <c r="AH1044" t="str">
        <f t="shared" si="2287"/>
        <v>$</v>
      </c>
      <c r="AI1044" t="str">
        <f t="shared" si="2287"/>
        <v>$</v>
      </c>
      <c r="AJ1044" t="str">
        <f t="shared" si="2287"/>
        <v>$</v>
      </c>
      <c r="AK1044" t="str">
        <f t="shared" si="2287"/>
        <v>$</v>
      </c>
      <c r="AL1044" t="str">
        <f t="shared" si="2287"/>
        <v>$</v>
      </c>
      <c r="AM1044" t="str">
        <f t="shared" si="2287"/>
        <v>$</v>
      </c>
      <c r="AN1044" t="str">
        <f t="shared" si="2254"/>
        <v>$</v>
      </c>
      <c r="AQ1044" t="str">
        <f t="shared" si="2255"/>
        <v>$</v>
      </c>
    </row>
    <row r="1045" spans="1:43" x14ac:dyDescent="0.2">
      <c r="A1045">
        <v>1043</v>
      </c>
      <c r="B1045" t="s">
        <v>515</v>
      </c>
      <c r="C1045" t="s">
        <v>1635</v>
      </c>
      <c r="D1045" t="s">
        <v>1631</v>
      </c>
      <c r="E1045" t="s">
        <v>44</v>
      </c>
      <c r="F1045" t="s">
        <v>523</v>
      </c>
      <c r="G1045" t="str">
        <f t="shared" si="2247"/>
        <v>Segment Revenue - Services Revenue</v>
      </c>
      <c r="H1045" t="str">
        <f t="shared" si="2228"/>
        <v>services revenue</v>
      </c>
      <c r="I1045" t="s">
        <v>10</v>
      </c>
      <c r="J1045" t="b">
        <f t="shared" si="2248"/>
        <v>0</v>
      </c>
      <c r="K1045" t="b">
        <f t="shared" si="2243"/>
        <v>0</v>
      </c>
      <c r="L1045" t="b">
        <f t="shared" si="2244"/>
        <v>1</v>
      </c>
      <c r="M1045" t="str">
        <f t="shared" si="2249"/>
        <v/>
      </c>
      <c r="N1045" t="str">
        <f t="shared" si="2150"/>
        <v/>
      </c>
      <c r="O1045" t="str">
        <f t="shared" si="2151"/>
        <v/>
      </c>
      <c r="P1045" t="str">
        <f t="shared" si="2250"/>
        <v/>
      </c>
      <c r="R1045" t="s">
        <v>35</v>
      </c>
      <c r="S1045" t="str">
        <f>IF(M1045&lt;&gt;"",M1045,IF(O1045&lt;&gt;"",O1045,IF(Q1045&lt;&gt;"",Q1045,I1045)))</f>
        <v>$M</v>
      </c>
      <c r="T1045" t="str">
        <f t="shared" si="2251"/>
        <v>$m</v>
      </c>
      <c r="U1045" t="str">
        <f t="shared" ref="U1045:V1045" si="2288">TRIM(SUBSTITUTE(T1045,U$1,U$2))</f>
        <v>$m</v>
      </c>
      <c r="V1045" t="str">
        <f t="shared" si="2288"/>
        <v>$m</v>
      </c>
      <c r="W1045" t="str">
        <f t="shared" ref="W1045:AM1045" si="2289">TRIM(SUBSTITUTE(V1045,W$1,W$2))</f>
        <v>$m</v>
      </c>
      <c r="X1045" t="str">
        <f t="shared" si="2289"/>
        <v>$m</v>
      </c>
      <c r="Y1045" t="str">
        <f t="shared" si="2289"/>
        <v>$m</v>
      </c>
      <c r="Z1045" t="str">
        <f t="shared" si="2289"/>
        <v>$m</v>
      </c>
      <c r="AA1045" t="str">
        <f t="shared" si="2289"/>
        <v>$m</v>
      </c>
      <c r="AB1045" t="str">
        <f t="shared" si="2289"/>
        <v>$m</v>
      </c>
      <c r="AC1045" t="str">
        <f t="shared" si="2289"/>
        <v>$m</v>
      </c>
      <c r="AD1045" t="str">
        <f t="shared" si="2289"/>
        <v>$m</v>
      </c>
      <c r="AE1045" t="str">
        <f t="shared" si="2289"/>
        <v>$m</v>
      </c>
      <c r="AF1045" t="str">
        <f t="shared" si="2289"/>
        <v>$m</v>
      </c>
      <c r="AG1045" t="str">
        <f t="shared" si="2289"/>
        <v>$</v>
      </c>
      <c r="AH1045" t="str">
        <f t="shared" si="2289"/>
        <v>$</v>
      </c>
      <c r="AI1045" t="str">
        <f t="shared" si="2289"/>
        <v>$</v>
      </c>
      <c r="AJ1045" t="str">
        <f t="shared" si="2289"/>
        <v>$</v>
      </c>
      <c r="AK1045" t="str">
        <f t="shared" si="2289"/>
        <v>$</v>
      </c>
      <c r="AL1045" t="str">
        <f t="shared" si="2289"/>
        <v>$</v>
      </c>
      <c r="AM1045" t="str">
        <f t="shared" si="2289"/>
        <v>$</v>
      </c>
      <c r="AN1045" t="str">
        <f t="shared" si="2254"/>
        <v>$</v>
      </c>
      <c r="AQ1045" t="str">
        <f t="shared" si="2255"/>
        <v>$</v>
      </c>
    </row>
    <row r="1046" spans="1:43" x14ac:dyDescent="0.2">
      <c r="A1046">
        <v>1044</v>
      </c>
      <c r="B1046" t="s">
        <v>564</v>
      </c>
      <c r="C1046" t="s">
        <v>1648</v>
      </c>
      <c r="D1046" t="s">
        <v>1631</v>
      </c>
      <c r="E1046" t="s">
        <v>321</v>
      </c>
      <c r="F1046" t="s">
        <v>321</v>
      </c>
      <c r="G1046" t="str">
        <f t="shared" si="2247"/>
        <v>Active customers</v>
      </c>
      <c r="H1046" t="str">
        <f t="shared" si="2228"/>
        <v>active customers</v>
      </c>
      <c r="I1046" t="s">
        <v>388</v>
      </c>
      <c r="J1046" t="b">
        <f t="shared" si="2248"/>
        <v>0</v>
      </c>
      <c r="K1046" t="b">
        <f t="shared" si="2243"/>
        <v>0</v>
      </c>
      <c r="L1046" t="b">
        <f t="shared" si="2244"/>
        <v>1</v>
      </c>
      <c r="M1046" t="str">
        <f t="shared" si="2249"/>
        <v/>
      </c>
      <c r="N1046" t="str">
        <f t="shared" ref="N1046:N1109" si="2290">IF(AND(OR(LOWER(I1046)="unit",LOWER(I1046)="units",LOWER(I1046)="number"),M1046&lt;&gt;"Stores"),"Check","")</f>
        <v/>
      </c>
      <c r="O1046" t="str">
        <f t="shared" ref="O1046:O1109" si="2291">IF(N1046="Check",IF((IFERROR(FIND("vehicle",LOWER(H1046)),0)+(IFERROR(FIND("auto",LOWER(H1046)),0))+IFERROR(FIND("vehicle",LOWER(F1046)),0)+IFERROR(FIND("vehicle",LOWER(F1046)),0))&gt;0,"Vehicles",""),"")</f>
        <v/>
      </c>
      <c r="P1046" t="str">
        <f t="shared" si="2250"/>
        <v/>
      </c>
      <c r="R1046" t="s">
        <v>7</v>
      </c>
      <c r="S1046" t="str">
        <f>IF(M1046&lt;&gt;"",M1046,IF(O1046&lt;&gt;"",O1046,IF(Q1046&lt;&gt;"",Q1046,I1046)))</f>
        <v>% Increase YoY</v>
      </c>
      <c r="T1046" t="str">
        <f t="shared" si="2251"/>
        <v>% increase yoy</v>
      </c>
      <c r="U1046" t="str">
        <f t="shared" ref="U1046:V1046" si="2292">TRIM(SUBSTITUTE(T1046,U$1,U$2))</f>
        <v>% increase yoy</v>
      </c>
      <c r="V1046" t="str">
        <f t="shared" si="2292"/>
        <v>% increase yoy</v>
      </c>
      <c r="W1046" t="str">
        <f t="shared" ref="W1046:AM1046" si="2293">TRIM(SUBSTITUTE(V1046,W$1,W$2))</f>
        <v>% increase yoy</v>
      </c>
      <c r="X1046" t="str">
        <f t="shared" si="2293"/>
        <v>% increase yoy</v>
      </c>
      <c r="Y1046" t="str">
        <f t="shared" si="2293"/>
        <v>% increase yoy</v>
      </c>
      <c r="Z1046" t="str">
        <f t="shared" si="2293"/>
        <v>% increase yoy</v>
      </c>
      <c r="AA1046" t="str">
        <f t="shared" si="2293"/>
        <v>% increase yoy</v>
      </c>
      <c r="AB1046" t="str">
        <f t="shared" si="2293"/>
        <v>% increase yoy</v>
      </c>
      <c r="AC1046" t="str">
        <f t="shared" si="2293"/>
        <v>% increase yoy</v>
      </c>
      <c r="AD1046" t="str">
        <f t="shared" si="2293"/>
        <v>% increase yoy</v>
      </c>
      <c r="AE1046" t="str">
        <f t="shared" si="2293"/>
        <v>% increase yoy</v>
      </c>
      <c r="AF1046" t="str">
        <f t="shared" si="2293"/>
        <v>% increase yoy</v>
      </c>
      <c r="AG1046" t="str">
        <f t="shared" si="2293"/>
        <v>% increase yoy</v>
      </c>
      <c r="AH1046" t="str">
        <f t="shared" si="2293"/>
        <v>% increase yoy</v>
      </c>
      <c r="AI1046" t="str">
        <f t="shared" si="2293"/>
        <v>% increase yoy</v>
      </c>
      <c r="AJ1046" t="str">
        <f t="shared" si="2293"/>
        <v>% increase yoy</v>
      </c>
      <c r="AK1046" t="str">
        <f t="shared" si="2293"/>
        <v>% increase yoy</v>
      </c>
      <c r="AL1046" t="str">
        <f t="shared" si="2293"/>
        <v>% increase yoy</v>
      </c>
      <c r="AM1046" t="str">
        <f t="shared" si="2293"/>
        <v>% increase yoy</v>
      </c>
      <c r="AN1046" t="str">
        <f t="shared" si="2254"/>
        <v>%_increase_yoy</v>
      </c>
      <c r="AQ1046" t="str">
        <f t="shared" si="2255"/>
        <v>%_increase_yoy</v>
      </c>
    </row>
    <row r="1047" spans="1:43" x14ac:dyDescent="0.2">
      <c r="A1047">
        <v>1045</v>
      </c>
      <c r="B1047" t="s">
        <v>564</v>
      </c>
      <c r="C1047" t="s">
        <v>1648</v>
      </c>
      <c r="D1047" t="s">
        <v>1631</v>
      </c>
      <c r="E1047" t="s">
        <v>321</v>
      </c>
      <c r="F1047" t="s">
        <v>321</v>
      </c>
      <c r="G1047" t="str">
        <f t="shared" si="2247"/>
        <v>Active customers</v>
      </c>
      <c r="H1047" t="str">
        <f t="shared" si="2228"/>
        <v>active customers</v>
      </c>
      <c r="I1047" t="s">
        <v>103</v>
      </c>
      <c r="J1047" t="b">
        <f t="shared" si="2248"/>
        <v>0</v>
      </c>
      <c r="K1047" t="b">
        <f t="shared" si="2243"/>
        <v>1</v>
      </c>
      <c r="L1047" t="b">
        <f t="shared" si="2244"/>
        <v>1</v>
      </c>
      <c r="M1047" t="str">
        <f t="shared" si="2249"/>
        <v/>
      </c>
      <c r="N1047" t="str">
        <f t="shared" si="2290"/>
        <v/>
      </c>
      <c r="O1047" t="str">
        <f t="shared" si="2291"/>
        <v/>
      </c>
      <c r="P1047" t="str">
        <f t="shared" si="2250"/>
        <v/>
      </c>
      <c r="R1047" t="s">
        <v>35</v>
      </c>
      <c r="S1047" t="str">
        <f>IF(M1047&lt;&gt;"",M1047,IF(O1047&lt;&gt;"",O1047,IF(Q1047&lt;&gt;"",Q1047,I1047)))</f>
        <v>M</v>
      </c>
      <c r="T1047" t="str">
        <f t="shared" si="2251"/>
        <v>m</v>
      </c>
      <c r="U1047" t="str">
        <f t="shared" ref="U1047:V1047" si="2294">TRIM(SUBSTITUTE(T1047,U$1,U$2))</f>
        <v>m</v>
      </c>
      <c r="V1047" t="str">
        <f t="shared" si="2294"/>
        <v>m</v>
      </c>
      <c r="W1047" t="str">
        <f t="shared" ref="W1047:AM1047" si="2295">TRIM(SUBSTITUTE(V1047,W$1,W$2))</f>
        <v>m</v>
      </c>
      <c r="X1047" t="str">
        <f t="shared" si="2295"/>
        <v>m</v>
      </c>
      <c r="Y1047" t="str">
        <f t="shared" si="2295"/>
        <v>m</v>
      </c>
      <c r="Z1047" t="str">
        <f t="shared" si="2295"/>
        <v>m</v>
      </c>
      <c r="AA1047" t="str">
        <f t="shared" si="2295"/>
        <v>m</v>
      </c>
      <c r="AB1047" t="str">
        <f t="shared" si="2295"/>
        <v>m</v>
      </c>
      <c r="AC1047" t="str">
        <f t="shared" si="2295"/>
        <v>m</v>
      </c>
      <c r="AD1047" t="str">
        <f t="shared" si="2295"/>
        <v>m</v>
      </c>
      <c r="AE1047" t="str">
        <f t="shared" si="2295"/>
        <v>m</v>
      </c>
      <c r="AF1047" t="str">
        <f t="shared" si="2295"/>
        <v>m</v>
      </c>
      <c r="AG1047" t="str">
        <f t="shared" si="2295"/>
        <v/>
      </c>
      <c r="AH1047" t="str">
        <f t="shared" si="2295"/>
        <v/>
      </c>
      <c r="AI1047" t="str">
        <f t="shared" si="2295"/>
        <v/>
      </c>
      <c r="AJ1047" t="str">
        <f t="shared" si="2295"/>
        <v/>
      </c>
      <c r="AK1047" t="str">
        <f t="shared" si="2295"/>
        <v/>
      </c>
      <c r="AL1047" t="str">
        <f t="shared" si="2295"/>
        <v/>
      </c>
      <c r="AM1047" t="str">
        <f t="shared" si="2295"/>
        <v/>
      </c>
      <c r="AN1047" t="str">
        <f t="shared" si="2254"/>
        <v/>
      </c>
      <c r="AO1047" t="s">
        <v>1709</v>
      </c>
      <c r="AQ1047" t="str">
        <f t="shared" si="2255"/>
        <v>customers</v>
      </c>
    </row>
    <row r="1048" spans="1:43" x14ac:dyDescent="0.2">
      <c r="A1048">
        <v>1046</v>
      </c>
      <c r="B1048" t="s">
        <v>564</v>
      </c>
      <c r="C1048" t="s">
        <v>1648</v>
      </c>
      <c r="D1048" t="s">
        <v>1631</v>
      </c>
      <c r="E1048" t="s">
        <v>566</v>
      </c>
      <c r="F1048" t="s">
        <v>566</v>
      </c>
      <c r="G1048" t="str">
        <f t="shared" si="2247"/>
        <v>Average order value</v>
      </c>
      <c r="H1048" t="str">
        <f t="shared" si="2228"/>
        <v>average order value</v>
      </c>
      <c r="I1048" t="s">
        <v>35</v>
      </c>
      <c r="J1048" t="b">
        <f t="shared" si="2248"/>
        <v>0</v>
      </c>
      <c r="K1048" t="b">
        <f t="shared" si="2243"/>
        <v>0</v>
      </c>
      <c r="L1048" t="b">
        <f t="shared" si="2244"/>
        <v>1</v>
      </c>
      <c r="M1048" t="str">
        <f t="shared" si="2249"/>
        <v/>
      </c>
      <c r="N1048" t="str">
        <f t="shared" si="2290"/>
        <v/>
      </c>
      <c r="O1048" t="str">
        <f t="shared" si="2291"/>
        <v/>
      </c>
      <c r="P1048" t="str">
        <f t="shared" si="2250"/>
        <v/>
      </c>
      <c r="R1048" t="s">
        <v>35</v>
      </c>
      <c r="S1048" t="str">
        <f>IF(M1048&lt;&gt;"",M1048,IF(O1048&lt;&gt;"",O1048,IF(Q1048&lt;&gt;"",Q1048,I1048)))</f>
        <v>$</v>
      </c>
      <c r="T1048" t="str">
        <f t="shared" si="2251"/>
        <v>$</v>
      </c>
      <c r="U1048" t="str">
        <f t="shared" ref="U1048:V1048" si="2296">TRIM(SUBSTITUTE(T1048,U$1,U$2))</f>
        <v>$</v>
      </c>
      <c r="V1048" t="str">
        <f t="shared" si="2296"/>
        <v>$</v>
      </c>
      <c r="W1048" t="str">
        <f t="shared" ref="W1048:AM1048" si="2297">TRIM(SUBSTITUTE(V1048,W$1,W$2))</f>
        <v>$</v>
      </c>
      <c r="X1048" t="str">
        <f t="shared" si="2297"/>
        <v>$</v>
      </c>
      <c r="Y1048" t="str">
        <f t="shared" si="2297"/>
        <v>$</v>
      </c>
      <c r="Z1048" t="str">
        <f t="shared" si="2297"/>
        <v>$</v>
      </c>
      <c r="AA1048" t="str">
        <f t="shared" si="2297"/>
        <v>$</v>
      </c>
      <c r="AB1048" t="str">
        <f t="shared" si="2297"/>
        <v>$</v>
      </c>
      <c r="AC1048" t="str">
        <f t="shared" si="2297"/>
        <v>$</v>
      </c>
      <c r="AD1048" t="str">
        <f t="shared" si="2297"/>
        <v>$</v>
      </c>
      <c r="AE1048" t="str">
        <f t="shared" si="2297"/>
        <v>$</v>
      </c>
      <c r="AF1048" t="str">
        <f t="shared" si="2297"/>
        <v>$</v>
      </c>
      <c r="AG1048" t="str">
        <f t="shared" si="2297"/>
        <v>$</v>
      </c>
      <c r="AH1048" t="str">
        <f t="shared" si="2297"/>
        <v>$</v>
      </c>
      <c r="AI1048" t="str">
        <f t="shared" si="2297"/>
        <v>$</v>
      </c>
      <c r="AJ1048" t="str">
        <f t="shared" si="2297"/>
        <v>$</v>
      </c>
      <c r="AK1048" t="str">
        <f t="shared" si="2297"/>
        <v>$</v>
      </c>
      <c r="AL1048" t="str">
        <f t="shared" si="2297"/>
        <v>$</v>
      </c>
      <c r="AM1048" t="str">
        <f t="shared" si="2297"/>
        <v>$</v>
      </c>
      <c r="AN1048" t="str">
        <f t="shared" si="2254"/>
        <v>$</v>
      </c>
      <c r="AQ1048" t="str">
        <f t="shared" si="2255"/>
        <v>$</v>
      </c>
    </row>
    <row r="1049" spans="1:43" x14ac:dyDescent="0.2">
      <c r="A1049">
        <v>1047</v>
      </c>
      <c r="B1049" t="s">
        <v>564</v>
      </c>
      <c r="C1049" t="s">
        <v>1648</v>
      </c>
      <c r="D1049" t="s">
        <v>1631</v>
      </c>
      <c r="E1049" t="s">
        <v>567</v>
      </c>
      <c r="F1049" t="s">
        <v>568</v>
      </c>
      <c r="G1049" t="str">
        <f t="shared" si="2247"/>
        <v>Geographical Revenue - Rest of the world</v>
      </c>
      <c r="H1049" t="str">
        <f t="shared" si="2228"/>
        <v>rest of the world</v>
      </c>
      <c r="I1049" t="s">
        <v>10</v>
      </c>
      <c r="J1049" t="b">
        <f t="shared" si="2248"/>
        <v>0</v>
      </c>
      <c r="K1049" t="b">
        <f t="shared" si="2243"/>
        <v>0</v>
      </c>
      <c r="L1049" t="b">
        <f t="shared" si="2244"/>
        <v>1</v>
      </c>
      <c r="M1049" t="str">
        <f t="shared" si="2249"/>
        <v/>
      </c>
      <c r="N1049" t="str">
        <f t="shared" si="2290"/>
        <v/>
      </c>
      <c r="O1049" t="str">
        <f t="shared" si="2291"/>
        <v/>
      </c>
      <c r="P1049" t="str">
        <f t="shared" si="2250"/>
        <v/>
      </c>
      <c r="R1049" t="s">
        <v>35</v>
      </c>
      <c r="S1049" t="str">
        <f>IF(M1049&lt;&gt;"",M1049,IF(O1049&lt;&gt;"",O1049,IF(Q1049&lt;&gt;"",Q1049,I1049)))</f>
        <v>$M</v>
      </c>
      <c r="T1049" t="str">
        <f t="shared" si="2251"/>
        <v>$m</v>
      </c>
      <c r="U1049" t="str">
        <f t="shared" ref="U1049:V1049" si="2298">TRIM(SUBSTITUTE(T1049,U$1,U$2))</f>
        <v>$m</v>
      </c>
      <c r="V1049" t="str">
        <f t="shared" si="2298"/>
        <v>$m</v>
      </c>
      <c r="W1049" t="str">
        <f t="shared" ref="W1049:AM1049" si="2299">TRIM(SUBSTITUTE(V1049,W$1,W$2))</f>
        <v>$m</v>
      </c>
      <c r="X1049" t="str">
        <f t="shared" si="2299"/>
        <v>$m</v>
      </c>
      <c r="Y1049" t="str">
        <f t="shared" si="2299"/>
        <v>$m</v>
      </c>
      <c r="Z1049" t="str">
        <f t="shared" si="2299"/>
        <v>$m</v>
      </c>
      <c r="AA1049" t="str">
        <f t="shared" si="2299"/>
        <v>$m</v>
      </c>
      <c r="AB1049" t="str">
        <f t="shared" si="2299"/>
        <v>$m</v>
      </c>
      <c r="AC1049" t="str">
        <f t="shared" si="2299"/>
        <v>$m</v>
      </c>
      <c r="AD1049" t="str">
        <f t="shared" si="2299"/>
        <v>$m</v>
      </c>
      <c r="AE1049" t="str">
        <f t="shared" si="2299"/>
        <v>$m</v>
      </c>
      <c r="AF1049" t="str">
        <f t="shared" si="2299"/>
        <v>$m</v>
      </c>
      <c r="AG1049" t="str">
        <f t="shared" si="2299"/>
        <v>$</v>
      </c>
      <c r="AH1049" t="str">
        <f t="shared" si="2299"/>
        <v>$</v>
      </c>
      <c r="AI1049" t="str">
        <f t="shared" si="2299"/>
        <v>$</v>
      </c>
      <c r="AJ1049" t="str">
        <f t="shared" si="2299"/>
        <v>$</v>
      </c>
      <c r="AK1049" t="str">
        <f t="shared" si="2299"/>
        <v>$</v>
      </c>
      <c r="AL1049" t="str">
        <f t="shared" si="2299"/>
        <v>$</v>
      </c>
      <c r="AM1049" t="str">
        <f t="shared" si="2299"/>
        <v>$</v>
      </c>
      <c r="AN1049" t="str">
        <f t="shared" si="2254"/>
        <v>$</v>
      </c>
      <c r="AQ1049" t="str">
        <f t="shared" si="2255"/>
        <v>$</v>
      </c>
    </row>
    <row r="1050" spans="1:43" x14ac:dyDescent="0.2">
      <c r="A1050">
        <v>1048</v>
      </c>
      <c r="B1050" t="s">
        <v>564</v>
      </c>
      <c r="C1050" t="s">
        <v>1648</v>
      </c>
      <c r="D1050" t="s">
        <v>1631</v>
      </c>
      <c r="E1050" t="s">
        <v>567</v>
      </c>
      <c r="F1050" t="s">
        <v>151</v>
      </c>
      <c r="G1050" t="str">
        <f t="shared" si="2247"/>
        <v>Geographical Revenue - United States</v>
      </c>
      <c r="H1050" t="str">
        <f t="shared" si="2228"/>
        <v>united states</v>
      </c>
      <c r="I1050" t="s">
        <v>10</v>
      </c>
      <c r="J1050" t="b">
        <f t="shared" si="2248"/>
        <v>0</v>
      </c>
      <c r="K1050" t="b">
        <f t="shared" si="2243"/>
        <v>0</v>
      </c>
      <c r="L1050" t="b">
        <f t="shared" si="2244"/>
        <v>1</v>
      </c>
      <c r="M1050" t="str">
        <f t="shared" si="2249"/>
        <v/>
      </c>
      <c r="N1050" t="str">
        <f t="shared" si="2290"/>
        <v/>
      </c>
      <c r="O1050" t="str">
        <f t="shared" si="2291"/>
        <v/>
      </c>
      <c r="P1050" t="str">
        <f t="shared" si="2250"/>
        <v/>
      </c>
      <c r="R1050" t="s">
        <v>35</v>
      </c>
      <c r="S1050" t="str">
        <f>IF(M1050&lt;&gt;"",M1050,IF(O1050&lt;&gt;"",O1050,IF(Q1050&lt;&gt;"",Q1050,I1050)))</f>
        <v>$M</v>
      </c>
      <c r="T1050" t="str">
        <f t="shared" si="2251"/>
        <v>$m</v>
      </c>
      <c r="U1050" t="str">
        <f t="shared" ref="U1050:V1050" si="2300">TRIM(SUBSTITUTE(T1050,U$1,U$2))</f>
        <v>$m</v>
      </c>
      <c r="V1050" t="str">
        <f t="shared" si="2300"/>
        <v>$m</v>
      </c>
      <c r="W1050" t="str">
        <f t="shared" ref="W1050:AM1050" si="2301">TRIM(SUBSTITUTE(V1050,W$1,W$2))</f>
        <v>$m</v>
      </c>
      <c r="X1050" t="str">
        <f t="shared" si="2301"/>
        <v>$m</v>
      </c>
      <c r="Y1050" t="str">
        <f t="shared" si="2301"/>
        <v>$m</v>
      </c>
      <c r="Z1050" t="str">
        <f t="shared" si="2301"/>
        <v>$m</v>
      </c>
      <c r="AA1050" t="str">
        <f t="shared" si="2301"/>
        <v>$m</v>
      </c>
      <c r="AB1050" t="str">
        <f t="shared" si="2301"/>
        <v>$m</v>
      </c>
      <c r="AC1050" t="str">
        <f t="shared" si="2301"/>
        <v>$m</v>
      </c>
      <c r="AD1050" t="str">
        <f t="shared" si="2301"/>
        <v>$m</v>
      </c>
      <c r="AE1050" t="str">
        <f t="shared" si="2301"/>
        <v>$m</v>
      </c>
      <c r="AF1050" t="str">
        <f t="shared" si="2301"/>
        <v>$m</v>
      </c>
      <c r="AG1050" t="str">
        <f t="shared" si="2301"/>
        <v>$</v>
      </c>
      <c r="AH1050" t="str">
        <f t="shared" si="2301"/>
        <v>$</v>
      </c>
      <c r="AI1050" t="str">
        <f t="shared" si="2301"/>
        <v>$</v>
      </c>
      <c r="AJ1050" t="str">
        <f t="shared" si="2301"/>
        <v>$</v>
      </c>
      <c r="AK1050" t="str">
        <f t="shared" si="2301"/>
        <v>$</v>
      </c>
      <c r="AL1050" t="str">
        <f t="shared" si="2301"/>
        <v>$</v>
      </c>
      <c r="AM1050" t="str">
        <f t="shared" si="2301"/>
        <v>$</v>
      </c>
      <c r="AN1050" t="str">
        <f t="shared" si="2254"/>
        <v>$</v>
      </c>
      <c r="AQ1050" t="str">
        <f t="shared" si="2255"/>
        <v>$</v>
      </c>
    </row>
    <row r="1051" spans="1:43" x14ac:dyDescent="0.2">
      <c r="A1051">
        <v>1049</v>
      </c>
      <c r="B1051" t="s">
        <v>564</v>
      </c>
      <c r="C1051" t="s">
        <v>1648</v>
      </c>
      <c r="D1051" t="s">
        <v>1631</v>
      </c>
      <c r="E1051" t="s">
        <v>569</v>
      </c>
      <c r="F1051" t="s">
        <v>570</v>
      </c>
      <c r="G1051" t="str">
        <f t="shared" si="2247"/>
        <v>Revenue Segment - Non-scrubs</v>
      </c>
      <c r="H1051" t="str">
        <f t="shared" si="2228"/>
        <v>non-scrubs</v>
      </c>
      <c r="I1051" t="s">
        <v>10</v>
      </c>
      <c r="J1051" t="b">
        <f t="shared" si="2248"/>
        <v>0</v>
      </c>
      <c r="K1051" t="b">
        <f t="shared" si="2243"/>
        <v>0</v>
      </c>
      <c r="L1051" t="b">
        <f t="shared" si="2244"/>
        <v>1</v>
      </c>
      <c r="M1051" t="str">
        <f t="shared" si="2249"/>
        <v/>
      </c>
      <c r="N1051" t="str">
        <f t="shared" si="2290"/>
        <v/>
      </c>
      <c r="O1051" t="str">
        <f t="shared" si="2291"/>
        <v/>
      </c>
      <c r="P1051" t="str">
        <f t="shared" si="2250"/>
        <v/>
      </c>
      <c r="R1051" t="s">
        <v>35</v>
      </c>
      <c r="S1051" t="str">
        <f>IF(M1051&lt;&gt;"",M1051,IF(O1051&lt;&gt;"",O1051,IF(Q1051&lt;&gt;"",Q1051,I1051)))</f>
        <v>$M</v>
      </c>
      <c r="T1051" t="str">
        <f t="shared" si="2251"/>
        <v>$m</v>
      </c>
      <c r="U1051" t="str">
        <f t="shared" ref="U1051:V1051" si="2302">TRIM(SUBSTITUTE(T1051,U$1,U$2))</f>
        <v>$m</v>
      </c>
      <c r="V1051" t="str">
        <f t="shared" si="2302"/>
        <v>$m</v>
      </c>
      <c r="W1051" t="str">
        <f t="shared" ref="W1051:AM1051" si="2303">TRIM(SUBSTITUTE(V1051,W$1,W$2))</f>
        <v>$m</v>
      </c>
      <c r="X1051" t="str">
        <f t="shared" si="2303"/>
        <v>$m</v>
      </c>
      <c r="Y1051" t="str">
        <f t="shared" si="2303"/>
        <v>$m</v>
      </c>
      <c r="Z1051" t="str">
        <f t="shared" si="2303"/>
        <v>$m</v>
      </c>
      <c r="AA1051" t="str">
        <f t="shared" si="2303"/>
        <v>$m</v>
      </c>
      <c r="AB1051" t="str">
        <f t="shared" si="2303"/>
        <v>$m</v>
      </c>
      <c r="AC1051" t="str">
        <f t="shared" si="2303"/>
        <v>$m</v>
      </c>
      <c r="AD1051" t="str">
        <f t="shared" si="2303"/>
        <v>$m</v>
      </c>
      <c r="AE1051" t="str">
        <f t="shared" si="2303"/>
        <v>$m</v>
      </c>
      <c r="AF1051" t="str">
        <f t="shared" si="2303"/>
        <v>$m</v>
      </c>
      <c r="AG1051" t="str">
        <f t="shared" si="2303"/>
        <v>$</v>
      </c>
      <c r="AH1051" t="str">
        <f t="shared" si="2303"/>
        <v>$</v>
      </c>
      <c r="AI1051" t="str">
        <f t="shared" si="2303"/>
        <v>$</v>
      </c>
      <c r="AJ1051" t="str">
        <f t="shared" si="2303"/>
        <v>$</v>
      </c>
      <c r="AK1051" t="str">
        <f t="shared" si="2303"/>
        <v>$</v>
      </c>
      <c r="AL1051" t="str">
        <f t="shared" si="2303"/>
        <v>$</v>
      </c>
      <c r="AM1051" t="str">
        <f t="shared" si="2303"/>
        <v>$</v>
      </c>
      <c r="AN1051" t="str">
        <f t="shared" si="2254"/>
        <v>$</v>
      </c>
      <c r="AQ1051" t="str">
        <f t="shared" si="2255"/>
        <v>$</v>
      </c>
    </row>
    <row r="1052" spans="1:43" x14ac:dyDescent="0.2">
      <c r="A1052">
        <v>1050</v>
      </c>
      <c r="B1052" t="s">
        <v>564</v>
      </c>
      <c r="C1052" t="s">
        <v>1648</v>
      </c>
      <c r="D1052" t="s">
        <v>1631</v>
      </c>
      <c r="E1052" t="s">
        <v>569</v>
      </c>
      <c r="F1052" t="s">
        <v>571</v>
      </c>
      <c r="G1052" t="str">
        <f t="shared" si="2247"/>
        <v>Revenue Segment - Scrubs</v>
      </c>
      <c r="H1052" t="str">
        <f t="shared" si="2228"/>
        <v>scrubs</v>
      </c>
      <c r="I1052" t="s">
        <v>10</v>
      </c>
      <c r="J1052" t="b">
        <f t="shared" si="2248"/>
        <v>0</v>
      </c>
      <c r="K1052" t="b">
        <f t="shared" si="2243"/>
        <v>0</v>
      </c>
      <c r="L1052" t="b">
        <f t="shared" si="2244"/>
        <v>1</v>
      </c>
      <c r="M1052" t="str">
        <f t="shared" si="2249"/>
        <v/>
      </c>
      <c r="N1052" t="str">
        <f t="shared" si="2290"/>
        <v/>
      </c>
      <c r="O1052" t="str">
        <f t="shared" si="2291"/>
        <v/>
      </c>
      <c r="P1052" t="str">
        <f t="shared" si="2250"/>
        <v/>
      </c>
      <c r="R1052" t="s">
        <v>35</v>
      </c>
      <c r="S1052" t="str">
        <f>IF(M1052&lt;&gt;"",M1052,IF(O1052&lt;&gt;"",O1052,IF(Q1052&lt;&gt;"",Q1052,I1052)))</f>
        <v>$M</v>
      </c>
      <c r="T1052" t="str">
        <f t="shared" si="2251"/>
        <v>$m</v>
      </c>
      <c r="U1052" t="str">
        <f t="shared" ref="U1052:V1052" si="2304">TRIM(SUBSTITUTE(T1052,U$1,U$2))</f>
        <v>$m</v>
      </c>
      <c r="V1052" t="str">
        <f t="shared" si="2304"/>
        <v>$m</v>
      </c>
      <c r="W1052" t="str">
        <f t="shared" ref="W1052:AM1052" si="2305">TRIM(SUBSTITUTE(V1052,W$1,W$2))</f>
        <v>$m</v>
      </c>
      <c r="X1052" t="str">
        <f t="shared" si="2305"/>
        <v>$m</v>
      </c>
      <c r="Y1052" t="str">
        <f t="shared" si="2305"/>
        <v>$m</v>
      </c>
      <c r="Z1052" t="str">
        <f t="shared" si="2305"/>
        <v>$m</v>
      </c>
      <c r="AA1052" t="str">
        <f t="shared" si="2305"/>
        <v>$m</v>
      </c>
      <c r="AB1052" t="str">
        <f t="shared" si="2305"/>
        <v>$m</v>
      </c>
      <c r="AC1052" t="str">
        <f t="shared" si="2305"/>
        <v>$m</v>
      </c>
      <c r="AD1052" t="str">
        <f t="shared" si="2305"/>
        <v>$m</v>
      </c>
      <c r="AE1052" t="str">
        <f t="shared" si="2305"/>
        <v>$m</v>
      </c>
      <c r="AF1052" t="str">
        <f t="shared" si="2305"/>
        <v>$m</v>
      </c>
      <c r="AG1052" t="str">
        <f t="shared" si="2305"/>
        <v>$</v>
      </c>
      <c r="AH1052" t="str">
        <f t="shared" si="2305"/>
        <v>$</v>
      </c>
      <c r="AI1052" t="str">
        <f t="shared" si="2305"/>
        <v>$</v>
      </c>
      <c r="AJ1052" t="str">
        <f t="shared" si="2305"/>
        <v>$</v>
      </c>
      <c r="AK1052" t="str">
        <f t="shared" si="2305"/>
        <v>$</v>
      </c>
      <c r="AL1052" t="str">
        <f t="shared" si="2305"/>
        <v>$</v>
      </c>
      <c r="AM1052" t="str">
        <f t="shared" si="2305"/>
        <v>$</v>
      </c>
      <c r="AN1052" t="str">
        <f t="shared" si="2254"/>
        <v>$</v>
      </c>
      <c r="AQ1052" t="str">
        <f t="shared" si="2255"/>
        <v>$</v>
      </c>
    </row>
    <row r="1053" spans="1:43" x14ac:dyDescent="0.2">
      <c r="A1053">
        <v>1051</v>
      </c>
      <c r="B1053" t="s">
        <v>586</v>
      </c>
      <c r="C1053" t="s">
        <v>1644</v>
      </c>
      <c r="D1053" t="s">
        <v>1631</v>
      </c>
      <c r="E1053" t="s">
        <v>587</v>
      </c>
      <c r="F1053" t="s">
        <v>266</v>
      </c>
      <c r="G1053" t="str">
        <f t="shared" si="2247"/>
        <v>Revenues by Channel - E-commerce Revenue</v>
      </c>
      <c r="H1053" t="str">
        <f t="shared" si="2228"/>
        <v>e-commerce revenue</v>
      </c>
      <c r="I1053" t="s">
        <v>10</v>
      </c>
      <c r="J1053" t="b">
        <f t="shared" si="2248"/>
        <v>0</v>
      </c>
      <c r="K1053" t="b">
        <f t="shared" si="2243"/>
        <v>0</v>
      </c>
      <c r="L1053" t="b">
        <f t="shared" si="2244"/>
        <v>1</v>
      </c>
      <c r="M1053" t="str">
        <f t="shared" si="2249"/>
        <v/>
      </c>
      <c r="N1053" t="str">
        <f t="shared" si="2290"/>
        <v/>
      </c>
      <c r="O1053" t="str">
        <f t="shared" si="2291"/>
        <v/>
      </c>
      <c r="P1053" t="str">
        <f t="shared" si="2250"/>
        <v/>
      </c>
      <c r="R1053" t="s">
        <v>35</v>
      </c>
      <c r="S1053" t="str">
        <f>IF(M1053&lt;&gt;"",M1053,IF(O1053&lt;&gt;"",O1053,IF(Q1053&lt;&gt;"",Q1053,I1053)))</f>
        <v>$M</v>
      </c>
      <c r="T1053" t="str">
        <f t="shared" si="2251"/>
        <v>$m</v>
      </c>
      <c r="U1053" t="str">
        <f t="shared" ref="U1053:V1053" si="2306">TRIM(SUBSTITUTE(T1053,U$1,U$2))</f>
        <v>$m</v>
      </c>
      <c r="V1053" t="str">
        <f t="shared" si="2306"/>
        <v>$m</v>
      </c>
      <c r="W1053" t="str">
        <f t="shared" ref="W1053:AM1053" si="2307">TRIM(SUBSTITUTE(V1053,W$1,W$2))</f>
        <v>$m</v>
      </c>
      <c r="X1053" t="str">
        <f t="shared" si="2307"/>
        <v>$m</v>
      </c>
      <c r="Y1053" t="str">
        <f t="shared" si="2307"/>
        <v>$m</v>
      </c>
      <c r="Z1053" t="str">
        <f t="shared" si="2307"/>
        <v>$m</v>
      </c>
      <c r="AA1053" t="str">
        <f t="shared" si="2307"/>
        <v>$m</v>
      </c>
      <c r="AB1053" t="str">
        <f t="shared" si="2307"/>
        <v>$m</v>
      </c>
      <c r="AC1053" t="str">
        <f t="shared" si="2307"/>
        <v>$m</v>
      </c>
      <c r="AD1053" t="str">
        <f t="shared" si="2307"/>
        <v>$m</v>
      </c>
      <c r="AE1053" t="str">
        <f t="shared" si="2307"/>
        <v>$m</v>
      </c>
      <c r="AF1053" t="str">
        <f t="shared" si="2307"/>
        <v>$m</v>
      </c>
      <c r="AG1053" t="str">
        <f t="shared" si="2307"/>
        <v>$</v>
      </c>
      <c r="AH1053" t="str">
        <f t="shared" si="2307"/>
        <v>$</v>
      </c>
      <c r="AI1053" t="str">
        <f t="shared" si="2307"/>
        <v>$</v>
      </c>
      <c r="AJ1053" t="str">
        <f t="shared" si="2307"/>
        <v>$</v>
      </c>
      <c r="AK1053" t="str">
        <f t="shared" si="2307"/>
        <v>$</v>
      </c>
      <c r="AL1053" t="str">
        <f t="shared" si="2307"/>
        <v>$</v>
      </c>
      <c r="AM1053" t="str">
        <f t="shared" si="2307"/>
        <v>$</v>
      </c>
      <c r="AN1053" t="str">
        <f t="shared" si="2254"/>
        <v>$</v>
      </c>
      <c r="AQ1053" t="str">
        <f t="shared" si="2255"/>
        <v>$</v>
      </c>
    </row>
    <row r="1054" spans="1:43" x14ac:dyDescent="0.2">
      <c r="A1054">
        <v>1052</v>
      </c>
      <c r="B1054" t="s">
        <v>586</v>
      </c>
      <c r="C1054" t="s">
        <v>1644</v>
      </c>
      <c r="D1054" t="s">
        <v>1631</v>
      </c>
      <c r="E1054" t="s">
        <v>587</v>
      </c>
      <c r="F1054" t="s">
        <v>588</v>
      </c>
      <c r="G1054" t="str">
        <f t="shared" si="2247"/>
        <v xml:space="preserve">Revenues by Channel - E-commerce Revenue (combined online and telephonic) </v>
      </c>
      <c r="H1054" t="str">
        <f t="shared" si="2228"/>
        <v xml:space="preserve">e-commerce revenue (combined online and telephonic) </v>
      </c>
      <c r="I1054" t="s">
        <v>10</v>
      </c>
      <c r="J1054" t="b">
        <f t="shared" si="2248"/>
        <v>0</v>
      </c>
      <c r="K1054" t="b">
        <f t="shared" si="2243"/>
        <v>0</v>
      </c>
      <c r="L1054" t="b">
        <f t="shared" si="2244"/>
        <v>1</v>
      </c>
      <c r="M1054" t="str">
        <f t="shared" si="2249"/>
        <v/>
      </c>
      <c r="N1054" t="str">
        <f t="shared" si="2290"/>
        <v/>
      </c>
      <c r="O1054" t="str">
        <f t="shared" si="2291"/>
        <v/>
      </c>
      <c r="P1054" t="str">
        <f t="shared" si="2250"/>
        <v/>
      </c>
      <c r="R1054" t="s">
        <v>35</v>
      </c>
      <c r="S1054" t="str">
        <f>IF(M1054&lt;&gt;"",M1054,IF(O1054&lt;&gt;"",O1054,IF(Q1054&lt;&gt;"",Q1054,I1054)))</f>
        <v>$M</v>
      </c>
      <c r="T1054" t="str">
        <f t="shared" si="2251"/>
        <v>$m</v>
      </c>
      <c r="U1054" t="str">
        <f t="shared" ref="U1054:V1054" si="2308">TRIM(SUBSTITUTE(T1054,U$1,U$2))</f>
        <v>$m</v>
      </c>
      <c r="V1054" t="str">
        <f t="shared" si="2308"/>
        <v>$m</v>
      </c>
      <c r="W1054" t="str">
        <f t="shared" ref="W1054:AM1054" si="2309">TRIM(SUBSTITUTE(V1054,W$1,W$2))</f>
        <v>$m</v>
      </c>
      <c r="X1054" t="str">
        <f t="shared" si="2309"/>
        <v>$m</v>
      </c>
      <c r="Y1054" t="str">
        <f t="shared" si="2309"/>
        <v>$m</v>
      </c>
      <c r="Z1054" t="str">
        <f t="shared" si="2309"/>
        <v>$m</v>
      </c>
      <c r="AA1054" t="str">
        <f t="shared" si="2309"/>
        <v>$m</v>
      </c>
      <c r="AB1054" t="str">
        <f t="shared" si="2309"/>
        <v>$m</v>
      </c>
      <c r="AC1054" t="str">
        <f t="shared" si="2309"/>
        <v>$m</v>
      </c>
      <c r="AD1054" t="str">
        <f t="shared" si="2309"/>
        <v>$m</v>
      </c>
      <c r="AE1054" t="str">
        <f t="shared" si="2309"/>
        <v>$m</v>
      </c>
      <c r="AF1054" t="str">
        <f t="shared" si="2309"/>
        <v>$m</v>
      </c>
      <c r="AG1054" t="str">
        <f t="shared" si="2309"/>
        <v>$</v>
      </c>
      <c r="AH1054" t="str">
        <f t="shared" si="2309"/>
        <v>$</v>
      </c>
      <c r="AI1054" t="str">
        <f t="shared" si="2309"/>
        <v>$</v>
      </c>
      <c r="AJ1054" t="str">
        <f t="shared" si="2309"/>
        <v>$</v>
      </c>
      <c r="AK1054" t="str">
        <f t="shared" si="2309"/>
        <v>$</v>
      </c>
      <c r="AL1054" t="str">
        <f t="shared" si="2309"/>
        <v>$</v>
      </c>
      <c r="AM1054" t="str">
        <f t="shared" si="2309"/>
        <v>$</v>
      </c>
      <c r="AN1054" t="str">
        <f t="shared" si="2254"/>
        <v>$</v>
      </c>
      <c r="AQ1054" t="str">
        <f t="shared" si="2255"/>
        <v>$</v>
      </c>
    </row>
    <row r="1055" spans="1:43" x14ac:dyDescent="0.2">
      <c r="A1055">
        <v>1053</v>
      </c>
      <c r="B1055" t="s">
        <v>586</v>
      </c>
      <c r="C1055" t="s">
        <v>1644</v>
      </c>
      <c r="D1055" t="s">
        <v>1631</v>
      </c>
      <c r="E1055" t="s">
        <v>587</v>
      </c>
      <c r="F1055" t="s">
        <v>274</v>
      </c>
      <c r="G1055" t="str">
        <f t="shared" si="2247"/>
        <v>Revenues by Channel - Other Revenue</v>
      </c>
      <c r="H1055" t="str">
        <f t="shared" si="2228"/>
        <v>other revenue</v>
      </c>
      <c r="I1055" t="s">
        <v>10</v>
      </c>
      <c r="J1055" t="b">
        <f t="shared" si="2248"/>
        <v>0</v>
      </c>
      <c r="K1055" t="b">
        <f t="shared" si="2243"/>
        <v>0</v>
      </c>
      <c r="L1055" t="b">
        <f t="shared" si="2244"/>
        <v>1</v>
      </c>
      <c r="M1055" t="str">
        <f t="shared" si="2249"/>
        <v/>
      </c>
      <c r="N1055" t="str">
        <f t="shared" si="2290"/>
        <v/>
      </c>
      <c r="O1055" t="str">
        <f t="shared" si="2291"/>
        <v/>
      </c>
      <c r="P1055" t="str">
        <f t="shared" si="2250"/>
        <v/>
      </c>
      <c r="R1055" t="s">
        <v>35</v>
      </c>
      <c r="S1055" t="str">
        <f>IF(M1055&lt;&gt;"",M1055,IF(O1055&lt;&gt;"",O1055,IF(Q1055&lt;&gt;"",Q1055,I1055)))</f>
        <v>$M</v>
      </c>
      <c r="T1055" t="str">
        <f t="shared" si="2251"/>
        <v>$m</v>
      </c>
      <c r="U1055" t="str">
        <f t="shared" ref="U1055:V1055" si="2310">TRIM(SUBSTITUTE(T1055,U$1,U$2))</f>
        <v>$m</v>
      </c>
      <c r="V1055" t="str">
        <f t="shared" si="2310"/>
        <v>$m</v>
      </c>
      <c r="W1055" t="str">
        <f t="shared" ref="W1055:AM1055" si="2311">TRIM(SUBSTITUTE(V1055,W$1,W$2))</f>
        <v>$m</v>
      </c>
      <c r="X1055" t="str">
        <f t="shared" si="2311"/>
        <v>$m</v>
      </c>
      <c r="Y1055" t="str">
        <f t="shared" si="2311"/>
        <v>$m</v>
      </c>
      <c r="Z1055" t="str">
        <f t="shared" si="2311"/>
        <v>$m</v>
      </c>
      <c r="AA1055" t="str">
        <f t="shared" si="2311"/>
        <v>$m</v>
      </c>
      <c r="AB1055" t="str">
        <f t="shared" si="2311"/>
        <v>$m</v>
      </c>
      <c r="AC1055" t="str">
        <f t="shared" si="2311"/>
        <v>$m</v>
      </c>
      <c r="AD1055" t="str">
        <f t="shared" si="2311"/>
        <v>$m</v>
      </c>
      <c r="AE1055" t="str">
        <f t="shared" si="2311"/>
        <v>$m</v>
      </c>
      <c r="AF1055" t="str">
        <f t="shared" si="2311"/>
        <v>$m</v>
      </c>
      <c r="AG1055" t="str">
        <f t="shared" si="2311"/>
        <v>$</v>
      </c>
      <c r="AH1055" t="str">
        <f t="shared" si="2311"/>
        <v>$</v>
      </c>
      <c r="AI1055" t="str">
        <f t="shared" si="2311"/>
        <v>$</v>
      </c>
      <c r="AJ1055" t="str">
        <f t="shared" si="2311"/>
        <v>$</v>
      </c>
      <c r="AK1055" t="str">
        <f t="shared" si="2311"/>
        <v>$</v>
      </c>
      <c r="AL1055" t="str">
        <f t="shared" si="2311"/>
        <v>$</v>
      </c>
      <c r="AM1055" t="str">
        <f t="shared" si="2311"/>
        <v>$</v>
      </c>
      <c r="AN1055" t="str">
        <f t="shared" si="2254"/>
        <v>$</v>
      </c>
      <c r="AQ1055" t="str">
        <f t="shared" si="2255"/>
        <v>$</v>
      </c>
    </row>
    <row r="1056" spans="1:43" x14ac:dyDescent="0.2">
      <c r="A1056">
        <v>1054</v>
      </c>
      <c r="B1056" t="s">
        <v>586</v>
      </c>
      <c r="C1056" t="s">
        <v>1644</v>
      </c>
      <c r="D1056" t="s">
        <v>1631</v>
      </c>
      <c r="E1056" t="s">
        <v>44</v>
      </c>
      <c r="F1056" t="s">
        <v>589</v>
      </c>
      <c r="G1056" t="str">
        <f t="shared" si="2247"/>
        <v>Segment Revenue - 1-800-Flowers.com Consumer Floral Revenue</v>
      </c>
      <c r="H1056" t="str">
        <f t="shared" si="2228"/>
        <v>1-800-flowers.com consumer floral revenue</v>
      </c>
      <c r="I1056" t="s">
        <v>10</v>
      </c>
      <c r="J1056" t="b">
        <f t="shared" si="2248"/>
        <v>0</v>
      </c>
      <c r="K1056" t="b">
        <f t="shared" si="2243"/>
        <v>0</v>
      </c>
      <c r="L1056" t="b">
        <f t="shared" si="2244"/>
        <v>1</v>
      </c>
      <c r="M1056" t="str">
        <f t="shared" si="2249"/>
        <v/>
      </c>
      <c r="N1056" t="str">
        <f t="shared" si="2290"/>
        <v/>
      </c>
      <c r="O1056" t="str">
        <f t="shared" si="2291"/>
        <v/>
      </c>
      <c r="P1056" t="str">
        <f t="shared" si="2250"/>
        <v/>
      </c>
      <c r="R1056" t="s">
        <v>35</v>
      </c>
      <c r="S1056" t="str">
        <f>IF(M1056&lt;&gt;"",M1056,IF(O1056&lt;&gt;"",O1056,IF(Q1056&lt;&gt;"",Q1056,I1056)))</f>
        <v>$M</v>
      </c>
      <c r="T1056" t="str">
        <f t="shared" si="2251"/>
        <v>$m</v>
      </c>
      <c r="U1056" t="str">
        <f t="shared" ref="U1056:V1056" si="2312">TRIM(SUBSTITUTE(T1056,U$1,U$2))</f>
        <v>$m</v>
      </c>
      <c r="V1056" t="str">
        <f t="shared" si="2312"/>
        <v>$m</v>
      </c>
      <c r="W1056" t="str">
        <f t="shared" ref="W1056:AM1056" si="2313">TRIM(SUBSTITUTE(V1056,W$1,W$2))</f>
        <v>$m</v>
      </c>
      <c r="X1056" t="str">
        <f t="shared" si="2313"/>
        <v>$m</v>
      </c>
      <c r="Y1056" t="str">
        <f t="shared" si="2313"/>
        <v>$m</v>
      </c>
      <c r="Z1056" t="str">
        <f t="shared" si="2313"/>
        <v>$m</v>
      </c>
      <c r="AA1056" t="str">
        <f t="shared" si="2313"/>
        <v>$m</v>
      </c>
      <c r="AB1056" t="str">
        <f t="shared" si="2313"/>
        <v>$m</v>
      </c>
      <c r="AC1056" t="str">
        <f t="shared" si="2313"/>
        <v>$m</v>
      </c>
      <c r="AD1056" t="str">
        <f t="shared" si="2313"/>
        <v>$m</v>
      </c>
      <c r="AE1056" t="str">
        <f t="shared" si="2313"/>
        <v>$m</v>
      </c>
      <c r="AF1056" t="str">
        <f t="shared" si="2313"/>
        <v>$m</v>
      </c>
      <c r="AG1056" t="str">
        <f t="shared" si="2313"/>
        <v>$</v>
      </c>
      <c r="AH1056" t="str">
        <f t="shared" si="2313"/>
        <v>$</v>
      </c>
      <c r="AI1056" t="str">
        <f t="shared" si="2313"/>
        <v>$</v>
      </c>
      <c r="AJ1056" t="str">
        <f t="shared" si="2313"/>
        <v>$</v>
      </c>
      <c r="AK1056" t="str">
        <f t="shared" si="2313"/>
        <v>$</v>
      </c>
      <c r="AL1056" t="str">
        <f t="shared" si="2313"/>
        <v>$</v>
      </c>
      <c r="AM1056" t="str">
        <f t="shared" si="2313"/>
        <v>$</v>
      </c>
      <c r="AN1056" t="str">
        <f t="shared" si="2254"/>
        <v>$</v>
      </c>
      <c r="AQ1056" t="str">
        <f t="shared" si="2255"/>
        <v>$</v>
      </c>
    </row>
    <row r="1057" spans="1:43" x14ac:dyDescent="0.2">
      <c r="A1057">
        <v>1055</v>
      </c>
      <c r="B1057" t="s">
        <v>586</v>
      </c>
      <c r="C1057" t="s">
        <v>1644</v>
      </c>
      <c r="D1057" t="s">
        <v>1631</v>
      </c>
      <c r="E1057" t="s">
        <v>44</v>
      </c>
      <c r="F1057" t="s">
        <v>590</v>
      </c>
      <c r="G1057" t="str">
        <f t="shared" si="2247"/>
        <v>Segment Revenue - BloomNet Revenue</v>
      </c>
      <c r="H1057" t="str">
        <f t="shared" si="2228"/>
        <v>bloomnet revenue</v>
      </c>
      <c r="I1057" t="s">
        <v>10</v>
      </c>
      <c r="J1057" t="b">
        <f t="shared" si="2248"/>
        <v>0</v>
      </c>
      <c r="K1057" t="b">
        <f t="shared" si="2243"/>
        <v>0</v>
      </c>
      <c r="L1057" t="b">
        <f t="shared" si="2244"/>
        <v>1</v>
      </c>
      <c r="M1057" t="str">
        <f t="shared" si="2249"/>
        <v/>
      </c>
      <c r="N1057" t="str">
        <f t="shared" si="2290"/>
        <v/>
      </c>
      <c r="O1057" t="str">
        <f t="shared" si="2291"/>
        <v/>
      </c>
      <c r="P1057" t="str">
        <f t="shared" si="2250"/>
        <v/>
      </c>
      <c r="R1057" t="s">
        <v>35</v>
      </c>
      <c r="S1057" t="str">
        <f>IF(M1057&lt;&gt;"",M1057,IF(O1057&lt;&gt;"",O1057,IF(Q1057&lt;&gt;"",Q1057,I1057)))</f>
        <v>$M</v>
      </c>
      <c r="T1057" t="str">
        <f t="shared" si="2251"/>
        <v>$m</v>
      </c>
      <c r="U1057" t="str">
        <f t="shared" ref="U1057:V1057" si="2314">TRIM(SUBSTITUTE(T1057,U$1,U$2))</f>
        <v>$m</v>
      </c>
      <c r="V1057" t="str">
        <f t="shared" si="2314"/>
        <v>$m</v>
      </c>
      <c r="W1057" t="str">
        <f t="shared" ref="W1057:AM1057" si="2315">TRIM(SUBSTITUTE(V1057,W$1,W$2))</f>
        <v>$m</v>
      </c>
      <c r="X1057" t="str">
        <f t="shared" si="2315"/>
        <v>$m</v>
      </c>
      <c r="Y1057" t="str">
        <f t="shared" si="2315"/>
        <v>$m</v>
      </c>
      <c r="Z1057" t="str">
        <f t="shared" si="2315"/>
        <v>$m</v>
      </c>
      <c r="AA1057" t="str">
        <f t="shared" si="2315"/>
        <v>$m</v>
      </c>
      <c r="AB1057" t="str">
        <f t="shared" si="2315"/>
        <v>$m</v>
      </c>
      <c r="AC1057" t="str">
        <f t="shared" si="2315"/>
        <v>$m</v>
      </c>
      <c r="AD1057" t="str">
        <f t="shared" si="2315"/>
        <v>$m</v>
      </c>
      <c r="AE1057" t="str">
        <f t="shared" si="2315"/>
        <v>$m</v>
      </c>
      <c r="AF1057" t="str">
        <f t="shared" si="2315"/>
        <v>$m</v>
      </c>
      <c r="AG1057" t="str">
        <f t="shared" si="2315"/>
        <v>$</v>
      </c>
      <c r="AH1057" t="str">
        <f t="shared" si="2315"/>
        <v>$</v>
      </c>
      <c r="AI1057" t="str">
        <f t="shared" si="2315"/>
        <v>$</v>
      </c>
      <c r="AJ1057" t="str">
        <f t="shared" si="2315"/>
        <v>$</v>
      </c>
      <c r="AK1057" t="str">
        <f t="shared" si="2315"/>
        <v>$</v>
      </c>
      <c r="AL1057" t="str">
        <f t="shared" si="2315"/>
        <v>$</v>
      </c>
      <c r="AM1057" t="str">
        <f t="shared" si="2315"/>
        <v>$</v>
      </c>
      <c r="AN1057" t="str">
        <f t="shared" si="2254"/>
        <v>$</v>
      </c>
      <c r="AQ1057" t="str">
        <f t="shared" si="2255"/>
        <v>$</v>
      </c>
    </row>
    <row r="1058" spans="1:43" x14ac:dyDescent="0.2">
      <c r="A1058">
        <v>1056</v>
      </c>
      <c r="B1058" t="s">
        <v>586</v>
      </c>
      <c r="C1058" t="s">
        <v>1644</v>
      </c>
      <c r="D1058" t="s">
        <v>1631</v>
      </c>
      <c r="E1058" t="s">
        <v>44</v>
      </c>
      <c r="F1058" t="s">
        <v>591</v>
      </c>
      <c r="G1058" t="str">
        <f t="shared" si="2247"/>
        <v>Segment Revenue - BloomNet Wire Service Revenue</v>
      </c>
      <c r="H1058" t="str">
        <f t="shared" si="2228"/>
        <v>bloomnet wire service revenue</v>
      </c>
      <c r="I1058" t="s">
        <v>10</v>
      </c>
      <c r="J1058" t="b">
        <f t="shared" si="2248"/>
        <v>0</v>
      </c>
      <c r="K1058" t="b">
        <f t="shared" si="2243"/>
        <v>0</v>
      </c>
      <c r="L1058" t="b">
        <f t="shared" si="2244"/>
        <v>1</v>
      </c>
      <c r="M1058" t="str">
        <f t="shared" si="2249"/>
        <v/>
      </c>
      <c r="N1058" t="str">
        <f t="shared" si="2290"/>
        <v/>
      </c>
      <c r="O1058" t="str">
        <f t="shared" si="2291"/>
        <v/>
      </c>
      <c r="P1058" t="str">
        <f t="shared" si="2250"/>
        <v/>
      </c>
      <c r="R1058" t="s">
        <v>35</v>
      </c>
      <c r="S1058" t="str">
        <f>IF(M1058&lt;&gt;"",M1058,IF(O1058&lt;&gt;"",O1058,IF(Q1058&lt;&gt;"",Q1058,I1058)))</f>
        <v>$M</v>
      </c>
      <c r="T1058" t="str">
        <f t="shared" si="2251"/>
        <v>$m</v>
      </c>
      <c r="U1058" t="str">
        <f t="shared" ref="U1058:V1058" si="2316">TRIM(SUBSTITUTE(T1058,U$1,U$2))</f>
        <v>$m</v>
      </c>
      <c r="V1058" t="str">
        <f t="shared" si="2316"/>
        <v>$m</v>
      </c>
      <c r="W1058" t="str">
        <f t="shared" ref="W1058:AM1058" si="2317">TRIM(SUBSTITUTE(V1058,W$1,W$2))</f>
        <v>$m</v>
      </c>
      <c r="X1058" t="str">
        <f t="shared" si="2317"/>
        <v>$m</v>
      </c>
      <c r="Y1058" t="str">
        <f t="shared" si="2317"/>
        <v>$m</v>
      </c>
      <c r="Z1058" t="str">
        <f t="shared" si="2317"/>
        <v>$m</v>
      </c>
      <c r="AA1058" t="str">
        <f t="shared" si="2317"/>
        <v>$m</v>
      </c>
      <c r="AB1058" t="str">
        <f t="shared" si="2317"/>
        <v>$m</v>
      </c>
      <c r="AC1058" t="str">
        <f t="shared" si="2317"/>
        <v>$m</v>
      </c>
      <c r="AD1058" t="str">
        <f t="shared" si="2317"/>
        <v>$m</v>
      </c>
      <c r="AE1058" t="str">
        <f t="shared" si="2317"/>
        <v>$m</v>
      </c>
      <c r="AF1058" t="str">
        <f t="shared" si="2317"/>
        <v>$m</v>
      </c>
      <c r="AG1058" t="str">
        <f t="shared" si="2317"/>
        <v>$</v>
      </c>
      <c r="AH1058" t="str">
        <f t="shared" si="2317"/>
        <v>$</v>
      </c>
      <c r="AI1058" t="str">
        <f t="shared" si="2317"/>
        <v>$</v>
      </c>
      <c r="AJ1058" t="str">
        <f t="shared" si="2317"/>
        <v>$</v>
      </c>
      <c r="AK1058" t="str">
        <f t="shared" si="2317"/>
        <v>$</v>
      </c>
      <c r="AL1058" t="str">
        <f t="shared" si="2317"/>
        <v>$</v>
      </c>
      <c r="AM1058" t="str">
        <f t="shared" si="2317"/>
        <v>$</v>
      </c>
      <c r="AN1058" t="str">
        <f t="shared" si="2254"/>
        <v>$</v>
      </c>
      <c r="AQ1058" t="str">
        <f t="shared" si="2255"/>
        <v>$</v>
      </c>
    </row>
    <row r="1059" spans="1:43" x14ac:dyDescent="0.2">
      <c r="A1059">
        <v>1057</v>
      </c>
      <c r="B1059" t="s">
        <v>586</v>
      </c>
      <c r="C1059" t="s">
        <v>1644</v>
      </c>
      <c r="D1059" t="s">
        <v>1631</v>
      </c>
      <c r="E1059" t="s">
        <v>44</v>
      </c>
      <c r="F1059" t="s">
        <v>592</v>
      </c>
      <c r="G1059" t="str">
        <f t="shared" si="2247"/>
        <v>Segment Revenue - Consumer Floral &amp; Gifts Revenue</v>
      </c>
      <c r="H1059" t="str">
        <f t="shared" si="2228"/>
        <v>consumer floral &amp; gifts revenue</v>
      </c>
      <c r="I1059" t="s">
        <v>10</v>
      </c>
      <c r="J1059" t="b">
        <f t="shared" si="2248"/>
        <v>0</v>
      </c>
      <c r="K1059" t="b">
        <f t="shared" si="2243"/>
        <v>0</v>
      </c>
      <c r="L1059" t="b">
        <f t="shared" si="2244"/>
        <v>1</v>
      </c>
      <c r="M1059" t="str">
        <f t="shared" si="2249"/>
        <v/>
      </c>
      <c r="N1059" t="str">
        <f t="shared" si="2290"/>
        <v/>
      </c>
      <c r="O1059" t="str">
        <f t="shared" si="2291"/>
        <v/>
      </c>
      <c r="P1059" t="str">
        <f t="shared" si="2250"/>
        <v/>
      </c>
      <c r="R1059" t="s">
        <v>35</v>
      </c>
      <c r="S1059" t="str">
        <f>IF(M1059&lt;&gt;"",M1059,IF(O1059&lt;&gt;"",O1059,IF(Q1059&lt;&gt;"",Q1059,I1059)))</f>
        <v>$M</v>
      </c>
      <c r="T1059" t="str">
        <f t="shared" si="2251"/>
        <v>$m</v>
      </c>
      <c r="U1059" t="str">
        <f t="shared" ref="U1059:V1059" si="2318">TRIM(SUBSTITUTE(T1059,U$1,U$2))</f>
        <v>$m</v>
      </c>
      <c r="V1059" t="str">
        <f t="shared" si="2318"/>
        <v>$m</v>
      </c>
      <c r="W1059" t="str">
        <f t="shared" ref="W1059:AM1059" si="2319">TRIM(SUBSTITUTE(V1059,W$1,W$2))</f>
        <v>$m</v>
      </c>
      <c r="X1059" t="str">
        <f t="shared" si="2319"/>
        <v>$m</v>
      </c>
      <c r="Y1059" t="str">
        <f t="shared" si="2319"/>
        <v>$m</v>
      </c>
      <c r="Z1059" t="str">
        <f t="shared" si="2319"/>
        <v>$m</v>
      </c>
      <c r="AA1059" t="str">
        <f t="shared" si="2319"/>
        <v>$m</v>
      </c>
      <c r="AB1059" t="str">
        <f t="shared" si="2319"/>
        <v>$m</v>
      </c>
      <c r="AC1059" t="str">
        <f t="shared" si="2319"/>
        <v>$m</v>
      </c>
      <c r="AD1059" t="str">
        <f t="shared" si="2319"/>
        <v>$m</v>
      </c>
      <c r="AE1059" t="str">
        <f t="shared" si="2319"/>
        <v>$m</v>
      </c>
      <c r="AF1059" t="str">
        <f t="shared" si="2319"/>
        <v>$m</v>
      </c>
      <c r="AG1059" t="str">
        <f t="shared" si="2319"/>
        <v>$</v>
      </c>
      <c r="AH1059" t="str">
        <f t="shared" si="2319"/>
        <v>$</v>
      </c>
      <c r="AI1059" t="str">
        <f t="shared" si="2319"/>
        <v>$</v>
      </c>
      <c r="AJ1059" t="str">
        <f t="shared" si="2319"/>
        <v>$</v>
      </c>
      <c r="AK1059" t="str">
        <f t="shared" si="2319"/>
        <v>$</v>
      </c>
      <c r="AL1059" t="str">
        <f t="shared" si="2319"/>
        <v>$</v>
      </c>
      <c r="AM1059" t="str">
        <f t="shared" si="2319"/>
        <v>$</v>
      </c>
      <c r="AN1059" t="str">
        <f t="shared" si="2254"/>
        <v>$</v>
      </c>
      <c r="AQ1059" t="str">
        <f t="shared" si="2255"/>
        <v>$</v>
      </c>
    </row>
    <row r="1060" spans="1:43" x14ac:dyDescent="0.2">
      <c r="A1060">
        <v>1058</v>
      </c>
      <c r="B1060" t="s">
        <v>586</v>
      </c>
      <c r="C1060" t="s">
        <v>1644</v>
      </c>
      <c r="D1060" t="s">
        <v>1631</v>
      </c>
      <c r="E1060" t="s">
        <v>44</v>
      </c>
      <c r="F1060" t="s">
        <v>88</v>
      </c>
      <c r="G1060" t="str">
        <f t="shared" si="2247"/>
        <v>Segment Revenue - Corporate Revenue</v>
      </c>
      <c r="H1060" t="str">
        <f t="shared" si="2228"/>
        <v>corporate revenue</v>
      </c>
      <c r="I1060" t="s">
        <v>10</v>
      </c>
      <c r="J1060" t="b">
        <f t="shared" si="2248"/>
        <v>0</v>
      </c>
      <c r="K1060" t="b">
        <f t="shared" si="2243"/>
        <v>0</v>
      </c>
      <c r="L1060" t="b">
        <f t="shared" si="2244"/>
        <v>1</v>
      </c>
      <c r="M1060" t="str">
        <f t="shared" si="2249"/>
        <v/>
      </c>
      <c r="N1060" t="str">
        <f t="shared" si="2290"/>
        <v/>
      </c>
      <c r="O1060" t="str">
        <f t="shared" si="2291"/>
        <v/>
      </c>
      <c r="P1060" t="str">
        <f t="shared" si="2250"/>
        <v/>
      </c>
      <c r="R1060" t="s">
        <v>35</v>
      </c>
      <c r="S1060" t="str">
        <f>IF(M1060&lt;&gt;"",M1060,IF(O1060&lt;&gt;"",O1060,IF(Q1060&lt;&gt;"",Q1060,I1060)))</f>
        <v>$M</v>
      </c>
      <c r="T1060" t="str">
        <f t="shared" si="2251"/>
        <v>$m</v>
      </c>
      <c r="U1060" t="str">
        <f t="shared" ref="U1060:V1060" si="2320">TRIM(SUBSTITUTE(T1060,U$1,U$2))</f>
        <v>$m</v>
      </c>
      <c r="V1060" t="str">
        <f t="shared" si="2320"/>
        <v>$m</v>
      </c>
      <c r="W1060" t="str">
        <f t="shared" ref="W1060:AM1060" si="2321">TRIM(SUBSTITUTE(V1060,W$1,W$2))</f>
        <v>$m</v>
      </c>
      <c r="X1060" t="str">
        <f t="shared" si="2321"/>
        <v>$m</v>
      </c>
      <c r="Y1060" t="str">
        <f t="shared" si="2321"/>
        <v>$m</v>
      </c>
      <c r="Z1060" t="str">
        <f t="shared" si="2321"/>
        <v>$m</v>
      </c>
      <c r="AA1060" t="str">
        <f t="shared" si="2321"/>
        <v>$m</v>
      </c>
      <c r="AB1060" t="str">
        <f t="shared" si="2321"/>
        <v>$m</v>
      </c>
      <c r="AC1060" t="str">
        <f t="shared" si="2321"/>
        <v>$m</v>
      </c>
      <c r="AD1060" t="str">
        <f t="shared" si="2321"/>
        <v>$m</v>
      </c>
      <c r="AE1060" t="str">
        <f t="shared" si="2321"/>
        <v>$m</v>
      </c>
      <c r="AF1060" t="str">
        <f t="shared" si="2321"/>
        <v>$m</v>
      </c>
      <c r="AG1060" t="str">
        <f t="shared" si="2321"/>
        <v>$</v>
      </c>
      <c r="AH1060" t="str">
        <f t="shared" si="2321"/>
        <v>$</v>
      </c>
      <c r="AI1060" t="str">
        <f t="shared" si="2321"/>
        <v>$</v>
      </c>
      <c r="AJ1060" t="str">
        <f t="shared" si="2321"/>
        <v>$</v>
      </c>
      <c r="AK1060" t="str">
        <f t="shared" si="2321"/>
        <v>$</v>
      </c>
      <c r="AL1060" t="str">
        <f t="shared" si="2321"/>
        <v>$</v>
      </c>
      <c r="AM1060" t="str">
        <f t="shared" si="2321"/>
        <v>$</v>
      </c>
      <c r="AN1060" t="str">
        <f t="shared" si="2254"/>
        <v>$</v>
      </c>
      <c r="AQ1060" t="str">
        <f t="shared" si="2255"/>
        <v>$</v>
      </c>
    </row>
    <row r="1061" spans="1:43" x14ac:dyDescent="0.2">
      <c r="A1061">
        <v>1059</v>
      </c>
      <c r="B1061" t="s">
        <v>586</v>
      </c>
      <c r="C1061" t="s">
        <v>1644</v>
      </c>
      <c r="D1061" t="s">
        <v>1631</v>
      </c>
      <c r="E1061" t="s">
        <v>44</v>
      </c>
      <c r="F1061" t="s">
        <v>593</v>
      </c>
      <c r="G1061" t="str">
        <f t="shared" si="2247"/>
        <v>Segment Revenue - Gourmet Food &amp; Gift Baskets Revenue</v>
      </c>
      <c r="H1061" t="str">
        <f t="shared" si="2228"/>
        <v>gourmet food &amp; gift baskets revenue</v>
      </c>
      <c r="I1061" t="s">
        <v>10</v>
      </c>
      <c r="J1061" t="b">
        <f t="shared" si="2248"/>
        <v>0</v>
      </c>
      <c r="K1061" t="b">
        <f t="shared" si="2243"/>
        <v>0</v>
      </c>
      <c r="L1061" t="b">
        <f t="shared" si="2244"/>
        <v>1</v>
      </c>
      <c r="M1061" t="str">
        <f t="shared" si="2249"/>
        <v/>
      </c>
      <c r="N1061" t="str">
        <f t="shared" si="2290"/>
        <v/>
      </c>
      <c r="O1061" t="str">
        <f t="shared" si="2291"/>
        <v/>
      </c>
      <c r="P1061" t="str">
        <f t="shared" si="2250"/>
        <v/>
      </c>
      <c r="R1061" t="s">
        <v>35</v>
      </c>
      <c r="S1061" t="str">
        <f>IF(M1061&lt;&gt;"",M1061,IF(O1061&lt;&gt;"",O1061,IF(Q1061&lt;&gt;"",Q1061,I1061)))</f>
        <v>$M</v>
      </c>
      <c r="T1061" t="str">
        <f t="shared" si="2251"/>
        <v>$m</v>
      </c>
      <c r="U1061" t="str">
        <f t="shared" ref="U1061:V1061" si="2322">TRIM(SUBSTITUTE(T1061,U$1,U$2))</f>
        <v>$m</v>
      </c>
      <c r="V1061" t="str">
        <f t="shared" si="2322"/>
        <v>$m</v>
      </c>
      <c r="W1061" t="str">
        <f t="shared" ref="W1061:AM1061" si="2323">TRIM(SUBSTITUTE(V1061,W$1,W$2))</f>
        <v>$m</v>
      </c>
      <c r="X1061" t="str">
        <f t="shared" si="2323"/>
        <v>$m</v>
      </c>
      <c r="Y1061" t="str">
        <f t="shared" si="2323"/>
        <v>$m</v>
      </c>
      <c r="Z1061" t="str">
        <f t="shared" si="2323"/>
        <v>$m</v>
      </c>
      <c r="AA1061" t="str">
        <f t="shared" si="2323"/>
        <v>$m</v>
      </c>
      <c r="AB1061" t="str">
        <f t="shared" si="2323"/>
        <v>$m</v>
      </c>
      <c r="AC1061" t="str">
        <f t="shared" si="2323"/>
        <v>$m</v>
      </c>
      <c r="AD1061" t="str">
        <f t="shared" si="2323"/>
        <v>$m</v>
      </c>
      <c r="AE1061" t="str">
        <f t="shared" si="2323"/>
        <v>$m</v>
      </c>
      <c r="AF1061" t="str">
        <f t="shared" si="2323"/>
        <v>$m</v>
      </c>
      <c r="AG1061" t="str">
        <f t="shared" si="2323"/>
        <v>$</v>
      </c>
      <c r="AH1061" t="str">
        <f t="shared" si="2323"/>
        <v>$</v>
      </c>
      <c r="AI1061" t="str">
        <f t="shared" si="2323"/>
        <v>$</v>
      </c>
      <c r="AJ1061" t="str">
        <f t="shared" si="2323"/>
        <v>$</v>
      </c>
      <c r="AK1061" t="str">
        <f t="shared" si="2323"/>
        <v>$</v>
      </c>
      <c r="AL1061" t="str">
        <f t="shared" si="2323"/>
        <v>$</v>
      </c>
      <c r="AM1061" t="str">
        <f t="shared" si="2323"/>
        <v>$</v>
      </c>
      <c r="AN1061" t="str">
        <f t="shared" si="2254"/>
        <v>$</v>
      </c>
      <c r="AQ1061" t="str">
        <f t="shared" si="2255"/>
        <v>$</v>
      </c>
    </row>
    <row r="1062" spans="1:43" x14ac:dyDescent="0.2">
      <c r="A1062">
        <v>1060</v>
      </c>
      <c r="B1062" t="s">
        <v>586</v>
      </c>
      <c r="C1062" t="s">
        <v>1644</v>
      </c>
      <c r="D1062" t="s">
        <v>1631</v>
      </c>
      <c r="E1062" t="s">
        <v>44</v>
      </c>
      <c r="F1062" t="s">
        <v>594</v>
      </c>
      <c r="G1062" t="str">
        <f t="shared" si="2247"/>
        <v>Segment Revenue - Intercompany eliminations</v>
      </c>
      <c r="H1062" t="str">
        <f t="shared" si="2228"/>
        <v>intercompany eliminations</v>
      </c>
      <c r="I1062" t="s">
        <v>10</v>
      </c>
      <c r="J1062" t="b">
        <f t="shared" si="2248"/>
        <v>0</v>
      </c>
      <c r="K1062" t="b">
        <f t="shared" si="2243"/>
        <v>0</v>
      </c>
      <c r="L1062" t="b">
        <f t="shared" si="2244"/>
        <v>1</v>
      </c>
      <c r="M1062" t="str">
        <f t="shared" si="2249"/>
        <v/>
      </c>
      <c r="N1062" t="str">
        <f t="shared" si="2290"/>
        <v/>
      </c>
      <c r="O1062" t="str">
        <f t="shared" si="2291"/>
        <v/>
      </c>
      <c r="P1062" t="str">
        <f t="shared" si="2250"/>
        <v/>
      </c>
      <c r="R1062" t="s">
        <v>35</v>
      </c>
      <c r="S1062" t="str">
        <f>IF(M1062&lt;&gt;"",M1062,IF(O1062&lt;&gt;"",O1062,IF(Q1062&lt;&gt;"",Q1062,I1062)))</f>
        <v>$M</v>
      </c>
      <c r="T1062" t="str">
        <f t="shared" si="2251"/>
        <v>$m</v>
      </c>
      <c r="U1062" t="str">
        <f t="shared" ref="U1062:V1062" si="2324">TRIM(SUBSTITUTE(T1062,U$1,U$2))</f>
        <v>$m</v>
      </c>
      <c r="V1062" t="str">
        <f t="shared" si="2324"/>
        <v>$m</v>
      </c>
      <c r="W1062" t="str">
        <f t="shared" ref="W1062:AM1062" si="2325">TRIM(SUBSTITUTE(V1062,W$1,W$2))</f>
        <v>$m</v>
      </c>
      <c r="X1062" t="str">
        <f t="shared" si="2325"/>
        <v>$m</v>
      </c>
      <c r="Y1062" t="str">
        <f t="shared" si="2325"/>
        <v>$m</v>
      </c>
      <c r="Z1062" t="str">
        <f t="shared" si="2325"/>
        <v>$m</v>
      </c>
      <c r="AA1062" t="str">
        <f t="shared" si="2325"/>
        <v>$m</v>
      </c>
      <c r="AB1062" t="str">
        <f t="shared" si="2325"/>
        <v>$m</v>
      </c>
      <c r="AC1062" t="str">
        <f t="shared" si="2325"/>
        <v>$m</v>
      </c>
      <c r="AD1062" t="str">
        <f t="shared" si="2325"/>
        <v>$m</v>
      </c>
      <c r="AE1062" t="str">
        <f t="shared" si="2325"/>
        <v>$m</v>
      </c>
      <c r="AF1062" t="str">
        <f t="shared" si="2325"/>
        <v>$m</v>
      </c>
      <c r="AG1062" t="str">
        <f t="shared" si="2325"/>
        <v>$</v>
      </c>
      <c r="AH1062" t="str">
        <f t="shared" si="2325"/>
        <v>$</v>
      </c>
      <c r="AI1062" t="str">
        <f t="shared" si="2325"/>
        <v>$</v>
      </c>
      <c r="AJ1062" t="str">
        <f t="shared" si="2325"/>
        <v>$</v>
      </c>
      <c r="AK1062" t="str">
        <f t="shared" si="2325"/>
        <v>$</v>
      </c>
      <c r="AL1062" t="str">
        <f t="shared" si="2325"/>
        <v>$</v>
      </c>
      <c r="AM1062" t="str">
        <f t="shared" si="2325"/>
        <v>$</v>
      </c>
      <c r="AN1062" t="str">
        <f t="shared" si="2254"/>
        <v>$</v>
      </c>
      <c r="AQ1062" t="str">
        <f t="shared" si="2255"/>
        <v>$</v>
      </c>
    </row>
    <row r="1063" spans="1:43" x14ac:dyDescent="0.2">
      <c r="A1063">
        <v>1061</v>
      </c>
      <c r="B1063" t="s">
        <v>680</v>
      </c>
      <c r="C1063" t="s">
        <v>1646</v>
      </c>
      <c r="D1063" t="s">
        <v>1631</v>
      </c>
      <c r="E1063" t="s">
        <v>681</v>
      </c>
      <c r="F1063" t="s">
        <v>1504</v>
      </c>
      <c r="G1063" t="str">
        <f t="shared" si="2247"/>
        <v>Active customers for the trailing twelve months</v>
      </c>
      <c r="H1063" t="str">
        <f t="shared" si="2228"/>
        <v>active customers for the trailing twelve months</v>
      </c>
      <c r="I1063" t="s">
        <v>2</v>
      </c>
      <c r="J1063" t="b">
        <f t="shared" si="2248"/>
        <v>0</v>
      </c>
      <c r="K1063" t="b">
        <f t="shared" si="2243"/>
        <v>1</v>
      </c>
      <c r="L1063" t="b">
        <f t="shared" si="2244"/>
        <v>1</v>
      </c>
      <c r="M1063" t="str">
        <f t="shared" si="2249"/>
        <v/>
      </c>
      <c r="N1063" t="str">
        <f t="shared" si="2290"/>
        <v>Check</v>
      </c>
      <c r="O1063" t="str">
        <f t="shared" si="2291"/>
        <v/>
      </c>
      <c r="P1063" t="str">
        <f t="shared" si="2250"/>
        <v/>
      </c>
      <c r="Q1063" t="s">
        <v>322</v>
      </c>
      <c r="R1063" t="s">
        <v>35</v>
      </c>
      <c r="S1063" t="str">
        <f>IF(M1063&lt;&gt;"",M1063,IF(O1063&lt;&gt;"",O1063,IF(Q1063&lt;&gt;"",Q1063,I1063)))</f>
        <v>Customers</v>
      </c>
      <c r="T1063" t="str">
        <f t="shared" si="2251"/>
        <v>customers</v>
      </c>
      <c r="U1063" t="str">
        <f t="shared" ref="U1063:V1063" si="2326">TRIM(SUBSTITUTE(T1063,U$1,U$2))</f>
        <v>customers</v>
      </c>
      <c r="V1063" t="str">
        <f t="shared" si="2326"/>
        <v>customers</v>
      </c>
      <c r="W1063" t="str">
        <f t="shared" ref="W1063:AM1063" si="2327">TRIM(SUBSTITUTE(V1063,W$1,W$2))</f>
        <v>customers</v>
      </c>
      <c r="X1063" t="str">
        <f t="shared" si="2327"/>
        <v>customers</v>
      </c>
      <c r="Y1063" t="str">
        <f t="shared" si="2327"/>
        <v>customers</v>
      </c>
      <c r="Z1063" t="str">
        <f t="shared" si="2327"/>
        <v>customers</v>
      </c>
      <c r="AA1063" t="str">
        <f t="shared" si="2327"/>
        <v>customers</v>
      </c>
      <c r="AB1063" t="str">
        <f t="shared" si="2327"/>
        <v>customers</v>
      </c>
      <c r="AC1063" t="str">
        <f t="shared" si="2327"/>
        <v>cust</v>
      </c>
      <c r="AD1063" t="str">
        <f t="shared" si="2327"/>
        <v>cust</v>
      </c>
      <c r="AE1063" t="str">
        <f t="shared" si="2327"/>
        <v>cust</v>
      </c>
      <c r="AF1063" t="str">
        <f t="shared" si="2327"/>
        <v>cust</v>
      </c>
      <c r="AG1063" t="str">
        <f t="shared" si="2327"/>
        <v>cust</v>
      </c>
      <c r="AH1063" t="str">
        <f t="shared" si="2327"/>
        <v>cust</v>
      </c>
      <c r="AI1063" t="str">
        <f t="shared" si="2327"/>
        <v>cust</v>
      </c>
      <c r="AJ1063" t="str">
        <f t="shared" si="2327"/>
        <v>cust</v>
      </c>
      <c r="AK1063" t="str">
        <f t="shared" si="2327"/>
        <v>cust</v>
      </c>
      <c r="AL1063" t="str">
        <f t="shared" si="2327"/>
        <v>cust</v>
      </c>
      <c r="AM1063" t="str">
        <f t="shared" si="2327"/>
        <v>cust</v>
      </c>
      <c r="AN1063" t="str">
        <f t="shared" si="2254"/>
        <v>cust</v>
      </c>
      <c r="AO1063" t="s">
        <v>1709</v>
      </c>
      <c r="AQ1063" t="str">
        <f t="shared" si="2255"/>
        <v>Customers</v>
      </c>
    </row>
    <row r="1064" spans="1:43" x14ac:dyDescent="0.2">
      <c r="A1064">
        <v>1062</v>
      </c>
      <c r="B1064" t="s">
        <v>680</v>
      </c>
      <c r="C1064" t="s">
        <v>1646</v>
      </c>
      <c r="D1064" t="s">
        <v>1631</v>
      </c>
      <c r="E1064" t="s">
        <v>682</v>
      </c>
      <c r="F1064" t="s">
        <v>682</v>
      </c>
      <c r="G1064" t="str">
        <f t="shared" si="2247"/>
        <v>Gross billings</v>
      </c>
      <c r="H1064" t="str">
        <f t="shared" si="2228"/>
        <v>gross billings</v>
      </c>
      <c r="I1064" t="s">
        <v>10</v>
      </c>
      <c r="J1064" t="b">
        <f t="shared" si="2248"/>
        <v>0</v>
      </c>
      <c r="K1064" t="b">
        <f t="shared" si="2243"/>
        <v>0</v>
      </c>
      <c r="L1064" t="b">
        <f t="shared" si="2244"/>
        <v>1</v>
      </c>
      <c r="M1064" t="str">
        <f t="shared" si="2249"/>
        <v/>
      </c>
      <c r="N1064" t="str">
        <f t="shared" si="2290"/>
        <v/>
      </c>
      <c r="O1064" t="str">
        <f t="shared" si="2291"/>
        <v/>
      </c>
      <c r="P1064" t="str">
        <f t="shared" si="2250"/>
        <v/>
      </c>
      <c r="R1064" t="s">
        <v>35</v>
      </c>
      <c r="S1064" t="str">
        <f>IF(M1064&lt;&gt;"",M1064,IF(O1064&lt;&gt;"",O1064,IF(Q1064&lt;&gt;"",Q1064,I1064)))</f>
        <v>$M</v>
      </c>
      <c r="T1064" t="str">
        <f t="shared" si="2251"/>
        <v>$m</v>
      </c>
      <c r="U1064" t="str">
        <f t="shared" ref="U1064:V1064" si="2328">TRIM(SUBSTITUTE(T1064,U$1,U$2))</f>
        <v>$m</v>
      </c>
      <c r="V1064" t="str">
        <f t="shared" si="2328"/>
        <v>$m</v>
      </c>
      <c r="W1064" t="str">
        <f t="shared" ref="W1064:AM1064" si="2329">TRIM(SUBSTITUTE(V1064,W$1,W$2))</f>
        <v>$m</v>
      </c>
      <c r="X1064" t="str">
        <f t="shared" si="2329"/>
        <v>$m</v>
      </c>
      <c r="Y1064" t="str">
        <f t="shared" si="2329"/>
        <v>$m</v>
      </c>
      <c r="Z1064" t="str">
        <f t="shared" si="2329"/>
        <v>$m</v>
      </c>
      <c r="AA1064" t="str">
        <f t="shared" si="2329"/>
        <v>$m</v>
      </c>
      <c r="AB1064" t="str">
        <f t="shared" si="2329"/>
        <v>$m</v>
      </c>
      <c r="AC1064" t="str">
        <f t="shared" si="2329"/>
        <v>$m</v>
      </c>
      <c r="AD1064" t="str">
        <f t="shared" si="2329"/>
        <v>$m</v>
      </c>
      <c r="AE1064" t="str">
        <f t="shared" si="2329"/>
        <v>$m</v>
      </c>
      <c r="AF1064" t="str">
        <f t="shared" si="2329"/>
        <v>$m</v>
      </c>
      <c r="AG1064" t="str">
        <f t="shared" si="2329"/>
        <v>$</v>
      </c>
      <c r="AH1064" t="str">
        <f t="shared" si="2329"/>
        <v>$</v>
      </c>
      <c r="AI1064" t="str">
        <f t="shared" si="2329"/>
        <v>$</v>
      </c>
      <c r="AJ1064" t="str">
        <f t="shared" si="2329"/>
        <v>$</v>
      </c>
      <c r="AK1064" t="str">
        <f t="shared" si="2329"/>
        <v>$</v>
      </c>
      <c r="AL1064" t="str">
        <f t="shared" si="2329"/>
        <v>$</v>
      </c>
      <c r="AM1064" t="str">
        <f t="shared" si="2329"/>
        <v>$</v>
      </c>
      <c r="AN1064" t="str">
        <f t="shared" si="2254"/>
        <v>$</v>
      </c>
      <c r="AQ1064" t="str">
        <f t="shared" si="2255"/>
        <v>$</v>
      </c>
    </row>
    <row r="1065" spans="1:43" x14ac:dyDescent="0.2">
      <c r="A1065">
        <v>1063</v>
      </c>
      <c r="B1065" t="s">
        <v>680</v>
      </c>
      <c r="C1065" t="s">
        <v>1646</v>
      </c>
      <c r="D1065" t="s">
        <v>1631</v>
      </c>
      <c r="E1065" t="s">
        <v>364</v>
      </c>
      <c r="F1065" t="s">
        <v>683</v>
      </c>
      <c r="G1065" t="str">
        <f t="shared" si="2247"/>
        <v>Revenue by Type - Product</v>
      </c>
      <c r="H1065" t="str">
        <f t="shared" si="2228"/>
        <v>product</v>
      </c>
      <c r="I1065" t="s">
        <v>10</v>
      </c>
      <c r="J1065" t="b">
        <f t="shared" si="2248"/>
        <v>0</v>
      </c>
      <c r="K1065" t="b">
        <f t="shared" si="2243"/>
        <v>0</v>
      </c>
      <c r="L1065" t="b">
        <f t="shared" si="2244"/>
        <v>1</v>
      </c>
      <c r="M1065" t="str">
        <f t="shared" si="2249"/>
        <v/>
      </c>
      <c r="N1065" t="str">
        <f t="shared" si="2290"/>
        <v/>
      </c>
      <c r="O1065" t="str">
        <f t="shared" si="2291"/>
        <v/>
      </c>
      <c r="P1065" t="str">
        <f t="shared" si="2250"/>
        <v/>
      </c>
      <c r="R1065" t="s">
        <v>35</v>
      </c>
      <c r="S1065" t="str">
        <f>IF(M1065&lt;&gt;"",M1065,IF(O1065&lt;&gt;"",O1065,IF(Q1065&lt;&gt;"",Q1065,I1065)))</f>
        <v>$M</v>
      </c>
      <c r="T1065" t="str">
        <f t="shared" si="2251"/>
        <v>$m</v>
      </c>
      <c r="U1065" t="str">
        <f t="shared" ref="U1065:V1065" si="2330">TRIM(SUBSTITUTE(T1065,U$1,U$2))</f>
        <v>$m</v>
      </c>
      <c r="V1065" t="str">
        <f t="shared" si="2330"/>
        <v>$m</v>
      </c>
      <c r="W1065" t="str">
        <f t="shared" ref="W1065:AM1065" si="2331">TRIM(SUBSTITUTE(V1065,W$1,W$2))</f>
        <v>$m</v>
      </c>
      <c r="X1065" t="str">
        <f t="shared" si="2331"/>
        <v>$m</v>
      </c>
      <c r="Y1065" t="str">
        <f t="shared" si="2331"/>
        <v>$m</v>
      </c>
      <c r="Z1065" t="str">
        <f t="shared" si="2331"/>
        <v>$m</v>
      </c>
      <c r="AA1065" t="str">
        <f t="shared" si="2331"/>
        <v>$m</v>
      </c>
      <c r="AB1065" t="str">
        <f t="shared" si="2331"/>
        <v>$m</v>
      </c>
      <c r="AC1065" t="str">
        <f t="shared" si="2331"/>
        <v>$m</v>
      </c>
      <c r="AD1065" t="str">
        <f t="shared" si="2331"/>
        <v>$m</v>
      </c>
      <c r="AE1065" t="str">
        <f t="shared" si="2331"/>
        <v>$m</v>
      </c>
      <c r="AF1065" t="str">
        <f t="shared" si="2331"/>
        <v>$m</v>
      </c>
      <c r="AG1065" t="str">
        <f t="shared" si="2331"/>
        <v>$</v>
      </c>
      <c r="AH1065" t="str">
        <f t="shared" si="2331"/>
        <v>$</v>
      </c>
      <c r="AI1065" t="str">
        <f t="shared" si="2331"/>
        <v>$</v>
      </c>
      <c r="AJ1065" t="str">
        <f t="shared" si="2331"/>
        <v>$</v>
      </c>
      <c r="AK1065" t="str">
        <f t="shared" si="2331"/>
        <v>$</v>
      </c>
      <c r="AL1065" t="str">
        <f t="shared" si="2331"/>
        <v>$</v>
      </c>
      <c r="AM1065" t="str">
        <f t="shared" si="2331"/>
        <v>$</v>
      </c>
      <c r="AN1065" t="str">
        <f t="shared" si="2254"/>
        <v>$</v>
      </c>
      <c r="AQ1065" t="str">
        <f t="shared" si="2255"/>
        <v>$</v>
      </c>
    </row>
    <row r="1066" spans="1:43" x14ac:dyDescent="0.2">
      <c r="A1066">
        <v>1064</v>
      </c>
      <c r="B1066" t="s">
        <v>680</v>
      </c>
      <c r="C1066" t="s">
        <v>1646</v>
      </c>
      <c r="D1066" t="s">
        <v>1631</v>
      </c>
      <c r="E1066" t="s">
        <v>364</v>
      </c>
      <c r="F1066" t="s">
        <v>684</v>
      </c>
      <c r="G1066" t="str">
        <f t="shared" si="2247"/>
        <v>Revenue by Type - Service</v>
      </c>
      <c r="H1066" t="str">
        <f t="shared" si="2228"/>
        <v>service</v>
      </c>
      <c r="I1066" t="s">
        <v>10</v>
      </c>
      <c r="J1066" t="b">
        <f t="shared" si="2248"/>
        <v>0</v>
      </c>
      <c r="K1066" t="b">
        <f t="shared" si="2243"/>
        <v>0</v>
      </c>
      <c r="L1066" t="b">
        <f t="shared" si="2244"/>
        <v>1</v>
      </c>
      <c r="M1066" t="str">
        <f t="shared" si="2249"/>
        <v/>
      </c>
      <c r="N1066" t="str">
        <f t="shared" si="2290"/>
        <v/>
      </c>
      <c r="O1066" t="str">
        <f t="shared" si="2291"/>
        <v/>
      </c>
      <c r="P1066" t="str">
        <f t="shared" si="2250"/>
        <v/>
      </c>
      <c r="R1066" t="s">
        <v>35</v>
      </c>
      <c r="S1066" t="str">
        <f>IF(M1066&lt;&gt;"",M1066,IF(O1066&lt;&gt;"",O1066,IF(Q1066&lt;&gt;"",Q1066,I1066)))</f>
        <v>$M</v>
      </c>
      <c r="T1066" t="str">
        <f t="shared" si="2251"/>
        <v>$m</v>
      </c>
      <c r="U1066" t="str">
        <f t="shared" ref="U1066:V1066" si="2332">TRIM(SUBSTITUTE(T1066,U$1,U$2))</f>
        <v>$m</v>
      </c>
      <c r="V1066" t="str">
        <f t="shared" si="2332"/>
        <v>$m</v>
      </c>
      <c r="W1066" t="str">
        <f t="shared" ref="W1066:AM1066" si="2333">TRIM(SUBSTITUTE(V1066,W$1,W$2))</f>
        <v>$m</v>
      </c>
      <c r="X1066" t="str">
        <f t="shared" si="2333"/>
        <v>$m</v>
      </c>
      <c r="Y1066" t="str">
        <f t="shared" si="2333"/>
        <v>$m</v>
      </c>
      <c r="Z1066" t="str">
        <f t="shared" si="2333"/>
        <v>$m</v>
      </c>
      <c r="AA1066" t="str">
        <f t="shared" si="2333"/>
        <v>$m</v>
      </c>
      <c r="AB1066" t="str">
        <f t="shared" si="2333"/>
        <v>$m</v>
      </c>
      <c r="AC1066" t="str">
        <f t="shared" si="2333"/>
        <v>$m</v>
      </c>
      <c r="AD1066" t="str">
        <f t="shared" si="2333"/>
        <v>$m</v>
      </c>
      <c r="AE1066" t="str">
        <f t="shared" si="2333"/>
        <v>$m</v>
      </c>
      <c r="AF1066" t="str">
        <f t="shared" si="2333"/>
        <v>$m</v>
      </c>
      <c r="AG1066" t="str">
        <f t="shared" si="2333"/>
        <v>$</v>
      </c>
      <c r="AH1066" t="str">
        <f t="shared" si="2333"/>
        <v>$</v>
      </c>
      <c r="AI1066" t="str">
        <f t="shared" si="2333"/>
        <v>$</v>
      </c>
      <c r="AJ1066" t="str">
        <f t="shared" si="2333"/>
        <v>$</v>
      </c>
      <c r="AK1066" t="str">
        <f t="shared" si="2333"/>
        <v>$</v>
      </c>
      <c r="AL1066" t="str">
        <f t="shared" si="2333"/>
        <v>$</v>
      </c>
      <c r="AM1066" t="str">
        <f t="shared" si="2333"/>
        <v>$</v>
      </c>
      <c r="AN1066" t="str">
        <f t="shared" si="2254"/>
        <v>$</v>
      </c>
      <c r="AQ1066" t="str">
        <f t="shared" si="2255"/>
        <v>$</v>
      </c>
    </row>
    <row r="1067" spans="1:43" x14ac:dyDescent="0.2">
      <c r="A1067">
        <v>1065</v>
      </c>
      <c r="B1067" t="s">
        <v>680</v>
      </c>
      <c r="C1067" t="s">
        <v>1646</v>
      </c>
      <c r="D1067" t="s">
        <v>1631</v>
      </c>
      <c r="E1067" t="s">
        <v>1505</v>
      </c>
      <c r="F1067" t="s">
        <v>685</v>
      </c>
      <c r="G1067" t="str">
        <f t="shared" si="2247"/>
        <v>Total units - Total units of International</v>
      </c>
      <c r="H1067" t="str">
        <f t="shared" si="2228"/>
        <v>total units of international</v>
      </c>
      <c r="I1067" t="s">
        <v>4</v>
      </c>
      <c r="J1067" t="b">
        <f t="shared" si="2248"/>
        <v>0</v>
      </c>
      <c r="K1067" t="b">
        <f t="shared" si="2243"/>
        <v>1</v>
      </c>
      <c r="L1067" t="b">
        <f t="shared" si="2244"/>
        <v>1</v>
      </c>
      <c r="M1067" t="str">
        <f t="shared" si="2249"/>
        <v/>
      </c>
      <c r="N1067" t="str">
        <f t="shared" si="2290"/>
        <v>Check</v>
      </c>
      <c r="O1067" t="str">
        <f t="shared" si="2291"/>
        <v/>
      </c>
      <c r="P1067" t="str">
        <f t="shared" si="2250"/>
        <v/>
      </c>
      <c r="R1067" t="s">
        <v>35</v>
      </c>
      <c r="S1067" t="str">
        <f>IF(M1067&lt;&gt;"",M1067,IF(O1067&lt;&gt;"",O1067,IF(Q1067&lt;&gt;"",Q1067,I1067)))</f>
        <v>units</v>
      </c>
      <c r="T1067" t="str">
        <f t="shared" si="2251"/>
        <v>units</v>
      </c>
      <c r="U1067" t="str">
        <f t="shared" ref="U1067:V1067" si="2334">TRIM(SUBSTITUTE(T1067,U$1,U$2))</f>
        <v>units</v>
      </c>
      <c r="V1067" t="str">
        <f t="shared" si="2334"/>
        <v>units</v>
      </c>
      <c r="W1067" t="str">
        <f t="shared" ref="W1067:AM1067" si="2335">TRIM(SUBSTITUTE(V1067,W$1,W$2))</f>
        <v>units</v>
      </c>
      <c r="X1067" t="str">
        <f t="shared" si="2335"/>
        <v>units</v>
      </c>
      <c r="Y1067" t="str">
        <f t="shared" si="2335"/>
        <v>units</v>
      </c>
      <c r="Z1067" t="str">
        <f t="shared" si="2335"/>
        <v>units</v>
      </c>
      <c r="AA1067" t="str">
        <f t="shared" si="2335"/>
        <v>units</v>
      </c>
      <c r="AB1067" t="str">
        <f t="shared" si="2335"/>
        <v>units</v>
      </c>
      <c r="AC1067" t="str">
        <f t="shared" si="2335"/>
        <v>units</v>
      </c>
      <c r="AD1067" t="str">
        <f t="shared" si="2335"/>
        <v>units</v>
      </c>
      <c r="AE1067" t="str">
        <f t="shared" si="2335"/>
        <v>units</v>
      </c>
      <c r="AF1067" t="str">
        <f t="shared" si="2335"/>
        <v>units</v>
      </c>
      <c r="AG1067" t="str">
        <f t="shared" si="2335"/>
        <v>units</v>
      </c>
      <c r="AH1067" t="str">
        <f t="shared" si="2335"/>
        <v>units</v>
      </c>
      <c r="AI1067" t="str">
        <f t="shared" si="2335"/>
        <v>units</v>
      </c>
      <c r="AJ1067" t="str">
        <f t="shared" si="2335"/>
        <v>units</v>
      </c>
      <c r="AK1067" t="str">
        <f t="shared" si="2335"/>
        <v>units</v>
      </c>
      <c r="AL1067" t="str">
        <f t="shared" si="2335"/>
        <v>units</v>
      </c>
      <c r="AM1067" t="str">
        <f t="shared" si="2335"/>
        <v>units</v>
      </c>
      <c r="AN1067" t="str">
        <f t="shared" si="2254"/>
        <v>units</v>
      </c>
      <c r="AQ1067" t="str">
        <f t="shared" si="2255"/>
        <v>units</v>
      </c>
    </row>
    <row r="1068" spans="1:43" x14ac:dyDescent="0.2">
      <c r="A1068">
        <v>1066</v>
      </c>
      <c r="B1068" t="s">
        <v>680</v>
      </c>
      <c r="C1068" t="s">
        <v>1646</v>
      </c>
      <c r="D1068" t="s">
        <v>1631</v>
      </c>
      <c r="E1068" t="s">
        <v>1505</v>
      </c>
      <c r="F1068" t="s">
        <v>686</v>
      </c>
      <c r="G1068" t="str">
        <f t="shared" si="2247"/>
        <v>Total units - Total units of North America</v>
      </c>
      <c r="H1068" t="str">
        <f t="shared" si="2228"/>
        <v>total units of north america</v>
      </c>
      <c r="I1068" t="s">
        <v>4</v>
      </c>
      <c r="J1068" t="b">
        <f t="shared" si="2248"/>
        <v>0</v>
      </c>
      <c r="K1068" t="b">
        <f t="shared" si="2243"/>
        <v>1</v>
      </c>
      <c r="L1068" t="b">
        <f t="shared" si="2244"/>
        <v>1</v>
      </c>
      <c r="M1068" t="str">
        <f t="shared" si="2249"/>
        <v/>
      </c>
      <c r="N1068" t="str">
        <f t="shared" si="2290"/>
        <v>Check</v>
      </c>
      <c r="O1068" t="str">
        <f t="shared" si="2291"/>
        <v/>
      </c>
      <c r="P1068" t="str">
        <f t="shared" si="2250"/>
        <v/>
      </c>
      <c r="R1068" t="s">
        <v>35</v>
      </c>
      <c r="S1068" t="str">
        <f>IF(M1068&lt;&gt;"",M1068,IF(O1068&lt;&gt;"",O1068,IF(Q1068&lt;&gt;"",Q1068,I1068)))</f>
        <v>units</v>
      </c>
      <c r="T1068" t="str">
        <f t="shared" si="2251"/>
        <v>units</v>
      </c>
      <c r="U1068" t="str">
        <f t="shared" ref="U1068:V1068" si="2336">TRIM(SUBSTITUTE(T1068,U$1,U$2))</f>
        <v>units</v>
      </c>
      <c r="V1068" t="str">
        <f t="shared" si="2336"/>
        <v>units</v>
      </c>
      <c r="W1068" t="str">
        <f t="shared" ref="W1068:AM1068" si="2337">TRIM(SUBSTITUTE(V1068,W$1,W$2))</f>
        <v>units</v>
      </c>
      <c r="X1068" t="str">
        <f t="shared" si="2337"/>
        <v>units</v>
      </c>
      <c r="Y1068" t="str">
        <f t="shared" si="2337"/>
        <v>units</v>
      </c>
      <c r="Z1068" t="str">
        <f t="shared" si="2337"/>
        <v>units</v>
      </c>
      <c r="AA1068" t="str">
        <f t="shared" si="2337"/>
        <v>units</v>
      </c>
      <c r="AB1068" t="str">
        <f t="shared" si="2337"/>
        <v>units</v>
      </c>
      <c r="AC1068" t="str">
        <f t="shared" si="2337"/>
        <v>units</v>
      </c>
      <c r="AD1068" t="str">
        <f t="shared" si="2337"/>
        <v>units</v>
      </c>
      <c r="AE1068" t="str">
        <f t="shared" si="2337"/>
        <v>units</v>
      </c>
      <c r="AF1068" t="str">
        <f t="shared" si="2337"/>
        <v>units</v>
      </c>
      <c r="AG1068" t="str">
        <f t="shared" si="2337"/>
        <v>units</v>
      </c>
      <c r="AH1068" t="str">
        <f t="shared" si="2337"/>
        <v>units</v>
      </c>
      <c r="AI1068" t="str">
        <f t="shared" si="2337"/>
        <v>units</v>
      </c>
      <c r="AJ1068" t="str">
        <f t="shared" si="2337"/>
        <v>units</v>
      </c>
      <c r="AK1068" t="str">
        <f t="shared" si="2337"/>
        <v>units</v>
      </c>
      <c r="AL1068" t="str">
        <f t="shared" si="2337"/>
        <v>units</v>
      </c>
      <c r="AM1068" t="str">
        <f t="shared" si="2337"/>
        <v>units</v>
      </c>
      <c r="AN1068" t="str">
        <f t="shared" si="2254"/>
        <v>units</v>
      </c>
      <c r="AQ1068" t="str">
        <f t="shared" si="2255"/>
        <v>units</v>
      </c>
    </row>
    <row r="1069" spans="1:43" x14ac:dyDescent="0.2">
      <c r="A1069">
        <v>1067</v>
      </c>
      <c r="B1069" t="s">
        <v>680</v>
      </c>
      <c r="C1069" t="s">
        <v>1646</v>
      </c>
      <c r="D1069" t="s">
        <v>1631</v>
      </c>
      <c r="E1069" t="s">
        <v>687</v>
      </c>
      <c r="F1069" t="s">
        <v>687</v>
      </c>
      <c r="G1069" t="str">
        <f t="shared" si="2247"/>
        <v>TTM Active customers</v>
      </c>
      <c r="H1069" t="str">
        <f t="shared" si="2228"/>
        <v>ttm active customers</v>
      </c>
      <c r="I1069" t="s">
        <v>4</v>
      </c>
      <c r="J1069" t="b">
        <f t="shared" si="2248"/>
        <v>0</v>
      </c>
      <c r="K1069" t="b">
        <f t="shared" si="2243"/>
        <v>1</v>
      </c>
      <c r="L1069" t="b">
        <f t="shared" si="2244"/>
        <v>1</v>
      </c>
      <c r="M1069" t="str">
        <f t="shared" si="2249"/>
        <v/>
      </c>
      <c r="N1069" t="str">
        <f t="shared" si="2290"/>
        <v>Check</v>
      </c>
      <c r="O1069" t="str">
        <f t="shared" si="2291"/>
        <v/>
      </c>
      <c r="P1069" t="str">
        <f t="shared" si="2250"/>
        <v/>
      </c>
      <c r="Q1069" t="s">
        <v>322</v>
      </c>
      <c r="R1069" t="s">
        <v>35</v>
      </c>
      <c r="S1069" t="str">
        <f>IF(M1069&lt;&gt;"",M1069,IF(O1069&lt;&gt;"",O1069,IF(Q1069&lt;&gt;"",Q1069,I1069)))</f>
        <v>Customers</v>
      </c>
      <c r="T1069" t="str">
        <f t="shared" si="2251"/>
        <v>customers</v>
      </c>
      <c r="U1069" t="str">
        <f t="shared" ref="U1069:V1069" si="2338">TRIM(SUBSTITUTE(T1069,U$1,U$2))</f>
        <v>customers</v>
      </c>
      <c r="V1069" t="str">
        <f t="shared" si="2338"/>
        <v>customers</v>
      </c>
      <c r="W1069" t="str">
        <f t="shared" ref="W1069:AM1069" si="2339">TRIM(SUBSTITUTE(V1069,W$1,W$2))</f>
        <v>customers</v>
      </c>
      <c r="X1069" t="str">
        <f t="shared" si="2339"/>
        <v>customers</v>
      </c>
      <c r="Y1069" t="str">
        <f t="shared" si="2339"/>
        <v>customers</v>
      </c>
      <c r="Z1069" t="str">
        <f t="shared" si="2339"/>
        <v>customers</v>
      </c>
      <c r="AA1069" t="str">
        <f t="shared" si="2339"/>
        <v>customers</v>
      </c>
      <c r="AB1069" t="str">
        <f t="shared" si="2339"/>
        <v>customers</v>
      </c>
      <c r="AC1069" t="str">
        <f t="shared" si="2339"/>
        <v>cust</v>
      </c>
      <c r="AD1069" t="str">
        <f t="shared" si="2339"/>
        <v>cust</v>
      </c>
      <c r="AE1069" t="str">
        <f t="shared" si="2339"/>
        <v>cust</v>
      </c>
      <c r="AF1069" t="str">
        <f t="shared" si="2339"/>
        <v>cust</v>
      </c>
      <c r="AG1069" t="str">
        <f t="shared" si="2339"/>
        <v>cust</v>
      </c>
      <c r="AH1069" t="str">
        <f t="shared" si="2339"/>
        <v>cust</v>
      </c>
      <c r="AI1069" t="str">
        <f t="shared" si="2339"/>
        <v>cust</v>
      </c>
      <c r="AJ1069" t="str">
        <f t="shared" si="2339"/>
        <v>cust</v>
      </c>
      <c r="AK1069" t="str">
        <f t="shared" si="2339"/>
        <v>cust</v>
      </c>
      <c r="AL1069" t="str">
        <f t="shared" si="2339"/>
        <v>cust</v>
      </c>
      <c r="AM1069" t="str">
        <f t="shared" si="2339"/>
        <v>cust</v>
      </c>
      <c r="AN1069" t="str">
        <f t="shared" si="2254"/>
        <v>cust</v>
      </c>
      <c r="AQ1069" t="str">
        <f t="shared" si="2255"/>
        <v>Customers</v>
      </c>
    </row>
    <row r="1070" spans="1:43" x14ac:dyDescent="0.2">
      <c r="A1070">
        <v>1068</v>
      </c>
      <c r="B1070" t="s">
        <v>680</v>
      </c>
      <c r="C1070" t="s">
        <v>1646</v>
      </c>
      <c r="D1070" t="s">
        <v>1631</v>
      </c>
      <c r="E1070" t="s">
        <v>687</v>
      </c>
      <c r="F1070" t="s">
        <v>688</v>
      </c>
      <c r="G1070" t="str">
        <f t="shared" si="2247"/>
        <v>TTM Active customers - TTM Active customers of International</v>
      </c>
      <c r="H1070" t="str">
        <f t="shared" si="2228"/>
        <v>ttm active customers of international</v>
      </c>
      <c r="I1070" t="s">
        <v>4</v>
      </c>
      <c r="J1070" t="b">
        <f t="shared" si="2248"/>
        <v>0</v>
      </c>
      <c r="K1070" t="b">
        <f t="shared" si="2243"/>
        <v>1</v>
      </c>
      <c r="L1070" t="b">
        <f t="shared" si="2244"/>
        <v>1</v>
      </c>
      <c r="M1070" t="str">
        <f t="shared" si="2249"/>
        <v/>
      </c>
      <c r="N1070" t="str">
        <f t="shared" si="2290"/>
        <v>Check</v>
      </c>
      <c r="O1070" t="str">
        <f t="shared" si="2291"/>
        <v/>
      </c>
      <c r="P1070" t="str">
        <f t="shared" si="2250"/>
        <v/>
      </c>
      <c r="Q1070" t="s">
        <v>322</v>
      </c>
      <c r="R1070" t="s">
        <v>35</v>
      </c>
      <c r="S1070" t="str">
        <f>IF(M1070&lt;&gt;"",M1070,IF(O1070&lt;&gt;"",O1070,IF(Q1070&lt;&gt;"",Q1070,I1070)))</f>
        <v>Customers</v>
      </c>
      <c r="T1070" t="str">
        <f t="shared" si="2251"/>
        <v>customers</v>
      </c>
      <c r="U1070" t="str">
        <f t="shared" ref="U1070:V1070" si="2340">TRIM(SUBSTITUTE(T1070,U$1,U$2))</f>
        <v>customers</v>
      </c>
      <c r="V1070" t="str">
        <f t="shared" si="2340"/>
        <v>customers</v>
      </c>
      <c r="W1070" t="str">
        <f t="shared" ref="W1070:AM1070" si="2341">TRIM(SUBSTITUTE(V1070,W$1,W$2))</f>
        <v>customers</v>
      </c>
      <c r="X1070" t="str">
        <f t="shared" si="2341"/>
        <v>customers</v>
      </c>
      <c r="Y1070" t="str">
        <f t="shared" si="2341"/>
        <v>customers</v>
      </c>
      <c r="Z1070" t="str">
        <f t="shared" si="2341"/>
        <v>customers</v>
      </c>
      <c r="AA1070" t="str">
        <f t="shared" si="2341"/>
        <v>customers</v>
      </c>
      <c r="AB1070" t="str">
        <f t="shared" si="2341"/>
        <v>customers</v>
      </c>
      <c r="AC1070" t="str">
        <f t="shared" si="2341"/>
        <v>cust</v>
      </c>
      <c r="AD1070" t="str">
        <f t="shared" si="2341"/>
        <v>cust</v>
      </c>
      <c r="AE1070" t="str">
        <f t="shared" si="2341"/>
        <v>cust</v>
      </c>
      <c r="AF1070" t="str">
        <f t="shared" si="2341"/>
        <v>cust</v>
      </c>
      <c r="AG1070" t="str">
        <f t="shared" si="2341"/>
        <v>cust</v>
      </c>
      <c r="AH1070" t="str">
        <f t="shared" si="2341"/>
        <v>cust</v>
      </c>
      <c r="AI1070" t="str">
        <f t="shared" si="2341"/>
        <v>cust</v>
      </c>
      <c r="AJ1070" t="str">
        <f t="shared" si="2341"/>
        <v>cust</v>
      </c>
      <c r="AK1070" t="str">
        <f t="shared" si="2341"/>
        <v>cust</v>
      </c>
      <c r="AL1070" t="str">
        <f t="shared" si="2341"/>
        <v>cust</v>
      </c>
      <c r="AM1070" t="str">
        <f t="shared" si="2341"/>
        <v>cust</v>
      </c>
      <c r="AN1070" t="str">
        <f t="shared" si="2254"/>
        <v>cust</v>
      </c>
      <c r="AQ1070" t="str">
        <f t="shared" si="2255"/>
        <v>Customers</v>
      </c>
    </row>
    <row r="1071" spans="1:43" x14ac:dyDescent="0.2">
      <c r="A1071">
        <v>1069</v>
      </c>
      <c r="B1071" t="s">
        <v>680</v>
      </c>
      <c r="C1071" t="s">
        <v>1646</v>
      </c>
      <c r="D1071" t="s">
        <v>1631</v>
      </c>
      <c r="E1071" t="s">
        <v>687</v>
      </c>
      <c r="F1071" t="s">
        <v>689</v>
      </c>
      <c r="G1071" t="str">
        <f t="shared" si="2247"/>
        <v>TTM Active customers - TTM Active customers of North America</v>
      </c>
      <c r="H1071" t="str">
        <f t="shared" si="2228"/>
        <v>ttm active customers of north america</v>
      </c>
      <c r="I1071" t="s">
        <v>2</v>
      </c>
      <c r="J1071" t="b">
        <f t="shared" si="2248"/>
        <v>0</v>
      </c>
      <c r="K1071" t="b">
        <f t="shared" si="2243"/>
        <v>1</v>
      </c>
      <c r="L1071" t="b">
        <f t="shared" si="2244"/>
        <v>1</v>
      </c>
      <c r="M1071" t="str">
        <f t="shared" si="2249"/>
        <v/>
      </c>
      <c r="N1071" t="str">
        <f t="shared" si="2290"/>
        <v>Check</v>
      </c>
      <c r="O1071" t="str">
        <f t="shared" si="2291"/>
        <v/>
      </c>
      <c r="P1071" t="str">
        <f t="shared" si="2250"/>
        <v/>
      </c>
      <c r="Q1071" t="s">
        <v>322</v>
      </c>
      <c r="R1071" t="s">
        <v>35</v>
      </c>
      <c r="S1071" t="str">
        <f>IF(M1071&lt;&gt;"",M1071,IF(O1071&lt;&gt;"",O1071,IF(Q1071&lt;&gt;"",Q1071,I1071)))</f>
        <v>Customers</v>
      </c>
      <c r="T1071" t="str">
        <f t="shared" si="2251"/>
        <v>customers</v>
      </c>
      <c r="U1071" t="str">
        <f t="shared" ref="U1071:V1071" si="2342">TRIM(SUBSTITUTE(T1071,U$1,U$2))</f>
        <v>customers</v>
      </c>
      <c r="V1071" t="str">
        <f t="shared" si="2342"/>
        <v>customers</v>
      </c>
      <c r="W1071" t="str">
        <f t="shared" ref="W1071:AM1071" si="2343">TRIM(SUBSTITUTE(V1071,W$1,W$2))</f>
        <v>customers</v>
      </c>
      <c r="X1071" t="str">
        <f t="shared" si="2343"/>
        <v>customers</v>
      </c>
      <c r="Y1071" t="str">
        <f t="shared" si="2343"/>
        <v>customers</v>
      </c>
      <c r="Z1071" t="str">
        <f t="shared" si="2343"/>
        <v>customers</v>
      </c>
      <c r="AA1071" t="str">
        <f t="shared" si="2343"/>
        <v>customers</v>
      </c>
      <c r="AB1071" t="str">
        <f t="shared" si="2343"/>
        <v>customers</v>
      </c>
      <c r="AC1071" t="str">
        <f t="shared" si="2343"/>
        <v>cust</v>
      </c>
      <c r="AD1071" t="str">
        <f t="shared" si="2343"/>
        <v>cust</v>
      </c>
      <c r="AE1071" t="str">
        <f t="shared" si="2343"/>
        <v>cust</v>
      </c>
      <c r="AF1071" t="str">
        <f t="shared" si="2343"/>
        <v>cust</v>
      </c>
      <c r="AG1071" t="str">
        <f t="shared" si="2343"/>
        <v>cust</v>
      </c>
      <c r="AH1071" t="str">
        <f t="shared" si="2343"/>
        <v>cust</v>
      </c>
      <c r="AI1071" t="str">
        <f t="shared" si="2343"/>
        <v>cust</v>
      </c>
      <c r="AJ1071" t="str">
        <f t="shared" si="2343"/>
        <v>cust</v>
      </c>
      <c r="AK1071" t="str">
        <f t="shared" si="2343"/>
        <v>cust</v>
      </c>
      <c r="AL1071" t="str">
        <f t="shared" si="2343"/>
        <v>cust</v>
      </c>
      <c r="AM1071" t="str">
        <f t="shared" si="2343"/>
        <v>cust</v>
      </c>
      <c r="AN1071" t="str">
        <f t="shared" si="2254"/>
        <v>cust</v>
      </c>
      <c r="AQ1071" t="str">
        <f t="shared" si="2255"/>
        <v>Customers</v>
      </c>
    </row>
    <row r="1072" spans="1:43" x14ac:dyDescent="0.2">
      <c r="A1072">
        <v>1070</v>
      </c>
      <c r="B1072" t="s">
        <v>958</v>
      </c>
      <c r="C1072" t="s">
        <v>1652</v>
      </c>
      <c r="D1072" t="s">
        <v>1631</v>
      </c>
      <c r="E1072" t="s">
        <v>322</v>
      </c>
      <c r="F1072" t="s">
        <v>321</v>
      </c>
      <c r="G1072" t="str">
        <f t="shared" si="2247"/>
        <v>Customers - Active customers</v>
      </c>
      <c r="H1072" t="str">
        <f t="shared" si="2228"/>
        <v>active customers</v>
      </c>
      <c r="I1072" t="s">
        <v>959</v>
      </c>
      <c r="J1072" t="b">
        <f t="shared" si="2248"/>
        <v>0</v>
      </c>
      <c r="K1072" t="b">
        <f t="shared" si="2243"/>
        <v>1</v>
      </c>
      <c r="L1072" t="b">
        <f t="shared" si="2244"/>
        <v>1</v>
      </c>
      <c r="M1072" t="str">
        <f t="shared" si="2249"/>
        <v/>
      </c>
      <c r="N1072" t="str">
        <f t="shared" si="2290"/>
        <v/>
      </c>
      <c r="O1072" t="str">
        <f t="shared" si="2291"/>
        <v/>
      </c>
      <c r="P1072" t="str">
        <f t="shared" si="2250"/>
        <v/>
      </c>
      <c r="R1072" t="s">
        <v>1685</v>
      </c>
      <c r="S1072" t="str">
        <f>IF(M1072&lt;&gt;"",M1072,IF(O1072&lt;&gt;"",O1072,IF(Q1072&lt;&gt;"",Q1072,I1072)))</f>
        <v>M units</v>
      </c>
      <c r="T1072" t="str">
        <f t="shared" si="2251"/>
        <v>m units</v>
      </c>
      <c r="U1072" t="str">
        <f t="shared" ref="U1072:V1072" si="2344">TRIM(SUBSTITUTE(T1072,U$1,U$2))</f>
        <v>m units</v>
      </c>
      <c r="V1072" t="str">
        <f t="shared" si="2344"/>
        <v>m units</v>
      </c>
      <c r="W1072" t="str">
        <f t="shared" ref="W1072:AM1072" si="2345">TRIM(SUBSTITUTE(V1072,W$1,W$2))</f>
        <v>m units</v>
      </c>
      <c r="X1072" t="str">
        <f t="shared" si="2345"/>
        <v>m units</v>
      </c>
      <c r="Y1072" t="str">
        <f t="shared" si="2345"/>
        <v>m units</v>
      </c>
      <c r="Z1072" t="str">
        <f t="shared" si="2345"/>
        <v>m units</v>
      </c>
      <c r="AA1072" t="str">
        <f t="shared" si="2345"/>
        <v>m units</v>
      </c>
      <c r="AB1072" t="str">
        <f t="shared" si="2345"/>
        <v>m units</v>
      </c>
      <c r="AC1072" t="str">
        <f t="shared" si="2345"/>
        <v>m units</v>
      </c>
      <c r="AD1072" t="str">
        <f t="shared" si="2345"/>
        <v>m units</v>
      </c>
      <c r="AE1072" t="str">
        <f t="shared" si="2345"/>
        <v>m units</v>
      </c>
      <c r="AF1072" t="str">
        <f t="shared" si="2345"/>
        <v>m units</v>
      </c>
      <c r="AG1072" t="str">
        <f t="shared" si="2345"/>
        <v>units</v>
      </c>
      <c r="AH1072" t="str">
        <f t="shared" si="2345"/>
        <v>units</v>
      </c>
      <c r="AI1072" t="str">
        <f t="shared" si="2345"/>
        <v>units</v>
      </c>
      <c r="AJ1072" t="str">
        <f t="shared" si="2345"/>
        <v>units</v>
      </c>
      <c r="AK1072" t="str">
        <f t="shared" si="2345"/>
        <v>units</v>
      </c>
      <c r="AL1072" t="str">
        <f t="shared" si="2345"/>
        <v>units</v>
      </c>
      <c r="AM1072" t="str">
        <f t="shared" si="2345"/>
        <v>units</v>
      </c>
      <c r="AN1072" t="str">
        <f t="shared" si="2254"/>
        <v>units</v>
      </c>
      <c r="AQ1072" t="str">
        <f t="shared" si="2255"/>
        <v>units</v>
      </c>
    </row>
    <row r="1073" spans="1:43" x14ac:dyDescent="0.2">
      <c r="A1073">
        <v>1071</v>
      </c>
      <c r="B1073" t="s">
        <v>958</v>
      </c>
      <c r="C1073" t="s">
        <v>1652</v>
      </c>
      <c r="D1073" t="s">
        <v>1631</v>
      </c>
      <c r="E1073" t="s">
        <v>447</v>
      </c>
      <c r="F1073" t="s">
        <v>566</v>
      </c>
      <c r="G1073" t="str">
        <f t="shared" si="2247"/>
        <v>Orders - Average order value</v>
      </c>
      <c r="H1073" t="str">
        <f t="shared" si="2228"/>
        <v>average order value</v>
      </c>
      <c r="I1073" t="s">
        <v>35</v>
      </c>
      <c r="J1073" t="b">
        <f t="shared" si="2248"/>
        <v>0</v>
      </c>
      <c r="K1073" t="b">
        <f t="shared" si="2243"/>
        <v>0</v>
      </c>
      <c r="L1073" t="b">
        <f t="shared" si="2244"/>
        <v>1</v>
      </c>
      <c r="M1073" t="str">
        <f t="shared" si="2249"/>
        <v/>
      </c>
      <c r="N1073" t="str">
        <f t="shared" si="2290"/>
        <v/>
      </c>
      <c r="O1073" t="str">
        <f t="shared" si="2291"/>
        <v/>
      </c>
      <c r="P1073" t="str">
        <f t="shared" si="2250"/>
        <v/>
      </c>
      <c r="R1073" t="s">
        <v>35</v>
      </c>
      <c r="S1073" t="str">
        <f>IF(M1073&lt;&gt;"",M1073,IF(O1073&lt;&gt;"",O1073,IF(Q1073&lt;&gt;"",Q1073,I1073)))</f>
        <v>$</v>
      </c>
      <c r="T1073" t="str">
        <f t="shared" si="2251"/>
        <v>$</v>
      </c>
      <c r="U1073" t="str">
        <f t="shared" ref="U1073:V1073" si="2346">TRIM(SUBSTITUTE(T1073,U$1,U$2))</f>
        <v>$</v>
      </c>
      <c r="V1073" t="str">
        <f t="shared" si="2346"/>
        <v>$</v>
      </c>
      <c r="W1073" t="str">
        <f t="shared" ref="W1073:AM1073" si="2347">TRIM(SUBSTITUTE(V1073,W$1,W$2))</f>
        <v>$</v>
      </c>
      <c r="X1073" t="str">
        <f t="shared" si="2347"/>
        <v>$</v>
      </c>
      <c r="Y1073" t="str">
        <f t="shared" si="2347"/>
        <v>$</v>
      </c>
      <c r="Z1073" t="str">
        <f t="shared" si="2347"/>
        <v>$</v>
      </c>
      <c r="AA1073" t="str">
        <f t="shared" si="2347"/>
        <v>$</v>
      </c>
      <c r="AB1073" t="str">
        <f t="shared" si="2347"/>
        <v>$</v>
      </c>
      <c r="AC1073" t="str">
        <f t="shared" si="2347"/>
        <v>$</v>
      </c>
      <c r="AD1073" t="str">
        <f t="shared" si="2347"/>
        <v>$</v>
      </c>
      <c r="AE1073" t="str">
        <f t="shared" si="2347"/>
        <v>$</v>
      </c>
      <c r="AF1073" t="str">
        <f t="shared" si="2347"/>
        <v>$</v>
      </c>
      <c r="AG1073" t="str">
        <f t="shared" si="2347"/>
        <v>$</v>
      </c>
      <c r="AH1073" t="str">
        <f t="shared" si="2347"/>
        <v>$</v>
      </c>
      <c r="AI1073" t="str">
        <f t="shared" si="2347"/>
        <v>$</v>
      </c>
      <c r="AJ1073" t="str">
        <f t="shared" si="2347"/>
        <v>$</v>
      </c>
      <c r="AK1073" t="str">
        <f t="shared" si="2347"/>
        <v>$</v>
      </c>
      <c r="AL1073" t="str">
        <f t="shared" si="2347"/>
        <v>$</v>
      </c>
      <c r="AM1073" t="str">
        <f t="shared" si="2347"/>
        <v>$</v>
      </c>
      <c r="AN1073" t="str">
        <f t="shared" si="2254"/>
        <v>$</v>
      </c>
      <c r="AQ1073" t="str">
        <f t="shared" si="2255"/>
        <v>$</v>
      </c>
    </row>
    <row r="1074" spans="1:43" x14ac:dyDescent="0.2">
      <c r="A1074">
        <v>1072</v>
      </c>
      <c r="B1074" t="s">
        <v>958</v>
      </c>
      <c r="C1074" t="s">
        <v>1652</v>
      </c>
      <c r="D1074" t="s">
        <v>1631</v>
      </c>
      <c r="E1074" t="s">
        <v>447</v>
      </c>
      <c r="F1074" t="s">
        <v>321</v>
      </c>
      <c r="G1074" t="str">
        <f t="shared" si="2247"/>
        <v>Orders - Active customers</v>
      </c>
      <c r="H1074" t="str">
        <f t="shared" si="2228"/>
        <v>active customers</v>
      </c>
      <c r="I1074" t="s">
        <v>10</v>
      </c>
      <c r="J1074" t="b">
        <f t="shared" si="2248"/>
        <v>0</v>
      </c>
      <c r="K1074" t="b">
        <f t="shared" si="2243"/>
        <v>0</v>
      </c>
      <c r="L1074" t="b">
        <f t="shared" si="2244"/>
        <v>1</v>
      </c>
      <c r="M1074" t="str">
        <f t="shared" si="2249"/>
        <v/>
      </c>
      <c r="N1074" t="str">
        <f t="shared" si="2290"/>
        <v/>
      </c>
      <c r="O1074" t="str">
        <f t="shared" si="2291"/>
        <v/>
      </c>
      <c r="P1074" t="str">
        <f t="shared" si="2250"/>
        <v/>
      </c>
      <c r="R1074" t="s">
        <v>35</v>
      </c>
      <c r="S1074" t="str">
        <f>IF(M1074&lt;&gt;"",M1074,IF(O1074&lt;&gt;"",O1074,IF(Q1074&lt;&gt;"",Q1074,I1074)))</f>
        <v>$M</v>
      </c>
      <c r="T1074" t="str">
        <f t="shared" si="2251"/>
        <v>$m</v>
      </c>
      <c r="U1074" t="str">
        <f t="shared" ref="U1074:V1074" si="2348">TRIM(SUBSTITUTE(T1074,U$1,U$2))</f>
        <v>$m</v>
      </c>
      <c r="V1074" t="str">
        <f t="shared" si="2348"/>
        <v>$m</v>
      </c>
      <c r="W1074" t="str">
        <f t="shared" ref="W1074:AM1074" si="2349">TRIM(SUBSTITUTE(V1074,W$1,W$2))</f>
        <v>$m</v>
      </c>
      <c r="X1074" t="str">
        <f t="shared" si="2349"/>
        <v>$m</v>
      </c>
      <c r="Y1074" t="str">
        <f t="shared" si="2349"/>
        <v>$m</v>
      </c>
      <c r="Z1074" t="str">
        <f t="shared" si="2349"/>
        <v>$m</v>
      </c>
      <c r="AA1074" t="str">
        <f t="shared" si="2349"/>
        <v>$m</v>
      </c>
      <c r="AB1074" t="str">
        <f t="shared" si="2349"/>
        <v>$m</v>
      </c>
      <c r="AC1074" t="str">
        <f t="shared" si="2349"/>
        <v>$m</v>
      </c>
      <c r="AD1074" t="str">
        <f t="shared" si="2349"/>
        <v>$m</v>
      </c>
      <c r="AE1074" t="str">
        <f t="shared" si="2349"/>
        <v>$m</v>
      </c>
      <c r="AF1074" t="str">
        <f t="shared" si="2349"/>
        <v>$m</v>
      </c>
      <c r="AG1074" t="str">
        <f t="shared" si="2349"/>
        <v>$</v>
      </c>
      <c r="AH1074" t="str">
        <f t="shared" si="2349"/>
        <v>$</v>
      </c>
      <c r="AI1074" t="str">
        <f t="shared" si="2349"/>
        <v>$</v>
      </c>
      <c r="AJ1074" t="str">
        <f t="shared" si="2349"/>
        <v>$</v>
      </c>
      <c r="AK1074" t="str">
        <f t="shared" si="2349"/>
        <v>$</v>
      </c>
      <c r="AL1074" t="str">
        <f t="shared" si="2349"/>
        <v>$</v>
      </c>
      <c r="AM1074" t="str">
        <f t="shared" si="2349"/>
        <v>$</v>
      </c>
      <c r="AN1074" t="str">
        <f t="shared" si="2254"/>
        <v>$</v>
      </c>
      <c r="AQ1074" t="str">
        <f t="shared" si="2255"/>
        <v>$</v>
      </c>
    </row>
    <row r="1075" spans="1:43" x14ac:dyDescent="0.2">
      <c r="A1075">
        <v>1073</v>
      </c>
      <c r="B1075" t="s">
        <v>958</v>
      </c>
      <c r="C1075" t="s">
        <v>1652</v>
      </c>
      <c r="D1075" t="s">
        <v>1631</v>
      </c>
      <c r="E1075" t="s">
        <v>447</v>
      </c>
      <c r="F1075" t="s">
        <v>960</v>
      </c>
      <c r="G1075" t="str">
        <f t="shared" si="2247"/>
        <v>Orders - Mobile Device</v>
      </c>
      <c r="H1075" t="str">
        <f t="shared" si="2228"/>
        <v>mobile device</v>
      </c>
      <c r="I1075" t="s">
        <v>7</v>
      </c>
      <c r="J1075" t="b">
        <f t="shared" si="2248"/>
        <v>0</v>
      </c>
      <c r="K1075" t="b">
        <f t="shared" si="2243"/>
        <v>0</v>
      </c>
      <c r="L1075" t="b">
        <f t="shared" si="2244"/>
        <v>1</v>
      </c>
      <c r="M1075" t="str">
        <f t="shared" si="2249"/>
        <v/>
      </c>
      <c r="N1075" t="str">
        <f t="shared" si="2290"/>
        <v/>
      </c>
      <c r="O1075" t="str">
        <f t="shared" si="2291"/>
        <v/>
      </c>
      <c r="P1075" t="str">
        <f t="shared" si="2250"/>
        <v/>
      </c>
      <c r="R1075" t="s">
        <v>7</v>
      </c>
      <c r="S1075" t="str">
        <f>IF(M1075&lt;&gt;"",M1075,IF(O1075&lt;&gt;"",O1075,IF(Q1075&lt;&gt;"",Q1075,I1075)))</f>
        <v>%</v>
      </c>
      <c r="T1075" t="str">
        <f t="shared" si="2251"/>
        <v>%</v>
      </c>
      <c r="U1075" t="str">
        <f t="shared" ref="U1075:V1075" si="2350">TRIM(SUBSTITUTE(T1075,U$1,U$2))</f>
        <v>%</v>
      </c>
      <c r="V1075" t="str">
        <f t="shared" si="2350"/>
        <v>%</v>
      </c>
      <c r="W1075" t="str">
        <f t="shared" ref="W1075:AM1075" si="2351">TRIM(SUBSTITUTE(V1075,W$1,W$2))</f>
        <v>%</v>
      </c>
      <c r="X1075" t="str">
        <f t="shared" si="2351"/>
        <v>%</v>
      </c>
      <c r="Y1075" t="str">
        <f t="shared" si="2351"/>
        <v>%</v>
      </c>
      <c r="Z1075" t="str">
        <f t="shared" si="2351"/>
        <v>%</v>
      </c>
      <c r="AA1075" t="str">
        <f t="shared" si="2351"/>
        <v>%</v>
      </c>
      <c r="AB1075" t="str">
        <f t="shared" si="2351"/>
        <v>%</v>
      </c>
      <c r="AC1075" t="str">
        <f t="shared" si="2351"/>
        <v>%</v>
      </c>
      <c r="AD1075" t="str">
        <f t="shared" si="2351"/>
        <v>%</v>
      </c>
      <c r="AE1075" t="str">
        <f t="shared" si="2351"/>
        <v>%</v>
      </c>
      <c r="AF1075" t="str">
        <f t="shared" si="2351"/>
        <v>%</v>
      </c>
      <c r="AG1075" t="str">
        <f t="shared" si="2351"/>
        <v>%</v>
      </c>
      <c r="AH1075" t="str">
        <f t="shared" si="2351"/>
        <v>%</v>
      </c>
      <c r="AI1075" t="str">
        <f t="shared" si="2351"/>
        <v>%</v>
      </c>
      <c r="AJ1075" t="str">
        <f t="shared" si="2351"/>
        <v>%</v>
      </c>
      <c r="AK1075" t="str">
        <f t="shared" si="2351"/>
        <v>%</v>
      </c>
      <c r="AL1075" t="str">
        <f t="shared" si="2351"/>
        <v>%</v>
      </c>
      <c r="AM1075" t="str">
        <f t="shared" si="2351"/>
        <v>%</v>
      </c>
      <c r="AN1075" t="str">
        <f t="shared" si="2254"/>
        <v>%</v>
      </c>
      <c r="AQ1075" t="str">
        <f t="shared" si="2255"/>
        <v>%</v>
      </c>
    </row>
    <row r="1076" spans="1:43" x14ac:dyDescent="0.2">
      <c r="A1076">
        <v>1074</v>
      </c>
      <c r="B1076" t="s">
        <v>958</v>
      </c>
      <c r="C1076" t="s">
        <v>1652</v>
      </c>
      <c r="D1076" t="s">
        <v>1631</v>
      </c>
      <c r="E1076" t="s">
        <v>447</v>
      </c>
      <c r="F1076" t="s">
        <v>961</v>
      </c>
      <c r="G1076" t="str">
        <f t="shared" si="2247"/>
        <v>Orders - Orders delivered</v>
      </c>
      <c r="H1076" t="str">
        <f t="shared" si="2228"/>
        <v>orders delivered</v>
      </c>
      <c r="I1076" t="s">
        <v>10</v>
      </c>
      <c r="J1076" t="b">
        <f t="shared" si="2248"/>
        <v>0</v>
      </c>
      <c r="K1076" t="b">
        <f t="shared" si="2243"/>
        <v>0</v>
      </c>
      <c r="L1076" t="b">
        <f t="shared" si="2244"/>
        <v>1</v>
      </c>
      <c r="M1076" t="str">
        <f t="shared" si="2249"/>
        <v/>
      </c>
      <c r="N1076" t="str">
        <f t="shared" si="2290"/>
        <v/>
      </c>
      <c r="O1076" t="str">
        <f t="shared" si="2291"/>
        <v/>
      </c>
      <c r="P1076" t="str">
        <f t="shared" si="2250"/>
        <v/>
      </c>
      <c r="R1076" t="s">
        <v>35</v>
      </c>
      <c r="S1076" t="str">
        <f>IF(M1076&lt;&gt;"",M1076,IF(O1076&lt;&gt;"",O1076,IF(Q1076&lt;&gt;"",Q1076,I1076)))</f>
        <v>$M</v>
      </c>
      <c r="T1076" t="str">
        <f t="shared" si="2251"/>
        <v>$m</v>
      </c>
      <c r="U1076" t="str">
        <f t="shared" ref="U1076:V1076" si="2352">TRIM(SUBSTITUTE(T1076,U$1,U$2))</f>
        <v>$m</v>
      </c>
      <c r="V1076" t="str">
        <f t="shared" si="2352"/>
        <v>$m</v>
      </c>
      <c r="W1076" t="str">
        <f t="shared" ref="W1076:AM1076" si="2353">TRIM(SUBSTITUTE(V1076,W$1,W$2))</f>
        <v>$m</v>
      </c>
      <c r="X1076" t="str">
        <f t="shared" si="2353"/>
        <v>$m</v>
      </c>
      <c r="Y1076" t="str">
        <f t="shared" si="2353"/>
        <v>$m</v>
      </c>
      <c r="Z1076" t="str">
        <f t="shared" si="2353"/>
        <v>$m</v>
      </c>
      <c r="AA1076" t="str">
        <f t="shared" si="2353"/>
        <v>$m</v>
      </c>
      <c r="AB1076" t="str">
        <f t="shared" si="2353"/>
        <v>$m</v>
      </c>
      <c r="AC1076" t="str">
        <f t="shared" si="2353"/>
        <v>$m</v>
      </c>
      <c r="AD1076" t="str">
        <f t="shared" si="2353"/>
        <v>$m</v>
      </c>
      <c r="AE1076" t="str">
        <f t="shared" si="2353"/>
        <v>$m</v>
      </c>
      <c r="AF1076" t="str">
        <f t="shared" si="2353"/>
        <v>$m</v>
      </c>
      <c r="AG1076" t="str">
        <f t="shared" si="2353"/>
        <v>$</v>
      </c>
      <c r="AH1076" t="str">
        <f t="shared" si="2353"/>
        <v>$</v>
      </c>
      <c r="AI1076" t="str">
        <f t="shared" si="2353"/>
        <v>$</v>
      </c>
      <c r="AJ1076" t="str">
        <f t="shared" si="2353"/>
        <v>$</v>
      </c>
      <c r="AK1076" t="str">
        <f t="shared" si="2353"/>
        <v>$</v>
      </c>
      <c r="AL1076" t="str">
        <f t="shared" si="2353"/>
        <v>$</v>
      </c>
      <c r="AM1076" t="str">
        <f t="shared" si="2353"/>
        <v>$</v>
      </c>
      <c r="AN1076" t="str">
        <f t="shared" si="2254"/>
        <v>$</v>
      </c>
      <c r="AQ1076" t="str">
        <f t="shared" si="2255"/>
        <v>$</v>
      </c>
    </row>
    <row r="1077" spans="1:43" x14ac:dyDescent="0.2">
      <c r="A1077">
        <v>1075</v>
      </c>
      <c r="B1077" t="s">
        <v>958</v>
      </c>
      <c r="C1077" t="s">
        <v>1652</v>
      </c>
      <c r="D1077" t="s">
        <v>1631</v>
      </c>
      <c r="E1077" t="s">
        <v>447</v>
      </c>
      <c r="F1077" t="s">
        <v>961</v>
      </c>
      <c r="G1077" t="str">
        <f t="shared" si="2247"/>
        <v>Orders - Orders delivered</v>
      </c>
      <c r="H1077" t="str">
        <f t="shared" si="2228"/>
        <v>orders delivered</v>
      </c>
      <c r="I1077" t="s">
        <v>959</v>
      </c>
      <c r="J1077" t="b">
        <f t="shared" si="2248"/>
        <v>0</v>
      </c>
      <c r="K1077" t="b">
        <f t="shared" si="2243"/>
        <v>1</v>
      </c>
      <c r="L1077" t="b">
        <f t="shared" si="2244"/>
        <v>1</v>
      </c>
      <c r="M1077" t="str">
        <f t="shared" si="2249"/>
        <v/>
      </c>
      <c r="N1077" t="str">
        <f t="shared" si="2290"/>
        <v/>
      </c>
      <c r="O1077" t="str">
        <f t="shared" si="2291"/>
        <v/>
      </c>
      <c r="P1077" t="str">
        <f t="shared" si="2250"/>
        <v/>
      </c>
      <c r="R1077" t="s">
        <v>1685</v>
      </c>
      <c r="S1077" t="str">
        <f>IF(M1077&lt;&gt;"",M1077,IF(O1077&lt;&gt;"",O1077,IF(Q1077&lt;&gt;"",Q1077,I1077)))</f>
        <v>M units</v>
      </c>
      <c r="T1077" t="str">
        <f t="shared" si="2251"/>
        <v>m units</v>
      </c>
      <c r="U1077" t="str">
        <f t="shared" ref="U1077:V1077" si="2354">TRIM(SUBSTITUTE(T1077,U$1,U$2))</f>
        <v>m units</v>
      </c>
      <c r="V1077" t="str">
        <f t="shared" si="2354"/>
        <v>m units</v>
      </c>
      <c r="W1077" t="str">
        <f t="shared" ref="W1077:AM1077" si="2355">TRIM(SUBSTITUTE(V1077,W$1,W$2))</f>
        <v>m units</v>
      </c>
      <c r="X1077" t="str">
        <f t="shared" si="2355"/>
        <v>m units</v>
      </c>
      <c r="Y1077" t="str">
        <f t="shared" si="2355"/>
        <v>m units</v>
      </c>
      <c r="Z1077" t="str">
        <f t="shared" si="2355"/>
        <v>m units</v>
      </c>
      <c r="AA1077" t="str">
        <f t="shared" si="2355"/>
        <v>m units</v>
      </c>
      <c r="AB1077" t="str">
        <f t="shared" si="2355"/>
        <v>m units</v>
      </c>
      <c r="AC1077" t="str">
        <f t="shared" si="2355"/>
        <v>m units</v>
      </c>
      <c r="AD1077" t="str">
        <f t="shared" si="2355"/>
        <v>m units</v>
      </c>
      <c r="AE1077" t="str">
        <f t="shared" si="2355"/>
        <v>m units</v>
      </c>
      <c r="AF1077" t="str">
        <f t="shared" si="2355"/>
        <v>m units</v>
      </c>
      <c r="AG1077" t="str">
        <f t="shared" si="2355"/>
        <v>units</v>
      </c>
      <c r="AH1077" t="str">
        <f t="shared" si="2355"/>
        <v>units</v>
      </c>
      <c r="AI1077" t="str">
        <f t="shared" si="2355"/>
        <v>units</v>
      </c>
      <c r="AJ1077" t="str">
        <f t="shared" si="2355"/>
        <v>units</v>
      </c>
      <c r="AK1077" t="str">
        <f t="shared" si="2355"/>
        <v>units</v>
      </c>
      <c r="AL1077" t="str">
        <f t="shared" si="2355"/>
        <v>units</v>
      </c>
      <c r="AM1077" t="str">
        <f t="shared" si="2355"/>
        <v>units</v>
      </c>
      <c r="AN1077" t="str">
        <f t="shared" si="2254"/>
        <v>units</v>
      </c>
      <c r="AQ1077" t="str">
        <f t="shared" si="2255"/>
        <v>units</v>
      </c>
    </row>
    <row r="1078" spans="1:43" x14ac:dyDescent="0.2">
      <c r="A1078">
        <v>1076</v>
      </c>
      <c r="B1078" t="s">
        <v>958</v>
      </c>
      <c r="C1078" t="s">
        <v>1652</v>
      </c>
      <c r="D1078" t="s">
        <v>1631</v>
      </c>
      <c r="E1078" t="s">
        <v>447</v>
      </c>
      <c r="F1078" t="s">
        <v>962</v>
      </c>
      <c r="G1078" t="str">
        <f t="shared" si="2247"/>
        <v>Orders - Orders per active customer</v>
      </c>
      <c r="H1078" t="str">
        <f t="shared" si="2228"/>
        <v>orders per active customer</v>
      </c>
      <c r="I1078" t="s">
        <v>10</v>
      </c>
      <c r="J1078" t="b">
        <f t="shared" si="2248"/>
        <v>0</v>
      </c>
      <c r="K1078" t="b">
        <f t="shared" si="2243"/>
        <v>0</v>
      </c>
      <c r="L1078" t="b">
        <f t="shared" si="2244"/>
        <v>1</v>
      </c>
      <c r="M1078" t="str">
        <f t="shared" si="2249"/>
        <v/>
      </c>
      <c r="N1078" t="str">
        <f t="shared" si="2290"/>
        <v/>
      </c>
      <c r="O1078" t="str">
        <f t="shared" si="2291"/>
        <v/>
      </c>
      <c r="P1078">
        <f t="shared" si="2250"/>
        <v>7</v>
      </c>
      <c r="Q1078" t="s">
        <v>1758</v>
      </c>
      <c r="R1078" t="s">
        <v>35</v>
      </c>
      <c r="S1078" t="str">
        <f>IF(M1078&lt;&gt;"",M1078,IF(O1078&lt;&gt;"",O1078,IF(Q1078&lt;&gt;"",Q1078,I1078)))</f>
        <v>orders/customer</v>
      </c>
      <c r="T1078" t="str">
        <f t="shared" si="2251"/>
        <v>orders/customer</v>
      </c>
      <c r="U1078" t="str">
        <f t="shared" ref="U1078:V1078" si="2356">TRIM(SUBSTITUTE(T1078,U$1,U$2))</f>
        <v>orders/customer</v>
      </c>
      <c r="V1078" t="str">
        <f t="shared" si="2356"/>
        <v>orders/customer</v>
      </c>
      <c r="W1078" t="str">
        <f t="shared" ref="W1078:AM1078" si="2357">TRIM(SUBSTITUTE(V1078,W$1,W$2))</f>
        <v>orders/customer</v>
      </c>
      <c r="X1078" t="str">
        <f t="shared" si="2357"/>
        <v>orders/customer</v>
      </c>
      <c r="Y1078" t="str">
        <f t="shared" si="2357"/>
        <v>orders/customer</v>
      </c>
      <c r="Z1078" t="str">
        <f t="shared" si="2357"/>
        <v>orders/customer</v>
      </c>
      <c r="AA1078" t="str">
        <f t="shared" si="2357"/>
        <v>orders/customer</v>
      </c>
      <c r="AB1078" t="str">
        <f t="shared" si="2357"/>
        <v>orders/customer</v>
      </c>
      <c r="AC1078" t="str">
        <f t="shared" si="2357"/>
        <v>orders/customer</v>
      </c>
      <c r="AD1078" t="str">
        <f t="shared" si="2357"/>
        <v>orders/customer</v>
      </c>
      <c r="AE1078" t="str">
        <f t="shared" si="2357"/>
        <v>orders/customer</v>
      </c>
      <c r="AF1078" t="str">
        <f t="shared" si="2357"/>
        <v>orders/customer</v>
      </c>
      <c r="AG1078" t="str">
        <f t="shared" si="2357"/>
        <v>orders/custoer</v>
      </c>
      <c r="AH1078" t="str">
        <f t="shared" si="2357"/>
        <v>orders/custoer</v>
      </c>
      <c r="AI1078" t="str">
        <f t="shared" si="2357"/>
        <v>orders/custoer</v>
      </c>
      <c r="AJ1078" t="str">
        <f t="shared" si="2357"/>
        <v>orders/custoer</v>
      </c>
      <c r="AK1078" t="str">
        <f t="shared" si="2357"/>
        <v>orders/custoer</v>
      </c>
      <c r="AL1078" t="str">
        <f t="shared" si="2357"/>
        <v>orders/custoer</v>
      </c>
      <c r="AM1078" t="str">
        <f t="shared" si="2357"/>
        <v>orders/custoer</v>
      </c>
      <c r="AN1078" t="str">
        <f t="shared" si="2254"/>
        <v>orders/custoer</v>
      </c>
      <c r="AQ1078" t="str">
        <f t="shared" si="2255"/>
        <v>orders/customer</v>
      </c>
    </row>
    <row r="1079" spans="1:43" x14ac:dyDescent="0.2">
      <c r="A1079">
        <v>1077</v>
      </c>
      <c r="B1079" t="s">
        <v>958</v>
      </c>
      <c r="C1079" t="s">
        <v>1652</v>
      </c>
      <c r="D1079" t="s">
        <v>1631</v>
      </c>
      <c r="E1079" t="s">
        <v>447</v>
      </c>
      <c r="F1079" t="s">
        <v>962</v>
      </c>
      <c r="G1079" t="str">
        <f t="shared" si="2247"/>
        <v>Orders - Orders per active customer</v>
      </c>
      <c r="H1079" t="str">
        <f t="shared" si="2228"/>
        <v>orders per active customer</v>
      </c>
      <c r="I1079" t="s">
        <v>4</v>
      </c>
      <c r="J1079" t="b">
        <f t="shared" si="2248"/>
        <v>0</v>
      </c>
      <c r="K1079" t="b">
        <f t="shared" si="2243"/>
        <v>1</v>
      </c>
      <c r="L1079" t="b">
        <f t="shared" si="2244"/>
        <v>1</v>
      </c>
      <c r="M1079" t="str">
        <f t="shared" si="2249"/>
        <v/>
      </c>
      <c r="N1079" t="str">
        <f t="shared" si="2290"/>
        <v>Check</v>
      </c>
      <c r="O1079" t="str">
        <f t="shared" si="2291"/>
        <v/>
      </c>
      <c r="P1079">
        <f t="shared" si="2250"/>
        <v>7</v>
      </c>
      <c r="Q1079" t="s">
        <v>1758</v>
      </c>
      <c r="R1079" t="s">
        <v>35</v>
      </c>
      <c r="S1079" t="str">
        <f>IF(M1079&lt;&gt;"",M1079,IF(O1079&lt;&gt;"",O1079,IF(Q1079&lt;&gt;"",Q1079,I1079)))</f>
        <v>orders/customer</v>
      </c>
      <c r="T1079" t="str">
        <f t="shared" si="2251"/>
        <v>orders/customer</v>
      </c>
      <c r="U1079" t="str">
        <f t="shared" ref="U1079:V1079" si="2358">TRIM(SUBSTITUTE(T1079,U$1,U$2))</f>
        <v>orders/customer</v>
      </c>
      <c r="V1079" t="str">
        <f t="shared" si="2358"/>
        <v>orders/customer</v>
      </c>
      <c r="W1079" t="str">
        <f t="shared" ref="W1079:AM1079" si="2359">TRIM(SUBSTITUTE(V1079,W$1,W$2))</f>
        <v>orders/customer</v>
      </c>
      <c r="X1079" t="str">
        <f t="shared" si="2359"/>
        <v>orders/customer</v>
      </c>
      <c r="Y1079" t="str">
        <f t="shared" si="2359"/>
        <v>orders/customer</v>
      </c>
      <c r="Z1079" t="str">
        <f t="shared" si="2359"/>
        <v>orders/customer</v>
      </c>
      <c r="AA1079" t="str">
        <f t="shared" si="2359"/>
        <v>orders/customer</v>
      </c>
      <c r="AB1079" t="str">
        <f t="shared" si="2359"/>
        <v>orders/customer</v>
      </c>
      <c r="AC1079" t="str">
        <f t="shared" si="2359"/>
        <v>orders/customer</v>
      </c>
      <c r="AD1079" t="str">
        <f t="shared" si="2359"/>
        <v>orders/customer</v>
      </c>
      <c r="AE1079" t="str">
        <f t="shared" si="2359"/>
        <v>orders/customer</v>
      </c>
      <c r="AF1079" t="str">
        <f t="shared" si="2359"/>
        <v>orders/customer</v>
      </c>
      <c r="AG1079" t="str">
        <f t="shared" si="2359"/>
        <v>orders/custoer</v>
      </c>
      <c r="AH1079" t="str">
        <f t="shared" si="2359"/>
        <v>orders/custoer</v>
      </c>
      <c r="AI1079" t="str">
        <f t="shared" si="2359"/>
        <v>orders/custoer</v>
      </c>
      <c r="AJ1079" t="str">
        <f t="shared" si="2359"/>
        <v>orders/custoer</v>
      </c>
      <c r="AK1079" t="str">
        <f t="shared" si="2359"/>
        <v>orders/custoer</v>
      </c>
      <c r="AL1079" t="str">
        <f t="shared" si="2359"/>
        <v>orders/custoer</v>
      </c>
      <c r="AM1079" t="str">
        <f t="shared" si="2359"/>
        <v>orders/custoer</v>
      </c>
      <c r="AN1079" t="str">
        <f t="shared" si="2254"/>
        <v>orders/custoer</v>
      </c>
      <c r="AQ1079" t="str">
        <f t="shared" si="2255"/>
        <v>orders/customer</v>
      </c>
    </row>
    <row r="1080" spans="1:43" x14ac:dyDescent="0.2">
      <c r="A1080">
        <v>1078</v>
      </c>
      <c r="B1080" t="s">
        <v>1000</v>
      </c>
      <c r="C1080" t="s">
        <v>1632</v>
      </c>
      <c r="D1080" t="s">
        <v>1631</v>
      </c>
      <c r="E1080" t="s">
        <v>444</v>
      </c>
      <c r="F1080" t="s">
        <v>444</v>
      </c>
      <c r="G1080" t="str">
        <f t="shared" si="2247"/>
        <v>Active Buyers</v>
      </c>
      <c r="H1080" t="str">
        <f t="shared" si="2228"/>
        <v>active buyers</v>
      </c>
      <c r="I1080" t="s">
        <v>388</v>
      </c>
      <c r="J1080" t="b">
        <f t="shared" si="2248"/>
        <v>0</v>
      </c>
      <c r="K1080" t="b">
        <f t="shared" si="2243"/>
        <v>0</v>
      </c>
      <c r="L1080" t="b">
        <f t="shared" si="2244"/>
        <v>1</v>
      </c>
      <c r="M1080" t="str">
        <f t="shared" si="2249"/>
        <v/>
      </c>
      <c r="N1080" t="str">
        <f t="shared" si="2290"/>
        <v/>
      </c>
      <c r="O1080" t="str">
        <f t="shared" si="2291"/>
        <v/>
      </c>
      <c r="P1080" t="str">
        <f t="shared" si="2250"/>
        <v/>
      </c>
      <c r="R1080" t="s">
        <v>7</v>
      </c>
      <c r="S1080" t="str">
        <f>IF(M1080&lt;&gt;"",M1080,IF(O1080&lt;&gt;"",O1080,IF(Q1080&lt;&gt;"",Q1080,I1080)))</f>
        <v>% Increase YoY</v>
      </c>
      <c r="T1080" t="str">
        <f t="shared" si="2251"/>
        <v>% increase yoy</v>
      </c>
      <c r="U1080" t="str">
        <f t="shared" ref="U1080:V1080" si="2360">TRIM(SUBSTITUTE(T1080,U$1,U$2))</f>
        <v>% increase yoy</v>
      </c>
      <c r="V1080" t="str">
        <f t="shared" si="2360"/>
        <v>% increase yoy</v>
      </c>
      <c r="W1080" t="str">
        <f t="shared" ref="W1080:AM1080" si="2361">TRIM(SUBSTITUTE(V1080,W$1,W$2))</f>
        <v>% increase yoy</v>
      </c>
      <c r="X1080" t="str">
        <f t="shared" si="2361"/>
        <v>% increase yoy</v>
      </c>
      <c r="Y1080" t="str">
        <f t="shared" si="2361"/>
        <v>% increase yoy</v>
      </c>
      <c r="Z1080" t="str">
        <f t="shared" si="2361"/>
        <v>% increase yoy</v>
      </c>
      <c r="AA1080" t="str">
        <f t="shared" si="2361"/>
        <v>% increase yoy</v>
      </c>
      <c r="AB1080" t="str">
        <f t="shared" si="2361"/>
        <v>% increase yoy</v>
      </c>
      <c r="AC1080" t="str">
        <f t="shared" si="2361"/>
        <v>% increase yoy</v>
      </c>
      <c r="AD1080" t="str">
        <f t="shared" si="2361"/>
        <v>% increase yoy</v>
      </c>
      <c r="AE1080" t="str">
        <f t="shared" si="2361"/>
        <v>% increase yoy</v>
      </c>
      <c r="AF1080" t="str">
        <f t="shared" si="2361"/>
        <v>% increase yoy</v>
      </c>
      <c r="AG1080" t="str">
        <f t="shared" si="2361"/>
        <v>% increase yoy</v>
      </c>
      <c r="AH1080" t="str">
        <f t="shared" si="2361"/>
        <v>% increase yoy</v>
      </c>
      <c r="AI1080" t="str">
        <f t="shared" si="2361"/>
        <v>% increase yoy</v>
      </c>
      <c r="AJ1080" t="str">
        <f t="shared" si="2361"/>
        <v>% increase yoy</v>
      </c>
      <c r="AK1080" t="str">
        <f t="shared" si="2361"/>
        <v>% increase yoy</v>
      </c>
      <c r="AL1080" t="str">
        <f t="shared" si="2361"/>
        <v>% increase yoy</v>
      </c>
      <c r="AM1080" t="str">
        <f t="shared" si="2361"/>
        <v>% increase yoy</v>
      </c>
      <c r="AN1080" t="str">
        <f t="shared" si="2254"/>
        <v>%_increase_yoy</v>
      </c>
      <c r="AQ1080" t="str">
        <f t="shared" si="2255"/>
        <v>%_increase_yoy</v>
      </c>
    </row>
    <row r="1081" spans="1:43" x14ac:dyDescent="0.2">
      <c r="A1081">
        <v>1079</v>
      </c>
      <c r="B1081" t="s">
        <v>1000</v>
      </c>
      <c r="C1081" t="s">
        <v>1632</v>
      </c>
      <c r="D1081" t="s">
        <v>1631</v>
      </c>
      <c r="E1081" t="s">
        <v>444</v>
      </c>
      <c r="F1081" t="s">
        <v>444</v>
      </c>
      <c r="G1081" t="str">
        <f t="shared" si="2247"/>
        <v>Active Buyers</v>
      </c>
      <c r="H1081" t="str">
        <f t="shared" si="2228"/>
        <v>active buyers</v>
      </c>
      <c r="I1081" t="s">
        <v>1535</v>
      </c>
      <c r="J1081" t="b">
        <f t="shared" si="2248"/>
        <v>0</v>
      </c>
      <c r="K1081" t="b">
        <f t="shared" si="2243"/>
        <v>1</v>
      </c>
      <c r="L1081" t="b">
        <f t="shared" si="2244"/>
        <v>1</v>
      </c>
      <c r="M1081" t="str">
        <f t="shared" si="2249"/>
        <v/>
      </c>
      <c r="N1081" t="str">
        <f t="shared" si="2290"/>
        <v/>
      </c>
      <c r="O1081" t="str">
        <f t="shared" si="2291"/>
        <v/>
      </c>
      <c r="P1081" t="str">
        <f t="shared" si="2250"/>
        <v/>
      </c>
      <c r="R1081" t="s">
        <v>1685</v>
      </c>
      <c r="S1081" t="str">
        <f>IF(M1081&lt;&gt;"",M1081,IF(O1081&lt;&gt;"",O1081,IF(Q1081&lt;&gt;"",Q1081,I1081)))</f>
        <v>Millions</v>
      </c>
      <c r="T1081" t="str">
        <f t="shared" si="2251"/>
        <v>millions</v>
      </c>
      <c r="U1081" t="str">
        <f t="shared" ref="U1081:V1081" si="2362">TRIM(SUBSTITUTE(T1081,U$1,U$2))</f>
        <v>millions</v>
      </c>
      <c r="V1081" t="str">
        <f t="shared" si="2362"/>
        <v>millions</v>
      </c>
      <c r="W1081" t="str">
        <f t="shared" ref="W1081:AM1081" si="2363">TRIM(SUBSTITUTE(V1081,W$1,W$2))</f>
        <v>millions</v>
      </c>
      <c r="X1081" t="str">
        <f t="shared" si="2363"/>
        <v>millions</v>
      </c>
      <c r="Y1081" t="str">
        <f t="shared" si="2363"/>
        <v>millions</v>
      </c>
      <c r="Z1081" t="str">
        <f t="shared" si="2363"/>
        <v>millions</v>
      </c>
      <c r="AA1081" t="str">
        <f t="shared" si="2363"/>
        <v>millions</v>
      </c>
      <c r="AB1081" t="str">
        <f t="shared" si="2363"/>
        <v>millions</v>
      </c>
      <c r="AC1081" t="str">
        <f t="shared" si="2363"/>
        <v>millions</v>
      </c>
      <c r="AD1081" t="str">
        <f t="shared" si="2363"/>
        <v>millions</v>
      </c>
      <c r="AE1081" t="str">
        <f t="shared" si="2363"/>
        <v/>
      </c>
      <c r="AF1081" t="str">
        <f t="shared" si="2363"/>
        <v/>
      </c>
      <c r="AG1081" t="str">
        <f t="shared" si="2363"/>
        <v/>
      </c>
      <c r="AH1081" t="str">
        <f t="shared" si="2363"/>
        <v/>
      </c>
      <c r="AI1081" t="str">
        <f t="shared" si="2363"/>
        <v/>
      </c>
      <c r="AJ1081" t="str">
        <f t="shared" si="2363"/>
        <v/>
      </c>
      <c r="AK1081" t="str">
        <f t="shared" si="2363"/>
        <v/>
      </c>
      <c r="AL1081" t="str">
        <f t="shared" si="2363"/>
        <v/>
      </c>
      <c r="AM1081" t="str">
        <f t="shared" si="2363"/>
        <v/>
      </c>
      <c r="AN1081" t="str">
        <f t="shared" si="2254"/>
        <v/>
      </c>
      <c r="AO1081" t="s">
        <v>1744</v>
      </c>
      <c r="AQ1081" t="str">
        <f t="shared" si="2255"/>
        <v>buyers</v>
      </c>
    </row>
    <row r="1082" spans="1:43" x14ac:dyDescent="0.2">
      <c r="A1082">
        <v>1080</v>
      </c>
      <c r="B1082" t="s">
        <v>1000</v>
      </c>
      <c r="C1082" t="s">
        <v>1632</v>
      </c>
      <c r="D1082" t="s">
        <v>1631</v>
      </c>
      <c r="E1082" t="s">
        <v>1001</v>
      </c>
      <c r="F1082" t="s">
        <v>1001</v>
      </c>
      <c r="G1082" t="str">
        <f t="shared" si="2247"/>
        <v>Gross Merchandise Value (GMV)</v>
      </c>
      <c r="H1082" t="str">
        <f t="shared" si="2228"/>
        <v>gross merchandise value (gmv)</v>
      </c>
      <c r="I1082" t="s">
        <v>388</v>
      </c>
      <c r="J1082" t="b">
        <f t="shared" si="2248"/>
        <v>0</v>
      </c>
      <c r="K1082" t="b">
        <f t="shared" si="2243"/>
        <v>0</v>
      </c>
      <c r="L1082" t="b">
        <f t="shared" si="2244"/>
        <v>1</v>
      </c>
      <c r="M1082" t="str">
        <f t="shared" si="2249"/>
        <v/>
      </c>
      <c r="N1082" t="str">
        <f t="shared" si="2290"/>
        <v/>
      </c>
      <c r="O1082" t="str">
        <f t="shared" si="2291"/>
        <v/>
      </c>
      <c r="P1082" t="str">
        <f t="shared" si="2250"/>
        <v/>
      </c>
      <c r="R1082" t="s">
        <v>7</v>
      </c>
      <c r="S1082" t="str">
        <f>IF(M1082&lt;&gt;"",M1082,IF(O1082&lt;&gt;"",O1082,IF(Q1082&lt;&gt;"",Q1082,I1082)))</f>
        <v>% Increase YoY</v>
      </c>
      <c r="T1082" t="str">
        <f t="shared" si="2251"/>
        <v>% increase yoy</v>
      </c>
      <c r="U1082" t="str">
        <f t="shared" ref="U1082:V1082" si="2364">TRIM(SUBSTITUTE(T1082,U$1,U$2))</f>
        <v>% increase yoy</v>
      </c>
      <c r="V1082" t="str">
        <f t="shared" si="2364"/>
        <v>% increase yoy</v>
      </c>
      <c r="W1082" t="str">
        <f t="shared" ref="W1082:AM1082" si="2365">TRIM(SUBSTITUTE(V1082,W$1,W$2))</f>
        <v>% increase yoy</v>
      </c>
      <c r="X1082" t="str">
        <f t="shared" si="2365"/>
        <v>% increase yoy</v>
      </c>
      <c r="Y1082" t="str">
        <f t="shared" si="2365"/>
        <v>% increase yoy</v>
      </c>
      <c r="Z1082" t="str">
        <f t="shared" si="2365"/>
        <v>% increase yoy</v>
      </c>
      <c r="AA1082" t="str">
        <f t="shared" si="2365"/>
        <v>% increase yoy</v>
      </c>
      <c r="AB1082" t="str">
        <f t="shared" si="2365"/>
        <v>% increase yoy</v>
      </c>
      <c r="AC1082" t="str">
        <f t="shared" si="2365"/>
        <v>% increase yoy</v>
      </c>
      <c r="AD1082" t="str">
        <f t="shared" si="2365"/>
        <v>% increase yoy</v>
      </c>
      <c r="AE1082" t="str">
        <f t="shared" si="2365"/>
        <v>% increase yoy</v>
      </c>
      <c r="AF1082" t="str">
        <f t="shared" si="2365"/>
        <v>% increase yoy</v>
      </c>
      <c r="AG1082" t="str">
        <f t="shared" si="2365"/>
        <v>% increase yoy</v>
      </c>
      <c r="AH1082" t="str">
        <f t="shared" si="2365"/>
        <v>% increase yoy</v>
      </c>
      <c r="AI1082" t="str">
        <f t="shared" si="2365"/>
        <v>% increase yoy</v>
      </c>
      <c r="AJ1082" t="str">
        <f t="shared" si="2365"/>
        <v>% increase yoy</v>
      </c>
      <c r="AK1082" t="str">
        <f t="shared" si="2365"/>
        <v>% increase yoy</v>
      </c>
      <c r="AL1082" t="str">
        <f t="shared" si="2365"/>
        <v>% increase yoy</v>
      </c>
      <c r="AM1082" t="str">
        <f t="shared" si="2365"/>
        <v>% increase yoy</v>
      </c>
      <c r="AN1082" t="str">
        <f t="shared" si="2254"/>
        <v>%_increase_yoy</v>
      </c>
      <c r="AQ1082" t="str">
        <f t="shared" si="2255"/>
        <v>%_increase_yoy</v>
      </c>
    </row>
    <row r="1083" spans="1:43" x14ac:dyDescent="0.2">
      <c r="A1083">
        <v>1081</v>
      </c>
      <c r="B1083" t="s">
        <v>1000</v>
      </c>
      <c r="C1083" t="s">
        <v>1632</v>
      </c>
      <c r="D1083" t="s">
        <v>1631</v>
      </c>
      <c r="E1083" t="s">
        <v>1001</v>
      </c>
      <c r="F1083" t="s">
        <v>1001</v>
      </c>
      <c r="G1083" t="str">
        <f t="shared" si="2247"/>
        <v>Gross Merchandise Value (GMV)</v>
      </c>
      <c r="H1083" t="str">
        <f t="shared" si="2228"/>
        <v>gross merchandise value (gmv)</v>
      </c>
      <c r="I1083" t="s">
        <v>10</v>
      </c>
      <c r="J1083" t="b">
        <f t="shared" si="2248"/>
        <v>0</v>
      </c>
      <c r="K1083" t="b">
        <f t="shared" si="2243"/>
        <v>0</v>
      </c>
      <c r="L1083" t="b">
        <f t="shared" si="2244"/>
        <v>1</v>
      </c>
      <c r="M1083" t="str">
        <f t="shared" si="2249"/>
        <v/>
      </c>
      <c r="N1083" t="str">
        <f t="shared" si="2290"/>
        <v/>
      </c>
      <c r="O1083" t="str">
        <f t="shared" si="2291"/>
        <v/>
      </c>
      <c r="P1083" t="str">
        <f t="shared" si="2250"/>
        <v/>
      </c>
      <c r="R1083" t="s">
        <v>35</v>
      </c>
      <c r="S1083" t="str">
        <f>IF(M1083&lt;&gt;"",M1083,IF(O1083&lt;&gt;"",O1083,IF(Q1083&lt;&gt;"",Q1083,I1083)))</f>
        <v>$M</v>
      </c>
      <c r="T1083" t="str">
        <f t="shared" si="2251"/>
        <v>$m</v>
      </c>
      <c r="U1083" t="str">
        <f t="shared" ref="U1083:V1083" si="2366">TRIM(SUBSTITUTE(T1083,U$1,U$2))</f>
        <v>$m</v>
      </c>
      <c r="V1083" t="str">
        <f t="shared" si="2366"/>
        <v>$m</v>
      </c>
      <c r="W1083" t="str">
        <f t="shared" ref="W1083:AM1083" si="2367">TRIM(SUBSTITUTE(V1083,W$1,W$2))</f>
        <v>$m</v>
      </c>
      <c r="X1083" t="str">
        <f t="shared" si="2367"/>
        <v>$m</v>
      </c>
      <c r="Y1083" t="str">
        <f t="shared" si="2367"/>
        <v>$m</v>
      </c>
      <c r="Z1083" t="str">
        <f t="shared" si="2367"/>
        <v>$m</v>
      </c>
      <c r="AA1083" t="str">
        <f t="shared" si="2367"/>
        <v>$m</v>
      </c>
      <c r="AB1083" t="str">
        <f t="shared" si="2367"/>
        <v>$m</v>
      </c>
      <c r="AC1083" t="str">
        <f t="shared" si="2367"/>
        <v>$m</v>
      </c>
      <c r="AD1083" t="str">
        <f t="shared" si="2367"/>
        <v>$m</v>
      </c>
      <c r="AE1083" t="str">
        <f t="shared" si="2367"/>
        <v>$m</v>
      </c>
      <c r="AF1083" t="str">
        <f t="shared" si="2367"/>
        <v>$m</v>
      </c>
      <c r="AG1083" t="str">
        <f t="shared" si="2367"/>
        <v>$</v>
      </c>
      <c r="AH1083" t="str">
        <f t="shared" si="2367"/>
        <v>$</v>
      </c>
      <c r="AI1083" t="str">
        <f t="shared" si="2367"/>
        <v>$</v>
      </c>
      <c r="AJ1083" t="str">
        <f t="shared" si="2367"/>
        <v>$</v>
      </c>
      <c r="AK1083" t="str">
        <f t="shared" si="2367"/>
        <v>$</v>
      </c>
      <c r="AL1083" t="str">
        <f t="shared" si="2367"/>
        <v>$</v>
      </c>
      <c r="AM1083" t="str">
        <f t="shared" si="2367"/>
        <v>$</v>
      </c>
      <c r="AN1083" t="str">
        <f t="shared" si="2254"/>
        <v>$</v>
      </c>
      <c r="AQ1083" t="str">
        <f t="shared" si="2255"/>
        <v>$</v>
      </c>
    </row>
    <row r="1084" spans="1:43" x14ac:dyDescent="0.2">
      <c r="A1084">
        <v>1082</v>
      </c>
      <c r="B1084" t="s">
        <v>1002</v>
      </c>
      <c r="C1084" t="s">
        <v>1630</v>
      </c>
      <c r="D1084" t="s">
        <v>1631</v>
      </c>
      <c r="E1084" t="s">
        <v>1009</v>
      </c>
      <c r="F1084" t="s">
        <v>1004</v>
      </c>
      <c r="G1084" t="str">
        <f t="shared" si="2247"/>
        <v>Revenue by Product type - Branded Hard Parts</v>
      </c>
      <c r="H1084" t="str">
        <f t="shared" ref="H1084:H1147" si="2368">LOWER(F1084)</f>
        <v>branded hard parts</v>
      </c>
      <c r="I1084" t="s">
        <v>7</v>
      </c>
      <c r="J1084" t="b">
        <f t="shared" si="2248"/>
        <v>0</v>
      </c>
      <c r="K1084" t="b">
        <f t="shared" si="2243"/>
        <v>0</v>
      </c>
      <c r="L1084" t="b">
        <f t="shared" si="2244"/>
        <v>1</v>
      </c>
      <c r="M1084" t="str">
        <f t="shared" si="2249"/>
        <v/>
      </c>
      <c r="N1084" t="str">
        <f t="shared" si="2290"/>
        <v/>
      </c>
      <c r="O1084" t="str">
        <f t="shared" si="2291"/>
        <v/>
      </c>
      <c r="P1084" t="str">
        <f t="shared" si="2250"/>
        <v/>
      </c>
      <c r="R1084" t="s">
        <v>7</v>
      </c>
      <c r="S1084" t="str">
        <f>IF(M1084&lt;&gt;"",M1084,IF(O1084&lt;&gt;"",O1084,IF(Q1084&lt;&gt;"",Q1084,I1084)))</f>
        <v>%</v>
      </c>
      <c r="T1084" t="str">
        <f t="shared" si="2251"/>
        <v>%</v>
      </c>
      <c r="U1084" t="str">
        <f t="shared" ref="U1084:V1084" si="2369">TRIM(SUBSTITUTE(T1084,U$1,U$2))</f>
        <v>%</v>
      </c>
      <c r="V1084" t="str">
        <f t="shared" si="2369"/>
        <v>%</v>
      </c>
      <c r="W1084" t="str">
        <f t="shared" ref="W1084:AM1084" si="2370">TRIM(SUBSTITUTE(V1084,W$1,W$2))</f>
        <v>%</v>
      </c>
      <c r="X1084" t="str">
        <f t="shared" si="2370"/>
        <v>%</v>
      </c>
      <c r="Y1084" t="str">
        <f t="shared" si="2370"/>
        <v>%</v>
      </c>
      <c r="Z1084" t="str">
        <f t="shared" si="2370"/>
        <v>%</v>
      </c>
      <c r="AA1084" t="str">
        <f t="shared" si="2370"/>
        <v>%</v>
      </c>
      <c r="AB1084" t="str">
        <f t="shared" si="2370"/>
        <v>%</v>
      </c>
      <c r="AC1084" t="str">
        <f t="shared" si="2370"/>
        <v>%</v>
      </c>
      <c r="AD1084" t="str">
        <f t="shared" si="2370"/>
        <v>%</v>
      </c>
      <c r="AE1084" t="str">
        <f t="shared" si="2370"/>
        <v>%</v>
      </c>
      <c r="AF1084" t="str">
        <f t="shared" si="2370"/>
        <v>%</v>
      </c>
      <c r="AG1084" t="str">
        <f t="shared" si="2370"/>
        <v>%</v>
      </c>
      <c r="AH1084" t="str">
        <f t="shared" si="2370"/>
        <v>%</v>
      </c>
      <c r="AI1084" t="str">
        <f t="shared" si="2370"/>
        <v>%</v>
      </c>
      <c r="AJ1084" t="str">
        <f t="shared" si="2370"/>
        <v>%</v>
      </c>
      <c r="AK1084" t="str">
        <f t="shared" si="2370"/>
        <v>%</v>
      </c>
      <c r="AL1084" t="str">
        <f t="shared" si="2370"/>
        <v>%</v>
      </c>
      <c r="AM1084" t="str">
        <f t="shared" si="2370"/>
        <v>%</v>
      </c>
      <c r="AN1084" t="str">
        <f t="shared" si="2254"/>
        <v>%</v>
      </c>
      <c r="AQ1084" t="str">
        <f t="shared" si="2255"/>
        <v>%</v>
      </c>
    </row>
    <row r="1085" spans="1:43" x14ac:dyDescent="0.2">
      <c r="A1085">
        <v>1083</v>
      </c>
      <c r="B1085" t="s">
        <v>1002</v>
      </c>
      <c r="C1085" t="s">
        <v>1630</v>
      </c>
      <c r="D1085" t="s">
        <v>1631</v>
      </c>
      <c r="E1085" t="s">
        <v>1009</v>
      </c>
      <c r="F1085" t="s">
        <v>1003</v>
      </c>
      <c r="G1085" t="str">
        <f t="shared" si="2247"/>
        <v>Revenue by Product type - Branded Performance</v>
      </c>
      <c r="H1085" t="str">
        <f t="shared" si="2368"/>
        <v>branded performance</v>
      </c>
      <c r="I1085" t="s">
        <v>7</v>
      </c>
      <c r="J1085" t="b">
        <f t="shared" si="2248"/>
        <v>0</v>
      </c>
      <c r="K1085" t="b">
        <f t="shared" si="2243"/>
        <v>0</v>
      </c>
      <c r="L1085" t="b">
        <f t="shared" si="2244"/>
        <v>1</v>
      </c>
      <c r="M1085" t="str">
        <f t="shared" si="2249"/>
        <v/>
      </c>
      <c r="N1085" t="str">
        <f t="shared" si="2290"/>
        <v/>
      </c>
      <c r="O1085" t="str">
        <f t="shared" si="2291"/>
        <v/>
      </c>
      <c r="P1085" t="str">
        <f t="shared" si="2250"/>
        <v/>
      </c>
      <c r="R1085" t="s">
        <v>7</v>
      </c>
      <c r="S1085" t="str">
        <f>IF(M1085&lt;&gt;"",M1085,IF(O1085&lt;&gt;"",O1085,IF(Q1085&lt;&gt;"",Q1085,I1085)))</f>
        <v>%</v>
      </c>
      <c r="T1085" t="str">
        <f t="shared" si="2251"/>
        <v>%</v>
      </c>
      <c r="U1085" t="str">
        <f t="shared" ref="U1085:V1085" si="2371">TRIM(SUBSTITUTE(T1085,U$1,U$2))</f>
        <v>%</v>
      </c>
      <c r="V1085" t="str">
        <f t="shared" si="2371"/>
        <v>%</v>
      </c>
      <c r="W1085" t="str">
        <f t="shared" ref="W1085:AM1085" si="2372">TRIM(SUBSTITUTE(V1085,W$1,W$2))</f>
        <v>%</v>
      </c>
      <c r="X1085" t="str">
        <f t="shared" si="2372"/>
        <v>%</v>
      </c>
      <c r="Y1085" t="str">
        <f t="shared" si="2372"/>
        <v>%</v>
      </c>
      <c r="Z1085" t="str">
        <f t="shared" si="2372"/>
        <v>%</v>
      </c>
      <c r="AA1085" t="str">
        <f t="shared" si="2372"/>
        <v>%</v>
      </c>
      <c r="AB1085" t="str">
        <f t="shared" si="2372"/>
        <v>%</v>
      </c>
      <c r="AC1085" t="str">
        <f t="shared" si="2372"/>
        <v>%</v>
      </c>
      <c r="AD1085" t="str">
        <f t="shared" si="2372"/>
        <v>%</v>
      </c>
      <c r="AE1085" t="str">
        <f t="shared" si="2372"/>
        <v>%</v>
      </c>
      <c r="AF1085" t="str">
        <f t="shared" si="2372"/>
        <v>%</v>
      </c>
      <c r="AG1085" t="str">
        <f t="shared" si="2372"/>
        <v>%</v>
      </c>
      <c r="AH1085" t="str">
        <f t="shared" si="2372"/>
        <v>%</v>
      </c>
      <c r="AI1085" t="str">
        <f t="shared" si="2372"/>
        <v>%</v>
      </c>
      <c r="AJ1085" t="str">
        <f t="shared" si="2372"/>
        <v>%</v>
      </c>
      <c r="AK1085" t="str">
        <f t="shared" si="2372"/>
        <v>%</v>
      </c>
      <c r="AL1085" t="str">
        <f t="shared" si="2372"/>
        <v>%</v>
      </c>
      <c r="AM1085" t="str">
        <f t="shared" si="2372"/>
        <v>%</v>
      </c>
      <c r="AN1085" t="str">
        <f t="shared" si="2254"/>
        <v>%</v>
      </c>
      <c r="AQ1085" t="str">
        <f t="shared" si="2255"/>
        <v>%</v>
      </c>
    </row>
    <row r="1086" spans="1:43" x14ac:dyDescent="0.2">
      <c r="A1086">
        <v>1084</v>
      </c>
      <c r="B1086" t="s">
        <v>1002</v>
      </c>
      <c r="C1086" t="s">
        <v>1630</v>
      </c>
      <c r="D1086" t="s">
        <v>1631</v>
      </c>
      <c r="E1086" t="s">
        <v>1009</v>
      </c>
      <c r="F1086" t="s">
        <v>1005</v>
      </c>
      <c r="G1086" t="str">
        <f t="shared" si="2247"/>
        <v>Revenue by Product type - Branded Replacement Parts</v>
      </c>
      <c r="H1086" t="str">
        <f t="shared" si="2368"/>
        <v>branded replacement parts</v>
      </c>
      <c r="I1086" t="s">
        <v>7</v>
      </c>
      <c r="J1086" t="b">
        <f t="shared" si="2248"/>
        <v>0</v>
      </c>
      <c r="K1086" t="b">
        <f t="shared" si="2243"/>
        <v>0</v>
      </c>
      <c r="L1086" t="b">
        <f t="shared" si="2244"/>
        <v>1</v>
      </c>
      <c r="M1086" t="str">
        <f t="shared" si="2249"/>
        <v/>
      </c>
      <c r="N1086" t="str">
        <f t="shared" si="2290"/>
        <v/>
      </c>
      <c r="O1086" t="str">
        <f t="shared" si="2291"/>
        <v/>
      </c>
      <c r="P1086" t="str">
        <f t="shared" si="2250"/>
        <v/>
      </c>
      <c r="R1086" t="s">
        <v>7</v>
      </c>
      <c r="S1086" t="str">
        <f>IF(M1086&lt;&gt;"",M1086,IF(O1086&lt;&gt;"",O1086,IF(Q1086&lt;&gt;"",Q1086,I1086)))</f>
        <v>%</v>
      </c>
      <c r="T1086" t="str">
        <f t="shared" si="2251"/>
        <v>%</v>
      </c>
      <c r="U1086" t="str">
        <f t="shared" ref="U1086:V1086" si="2373">TRIM(SUBSTITUTE(T1086,U$1,U$2))</f>
        <v>%</v>
      </c>
      <c r="V1086" t="str">
        <f t="shared" si="2373"/>
        <v>%</v>
      </c>
      <c r="W1086" t="str">
        <f t="shared" ref="W1086:AM1086" si="2374">TRIM(SUBSTITUTE(V1086,W$1,W$2))</f>
        <v>%</v>
      </c>
      <c r="X1086" t="str">
        <f t="shared" si="2374"/>
        <v>%</v>
      </c>
      <c r="Y1086" t="str">
        <f t="shared" si="2374"/>
        <v>%</v>
      </c>
      <c r="Z1086" t="str">
        <f t="shared" si="2374"/>
        <v>%</v>
      </c>
      <c r="AA1086" t="str">
        <f t="shared" si="2374"/>
        <v>%</v>
      </c>
      <c r="AB1086" t="str">
        <f t="shared" si="2374"/>
        <v>%</v>
      </c>
      <c r="AC1086" t="str">
        <f t="shared" si="2374"/>
        <v>%</v>
      </c>
      <c r="AD1086" t="str">
        <f t="shared" si="2374"/>
        <v>%</v>
      </c>
      <c r="AE1086" t="str">
        <f t="shared" si="2374"/>
        <v>%</v>
      </c>
      <c r="AF1086" t="str">
        <f t="shared" si="2374"/>
        <v>%</v>
      </c>
      <c r="AG1086" t="str">
        <f t="shared" si="2374"/>
        <v>%</v>
      </c>
      <c r="AH1086" t="str">
        <f t="shared" si="2374"/>
        <v>%</v>
      </c>
      <c r="AI1086" t="str">
        <f t="shared" si="2374"/>
        <v>%</v>
      </c>
      <c r="AJ1086" t="str">
        <f t="shared" si="2374"/>
        <v>%</v>
      </c>
      <c r="AK1086" t="str">
        <f t="shared" si="2374"/>
        <v>%</v>
      </c>
      <c r="AL1086" t="str">
        <f t="shared" si="2374"/>
        <v>%</v>
      </c>
      <c r="AM1086" t="str">
        <f t="shared" si="2374"/>
        <v>%</v>
      </c>
      <c r="AN1086" t="str">
        <f t="shared" si="2254"/>
        <v>%</v>
      </c>
      <c r="AQ1086" t="str">
        <f t="shared" si="2255"/>
        <v>%</v>
      </c>
    </row>
    <row r="1087" spans="1:43" x14ac:dyDescent="0.2">
      <c r="A1087">
        <v>1085</v>
      </c>
      <c r="B1087" t="s">
        <v>1002</v>
      </c>
      <c r="C1087" t="s">
        <v>1630</v>
      </c>
      <c r="D1087" t="s">
        <v>1631</v>
      </c>
      <c r="E1087" t="s">
        <v>1009</v>
      </c>
      <c r="F1087" t="s">
        <v>1006</v>
      </c>
      <c r="G1087" t="str">
        <f t="shared" si="2247"/>
        <v>Revenue by Product type - House Brands Hard Parts</v>
      </c>
      <c r="H1087" t="str">
        <f t="shared" si="2368"/>
        <v>house brands hard parts</v>
      </c>
      <c r="I1087" t="s">
        <v>7</v>
      </c>
      <c r="J1087" t="b">
        <f t="shared" si="2248"/>
        <v>0</v>
      </c>
      <c r="K1087" t="b">
        <f t="shared" si="2243"/>
        <v>0</v>
      </c>
      <c r="L1087" t="b">
        <f t="shared" si="2244"/>
        <v>1</v>
      </c>
      <c r="M1087" t="str">
        <f t="shared" si="2249"/>
        <v/>
      </c>
      <c r="N1087" t="str">
        <f t="shared" si="2290"/>
        <v/>
      </c>
      <c r="O1087" t="str">
        <f t="shared" si="2291"/>
        <v/>
      </c>
      <c r="P1087" t="str">
        <f t="shared" si="2250"/>
        <v/>
      </c>
      <c r="R1087" t="s">
        <v>7</v>
      </c>
      <c r="S1087" t="str">
        <f>IF(M1087&lt;&gt;"",M1087,IF(O1087&lt;&gt;"",O1087,IF(Q1087&lt;&gt;"",Q1087,I1087)))</f>
        <v>%</v>
      </c>
      <c r="T1087" t="str">
        <f t="shared" si="2251"/>
        <v>%</v>
      </c>
      <c r="U1087" t="str">
        <f t="shared" ref="U1087:V1087" si="2375">TRIM(SUBSTITUTE(T1087,U$1,U$2))</f>
        <v>%</v>
      </c>
      <c r="V1087" t="str">
        <f t="shared" si="2375"/>
        <v>%</v>
      </c>
      <c r="W1087" t="str">
        <f t="shared" ref="W1087:AM1087" si="2376">TRIM(SUBSTITUTE(V1087,W$1,W$2))</f>
        <v>%</v>
      </c>
      <c r="X1087" t="str">
        <f t="shared" si="2376"/>
        <v>%</v>
      </c>
      <c r="Y1087" t="str">
        <f t="shared" si="2376"/>
        <v>%</v>
      </c>
      <c r="Z1087" t="str">
        <f t="shared" si="2376"/>
        <v>%</v>
      </c>
      <c r="AA1087" t="str">
        <f t="shared" si="2376"/>
        <v>%</v>
      </c>
      <c r="AB1087" t="str">
        <f t="shared" si="2376"/>
        <v>%</v>
      </c>
      <c r="AC1087" t="str">
        <f t="shared" si="2376"/>
        <v>%</v>
      </c>
      <c r="AD1087" t="str">
        <f t="shared" si="2376"/>
        <v>%</v>
      </c>
      <c r="AE1087" t="str">
        <f t="shared" si="2376"/>
        <v>%</v>
      </c>
      <c r="AF1087" t="str">
        <f t="shared" si="2376"/>
        <v>%</v>
      </c>
      <c r="AG1087" t="str">
        <f t="shared" si="2376"/>
        <v>%</v>
      </c>
      <c r="AH1087" t="str">
        <f t="shared" si="2376"/>
        <v>%</v>
      </c>
      <c r="AI1087" t="str">
        <f t="shared" si="2376"/>
        <v>%</v>
      </c>
      <c r="AJ1087" t="str">
        <f t="shared" si="2376"/>
        <v>%</v>
      </c>
      <c r="AK1087" t="str">
        <f t="shared" si="2376"/>
        <v>%</v>
      </c>
      <c r="AL1087" t="str">
        <f t="shared" si="2376"/>
        <v>%</v>
      </c>
      <c r="AM1087" t="str">
        <f t="shared" si="2376"/>
        <v>%</v>
      </c>
      <c r="AN1087" t="str">
        <f t="shared" si="2254"/>
        <v>%</v>
      </c>
      <c r="AQ1087" t="str">
        <f t="shared" si="2255"/>
        <v>%</v>
      </c>
    </row>
    <row r="1088" spans="1:43" x14ac:dyDescent="0.2">
      <c r="A1088">
        <v>1086</v>
      </c>
      <c r="B1088" t="s">
        <v>1002</v>
      </c>
      <c r="C1088" t="s">
        <v>1630</v>
      </c>
      <c r="D1088" t="s">
        <v>1631</v>
      </c>
      <c r="E1088" t="s">
        <v>1009</v>
      </c>
      <c r="F1088" t="s">
        <v>1007</v>
      </c>
      <c r="G1088" t="str">
        <f t="shared" si="2247"/>
        <v>Revenue by Product type - House Brands Performance</v>
      </c>
      <c r="H1088" t="str">
        <f t="shared" si="2368"/>
        <v>house brands performance</v>
      </c>
      <c r="I1088" t="s">
        <v>7</v>
      </c>
      <c r="J1088" t="b">
        <f t="shared" si="2248"/>
        <v>0</v>
      </c>
      <c r="K1088" t="b">
        <f t="shared" si="2243"/>
        <v>0</v>
      </c>
      <c r="L1088" t="b">
        <f t="shared" si="2244"/>
        <v>1</v>
      </c>
      <c r="M1088" t="str">
        <f t="shared" si="2249"/>
        <v/>
      </c>
      <c r="N1088" t="str">
        <f t="shared" si="2290"/>
        <v/>
      </c>
      <c r="O1088" t="str">
        <f t="shared" si="2291"/>
        <v/>
      </c>
      <c r="P1088" t="str">
        <f t="shared" si="2250"/>
        <v/>
      </c>
      <c r="R1088" t="s">
        <v>7</v>
      </c>
      <c r="S1088" t="str">
        <f>IF(M1088&lt;&gt;"",M1088,IF(O1088&lt;&gt;"",O1088,IF(Q1088&lt;&gt;"",Q1088,I1088)))</f>
        <v>%</v>
      </c>
      <c r="T1088" t="str">
        <f t="shared" si="2251"/>
        <v>%</v>
      </c>
      <c r="U1088" t="str">
        <f t="shared" ref="U1088:V1088" si="2377">TRIM(SUBSTITUTE(T1088,U$1,U$2))</f>
        <v>%</v>
      </c>
      <c r="V1088" t="str">
        <f t="shared" si="2377"/>
        <v>%</v>
      </c>
      <c r="W1088" t="str">
        <f t="shared" ref="W1088:AM1088" si="2378">TRIM(SUBSTITUTE(V1088,W$1,W$2))</f>
        <v>%</v>
      </c>
      <c r="X1088" t="str">
        <f t="shared" si="2378"/>
        <v>%</v>
      </c>
      <c r="Y1088" t="str">
        <f t="shared" si="2378"/>
        <v>%</v>
      </c>
      <c r="Z1088" t="str">
        <f t="shared" si="2378"/>
        <v>%</v>
      </c>
      <c r="AA1088" t="str">
        <f t="shared" si="2378"/>
        <v>%</v>
      </c>
      <c r="AB1088" t="str">
        <f t="shared" si="2378"/>
        <v>%</v>
      </c>
      <c r="AC1088" t="str">
        <f t="shared" si="2378"/>
        <v>%</v>
      </c>
      <c r="AD1088" t="str">
        <f t="shared" si="2378"/>
        <v>%</v>
      </c>
      <c r="AE1088" t="str">
        <f t="shared" si="2378"/>
        <v>%</v>
      </c>
      <c r="AF1088" t="str">
        <f t="shared" si="2378"/>
        <v>%</v>
      </c>
      <c r="AG1088" t="str">
        <f t="shared" si="2378"/>
        <v>%</v>
      </c>
      <c r="AH1088" t="str">
        <f t="shared" si="2378"/>
        <v>%</v>
      </c>
      <c r="AI1088" t="str">
        <f t="shared" si="2378"/>
        <v>%</v>
      </c>
      <c r="AJ1088" t="str">
        <f t="shared" si="2378"/>
        <v>%</v>
      </c>
      <c r="AK1088" t="str">
        <f t="shared" si="2378"/>
        <v>%</v>
      </c>
      <c r="AL1088" t="str">
        <f t="shared" si="2378"/>
        <v>%</v>
      </c>
      <c r="AM1088" t="str">
        <f t="shared" si="2378"/>
        <v>%</v>
      </c>
      <c r="AN1088" t="str">
        <f t="shared" si="2254"/>
        <v>%</v>
      </c>
      <c r="AQ1088" t="str">
        <f t="shared" si="2255"/>
        <v>%</v>
      </c>
    </row>
    <row r="1089" spans="1:43" x14ac:dyDescent="0.2">
      <c r="A1089">
        <v>1087</v>
      </c>
      <c r="B1089" t="s">
        <v>1002</v>
      </c>
      <c r="C1089" t="s">
        <v>1630</v>
      </c>
      <c r="D1089" t="s">
        <v>1631</v>
      </c>
      <c r="E1089" t="s">
        <v>1009</v>
      </c>
      <c r="F1089" t="s">
        <v>1008</v>
      </c>
      <c r="G1089" t="str">
        <f t="shared" si="2247"/>
        <v>Revenue by Product type - House Brands Replacement Parts</v>
      </c>
      <c r="H1089" t="str">
        <f t="shared" si="2368"/>
        <v>house brands replacement parts</v>
      </c>
      <c r="I1089" t="s">
        <v>7</v>
      </c>
      <c r="J1089" t="b">
        <f t="shared" si="2248"/>
        <v>0</v>
      </c>
      <c r="K1089" t="b">
        <f t="shared" si="2243"/>
        <v>0</v>
      </c>
      <c r="L1089" t="b">
        <f t="shared" si="2244"/>
        <v>1</v>
      </c>
      <c r="M1089" t="str">
        <f t="shared" si="2249"/>
        <v/>
      </c>
      <c r="N1089" t="str">
        <f t="shared" si="2290"/>
        <v/>
      </c>
      <c r="O1089" t="str">
        <f t="shared" si="2291"/>
        <v/>
      </c>
      <c r="P1089" t="str">
        <f t="shared" si="2250"/>
        <v/>
      </c>
      <c r="R1089" t="s">
        <v>7</v>
      </c>
      <c r="S1089" t="str">
        <f>IF(M1089&lt;&gt;"",M1089,IF(O1089&lt;&gt;"",O1089,IF(Q1089&lt;&gt;"",Q1089,I1089)))</f>
        <v>%</v>
      </c>
      <c r="T1089" t="str">
        <f t="shared" si="2251"/>
        <v>%</v>
      </c>
      <c r="U1089" t="str">
        <f t="shared" ref="U1089:V1089" si="2379">TRIM(SUBSTITUTE(T1089,U$1,U$2))</f>
        <v>%</v>
      </c>
      <c r="V1089" t="str">
        <f t="shared" si="2379"/>
        <v>%</v>
      </c>
      <c r="W1089" t="str">
        <f t="shared" ref="W1089:AM1089" si="2380">TRIM(SUBSTITUTE(V1089,W$1,W$2))</f>
        <v>%</v>
      </c>
      <c r="X1089" t="str">
        <f t="shared" si="2380"/>
        <v>%</v>
      </c>
      <c r="Y1089" t="str">
        <f t="shared" si="2380"/>
        <v>%</v>
      </c>
      <c r="Z1089" t="str">
        <f t="shared" si="2380"/>
        <v>%</v>
      </c>
      <c r="AA1089" t="str">
        <f t="shared" si="2380"/>
        <v>%</v>
      </c>
      <c r="AB1089" t="str">
        <f t="shared" si="2380"/>
        <v>%</v>
      </c>
      <c r="AC1089" t="str">
        <f t="shared" si="2380"/>
        <v>%</v>
      </c>
      <c r="AD1089" t="str">
        <f t="shared" si="2380"/>
        <v>%</v>
      </c>
      <c r="AE1089" t="str">
        <f t="shared" si="2380"/>
        <v>%</v>
      </c>
      <c r="AF1089" t="str">
        <f t="shared" si="2380"/>
        <v>%</v>
      </c>
      <c r="AG1089" t="str">
        <f t="shared" si="2380"/>
        <v>%</v>
      </c>
      <c r="AH1089" t="str">
        <f t="shared" si="2380"/>
        <v>%</v>
      </c>
      <c r="AI1089" t="str">
        <f t="shared" si="2380"/>
        <v>%</v>
      </c>
      <c r="AJ1089" t="str">
        <f t="shared" si="2380"/>
        <v>%</v>
      </c>
      <c r="AK1089" t="str">
        <f t="shared" si="2380"/>
        <v>%</v>
      </c>
      <c r="AL1089" t="str">
        <f t="shared" si="2380"/>
        <v>%</v>
      </c>
      <c r="AM1089" t="str">
        <f t="shared" si="2380"/>
        <v>%</v>
      </c>
      <c r="AN1089" t="str">
        <f t="shared" si="2254"/>
        <v>%</v>
      </c>
      <c r="AQ1089" t="str">
        <f t="shared" si="2255"/>
        <v>%</v>
      </c>
    </row>
    <row r="1090" spans="1:43" x14ac:dyDescent="0.2">
      <c r="A1090">
        <v>1088</v>
      </c>
      <c r="B1090" t="s">
        <v>1027</v>
      </c>
      <c r="C1090" t="s">
        <v>1638</v>
      </c>
      <c r="D1090" t="s">
        <v>1631</v>
      </c>
      <c r="E1090" t="s">
        <v>1028</v>
      </c>
      <c r="F1090" t="s">
        <v>1029</v>
      </c>
      <c r="G1090" t="str">
        <f t="shared" si="2247"/>
        <v>Annual Purchases - Existing Customers</v>
      </c>
      <c r="H1090" t="str">
        <f t="shared" si="2368"/>
        <v>existing customers</v>
      </c>
      <c r="I1090" t="s">
        <v>1030</v>
      </c>
      <c r="J1090" t="b">
        <f t="shared" si="2248"/>
        <v>0</v>
      </c>
      <c r="K1090" t="b">
        <f t="shared" si="2243"/>
        <v>1</v>
      </c>
      <c r="L1090" t="b">
        <f t="shared" si="2244"/>
        <v>1</v>
      </c>
      <c r="M1090" t="str">
        <f t="shared" si="2249"/>
        <v/>
      </c>
      <c r="N1090" t="str">
        <f t="shared" si="2290"/>
        <v/>
      </c>
      <c r="O1090" t="str">
        <f t="shared" si="2291"/>
        <v/>
      </c>
      <c r="P1090" t="str">
        <f t="shared" si="2250"/>
        <v/>
      </c>
      <c r="R1090" t="s">
        <v>1685</v>
      </c>
      <c r="S1090" t="str">
        <f>IF(M1090&lt;&gt;"",M1090,IF(O1090&lt;&gt;"",O1090,IF(Q1090&lt;&gt;"",Q1090,I1090)))</f>
        <v>items purchased</v>
      </c>
      <c r="T1090" t="str">
        <f t="shared" si="2251"/>
        <v>items purchased</v>
      </c>
      <c r="U1090" t="str">
        <f t="shared" ref="U1090:V1090" si="2381">TRIM(SUBSTITUTE(T1090,U$1,U$2))</f>
        <v>items purchased</v>
      </c>
      <c r="V1090" t="str">
        <f t="shared" si="2381"/>
        <v>items purchased</v>
      </c>
      <c r="W1090" t="str">
        <f t="shared" ref="W1090:AM1090" si="2382">TRIM(SUBSTITUTE(V1090,W$1,W$2))</f>
        <v>items purchased</v>
      </c>
      <c r="X1090" t="str">
        <f t="shared" si="2382"/>
        <v>items purchased</v>
      </c>
      <c r="Y1090" t="str">
        <f t="shared" si="2382"/>
        <v>items purchased</v>
      </c>
      <c r="Z1090" t="str">
        <f t="shared" si="2382"/>
        <v>items purchased</v>
      </c>
      <c r="AA1090" t="str">
        <f t="shared" si="2382"/>
        <v>items purchased</v>
      </c>
      <c r="AB1090" t="str">
        <f t="shared" si="2382"/>
        <v>items purchased</v>
      </c>
      <c r="AC1090" t="str">
        <f t="shared" si="2382"/>
        <v>items purchased</v>
      </c>
      <c r="AD1090" t="str">
        <f t="shared" si="2382"/>
        <v>items purchased</v>
      </c>
      <c r="AE1090" t="str">
        <f t="shared" si="2382"/>
        <v>items purchased</v>
      </c>
      <c r="AF1090" t="str">
        <f t="shared" si="2382"/>
        <v>items purchased</v>
      </c>
      <c r="AG1090" t="str">
        <f t="shared" si="2382"/>
        <v>ites purchased</v>
      </c>
      <c r="AH1090" t="str">
        <f t="shared" si="2382"/>
        <v>ites purchased</v>
      </c>
      <c r="AI1090" t="str">
        <f t="shared" si="2382"/>
        <v>ites purchased</v>
      </c>
      <c r="AJ1090" t="str">
        <f t="shared" si="2382"/>
        <v>ites purchased</v>
      </c>
      <c r="AK1090" t="str">
        <f t="shared" si="2382"/>
        <v>ites purchased</v>
      </c>
      <c r="AL1090" t="str">
        <f t="shared" si="2382"/>
        <v>ites purchased</v>
      </c>
      <c r="AM1090" t="str">
        <f t="shared" si="2382"/>
        <v>ites purchased</v>
      </c>
      <c r="AN1090" t="str">
        <f t="shared" si="2254"/>
        <v>ites_purchased</v>
      </c>
      <c r="AO1090" t="s">
        <v>786</v>
      </c>
      <c r="AQ1090" t="str">
        <f t="shared" si="2255"/>
        <v>items</v>
      </c>
    </row>
    <row r="1091" spans="1:43" x14ac:dyDescent="0.2">
      <c r="A1091">
        <v>1089</v>
      </c>
      <c r="B1091" t="s">
        <v>1027</v>
      </c>
      <c r="C1091" t="s">
        <v>1638</v>
      </c>
      <c r="D1091" t="s">
        <v>1631</v>
      </c>
      <c r="E1091" t="s">
        <v>1031</v>
      </c>
      <c r="F1091" t="s">
        <v>1029</v>
      </c>
      <c r="G1091" t="str">
        <f t="shared" si="2247"/>
        <v>Money Spent - Existing Customers</v>
      </c>
      <c r="H1091" t="str">
        <f t="shared" si="2368"/>
        <v>existing customers</v>
      </c>
      <c r="I1091" t="s">
        <v>1032</v>
      </c>
      <c r="J1091" t="b">
        <f t="shared" si="2248"/>
        <v>0</v>
      </c>
      <c r="K1091" t="b">
        <f t="shared" ref="K1091:K1154" si="2383">AND(LEFT(I1091,1)&lt;&gt;"$",LEFT(I1091,1)&lt;&gt;"%")</f>
        <v>0</v>
      </c>
      <c r="L1091" t="b">
        <f t="shared" ref="L1091:L1154" si="2384">IFERROR(IF(FIND("store",LOWER(I1091))&gt;0,FALSE,TRUE),TRUE)</f>
        <v>1</v>
      </c>
      <c r="M1091" t="str">
        <f t="shared" si="2249"/>
        <v/>
      </c>
      <c r="N1091" t="str">
        <f t="shared" si="2290"/>
        <v/>
      </c>
      <c r="O1091" t="str">
        <f t="shared" si="2291"/>
        <v/>
      </c>
      <c r="P1091" t="str">
        <f t="shared" si="2250"/>
        <v/>
      </c>
      <c r="R1091" t="s">
        <v>35</v>
      </c>
      <c r="S1091" t="str">
        <f>IF(M1091&lt;&gt;"",M1091,IF(O1091&lt;&gt;"",O1091,IF(Q1091&lt;&gt;"",Q1091,I1091)))</f>
        <v>$K</v>
      </c>
      <c r="T1091" t="str">
        <f t="shared" si="2251"/>
        <v>$k</v>
      </c>
      <c r="U1091" t="str">
        <f t="shared" ref="U1091:V1091" si="2385">TRIM(SUBSTITUTE(T1091,U$1,U$2))</f>
        <v>$k</v>
      </c>
      <c r="V1091" t="str">
        <f t="shared" si="2385"/>
        <v>$k</v>
      </c>
      <c r="W1091" t="str">
        <f t="shared" ref="W1091:AM1091" si="2386">TRIM(SUBSTITUTE(V1091,W$1,W$2))</f>
        <v>$k</v>
      </c>
      <c r="X1091" t="str">
        <f t="shared" si="2386"/>
        <v>$k</v>
      </c>
      <c r="Y1091" t="str">
        <f t="shared" si="2386"/>
        <v>$k</v>
      </c>
      <c r="Z1091" t="str">
        <f t="shared" si="2386"/>
        <v>$k</v>
      </c>
      <c r="AA1091" t="str">
        <f t="shared" si="2386"/>
        <v>$k</v>
      </c>
      <c r="AB1091" t="str">
        <f t="shared" si="2386"/>
        <v>$k</v>
      </c>
      <c r="AC1091" t="str">
        <f t="shared" si="2386"/>
        <v>$k</v>
      </c>
      <c r="AD1091" t="str">
        <f t="shared" si="2386"/>
        <v>$k</v>
      </c>
      <c r="AE1091" t="str">
        <f t="shared" si="2386"/>
        <v>$k</v>
      </c>
      <c r="AF1091" t="str">
        <f t="shared" si="2386"/>
        <v>$k</v>
      </c>
      <c r="AG1091" t="str">
        <f t="shared" si="2386"/>
        <v>$k</v>
      </c>
      <c r="AH1091" t="str">
        <f t="shared" si="2386"/>
        <v>$k</v>
      </c>
      <c r="AI1091" t="str">
        <f t="shared" si="2386"/>
        <v>$k</v>
      </c>
      <c r="AJ1091" t="str">
        <f t="shared" si="2386"/>
        <v>$k</v>
      </c>
      <c r="AK1091" t="str">
        <f t="shared" si="2386"/>
        <v>$</v>
      </c>
      <c r="AL1091" t="str">
        <f t="shared" si="2386"/>
        <v>$</v>
      </c>
      <c r="AM1091" t="str">
        <f t="shared" si="2386"/>
        <v>$</v>
      </c>
      <c r="AN1091" t="str">
        <f t="shared" si="2254"/>
        <v>$</v>
      </c>
      <c r="AQ1091" t="str">
        <f t="shared" si="2255"/>
        <v>$</v>
      </c>
    </row>
    <row r="1092" spans="1:43" x14ac:dyDescent="0.2">
      <c r="A1092">
        <v>1090</v>
      </c>
      <c r="B1092" t="s">
        <v>1027</v>
      </c>
      <c r="C1092" t="s">
        <v>1638</v>
      </c>
      <c r="D1092" t="s">
        <v>1631</v>
      </c>
      <c r="E1092" t="s">
        <v>1033</v>
      </c>
      <c r="F1092" t="s">
        <v>1033</v>
      </c>
      <c r="G1092" t="str">
        <f t="shared" ref="G1092:G1155" si="2387">IF(E1092=F1092,F1092,E1092&amp;" - "&amp;F1092)</f>
        <v>Number of Customers</v>
      </c>
      <c r="H1092" t="str">
        <f t="shared" si="2368"/>
        <v>number of customers</v>
      </c>
      <c r="I1092" t="s">
        <v>4</v>
      </c>
      <c r="J1092" t="b">
        <f t="shared" ref="J1092:J1155" si="2388">IF(OR(IFERROR(FIND("store",LOWER(E1092)),FALSE),IFERROR(FIND("store",LOWER(H1092)),FALSE),IFERROR(FIND("store",LOWER(F1092)),FALSE)),TRUE,FALSE)</f>
        <v>0</v>
      </c>
      <c r="K1092" t="b">
        <f t="shared" si="2383"/>
        <v>1</v>
      </c>
      <c r="L1092" t="b">
        <f t="shared" si="2384"/>
        <v>1</v>
      </c>
      <c r="M1092" t="str">
        <f t="shared" ref="M1092:M1155" si="2389">IF(AND(J1092,K1092,L1092),"Stores","")</f>
        <v/>
      </c>
      <c r="N1092" t="str">
        <f t="shared" si="2290"/>
        <v>Check</v>
      </c>
      <c r="O1092" t="str">
        <f t="shared" si="2291"/>
        <v/>
      </c>
      <c r="P1092" t="str">
        <f t="shared" ref="P1092:P1155" si="2390">IFERROR(FIND(" per ",H1092),"")</f>
        <v/>
      </c>
      <c r="Q1092" t="s">
        <v>322</v>
      </c>
      <c r="R1092" t="s">
        <v>35</v>
      </c>
      <c r="S1092" t="str">
        <f>IF(M1092&lt;&gt;"",M1092,IF(O1092&lt;&gt;"",O1092,IF(Q1092&lt;&gt;"",Q1092,I1092)))</f>
        <v>Customers</v>
      </c>
      <c r="T1092" t="str">
        <f t="shared" ref="T1092:T1155" si="2391">LOWER(TRIM(S1092))</f>
        <v>customers</v>
      </c>
      <c r="U1092" t="str">
        <f t="shared" ref="U1092:V1092" si="2392">TRIM(SUBSTITUTE(T1092,U$1,U$2))</f>
        <v>customers</v>
      </c>
      <c r="V1092" t="str">
        <f t="shared" si="2392"/>
        <v>customers</v>
      </c>
      <c r="W1092" t="str">
        <f t="shared" ref="W1092:AM1092" si="2393">TRIM(SUBSTITUTE(V1092,W$1,W$2))</f>
        <v>customers</v>
      </c>
      <c r="X1092" t="str">
        <f t="shared" si="2393"/>
        <v>customers</v>
      </c>
      <c r="Y1092" t="str">
        <f t="shared" si="2393"/>
        <v>customers</v>
      </c>
      <c r="Z1092" t="str">
        <f t="shared" si="2393"/>
        <v>customers</v>
      </c>
      <c r="AA1092" t="str">
        <f t="shared" si="2393"/>
        <v>customers</v>
      </c>
      <c r="AB1092" t="str">
        <f t="shared" si="2393"/>
        <v>customers</v>
      </c>
      <c r="AC1092" t="str">
        <f t="shared" si="2393"/>
        <v>cust</v>
      </c>
      <c r="AD1092" t="str">
        <f t="shared" si="2393"/>
        <v>cust</v>
      </c>
      <c r="AE1092" t="str">
        <f t="shared" si="2393"/>
        <v>cust</v>
      </c>
      <c r="AF1092" t="str">
        <f t="shared" si="2393"/>
        <v>cust</v>
      </c>
      <c r="AG1092" t="str">
        <f t="shared" si="2393"/>
        <v>cust</v>
      </c>
      <c r="AH1092" t="str">
        <f t="shared" si="2393"/>
        <v>cust</v>
      </c>
      <c r="AI1092" t="str">
        <f t="shared" si="2393"/>
        <v>cust</v>
      </c>
      <c r="AJ1092" t="str">
        <f t="shared" si="2393"/>
        <v>cust</v>
      </c>
      <c r="AK1092" t="str">
        <f t="shared" si="2393"/>
        <v>cust</v>
      </c>
      <c r="AL1092" t="str">
        <f t="shared" si="2393"/>
        <v>cust</v>
      </c>
      <c r="AM1092" t="str">
        <f t="shared" si="2393"/>
        <v>cust</v>
      </c>
      <c r="AN1092" t="str">
        <f t="shared" ref="AN1092:AN1155" si="2394">TRIM(SUBSTITUTE(AM1092," ","_"))</f>
        <v>cust</v>
      </c>
      <c r="AO1092" t="s">
        <v>1709</v>
      </c>
      <c r="AQ1092" t="str">
        <f t="shared" ref="AQ1092:AQ1155" si="2395">IF(Q1092&lt;&gt;"",Q1092,IF(AO1092&lt;&gt;"",AO1092,AN1092))</f>
        <v>Customers</v>
      </c>
    </row>
    <row r="1093" spans="1:43" x14ac:dyDescent="0.2">
      <c r="A1093">
        <v>1091</v>
      </c>
      <c r="B1093" t="s">
        <v>1027</v>
      </c>
      <c r="C1093" t="s">
        <v>1638</v>
      </c>
      <c r="D1093" t="s">
        <v>1631</v>
      </c>
      <c r="E1093" t="s">
        <v>573</v>
      </c>
      <c r="F1093" t="s">
        <v>802</v>
      </c>
      <c r="G1093" t="str">
        <f t="shared" si="2387"/>
        <v>Product Revenue - Accessories</v>
      </c>
      <c r="H1093" t="str">
        <f t="shared" si="2368"/>
        <v>accessories</v>
      </c>
      <c r="I1093" t="s">
        <v>10</v>
      </c>
      <c r="J1093" t="b">
        <f t="shared" si="2388"/>
        <v>0</v>
      </c>
      <c r="K1093" t="b">
        <f t="shared" si="2383"/>
        <v>0</v>
      </c>
      <c r="L1093" t="b">
        <f t="shared" si="2384"/>
        <v>1</v>
      </c>
      <c r="M1093" t="str">
        <f t="shared" si="2389"/>
        <v/>
      </c>
      <c r="N1093" t="str">
        <f t="shared" si="2290"/>
        <v/>
      </c>
      <c r="O1093" t="str">
        <f t="shared" si="2291"/>
        <v/>
      </c>
      <c r="P1093" t="str">
        <f t="shared" si="2390"/>
        <v/>
      </c>
      <c r="R1093" t="s">
        <v>35</v>
      </c>
      <c r="S1093" t="str">
        <f>IF(M1093&lt;&gt;"",M1093,IF(O1093&lt;&gt;"",O1093,IF(Q1093&lt;&gt;"",Q1093,I1093)))</f>
        <v>$M</v>
      </c>
      <c r="T1093" t="str">
        <f t="shared" si="2391"/>
        <v>$m</v>
      </c>
      <c r="U1093" t="str">
        <f t="shared" ref="U1093:V1093" si="2396">TRIM(SUBSTITUTE(T1093,U$1,U$2))</f>
        <v>$m</v>
      </c>
      <c r="V1093" t="str">
        <f t="shared" si="2396"/>
        <v>$m</v>
      </c>
      <c r="W1093" t="str">
        <f t="shared" ref="W1093:AM1093" si="2397">TRIM(SUBSTITUTE(V1093,W$1,W$2))</f>
        <v>$m</v>
      </c>
      <c r="X1093" t="str">
        <f t="shared" si="2397"/>
        <v>$m</v>
      </c>
      <c r="Y1093" t="str">
        <f t="shared" si="2397"/>
        <v>$m</v>
      </c>
      <c r="Z1093" t="str">
        <f t="shared" si="2397"/>
        <v>$m</v>
      </c>
      <c r="AA1093" t="str">
        <f t="shared" si="2397"/>
        <v>$m</v>
      </c>
      <c r="AB1093" t="str">
        <f t="shared" si="2397"/>
        <v>$m</v>
      </c>
      <c r="AC1093" t="str">
        <f t="shared" si="2397"/>
        <v>$m</v>
      </c>
      <c r="AD1093" t="str">
        <f t="shared" si="2397"/>
        <v>$m</v>
      </c>
      <c r="AE1093" t="str">
        <f t="shared" si="2397"/>
        <v>$m</v>
      </c>
      <c r="AF1093" t="str">
        <f t="shared" si="2397"/>
        <v>$m</v>
      </c>
      <c r="AG1093" t="str">
        <f t="shared" si="2397"/>
        <v>$</v>
      </c>
      <c r="AH1093" t="str">
        <f t="shared" si="2397"/>
        <v>$</v>
      </c>
      <c r="AI1093" t="str">
        <f t="shared" si="2397"/>
        <v>$</v>
      </c>
      <c r="AJ1093" t="str">
        <f t="shared" si="2397"/>
        <v>$</v>
      </c>
      <c r="AK1093" t="str">
        <f t="shared" si="2397"/>
        <v>$</v>
      </c>
      <c r="AL1093" t="str">
        <f t="shared" si="2397"/>
        <v>$</v>
      </c>
      <c r="AM1093" t="str">
        <f t="shared" si="2397"/>
        <v>$</v>
      </c>
      <c r="AN1093" t="str">
        <f t="shared" si="2394"/>
        <v>$</v>
      </c>
      <c r="AQ1093" t="str">
        <f t="shared" si="2395"/>
        <v>$</v>
      </c>
    </row>
    <row r="1094" spans="1:43" x14ac:dyDescent="0.2">
      <c r="A1094">
        <v>1092</v>
      </c>
      <c r="B1094" t="s">
        <v>1027</v>
      </c>
      <c r="C1094" t="s">
        <v>1638</v>
      </c>
      <c r="D1094" t="s">
        <v>1631</v>
      </c>
      <c r="E1094" t="s">
        <v>573</v>
      </c>
      <c r="F1094" t="s">
        <v>260</v>
      </c>
      <c r="G1094" t="str">
        <f t="shared" si="2387"/>
        <v>Product Revenue - Apparel</v>
      </c>
      <c r="H1094" t="str">
        <f t="shared" si="2368"/>
        <v>apparel</v>
      </c>
      <c r="I1094" t="s">
        <v>10</v>
      </c>
      <c r="J1094" t="b">
        <f t="shared" si="2388"/>
        <v>0</v>
      </c>
      <c r="K1094" t="b">
        <f t="shared" si="2383"/>
        <v>0</v>
      </c>
      <c r="L1094" t="b">
        <f t="shared" si="2384"/>
        <v>1</v>
      </c>
      <c r="M1094" t="str">
        <f t="shared" si="2389"/>
        <v/>
      </c>
      <c r="N1094" t="str">
        <f t="shared" si="2290"/>
        <v/>
      </c>
      <c r="O1094" t="str">
        <f t="shared" si="2291"/>
        <v/>
      </c>
      <c r="P1094" t="str">
        <f t="shared" si="2390"/>
        <v/>
      </c>
      <c r="R1094" t="s">
        <v>35</v>
      </c>
      <c r="S1094" t="str">
        <f>IF(M1094&lt;&gt;"",M1094,IF(O1094&lt;&gt;"",O1094,IF(Q1094&lt;&gt;"",Q1094,I1094)))</f>
        <v>$M</v>
      </c>
      <c r="T1094" t="str">
        <f t="shared" si="2391"/>
        <v>$m</v>
      </c>
      <c r="U1094" t="str">
        <f t="shared" ref="U1094:V1094" si="2398">TRIM(SUBSTITUTE(T1094,U$1,U$2))</f>
        <v>$m</v>
      </c>
      <c r="V1094" t="str">
        <f t="shared" si="2398"/>
        <v>$m</v>
      </c>
      <c r="W1094" t="str">
        <f t="shared" ref="W1094:AM1094" si="2399">TRIM(SUBSTITUTE(V1094,W$1,W$2))</f>
        <v>$m</v>
      </c>
      <c r="X1094" t="str">
        <f t="shared" si="2399"/>
        <v>$m</v>
      </c>
      <c r="Y1094" t="str">
        <f t="shared" si="2399"/>
        <v>$m</v>
      </c>
      <c r="Z1094" t="str">
        <f t="shared" si="2399"/>
        <v>$m</v>
      </c>
      <c r="AA1094" t="str">
        <f t="shared" si="2399"/>
        <v>$m</v>
      </c>
      <c r="AB1094" t="str">
        <f t="shared" si="2399"/>
        <v>$m</v>
      </c>
      <c r="AC1094" t="str">
        <f t="shared" si="2399"/>
        <v>$m</v>
      </c>
      <c r="AD1094" t="str">
        <f t="shared" si="2399"/>
        <v>$m</v>
      </c>
      <c r="AE1094" t="str">
        <f t="shared" si="2399"/>
        <v>$m</v>
      </c>
      <c r="AF1094" t="str">
        <f t="shared" si="2399"/>
        <v>$m</v>
      </c>
      <c r="AG1094" t="str">
        <f t="shared" si="2399"/>
        <v>$</v>
      </c>
      <c r="AH1094" t="str">
        <f t="shared" si="2399"/>
        <v>$</v>
      </c>
      <c r="AI1094" t="str">
        <f t="shared" si="2399"/>
        <v>$</v>
      </c>
      <c r="AJ1094" t="str">
        <f t="shared" si="2399"/>
        <v>$</v>
      </c>
      <c r="AK1094" t="str">
        <f t="shared" si="2399"/>
        <v>$</v>
      </c>
      <c r="AL1094" t="str">
        <f t="shared" si="2399"/>
        <v>$</v>
      </c>
      <c r="AM1094" t="str">
        <f t="shared" si="2399"/>
        <v>$</v>
      </c>
      <c r="AN1094" t="str">
        <f t="shared" si="2394"/>
        <v>$</v>
      </c>
      <c r="AQ1094" t="str">
        <f t="shared" si="2395"/>
        <v>$</v>
      </c>
    </row>
    <row r="1095" spans="1:43" x14ac:dyDescent="0.2">
      <c r="A1095">
        <v>1093</v>
      </c>
      <c r="B1095" t="s">
        <v>1027</v>
      </c>
      <c r="C1095" t="s">
        <v>1638</v>
      </c>
      <c r="D1095" t="s">
        <v>1631</v>
      </c>
      <c r="E1095" t="s">
        <v>573</v>
      </c>
      <c r="F1095" t="s">
        <v>1034</v>
      </c>
      <c r="G1095" t="str">
        <f t="shared" si="2387"/>
        <v>Product Revenue - Beauty</v>
      </c>
      <c r="H1095" t="str">
        <f t="shared" si="2368"/>
        <v>beauty</v>
      </c>
      <c r="I1095" t="s">
        <v>10</v>
      </c>
      <c r="J1095" t="b">
        <f t="shared" si="2388"/>
        <v>0</v>
      </c>
      <c r="K1095" t="b">
        <f t="shared" si="2383"/>
        <v>0</v>
      </c>
      <c r="L1095" t="b">
        <f t="shared" si="2384"/>
        <v>1</v>
      </c>
      <c r="M1095" t="str">
        <f t="shared" si="2389"/>
        <v/>
      </c>
      <c r="N1095" t="str">
        <f t="shared" si="2290"/>
        <v/>
      </c>
      <c r="O1095" t="str">
        <f t="shared" si="2291"/>
        <v/>
      </c>
      <c r="P1095" t="str">
        <f t="shared" si="2390"/>
        <v/>
      </c>
      <c r="R1095" t="s">
        <v>35</v>
      </c>
      <c r="S1095" t="str">
        <f>IF(M1095&lt;&gt;"",M1095,IF(O1095&lt;&gt;"",O1095,IF(Q1095&lt;&gt;"",Q1095,I1095)))</f>
        <v>$M</v>
      </c>
      <c r="T1095" t="str">
        <f t="shared" si="2391"/>
        <v>$m</v>
      </c>
      <c r="U1095" t="str">
        <f t="shared" ref="U1095:V1095" si="2400">TRIM(SUBSTITUTE(T1095,U$1,U$2))</f>
        <v>$m</v>
      </c>
      <c r="V1095" t="str">
        <f t="shared" si="2400"/>
        <v>$m</v>
      </c>
      <c r="W1095" t="str">
        <f t="shared" ref="W1095:AM1095" si="2401">TRIM(SUBSTITUTE(V1095,W$1,W$2))</f>
        <v>$m</v>
      </c>
      <c r="X1095" t="str">
        <f t="shared" si="2401"/>
        <v>$m</v>
      </c>
      <c r="Y1095" t="str">
        <f t="shared" si="2401"/>
        <v>$m</v>
      </c>
      <c r="Z1095" t="str">
        <f t="shared" si="2401"/>
        <v>$m</v>
      </c>
      <c r="AA1095" t="str">
        <f t="shared" si="2401"/>
        <v>$m</v>
      </c>
      <c r="AB1095" t="str">
        <f t="shared" si="2401"/>
        <v>$m</v>
      </c>
      <c r="AC1095" t="str">
        <f t="shared" si="2401"/>
        <v>$m</v>
      </c>
      <c r="AD1095" t="str">
        <f t="shared" si="2401"/>
        <v>$m</v>
      </c>
      <c r="AE1095" t="str">
        <f t="shared" si="2401"/>
        <v>$m</v>
      </c>
      <c r="AF1095" t="str">
        <f t="shared" si="2401"/>
        <v>$m</v>
      </c>
      <c r="AG1095" t="str">
        <f t="shared" si="2401"/>
        <v>$</v>
      </c>
      <c r="AH1095" t="str">
        <f t="shared" si="2401"/>
        <v>$</v>
      </c>
      <c r="AI1095" t="str">
        <f t="shared" si="2401"/>
        <v>$</v>
      </c>
      <c r="AJ1095" t="str">
        <f t="shared" si="2401"/>
        <v>$</v>
      </c>
      <c r="AK1095" t="str">
        <f t="shared" si="2401"/>
        <v>$</v>
      </c>
      <c r="AL1095" t="str">
        <f t="shared" si="2401"/>
        <v>$</v>
      </c>
      <c r="AM1095" t="str">
        <f t="shared" si="2401"/>
        <v>$</v>
      </c>
      <c r="AN1095" t="str">
        <f t="shared" si="2394"/>
        <v>$</v>
      </c>
      <c r="AQ1095" t="str">
        <f t="shared" si="2395"/>
        <v>$</v>
      </c>
    </row>
    <row r="1096" spans="1:43" x14ac:dyDescent="0.2">
      <c r="A1096">
        <v>1094</v>
      </c>
      <c r="B1096" t="s">
        <v>1027</v>
      </c>
      <c r="C1096" t="s">
        <v>1638</v>
      </c>
      <c r="D1096" t="s">
        <v>1631</v>
      </c>
      <c r="E1096" t="s">
        <v>573</v>
      </c>
      <c r="F1096" t="s">
        <v>1035</v>
      </c>
      <c r="G1096" t="str">
        <f t="shared" si="2387"/>
        <v>Product Revenue - Electronics</v>
      </c>
      <c r="H1096" t="str">
        <f t="shared" si="2368"/>
        <v>electronics</v>
      </c>
      <c r="I1096" t="s">
        <v>10</v>
      </c>
      <c r="J1096" t="b">
        <f t="shared" si="2388"/>
        <v>0</v>
      </c>
      <c r="K1096" t="b">
        <f t="shared" si="2383"/>
        <v>0</v>
      </c>
      <c r="L1096" t="b">
        <f t="shared" si="2384"/>
        <v>1</v>
      </c>
      <c r="M1096" t="str">
        <f t="shared" si="2389"/>
        <v/>
      </c>
      <c r="N1096" t="str">
        <f t="shared" si="2290"/>
        <v/>
      </c>
      <c r="O1096" t="str">
        <f t="shared" si="2291"/>
        <v/>
      </c>
      <c r="P1096" t="str">
        <f t="shared" si="2390"/>
        <v/>
      </c>
      <c r="R1096" t="s">
        <v>35</v>
      </c>
      <c r="S1096" t="str">
        <f>IF(M1096&lt;&gt;"",M1096,IF(O1096&lt;&gt;"",O1096,IF(Q1096&lt;&gt;"",Q1096,I1096)))</f>
        <v>$M</v>
      </c>
      <c r="T1096" t="str">
        <f t="shared" si="2391"/>
        <v>$m</v>
      </c>
      <c r="U1096" t="str">
        <f t="shared" ref="U1096:V1096" si="2402">TRIM(SUBSTITUTE(T1096,U$1,U$2))</f>
        <v>$m</v>
      </c>
      <c r="V1096" t="str">
        <f t="shared" si="2402"/>
        <v>$m</v>
      </c>
      <c r="W1096" t="str">
        <f t="shared" ref="W1096:AM1096" si="2403">TRIM(SUBSTITUTE(V1096,W$1,W$2))</f>
        <v>$m</v>
      </c>
      <c r="X1096" t="str">
        <f t="shared" si="2403"/>
        <v>$m</v>
      </c>
      <c r="Y1096" t="str">
        <f t="shared" si="2403"/>
        <v>$m</v>
      </c>
      <c r="Z1096" t="str">
        <f t="shared" si="2403"/>
        <v>$m</v>
      </c>
      <c r="AA1096" t="str">
        <f t="shared" si="2403"/>
        <v>$m</v>
      </c>
      <c r="AB1096" t="str">
        <f t="shared" si="2403"/>
        <v>$m</v>
      </c>
      <c r="AC1096" t="str">
        <f t="shared" si="2403"/>
        <v>$m</v>
      </c>
      <c r="AD1096" t="str">
        <f t="shared" si="2403"/>
        <v>$m</v>
      </c>
      <c r="AE1096" t="str">
        <f t="shared" si="2403"/>
        <v>$m</v>
      </c>
      <c r="AF1096" t="str">
        <f t="shared" si="2403"/>
        <v>$m</v>
      </c>
      <c r="AG1096" t="str">
        <f t="shared" si="2403"/>
        <v>$</v>
      </c>
      <c r="AH1096" t="str">
        <f t="shared" si="2403"/>
        <v>$</v>
      </c>
      <c r="AI1096" t="str">
        <f t="shared" si="2403"/>
        <v>$</v>
      </c>
      <c r="AJ1096" t="str">
        <f t="shared" si="2403"/>
        <v>$</v>
      </c>
      <c r="AK1096" t="str">
        <f t="shared" si="2403"/>
        <v>$</v>
      </c>
      <c r="AL1096" t="str">
        <f t="shared" si="2403"/>
        <v>$</v>
      </c>
      <c r="AM1096" t="str">
        <f t="shared" si="2403"/>
        <v>$</v>
      </c>
      <c r="AN1096" t="str">
        <f t="shared" si="2394"/>
        <v>$</v>
      </c>
      <c r="AQ1096" t="str">
        <f t="shared" si="2395"/>
        <v>$</v>
      </c>
    </row>
    <row r="1097" spans="1:43" x14ac:dyDescent="0.2">
      <c r="A1097">
        <v>1095</v>
      </c>
      <c r="B1097" t="s">
        <v>1027</v>
      </c>
      <c r="C1097" t="s">
        <v>1638</v>
      </c>
      <c r="D1097" t="s">
        <v>1631</v>
      </c>
      <c r="E1097" t="s">
        <v>573</v>
      </c>
      <c r="F1097" t="s">
        <v>804</v>
      </c>
      <c r="G1097" t="str">
        <f t="shared" si="2387"/>
        <v>Product Revenue - Home</v>
      </c>
      <c r="H1097" t="str">
        <f t="shared" si="2368"/>
        <v>home</v>
      </c>
      <c r="I1097" t="s">
        <v>10</v>
      </c>
      <c r="J1097" t="b">
        <f t="shared" si="2388"/>
        <v>0</v>
      </c>
      <c r="K1097" t="b">
        <f t="shared" si="2383"/>
        <v>0</v>
      </c>
      <c r="L1097" t="b">
        <f t="shared" si="2384"/>
        <v>1</v>
      </c>
      <c r="M1097" t="str">
        <f t="shared" si="2389"/>
        <v/>
      </c>
      <c r="N1097" t="str">
        <f t="shared" si="2290"/>
        <v/>
      </c>
      <c r="O1097" t="str">
        <f t="shared" si="2291"/>
        <v/>
      </c>
      <c r="P1097" t="str">
        <f t="shared" si="2390"/>
        <v/>
      </c>
      <c r="R1097" t="s">
        <v>35</v>
      </c>
      <c r="S1097" t="str">
        <f>IF(M1097&lt;&gt;"",M1097,IF(O1097&lt;&gt;"",O1097,IF(Q1097&lt;&gt;"",Q1097,I1097)))</f>
        <v>$M</v>
      </c>
      <c r="T1097" t="str">
        <f t="shared" si="2391"/>
        <v>$m</v>
      </c>
      <c r="U1097" t="str">
        <f t="shared" ref="U1097:V1097" si="2404">TRIM(SUBSTITUTE(T1097,U$1,U$2))</f>
        <v>$m</v>
      </c>
      <c r="V1097" t="str">
        <f t="shared" si="2404"/>
        <v>$m</v>
      </c>
      <c r="W1097" t="str">
        <f t="shared" ref="W1097:AM1097" si="2405">TRIM(SUBSTITUTE(V1097,W$1,W$2))</f>
        <v>$m</v>
      </c>
      <c r="X1097" t="str">
        <f t="shared" si="2405"/>
        <v>$m</v>
      </c>
      <c r="Y1097" t="str">
        <f t="shared" si="2405"/>
        <v>$m</v>
      </c>
      <c r="Z1097" t="str">
        <f t="shared" si="2405"/>
        <v>$m</v>
      </c>
      <c r="AA1097" t="str">
        <f t="shared" si="2405"/>
        <v>$m</v>
      </c>
      <c r="AB1097" t="str">
        <f t="shared" si="2405"/>
        <v>$m</v>
      </c>
      <c r="AC1097" t="str">
        <f t="shared" si="2405"/>
        <v>$m</v>
      </c>
      <c r="AD1097" t="str">
        <f t="shared" si="2405"/>
        <v>$m</v>
      </c>
      <c r="AE1097" t="str">
        <f t="shared" si="2405"/>
        <v>$m</v>
      </c>
      <c r="AF1097" t="str">
        <f t="shared" si="2405"/>
        <v>$m</v>
      </c>
      <c r="AG1097" t="str">
        <f t="shared" si="2405"/>
        <v>$</v>
      </c>
      <c r="AH1097" t="str">
        <f t="shared" si="2405"/>
        <v>$</v>
      </c>
      <c r="AI1097" t="str">
        <f t="shared" si="2405"/>
        <v>$</v>
      </c>
      <c r="AJ1097" t="str">
        <f t="shared" si="2405"/>
        <v>$</v>
      </c>
      <c r="AK1097" t="str">
        <f t="shared" si="2405"/>
        <v>$</v>
      </c>
      <c r="AL1097" t="str">
        <f t="shared" si="2405"/>
        <v>$</v>
      </c>
      <c r="AM1097" t="str">
        <f t="shared" si="2405"/>
        <v>$</v>
      </c>
      <c r="AN1097" t="str">
        <f t="shared" si="2394"/>
        <v>$</v>
      </c>
      <c r="AQ1097" t="str">
        <f t="shared" si="2395"/>
        <v>$</v>
      </c>
    </row>
    <row r="1098" spans="1:43" x14ac:dyDescent="0.2">
      <c r="A1098">
        <v>1096</v>
      </c>
      <c r="B1098" t="s">
        <v>1027</v>
      </c>
      <c r="C1098" t="s">
        <v>1638</v>
      </c>
      <c r="D1098" t="s">
        <v>1631</v>
      </c>
      <c r="E1098" t="s">
        <v>573</v>
      </c>
      <c r="F1098" t="s">
        <v>1036</v>
      </c>
      <c r="G1098" t="str">
        <f t="shared" si="2387"/>
        <v>Product Revenue - Jewelry</v>
      </c>
      <c r="H1098" t="str">
        <f t="shared" si="2368"/>
        <v>jewelry</v>
      </c>
      <c r="I1098" t="s">
        <v>10</v>
      </c>
      <c r="J1098" t="b">
        <f t="shared" si="2388"/>
        <v>0</v>
      </c>
      <c r="K1098" t="b">
        <f t="shared" si="2383"/>
        <v>0</v>
      </c>
      <c r="L1098" t="b">
        <f t="shared" si="2384"/>
        <v>1</v>
      </c>
      <c r="M1098" t="str">
        <f t="shared" si="2389"/>
        <v/>
      </c>
      <c r="N1098" t="str">
        <f t="shared" si="2290"/>
        <v/>
      </c>
      <c r="O1098" t="str">
        <f t="shared" si="2291"/>
        <v/>
      </c>
      <c r="P1098" t="str">
        <f t="shared" si="2390"/>
        <v/>
      </c>
      <c r="R1098" t="s">
        <v>35</v>
      </c>
      <c r="S1098" t="str">
        <f>IF(M1098&lt;&gt;"",M1098,IF(O1098&lt;&gt;"",O1098,IF(Q1098&lt;&gt;"",Q1098,I1098)))</f>
        <v>$M</v>
      </c>
      <c r="T1098" t="str">
        <f t="shared" si="2391"/>
        <v>$m</v>
      </c>
      <c r="U1098" t="str">
        <f t="shared" ref="U1098:V1098" si="2406">TRIM(SUBSTITUTE(T1098,U$1,U$2))</f>
        <v>$m</v>
      </c>
      <c r="V1098" t="str">
        <f t="shared" si="2406"/>
        <v>$m</v>
      </c>
      <c r="W1098" t="str">
        <f t="shared" ref="W1098:AM1098" si="2407">TRIM(SUBSTITUTE(V1098,W$1,W$2))</f>
        <v>$m</v>
      </c>
      <c r="X1098" t="str">
        <f t="shared" si="2407"/>
        <v>$m</v>
      </c>
      <c r="Y1098" t="str">
        <f t="shared" si="2407"/>
        <v>$m</v>
      </c>
      <c r="Z1098" t="str">
        <f t="shared" si="2407"/>
        <v>$m</v>
      </c>
      <c r="AA1098" t="str">
        <f t="shared" si="2407"/>
        <v>$m</v>
      </c>
      <c r="AB1098" t="str">
        <f t="shared" si="2407"/>
        <v>$m</v>
      </c>
      <c r="AC1098" t="str">
        <f t="shared" si="2407"/>
        <v>$m</v>
      </c>
      <c r="AD1098" t="str">
        <f t="shared" si="2407"/>
        <v>$m</v>
      </c>
      <c r="AE1098" t="str">
        <f t="shared" si="2407"/>
        <v>$m</v>
      </c>
      <c r="AF1098" t="str">
        <f t="shared" si="2407"/>
        <v>$m</v>
      </c>
      <c r="AG1098" t="str">
        <f t="shared" si="2407"/>
        <v>$</v>
      </c>
      <c r="AH1098" t="str">
        <f t="shared" si="2407"/>
        <v>$</v>
      </c>
      <c r="AI1098" t="str">
        <f t="shared" si="2407"/>
        <v>$</v>
      </c>
      <c r="AJ1098" t="str">
        <f t="shared" si="2407"/>
        <v>$</v>
      </c>
      <c r="AK1098" t="str">
        <f t="shared" si="2407"/>
        <v>$</v>
      </c>
      <c r="AL1098" t="str">
        <f t="shared" si="2407"/>
        <v>$</v>
      </c>
      <c r="AM1098" t="str">
        <f t="shared" si="2407"/>
        <v>$</v>
      </c>
      <c r="AN1098" t="str">
        <f t="shared" si="2394"/>
        <v>$</v>
      </c>
      <c r="AQ1098" t="str">
        <f t="shared" si="2395"/>
        <v>$</v>
      </c>
    </row>
    <row r="1099" spans="1:43" x14ac:dyDescent="0.2">
      <c r="A1099">
        <v>1097</v>
      </c>
      <c r="B1099" t="s">
        <v>1027</v>
      </c>
      <c r="C1099" t="s">
        <v>1638</v>
      </c>
      <c r="D1099" t="s">
        <v>1631</v>
      </c>
      <c r="E1099" t="s">
        <v>573</v>
      </c>
      <c r="F1099" t="s">
        <v>66</v>
      </c>
      <c r="G1099" t="str">
        <f t="shared" si="2387"/>
        <v>Product Revenue - Other revenue</v>
      </c>
      <c r="H1099" t="str">
        <f t="shared" si="2368"/>
        <v>other revenue</v>
      </c>
      <c r="I1099" t="s">
        <v>10</v>
      </c>
      <c r="J1099" t="b">
        <f t="shared" si="2388"/>
        <v>0</v>
      </c>
      <c r="K1099" t="b">
        <f t="shared" si="2383"/>
        <v>0</v>
      </c>
      <c r="L1099" t="b">
        <f t="shared" si="2384"/>
        <v>1</v>
      </c>
      <c r="M1099" t="str">
        <f t="shared" si="2389"/>
        <v/>
      </c>
      <c r="N1099" t="str">
        <f t="shared" si="2290"/>
        <v/>
      </c>
      <c r="O1099" t="str">
        <f t="shared" si="2291"/>
        <v/>
      </c>
      <c r="P1099" t="str">
        <f t="shared" si="2390"/>
        <v/>
      </c>
      <c r="R1099" t="s">
        <v>35</v>
      </c>
      <c r="S1099" t="str">
        <f>IF(M1099&lt;&gt;"",M1099,IF(O1099&lt;&gt;"",O1099,IF(Q1099&lt;&gt;"",Q1099,I1099)))</f>
        <v>$M</v>
      </c>
      <c r="T1099" t="str">
        <f t="shared" si="2391"/>
        <v>$m</v>
      </c>
      <c r="U1099" t="str">
        <f t="shared" ref="U1099:V1099" si="2408">TRIM(SUBSTITUTE(T1099,U$1,U$2))</f>
        <v>$m</v>
      </c>
      <c r="V1099" t="str">
        <f t="shared" si="2408"/>
        <v>$m</v>
      </c>
      <c r="W1099" t="str">
        <f t="shared" ref="W1099:AM1099" si="2409">TRIM(SUBSTITUTE(V1099,W$1,W$2))</f>
        <v>$m</v>
      </c>
      <c r="X1099" t="str">
        <f t="shared" si="2409"/>
        <v>$m</v>
      </c>
      <c r="Y1099" t="str">
        <f t="shared" si="2409"/>
        <v>$m</v>
      </c>
      <c r="Z1099" t="str">
        <f t="shared" si="2409"/>
        <v>$m</v>
      </c>
      <c r="AA1099" t="str">
        <f t="shared" si="2409"/>
        <v>$m</v>
      </c>
      <c r="AB1099" t="str">
        <f t="shared" si="2409"/>
        <v>$m</v>
      </c>
      <c r="AC1099" t="str">
        <f t="shared" si="2409"/>
        <v>$m</v>
      </c>
      <c r="AD1099" t="str">
        <f t="shared" si="2409"/>
        <v>$m</v>
      </c>
      <c r="AE1099" t="str">
        <f t="shared" si="2409"/>
        <v>$m</v>
      </c>
      <c r="AF1099" t="str">
        <f t="shared" si="2409"/>
        <v>$m</v>
      </c>
      <c r="AG1099" t="str">
        <f t="shared" si="2409"/>
        <v>$</v>
      </c>
      <c r="AH1099" t="str">
        <f t="shared" si="2409"/>
        <v>$</v>
      </c>
      <c r="AI1099" t="str">
        <f t="shared" si="2409"/>
        <v>$</v>
      </c>
      <c r="AJ1099" t="str">
        <f t="shared" si="2409"/>
        <v>$</v>
      </c>
      <c r="AK1099" t="str">
        <f t="shared" si="2409"/>
        <v>$</v>
      </c>
      <c r="AL1099" t="str">
        <f t="shared" si="2409"/>
        <v>$</v>
      </c>
      <c r="AM1099" t="str">
        <f t="shared" si="2409"/>
        <v>$</v>
      </c>
      <c r="AN1099" t="str">
        <f t="shared" si="2394"/>
        <v>$</v>
      </c>
      <c r="AQ1099" t="str">
        <f t="shared" si="2395"/>
        <v>$</v>
      </c>
    </row>
    <row r="1100" spans="1:43" x14ac:dyDescent="0.2">
      <c r="A1100">
        <v>1098</v>
      </c>
      <c r="B1100" t="s">
        <v>1027</v>
      </c>
      <c r="C1100" t="s">
        <v>1638</v>
      </c>
      <c r="D1100" t="s">
        <v>1631</v>
      </c>
      <c r="E1100" t="s">
        <v>44</v>
      </c>
      <c r="F1100" t="s">
        <v>1037</v>
      </c>
      <c r="G1100" t="str">
        <f t="shared" si="2387"/>
        <v>Segment Revenue - Corp and other</v>
      </c>
      <c r="H1100" t="str">
        <f t="shared" si="2368"/>
        <v>corp and other</v>
      </c>
      <c r="I1100" t="s">
        <v>10</v>
      </c>
      <c r="J1100" t="b">
        <f t="shared" si="2388"/>
        <v>0</v>
      </c>
      <c r="K1100" t="b">
        <f t="shared" si="2383"/>
        <v>0</v>
      </c>
      <c r="L1100" t="b">
        <f t="shared" si="2384"/>
        <v>1</v>
      </c>
      <c r="M1100" t="str">
        <f t="shared" si="2389"/>
        <v/>
      </c>
      <c r="N1100" t="str">
        <f t="shared" si="2290"/>
        <v/>
      </c>
      <c r="O1100" t="str">
        <f t="shared" si="2291"/>
        <v/>
      </c>
      <c r="P1100" t="str">
        <f t="shared" si="2390"/>
        <v/>
      </c>
      <c r="R1100" t="s">
        <v>35</v>
      </c>
      <c r="S1100" t="str">
        <f>IF(M1100&lt;&gt;"",M1100,IF(O1100&lt;&gt;"",O1100,IF(Q1100&lt;&gt;"",Q1100,I1100)))</f>
        <v>$M</v>
      </c>
      <c r="T1100" t="str">
        <f t="shared" si="2391"/>
        <v>$m</v>
      </c>
      <c r="U1100" t="str">
        <f t="shared" ref="U1100:V1100" si="2410">TRIM(SUBSTITUTE(T1100,U$1,U$2))</f>
        <v>$m</v>
      </c>
      <c r="V1100" t="str">
        <f t="shared" si="2410"/>
        <v>$m</v>
      </c>
      <c r="W1100" t="str">
        <f t="shared" ref="W1100:AM1100" si="2411">TRIM(SUBSTITUTE(V1100,W$1,W$2))</f>
        <v>$m</v>
      </c>
      <c r="X1100" t="str">
        <f t="shared" si="2411"/>
        <v>$m</v>
      </c>
      <c r="Y1100" t="str">
        <f t="shared" si="2411"/>
        <v>$m</v>
      </c>
      <c r="Z1100" t="str">
        <f t="shared" si="2411"/>
        <v>$m</v>
      </c>
      <c r="AA1100" t="str">
        <f t="shared" si="2411"/>
        <v>$m</v>
      </c>
      <c r="AB1100" t="str">
        <f t="shared" si="2411"/>
        <v>$m</v>
      </c>
      <c r="AC1100" t="str">
        <f t="shared" si="2411"/>
        <v>$m</v>
      </c>
      <c r="AD1100" t="str">
        <f t="shared" si="2411"/>
        <v>$m</v>
      </c>
      <c r="AE1100" t="str">
        <f t="shared" si="2411"/>
        <v>$m</v>
      </c>
      <c r="AF1100" t="str">
        <f t="shared" si="2411"/>
        <v>$m</v>
      </c>
      <c r="AG1100" t="str">
        <f t="shared" si="2411"/>
        <v>$</v>
      </c>
      <c r="AH1100" t="str">
        <f t="shared" si="2411"/>
        <v>$</v>
      </c>
      <c r="AI1100" t="str">
        <f t="shared" si="2411"/>
        <v>$</v>
      </c>
      <c r="AJ1100" t="str">
        <f t="shared" si="2411"/>
        <v>$</v>
      </c>
      <c r="AK1100" t="str">
        <f t="shared" si="2411"/>
        <v>$</v>
      </c>
      <c r="AL1100" t="str">
        <f t="shared" si="2411"/>
        <v>$</v>
      </c>
      <c r="AM1100" t="str">
        <f t="shared" si="2411"/>
        <v>$</v>
      </c>
      <c r="AN1100" t="str">
        <f t="shared" si="2394"/>
        <v>$</v>
      </c>
      <c r="AQ1100" t="str">
        <f t="shared" si="2395"/>
        <v>$</v>
      </c>
    </row>
    <row r="1101" spans="1:43" x14ac:dyDescent="0.2">
      <c r="A1101">
        <v>1099</v>
      </c>
      <c r="B1101" t="s">
        <v>1027</v>
      </c>
      <c r="C1101" t="s">
        <v>1638</v>
      </c>
      <c r="D1101" t="s">
        <v>1631</v>
      </c>
      <c r="E1101" t="s">
        <v>44</v>
      </c>
      <c r="F1101" t="s">
        <v>1038</v>
      </c>
      <c r="G1101" t="str">
        <f t="shared" si="2387"/>
        <v>Segment Revenue - QVC Int'l</v>
      </c>
      <c r="H1101" t="str">
        <f t="shared" si="2368"/>
        <v>qvc int'l</v>
      </c>
      <c r="I1101" t="s">
        <v>10</v>
      </c>
      <c r="J1101" t="b">
        <f t="shared" si="2388"/>
        <v>0</v>
      </c>
      <c r="K1101" t="b">
        <f t="shared" si="2383"/>
        <v>0</v>
      </c>
      <c r="L1101" t="b">
        <f t="shared" si="2384"/>
        <v>1</v>
      </c>
      <c r="M1101" t="str">
        <f t="shared" si="2389"/>
        <v/>
      </c>
      <c r="N1101" t="str">
        <f t="shared" si="2290"/>
        <v/>
      </c>
      <c r="O1101" t="str">
        <f t="shared" si="2291"/>
        <v/>
      </c>
      <c r="P1101" t="str">
        <f t="shared" si="2390"/>
        <v/>
      </c>
      <c r="R1101" t="s">
        <v>35</v>
      </c>
      <c r="S1101" t="str">
        <f>IF(M1101&lt;&gt;"",M1101,IF(O1101&lt;&gt;"",O1101,IF(Q1101&lt;&gt;"",Q1101,I1101)))</f>
        <v>$M</v>
      </c>
      <c r="T1101" t="str">
        <f t="shared" si="2391"/>
        <v>$m</v>
      </c>
      <c r="U1101" t="str">
        <f t="shared" ref="U1101:V1101" si="2412">TRIM(SUBSTITUTE(T1101,U$1,U$2))</f>
        <v>$m</v>
      </c>
      <c r="V1101" t="str">
        <f t="shared" si="2412"/>
        <v>$m</v>
      </c>
      <c r="W1101" t="str">
        <f t="shared" ref="W1101:AM1101" si="2413">TRIM(SUBSTITUTE(V1101,W$1,W$2))</f>
        <v>$m</v>
      </c>
      <c r="X1101" t="str">
        <f t="shared" si="2413"/>
        <v>$m</v>
      </c>
      <c r="Y1101" t="str">
        <f t="shared" si="2413"/>
        <v>$m</v>
      </c>
      <c r="Z1101" t="str">
        <f t="shared" si="2413"/>
        <v>$m</v>
      </c>
      <c r="AA1101" t="str">
        <f t="shared" si="2413"/>
        <v>$m</v>
      </c>
      <c r="AB1101" t="str">
        <f t="shared" si="2413"/>
        <v>$m</v>
      </c>
      <c r="AC1101" t="str">
        <f t="shared" si="2413"/>
        <v>$m</v>
      </c>
      <c r="AD1101" t="str">
        <f t="shared" si="2413"/>
        <v>$m</v>
      </c>
      <c r="AE1101" t="str">
        <f t="shared" si="2413"/>
        <v>$m</v>
      </c>
      <c r="AF1101" t="str">
        <f t="shared" si="2413"/>
        <v>$m</v>
      </c>
      <c r="AG1101" t="str">
        <f t="shared" si="2413"/>
        <v>$</v>
      </c>
      <c r="AH1101" t="str">
        <f t="shared" si="2413"/>
        <v>$</v>
      </c>
      <c r="AI1101" t="str">
        <f t="shared" si="2413"/>
        <v>$</v>
      </c>
      <c r="AJ1101" t="str">
        <f t="shared" si="2413"/>
        <v>$</v>
      </c>
      <c r="AK1101" t="str">
        <f t="shared" si="2413"/>
        <v>$</v>
      </c>
      <c r="AL1101" t="str">
        <f t="shared" si="2413"/>
        <v>$</v>
      </c>
      <c r="AM1101" t="str">
        <f t="shared" si="2413"/>
        <v>$</v>
      </c>
      <c r="AN1101" t="str">
        <f t="shared" si="2394"/>
        <v>$</v>
      </c>
      <c r="AQ1101" t="str">
        <f t="shared" si="2395"/>
        <v>$</v>
      </c>
    </row>
    <row r="1102" spans="1:43" x14ac:dyDescent="0.2">
      <c r="A1102">
        <v>1100</v>
      </c>
      <c r="B1102" t="s">
        <v>1027</v>
      </c>
      <c r="C1102" t="s">
        <v>1638</v>
      </c>
      <c r="D1102" t="s">
        <v>1631</v>
      </c>
      <c r="E1102" t="s">
        <v>44</v>
      </c>
      <c r="F1102" t="s">
        <v>1039</v>
      </c>
      <c r="G1102" t="str">
        <f t="shared" si="2387"/>
        <v>Segment Revenue - QxH</v>
      </c>
      <c r="H1102" t="str">
        <f t="shared" si="2368"/>
        <v>qxh</v>
      </c>
      <c r="I1102" t="s">
        <v>10</v>
      </c>
      <c r="J1102" t="b">
        <f t="shared" si="2388"/>
        <v>0</v>
      </c>
      <c r="K1102" t="b">
        <f t="shared" si="2383"/>
        <v>0</v>
      </c>
      <c r="L1102" t="b">
        <f t="shared" si="2384"/>
        <v>1</v>
      </c>
      <c r="M1102" t="str">
        <f t="shared" si="2389"/>
        <v/>
      </c>
      <c r="N1102" t="str">
        <f t="shared" si="2290"/>
        <v/>
      </c>
      <c r="O1102" t="str">
        <f t="shared" si="2291"/>
        <v/>
      </c>
      <c r="P1102" t="str">
        <f t="shared" si="2390"/>
        <v/>
      </c>
      <c r="R1102" t="s">
        <v>35</v>
      </c>
      <c r="S1102" t="str">
        <f>IF(M1102&lt;&gt;"",M1102,IF(O1102&lt;&gt;"",O1102,IF(Q1102&lt;&gt;"",Q1102,I1102)))</f>
        <v>$M</v>
      </c>
      <c r="T1102" t="str">
        <f t="shared" si="2391"/>
        <v>$m</v>
      </c>
      <c r="U1102" t="str">
        <f t="shared" ref="U1102:V1102" si="2414">TRIM(SUBSTITUTE(T1102,U$1,U$2))</f>
        <v>$m</v>
      </c>
      <c r="V1102" t="str">
        <f t="shared" si="2414"/>
        <v>$m</v>
      </c>
      <c r="W1102" t="str">
        <f t="shared" ref="W1102:AM1102" si="2415">TRIM(SUBSTITUTE(V1102,W$1,W$2))</f>
        <v>$m</v>
      </c>
      <c r="X1102" t="str">
        <f t="shared" si="2415"/>
        <v>$m</v>
      </c>
      <c r="Y1102" t="str">
        <f t="shared" si="2415"/>
        <v>$m</v>
      </c>
      <c r="Z1102" t="str">
        <f t="shared" si="2415"/>
        <v>$m</v>
      </c>
      <c r="AA1102" t="str">
        <f t="shared" si="2415"/>
        <v>$m</v>
      </c>
      <c r="AB1102" t="str">
        <f t="shared" si="2415"/>
        <v>$m</v>
      </c>
      <c r="AC1102" t="str">
        <f t="shared" si="2415"/>
        <v>$m</v>
      </c>
      <c r="AD1102" t="str">
        <f t="shared" si="2415"/>
        <v>$m</v>
      </c>
      <c r="AE1102" t="str">
        <f t="shared" si="2415"/>
        <v>$m</v>
      </c>
      <c r="AF1102" t="str">
        <f t="shared" si="2415"/>
        <v>$m</v>
      </c>
      <c r="AG1102" t="str">
        <f t="shared" si="2415"/>
        <v>$</v>
      </c>
      <c r="AH1102" t="str">
        <f t="shared" si="2415"/>
        <v>$</v>
      </c>
      <c r="AI1102" t="str">
        <f t="shared" si="2415"/>
        <v>$</v>
      </c>
      <c r="AJ1102" t="str">
        <f t="shared" si="2415"/>
        <v>$</v>
      </c>
      <c r="AK1102" t="str">
        <f t="shared" si="2415"/>
        <v>$</v>
      </c>
      <c r="AL1102" t="str">
        <f t="shared" si="2415"/>
        <v>$</v>
      </c>
      <c r="AM1102" t="str">
        <f t="shared" si="2415"/>
        <v>$</v>
      </c>
      <c r="AN1102" t="str">
        <f t="shared" si="2394"/>
        <v>$</v>
      </c>
      <c r="AQ1102" t="str">
        <f t="shared" si="2395"/>
        <v>$</v>
      </c>
    </row>
    <row r="1103" spans="1:43" x14ac:dyDescent="0.2">
      <c r="A1103">
        <v>1101</v>
      </c>
      <c r="B1103" t="s">
        <v>1027</v>
      </c>
      <c r="C1103" t="s">
        <v>1638</v>
      </c>
      <c r="D1103" t="s">
        <v>1631</v>
      </c>
      <c r="E1103" t="s">
        <v>44</v>
      </c>
      <c r="F1103" t="s">
        <v>1040</v>
      </c>
      <c r="G1103" t="str">
        <f t="shared" si="2387"/>
        <v>Segment Revenue - Zulily</v>
      </c>
      <c r="H1103" t="str">
        <f t="shared" si="2368"/>
        <v>zulily</v>
      </c>
      <c r="I1103" t="s">
        <v>10</v>
      </c>
      <c r="J1103" t="b">
        <f t="shared" si="2388"/>
        <v>0</v>
      </c>
      <c r="K1103" t="b">
        <f t="shared" si="2383"/>
        <v>0</v>
      </c>
      <c r="L1103" t="b">
        <f t="shared" si="2384"/>
        <v>1</v>
      </c>
      <c r="M1103" t="str">
        <f t="shared" si="2389"/>
        <v/>
      </c>
      <c r="N1103" t="str">
        <f t="shared" si="2290"/>
        <v/>
      </c>
      <c r="O1103" t="str">
        <f t="shared" si="2291"/>
        <v/>
      </c>
      <c r="P1103" t="str">
        <f t="shared" si="2390"/>
        <v/>
      </c>
      <c r="R1103" t="s">
        <v>35</v>
      </c>
      <c r="S1103" t="str">
        <f>IF(M1103&lt;&gt;"",M1103,IF(O1103&lt;&gt;"",O1103,IF(Q1103&lt;&gt;"",Q1103,I1103)))</f>
        <v>$M</v>
      </c>
      <c r="T1103" t="str">
        <f t="shared" si="2391"/>
        <v>$m</v>
      </c>
      <c r="U1103" t="str">
        <f t="shared" ref="U1103:V1103" si="2416">TRIM(SUBSTITUTE(T1103,U$1,U$2))</f>
        <v>$m</v>
      </c>
      <c r="V1103" t="str">
        <f t="shared" si="2416"/>
        <v>$m</v>
      </c>
      <c r="W1103" t="str">
        <f t="shared" ref="W1103:AM1103" si="2417">TRIM(SUBSTITUTE(V1103,W$1,W$2))</f>
        <v>$m</v>
      </c>
      <c r="X1103" t="str">
        <f t="shared" si="2417"/>
        <v>$m</v>
      </c>
      <c r="Y1103" t="str">
        <f t="shared" si="2417"/>
        <v>$m</v>
      </c>
      <c r="Z1103" t="str">
        <f t="shared" si="2417"/>
        <v>$m</v>
      </c>
      <c r="AA1103" t="str">
        <f t="shared" si="2417"/>
        <v>$m</v>
      </c>
      <c r="AB1103" t="str">
        <f t="shared" si="2417"/>
        <v>$m</v>
      </c>
      <c r="AC1103" t="str">
        <f t="shared" si="2417"/>
        <v>$m</v>
      </c>
      <c r="AD1103" t="str">
        <f t="shared" si="2417"/>
        <v>$m</v>
      </c>
      <c r="AE1103" t="str">
        <f t="shared" si="2417"/>
        <v>$m</v>
      </c>
      <c r="AF1103" t="str">
        <f t="shared" si="2417"/>
        <v>$m</v>
      </c>
      <c r="AG1103" t="str">
        <f t="shared" si="2417"/>
        <v>$</v>
      </c>
      <c r="AH1103" t="str">
        <f t="shared" si="2417"/>
        <v>$</v>
      </c>
      <c r="AI1103" t="str">
        <f t="shared" si="2417"/>
        <v>$</v>
      </c>
      <c r="AJ1103" t="str">
        <f t="shared" si="2417"/>
        <v>$</v>
      </c>
      <c r="AK1103" t="str">
        <f t="shared" si="2417"/>
        <v>$</v>
      </c>
      <c r="AL1103" t="str">
        <f t="shared" si="2417"/>
        <v>$</v>
      </c>
      <c r="AM1103" t="str">
        <f t="shared" si="2417"/>
        <v>$</v>
      </c>
      <c r="AN1103" t="str">
        <f t="shared" si="2394"/>
        <v>$</v>
      </c>
      <c r="AQ1103" t="str">
        <f t="shared" si="2395"/>
        <v>$</v>
      </c>
    </row>
    <row r="1104" spans="1:43" x14ac:dyDescent="0.2">
      <c r="A1104">
        <v>1102</v>
      </c>
      <c r="B1104" t="s">
        <v>1057</v>
      </c>
      <c r="C1104" t="s">
        <v>1641</v>
      </c>
      <c r="D1104" t="s">
        <v>1631</v>
      </c>
      <c r="E1104" t="s">
        <v>1538</v>
      </c>
      <c r="F1104" t="s">
        <v>1538</v>
      </c>
      <c r="G1104" t="str">
        <f t="shared" si="2387"/>
        <v>Active buyers</v>
      </c>
      <c r="H1104" t="str">
        <f t="shared" si="2368"/>
        <v>active buyers</v>
      </c>
      <c r="I1104" t="s">
        <v>264</v>
      </c>
      <c r="J1104" t="b">
        <f t="shared" si="2388"/>
        <v>0</v>
      </c>
      <c r="K1104" t="b">
        <f t="shared" si="2383"/>
        <v>1</v>
      </c>
      <c r="L1104" t="b">
        <f t="shared" si="2384"/>
        <v>1</v>
      </c>
      <c r="M1104" t="str">
        <f t="shared" si="2389"/>
        <v/>
      </c>
      <c r="N1104" t="str">
        <f t="shared" si="2290"/>
        <v>Check</v>
      </c>
      <c r="O1104" t="str">
        <f t="shared" si="2291"/>
        <v/>
      </c>
      <c r="P1104" t="str">
        <f t="shared" si="2390"/>
        <v/>
      </c>
      <c r="Q1104" t="s">
        <v>1733</v>
      </c>
      <c r="R1104" t="s">
        <v>1685</v>
      </c>
      <c r="S1104" t="str">
        <f>IF(M1104&lt;&gt;"",M1104,IF(O1104&lt;&gt;"",O1104,IF(Q1104&lt;&gt;"",Q1104,I1104)))</f>
        <v>Buyers</v>
      </c>
      <c r="T1104" t="str">
        <f t="shared" si="2391"/>
        <v>buyers</v>
      </c>
      <c r="U1104" t="str">
        <f t="shared" ref="U1104:V1104" si="2418">TRIM(SUBSTITUTE(T1104,U$1,U$2))</f>
        <v>buyers</v>
      </c>
      <c r="V1104" t="str">
        <f t="shared" si="2418"/>
        <v>buyers</v>
      </c>
      <c r="W1104" t="str">
        <f t="shared" ref="W1104:AM1104" si="2419">TRIM(SUBSTITUTE(V1104,W$1,W$2))</f>
        <v>buyers</v>
      </c>
      <c r="X1104" t="str">
        <f t="shared" si="2419"/>
        <v>buyers</v>
      </c>
      <c r="Y1104" t="str">
        <f t="shared" si="2419"/>
        <v>buyers</v>
      </c>
      <c r="Z1104" t="str">
        <f t="shared" si="2419"/>
        <v>buyers</v>
      </c>
      <c r="AA1104" t="str">
        <f t="shared" si="2419"/>
        <v>buyers</v>
      </c>
      <c r="AB1104" t="str">
        <f t="shared" si="2419"/>
        <v>buyers</v>
      </c>
      <c r="AC1104" t="str">
        <f t="shared" si="2419"/>
        <v>buyers</v>
      </c>
      <c r="AD1104" t="str">
        <f t="shared" si="2419"/>
        <v>buyers</v>
      </c>
      <c r="AE1104" t="str">
        <f t="shared" si="2419"/>
        <v>buyers</v>
      </c>
      <c r="AF1104" t="str">
        <f t="shared" si="2419"/>
        <v>buyers</v>
      </c>
      <c r="AG1104" t="str">
        <f t="shared" si="2419"/>
        <v>buyers</v>
      </c>
      <c r="AH1104" t="str">
        <f t="shared" si="2419"/>
        <v>buyers</v>
      </c>
      <c r="AI1104" t="str">
        <f t="shared" si="2419"/>
        <v>buyers</v>
      </c>
      <c r="AJ1104" t="str">
        <f t="shared" si="2419"/>
        <v>uyers</v>
      </c>
      <c r="AK1104" t="str">
        <f t="shared" si="2419"/>
        <v>uyers</v>
      </c>
      <c r="AL1104" t="str">
        <f t="shared" si="2419"/>
        <v>uyers</v>
      </c>
      <c r="AM1104" t="str">
        <f t="shared" si="2419"/>
        <v>uyers</v>
      </c>
      <c r="AN1104" t="str">
        <f t="shared" si="2394"/>
        <v>uyers</v>
      </c>
      <c r="AO1104" t="s">
        <v>1744</v>
      </c>
      <c r="AQ1104" t="str">
        <f t="shared" si="2395"/>
        <v>Buyers</v>
      </c>
    </row>
    <row r="1105" spans="1:43" x14ac:dyDescent="0.2">
      <c r="A1105">
        <v>1103</v>
      </c>
      <c r="B1105" t="s">
        <v>1057</v>
      </c>
      <c r="C1105" t="s">
        <v>1641</v>
      </c>
      <c r="D1105" t="s">
        <v>1631</v>
      </c>
      <c r="E1105" t="s">
        <v>1058</v>
      </c>
      <c r="F1105" t="s">
        <v>566</v>
      </c>
      <c r="G1105" t="str">
        <f t="shared" si="2387"/>
        <v>AOV - Average order value</v>
      </c>
      <c r="H1105" t="str">
        <f t="shared" si="2368"/>
        <v>average order value</v>
      </c>
      <c r="I1105" t="s">
        <v>35</v>
      </c>
      <c r="J1105" t="b">
        <f t="shared" si="2388"/>
        <v>0</v>
      </c>
      <c r="K1105" t="b">
        <f t="shared" si="2383"/>
        <v>0</v>
      </c>
      <c r="L1105" t="b">
        <f t="shared" si="2384"/>
        <v>1</v>
      </c>
      <c r="M1105" t="str">
        <f t="shared" si="2389"/>
        <v/>
      </c>
      <c r="N1105" t="str">
        <f t="shared" si="2290"/>
        <v/>
      </c>
      <c r="O1105" t="str">
        <f t="shared" si="2291"/>
        <v/>
      </c>
      <c r="P1105" t="str">
        <f t="shared" si="2390"/>
        <v/>
      </c>
      <c r="R1105" t="s">
        <v>35</v>
      </c>
      <c r="S1105" t="str">
        <f>IF(M1105&lt;&gt;"",M1105,IF(O1105&lt;&gt;"",O1105,IF(Q1105&lt;&gt;"",Q1105,I1105)))</f>
        <v>$</v>
      </c>
      <c r="T1105" t="str">
        <f t="shared" si="2391"/>
        <v>$</v>
      </c>
      <c r="U1105" t="str">
        <f t="shared" ref="U1105:V1105" si="2420">TRIM(SUBSTITUTE(T1105,U$1,U$2))</f>
        <v>$</v>
      </c>
      <c r="V1105" t="str">
        <f t="shared" si="2420"/>
        <v>$</v>
      </c>
      <c r="W1105" t="str">
        <f t="shared" ref="W1105:AM1105" si="2421">TRIM(SUBSTITUTE(V1105,W$1,W$2))</f>
        <v>$</v>
      </c>
      <c r="X1105" t="str">
        <f t="shared" si="2421"/>
        <v>$</v>
      </c>
      <c r="Y1105" t="str">
        <f t="shared" si="2421"/>
        <v>$</v>
      </c>
      <c r="Z1105" t="str">
        <f t="shared" si="2421"/>
        <v>$</v>
      </c>
      <c r="AA1105" t="str">
        <f t="shared" si="2421"/>
        <v>$</v>
      </c>
      <c r="AB1105" t="str">
        <f t="shared" si="2421"/>
        <v>$</v>
      </c>
      <c r="AC1105" t="str">
        <f t="shared" si="2421"/>
        <v>$</v>
      </c>
      <c r="AD1105" t="str">
        <f t="shared" si="2421"/>
        <v>$</v>
      </c>
      <c r="AE1105" t="str">
        <f t="shared" si="2421"/>
        <v>$</v>
      </c>
      <c r="AF1105" t="str">
        <f t="shared" si="2421"/>
        <v>$</v>
      </c>
      <c r="AG1105" t="str">
        <f t="shared" si="2421"/>
        <v>$</v>
      </c>
      <c r="AH1105" t="str">
        <f t="shared" si="2421"/>
        <v>$</v>
      </c>
      <c r="AI1105" t="str">
        <f t="shared" si="2421"/>
        <v>$</v>
      </c>
      <c r="AJ1105" t="str">
        <f t="shared" si="2421"/>
        <v>$</v>
      </c>
      <c r="AK1105" t="str">
        <f t="shared" si="2421"/>
        <v>$</v>
      </c>
      <c r="AL1105" t="str">
        <f t="shared" si="2421"/>
        <v>$</v>
      </c>
      <c r="AM1105" t="str">
        <f t="shared" si="2421"/>
        <v>$</v>
      </c>
      <c r="AN1105" t="str">
        <f t="shared" si="2394"/>
        <v>$</v>
      </c>
      <c r="AQ1105" t="str">
        <f t="shared" si="2395"/>
        <v>$</v>
      </c>
    </row>
    <row r="1106" spans="1:43" x14ac:dyDescent="0.2">
      <c r="A1106">
        <v>1104</v>
      </c>
      <c r="B1106" t="s">
        <v>1057</v>
      </c>
      <c r="C1106" t="s">
        <v>1641</v>
      </c>
      <c r="D1106" t="s">
        <v>1631</v>
      </c>
      <c r="E1106" t="s">
        <v>1059</v>
      </c>
      <c r="F1106" t="s">
        <v>1059</v>
      </c>
      <c r="G1106" t="str">
        <f t="shared" si="2387"/>
        <v>Gross Merchandise Value</v>
      </c>
      <c r="H1106" t="str">
        <f t="shared" si="2368"/>
        <v>gross merchandise value</v>
      </c>
      <c r="I1106" t="s">
        <v>10</v>
      </c>
      <c r="J1106" t="b">
        <f t="shared" si="2388"/>
        <v>0</v>
      </c>
      <c r="K1106" t="b">
        <f t="shared" si="2383"/>
        <v>0</v>
      </c>
      <c r="L1106" t="b">
        <f t="shared" si="2384"/>
        <v>1</v>
      </c>
      <c r="M1106" t="str">
        <f t="shared" si="2389"/>
        <v/>
      </c>
      <c r="N1106" t="str">
        <f t="shared" si="2290"/>
        <v/>
      </c>
      <c r="O1106" t="str">
        <f t="shared" si="2291"/>
        <v/>
      </c>
      <c r="P1106" t="str">
        <f t="shared" si="2390"/>
        <v/>
      </c>
      <c r="R1106" t="s">
        <v>35</v>
      </c>
      <c r="S1106" t="str">
        <f>IF(M1106&lt;&gt;"",M1106,IF(O1106&lt;&gt;"",O1106,IF(Q1106&lt;&gt;"",Q1106,I1106)))</f>
        <v>$M</v>
      </c>
      <c r="T1106" t="str">
        <f t="shared" si="2391"/>
        <v>$m</v>
      </c>
      <c r="U1106" t="str">
        <f t="shared" ref="U1106:V1106" si="2422">TRIM(SUBSTITUTE(T1106,U$1,U$2))</f>
        <v>$m</v>
      </c>
      <c r="V1106" t="str">
        <f t="shared" si="2422"/>
        <v>$m</v>
      </c>
      <c r="W1106" t="str">
        <f t="shared" ref="W1106:AM1106" si="2423">TRIM(SUBSTITUTE(V1106,W$1,W$2))</f>
        <v>$m</v>
      </c>
      <c r="X1106" t="str">
        <f t="shared" si="2423"/>
        <v>$m</v>
      </c>
      <c r="Y1106" t="str">
        <f t="shared" si="2423"/>
        <v>$m</v>
      </c>
      <c r="Z1106" t="str">
        <f t="shared" si="2423"/>
        <v>$m</v>
      </c>
      <c r="AA1106" t="str">
        <f t="shared" si="2423"/>
        <v>$m</v>
      </c>
      <c r="AB1106" t="str">
        <f t="shared" si="2423"/>
        <v>$m</v>
      </c>
      <c r="AC1106" t="str">
        <f t="shared" si="2423"/>
        <v>$m</v>
      </c>
      <c r="AD1106" t="str">
        <f t="shared" si="2423"/>
        <v>$m</v>
      </c>
      <c r="AE1106" t="str">
        <f t="shared" si="2423"/>
        <v>$m</v>
      </c>
      <c r="AF1106" t="str">
        <f t="shared" si="2423"/>
        <v>$m</v>
      </c>
      <c r="AG1106" t="str">
        <f t="shared" si="2423"/>
        <v>$</v>
      </c>
      <c r="AH1106" t="str">
        <f t="shared" si="2423"/>
        <v>$</v>
      </c>
      <c r="AI1106" t="str">
        <f t="shared" si="2423"/>
        <v>$</v>
      </c>
      <c r="AJ1106" t="str">
        <f t="shared" si="2423"/>
        <v>$</v>
      </c>
      <c r="AK1106" t="str">
        <f t="shared" si="2423"/>
        <v>$</v>
      </c>
      <c r="AL1106" t="str">
        <f t="shared" si="2423"/>
        <v>$</v>
      </c>
      <c r="AM1106" t="str">
        <f t="shared" si="2423"/>
        <v>$</v>
      </c>
      <c r="AN1106" t="str">
        <f t="shared" si="2394"/>
        <v>$</v>
      </c>
      <c r="AQ1106" t="str">
        <f t="shared" si="2395"/>
        <v>$</v>
      </c>
    </row>
    <row r="1107" spans="1:43" x14ac:dyDescent="0.2">
      <c r="A1107">
        <v>1105</v>
      </c>
      <c r="B1107" t="s">
        <v>1057</v>
      </c>
      <c r="C1107" t="s">
        <v>1641</v>
      </c>
      <c r="D1107" t="s">
        <v>1631</v>
      </c>
      <c r="E1107" t="s">
        <v>1060</v>
      </c>
      <c r="F1107" t="s">
        <v>1060</v>
      </c>
      <c r="G1107" t="str">
        <f t="shared" si="2387"/>
        <v>Orders reached</v>
      </c>
      <c r="H1107" t="str">
        <f t="shared" si="2368"/>
        <v>orders reached</v>
      </c>
      <c r="I1107" t="s">
        <v>264</v>
      </c>
      <c r="J1107" t="b">
        <f t="shared" si="2388"/>
        <v>0</v>
      </c>
      <c r="K1107" t="b">
        <f t="shared" si="2383"/>
        <v>1</v>
      </c>
      <c r="L1107" t="b">
        <f t="shared" si="2384"/>
        <v>1</v>
      </c>
      <c r="M1107" t="str">
        <f t="shared" si="2389"/>
        <v/>
      </c>
      <c r="N1107" t="str">
        <f t="shared" si="2290"/>
        <v>Check</v>
      </c>
      <c r="O1107" t="str">
        <f t="shared" si="2291"/>
        <v/>
      </c>
      <c r="P1107" t="str">
        <f t="shared" si="2390"/>
        <v/>
      </c>
      <c r="Q1107" t="s">
        <v>447</v>
      </c>
      <c r="R1107" t="s">
        <v>1685</v>
      </c>
      <c r="S1107" t="str">
        <f>IF(M1107&lt;&gt;"",M1107,IF(O1107&lt;&gt;"",O1107,IF(Q1107&lt;&gt;"",Q1107,I1107)))</f>
        <v>Orders</v>
      </c>
      <c r="T1107" t="str">
        <f t="shared" si="2391"/>
        <v>orders</v>
      </c>
      <c r="U1107" t="str">
        <f t="shared" ref="U1107:V1107" si="2424">TRIM(SUBSTITUTE(T1107,U$1,U$2))</f>
        <v>orders</v>
      </c>
      <c r="V1107" t="str">
        <f t="shared" si="2424"/>
        <v>orders</v>
      </c>
      <c r="W1107" t="str">
        <f t="shared" ref="W1107:AM1107" si="2425">TRIM(SUBSTITUTE(V1107,W$1,W$2))</f>
        <v>orders</v>
      </c>
      <c r="X1107" t="str">
        <f t="shared" si="2425"/>
        <v>orders</v>
      </c>
      <c r="Y1107" t="str">
        <f t="shared" si="2425"/>
        <v>orders</v>
      </c>
      <c r="Z1107" t="str">
        <f t="shared" si="2425"/>
        <v>orders</v>
      </c>
      <c r="AA1107" t="str">
        <f t="shared" si="2425"/>
        <v>orders</v>
      </c>
      <c r="AB1107" t="str">
        <f t="shared" si="2425"/>
        <v>orders</v>
      </c>
      <c r="AC1107" t="str">
        <f t="shared" si="2425"/>
        <v>orders</v>
      </c>
      <c r="AD1107" t="str">
        <f t="shared" si="2425"/>
        <v>orders</v>
      </c>
      <c r="AE1107" t="str">
        <f t="shared" si="2425"/>
        <v>orders</v>
      </c>
      <c r="AF1107" t="str">
        <f t="shared" si="2425"/>
        <v>orders</v>
      </c>
      <c r="AG1107" t="str">
        <f t="shared" si="2425"/>
        <v>orders</v>
      </c>
      <c r="AH1107" t="str">
        <f t="shared" si="2425"/>
        <v>orders</v>
      </c>
      <c r="AI1107" t="str">
        <f t="shared" si="2425"/>
        <v>orders</v>
      </c>
      <c r="AJ1107" t="str">
        <f t="shared" si="2425"/>
        <v>orders</v>
      </c>
      <c r="AK1107" t="str">
        <f t="shared" si="2425"/>
        <v>orders</v>
      </c>
      <c r="AL1107" t="str">
        <f t="shared" si="2425"/>
        <v>orders</v>
      </c>
      <c r="AM1107" t="str">
        <f t="shared" si="2425"/>
        <v>orders</v>
      </c>
      <c r="AN1107" t="str">
        <f t="shared" si="2394"/>
        <v>orders</v>
      </c>
      <c r="AQ1107" t="str">
        <f t="shared" si="2395"/>
        <v>Orders</v>
      </c>
    </row>
    <row r="1108" spans="1:43" x14ac:dyDescent="0.2">
      <c r="A1108">
        <v>1106</v>
      </c>
      <c r="B1108" t="s">
        <v>1057</v>
      </c>
      <c r="C1108" t="s">
        <v>1641</v>
      </c>
      <c r="D1108" t="s">
        <v>1631</v>
      </c>
      <c r="E1108" t="s">
        <v>125</v>
      </c>
      <c r="F1108" t="s">
        <v>1061</v>
      </c>
      <c r="G1108" t="str">
        <f t="shared" si="2387"/>
        <v>Revenue - Consignment and service revenue</v>
      </c>
      <c r="H1108" t="str">
        <f t="shared" si="2368"/>
        <v>consignment and service revenue</v>
      </c>
      <c r="I1108" t="s">
        <v>10</v>
      </c>
      <c r="J1108" t="b">
        <f t="shared" si="2388"/>
        <v>0</v>
      </c>
      <c r="K1108" t="b">
        <f t="shared" si="2383"/>
        <v>0</v>
      </c>
      <c r="L1108" t="b">
        <f t="shared" si="2384"/>
        <v>1</v>
      </c>
      <c r="M1108" t="str">
        <f t="shared" si="2389"/>
        <v/>
      </c>
      <c r="N1108" t="str">
        <f t="shared" si="2290"/>
        <v/>
      </c>
      <c r="O1108" t="str">
        <f t="shared" si="2291"/>
        <v/>
      </c>
      <c r="P1108" t="str">
        <f t="shared" si="2390"/>
        <v/>
      </c>
      <c r="R1108" t="s">
        <v>35</v>
      </c>
      <c r="S1108" t="str">
        <f>IF(M1108&lt;&gt;"",M1108,IF(O1108&lt;&gt;"",O1108,IF(Q1108&lt;&gt;"",Q1108,I1108)))</f>
        <v>$M</v>
      </c>
      <c r="T1108" t="str">
        <f t="shared" si="2391"/>
        <v>$m</v>
      </c>
      <c r="U1108" t="str">
        <f t="shared" ref="U1108:V1108" si="2426">TRIM(SUBSTITUTE(T1108,U$1,U$2))</f>
        <v>$m</v>
      </c>
      <c r="V1108" t="str">
        <f t="shared" si="2426"/>
        <v>$m</v>
      </c>
      <c r="W1108" t="str">
        <f t="shared" ref="W1108:AM1108" si="2427">TRIM(SUBSTITUTE(V1108,W$1,W$2))</f>
        <v>$m</v>
      </c>
      <c r="X1108" t="str">
        <f t="shared" si="2427"/>
        <v>$m</v>
      </c>
      <c r="Y1108" t="str">
        <f t="shared" si="2427"/>
        <v>$m</v>
      </c>
      <c r="Z1108" t="str">
        <f t="shared" si="2427"/>
        <v>$m</v>
      </c>
      <c r="AA1108" t="str">
        <f t="shared" si="2427"/>
        <v>$m</v>
      </c>
      <c r="AB1108" t="str">
        <f t="shared" si="2427"/>
        <v>$m</v>
      </c>
      <c r="AC1108" t="str">
        <f t="shared" si="2427"/>
        <v>$m</v>
      </c>
      <c r="AD1108" t="str">
        <f t="shared" si="2427"/>
        <v>$m</v>
      </c>
      <c r="AE1108" t="str">
        <f t="shared" si="2427"/>
        <v>$m</v>
      </c>
      <c r="AF1108" t="str">
        <f t="shared" si="2427"/>
        <v>$m</v>
      </c>
      <c r="AG1108" t="str">
        <f t="shared" si="2427"/>
        <v>$</v>
      </c>
      <c r="AH1108" t="str">
        <f t="shared" si="2427"/>
        <v>$</v>
      </c>
      <c r="AI1108" t="str">
        <f t="shared" si="2427"/>
        <v>$</v>
      </c>
      <c r="AJ1108" t="str">
        <f t="shared" si="2427"/>
        <v>$</v>
      </c>
      <c r="AK1108" t="str">
        <f t="shared" si="2427"/>
        <v>$</v>
      </c>
      <c r="AL1108" t="str">
        <f t="shared" si="2427"/>
        <v>$</v>
      </c>
      <c r="AM1108" t="str">
        <f t="shared" si="2427"/>
        <v>$</v>
      </c>
      <c r="AN1108" t="str">
        <f t="shared" si="2394"/>
        <v>$</v>
      </c>
      <c r="AQ1108" t="str">
        <f t="shared" si="2395"/>
        <v>$</v>
      </c>
    </row>
    <row r="1109" spans="1:43" x14ac:dyDescent="0.2">
      <c r="A1109">
        <v>1107</v>
      </c>
      <c r="B1109" t="s">
        <v>1057</v>
      </c>
      <c r="C1109" t="s">
        <v>1641</v>
      </c>
      <c r="D1109" t="s">
        <v>1631</v>
      </c>
      <c r="E1109" t="s">
        <v>125</v>
      </c>
      <c r="F1109" t="s">
        <v>1062</v>
      </c>
      <c r="G1109" t="str">
        <f t="shared" si="2387"/>
        <v>Revenue - Direct revenue</v>
      </c>
      <c r="H1109" t="str">
        <f t="shared" si="2368"/>
        <v>direct revenue</v>
      </c>
      <c r="I1109" t="s">
        <v>10</v>
      </c>
      <c r="J1109" t="b">
        <f t="shared" si="2388"/>
        <v>0</v>
      </c>
      <c r="K1109" t="b">
        <f t="shared" si="2383"/>
        <v>0</v>
      </c>
      <c r="L1109" t="b">
        <f t="shared" si="2384"/>
        <v>1</v>
      </c>
      <c r="M1109" t="str">
        <f t="shared" si="2389"/>
        <v/>
      </c>
      <c r="N1109" t="str">
        <f t="shared" si="2290"/>
        <v/>
      </c>
      <c r="O1109" t="str">
        <f t="shared" si="2291"/>
        <v/>
      </c>
      <c r="P1109" t="str">
        <f t="shared" si="2390"/>
        <v/>
      </c>
      <c r="R1109" t="s">
        <v>35</v>
      </c>
      <c r="S1109" t="str">
        <f>IF(M1109&lt;&gt;"",M1109,IF(O1109&lt;&gt;"",O1109,IF(Q1109&lt;&gt;"",Q1109,I1109)))</f>
        <v>$M</v>
      </c>
      <c r="T1109" t="str">
        <f t="shared" si="2391"/>
        <v>$m</v>
      </c>
      <c r="U1109" t="str">
        <f t="shared" ref="U1109:V1109" si="2428">TRIM(SUBSTITUTE(T1109,U$1,U$2))</f>
        <v>$m</v>
      </c>
      <c r="V1109" t="str">
        <f t="shared" si="2428"/>
        <v>$m</v>
      </c>
      <c r="W1109" t="str">
        <f t="shared" ref="W1109:AM1109" si="2429">TRIM(SUBSTITUTE(V1109,W$1,W$2))</f>
        <v>$m</v>
      </c>
      <c r="X1109" t="str">
        <f t="shared" si="2429"/>
        <v>$m</v>
      </c>
      <c r="Y1109" t="str">
        <f t="shared" si="2429"/>
        <v>$m</v>
      </c>
      <c r="Z1109" t="str">
        <f t="shared" si="2429"/>
        <v>$m</v>
      </c>
      <c r="AA1109" t="str">
        <f t="shared" si="2429"/>
        <v>$m</v>
      </c>
      <c r="AB1109" t="str">
        <f t="shared" si="2429"/>
        <v>$m</v>
      </c>
      <c r="AC1109" t="str">
        <f t="shared" si="2429"/>
        <v>$m</v>
      </c>
      <c r="AD1109" t="str">
        <f t="shared" si="2429"/>
        <v>$m</v>
      </c>
      <c r="AE1109" t="str">
        <f t="shared" si="2429"/>
        <v>$m</v>
      </c>
      <c r="AF1109" t="str">
        <f t="shared" si="2429"/>
        <v>$m</v>
      </c>
      <c r="AG1109" t="str">
        <f t="shared" si="2429"/>
        <v>$</v>
      </c>
      <c r="AH1109" t="str">
        <f t="shared" si="2429"/>
        <v>$</v>
      </c>
      <c r="AI1109" t="str">
        <f t="shared" si="2429"/>
        <v>$</v>
      </c>
      <c r="AJ1109" t="str">
        <f t="shared" si="2429"/>
        <v>$</v>
      </c>
      <c r="AK1109" t="str">
        <f t="shared" si="2429"/>
        <v>$</v>
      </c>
      <c r="AL1109" t="str">
        <f t="shared" si="2429"/>
        <v>$</v>
      </c>
      <c r="AM1109" t="str">
        <f t="shared" si="2429"/>
        <v>$</v>
      </c>
      <c r="AN1109" t="str">
        <f t="shared" si="2394"/>
        <v>$</v>
      </c>
      <c r="AQ1109" t="str">
        <f t="shared" si="2395"/>
        <v>$</v>
      </c>
    </row>
    <row r="1110" spans="1:43" x14ac:dyDescent="0.2">
      <c r="A1110">
        <v>1108</v>
      </c>
      <c r="B1110" t="s">
        <v>1081</v>
      </c>
      <c r="C1110" t="s">
        <v>1643</v>
      </c>
      <c r="D1110" t="s">
        <v>1631</v>
      </c>
      <c r="E1110" t="s">
        <v>1082</v>
      </c>
      <c r="F1110" t="s">
        <v>1082</v>
      </c>
      <c r="G1110" t="str">
        <f t="shared" si="2387"/>
        <v>Gross bookings value</v>
      </c>
      <c r="H1110" t="str">
        <f t="shared" si="2368"/>
        <v>gross bookings value</v>
      </c>
      <c r="I1110" t="s">
        <v>10</v>
      </c>
      <c r="J1110" t="b">
        <f t="shared" si="2388"/>
        <v>0</v>
      </c>
      <c r="K1110" t="b">
        <f t="shared" si="2383"/>
        <v>0</v>
      </c>
      <c r="L1110" t="b">
        <f t="shared" si="2384"/>
        <v>1</v>
      </c>
      <c r="M1110" t="str">
        <f t="shared" si="2389"/>
        <v/>
      </c>
      <c r="N1110" t="str">
        <f t="shared" ref="N1110:N1173" si="2430">IF(AND(OR(LOWER(I1110)="unit",LOWER(I1110)="units",LOWER(I1110)="number"),M1110&lt;&gt;"Stores"),"Check","")</f>
        <v/>
      </c>
      <c r="O1110" t="str">
        <f t="shared" ref="O1110:O1173" si="2431">IF(N1110="Check",IF((IFERROR(FIND("vehicle",LOWER(H1110)),0)+(IFERROR(FIND("auto",LOWER(H1110)),0))+IFERROR(FIND("vehicle",LOWER(F1110)),0)+IFERROR(FIND("vehicle",LOWER(F1110)),0))&gt;0,"Vehicles",""),"")</f>
        <v/>
      </c>
      <c r="P1110" t="str">
        <f t="shared" si="2390"/>
        <v/>
      </c>
      <c r="R1110" t="s">
        <v>35</v>
      </c>
      <c r="S1110" t="str">
        <f>IF(M1110&lt;&gt;"",M1110,IF(O1110&lt;&gt;"",O1110,IF(Q1110&lt;&gt;"",Q1110,I1110)))</f>
        <v>$M</v>
      </c>
      <c r="T1110" t="str">
        <f t="shared" si="2391"/>
        <v>$m</v>
      </c>
      <c r="U1110" t="str">
        <f t="shared" ref="U1110:V1110" si="2432">TRIM(SUBSTITUTE(T1110,U$1,U$2))</f>
        <v>$m</v>
      </c>
      <c r="V1110" t="str">
        <f t="shared" si="2432"/>
        <v>$m</v>
      </c>
      <c r="W1110" t="str">
        <f t="shared" ref="W1110:AM1110" si="2433">TRIM(SUBSTITUTE(V1110,W$1,W$2))</f>
        <v>$m</v>
      </c>
      <c r="X1110" t="str">
        <f t="shared" si="2433"/>
        <v>$m</v>
      </c>
      <c r="Y1110" t="str">
        <f t="shared" si="2433"/>
        <v>$m</v>
      </c>
      <c r="Z1110" t="str">
        <f t="shared" si="2433"/>
        <v>$m</v>
      </c>
      <c r="AA1110" t="str">
        <f t="shared" si="2433"/>
        <v>$m</v>
      </c>
      <c r="AB1110" t="str">
        <f t="shared" si="2433"/>
        <v>$m</v>
      </c>
      <c r="AC1110" t="str">
        <f t="shared" si="2433"/>
        <v>$m</v>
      </c>
      <c r="AD1110" t="str">
        <f t="shared" si="2433"/>
        <v>$m</v>
      </c>
      <c r="AE1110" t="str">
        <f t="shared" si="2433"/>
        <v>$m</v>
      </c>
      <c r="AF1110" t="str">
        <f t="shared" si="2433"/>
        <v>$m</v>
      </c>
      <c r="AG1110" t="str">
        <f t="shared" si="2433"/>
        <v>$</v>
      </c>
      <c r="AH1110" t="str">
        <f t="shared" si="2433"/>
        <v>$</v>
      </c>
      <c r="AI1110" t="str">
        <f t="shared" si="2433"/>
        <v>$</v>
      </c>
      <c r="AJ1110" t="str">
        <f t="shared" si="2433"/>
        <v>$</v>
      </c>
      <c r="AK1110" t="str">
        <f t="shared" si="2433"/>
        <v>$</v>
      </c>
      <c r="AL1110" t="str">
        <f t="shared" si="2433"/>
        <v>$</v>
      </c>
      <c r="AM1110" t="str">
        <f t="shared" si="2433"/>
        <v>$</v>
      </c>
      <c r="AN1110" t="str">
        <f t="shared" si="2394"/>
        <v>$</v>
      </c>
      <c r="AQ1110" t="str">
        <f t="shared" si="2395"/>
        <v>$</v>
      </c>
    </row>
    <row r="1111" spans="1:43" x14ac:dyDescent="0.2">
      <c r="A1111">
        <v>1109</v>
      </c>
      <c r="B1111" t="s">
        <v>1081</v>
      </c>
      <c r="C1111" t="s">
        <v>1643</v>
      </c>
      <c r="D1111" t="s">
        <v>1631</v>
      </c>
      <c r="E1111" t="s">
        <v>1083</v>
      </c>
      <c r="F1111" t="s">
        <v>1083</v>
      </c>
      <c r="G1111" t="str">
        <f t="shared" si="2387"/>
        <v>New bookings</v>
      </c>
      <c r="H1111" t="str">
        <f t="shared" si="2368"/>
        <v>new bookings</v>
      </c>
      <c r="I1111" t="s">
        <v>1084</v>
      </c>
      <c r="J1111" t="b">
        <f t="shared" si="2388"/>
        <v>0</v>
      </c>
      <c r="K1111" t="b">
        <f t="shared" si="2383"/>
        <v>1</v>
      </c>
      <c r="L1111" t="b">
        <f t="shared" si="2384"/>
        <v>1</v>
      </c>
      <c r="M1111" t="str">
        <f t="shared" si="2389"/>
        <v/>
      </c>
      <c r="N1111" t="str">
        <f t="shared" si="2430"/>
        <v/>
      </c>
      <c r="O1111" t="str">
        <f t="shared" si="2431"/>
        <v/>
      </c>
      <c r="P1111" t="str">
        <f t="shared" si="2390"/>
        <v/>
      </c>
      <c r="R1111" t="s">
        <v>1685</v>
      </c>
      <c r="S1111" t="str">
        <f>IF(M1111&lt;&gt;"",M1111,IF(O1111&lt;&gt;"",O1111,IF(Q1111&lt;&gt;"",Q1111,I1111)))</f>
        <v>bookings</v>
      </c>
      <c r="T1111" t="str">
        <f t="shared" si="2391"/>
        <v>bookings</v>
      </c>
      <c r="U1111" t="str">
        <f t="shared" ref="U1111:V1111" si="2434">TRIM(SUBSTITUTE(T1111,U$1,U$2))</f>
        <v>bookings</v>
      </c>
      <c r="V1111" t="str">
        <f t="shared" si="2434"/>
        <v>bookings</v>
      </c>
      <c r="W1111" t="str">
        <f t="shared" ref="W1111:AM1111" si="2435">TRIM(SUBSTITUTE(V1111,W$1,W$2))</f>
        <v>bookings</v>
      </c>
      <c r="X1111" t="str">
        <f t="shared" si="2435"/>
        <v>bookings</v>
      </c>
      <c r="Y1111" t="str">
        <f t="shared" si="2435"/>
        <v>bookings</v>
      </c>
      <c r="Z1111" t="str">
        <f t="shared" si="2435"/>
        <v>bookings</v>
      </c>
      <c r="AA1111" t="str">
        <f t="shared" si="2435"/>
        <v>bookings</v>
      </c>
      <c r="AB1111" t="str">
        <f t="shared" si="2435"/>
        <v>bookings</v>
      </c>
      <c r="AC1111" t="str">
        <f t="shared" si="2435"/>
        <v>bookings</v>
      </c>
      <c r="AD1111" t="str">
        <f t="shared" si="2435"/>
        <v>bookings</v>
      </c>
      <c r="AE1111" t="str">
        <f t="shared" si="2435"/>
        <v>bookings</v>
      </c>
      <c r="AF1111" t="str">
        <f t="shared" si="2435"/>
        <v>bookings</v>
      </c>
      <c r="AG1111" t="str">
        <f t="shared" si="2435"/>
        <v>bookings</v>
      </c>
      <c r="AH1111" t="str">
        <f t="shared" si="2435"/>
        <v>bookings</v>
      </c>
      <c r="AI1111" t="str">
        <f t="shared" si="2435"/>
        <v>bookings</v>
      </c>
      <c r="AJ1111" t="str">
        <f t="shared" si="2435"/>
        <v>ookings</v>
      </c>
      <c r="AK1111" t="str">
        <f t="shared" si="2435"/>
        <v>ooings</v>
      </c>
      <c r="AL1111" t="str">
        <f t="shared" si="2435"/>
        <v>ooings</v>
      </c>
      <c r="AM1111" t="str">
        <f t="shared" si="2435"/>
        <v>ooings</v>
      </c>
      <c r="AN1111" t="str">
        <f t="shared" si="2394"/>
        <v>ooings</v>
      </c>
      <c r="AO1111" t="s">
        <v>1084</v>
      </c>
      <c r="AQ1111" t="str">
        <f t="shared" si="2395"/>
        <v>bookings</v>
      </c>
    </row>
    <row r="1112" spans="1:43" x14ac:dyDescent="0.2">
      <c r="A1112">
        <v>1110</v>
      </c>
      <c r="B1112" t="s">
        <v>1081</v>
      </c>
      <c r="C1112" t="s">
        <v>1643</v>
      </c>
      <c r="D1112" t="s">
        <v>1631</v>
      </c>
      <c r="E1112" t="s">
        <v>1085</v>
      </c>
      <c r="F1112" t="s">
        <v>1085</v>
      </c>
      <c r="G1112" t="str">
        <f t="shared" si="2387"/>
        <v>Repeat bookings</v>
      </c>
      <c r="H1112" t="str">
        <f t="shared" si="2368"/>
        <v>repeat bookings</v>
      </c>
      <c r="I1112" t="s">
        <v>1086</v>
      </c>
      <c r="J1112" t="b">
        <f t="shared" si="2388"/>
        <v>0</v>
      </c>
      <c r="K1112" t="b">
        <f t="shared" si="2383"/>
        <v>1</v>
      </c>
      <c r="L1112" t="b">
        <f t="shared" si="2384"/>
        <v>1</v>
      </c>
      <c r="M1112" t="str">
        <f t="shared" si="2389"/>
        <v/>
      </c>
      <c r="N1112" t="str">
        <f t="shared" si="2430"/>
        <v/>
      </c>
      <c r="O1112" t="str">
        <f t="shared" si="2431"/>
        <v/>
      </c>
      <c r="P1112" t="str">
        <f t="shared" si="2390"/>
        <v/>
      </c>
      <c r="R1112" t="s">
        <v>1685</v>
      </c>
      <c r="S1112" t="str">
        <f>IF(M1112&lt;&gt;"",M1112,IF(O1112&lt;&gt;"",O1112,IF(Q1112&lt;&gt;"",Q1112,I1112)))</f>
        <v>MBookings</v>
      </c>
      <c r="T1112" t="str">
        <f t="shared" si="2391"/>
        <v>mbookings</v>
      </c>
      <c r="U1112" t="str">
        <f t="shared" ref="U1112:V1112" si="2436">TRIM(SUBSTITUTE(T1112,U$1,U$2))</f>
        <v>mbookings</v>
      </c>
      <c r="V1112" t="str">
        <f t="shared" si="2436"/>
        <v>mbookings</v>
      </c>
      <c r="W1112" t="str">
        <f t="shared" ref="W1112:AM1112" si="2437">TRIM(SUBSTITUTE(V1112,W$1,W$2))</f>
        <v>mbookings</v>
      </c>
      <c r="X1112" t="str">
        <f t="shared" si="2437"/>
        <v>mbookings</v>
      </c>
      <c r="Y1112" t="str">
        <f t="shared" si="2437"/>
        <v>mbookings</v>
      </c>
      <c r="Z1112" t="str">
        <f t="shared" si="2437"/>
        <v>mbookings</v>
      </c>
      <c r="AA1112" t="str">
        <f t="shared" si="2437"/>
        <v>mbookings</v>
      </c>
      <c r="AB1112" t="str">
        <f t="shared" si="2437"/>
        <v>mbookings</v>
      </c>
      <c r="AC1112" t="str">
        <f t="shared" si="2437"/>
        <v>mbookings</v>
      </c>
      <c r="AD1112" t="str">
        <f t="shared" si="2437"/>
        <v>mbookings</v>
      </c>
      <c r="AE1112" t="str">
        <f t="shared" si="2437"/>
        <v>mbookings</v>
      </c>
      <c r="AF1112" t="str">
        <f t="shared" si="2437"/>
        <v>mbookings</v>
      </c>
      <c r="AG1112" t="str">
        <f t="shared" si="2437"/>
        <v>bookings</v>
      </c>
      <c r="AH1112" t="str">
        <f t="shared" si="2437"/>
        <v>bookings</v>
      </c>
      <c r="AI1112" t="str">
        <f t="shared" si="2437"/>
        <v>bookings</v>
      </c>
      <c r="AJ1112" t="str">
        <f t="shared" si="2437"/>
        <v>ookings</v>
      </c>
      <c r="AK1112" t="str">
        <f t="shared" si="2437"/>
        <v>ooings</v>
      </c>
      <c r="AL1112" t="str">
        <f t="shared" si="2437"/>
        <v>ooings</v>
      </c>
      <c r="AM1112" t="str">
        <f t="shared" si="2437"/>
        <v>ooings</v>
      </c>
      <c r="AN1112" t="str">
        <f t="shared" si="2394"/>
        <v>ooings</v>
      </c>
      <c r="AO1112" t="s">
        <v>1084</v>
      </c>
      <c r="AQ1112" t="str">
        <f t="shared" si="2395"/>
        <v>bookings</v>
      </c>
    </row>
    <row r="1113" spans="1:43" x14ac:dyDescent="0.2">
      <c r="A1113">
        <v>1111</v>
      </c>
      <c r="B1113" t="s">
        <v>1081</v>
      </c>
      <c r="C1113" t="s">
        <v>1643</v>
      </c>
      <c r="D1113" t="s">
        <v>1631</v>
      </c>
      <c r="E1113" t="s">
        <v>44</v>
      </c>
      <c r="F1113" t="s">
        <v>1087</v>
      </c>
      <c r="G1113" t="str">
        <f t="shared" si="2387"/>
        <v>Segment Revenue - New bookings Revenue</v>
      </c>
      <c r="H1113" t="str">
        <f t="shared" si="2368"/>
        <v>new bookings revenue</v>
      </c>
      <c r="I1113" t="s">
        <v>10</v>
      </c>
      <c r="J1113" t="b">
        <f t="shared" si="2388"/>
        <v>0</v>
      </c>
      <c r="K1113" t="b">
        <f t="shared" si="2383"/>
        <v>0</v>
      </c>
      <c r="L1113" t="b">
        <f t="shared" si="2384"/>
        <v>1</v>
      </c>
      <c r="M1113" t="str">
        <f t="shared" si="2389"/>
        <v/>
      </c>
      <c r="N1113" t="str">
        <f t="shared" si="2430"/>
        <v/>
      </c>
      <c r="O1113" t="str">
        <f t="shared" si="2431"/>
        <v/>
      </c>
      <c r="P1113" t="str">
        <f t="shared" si="2390"/>
        <v/>
      </c>
      <c r="R1113" t="s">
        <v>35</v>
      </c>
      <c r="S1113" t="str">
        <f>IF(M1113&lt;&gt;"",M1113,IF(O1113&lt;&gt;"",O1113,IF(Q1113&lt;&gt;"",Q1113,I1113)))</f>
        <v>$M</v>
      </c>
      <c r="T1113" t="str">
        <f t="shared" si="2391"/>
        <v>$m</v>
      </c>
      <c r="U1113" t="str">
        <f t="shared" ref="U1113:V1113" si="2438">TRIM(SUBSTITUTE(T1113,U$1,U$2))</f>
        <v>$m</v>
      </c>
      <c r="V1113" t="str">
        <f t="shared" si="2438"/>
        <v>$m</v>
      </c>
      <c r="W1113" t="str">
        <f t="shared" ref="W1113:AM1113" si="2439">TRIM(SUBSTITUTE(V1113,W$1,W$2))</f>
        <v>$m</v>
      </c>
      <c r="X1113" t="str">
        <f t="shared" si="2439"/>
        <v>$m</v>
      </c>
      <c r="Y1113" t="str">
        <f t="shared" si="2439"/>
        <v>$m</v>
      </c>
      <c r="Z1113" t="str">
        <f t="shared" si="2439"/>
        <v>$m</v>
      </c>
      <c r="AA1113" t="str">
        <f t="shared" si="2439"/>
        <v>$m</v>
      </c>
      <c r="AB1113" t="str">
        <f t="shared" si="2439"/>
        <v>$m</v>
      </c>
      <c r="AC1113" t="str">
        <f t="shared" si="2439"/>
        <v>$m</v>
      </c>
      <c r="AD1113" t="str">
        <f t="shared" si="2439"/>
        <v>$m</v>
      </c>
      <c r="AE1113" t="str">
        <f t="shared" si="2439"/>
        <v>$m</v>
      </c>
      <c r="AF1113" t="str">
        <f t="shared" si="2439"/>
        <v>$m</v>
      </c>
      <c r="AG1113" t="str">
        <f t="shared" si="2439"/>
        <v>$</v>
      </c>
      <c r="AH1113" t="str">
        <f t="shared" si="2439"/>
        <v>$</v>
      </c>
      <c r="AI1113" t="str">
        <f t="shared" si="2439"/>
        <v>$</v>
      </c>
      <c r="AJ1113" t="str">
        <f t="shared" si="2439"/>
        <v>$</v>
      </c>
      <c r="AK1113" t="str">
        <f t="shared" si="2439"/>
        <v>$</v>
      </c>
      <c r="AL1113" t="str">
        <f t="shared" si="2439"/>
        <v>$</v>
      </c>
      <c r="AM1113" t="str">
        <f t="shared" si="2439"/>
        <v>$</v>
      </c>
      <c r="AN1113" t="str">
        <f t="shared" si="2394"/>
        <v>$</v>
      </c>
      <c r="AQ1113" t="str">
        <f t="shared" si="2395"/>
        <v>$</v>
      </c>
    </row>
    <row r="1114" spans="1:43" x14ac:dyDescent="0.2">
      <c r="A1114">
        <v>1112</v>
      </c>
      <c r="B1114" t="s">
        <v>1081</v>
      </c>
      <c r="C1114" t="s">
        <v>1643</v>
      </c>
      <c r="D1114" t="s">
        <v>1631</v>
      </c>
      <c r="E1114" t="s">
        <v>44</v>
      </c>
      <c r="F1114" t="s">
        <v>1088</v>
      </c>
      <c r="G1114" t="str">
        <f t="shared" si="2387"/>
        <v>Segment Revenue - Repeat Bookings Revenue</v>
      </c>
      <c r="H1114" t="str">
        <f t="shared" si="2368"/>
        <v>repeat bookings revenue</v>
      </c>
      <c r="I1114" t="s">
        <v>10</v>
      </c>
      <c r="J1114" t="b">
        <f t="shared" si="2388"/>
        <v>0</v>
      </c>
      <c r="K1114" t="b">
        <f t="shared" si="2383"/>
        <v>0</v>
      </c>
      <c r="L1114" t="b">
        <f t="shared" si="2384"/>
        <v>1</v>
      </c>
      <c r="M1114" t="str">
        <f t="shared" si="2389"/>
        <v/>
      </c>
      <c r="N1114" t="str">
        <f t="shared" si="2430"/>
        <v/>
      </c>
      <c r="O1114" t="str">
        <f t="shared" si="2431"/>
        <v/>
      </c>
      <c r="P1114" t="str">
        <f t="shared" si="2390"/>
        <v/>
      </c>
      <c r="R1114" t="s">
        <v>35</v>
      </c>
      <c r="S1114" t="str">
        <f>IF(M1114&lt;&gt;"",M1114,IF(O1114&lt;&gt;"",O1114,IF(Q1114&lt;&gt;"",Q1114,I1114)))</f>
        <v>$M</v>
      </c>
      <c r="T1114" t="str">
        <f t="shared" si="2391"/>
        <v>$m</v>
      </c>
      <c r="U1114" t="str">
        <f t="shared" ref="U1114:V1114" si="2440">TRIM(SUBSTITUTE(T1114,U$1,U$2))</f>
        <v>$m</v>
      </c>
      <c r="V1114" t="str">
        <f t="shared" si="2440"/>
        <v>$m</v>
      </c>
      <c r="W1114" t="str">
        <f t="shared" ref="W1114:AM1114" si="2441">TRIM(SUBSTITUTE(V1114,W$1,W$2))</f>
        <v>$m</v>
      </c>
      <c r="X1114" t="str">
        <f t="shared" si="2441"/>
        <v>$m</v>
      </c>
      <c r="Y1114" t="str">
        <f t="shared" si="2441"/>
        <v>$m</v>
      </c>
      <c r="Z1114" t="str">
        <f t="shared" si="2441"/>
        <v>$m</v>
      </c>
      <c r="AA1114" t="str">
        <f t="shared" si="2441"/>
        <v>$m</v>
      </c>
      <c r="AB1114" t="str">
        <f t="shared" si="2441"/>
        <v>$m</v>
      </c>
      <c r="AC1114" t="str">
        <f t="shared" si="2441"/>
        <v>$m</v>
      </c>
      <c r="AD1114" t="str">
        <f t="shared" si="2441"/>
        <v>$m</v>
      </c>
      <c r="AE1114" t="str">
        <f t="shared" si="2441"/>
        <v>$m</v>
      </c>
      <c r="AF1114" t="str">
        <f t="shared" si="2441"/>
        <v>$m</v>
      </c>
      <c r="AG1114" t="str">
        <f t="shared" si="2441"/>
        <v>$</v>
      </c>
      <c r="AH1114" t="str">
        <f t="shared" si="2441"/>
        <v>$</v>
      </c>
      <c r="AI1114" t="str">
        <f t="shared" si="2441"/>
        <v>$</v>
      </c>
      <c r="AJ1114" t="str">
        <f t="shared" si="2441"/>
        <v>$</v>
      </c>
      <c r="AK1114" t="str">
        <f t="shared" si="2441"/>
        <v>$</v>
      </c>
      <c r="AL1114" t="str">
        <f t="shared" si="2441"/>
        <v>$</v>
      </c>
      <c r="AM1114" t="str">
        <f t="shared" si="2441"/>
        <v>$</v>
      </c>
      <c r="AN1114" t="str">
        <f t="shared" si="2394"/>
        <v>$</v>
      </c>
      <c r="AQ1114" t="str">
        <f t="shared" si="2395"/>
        <v>$</v>
      </c>
    </row>
    <row r="1115" spans="1:43" x14ac:dyDescent="0.2">
      <c r="A1115">
        <v>1113</v>
      </c>
      <c r="B1115" t="s">
        <v>1081</v>
      </c>
      <c r="C1115" t="s">
        <v>1643</v>
      </c>
      <c r="D1115" t="s">
        <v>1631</v>
      </c>
      <c r="E1115" t="s">
        <v>1089</v>
      </c>
      <c r="F1115" t="s">
        <v>1090</v>
      </c>
      <c r="G1115" t="str">
        <f t="shared" si="2387"/>
        <v>Total Bookings  - Total Bookings</v>
      </c>
      <c r="H1115" t="str">
        <f t="shared" si="2368"/>
        <v>total bookings</v>
      </c>
      <c r="I1115" t="s">
        <v>1086</v>
      </c>
      <c r="J1115" t="b">
        <f t="shared" si="2388"/>
        <v>0</v>
      </c>
      <c r="K1115" t="b">
        <f t="shared" si="2383"/>
        <v>1</v>
      </c>
      <c r="L1115" t="b">
        <f t="shared" si="2384"/>
        <v>1</v>
      </c>
      <c r="M1115" t="str">
        <f t="shared" si="2389"/>
        <v/>
      </c>
      <c r="N1115" t="str">
        <f t="shared" si="2430"/>
        <v/>
      </c>
      <c r="O1115" t="str">
        <f t="shared" si="2431"/>
        <v/>
      </c>
      <c r="P1115" t="str">
        <f t="shared" si="2390"/>
        <v/>
      </c>
      <c r="R1115" t="s">
        <v>1685</v>
      </c>
      <c r="S1115" t="str">
        <f>IF(M1115&lt;&gt;"",M1115,IF(O1115&lt;&gt;"",O1115,IF(Q1115&lt;&gt;"",Q1115,I1115)))</f>
        <v>MBookings</v>
      </c>
      <c r="T1115" t="str">
        <f t="shared" si="2391"/>
        <v>mbookings</v>
      </c>
      <c r="U1115" t="str">
        <f t="shared" ref="U1115:V1115" si="2442">TRIM(SUBSTITUTE(T1115,U$1,U$2))</f>
        <v>mbookings</v>
      </c>
      <c r="V1115" t="str">
        <f t="shared" si="2442"/>
        <v>mbookings</v>
      </c>
      <c r="W1115" t="str">
        <f t="shared" ref="W1115:AM1115" si="2443">TRIM(SUBSTITUTE(V1115,W$1,W$2))</f>
        <v>mbookings</v>
      </c>
      <c r="X1115" t="str">
        <f t="shared" si="2443"/>
        <v>mbookings</v>
      </c>
      <c r="Y1115" t="str">
        <f t="shared" si="2443"/>
        <v>mbookings</v>
      </c>
      <c r="Z1115" t="str">
        <f t="shared" si="2443"/>
        <v>mbookings</v>
      </c>
      <c r="AA1115" t="str">
        <f t="shared" si="2443"/>
        <v>mbookings</v>
      </c>
      <c r="AB1115" t="str">
        <f t="shared" si="2443"/>
        <v>mbookings</v>
      </c>
      <c r="AC1115" t="str">
        <f t="shared" si="2443"/>
        <v>mbookings</v>
      </c>
      <c r="AD1115" t="str">
        <f t="shared" si="2443"/>
        <v>mbookings</v>
      </c>
      <c r="AE1115" t="str">
        <f t="shared" si="2443"/>
        <v>mbookings</v>
      </c>
      <c r="AF1115" t="str">
        <f t="shared" si="2443"/>
        <v>mbookings</v>
      </c>
      <c r="AG1115" t="str">
        <f t="shared" si="2443"/>
        <v>bookings</v>
      </c>
      <c r="AH1115" t="str">
        <f t="shared" si="2443"/>
        <v>bookings</v>
      </c>
      <c r="AI1115" t="str">
        <f t="shared" si="2443"/>
        <v>bookings</v>
      </c>
      <c r="AJ1115" t="str">
        <f t="shared" si="2443"/>
        <v>ookings</v>
      </c>
      <c r="AK1115" t="str">
        <f t="shared" si="2443"/>
        <v>ooings</v>
      </c>
      <c r="AL1115" t="str">
        <f t="shared" si="2443"/>
        <v>ooings</v>
      </c>
      <c r="AM1115" t="str">
        <f t="shared" si="2443"/>
        <v>ooings</v>
      </c>
      <c r="AN1115" t="str">
        <f t="shared" si="2394"/>
        <v>ooings</v>
      </c>
      <c r="AO1115" t="s">
        <v>1084</v>
      </c>
      <c r="AQ1115" t="str">
        <f t="shared" si="2395"/>
        <v>bookings</v>
      </c>
    </row>
    <row r="1116" spans="1:43" x14ac:dyDescent="0.2">
      <c r="A1116">
        <v>1114</v>
      </c>
      <c r="B1116" t="s">
        <v>1103</v>
      </c>
      <c r="C1116" t="s">
        <v>1633</v>
      </c>
      <c r="D1116" t="s">
        <v>1631</v>
      </c>
      <c r="E1116" t="s">
        <v>321</v>
      </c>
      <c r="F1116" t="s">
        <v>321</v>
      </c>
      <c r="G1116" t="str">
        <f t="shared" si="2387"/>
        <v>Active customers</v>
      </c>
      <c r="H1116" t="str">
        <f t="shared" si="2368"/>
        <v>active customers</v>
      </c>
      <c r="I1116" t="s">
        <v>347</v>
      </c>
      <c r="J1116" t="b">
        <f t="shared" si="2388"/>
        <v>0</v>
      </c>
      <c r="K1116" t="b">
        <f t="shared" si="2383"/>
        <v>1</v>
      </c>
      <c r="L1116" t="b">
        <f t="shared" si="2384"/>
        <v>1</v>
      </c>
      <c r="M1116" t="str">
        <f t="shared" si="2389"/>
        <v/>
      </c>
      <c r="N1116" t="str">
        <f t="shared" si="2430"/>
        <v/>
      </c>
      <c r="O1116" t="str">
        <f t="shared" si="2431"/>
        <v/>
      </c>
      <c r="P1116" t="str">
        <f t="shared" si="2390"/>
        <v/>
      </c>
      <c r="R1116" t="s">
        <v>1685</v>
      </c>
      <c r="S1116" t="str">
        <f>IF(M1116&lt;&gt;"",M1116,IF(O1116&lt;&gt;"",O1116,IF(Q1116&lt;&gt;"",Q1116,I1116)))</f>
        <v xml:space="preserve">units </v>
      </c>
      <c r="T1116" t="str">
        <f t="shared" si="2391"/>
        <v>units</v>
      </c>
      <c r="U1116" t="str">
        <f t="shared" ref="U1116:V1116" si="2444">TRIM(SUBSTITUTE(T1116,U$1,U$2))</f>
        <v>units</v>
      </c>
      <c r="V1116" t="str">
        <f t="shared" si="2444"/>
        <v>units</v>
      </c>
      <c r="W1116" t="str">
        <f t="shared" ref="W1116:AM1116" si="2445">TRIM(SUBSTITUTE(V1116,W$1,W$2))</f>
        <v>units</v>
      </c>
      <c r="X1116" t="str">
        <f t="shared" si="2445"/>
        <v>units</v>
      </c>
      <c r="Y1116" t="str">
        <f t="shared" si="2445"/>
        <v>units</v>
      </c>
      <c r="Z1116" t="str">
        <f t="shared" si="2445"/>
        <v>units</v>
      </c>
      <c r="AA1116" t="str">
        <f t="shared" si="2445"/>
        <v>units</v>
      </c>
      <c r="AB1116" t="str">
        <f t="shared" si="2445"/>
        <v>units</v>
      </c>
      <c r="AC1116" t="str">
        <f t="shared" si="2445"/>
        <v>units</v>
      </c>
      <c r="AD1116" t="str">
        <f t="shared" si="2445"/>
        <v>units</v>
      </c>
      <c r="AE1116" t="str">
        <f t="shared" si="2445"/>
        <v>units</v>
      </c>
      <c r="AF1116" t="str">
        <f t="shared" si="2445"/>
        <v>units</v>
      </c>
      <c r="AG1116" t="str">
        <f t="shared" si="2445"/>
        <v>units</v>
      </c>
      <c r="AH1116" t="str">
        <f t="shared" si="2445"/>
        <v>units</v>
      </c>
      <c r="AI1116" t="str">
        <f t="shared" si="2445"/>
        <v>units</v>
      </c>
      <c r="AJ1116" t="str">
        <f t="shared" si="2445"/>
        <v>units</v>
      </c>
      <c r="AK1116" t="str">
        <f t="shared" si="2445"/>
        <v>units</v>
      </c>
      <c r="AL1116" t="str">
        <f t="shared" si="2445"/>
        <v>units</v>
      </c>
      <c r="AM1116" t="str">
        <f t="shared" si="2445"/>
        <v>units</v>
      </c>
      <c r="AN1116" t="str">
        <f t="shared" si="2394"/>
        <v>units</v>
      </c>
      <c r="AQ1116" t="str">
        <f t="shared" si="2395"/>
        <v>units</v>
      </c>
    </row>
    <row r="1117" spans="1:43" x14ac:dyDescent="0.2">
      <c r="A1117">
        <v>1115</v>
      </c>
      <c r="B1117" t="s">
        <v>1103</v>
      </c>
      <c r="C1117" t="s">
        <v>1633</v>
      </c>
      <c r="D1117" t="s">
        <v>1631</v>
      </c>
      <c r="E1117" t="s">
        <v>566</v>
      </c>
      <c r="F1117" t="s">
        <v>566</v>
      </c>
      <c r="G1117" t="str">
        <f t="shared" si="2387"/>
        <v>Average order value</v>
      </c>
      <c r="H1117" t="str">
        <f t="shared" si="2368"/>
        <v>average order value</v>
      </c>
      <c r="I1117" t="s">
        <v>35</v>
      </c>
      <c r="J1117" t="b">
        <f t="shared" si="2388"/>
        <v>0</v>
      </c>
      <c r="K1117" t="b">
        <f t="shared" si="2383"/>
        <v>0</v>
      </c>
      <c r="L1117" t="b">
        <f t="shared" si="2384"/>
        <v>1</v>
      </c>
      <c r="M1117" t="str">
        <f t="shared" si="2389"/>
        <v/>
      </c>
      <c r="N1117" t="str">
        <f t="shared" si="2430"/>
        <v/>
      </c>
      <c r="O1117" t="str">
        <f t="shared" si="2431"/>
        <v/>
      </c>
      <c r="P1117" t="str">
        <f t="shared" si="2390"/>
        <v/>
      </c>
      <c r="R1117" t="s">
        <v>35</v>
      </c>
      <c r="S1117" t="str">
        <f>IF(M1117&lt;&gt;"",M1117,IF(O1117&lt;&gt;"",O1117,IF(Q1117&lt;&gt;"",Q1117,I1117)))</f>
        <v>$</v>
      </c>
      <c r="T1117" t="str">
        <f t="shared" si="2391"/>
        <v>$</v>
      </c>
      <c r="U1117" t="str">
        <f t="shared" ref="U1117:V1117" si="2446">TRIM(SUBSTITUTE(T1117,U$1,U$2))</f>
        <v>$</v>
      </c>
      <c r="V1117" t="str">
        <f t="shared" si="2446"/>
        <v>$</v>
      </c>
      <c r="W1117" t="str">
        <f t="shared" ref="W1117:AM1117" si="2447">TRIM(SUBSTITUTE(V1117,W$1,W$2))</f>
        <v>$</v>
      </c>
      <c r="X1117" t="str">
        <f t="shared" si="2447"/>
        <v>$</v>
      </c>
      <c r="Y1117" t="str">
        <f t="shared" si="2447"/>
        <v>$</v>
      </c>
      <c r="Z1117" t="str">
        <f t="shared" si="2447"/>
        <v>$</v>
      </c>
      <c r="AA1117" t="str">
        <f t="shared" si="2447"/>
        <v>$</v>
      </c>
      <c r="AB1117" t="str">
        <f t="shared" si="2447"/>
        <v>$</v>
      </c>
      <c r="AC1117" t="str">
        <f t="shared" si="2447"/>
        <v>$</v>
      </c>
      <c r="AD1117" t="str">
        <f t="shared" si="2447"/>
        <v>$</v>
      </c>
      <c r="AE1117" t="str">
        <f t="shared" si="2447"/>
        <v>$</v>
      </c>
      <c r="AF1117" t="str">
        <f t="shared" si="2447"/>
        <v>$</v>
      </c>
      <c r="AG1117" t="str">
        <f t="shared" si="2447"/>
        <v>$</v>
      </c>
      <c r="AH1117" t="str">
        <f t="shared" si="2447"/>
        <v>$</v>
      </c>
      <c r="AI1117" t="str">
        <f t="shared" si="2447"/>
        <v>$</v>
      </c>
      <c r="AJ1117" t="str">
        <f t="shared" si="2447"/>
        <v>$</v>
      </c>
      <c r="AK1117" t="str">
        <f t="shared" si="2447"/>
        <v>$</v>
      </c>
      <c r="AL1117" t="str">
        <f t="shared" si="2447"/>
        <v>$</v>
      </c>
      <c r="AM1117" t="str">
        <f t="shared" si="2447"/>
        <v>$</v>
      </c>
      <c r="AN1117" t="str">
        <f t="shared" si="2394"/>
        <v>$</v>
      </c>
      <c r="AQ1117" t="str">
        <f t="shared" si="2395"/>
        <v>$</v>
      </c>
    </row>
    <row r="1118" spans="1:43" x14ac:dyDescent="0.2">
      <c r="A1118">
        <v>1116</v>
      </c>
      <c r="B1118" t="s">
        <v>1103</v>
      </c>
      <c r="C1118" t="s">
        <v>1633</v>
      </c>
      <c r="D1118" t="s">
        <v>1631</v>
      </c>
      <c r="E1118" t="s">
        <v>75</v>
      </c>
      <c r="F1118" t="s">
        <v>1104</v>
      </c>
      <c r="G1118" t="str">
        <f t="shared" si="2387"/>
        <v>Geographic Revenue - Revenue from Rest of the world</v>
      </c>
      <c r="H1118" t="str">
        <f t="shared" si="2368"/>
        <v>revenue from rest of the world</v>
      </c>
      <c r="I1118" t="s">
        <v>10</v>
      </c>
      <c r="J1118" t="b">
        <f t="shared" si="2388"/>
        <v>0</v>
      </c>
      <c r="K1118" t="b">
        <f t="shared" si="2383"/>
        <v>0</v>
      </c>
      <c r="L1118" t="b">
        <f t="shared" si="2384"/>
        <v>1</v>
      </c>
      <c r="M1118" t="str">
        <f t="shared" si="2389"/>
        <v/>
      </c>
      <c r="N1118" t="str">
        <f t="shared" si="2430"/>
        <v/>
      </c>
      <c r="O1118" t="str">
        <f t="shared" si="2431"/>
        <v/>
      </c>
      <c r="P1118" t="str">
        <f t="shared" si="2390"/>
        <v/>
      </c>
      <c r="R1118" t="s">
        <v>35</v>
      </c>
      <c r="S1118" t="str">
        <f>IF(M1118&lt;&gt;"",M1118,IF(O1118&lt;&gt;"",O1118,IF(Q1118&lt;&gt;"",Q1118,I1118)))</f>
        <v>$M</v>
      </c>
      <c r="T1118" t="str">
        <f t="shared" si="2391"/>
        <v>$m</v>
      </c>
      <c r="U1118" t="str">
        <f t="shared" ref="U1118:V1118" si="2448">TRIM(SUBSTITUTE(T1118,U$1,U$2))</f>
        <v>$m</v>
      </c>
      <c r="V1118" t="str">
        <f t="shared" si="2448"/>
        <v>$m</v>
      </c>
      <c r="W1118" t="str">
        <f t="shared" ref="W1118:AM1118" si="2449">TRIM(SUBSTITUTE(V1118,W$1,W$2))</f>
        <v>$m</v>
      </c>
      <c r="X1118" t="str">
        <f t="shared" si="2449"/>
        <v>$m</v>
      </c>
      <c r="Y1118" t="str">
        <f t="shared" si="2449"/>
        <v>$m</v>
      </c>
      <c r="Z1118" t="str">
        <f t="shared" si="2449"/>
        <v>$m</v>
      </c>
      <c r="AA1118" t="str">
        <f t="shared" si="2449"/>
        <v>$m</v>
      </c>
      <c r="AB1118" t="str">
        <f t="shared" si="2449"/>
        <v>$m</v>
      </c>
      <c r="AC1118" t="str">
        <f t="shared" si="2449"/>
        <v>$m</v>
      </c>
      <c r="AD1118" t="str">
        <f t="shared" si="2449"/>
        <v>$m</v>
      </c>
      <c r="AE1118" t="str">
        <f t="shared" si="2449"/>
        <v>$m</v>
      </c>
      <c r="AF1118" t="str">
        <f t="shared" si="2449"/>
        <v>$m</v>
      </c>
      <c r="AG1118" t="str">
        <f t="shared" si="2449"/>
        <v>$</v>
      </c>
      <c r="AH1118" t="str">
        <f t="shared" si="2449"/>
        <v>$</v>
      </c>
      <c r="AI1118" t="str">
        <f t="shared" si="2449"/>
        <v>$</v>
      </c>
      <c r="AJ1118" t="str">
        <f t="shared" si="2449"/>
        <v>$</v>
      </c>
      <c r="AK1118" t="str">
        <f t="shared" si="2449"/>
        <v>$</v>
      </c>
      <c r="AL1118" t="str">
        <f t="shared" si="2449"/>
        <v>$</v>
      </c>
      <c r="AM1118" t="str">
        <f t="shared" si="2449"/>
        <v>$</v>
      </c>
      <c r="AN1118" t="str">
        <f t="shared" si="2394"/>
        <v>$</v>
      </c>
      <c r="AQ1118" t="str">
        <f t="shared" si="2395"/>
        <v>$</v>
      </c>
    </row>
    <row r="1119" spans="1:43" x14ac:dyDescent="0.2">
      <c r="A1119">
        <v>1117</v>
      </c>
      <c r="B1119" t="s">
        <v>1103</v>
      </c>
      <c r="C1119" t="s">
        <v>1633</v>
      </c>
      <c r="D1119" t="s">
        <v>1631</v>
      </c>
      <c r="E1119" t="s">
        <v>75</v>
      </c>
      <c r="F1119" t="s">
        <v>77</v>
      </c>
      <c r="G1119" t="str">
        <f t="shared" si="2387"/>
        <v>Geographic Revenue - Revenue from United States</v>
      </c>
      <c r="H1119" t="str">
        <f t="shared" si="2368"/>
        <v>revenue from united states</v>
      </c>
      <c r="I1119" t="s">
        <v>10</v>
      </c>
      <c r="J1119" t="b">
        <f t="shared" si="2388"/>
        <v>0</v>
      </c>
      <c r="K1119" t="b">
        <f t="shared" si="2383"/>
        <v>0</v>
      </c>
      <c r="L1119" t="b">
        <f t="shared" si="2384"/>
        <v>1</v>
      </c>
      <c r="M1119" t="str">
        <f t="shared" si="2389"/>
        <v/>
      </c>
      <c r="N1119" t="str">
        <f t="shared" si="2430"/>
        <v/>
      </c>
      <c r="O1119" t="str">
        <f t="shared" si="2431"/>
        <v/>
      </c>
      <c r="P1119" t="str">
        <f t="shared" si="2390"/>
        <v/>
      </c>
      <c r="R1119" t="s">
        <v>35</v>
      </c>
      <c r="S1119" t="str">
        <f>IF(M1119&lt;&gt;"",M1119,IF(O1119&lt;&gt;"",O1119,IF(Q1119&lt;&gt;"",Q1119,I1119)))</f>
        <v>$M</v>
      </c>
      <c r="T1119" t="str">
        <f t="shared" si="2391"/>
        <v>$m</v>
      </c>
      <c r="U1119" t="str">
        <f t="shared" ref="U1119:V1119" si="2450">TRIM(SUBSTITUTE(T1119,U$1,U$2))</f>
        <v>$m</v>
      </c>
      <c r="V1119" t="str">
        <f t="shared" si="2450"/>
        <v>$m</v>
      </c>
      <c r="W1119" t="str">
        <f t="shared" ref="W1119:AM1119" si="2451">TRIM(SUBSTITUTE(V1119,W$1,W$2))</f>
        <v>$m</v>
      </c>
      <c r="X1119" t="str">
        <f t="shared" si="2451"/>
        <v>$m</v>
      </c>
      <c r="Y1119" t="str">
        <f t="shared" si="2451"/>
        <v>$m</v>
      </c>
      <c r="Z1119" t="str">
        <f t="shared" si="2451"/>
        <v>$m</v>
      </c>
      <c r="AA1119" t="str">
        <f t="shared" si="2451"/>
        <v>$m</v>
      </c>
      <c r="AB1119" t="str">
        <f t="shared" si="2451"/>
        <v>$m</v>
      </c>
      <c r="AC1119" t="str">
        <f t="shared" si="2451"/>
        <v>$m</v>
      </c>
      <c r="AD1119" t="str">
        <f t="shared" si="2451"/>
        <v>$m</v>
      </c>
      <c r="AE1119" t="str">
        <f t="shared" si="2451"/>
        <v>$m</v>
      </c>
      <c r="AF1119" t="str">
        <f t="shared" si="2451"/>
        <v>$m</v>
      </c>
      <c r="AG1119" t="str">
        <f t="shared" si="2451"/>
        <v>$</v>
      </c>
      <c r="AH1119" t="str">
        <f t="shared" si="2451"/>
        <v>$</v>
      </c>
      <c r="AI1119" t="str">
        <f t="shared" si="2451"/>
        <v>$</v>
      </c>
      <c r="AJ1119" t="str">
        <f t="shared" si="2451"/>
        <v>$</v>
      </c>
      <c r="AK1119" t="str">
        <f t="shared" si="2451"/>
        <v>$</v>
      </c>
      <c r="AL1119" t="str">
        <f t="shared" si="2451"/>
        <v>$</v>
      </c>
      <c r="AM1119" t="str">
        <f t="shared" si="2451"/>
        <v>$</v>
      </c>
      <c r="AN1119" t="str">
        <f t="shared" si="2394"/>
        <v>$</v>
      </c>
      <c r="AQ1119" t="str">
        <f t="shared" si="2395"/>
        <v>$</v>
      </c>
    </row>
    <row r="1120" spans="1:43" x14ac:dyDescent="0.2">
      <c r="A1120">
        <v>1118</v>
      </c>
      <c r="B1120" t="s">
        <v>1103</v>
      </c>
      <c r="C1120" t="s">
        <v>1633</v>
      </c>
      <c r="D1120" t="s">
        <v>1631</v>
      </c>
      <c r="E1120" t="s">
        <v>1105</v>
      </c>
      <c r="F1120" t="s">
        <v>1106</v>
      </c>
      <c r="G1120" t="str">
        <f t="shared" si="2387"/>
        <v>Revenue by by Product Category - Beauty Product Revenue</v>
      </c>
      <c r="H1120" t="str">
        <f t="shared" si="2368"/>
        <v>beauty product revenue</v>
      </c>
      <c r="I1120" t="s">
        <v>10</v>
      </c>
      <c r="J1120" t="b">
        <f t="shared" si="2388"/>
        <v>0</v>
      </c>
      <c r="K1120" t="b">
        <f t="shared" si="2383"/>
        <v>0</v>
      </c>
      <c r="L1120" t="b">
        <f t="shared" si="2384"/>
        <v>1</v>
      </c>
      <c r="M1120" t="str">
        <f t="shared" si="2389"/>
        <v/>
      </c>
      <c r="N1120" t="str">
        <f t="shared" si="2430"/>
        <v/>
      </c>
      <c r="O1120" t="str">
        <f t="shared" si="2431"/>
        <v/>
      </c>
      <c r="P1120" t="str">
        <f t="shared" si="2390"/>
        <v/>
      </c>
      <c r="R1120" t="s">
        <v>35</v>
      </c>
      <c r="S1120" t="str">
        <f>IF(M1120&lt;&gt;"",M1120,IF(O1120&lt;&gt;"",O1120,IF(Q1120&lt;&gt;"",Q1120,I1120)))</f>
        <v>$M</v>
      </c>
      <c r="T1120" t="str">
        <f t="shared" si="2391"/>
        <v>$m</v>
      </c>
      <c r="U1120" t="str">
        <f t="shared" ref="U1120:V1120" si="2452">TRIM(SUBSTITUTE(T1120,U$1,U$2))</f>
        <v>$m</v>
      </c>
      <c r="V1120" t="str">
        <f t="shared" si="2452"/>
        <v>$m</v>
      </c>
      <c r="W1120" t="str">
        <f t="shared" ref="W1120:AM1120" si="2453">TRIM(SUBSTITUTE(V1120,W$1,W$2))</f>
        <v>$m</v>
      </c>
      <c r="X1120" t="str">
        <f t="shared" si="2453"/>
        <v>$m</v>
      </c>
      <c r="Y1120" t="str">
        <f t="shared" si="2453"/>
        <v>$m</v>
      </c>
      <c r="Z1120" t="str">
        <f t="shared" si="2453"/>
        <v>$m</v>
      </c>
      <c r="AA1120" t="str">
        <f t="shared" si="2453"/>
        <v>$m</v>
      </c>
      <c r="AB1120" t="str">
        <f t="shared" si="2453"/>
        <v>$m</v>
      </c>
      <c r="AC1120" t="str">
        <f t="shared" si="2453"/>
        <v>$m</v>
      </c>
      <c r="AD1120" t="str">
        <f t="shared" si="2453"/>
        <v>$m</v>
      </c>
      <c r="AE1120" t="str">
        <f t="shared" si="2453"/>
        <v>$m</v>
      </c>
      <c r="AF1120" t="str">
        <f t="shared" si="2453"/>
        <v>$m</v>
      </c>
      <c r="AG1120" t="str">
        <f t="shared" si="2453"/>
        <v>$</v>
      </c>
      <c r="AH1120" t="str">
        <f t="shared" si="2453"/>
        <v>$</v>
      </c>
      <c r="AI1120" t="str">
        <f t="shared" si="2453"/>
        <v>$</v>
      </c>
      <c r="AJ1120" t="str">
        <f t="shared" si="2453"/>
        <v>$</v>
      </c>
      <c r="AK1120" t="str">
        <f t="shared" si="2453"/>
        <v>$</v>
      </c>
      <c r="AL1120" t="str">
        <f t="shared" si="2453"/>
        <v>$</v>
      </c>
      <c r="AM1120" t="str">
        <f t="shared" si="2453"/>
        <v>$</v>
      </c>
      <c r="AN1120" t="str">
        <f t="shared" si="2394"/>
        <v>$</v>
      </c>
      <c r="AQ1120" t="str">
        <f t="shared" si="2395"/>
        <v>$</v>
      </c>
    </row>
    <row r="1121" spans="1:43" x14ac:dyDescent="0.2">
      <c r="A1121">
        <v>1119</v>
      </c>
      <c r="B1121" t="s">
        <v>1103</v>
      </c>
      <c r="C1121" t="s">
        <v>1633</v>
      </c>
      <c r="D1121" t="s">
        <v>1631</v>
      </c>
      <c r="E1121" t="s">
        <v>1105</v>
      </c>
      <c r="F1121" t="s">
        <v>1107</v>
      </c>
      <c r="G1121" t="str">
        <f t="shared" si="2387"/>
        <v>Revenue by by Product Category - Dresses Revenue</v>
      </c>
      <c r="H1121" t="str">
        <f t="shared" si="2368"/>
        <v>dresses revenue</v>
      </c>
      <c r="I1121" t="s">
        <v>10</v>
      </c>
      <c r="J1121" t="b">
        <f t="shared" si="2388"/>
        <v>0</v>
      </c>
      <c r="K1121" t="b">
        <f t="shared" si="2383"/>
        <v>0</v>
      </c>
      <c r="L1121" t="b">
        <f t="shared" si="2384"/>
        <v>1</v>
      </c>
      <c r="M1121" t="str">
        <f t="shared" si="2389"/>
        <v/>
      </c>
      <c r="N1121" t="str">
        <f t="shared" si="2430"/>
        <v/>
      </c>
      <c r="O1121" t="str">
        <f t="shared" si="2431"/>
        <v/>
      </c>
      <c r="P1121" t="str">
        <f t="shared" si="2390"/>
        <v/>
      </c>
      <c r="R1121" t="s">
        <v>35</v>
      </c>
      <c r="S1121" t="str">
        <f>IF(M1121&lt;&gt;"",M1121,IF(O1121&lt;&gt;"",O1121,IF(Q1121&lt;&gt;"",Q1121,I1121)))</f>
        <v>$M</v>
      </c>
      <c r="T1121" t="str">
        <f t="shared" si="2391"/>
        <v>$m</v>
      </c>
      <c r="U1121" t="str">
        <f t="shared" ref="U1121:V1121" si="2454">TRIM(SUBSTITUTE(T1121,U$1,U$2))</f>
        <v>$m</v>
      </c>
      <c r="V1121" t="str">
        <f t="shared" si="2454"/>
        <v>$m</v>
      </c>
      <c r="W1121" t="str">
        <f t="shared" ref="W1121:AM1121" si="2455">TRIM(SUBSTITUTE(V1121,W$1,W$2))</f>
        <v>$m</v>
      </c>
      <c r="X1121" t="str">
        <f t="shared" si="2455"/>
        <v>$m</v>
      </c>
      <c r="Y1121" t="str">
        <f t="shared" si="2455"/>
        <v>$m</v>
      </c>
      <c r="Z1121" t="str">
        <f t="shared" si="2455"/>
        <v>$m</v>
      </c>
      <c r="AA1121" t="str">
        <f t="shared" si="2455"/>
        <v>$m</v>
      </c>
      <c r="AB1121" t="str">
        <f t="shared" si="2455"/>
        <v>$m</v>
      </c>
      <c r="AC1121" t="str">
        <f t="shared" si="2455"/>
        <v>$m</v>
      </c>
      <c r="AD1121" t="str">
        <f t="shared" si="2455"/>
        <v>$m</v>
      </c>
      <c r="AE1121" t="str">
        <f t="shared" si="2455"/>
        <v>$m</v>
      </c>
      <c r="AF1121" t="str">
        <f t="shared" si="2455"/>
        <v>$m</v>
      </c>
      <c r="AG1121" t="str">
        <f t="shared" si="2455"/>
        <v>$</v>
      </c>
      <c r="AH1121" t="str">
        <f t="shared" si="2455"/>
        <v>$</v>
      </c>
      <c r="AI1121" t="str">
        <f t="shared" si="2455"/>
        <v>$</v>
      </c>
      <c r="AJ1121" t="str">
        <f t="shared" si="2455"/>
        <v>$</v>
      </c>
      <c r="AK1121" t="str">
        <f t="shared" si="2455"/>
        <v>$</v>
      </c>
      <c r="AL1121" t="str">
        <f t="shared" si="2455"/>
        <v>$</v>
      </c>
      <c r="AM1121" t="str">
        <f t="shared" si="2455"/>
        <v>$</v>
      </c>
      <c r="AN1121" t="str">
        <f t="shared" si="2394"/>
        <v>$</v>
      </c>
      <c r="AQ1121" t="str">
        <f t="shared" si="2395"/>
        <v>$</v>
      </c>
    </row>
    <row r="1122" spans="1:43" x14ac:dyDescent="0.2">
      <c r="A1122">
        <v>1120</v>
      </c>
      <c r="B1122" t="s">
        <v>1103</v>
      </c>
      <c r="C1122" t="s">
        <v>1633</v>
      </c>
      <c r="D1122" t="s">
        <v>1631</v>
      </c>
      <c r="E1122" t="s">
        <v>1105</v>
      </c>
      <c r="F1122" t="s">
        <v>1108</v>
      </c>
      <c r="G1122" t="str">
        <f t="shared" si="2387"/>
        <v>Revenue by by Product Category - Fashion Apparel Product Revenue</v>
      </c>
      <c r="H1122" t="str">
        <f t="shared" si="2368"/>
        <v>fashion apparel product revenue</v>
      </c>
      <c r="I1122" t="s">
        <v>10</v>
      </c>
      <c r="J1122" t="b">
        <f t="shared" si="2388"/>
        <v>0</v>
      </c>
      <c r="K1122" t="b">
        <f t="shared" si="2383"/>
        <v>0</v>
      </c>
      <c r="L1122" t="b">
        <f t="shared" si="2384"/>
        <v>1</v>
      </c>
      <c r="M1122" t="str">
        <f t="shared" si="2389"/>
        <v/>
      </c>
      <c r="N1122" t="str">
        <f t="shared" si="2430"/>
        <v/>
      </c>
      <c r="O1122" t="str">
        <f t="shared" si="2431"/>
        <v/>
      </c>
      <c r="P1122" t="str">
        <f t="shared" si="2390"/>
        <v/>
      </c>
      <c r="R1122" t="s">
        <v>35</v>
      </c>
      <c r="S1122" t="str">
        <f>IF(M1122&lt;&gt;"",M1122,IF(O1122&lt;&gt;"",O1122,IF(Q1122&lt;&gt;"",Q1122,I1122)))</f>
        <v>$M</v>
      </c>
      <c r="T1122" t="str">
        <f t="shared" si="2391"/>
        <v>$m</v>
      </c>
      <c r="U1122" t="str">
        <f t="shared" ref="U1122:V1122" si="2456">TRIM(SUBSTITUTE(T1122,U$1,U$2))</f>
        <v>$m</v>
      </c>
      <c r="V1122" t="str">
        <f t="shared" si="2456"/>
        <v>$m</v>
      </c>
      <c r="W1122" t="str">
        <f t="shared" ref="W1122:AM1122" si="2457">TRIM(SUBSTITUTE(V1122,W$1,W$2))</f>
        <v>$m</v>
      </c>
      <c r="X1122" t="str">
        <f t="shared" si="2457"/>
        <v>$m</v>
      </c>
      <c r="Y1122" t="str">
        <f t="shared" si="2457"/>
        <v>$m</v>
      </c>
      <c r="Z1122" t="str">
        <f t="shared" si="2457"/>
        <v>$m</v>
      </c>
      <c r="AA1122" t="str">
        <f t="shared" si="2457"/>
        <v>$m</v>
      </c>
      <c r="AB1122" t="str">
        <f t="shared" si="2457"/>
        <v>$m</v>
      </c>
      <c r="AC1122" t="str">
        <f t="shared" si="2457"/>
        <v>$m</v>
      </c>
      <c r="AD1122" t="str">
        <f t="shared" si="2457"/>
        <v>$m</v>
      </c>
      <c r="AE1122" t="str">
        <f t="shared" si="2457"/>
        <v>$m</v>
      </c>
      <c r="AF1122" t="str">
        <f t="shared" si="2457"/>
        <v>$m</v>
      </c>
      <c r="AG1122" t="str">
        <f t="shared" si="2457"/>
        <v>$</v>
      </c>
      <c r="AH1122" t="str">
        <f t="shared" si="2457"/>
        <v>$</v>
      </c>
      <c r="AI1122" t="str">
        <f t="shared" si="2457"/>
        <v>$</v>
      </c>
      <c r="AJ1122" t="str">
        <f t="shared" si="2457"/>
        <v>$</v>
      </c>
      <c r="AK1122" t="str">
        <f t="shared" si="2457"/>
        <v>$</v>
      </c>
      <c r="AL1122" t="str">
        <f t="shared" si="2457"/>
        <v>$</v>
      </c>
      <c r="AM1122" t="str">
        <f t="shared" si="2457"/>
        <v>$</v>
      </c>
      <c r="AN1122" t="str">
        <f t="shared" si="2394"/>
        <v>$</v>
      </c>
      <c r="AQ1122" t="str">
        <f t="shared" si="2395"/>
        <v>$</v>
      </c>
    </row>
    <row r="1123" spans="1:43" x14ac:dyDescent="0.2">
      <c r="A1123">
        <v>1121</v>
      </c>
      <c r="B1123" t="s">
        <v>1103</v>
      </c>
      <c r="C1123" t="s">
        <v>1633</v>
      </c>
      <c r="D1123" t="s">
        <v>1631</v>
      </c>
      <c r="E1123" t="s">
        <v>1105</v>
      </c>
      <c r="F1123" t="s">
        <v>1109</v>
      </c>
      <c r="G1123" t="str">
        <f t="shared" si="2387"/>
        <v>Revenue by by Product Category - Handbags, Shoes and Accessories Revenue</v>
      </c>
      <c r="H1123" t="str">
        <f t="shared" si="2368"/>
        <v>handbags, shoes and accessories revenue</v>
      </c>
      <c r="I1123" t="s">
        <v>10</v>
      </c>
      <c r="J1123" t="b">
        <f t="shared" si="2388"/>
        <v>0</v>
      </c>
      <c r="K1123" t="b">
        <f t="shared" si="2383"/>
        <v>0</v>
      </c>
      <c r="L1123" t="b">
        <f t="shared" si="2384"/>
        <v>1</v>
      </c>
      <c r="M1123" t="str">
        <f t="shared" si="2389"/>
        <v/>
      </c>
      <c r="N1123" t="str">
        <f t="shared" si="2430"/>
        <v/>
      </c>
      <c r="O1123" t="str">
        <f t="shared" si="2431"/>
        <v/>
      </c>
      <c r="P1123" t="str">
        <f t="shared" si="2390"/>
        <v/>
      </c>
      <c r="R1123" t="s">
        <v>35</v>
      </c>
      <c r="S1123" t="str">
        <f>IF(M1123&lt;&gt;"",M1123,IF(O1123&lt;&gt;"",O1123,IF(Q1123&lt;&gt;"",Q1123,I1123)))</f>
        <v>$M</v>
      </c>
      <c r="T1123" t="str">
        <f t="shared" si="2391"/>
        <v>$m</v>
      </c>
      <c r="U1123" t="str">
        <f t="shared" ref="U1123:V1123" si="2458">TRIM(SUBSTITUTE(T1123,U$1,U$2))</f>
        <v>$m</v>
      </c>
      <c r="V1123" t="str">
        <f t="shared" si="2458"/>
        <v>$m</v>
      </c>
      <c r="W1123" t="str">
        <f t="shared" ref="W1123:AM1123" si="2459">TRIM(SUBSTITUTE(V1123,W$1,W$2))</f>
        <v>$m</v>
      </c>
      <c r="X1123" t="str">
        <f t="shared" si="2459"/>
        <v>$m</v>
      </c>
      <c r="Y1123" t="str">
        <f t="shared" si="2459"/>
        <v>$m</v>
      </c>
      <c r="Z1123" t="str">
        <f t="shared" si="2459"/>
        <v>$m</v>
      </c>
      <c r="AA1123" t="str">
        <f t="shared" si="2459"/>
        <v>$m</v>
      </c>
      <c r="AB1123" t="str">
        <f t="shared" si="2459"/>
        <v>$m</v>
      </c>
      <c r="AC1123" t="str">
        <f t="shared" si="2459"/>
        <v>$m</v>
      </c>
      <c r="AD1123" t="str">
        <f t="shared" si="2459"/>
        <v>$m</v>
      </c>
      <c r="AE1123" t="str">
        <f t="shared" si="2459"/>
        <v>$m</v>
      </c>
      <c r="AF1123" t="str">
        <f t="shared" si="2459"/>
        <v>$m</v>
      </c>
      <c r="AG1123" t="str">
        <f t="shared" si="2459"/>
        <v>$</v>
      </c>
      <c r="AH1123" t="str">
        <f t="shared" si="2459"/>
        <v>$</v>
      </c>
      <c r="AI1123" t="str">
        <f t="shared" si="2459"/>
        <v>$</v>
      </c>
      <c r="AJ1123" t="str">
        <f t="shared" si="2459"/>
        <v>$</v>
      </c>
      <c r="AK1123" t="str">
        <f t="shared" si="2459"/>
        <v>$</v>
      </c>
      <c r="AL1123" t="str">
        <f t="shared" si="2459"/>
        <v>$</v>
      </c>
      <c r="AM1123" t="str">
        <f t="shared" si="2459"/>
        <v>$</v>
      </c>
      <c r="AN1123" t="str">
        <f t="shared" si="2394"/>
        <v>$</v>
      </c>
      <c r="AQ1123" t="str">
        <f t="shared" si="2395"/>
        <v>$</v>
      </c>
    </row>
    <row r="1124" spans="1:43" x14ac:dyDescent="0.2">
      <c r="A1124">
        <v>1122</v>
      </c>
      <c r="B1124" t="s">
        <v>1103</v>
      </c>
      <c r="C1124" t="s">
        <v>1633</v>
      </c>
      <c r="D1124" t="s">
        <v>1631</v>
      </c>
      <c r="E1124" t="s">
        <v>1105</v>
      </c>
      <c r="F1124" t="s">
        <v>1110</v>
      </c>
      <c r="G1124" t="str">
        <f t="shared" si="2387"/>
        <v>Revenue by by Product Category - Other Product Revenue</v>
      </c>
      <c r="H1124" t="str">
        <f t="shared" si="2368"/>
        <v>other product revenue</v>
      </c>
      <c r="I1124" t="s">
        <v>10</v>
      </c>
      <c r="J1124" t="b">
        <f t="shared" si="2388"/>
        <v>0</v>
      </c>
      <c r="K1124" t="b">
        <f t="shared" si="2383"/>
        <v>0</v>
      </c>
      <c r="L1124" t="b">
        <f t="shared" si="2384"/>
        <v>1</v>
      </c>
      <c r="M1124" t="str">
        <f t="shared" si="2389"/>
        <v/>
      </c>
      <c r="N1124" t="str">
        <f t="shared" si="2430"/>
        <v/>
      </c>
      <c r="O1124" t="str">
        <f t="shared" si="2431"/>
        <v/>
      </c>
      <c r="P1124" t="str">
        <f t="shared" si="2390"/>
        <v/>
      </c>
      <c r="R1124" t="s">
        <v>35</v>
      </c>
      <c r="S1124" t="str">
        <f>IF(M1124&lt;&gt;"",M1124,IF(O1124&lt;&gt;"",O1124,IF(Q1124&lt;&gt;"",Q1124,I1124)))</f>
        <v>$M</v>
      </c>
      <c r="T1124" t="str">
        <f t="shared" si="2391"/>
        <v>$m</v>
      </c>
      <c r="U1124" t="str">
        <f t="shared" ref="U1124:V1124" si="2460">TRIM(SUBSTITUTE(T1124,U$1,U$2))</f>
        <v>$m</v>
      </c>
      <c r="V1124" t="str">
        <f t="shared" si="2460"/>
        <v>$m</v>
      </c>
      <c r="W1124" t="str">
        <f t="shared" ref="W1124:AM1124" si="2461">TRIM(SUBSTITUTE(V1124,W$1,W$2))</f>
        <v>$m</v>
      </c>
      <c r="X1124" t="str">
        <f t="shared" si="2461"/>
        <v>$m</v>
      </c>
      <c r="Y1124" t="str">
        <f t="shared" si="2461"/>
        <v>$m</v>
      </c>
      <c r="Z1124" t="str">
        <f t="shared" si="2461"/>
        <v>$m</v>
      </c>
      <c r="AA1124" t="str">
        <f t="shared" si="2461"/>
        <v>$m</v>
      </c>
      <c r="AB1124" t="str">
        <f t="shared" si="2461"/>
        <v>$m</v>
      </c>
      <c r="AC1124" t="str">
        <f t="shared" si="2461"/>
        <v>$m</v>
      </c>
      <c r="AD1124" t="str">
        <f t="shared" si="2461"/>
        <v>$m</v>
      </c>
      <c r="AE1124" t="str">
        <f t="shared" si="2461"/>
        <v>$m</v>
      </c>
      <c r="AF1124" t="str">
        <f t="shared" si="2461"/>
        <v>$m</v>
      </c>
      <c r="AG1124" t="str">
        <f t="shared" si="2461"/>
        <v>$</v>
      </c>
      <c r="AH1124" t="str">
        <f t="shared" si="2461"/>
        <v>$</v>
      </c>
      <c r="AI1124" t="str">
        <f t="shared" si="2461"/>
        <v>$</v>
      </c>
      <c r="AJ1124" t="str">
        <f t="shared" si="2461"/>
        <v>$</v>
      </c>
      <c r="AK1124" t="str">
        <f t="shared" si="2461"/>
        <v>$</v>
      </c>
      <c r="AL1124" t="str">
        <f t="shared" si="2461"/>
        <v>$</v>
      </c>
      <c r="AM1124" t="str">
        <f t="shared" si="2461"/>
        <v>$</v>
      </c>
      <c r="AN1124" t="str">
        <f t="shared" si="2394"/>
        <v>$</v>
      </c>
      <c r="AQ1124" t="str">
        <f t="shared" si="2395"/>
        <v>$</v>
      </c>
    </row>
    <row r="1125" spans="1:43" x14ac:dyDescent="0.2">
      <c r="A1125">
        <v>1123</v>
      </c>
      <c r="B1125" t="s">
        <v>1103</v>
      </c>
      <c r="C1125" t="s">
        <v>1633</v>
      </c>
      <c r="D1125" t="s">
        <v>1631</v>
      </c>
      <c r="E1125" t="s">
        <v>44</v>
      </c>
      <c r="F1125" t="s">
        <v>1111</v>
      </c>
      <c r="G1125" t="str">
        <f t="shared" si="2387"/>
        <v>Segment Revenue - FORWARD Revenue</v>
      </c>
      <c r="H1125" t="str">
        <f t="shared" si="2368"/>
        <v>forward revenue</v>
      </c>
      <c r="I1125" t="s">
        <v>10</v>
      </c>
      <c r="J1125" t="b">
        <f t="shared" si="2388"/>
        <v>0</v>
      </c>
      <c r="K1125" t="b">
        <f t="shared" si="2383"/>
        <v>0</v>
      </c>
      <c r="L1125" t="b">
        <f t="shared" si="2384"/>
        <v>1</v>
      </c>
      <c r="M1125" t="str">
        <f t="shared" si="2389"/>
        <v/>
      </c>
      <c r="N1125" t="str">
        <f t="shared" si="2430"/>
        <v/>
      </c>
      <c r="O1125" t="str">
        <f t="shared" si="2431"/>
        <v/>
      </c>
      <c r="P1125" t="str">
        <f t="shared" si="2390"/>
        <v/>
      </c>
      <c r="R1125" t="s">
        <v>35</v>
      </c>
      <c r="S1125" t="str">
        <f>IF(M1125&lt;&gt;"",M1125,IF(O1125&lt;&gt;"",O1125,IF(Q1125&lt;&gt;"",Q1125,I1125)))</f>
        <v>$M</v>
      </c>
      <c r="T1125" t="str">
        <f t="shared" si="2391"/>
        <v>$m</v>
      </c>
      <c r="U1125" t="str">
        <f t="shared" ref="U1125:V1125" si="2462">TRIM(SUBSTITUTE(T1125,U$1,U$2))</f>
        <v>$m</v>
      </c>
      <c r="V1125" t="str">
        <f t="shared" si="2462"/>
        <v>$m</v>
      </c>
      <c r="W1125" t="str">
        <f t="shared" ref="W1125:AM1125" si="2463">TRIM(SUBSTITUTE(V1125,W$1,W$2))</f>
        <v>$m</v>
      </c>
      <c r="X1125" t="str">
        <f t="shared" si="2463"/>
        <v>$m</v>
      </c>
      <c r="Y1125" t="str">
        <f t="shared" si="2463"/>
        <v>$m</v>
      </c>
      <c r="Z1125" t="str">
        <f t="shared" si="2463"/>
        <v>$m</v>
      </c>
      <c r="AA1125" t="str">
        <f t="shared" si="2463"/>
        <v>$m</v>
      </c>
      <c r="AB1125" t="str">
        <f t="shared" si="2463"/>
        <v>$m</v>
      </c>
      <c r="AC1125" t="str">
        <f t="shared" si="2463"/>
        <v>$m</v>
      </c>
      <c r="AD1125" t="str">
        <f t="shared" si="2463"/>
        <v>$m</v>
      </c>
      <c r="AE1125" t="str">
        <f t="shared" si="2463"/>
        <v>$m</v>
      </c>
      <c r="AF1125" t="str">
        <f t="shared" si="2463"/>
        <v>$m</v>
      </c>
      <c r="AG1125" t="str">
        <f t="shared" si="2463"/>
        <v>$</v>
      </c>
      <c r="AH1125" t="str">
        <f t="shared" si="2463"/>
        <v>$</v>
      </c>
      <c r="AI1125" t="str">
        <f t="shared" si="2463"/>
        <v>$</v>
      </c>
      <c r="AJ1125" t="str">
        <f t="shared" si="2463"/>
        <v>$</v>
      </c>
      <c r="AK1125" t="str">
        <f t="shared" si="2463"/>
        <v>$</v>
      </c>
      <c r="AL1125" t="str">
        <f t="shared" si="2463"/>
        <v>$</v>
      </c>
      <c r="AM1125" t="str">
        <f t="shared" si="2463"/>
        <v>$</v>
      </c>
      <c r="AN1125" t="str">
        <f t="shared" si="2394"/>
        <v>$</v>
      </c>
      <c r="AQ1125" t="str">
        <f t="shared" si="2395"/>
        <v>$</v>
      </c>
    </row>
    <row r="1126" spans="1:43" x14ac:dyDescent="0.2">
      <c r="A1126">
        <v>1124</v>
      </c>
      <c r="B1126" t="s">
        <v>1103</v>
      </c>
      <c r="C1126" t="s">
        <v>1633</v>
      </c>
      <c r="D1126" t="s">
        <v>1631</v>
      </c>
      <c r="E1126" t="s">
        <v>44</v>
      </c>
      <c r="F1126" t="s">
        <v>1112</v>
      </c>
      <c r="G1126" t="str">
        <f t="shared" si="2387"/>
        <v>Segment Revenue - REVOLVE Revenue</v>
      </c>
      <c r="H1126" t="str">
        <f t="shared" si="2368"/>
        <v>revolve revenue</v>
      </c>
      <c r="I1126" t="s">
        <v>10</v>
      </c>
      <c r="J1126" t="b">
        <f t="shared" si="2388"/>
        <v>0</v>
      </c>
      <c r="K1126" t="b">
        <f t="shared" si="2383"/>
        <v>0</v>
      </c>
      <c r="L1126" t="b">
        <f t="shared" si="2384"/>
        <v>1</v>
      </c>
      <c r="M1126" t="str">
        <f t="shared" si="2389"/>
        <v/>
      </c>
      <c r="N1126" t="str">
        <f t="shared" si="2430"/>
        <v/>
      </c>
      <c r="O1126" t="str">
        <f t="shared" si="2431"/>
        <v/>
      </c>
      <c r="P1126" t="str">
        <f t="shared" si="2390"/>
        <v/>
      </c>
      <c r="R1126" t="s">
        <v>35</v>
      </c>
      <c r="S1126" t="str">
        <f>IF(M1126&lt;&gt;"",M1126,IF(O1126&lt;&gt;"",O1126,IF(Q1126&lt;&gt;"",Q1126,I1126)))</f>
        <v>$M</v>
      </c>
      <c r="T1126" t="str">
        <f t="shared" si="2391"/>
        <v>$m</v>
      </c>
      <c r="U1126" t="str">
        <f t="shared" ref="U1126:V1126" si="2464">TRIM(SUBSTITUTE(T1126,U$1,U$2))</f>
        <v>$m</v>
      </c>
      <c r="V1126" t="str">
        <f t="shared" si="2464"/>
        <v>$m</v>
      </c>
      <c r="W1126" t="str">
        <f t="shared" ref="W1126:AM1126" si="2465">TRIM(SUBSTITUTE(V1126,W$1,W$2))</f>
        <v>$m</v>
      </c>
      <c r="X1126" t="str">
        <f t="shared" si="2465"/>
        <v>$m</v>
      </c>
      <c r="Y1126" t="str">
        <f t="shared" si="2465"/>
        <v>$m</v>
      </c>
      <c r="Z1126" t="str">
        <f t="shared" si="2465"/>
        <v>$m</v>
      </c>
      <c r="AA1126" t="str">
        <f t="shared" si="2465"/>
        <v>$m</v>
      </c>
      <c r="AB1126" t="str">
        <f t="shared" si="2465"/>
        <v>$m</v>
      </c>
      <c r="AC1126" t="str">
        <f t="shared" si="2465"/>
        <v>$m</v>
      </c>
      <c r="AD1126" t="str">
        <f t="shared" si="2465"/>
        <v>$m</v>
      </c>
      <c r="AE1126" t="str">
        <f t="shared" si="2465"/>
        <v>$m</v>
      </c>
      <c r="AF1126" t="str">
        <f t="shared" si="2465"/>
        <v>$m</v>
      </c>
      <c r="AG1126" t="str">
        <f t="shared" si="2465"/>
        <v>$</v>
      </c>
      <c r="AH1126" t="str">
        <f t="shared" si="2465"/>
        <v>$</v>
      </c>
      <c r="AI1126" t="str">
        <f t="shared" si="2465"/>
        <v>$</v>
      </c>
      <c r="AJ1126" t="str">
        <f t="shared" si="2465"/>
        <v>$</v>
      </c>
      <c r="AK1126" t="str">
        <f t="shared" si="2465"/>
        <v>$</v>
      </c>
      <c r="AL1126" t="str">
        <f t="shared" si="2465"/>
        <v>$</v>
      </c>
      <c r="AM1126" t="str">
        <f t="shared" si="2465"/>
        <v>$</v>
      </c>
      <c r="AN1126" t="str">
        <f t="shared" si="2394"/>
        <v>$</v>
      </c>
      <c r="AQ1126" t="str">
        <f t="shared" si="2395"/>
        <v>$</v>
      </c>
    </row>
    <row r="1127" spans="1:43" x14ac:dyDescent="0.2">
      <c r="A1127">
        <v>1125</v>
      </c>
      <c r="B1127" t="s">
        <v>1103</v>
      </c>
      <c r="C1127" t="s">
        <v>1633</v>
      </c>
      <c r="D1127" t="s">
        <v>1631</v>
      </c>
      <c r="E1127" t="s">
        <v>1113</v>
      </c>
      <c r="F1127" t="s">
        <v>1113</v>
      </c>
      <c r="G1127" t="str">
        <f t="shared" si="2387"/>
        <v>Total orders placed</v>
      </c>
      <c r="H1127" t="str">
        <f t="shared" si="2368"/>
        <v>total orders placed</v>
      </c>
      <c r="I1127" t="s">
        <v>347</v>
      </c>
      <c r="J1127" t="b">
        <f t="shared" si="2388"/>
        <v>0</v>
      </c>
      <c r="K1127" t="b">
        <f t="shared" si="2383"/>
        <v>1</v>
      </c>
      <c r="L1127" t="b">
        <f t="shared" si="2384"/>
        <v>1</v>
      </c>
      <c r="M1127" t="str">
        <f t="shared" si="2389"/>
        <v/>
      </c>
      <c r="N1127" t="str">
        <f t="shared" si="2430"/>
        <v/>
      </c>
      <c r="O1127" t="str">
        <f t="shared" si="2431"/>
        <v/>
      </c>
      <c r="P1127" t="str">
        <f t="shared" si="2390"/>
        <v/>
      </c>
      <c r="R1127" t="s">
        <v>1685</v>
      </c>
      <c r="S1127" t="str">
        <f>IF(M1127&lt;&gt;"",M1127,IF(O1127&lt;&gt;"",O1127,IF(Q1127&lt;&gt;"",Q1127,I1127)))</f>
        <v xml:space="preserve">units </v>
      </c>
      <c r="T1127" t="str">
        <f t="shared" si="2391"/>
        <v>units</v>
      </c>
      <c r="U1127" t="str">
        <f t="shared" ref="U1127:V1127" si="2466">TRIM(SUBSTITUTE(T1127,U$1,U$2))</f>
        <v>units</v>
      </c>
      <c r="V1127" t="str">
        <f t="shared" si="2466"/>
        <v>units</v>
      </c>
      <c r="W1127" t="str">
        <f t="shared" ref="W1127:AM1127" si="2467">TRIM(SUBSTITUTE(V1127,W$1,W$2))</f>
        <v>units</v>
      </c>
      <c r="X1127" t="str">
        <f t="shared" si="2467"/>
        <v>units</v>
      </c>
      <c r="Y1127" t="str">
        <f t="shared" si="2467"/>
        <v>units</v>
      </c>
      <c r="Z1127" t="str">
        <f t="shared" si="2467"/>
        <v>units</v>
      </c>
      <c r="AA1127" t="str">
        <f t="shared" si="2467"/>
        <v>units</v>
      </c>
      <c r="AB1127" t="str">
        <f t="shared" si="2467"/>
        <v>units</v>
      </c>
      <c r="AC1127" t="str">
        <f t="shared" si="2467"/>
        <v>units</v>
      </c>
      <c r="AD1127" t="str">
        <f t="shared" si="2467"/>
        <v>units</v>
      </c>
      <c r="AE1127" t="str">
        <f t="shared" si="2467"/>
        <v>units</v>
      </c>
      <c r="AF1127" t="str">
        <f t="shared" si="2467"/>
        <v>units</v>
      </c>
      <c r="AG1127" t="str">
        <f t="shared" si="2467"/>
        <v>units</v>
      </c>
      <c r="AH1127" t="str">
        <f t="shared" si="2467"/>
        <v>units</v>
      </c>
      <c r="AI1127" t="str">
        <f t="shared" si="2467"/>
        <v>units</v>
      </c>
      <c r="AJ1127" t="str">
        <f t="shared" si="2467"/>
        <v>units</v>
      </c>
      <c r="AK1127" t="str">
        <f t="shared" si="2467"/>
        <v>units</v>
      </c>
      <c r="AL1127" t="str">
        <f t="shared" si="2467"/>
        <v>units</v>
      </c>
      <c r="AM1127" t="str">
        <f t="shared" si="2467"/>
        <v>units</v>
      </c>
      <c r="AN1127" t="str">
        <f t="shared" si="2394"/>
        <v>units</v>
      </c>
      <c r="AQ1127" t="str">
        <f t="shared" si="2395"/>
        <v>units</v>
      </c>
    </row>
    <row r="1128" spans="1:43" x14ac:dyDescent="0.2">
      <c r="A1128">
        <v>1126</v>
      </c>
      <c r="B1128" t="s">
        <v>1174</v>
      </c>
      <c r="C1128" t="s">
        <v>1651</v>
      </c>
      <c r="D1128" t="s">
        <v>1631</v>
      </c>
      <c r="E1128" t="s">
        <v>1175</v>
      </c>
      <c r="F1128" t="s">
        <v>1175</v>
      </c>
      <c r="G1128" t="str">
        <f t="shared" si="2387"/>
        <v>Active clients</v>
      </c>
      <c r="H1128" t="str">
        <f t="shared" si="2368"/>
        <v>active clients</v>
      </c>
      <c r="I1128" t="s">
        <v>103</v>
      </c>
      <c r="J1128" t="b">
        <f t="shared" si="2388"/>
        <v>0</v>
      </c>
      <c r="K1128" t="b">
        <f t="shared" si="2383"/>
        <v>1</v>
      </c>
      <c r="L1128" t="b">
        <f t="shared" si="2384"/>
        <v>1</v>
      </c>
      <c r="M1128" t="str">
        <f t="shared" si="2389"/>
        <v/>
      </c>
      <c r="N1128" t="str">
        <f t="shared" si="2430"/>
        <v/>
      </c>
      <c r="O1128" t="str">
        <f t="shared" si="2431"/>
        <v/>
      </c>
      <c r="P1128" t="str">
        <f t="shared" si="2390"/>
        <v/>
      </c>
      <c r="R1128" t="s">
        <v>35</v>
      </c>
      <c r="S1128" t="str">
        <f>IF(M1128&lt;&gt;"",M1128,IF(O1128&lt;&gt;"",O1128,IF(Q1128&lt;&gt;"",Q1128,I1128)))</f>
        <v>M</v>
      </c>
      <c r="T1128" t="str">
        <f t="shared" si="2391"/>
        <v>m</v>
      </c>
      <c r="U1128" t="str">
        <f t="shared" ref="U1128:V1128" si="2468">TRIM(SUBSTITUTE(T1128,U$1,U$2))</f>
        <v>m</v>
      </c>
      <c r="V1128" t="str">
        <f t="shared" si="2468"/>
        <v>m</v>
      </c>
      <c r="W1128" t="str">
        <f t="shared" ref="W1128:AM1128" si="2469">TRIM(SUBSTITUTE(V1128,W$1,W$2))</f>
        <v>m</v>
      </c>
      <c r="X1128" t="str">
        <f t="shared" si="2469"/>
        <v>m</v>
      </c>
      <c r="Y1128" t="str">
        <f t="shared" si="2469"/>
        <v>m</v>
      </c>
      <c r="Z1128" t="str">
        <f t="shared" si="2469"/>
        <v>m</v>
      </c>
      <c r="AA1128" t="str">
        <f t="shared" si="2469"/>
        <v>m</v>
      </c>
      <c r="AB1128" t="str">
        <f t="shared" si="2469"/>
        <v>m</v>
      </c>
      <c r="AC1128" t="str">
        <f t="shared" si="2469"/>
        <v>m</v>
      </c>
      <c r="AD1128" t="str">
        <f t="shared" si="2469"/>
        <v>m</v>
      </c>
      <c r="AE1128" t="str">
        <f t="shared" si="2469"/>
        <v>m</v>
      </c>
      <c r="AF1128" t="str">
        <f t="shared" si="2469"/>
        <v>m</v>
      </c>
      <c r="AG1128" t="str">
        <f t="shared" si="2469"/>
        <v/>
      </c>
      <c r="AH1128" t="str">
        <f t="shared" si="2469"/>
        <v/>
      </c>
      <c r="AI1128" t="str">
        <f t="shared" si="2469"/>
        <v/>
      </c>
      <c r="AJ1128" t="str">
        <f t="shared" si="2469"/>
        <v/>
      </c>
      <c r="AK1128" t="str">
        <f t="shared" si="2469"/>
        <v/>
      </c>
      <c r="AL1128" t="str">
        <f t="shared" si="2469"/>
        <v/>
      </c>
      <c r="AM1128" t="str">
        <f t="shared" si="2469"/>
        <v/>
      </c>
      <c r="AN1128" t="str">
        <f t="shared" si="2394"/>
        <v/>
      </c>
      <c r="AO1128" t="s">
        <v>1746</v>
      </c>
      <c r="AQ1128" t="str">
        <f t="shared" si="2395"/>
        <v>clients</v>
      </c>
    </row>
    <row r="1129" spans="1:43" x14ac:dyDescent="0.2">
      <c r="A1129">
        <v>1127</v>
      </c>
      <c r="B1129" t="s">
        <v>1174</v>
      </c>
      <c r="C1129" t="s">
        <v>1651</v>
      </c>
      <c r="D1129" t="s">
        <v>1631</v>
      </c>
      <c r="E1129" t="s">
        <v>1175</v>
      </c>
      <c r="F1129" t="s">
        <v>1176</v>
      </c>
      <c r="G1129" t="str">
        <f t="shared" si="2387"/>
        <v>Active clients - Net revenue per active client</v>
      </c>
      <c r="H1129" t="str">
        <f t="shared" si="2368"/>
        <v>net revenue per active client</v>
      </c>
      <c r="I1129" t="s">
        <v>35</v>
      </c>
      <c r="J1129" t="b">
        <f t="shared" si="2388"/>
        <v>0</v>
      </c>
      <c r="K1129" t="b">
        <f t="shared" si="2383"/>
        <v>0</v>
      </c>
      <c r="L1129" t="b">
        <f t="shared" si="2384"/>
        <v>1</v>
      </c>
      <c r="M1129" t="str">
        <f t="shared" si="2389"/>
        <v/>
      </c>
      <c r="N1129" t="str">
        <f t="shared" si="2430"/>
        <v/>
      </c>
      <c r="O1129" t="str">
        <f t="shared" si="2431"/>
        <v/>
      </c>
      <c r="P1129">
        <f t="shared" si="2390"/>
        <v>12</v>
      </c>
      <c r="Q1129" t="s">
        <v>1759</v>
      </c>
      <c r="R1129" t="s">
        <v>35</v>
      </c>
      <c r="S1129" t="str">
        <f>IF(M1129&lt;&gt;"",M1129,IF(O1129&lt;&gt;"",O1129,IF(Q1129&lt;&gt;"",Q1129,I1129)))</f>
        <v>$/client</v>
      </c>
      <c r="T1129" t="str">
        <f t="shared" si="2391"/>
        <v>$/client</v>
      </c>
      <c r="U1129" t="str">
        <f t="shared" ref="U1129:V1129" si="2470">TRIM(SUBSTITUTE(T1129,U$1,U$2))</f>
        <v>$/client</v>
      </c>
      <c r="V1129" t="str">
        <f t="shared" si="2470"/>
        <v>$/client</v>
      </c>
      <c r="W1129" t="str">
        <f t="shared" ref="W1129:AM1129" si="2471">TRIM(SUBSTITUTE(V1129,W$1,W$2))</f>
        <v>$/client</v>
      </c>
      <c r="X1129" t="str">
        <f t="shared" si="2471"/>
        <v>$/client</v>
      </c>
      <c r="Y1129" t="str">
        <f t="shared" si="2471"/>
        <v>$/client</v>
      </c>
      <c r="Z1129" t="str">
        <f t="shared" si="2471"/>
        <v>$/client</v>
      </c>
      <c r="AA1129" t="str">
        <f t="shared" si="2471"/>
        <v>$/client</v>
      </c>
      <c r="AB1129" t="str">
        <f t="shared" si="2471"/>
        <v>$/client</v>
      </c>
      <c r="AC1129" t="str">
        <f t="shared" si="2471"/>
        <v>$/client</v>
      </c>
      <c r="AD1129" t="str">
        <f t="shared" si="2471"/>
        <v>$/client</v>
      </c>
      <c r="AE1129" t="str">
        <f t="shared" si="2471"/>
        <v>$/client</v>
      </c>
      <c r="AF1129" t="str">
        <f t="shared" si="2471"/>
        <v>$/client</v>
      </c>
      <c r="AG1129" t="str">
        <f t="shared" si="2471"/>
        <v>$/client</v>
      </c>
      <c r="AH1129" t="str">
        <f t="shared" si="2471"/>
        <v>$/client</v>
      </c>
      <c r="AI1129" t="str">
        <f t="shared" si="2471"/>
        <v>$/client</v>
      </c>
      <c r="AJ1129" t="str">
        <f t="shared" si="2471"/>
        <v>$/client</v>
      </c>
      <c r="AK1129" t="str">
        <f t="shared" si="2471"/>
        <v>$/client</v>
      </c>
      <c r="AL1129" t="str">
        <f t="shared" si="2471"/>
        <v>$/client</v>
      </c>
      <c r="AM1129" t="str">
        <f t="shared" si="2471"/>
        <v>$/client</v>
      </c>
      <c r="AN1129" t="str">
        <f t="shared" si="2394"/>
        <v>$/client</v>
      </c>
      <c r="AQ1129" t="str">
        <f t="shared" si="2395"/>
        <v>$/client</v>
      </c>
    </row>
    <row r="1130" spans="1:43" x14ac:dyDescent="0.2">
      <c r="A1130">
        <v>1128</v>
      </c>
      <c r="B1130" t="s">
        <v>1174</v>
      </c>
      <c r="C1130" t="s">
        <v>1651</v>
      </c>
      <c r="D1130" t="s">
        <v>1631</v>
      </c>
      <c r="E1130" t="s">
        <v>1177</v>
      </c>
      <c r="F1130" t="s">
        <v>1178</v>
      </c>
      <c r="G1130" t="str">
        <f t="shared" si="2387"/>
        <v>Key metrics - Net revenue</v>
      </c>
      <c r="H1130" t="str">
        <f t="shared" si="2368"/>
        <v>net revenue</v>
      </c>
      <c r="I1130" t="s">
        <v>10</v>
      </c>
      <c r="J1130" t="b">
        <f t="shared" si="2388"/>
        <v>0</v>
      </c>
      <c r="K1130" t="b">
        <f t="shared" si="2383"/>
        <v>0</v>
      </c>
      <c r="L1130" t="b">
        <f t="shared" si="2384"/>
        <v>1</v>
      </c>
      <c r="M1130" t="str">
        <f t="shared" si="2389"/>
        <v/>
      </c>
      <c r="N1130" t="str">
        <f t="shared" si="2430"/>
        <v/>
      </c>
      <c r="O1130" t="str">
        <f t="shared" si="2431"/>
        <v/>
      </c>
      <c r="P1130" t="str">
        <f t="shared" si="2390"/>
        <v/>
      </c>
      <c r="R1130" t="s">
        <v>35</v>
      </c>
      <c r="S1130" t="str">
        <f>IF(M1130&lt;&gt;"",M1130,IF(O1130&lt;&gt;"",O1130,IF(Q1130&lt;&gt;"",Q1130,I1130)))</f>
        <v>$M</v>
      </c>
      <c r="T1130" t="str">
        <f t="shared" si="2391"/>
        <v>$m</v>
      </c>
      <c r="U1130" t="str">
        <f t="shared" ref="U1130:V1130" si="2472">TRIM(SUBSTITUTE(T1130,U$1,U$2))</f>
        <v>$m</v>
      </c>
      <c r="V1130" t="str">
        <f t="shared" si="2472"/>
        <v>$m</v>
      </c>
      <c r="W1130" t="str">
        <f t="shared" ref="W1130:AM1130" si="2473">TRIM(SUBSTITUTE(V1130,W$1,W$2))</f>
        <v>$m</v>
      </c>
      <c r="X1130" t="str">
        <f t="shared" si="2473"/>
        <v>$m</v>
      </c>
      <c r="Y1130" t="str">
        <f t="shared" si="2473"/>
        <v>$m</v>
      </c>
      <c r="Z1130" t="str">
        <f t="shared" si="2473"/>
        <v>$m</v>
      </c>
      <c r="AA1130" t="str">
        <f t="shared" si="2473"/>
        <v>$m</v>
      </c>
      <c r="AB1130" t="str">
        <f t="shared" si="2473"/>
        <v>$m</v>
      </c>
      <c r="AC1130" t="str">
        <f t="shared" si="2473"/>
        <v>$m</v>
      </c>
      <c r="AD1130" t="str">
        <f t="shared" si="2473"/>
        <v>$m</v>
      </c>
      <c r="AE1130" t="str">
        <f t="shared" si="2473"/>
        <v>$m</v>
      </c>
      <c r="AF1130" t="str">
        <f t="shared" si="2473"/>
        <v>$m</v>
      </c>
      <c r="AG1130" t="str">
        <f t="shared" si="2473"/>
        <v>$</v>
      </c>
      <c r="AH1130" t="str">
        <f t="shared" si="2473"/>
        <v>$</v>
      </c>
      <c r="AI1130" t="str">
        <f t="shared" si="2473"/>
        <v>$</v>
      </c>
      <c r="AJ1130" t="str">
        <f t="shared" si="2473"/>
        <v>$</v>
      </c>
      <c r="AK1130" t="str">
        <f t="shared" si="2473"/>
        <v>$</v>
      </c>
      <c r="AL1130" t="str">
        <f t="shared" si="2473"/>
        <v>$</v>
      </c>
      <c r="AM1130" t="str">
        <f t="shared" si="2473"/>
        <v>$</v>
      </c>
      <c r="AN1130" t="str">
        <f t="shared" si="2394"/>
        <v>$</v>
      </c>
      <c r="AQ1130" t="str">
        <f t="shared" si="2395"/>
        <v>$</v>
      </c>
    </row>
    <row r="1131" spans="1:43" x14ac:dyDescent="0.2">
      <c r="A1131">
        <v>1129</v>
      </c>
      <c r="B1131" t="s">
        <v>1174</v>
      </c>
      <c r="C1131" t="s">
        <v>1651</v>
      </c>
      <c r="D1131" t="s">
        <v>1631</v>
      </c>
      <c r="E1131" t="s">
        <v>1176</v>
      </c>
      <c r="F1131" t="s">
        <v>1176</v>
      </c>
      <c r="G1131" t="str">
        <f t="shared" si="2387"/>
        <v>Net revenue per active client</v>
      </c>
      <c r="H1131" t="str">
        <f t="shared" si="2368"/>
        <v>net revenue per active client</v>
      </c>
      <c r="I1131" t="s">
        <v>35</v>
      </c>
      <c r="J1131" t="b">
        <f t="shared" si="2388"/>
        <v>0</v>
      </c>
      <c r="K1131" t="b">
        <f t="shared" si="2383"/>
        <v>0</v>
      </c>
      <c r="L1131" t="b">
        <f t="shared" si="2384"/>
        <v>1</v>
      </c>
      <c r="M1131" t="str">
        <f t="shared" si="2389"/>
        <v/>
      </c>
      <c r="N1131" t="str">
        <f t="shared" si="2430"/>
        <v/>
      </c>
      <c r="O1131" t="str">
        <f t="shared" si="2431"/>
        <v/>
      </c>
      <c r="P1131">
        <f t="shared" si="2390"/>
        <v>12</v>
      </c>
      <c r="Q1131" t="s">
        <v>1759</v>
      </c>
      <c r="R1131" t="s">
        <v>35</v>
      </c>
      <c r="S1131" t="str">
        <f>IF(M1131&lt;&gt;"",M1131,IF(O1131&lt;&gt;"",O1131,IF(Q1131&lt;&gt;"",Q1131,I1131)))</f>
        <v>$/client</v>
      </c>
      <c r="T1131" t="str">
        <f t="shared" si="2391"/>
        <v>$/client</v>
      </c>
      <c r="U1131" t="str">
        <f t="shared" ref="U1131:V1131" si="2474">TRIM(SUBSTITUTE(T1131,U$1,U$2))</f>
        <v>$/client</v>
      </c>
      <c r="V1131" t="str">
        <f t="shared" si="2474"/>
        <v>$/client</v>
      </c>
      <c r="W1131" t="str">
        <f t="shared" ref="W1131:AM1131" si="2475">TRIM(SUBSTITUTE(V1131,W$1,W$2))</f>
        <v>$/client</v>
      </c>
      <c r="X1131" t="str">
        <f t="shared" si="2475"/>
        <v>$/client</v>
      </c>
      <c r="Y1131" t="str">
        <f t="shared" si="2475"/>
        <v>$/client</v>
      </c>
      <c r="Z1131" t="str">
        <f t="shared" si="2475"/>
        <v>$/client</v>
      </c>
      <c r="AA1131" t="str">
        <f t="shared" si="2475"/>
        <v>$/client</v>
      </c>
      <c r="AB1131" t="str">
        <f t="shared" si="2475"/>
        <v>$/client</v>
      </c>
      <c r="AC1131" t="str">
        <f t="shared" si="2475"/>
        <v>$/client</v>
      </c>
      <c r="AD1131" t="str">
        <f t="shared" si="2475"/>
        <v>$/client</v>
      </c>
      <c r="AE1131" t="str">
        <f t="shared" si="2475"/>
        <v>$/client</v>
      </c>
      <c r="AF1131" t="str">
        <f t="shared" si="2475"/>
        <v>$/client</v>
      </c>
      <c r="AG1131" t="str">
        <f t="shared" si="2475"/>
        <v>$/client</v>
      </c>
      <c r="AH1131" t="str">
        <f t="shared" si="2475"/>
        <v>$/client</v>
      </c>
      <c r="AI1131" t="str">
        <f t="shared" si="2475"/>
        <v>$/client</v>
      </c>
      <c r="AJ1131" t="str">
        <f t="shared" si="2475"/>
        <v>$/client</v>
      </c>
      <c r="AK1131" t="str">
        <f t="shared" si="2475"/>
        <v>$/client</v>
      </c>
      <c r="AL1131" t="str">
        <f t="shared" si="2475"/>
        <v>$/client</v>
      </c>
      <c r="AM1131" t="str">
        <f t="shared" si="2475"/>
        <v>$/client</v>
      </c>
      <c r="AN1131" t="str">
        <f t="shared" si="2394"/>
        <v>$/client</v>
      </c>
      <c r="AQ1131" t="str">
        <f t="shared" si="2395"/>
        <v>$/client</v>
      </c>
    </row>
    <row r="1132" spans="1:43" x14ac:dyDescent="0.2">
      <c r="A1132">
        <v>1130</v>
      </c>
      <c r="B1132" t="s">
        <v>1236</v>
      </c>
      <c r="C1132" t="s">
        <v>1650</v>
      </c>
      <c r="D1132" t="s">
        <v>1631</v>
      </c>
      <c r="E1132" t="s">
        <v>444</v>
      </c>
      <c r="F1132" t="s">
        <v>444</v>
      </c>
      <c r="G1132" t="str">
        <f t="shared" si="2387"/>
        <v>Active Buyers</v>
      </c>
      <c r="H1132" t="str">
        <f t="shared" si="2368"/>
        <v>active buyers</v>
      </c>
      <c r="I1132" t="s">
        <v>103</v>
      </c>
      <c r="J1132" t="b">
        <f t="shared" si="2388"/>
        <v>0</v>
      </c>
      <c r="K1132" t="b">
        <f t="shared" si="2383"/>
        <v>1</v>
      </c>
      <c r="L1132" t="b">
        <f t="shared" si="2384"/>
        <v>1</v>
      </c>
      <c r="M1132" t="str">
        <f t="shared" si="2389"/>
        <v/>
      </c>
      <c r="N1132" t="str">
        <f t="shared" si="2430"/>
        <v/>
      </c>
      <c r="O1132" t="str">
        <f t="shared" si="2431"/>
        <v/>
      </c>
      <c r="P1132" t="str">
        <f t="shared" si="2390"/>
        <v/>
      </c>
      <c r="R1132" t="s">
        <v>35</v>
      </c>
      <c r="S1132" t="str">
        <f>IF(M1132&lt;&gt;"",M1132,IF(O1132&lt;&gt;"",O1132,IF(Q1132&lt;&gt;"",Q1132,I1132)))</f>
        <v>M</v>
      </c>
      <c r="T1132" t="str">
        <f t="shared" si="2391"/>
        <v>m</v>
      </c>
      <c r="U1132" t="str">
        <f t="shared" ref="U1132:V1132" si="2476">TRIM(SUBSTITUTE(T1132,U$1,U$2))</f>
        <v>m</v>
      </c>
      <c r="V1132" t="str">
        <f t="shared" si="2476"/>
        <v>m</v>
      </c>
      <c r="W1132" t="str">
        <f t="shared" ref="W1132:AM1132" si="2477">TRIM(SUBSTITUTE(V1132,W$1,W$2))</f>
        <v>m</v>
      </c>
      <c r="X1132" t="str">
        <f t="shared" si="2477"/>
        <v>m</v>
      </c>
      <c r="Y1132" t="str">
        <f t="shared" si="2477"/>
        <v>m</v>
      </c>
      <c r="Z1132" t="str">
        <f t="shared" si="2477"/>
        <v>m</v>
      </c>
      <c r="AA1132" t="str">
        <f t="shared" si="2477"/>
        <v>m</v>
      </c>
      <c r="AB1132" t="str">
        <f t="shared" si="2477"/>
        <v>m</v>
      </c>
      <c r="AC1132" t="str">
        <f t="shared" si="2477"/>
        <v>m</v>
      </c>
      <c r="AD1132" t="str">
        <f t="shared" si="2477"/>
        <v>m</v>
      </c>
      <c r="AE1132" t="str">
        <f t="shared" si="2477"/>
        <v>m</v>
      </c>
      <c r="AF1132" t="str">
        <f t="shared" si="2477"/>
        <v>m</v>
      </c>
      <c r="AG1132" t="str">
        <f t="shared" si="2477"/>
        <v/>
      </c>
      <c r="AH1132" t="str">
        <f t="shared" si="2477"/>
        <v/>
      </c>
      <c r="AI1132" t="str">
        <f t="shared" si="2477"/>
        <v/>
      </c>
      <c r="AJ1132" t="str">
        <f t="shared" si="2477"/>
        <v/>
      </c>
      <c r="AK1132" t="str">
        <f t="shared" si="2477"/>
        <v/>
      </c>
      <c r="AL1132" t="str">
        <f t="shared" si="2477"/>
        <v/>
      </c>
      <c r="AM1132" t="str">
        <f t="shared" si="2477"/>
        <v/>
      </c>
      <c r="AN1132" t="str">
        <f t="shared" si="2394"/>
        <v/>
      </c>
      <c r="AO1132" t="s">
        <v>1744</v>
      </c>
      <c r="AQ1132" t="str">
        <f t="shared" si="2395"/>
        <v>buyers</v>
      </c>
    </row>
    <row r="1133" spans="1:43" x14ac:dyDescent="0.2">
      <c r="A1133">
        <v>1131</v>
      </c>
      <c r="B1133" t="s">
        <v>1236</v>
      </c>
      <c r="C1133" t="s">
        <v>1650</v>
      </c>
      <c r="D1133" t="s">
        <v>1631</v>
      </c>
      <c r="E1133" t="s">
        <v>1237</v>
      </c>
      <c r="F1133" t="s">
        <v>1237</v>
      </c>
      <c r="G1133" t="str">
        <f t="shared" si="2387"/>
        <v>Active orders</v>
      </c>
      <c r="H1133" t="str">
        <f t="shared" si="2368"/>
        <v>active orders</v>
      </c>
      <c r="I1133" t="s">
        <v>103</v>
      </c>
      <c r="J1133" t="b">
        <f t="shared" si="2388"/>
        <v>0</v>
      </c>
      <c r="K1133" t="b">
        <f t="shared" si="2383"/>
        <v>1</v>
      </c>
      <c r="L1133" t="b">
        <f t="shared" si="2384"/>
        <v>1</v>
      </c>
      <c r="M1133" t="str">
        <f t="shared" si="2389"/>
        <v/>
      </c>
      <c r="N1133" t="str">
        <f t="shared" si="2430"/>
        <v/>
      </c>
      <c r="O1133" t="str">
        <f t="shared" si="2431"/>
        <v/>
      </c>
      <c r="P1133" t="str">
        <f t="shared" si="2390"/>
        <v/>
      </c>
      <c r="R1133" t="s">
        <v>35</v>
      </c>
      <c r="S1133" t="str">
        <f>IF(M1133&lt;&gt;"",M1133,IF(O1133&lt;&gt;"",O1133,IF(Q1133&lt;&gt;"",Q1133,I1133)))</f>
        <v>M</v>
      </c>
      <c r="T1133" t="str">
        <f t="shared" si="2391"/>
        <v>m</v>
      </c>
      <c r="U1133" t="str">
        <f t="shared" ref="U1133:V1133" si="2478">TRIM(SUBSTITUTE(T1133,U$1,U$2))</f>
        <v>m</v>
      </c>
      <c r="V1133" t="str">
        <f t="shared" si="2478"/>
        <v>m</v>
      </c>
      <c r="W1133" t="str">
        <f t="shared" ref="W1133:AM1133" si="2479">TRIM(SUBSTITUTE(V1133,W$1,W$2))</f>
        <v>m</v>
      </c>
      <c r="X1133" t="str">
        <f t="shared" si="2479"/>
        <v>m</v>
      </c>
      <c r="Y1133" t="str">
        <f t="shared" si="2479"/>
        <v>m</v>
      </c>
      <c r="Z1133" t="str">
        <f t="shared" si="2479"/>
        <v>m</v>
      </c>
      <c r="AA1133" t="str">
        <f t="shared" si="2479"/>
        <v>m</v>
      </c>
      <c r="AB1133" t="str">
        <f t="shared" si="2479"/>
        <v>m</v>
      </c>
      <c r="AC1133" t="str">
        <f t="shared" si="2479"/>
        <v>m</v>
      </c>
      <c r="AD1133" t="str">
        <f t="shared" si="2479"/>
        <v>m</v>
      </c>
      <c r="AE1133" t="str">
        <f t="shared" si="2479"/>
        <v>m</v>
      </c>
      <c r="AF1133" t="str">
        <f t="shared" si="2479"/>
        <v>m</v>
      </c>
      <c r="AG1133" t="str">
        <f t="shared" si="2479"/>
        <v/>
      </c>
      <c r="AH1133" t="str">
        <f t="shared" si="2479"/>
        <v/>
      </c>
      <c r="AI1133" t="str">
        <f t="shared" si="2479"/>
        <v/>
      </c>
      <c r="AJ1133" t="str">
        <f t="shared" si="2479"/>
        <v/>
      </c>
      <c r="AK1133" t="str">
        <f t="shared" si="2479"/>
        <v/>
      </c>
      <c r="AL1133" t="str">
        <f t="shared" si="2479"/>
        <v/>
      </c>
      <c r="AM1133" t="str">
        <f t="shared" si="2479"/>
        <v/>
      </c>
      <c r="AN1133" t="str">
        <f t="shared" si="2394"/>
        <v/>
      </c>
      <c r="AO1133" t="s">
        <v>1747</v>
      </c>
      <c r="AQ1133" t="str">
        <f t="shared" si="2395"/>
        <v>orders</v>
      </c>
    </row>
    <row r="1134" spans="1:43" x14ac:dyDescent="0.2">
      <c r="A1134">
        <v>1132</v>
      </c>
      <c r="B1134" t="s">
        <v>1236</v>
      </c>
      <c r="C1134" t="s">
        <v>1650</v>
      </c>
      <c r="D1134" t="s">
        <v>1631</v>
      </c>
      <c r="E1134" t="s">
        <v>44</v>
      </c>
      <c r="F1134" t="s">
        <v>1238</v>
      </c>
      <c r="G1134" t="str">
        <f t="shared" si="2387"/>
        <v>Segment Revenue - Consignment</v>
      </c>
      <c r="H1134" t="str">
        <f t="shared" si="2368"/>
        <v>consignment</v>
      </c>
      <c r="I1134" t="s">
        <v>10</v>
      </c>
      <c r="J1134" t="b">
        <f t="shared" si="2388"/>
        <v>0</v>
      </c>
      <c r="K1134" t="b">
        <f t="shared" si="2383"/>
        <v>0</v>
      </c>
      <c r="L1134" t="b">
        <f t="shared" si="2384"/>
        <v>1</v>
      </c>
      <c r="M1134" t="str">
        <f t="shared" si="2389"/>
        <v/>
      </c>
      <c r="N1134" t="str">
        <f t="shared" si="2430"/>
        <v/>
      </c>
      <c r="O1134" t="str">
        <f t="shared" si="2431"/>
        <v/>
      </c>
      <c r="P1134" t="str">
        <f t="shared" si="2390"/>
        <v/>
      </c>
      <c r="R1134" t="s">
        <v>35</v>
      </c>
      <c r="S1134" t="str">
        <f>IF(M1134&lt;&gt;"",M1134,IF(O1134&lt;&gt;"",O1134,IF(Q1134&lt;&gt;"",Q1134,I1134)))</f>
        <v>$M</v>
      </c>
      <c r="T1134" t="str">
        <f t="shared" si="2391"/>
        <v>$m</v>
      </c>
      <c r="U1134" t="str">
        <f t="shared" ref="U1134:V1134" si="2480">TRIM(SUBSTITUTE(T1134,U$1,U$2))</f>
        <v>$m</v>
      </c>
      <c r="V1134" t="str">
        <f t="shared" si="2480"/>
        <v>$m</v>
      </c>
      <c r="W1134" t="str">
        <f t="shared" ref="W1134:AM1134" si="2481">TRIM(SUBSTITUTE(V1134,W$1,W$2))</f>
        <v>$m</v>
      </c>
      <c r="X1134" t="str">
        <f t="shared" si="2481"/>
        <v>$m</v>
      </c>
      <c r="Y1134" t="str">
        <f t="shared" si="2481"/>
        <v>$m</v>
      </c>
      <c r="Z1134" t="str">
        <f t="shared" si="2481"/>
        <v>$m</v>
      </c>
      <c r="AA1134" t="str">
        <f t="shared" si="2481"/>
        <v>$m</v>
      </c>
      <c r="AB1134" t="str">
        <f t="shared" si="2481"/>
        <v>$m</v>
      </c>
      <c r="AC1134" t="str">
        <f t="shared" si="2481"/>
        <v>$m</v>
      </c>
      <c r="AD1134" t="str">
        <f t="shared" si="2481"/>
        <v>$m</v>
      </c>
      <c r="AE1134" t="str">
        <f t="shared" si="2481"/>
        <v>$m</v>
      </c>
      <c r="AF1134" t="str">
        <f t="shared" si="2481"/>
        <v>$m</v>
      </c>
      <c r="AG1134" t="str">
        <f t="shared" si="2481"/>
        <v>$</v>
      </c>
      <c r="AH1134" t="str">
        <f t="shared" si="2481"/>
        <v>$</v>
      </c>
      <c r="AI1134" t="str">
        <f t="shared" si="2481"/>
        <v>$</v>
      </c>
      <c r="AJ1134" t="str">
        <f t="shared" si="2481"/>
        <v>$</v>
      </c>
      <c r="AK1134" t="str">
        <f t="shared" si="2481"/>
        <v>$</v>
      </c>
      <c r="AL1134" t="str">
        <f t="shared" si="2481"/>
        <v>$</v>
      </c>
      <c r="AM1134" t="str">
        <f t="shared" si="2481"/>
        <v>$</v>
      </c>
      <c r="AN1134" t="str">
        <f t="shared" si="2394"/>
        <v>$</v>
      </c>
      <c r="AQ1134" t="str">
        <f t="shared" si="2395"/>
        <v>$</v>
      </c>
    </row>
    <row r="1135" spans="1:43" x14ac:dyDescent="0.2">
      <c r="A1135">
        <v>1133</v>
      </c>
      <c r="B1135" t="s">
        <v>1236</v>
      </c>
      <c r="C1135" t="s">
        <v>1650</v>
      </c>
      <c r="D1135" t="s">
        <v>1631</v>
      </c>
      <c r="E1135" t="s">
        <v>44</v>
      </c>
      <c r="F1135" t="s">
        <v>683</v>
      </c>
      <c r="G1135" t="str">
        <f t="shared" si="2387"/>
        <v>Segment Revenue - Product</v>
      </c>
      <c r="H1135" t="str">
        <f t="shared" si="2368"/>
        <v>product</v>
      </c>
      <c r="I1135" t="s">
        <v>10</v>
      </c>
      <c r="J1135" t="b">
        <f t="shared" si="2388"/>
        <v>0</v>
      </c>
      <c r="K1135" t="b">
        <f t="shared" si="2383"/>
        <v>0</v>
      </c>
      <c r="L1135" t="b">
        <f t="shared" si="2384"/>
        <v>1</v>
      </c>
      <c r="M1135" t="str">
        <f t="shared" si="2389"/>
        <v/>
      </c>
      <c r="N1135" t="str">
        <f t="shared" si="2430"/>
        <v/>
      </c>
      <c r="O1135" t="str">
        <f t="shared" si="2431"/>
        <v/>
      </c>
      <c r="P1135" t="str">
        <f t="shared" si="2390"/>
        <v/>
      </c>
      <c r="R1135" t="s">
        <v>35</v>
      </c>
      <c r="S1135" t="str">
        <f>IF(M1135&lt;&gt;"",M1135,IF(O1135&lt;&gt;"",O1135,IF(Q1135&lt;&gt;"",Q1135,I1135)))</f>
        <v>$M</v>
      </c>
      <c r="T1135" t="str">
        <f t="shared" si="2391"/>
        <v>$m</v>
      </c>
      <c r="U1135" t="str">
        <f t="shared" ref="U1135:V1135" si="2482">TRIM(SUBSTITUTE(T1135,U$1,U$2))</f>
        <v>$m</v>
      </c>
      <c r="V1135" t="str">
        <f t="shared" si="2482"/>
        <v>$m</v>
      </c>
      <c r="W1135" t="str">
        <f t="shared" ref="W1135:AM1135" si="2483">TRIM(SUBSTITUTE(V1135,W$1,W$2))</f>
        <v>$m</v>
      </c>
      <c r="X1135" t="str">
        <f t="shared" si="2483"/>
        <v>$m</v>
      </c>
      <c r="Y1135" t="str">
        <f t="shared" si="2483"/>
        <v>$m</v>
      </c>
      <c r="Z1135" t="str">
        <f t="shared" si="2483"/>
        <v>$m</v>
      </c>
      <c r="AA1135" t="str">
        <f t="shared" si="2483"/>
        <v>$m</v>
      </c>
      <c r="AB1135" t="str">
        <f t="shared" si="2483"/>
        <v>$m</v>
      </c>
      <c r="AC1135" t="str">
        <f t="shared" si="2483"/>
        <v>$m</v>
      </c>
      <c r="AD1135" t="str">
        <f t="shared" si="2483"/>
        <v>$m</v>
      </c>
      <c r="AE1135" t="str">
        <f t="shared" si="2483"/>
        <v>$m</v>
      </c>
      <c r="AF1135" t="str">
        <f t="shared" si="2483"/>
        <v>$m</v>
      </c>
      <c r="AG1135" t="str">
        <f t="shared" si="2483"/>
        <v>$</v>
      </c>
      <c r="AH1135" t="str">
        <f t="shared" si="2483"/>
        <v>$</v>
      </c>
      <c r="AI1135" t="str">
        <f t="shared" si="2483"/>
        <v>$</v>
      </c>
      <c r="AJ1135" t="str">
        <f t="shared" si="2483"/>
        <v>$</v>
      </c>
      <c r="AK1135" t="str">
        <f t="shared" si="2483"/>
        <v>$</v>
      </c>
      <c r="AL1135" t="str">
        <f t="shared" si="2483"/>
        <v>$</v>
      </c>
      <c r="AM1135" t="str">
        <f t="shared" si="2483"/>
        <v>$</v>
      </c>
      <c r="AN1135" t="str">
        <f t="shared" si="2394"/>
        <v>$</v>
      </c>
      <c r="AQ1135" t="str">
        <f t="shared" si="2395"/>
        <v>$</v>
      </c>
    </row>
    <row r="1136" spans="1:43" x14ac:dyDescent="0.2">
      <c r="A1136">
        <v>1134</v>
      </c>
      <c r="B1136" t="s">
        <v>1396</v>
      </c>
      <c r="C1136" t="s">
        <v>1653</v>
      </c>
      <c r="D1136" t="s">
        <v>1631</v>
      </c>
      <c r="E1136" t="s">
        <v>321</v>
      </c>
      <c r="F1136" t="s">
        <v>321</v>
      </c>
      <c r="G1136" t="str">
        <f t="shared" si="2387"/>
        <v>Active customers</v>
      </c>
      <c r="H1136" t="str">
        <f t="shared" si="2368"/>
        <v>active customers</v>
      </c>
      <c r="I1136" t="s">
        <v>103</v>
      </c>
      <c r="J1136" t="b">
        <f t="shared" si="2388"/>
        <v>0</v>
      </c>
      <c r="K1136" t="b">
        <f t="shared" si="2383"/>
        <v>1</v>
      </c>
      <c r="L1136" t="b">
        <f t="shared" si="2384"/>
        <v>1</v>
      </c>
      <c r="M1136" t="str">
        <f t="shared" si="2389"/>
        <v/>
      </c>
      <c r="N1136" t="str">
        <f t="shared" si="2430"/>
        <v/>
      </c>
      <c r="O1136" t="str">
        <f t="shared" si="2431"/>
        <v/>
      </c>
      <c r="P1136" t="str">
        <f t="shared" si="2390"/>
        <v/>
      </c>
      <c r="R1136" t="s">
        <v>35</v>
      </c>
      <c r="S1136" t="str">
        <f>IF(M1136&lt;&gt;"",M1136,IF(O1136&lt;&gt;"",O1136,IF(Q1136&lt;&gt;"",Q1136,I1136)))</f>
        <v>M</v>
      </c>
      <c r="T1136" t="str">
        <f t="shared" si="2391"/>
        <v>m</v>
      </c>
      <c r="U1136" t="str">
        <f t="shared" ref="U1136:V1136" si="2484">TRIM(SUBSTITUTE(T1136,U$1,U$2))</f>
        <v>m</v>
      </c>
      <c r="V1136" t="str">
        <f t="shared" si="2484"/>
        <v>m</v>
      </c>
      <c r="W1136" t="str">
        <f t="shared" ref="W1136:AM1136" si="2485">TRIM(SUBSTITUTE(V1136,W$1,W$2))</f>
        <v>m</v>
      </c>
      <c r="X1136" t="str">
        <f t="shared" si="2485"/>
        <v>m</v>
      </c>
      <c r="Y1136" t="str">
        <f t="shared" si="2485"/>
        <v>m</v>
      </c>
      <c r="Z1136" t="str">
        <f t="shared" si="2485"/>
        <v>m</v>
      </c>
      <c r="AA1136" t="str">
        <f t="shared" si="2485"/>
        <v>m</v>
      </c>
      <c r="AB1136" t="str">
        <f t="shared" si="2485"/>
        <v>m</v>
      </c>
      <c r="AC1136" t="str">
        <f t="shared" si="2485"/>
        <v>m</v>
      </c>
      <c r="AD1136" t="str">
        <f t="shared" si="2485"/>
        <v>m</v>
      </c>
      <c r="AE1136" t="str">
        <f t="shared" si="2485"/>
        <v>m</v>
      </c>
      <c r="AF1136" t="str">
        <f t="shared" si="2485"/>
        <v>m</v>
      </c>
      <c r="AG1136" t="str">
        <f t="shared" si="2485"/>
        <v/>
      </c>
      <c r="AH1136" t="str">
        <f t="shared" si="2485"/>
        <v/>
      </c>
      <c r="AI1136" t="str">
        <f t="shared" si="2485"/>
        <v/>
      </c>
      <c r="AJ1136" t="str">
        <f t="shared" si="2485"/>
        <v/>
      </c>
      <c r="AK1136" t="str">
        <f t="shared" si="2485"/>
        <v/>
      </c>
      <c r="AL1136" t="str">
        <f t="shared" si="2485"/>
        <v/>
      </c>
      <c r="AM1136" t="str">
        <f t="shared" si="2485"/>
        <v/>
      </c>
      <c r="AN1136" t="str">
        <f t="shared" si="2394"/>
        <v/>
      </c>
      <c r="AO1136" t="s">
        <v>1709</v>
      </c>
      <c r="AQ1136" t="str">
        <f t="shared" si="2395"/>
        <v>customers</v>
      </c>
    </row>
    <row r="1137" spans="1:43" x14ac:dyDescent="0.2">
      <c r="A1137">
        <v>1135</v>
      </c>
      <c r="B1137" t="s">
        <v>1396</v>
      </c>
      <c r="C1137" t="s">
        <v>1653</v>
      </c>
      <c r="D1137" t="s">
        <v>1631</v>
      </c>
      <c r="E1137" t="s">
        <v>1397</v>
      </c>
      <c r="F1137" t="s">
        <v>1397</v>
      </c>
      <c r="G1137" t="str">
        <f t="shared" si="2387"/>
        <v xml:space="preserve">Average order value </v>
      </c>
      <c r="H1137" t="str">
        <f t="shared" si="2368"/>
        <v xml:space="preserve">average order value </v>
      </c>
      <c r="I1137" t="s">
        <v>35</v>
      </c>
      <c r="J1137" t="b">
        <f t="shared" si="2388"/>
        <v>0</v>
      </c>
      <c r="K1137" t="b">
        <f t="shared" si="2383"/>
        <v>0</v>
      </c>
      <c r="L1137" t="b">
        <f t="shared" si="2384"/>
        <v>1</v>
      </c>
      <c r="M1137" t="str">
        <f t="shared" si="2389"/>
        <v/>
      </c>
      <c r="N1137" t="str">
        <f t="shared" si="2430"/>
        <v/>
      </c>
      <c r="O1137" t="str">
        <f t="shared" si="2431"/>
        <v/>
      </c>
      <c r="P1137" t="str">
        <f t="shared" si="2390"/>
        <v/>
      </c>
      <c r="R1137" t="s">
        <v>35</v>
      </c>
      <c r="S1137" t="str">
        <f>IF(M1137&lt;&gt;"",M1137,IF(O1137&lt;&gt;"",O1137,IF(Q1137&lt;&gt;"",Q1137,I1137)))</f>
        <v>$</v>
      </c>
      <c r="T1137" t="str">
        <f t="shared" si="2391"/>
        <v>$</v>
      </c>
      <c r="U1137" t="str">
        <f t="shared" ref="U1137:V1137" si="2486">TRIM(SUBSTITUTE(T1137,U$1,U$2))</f>
        <v>$</v>
      </c>
      <c r="V1137" t="str">
        <f t="shared" si="2486"/>
        <v>$</v>
      </c>
      <c r="W1137" t="str">
        <f t="shared" ref="W1137:AM1137" si="2487">TRIM(SUBSTITUTE(V1137,W$1,W$2))</f>
        <v>$</v>
      </c>
      <c r="X1137" t="str">
        <f t="shared" si="2487"/>
        <v>$</v>
      </c>
      <c r="Y1137" t="str">
        <f t="shared" si="2487"/>
        <v>$</v>
      </c>
      <c r="Z1137" t="str">
        <f t="shared" si="2487"/>
        <v>$</v>
      </c>
      <c r="AA1137" t="str">
        <f t="shared" si="2487"/>
        <v>$</v>
      </c>
      <c r="AB1137" t="str">
        <f t="shared" si="2487"/>
        <v>$</v>
      </c>
      <c r="AC1137" t="str">
        <f t="shared" si="2487"/>
        <v>$</v>
      </c>
      <c r="AD1137" t="str">
        <f t="shared" si="2487"/>
        <v>$</v>
      </c>
      <c r="AE1137" t="str">
        <f t="shared" si="2487"/>
        <v>$</v>
      </c>
      <c r="AF1137" t="str">
        <f t="shared" si="2487"/>
        <v>$</v>
      </c>
      <c r="AG1137" t="str">
        <f t="shared" si="2487"/>
        <v>$</v>
      </c>
      <c r="AH1137" t="str">
        <f t="shared" si="2487"/>
        <v>$</v>
      </c>
      <c r="AI1137" t="str">
        <f t="shared" si="2487"/>
        <v>$</v>
      </c>
      <c r="AJ1137" t="str">
        <f t="shared" si="2487"/>
        <v>$</v>
      </c>
      <c r="AK1137" t="str">
        <f t="shared" si="2487"/>
        <v>$</v>
      </c>
      <c r="AL1137" t="str">
        <f t="shared" si="2487"/>
        <v>$</v>
      </c>
      <c r="AM1137" t="str">
        <f t="shared" si="2487"/>
        <v>$</v>
      </c>
      <c r="AN1137" t="str">
        <f t="shared" si="2394"/>
        <v>$</v>
      </c>
      <c r="AQ1137" t="str">
        <f t="shared" si="2395"/>
        <v>$</v>
      </c>
    </row>
    <row r="1138" spans="1:43" x14ac:dyDescent="0.2">
      <c r="A1138">
        <v>1136</v>
      </c>
      <c r="B1138" t="s">
        <v>1396</v>
      </c>
      <c r="C1138" t="s">
        <v>1653</v>
      </c>
      <c r="D1138" t="s">
        <v>1631</v>
      </c>
      <c r="E1138" t="s">
        <v>1543</v>
      </c>
      <c r="F1138" t="s">
        <v>1398</v>
      </c>
      <c r="G1138" t="str">
        <f t="shared" si="2387"/>
        <v>LTM Net Revenue - LTM Net Revenue Per Active Customer</v>
      </c>
      <c r="H1138" t="str">
        <f t="shared" si="2368"/>
        <v>ltm net revenue per active customer</v>
      </c>
      <c r="I1138" t="s">
        <v>35</v>
      </c>
      <c r="J1138" t="b">
        <f t="shared" si="2388"/>
        <v>0</v>
      </c>
      <c r="K1138" t="b">
        <f t="shared" si="2383"/>
        <v>0</v>
      </c>
      <c r="L1138" t="b">
        <f t="shared" si="2384"/>
        <v>1</v>
      </c>
      <c r="M1138" t="str">
        <f t="shared" si="2389"/>
        <v/>
      </c>
      <c r="N1138" t="str">
        <f t="shared" si="2430"/>
        <v/>
      </c>
      <c r="O1138" t="str">
        <f t="shared" si="2431"/>
        <v/>
      </c>
      <c r="P1138">
        <f t="shared" si="2390"/>
        <v>16</v>
      </c>
      <c r="Q1138" t="s">
        <v>1755</v>
      </c>
      <c r="R1138" t="s">
        <v>35</v>
      </c>
      <c r="S1138" t="str">
        <f>IF(M1138&lt;&gt;"",M1138,IF(O1138&lt;&gt;"",O1138,IF(Q1138&lt;&gt;"",Q1138,I1138)))</f>
        <v>$/customer</v>
      </c>
      <c r="T1138" t="str">
        <f t="shared" si="2391"/>
        <v>$/customer</v>
      </c>
      <c r="U1138" t="str">
        <f t="shared" ref="U1138:V1138" si="2488">TRIM(SUBSTITUTE(T1138,U$1,U$2))</f>
        <v>$/customer</v>
      </c>
      <c r="V1138" t="str">
        <f t="shared" si="2488"/>
        <v>$/customer</v>
      </c>
      <c r="W1138" t="str">
        <f t="shared" ref="W1138:AM1138" si="2489">TRIM(SUBSTITUTE(V1138,W$1,W$2))</f>
        <v>$/customer</v>
      </c>
      <c r="X1138" t="str">
        <f t="shared" si="2489"/>
        <v>$/customer</v>
      </c>
      <c r="Y1138" t="str">
        <f t="shared" si="2489"/>
        <v>$/customer</v>
      </c>
      <c r="Z1138" t="str">
        <f t="shared" si="2489"/>
        <v>$/customer</v>
      </c>
      <c r="AA1138" t="str">
        <f t="shared" si="2489"/>
        <v>$/customer</v>
      </c>
      <c r="AB1138" t="str">
        <f t="shared" si="2489"/>
        <v>$/customer</v>
      </c>
      <c r="AC1138" t="str">
        <f t="shared" si="2489"/>
        <v>$/customer</v>
      </c>
      <c r="AD1138" t="str">
        <f t="shared" si="2489"/>
        <v>$/customer</v>
      </c>
      <c r="AE1138" t="str">
        <f t="shared" si="2489"/>
        <v>$/customer</v>
      </c>
      <c r="AF1138" t="str">
        <f t="shared" si="2489"/>
        <v>$/customer</v>
      </c>
      <c r="AG1138" t="str">
        <f t="shared" si="2489"/>
        <v>$/custoer</v>
      </c>
      <c r="AH1138" t="str">
        <f t="shared" si="2489"/>
        <v>$/custoer</v>
      </c>
      <c r="AI1138" t="str">
        <f t="shared" si="2489"/>
        <v>$/custoer</v>
      </c>
      <c r="AJ1138" t="str">
        <f t="shared" si="2489"/>
        <v>$/custoer</v>
      </c>
      <c r="AK1138" t="str">
        <f t="shared" si="2489"/>
        <v>$/custoer</v>
      </c>
      <c r="AL1138" t="str">
        <f t="shared" si="2489"/>
        <v>$/custoer</v>
      </c>
      <c r="AM1138" t="str">
        <f t="shared" si="2489"/>
        <v>$/custoer</v>
      </c>
      <c r="AN1138" t="str">
        <f t="shared" si="2394"/>
        <v>$/custoer</v>
      </c>
      <c r="AQ1138" t="str">
        <f t="shared" si="2395"/>
        <v>$/customer</v>
      </c>
    </row>
    <row r="1139" spans="1:43" x14ac:dyDescent="0.2">
      <c r="A1139">
        <v>1137</v>
      </c>
      <c r="B1139" t="s">
        <v>1396</v>
      </c>
      <c r="C1139" t="s">
        <v>1653</v>
      </c>
      <c r="D1139" t="s">
        <v>1631</v>
      </c>
      <c r="E1139" t="s">
        <v>1399</v>
      </c>
      <c r="F1139" t="s">
        <v>1399</v>
      </c>
      <c r="G1139" t="str">
        <f t="shared" si="2387"/>
        <v xml:space="preserve">Orders delivered </v>
      </c>
      <c r="H1139" t="str">
        <f t="shared" si="2368"/>
        <v xml:space="preserve">orders delivered </v>
      </c>
      <c r="I1139" t="s">
        <v>103</v>
      </c>
      <c r="J1139" t="b">
        <f t="shared" si="2388"/>
        <v>0</v>
      </c>
      <c r="K1139" t="b">
        <f t="shared" si="2383"/>
        <v>1</v>
      </c>
      <c r="L1139" t="b">
        <f t="shared" si="2384"/>
        <v>1</v>
      </c>
      <c r="M1139" t="str">
        <f t="shared" si="2389"/>
        <v/>
      </c>
      <c r="N1139" t="str">
        <f t="shared" si="2430"/>
        <v/>
      </c>
      <c r="O1139" t="str">
        <f t="shared" si="2431"/>
        <v/>
      </c>
      <c r="P1139" t="str">
        <f t="shared" si="2390"/>
        <v/>
      </c>
      <c r="R1139" t="s">
        <v>35</v>
      </c>
      <c r="S1139" t="str">
        <f>IF(M1139&lt;&gt;"",M1139,IF(O1139&lt;&gt;"",O1139,IF(Q1139&lt;&gt;"",Q1139,I1139)))</f>
        <v>M</v>
      </c>
      <c r="T1139" t="str">
        <f t="shared" si="2391"/>
        <v>m</v>
      </c>
      <c r="U1139" t="str">
        <f t="shared" ref="U1139:V1139" si="2490">TRIM(SUBSTITUTE(T1139,U$1,U$2))</f>
        <v>m</v>
      </c>
      <c r="V1139" t="str">
        <f t="shared" si="2490"/>
        <v>m</v>
      </c>
      <c r="W1139" t="str">
        <f t="shared" ref="W1139:AM1139" si="2491">TRIM(SUBSTITUTE(V1139,W$1,W$2))</f>
        <v>m</v>
      </c>
      <c r="X1139" t="str">
        <f t="shared" si="2491"/>
        <v>m</v>
      </c>
      <c r="Y1139" t="str">
        <f t="shared" si="2491"/>
        <v>m</v>
      </c>
      <c r="Z1139" t="str">
        <f t="shared" si="2491"/>
        <v>m</v>
      </c>
      <c r="AA1139" t="str">
        <f t="shared" si="2491"/>
        <v>m</v>
      </c>
      <c r="AB1139" t="str">
        <f t="shared" si="2491"/>
        <v>m</v>
      </c>
      <c r="AC1139" t="str">
        <f t="shared" si="2491"/>
        <v>m</v>
      </c>
      <c r="AD1139" t="str">
        <f t="shared" si="2491"/>
        <v>m</v>
      </c>
      <c r="AE1139" t="str">
        <f t="shared" si="2491"/>
        <v>m</v>
      </c>
      <c r="AF1139" t="str">
        <f t="shared" si="2491"/>
        <v>m</v>
      </c>
      <c r="AG1139" t="str">
        <f t="shared" si="2491"/>
        <v/>
      </c>
      <c r="AH1139" t="str">
        <f t="shared" si="2491"/>
        <v/>
      </c>
      <c r="AI1139" t="str">
        <f t="shared" si="2491"/>
        <v/>
      </c>
      <c r="AJ1139" t="str">
        <f t="shared" si="2491"/>
        <v/>
      </c>
      <c r="AK1139" t="str">
        <f t="shared" si="2491"/>
        <v/>
      </c>
      <c r="AL1139" t="str">
        <f t="shared" si="2491"/>
        <v/>
      </c>
      <c r="AM1139" t="str">
        <f t="shared" si="2491"/>
        <v/>
      </c>
      <c r="AN1139" t="str">
        <f t="shared" si="2394"/>
        <v/>
      </c>
      <c r="AO1139" t="s">
        <v>1747</v>
      </c>
      <c r="AQ1139" t="str">
        <f t="shared" si="2395"/>
        <v>orders</v>
      </c>
    </row>
    <row r="1140" spans="1:43" x14ac:dyDescent="0.2">
      <c r="A1140">
        <v>1138</v>
      </c>
      <c r="B1140" t="s">
        <v>1396</v>
      </c>
      <c r="C1140" t="s">
        <v>1653</v>
      </c>
      <c r="D1140" t="s">
        <v>1631</v>
      </c>
      <c r="E1140" t="s">
        <v>1399</v>
      </c>
      <c r="F1140" t="s">
        <v>1401</v>
      </c>
      <c r="G1140" t="str">
        <f t="shared" si="2387"/>
        <v>Orders delivered  - orders delivered via a mobile device</v>
      </c>
      <c r="H1140" t="str">
        <f t="shared" si="2368"/>
        <v>orders delivered via a mobile device</v>
      </c>
      <c r="I1140" t="s">
        <v>7</v>
      </c>
      <c r="J1140" t="b">
        <f t="shared" si="2388"/>
        <v>0</v>
      </c>
      <c r="K1140" t="b">
        <f t="shared" si="2383"/>
        <v>0</v>
      </c>
      <c r="L1140" t="b">
        <f t="shared" si="2384"/>
        <v>1</v>
      </c>
      <c r="M1140" t="str">
        <f t="shared" si="2389"/>
        <v/>
      </c>
      <c r="N1140" t="str">
        <f t="shared" si="2430"/>
        <v/>
      </c>
      <c r="O1140" t="str">
        <f t="shared" si="2431"/>
        <v/>
      </c>
      <c r="P1140" t="str">
        <f t="shared" si="2390"/>
        <v/>
      </c>
      <c r="R1140" t="s">
        <v>7</v>
      </c>
      <c r="S1140" t="str">
        <f>IF(M1140&lt;&gt;"",M1140,IF(O1140&lt;&gt;"",O1140,IF(Q1140&lt;&gt;"",Q1140,I1140)))</f>
        <v>%</v>
      </c>
      <c r="T1140" t="str">
        <f t="shared" si="2391"/>
        <v>%</v>
      </c>
      <c r="U1140" t="str">
        <f t="shared" ref="U1140:V1140" si="2492">TRIM(SUBSTITUTE(T1140,U$1,U$2))</f>
        <v>%</v>
      </c>
      <c r="V1140" t="str">
        <f t="shared" si="2492"/>
        <v>%</v>
      </c>
      <c r="W1140" t="str">
        <f t="shared" ref="W1140:AM1140" si="2493">TRIM(SUBSTITUTE(V1140,W$1,W$2))</f>
        <v>%</v>
      </c>
      <c r="X1140" t="str">
        <f t="shared" si="2493"/>
        <v>%</v>
      </c>
      <c r="Y1140" t="str">
        <f t="shared" si="2493"/>
        <v>%</v>
      </c>
      <c r="Z1140" t="str">
        <f t="shared" si="2493"/>
        <v>%</v>
      </c>
      <c r="AA1140" t="str">
        <f t="shared" si="2493"/>
        <v>%</v>
      </c>
      <c r="AB1140" t="str">
        <f t="shared" si="2493"/>
        <v>%</v>
      </c>
      <c r="AC1140" t="str">
        <f t="shared" si="2493"/>
        <v>%</v>
      </c>
      <c r="AD1140" t="str">
        <f t="shared" si="2493"/>
        <v>%</v>
      </c>
      <c r="AE1140" t="str">
        <f t="shared" si="2493"/>
        <v>%</v>
      </c>
      <c r="AF1140" t="str">
        <f t="shared" si="2493"/>
        <v>%</v>
      </c>
      <c r="AG1140" t="str">
        <f t="shared" si="2493"/>
        <v>%</v>
      </c>
      <c r="AH1140" t="str">
        <f t="shared" si="2493"/>
        <v>%</v>
      </c>
      <c r="AI1140" t="str">
        <f t="shared" si="2493"/>
        <v>%</v>
      </c>
      <c r="AJ1140" t="str">
        <f t="shared" si="2493"/>
        <v>%</v>
      </c>
      <c r="AK1140" t="str">
        <f t="shared" si="2493"/>
        <v>%</v>
      </c>
      <c r="AL1140" t="str">
        <f t="shared" si="2493"/>
        <v>%</v>
      </c>
      <c r="AM1140" t="str">
        <f t="shared" si="2493"/>
        <v>%</v>
      </c>
      <c r="AN1140" t="str">
        <f t="shared" si="2394"/>
        <v>%</v>
      </c>
      <c r="AQ1140" t="str">
        <f t="shared" si="2395"/>
        <v>%</v>
      </c>
    </row>
    <row r="1141" spans="1:43" x14ac:dyDescent="0.2">
      <c r="A1141">
        <v>1139</v>
      </c>
      <c r="B1141" t="s">
        <v>1396</v>
      </c>
      <c r="C1141" t="s">
        <v>1653</v>
      </c>
      <c r="D1141" t="s">
        <v>1631</v>
      </c>
      <c r="E1141" t="s">
        <v>1402</v>
      </c>
      <c r="F1141" t="s">
        <v>1402</v>
      </c>
      <c r="G1141" t="str">
        <f t="shared" si="2387"/>
        <v>Orders per customer</v>
      </c>
      <c r="H1141" t="str">
        <f t="shared" si="2368"/>
        <v>orders per customer</v>
      </c>
      <c r="I1141" t="s">
        <v>4</v>
      </c>
      <c r="J1141" t="b">
        <f t="shared" si="2388"/>
        <v>0</v>
      </c>
      <c r="K1141" t="b">
        <f t="shared" si="2383"/>
        <v>1</v>
      </c>
      <c r="L1141" t="b">
        <f t="shared" si="2384"/>
        <v>1</v>
      </c>
      <c r="M1141" t="str">
        <f t="shared" si="2389"/>
        <v/>
      </c>
      <c r="N1141" t="str">
        <f t="shared" si="2430"/>
        <v>Check</v>
      </c>
      <c r="O1141" t="str">
        <f t="shared" si="2431"/>
        <v/>
      </c>
      <c r="P1141">
        <f t="shared" si="2390"/>
        <v>7</v>
      </c>
      <c r="Q1141" t="s">
        <v>1734</v>
      </c>
      <c r="R1141" t="s">
        <v>35</v>
      </c>
      <c r="S1141" t="str">
        <f>IF(M1141&lt;&gt;"",M1141,IF(O1141&lt;&gt;"",O1141,IF(Q1141&lt;&gt;"",Q1141,I1141)))</f>
        <v>Orders/Customer</v>
      </c>
      <c r="T1141" t="str">
        <f t="shared" si="2391"/>
        <v>orders/customer</v>
      </c>
      <c r="U1141" t="str">
        <f t="shared" ref="U1141:V1141" si="2494">TRIM(SUBSTITUTE(T1141,U$1,U$2))</f>
        <v>orders/customer</v>
      </c>
      <c r="V1141" t="str">
        <f t="shared" si="2494"/>
        <v>orders/customer</v>
      </c>
      <c r="W1141" t="str">
        <f t="shared" ref="W1141:AM1141" si="2495">TRIM(SUBSTITUTE(V1141,W$1,W$2))</f>
        <v>orders/customer</v>
      </c>
      <c r="X1141" t="str">
        <f t="shared" si="2495"/>
        <v>orders/customer</v>
      </c>
      <c r="Y1141" t="str">
        <f t="shared" si="2495"/>
        <v>orders/customer</v>
      </c>
      <c r="Z1141" t="str">
        <f t="shared" si="2495"/>
        <v>orders/customer</v>
      </c>
      <c r="AA1141" t="str">
        <f t="shared" si="2495"/>
        <v>orders/customer</v>
      </c>
      <c r="AB1141" t="str">
        <f t="shared" si="2495"/>
        <v>orders/customer</v>
      </c>
      <c r="AC1141" t="str">
        <f t="shared" si="2495"/>
        <v>orders/customer</v>
      </c>
      <c r="AD1141" t="str">
        <f t="shared" si="2495"/>
        <v>orders/customer</v>
      </c>
      <c r="AE1141" t="str">
        <f t="shared" si="2495"/>
        <v>orders/customer</v>
      </c>
      <c r="AF1141" t="str">
        <f t="shared" si="2495"/>
        <v>orders/customer</v>
      </c>
      <c r="AG1141" t="str">
        <f t="shared" si="2495"/>
        <v>orders/custoer</v>
      </c>
      <c r="AH1141" t="str">
        <f t="shared" si="2495"/>
        <v>orders/custoer</v>
      </c>
      <c r="AI1141" t="str">
        <f t="shared" si="2495"/>
        <v>orders/custoer</v>
      </c>
      <c r="AJ1141" t="str">
        <f t="shared" si="2495"/>
        <v>orders/custoer</v>
      </c>
      <c r="AK1141" t="str">
        <f t="shared" si="2495"/>
        <v>orders/custoer</v>
      </c>
      <c r="AL1141" t="str">
        <f t="shared" si="2495"/>
        <v>orders/custoer</v>
      </c>
      <c r="AM1141" t="str">
        <f t="shared" si="2495"/>
        <v>orders/custoer</v>
      </c>
      <c r="AN1141" t="str">
        <f t="shared" si="2394"/>
        <v>orders/custoer</v>
      </c>
      <c r="AQ1141" t="str">
        <f t="shared" si="2395"/>
        <v>Orders/Customer</v>
      </c>
    </row>
    <row r="1142" spans="1:43" x14ac:dyDescent="0.2">
      <c r="A1142">
        <v>1140</v>
      </c>
      <c r="B1142" t="s">
        <v>1396</v>
      </c>
      <c r="C1142" t="s">
        <v>1653</v>
      </c>
      <c r="D1142" t="s">
        <v>1631</v>
      </c>
      <c r="E1142" t="s">
        <v>1403</v>
      </c>
      <c r="F1142" t="s">
        <v>1403</v>
      </c>
      <c r="G1142" t="str">
        <f t="shared" si="2387"/>
        <v>Orders placed by repeat customers</v>
      </c>
      <c r="H1142" t="str">
        <f t="shared" si="2368"/>
        <v>orders placed by repeat customers</v>
      </c>
      <c r="I1142" t="s">
        <v>1400</v>
      </c>
      <c r="J1142" t="b">
        <f t="shared" si="2388"/>
        <v>0</v>
      </c>
      <c r="K1142" t="b">
        <f t="shared" si="2383"/>
        <v>1</v>
      </c>
      <c r="L1142" t="b">
        <f t="shared" si="2384"/>
        <v>1</v>
      </c>
      <c r="M1142" t="str">
        <f t="shared" si="2389"/>
        <v/>
      </c>
      <c r="N1142" t="str">
        <f t="shared" si="2430"/>
        <v/>
      </c>
      <c r="O1142" t="str">
        <f t="shared" si="2431"/>
        <v/>
      </c>
      <c r="P1142" t="str">
        <f t="shared" si="2390"/>
        <v/>
      </c>
      <c r="R1142" t="s">
        <v>1685</v>
      </c>
      <c r="S1142" t="str">
        <f>IF(M1142&lt;&gt;"",M1142,IF(O1142&lt;&gt;"",O1142,IF(Q1142&lt;&gt;"",Q1142,I1142)))</f>
        <v>Million orders</v>
      </c>
      <c r="T1142" t="str">
        <f t="shared" si="2391"/>
        <v>million orders</v>
      </c>
      <c r="U1142" t="str">
        <f t="shared" ref="U1142:V1142" si="2496">TRIM(SUBSTITUTE(T1142,U$1,U$2))</f>
        <v>million orders</v>
      </c>
      <c r="V1142" t="str">
        <f t="shared" si="2496"/>
        <v>million orders</v>
      </c>
      <c r="W1142" t="str">
        <f t="shared" ref="W1142:AM1142" si="2497">TRIM(SUBSTITUTE(V1142,W$1,W$2))</f>
        <v>million orders</v>
      </c>
      <c r="X1142" t="str">
        <f t="shared" si="2497"/>
        <v>million orders</v>
      </c>
      <c r="Y1142" t="str">
        <f t="shared" si="2497"/>
        <v>million orders</v>
      </c>
      <c r="Z1142" t="str">
        <f t="shared" si="2497"/>
        <v>million orders</v>
      </c>
      <c r="AA1142" t="str">
        <f t="shared" si="2497"/>
        <v>million orders</v>
      </c>
      <c r="AB1142" t="str">
        <f t="shared" si="2497"/>
        <v>million orders</v>
      </c>
      <c r="AC1142" t="str">
        <f t="shared" si="2497"/>
        <v>million orders</v>
      </c>
      <c r="AD1142" t="str">
        <f t="shared" si="2497"/>
        <v>million orders</v>
      </c>
      <c r="AE1142" t="str">
        <f t="shared" si="2497"/>
        <v>million orders</v>
      </c>
      <c r="AF1142" t="str">
        <f t="shared" si="2497"/>
        <v>orders</v>
      </c>
      <c r="AG1142" t="str">
        <f t="shared" si="2497"/>
        <v>orders</v>
      </c>
      <c r="AH1142" t="str">
        <f t="shared" si="2497"/>
        <v>orders</v>
      </c>
      <c r="AI1142" t="str">
        <f t="shared" si="2497"/>
        <v>orders</v>
      </c>
      <c r="AJ1142" t="str">
        <f t="shared" si="2497"/>
        <v>orders</v>
      </c>
      <c r="AK1142" t="str">
        <f t="shared" si="2497"/>
        <v>orders</v>
      </c>
      <c r="AL1142" t="str">
        <f t="shared" si="2497"/>
        <v>orders</v>
      </c>
      <c r="AM1142" t="str">
        <f t="shared" si="2497"/>
        <v>orders</v>
      </c>
      <c r="AN1142" t="str">
        <f t="shared" si="2394"/>
        <v>orders</v>
      </c>
      <c r="AQ1142" t="str">
        <f t="shared" si="2395"/>
        <v>orders</v>
      </c>
    </row>
    <row r="1143" spans="1:43" x14ac:dyDescent="0.2">
      <c r="A1143">
        <v>1141</v>
      </c>
      <c r="B1143" t="s">
        <v>1396</v>
      </c>
      <c r="C1143" t="s">
        <v>1653</v>
      </c>
      <c r="D1143" t="s">
        <v>1631</v>
      </c>
      <c r="E1143" t="s">
        <v>1404</v>
      </c>
      <c r="F1143" t="s">
        <v>1404</v>
      </c>
      <c r="G1143" t="str">
        <f t="shared" si="2387"/>
        <v>Orders placed via a mobile device</v>
      </c>
      <c r="H1143" t="str">
        <f t="shared" si="2368"/>
        <v>orders placed via a mobile device</v>
      </c>
      <c r="I1143" t="s">
        <v>7</v>
      </c>
      <c r="J1143" t="b">
        <f t="shared" si="2388"/>
        <v>0</v>
      </c>
      <c r="K1143" t="b">
        <f t="shared" si="2383"/>
        <v>0</v>
      </c>
      <c r="L1143" t="b">
        <f t="shared" si="2384"/>
        <v>1</v>
      </c>
      <c r="M1143" t="str">
        <f t="shared" si="2389"/>
        <v/>
      </c>
      <c r="N1143" t="str">
        <f t="shared" si="2430"/>
        <v/>
      </c>
      <c r="O1143" t="str">
        <f t="shared" si="2431"/>
        <v/>
      </c>
      <c r="P1143" t="str">
        <f t="shared" si="2390"/>
        <v/>
      </c>
      <c r="R1143" t="s">
        <v>7</v>
      </c>
      <c r="S1143" t="str">
        <f>IF(M1143&lt;&gt;"",M1143,IF(O1143&lt;&gt;"",O1143,IF(Q1143&lt;&gt;"",Q1143,I1143)))</f>
        <v>%</v>
      </c>
      <c r="T1143" t="str">
        <f t="shared" si="2391"/>
        <v>%</v>
      </c>
      <c r="U1143" t="str">
        <f t="shared" ref="U1143:V1143" si="2498">TRIM(SUBSTITUTE(T1143,U$1,U$2))</f>
        <v>%</v>
      </c>
      <c r="V1143" t="str">
        <f t="shared" si="2498"/>
        <v>%</v>
      </c>
      <c r="W1143" t="str">
        <f t="shared" ref="W1143:AM1143" si="2499">TRIM(SUBSTITUTE(V1143,W$1,W$2))</f>
        <v>%</v>
      </c>
      <c r="X1143" t="str">
        <f t="shared" si="2499"/>
        <v>%</v>
      </c>
      <c r="Y1143" t="str">
        <f t="shared" si="2499"/>
        <v>%</v>
      </c>
      <c r="Z1143" t="str">
        <f t="shared" si="2499"/>
        <v>%</v>
      </c>
      <c r="AA1143" t="str">
        <f t="shared" si="2499"/>
        <v>%</v>
      </c>
      <c r="AB1143" t="str">
        <f t="shared" si="2499"/>
        <v>%</v>
      </c>
      <c r="AC1143" t="str">
        <f t="shared" si="2499"/>
        <v>%</v>
      </c>
      <c r="AD1143" t="str">
        <f t="shared" si="2499"/>
        <v>%</v>
      </c>
      <c r="AE1143" t="str">
        <f t="shared" si="2499"/>
        <v>%</v>
      </c>
      <c r="AF1143" t="str">
        <f t="shared" si="2499"/>
        <v>%</v>
      </c>
      <c r="AG1143" t="str">
        <f t="shared" si="2499"/>
        <v>%</v>
      </c>
      <c r="AH1143" t="str">
        <f t="shared" si="2499"/>
        <v>%</v>
      </c>
      <c r="AI1143" t="str">
        <f t="shared" si="2499"/>
        <v>%</v>
      </c>
      <c r="AJ1143" t="str">
        <f t="shared" si="2499"/>
        <v>%</v>
      </c>
      <c r="AK1143" t="str">
        <f t="shared" si="2499"/>
        <v>%</v>
      </c>
      <c r="AL1143" t="str">
        <f t="shared" si="2499"/>
        <v>%</v>
      </c>
      <c r="AM1143" t="str">
        <f t="shared" si="2499"/>
        <v>%</v>
      </c>
      <c r="AN1143" t="str">
        <f t="shared" si="2394"/>
        <v>%</v>
      </c>
      <c r="AQ1143" t="str">
        <f t="shared" si="2395"/>
        <v>%</v>
      </c>
    </row>
    <row r="1144" spans="1:43" x14ac:dyDescent="0.2">
      <c r="A1144">
        <v>1142</v>
      </c>
      <c r="B1144" t="s">
        <v>1396</v>
      </c>
      <c r="C1144" t="s">
        <v>1653</v>
      </c>
      <c r="D1144" t="s">
        <v>1631</v>
      </c>
      <c r="E1144" t="s">
        <v>1405</v>
      </c>
      <c r="F1144" t="s">
        <v>1405</v>
      </c>
      <c r="G1144" t="str">
        <f t="shared" si="2387"/>
        <v>Repeat customers</v>
      </c>
      <c r="H1144" t="str">
        <f t="shared" si="2368"/>
        <v>repeat customers</v>
      </c>
      <c r="I1144" t="s">
        <v>1406</v>
      </c>
      <c r="J1144" t="b">
        <f t="shared" si="2388"/>
        <v>0</v>
      </c>
      <c r="K1144" t="b">
        <f t="shared" si="2383"/>
        <v>0</v>
      </c>
      <c r="L1144" t="b">
        <f t="shared" si="2384"/>
        <v>1</v>
      </c>
      <c r="M1144" t="str">
        <f t="shared" si="2389"/>
        <v/>
      </c>
      <c r="N1144" t="str">
        <f t="shared" si="2430"/>
        <v/>
      </c>
      <c r="O1144" t="str">
        <f t="shared" si="2431"/>
        <v/>
      </c>
      <c r="P1144" t="str">
        <f t="shared" si="2390"/>
        <v/>
      </c>
      <c r="R1144" t="s">
        <v>7</v>
      </c>
      <c r="S1144" t="str">
        <f>IF(M1144&lt;&gt;"",M1144,IF(O1144&lt;&gt;"",O1144,IF(Q1144&lt;&gt;"",Q1144,I1144)))</f>
        <v>% of toal Orders</v>
      </c>
      <c r="T1144" t="str">
        <f t="shared" si="2391"/>
        <v>% of toal orders</v>
      </c>
      <c r="U1144" t="str">
        <f t="shared" ref="U1144:V1144" si="2500">TRIM(SUBSTITUTE(T1144,U$1,U$2))</f>
        <v>% of toal orders</v>
      </c>
      <c r="V1144" t="str">
        <f t="shared" si="2500"/>
        <v>% of toal orders</v>
      </c>
      <c r="W1144" t="str">
        <f t="shared" ref="W1144:AM1144" si="2501">TRIM(SUBSTITUTE(V1144,W$1,W$2))</f>
        <v>% of toal orders</v>
      </c>
      <c r="X1144" t="str">
        <f t="shared" si="2501"/>
        <v>% of toal orders</v>
      </c>
      <c r="Y1144" t="str">
        <f t="shared" si="2501"/>
        <v>% of toal orders</v>
      </c>
      <c r="Z1144" t="str">
        <f t="shared" si="2501"/>
        <v>% of toal orders</v>
      </c>
      <c r="AA1144" t="str">
        <f t="shared" si="2501"/>
        <v>% of toal orders</v>
      </c>
      <c r="AB1144" t="str">
        <f t="shared" si="2501"/>
        <v>% of toal orders</v>
      </c>
      <c r="AC1144" t="str">
        <f t="shared" si="2501"/>
        <v>% of toal orders</v>
      </c>
      <c r="AD1144" t="str">
        <f t="shared" si="2501"/>
        <v>% of toal orders</v>
      </c>
      <c r="AE1144" t="str">
        <f t="shared" si="2501"/>
        <v>% of toal orders</v>
      </c>
      <c r="AF1144" t="str">
        <f t="shared" si="2501"/>
        <v>% of toal orders</v>
      </c>
      <c r="AG1144" t="str">
        <f t="shared" si="2501"/>
        <v>% of toal orders</v>
      </c>
      <c r="AH1144" t="str">
        <f t="shared" si="2501"/>
        <v>% of toal orders</v>
      </c>
      <c r="AI1144" t="str">
        <f t="shared" si="2501"/>
        <v>% of toal orders</v>
      </c>
      <c r="AJ1144" t="str">
        <f t="shared" si="2501"/>
        <v>% of toal orders</v>
      </c>
      <c r="AK1144" t="str">
        <f t="shared" si="2501"/>
        <v>% of toal orders</v>
      </c>
      <c r="AL1144" t="str">
        <f t="shared" si="2501"/>
        <v>% of toal orders</v>
      </c>
      <c r="AM1144" t="str">
        <f t="shared" si="2501"/>
        <v>% of toal orders</v>
      </c>
      <c r="AN1144" t="str">
        <f t="shared" si="2394"/>
        <v>%_of_toal_orders</v>
      </c>
      <c r="AQ1144" t="str">
        <f t="shared" si="2395"/>
        <v>%_of_toal_orders</v>
      </c>
    </row>
    <row r="1145" spans="1:43" x14ac:dyDescent="0.2">
      <c r="A1145">
        <v>1143</v>
      </c>
      <c r="B1145" t="s">
        <v>1396</v>
      </c>
      <c r="C1145" t="s">
        <v>1653</v>
      </c>
      <c r="D1145" t="s">
        <v>1631</v>
      </c>
      <c r="E1145" t="s">
        <v>1405</v>
      </c>
      <c r="F1145" t="s">
        <v>1405</v>
      </c>
      <c r="G1145" t="str">
        <f t="shared" si="2387"/>
        <v>Repeat customers</v>
      </c>
      <c r="H1145" t="str">
        <f t="shared" si="2368"/>
        <v>repeat customers</v>
      </c>
      <c r="I1145" t="s">
        <v>103</v>
      </c>
      <c r="J1145" t="b">
        <f t="shared" si="2388"/>
        <v>0</v>
      </c>
      <c r="K1145" t="b">
        <f t="shared" si="2383"/>
        <v>1</v>
      </c>
      <c r="L1145" t="b">
        <f t="shared" si="2384"/>
        <v>1</v>
      </c>
      <c r="M1145" t="str">
        <f t="shared" si="2389"/>
        <v/>
      </c>
      <c r="N1145" t="str">
        <f t="shared" si="2430"/>
        <v/>
      </c>
      <c r="O1145" t="str">
        <f t="shared" si="2431"/>
        <v/>
      </c>
      <c r="P1145" t="str">
        <f t="shared" si="2390"/>
        <v/>
      </c>
      <c r="R1145" t="s">
        <v>35</v>
      </c>
      <c r="S1145" t="str">
        <f>IF(M1145&lt;&gt;"",M1145,IF(O1145&lt;&gt;"",O1145,IF(Q1145&lt;&gt;"",Q1145,I1145)))</f>
        <v>M</v>
      </c>
      <c r="T1145" t="str">
        <f t="shared" si="2391"/>
        <v>m</v>
      </c>
      <c r="U1145" t="str">
        <f t="shared" ref="U1145:V1145" si="2502">TRIM(SUBSTITUTE(T1145,U$1,U$2))</f>
        <v>m</v>
      </c>
      <c r="V1145" t="str">
        <f t="shared" si="2502"/>
        <v>m</v>
      </c>
      <c r="W1145" t="str">
        <f t="shared" ref="W1145:AM1145" si="2503">TRIM(SUBSTITUTE(V1145,W$1,W$2))</f>
        <v>m</v>
      </c>
      <c r="X1145" t="str">
        <f t="shared" si="2503"/>
        <v>m</v>
      </c>
      <c r="Y1145" t="str">
        <f t="shared" si="2503"/>
        <v>m</v>
      </c>
      <c r="Z1145" t="str">
        <f t="shared" si="2503"/>
        <v>m</v>
      </c>
      <c r="AA1145" t="str">
        <f t="shared" si="2503"/>
        <v>m</v>
      </c>
      <c r="AB1145" t="str">
        <f t="shared" si="2503"/>
        <v>m</v>
      </c>
      <c r="AC1145" t="str">
        <f t="shared" si="2503"/>
        <v>m</v>
      </c>
      <c r="AD1145" t="str">
        <f t="shared" si="2503"/>
        <v>m</v>
      </c>
      <c r="AE1145" t="str">
        <f t="shared" si="2503"/>
        <v>m</v>
      </c>
      <c r="AF1145" t="str">
        <f t="shared" si="2503"/>
        <v>m</v>
      </c>
      <c r="AG1145" t="str">
        <f t="shared" si="2503"/>
        <v/>
      </c>
      <c r="AH1145" t="str">
        <f t="shared" si="2503"/>
        <v/>
      </c>
      <c r="AI1145" t="str">
        <f t="shared" si="2503"/>
        <v/>
      </c>
      <c r="AJ1145" t="str">
        <f t="shared" si="2503"/>
        <v/>
      </c>
      <c r="AK1145" t="str">
        <f t="shared" si="2503"/>
        <v/>
      </c>
      <c r="AL1145" t="str">
        <f t="shared" si="2503"/>
        <v/>
      </c>
      <c r="AM1145" t="str">
        <f t="shared" si="2503"/>
        <v/>
      </c>
      <c r="AN1145" t="str">
        <f t="shared" si="2394"/>
        <v/>
      </c>
      <c r="AO1145" t="s">
        <v>1709</v>
      </c>
      <c r="AQ1145" t="str">
        <f t="shared" si="2395"/>
        <v>customers</v>
      </c>
    </row>
    <row r="1146" spans="1:43" x14ac:dyDescent="0.2">
      <c r="A1146">
        <v>1144</v>
      </c>
      <c r="B1146" t="s">
        <v>1396</v>
      </c>
      <c r="C1146" t="s">
        <v>1653</v>
      </c>
      <c r="D1146" t="s">
        <v>1631</v>
      </c>
      <c r="E1146" t="s">
        <v>1407</v>
      </c>
      <c r="F1146" t="s">
        <v>1407</v>
      </c>
      <c r="G1146" t="str">
        <f t="shared" si="2387"/>
        <v>Repeat customers orders</v>
      </c>
      <c r="H1146" t="str">
        <f t="shared" si="2368"/>
        <v>repeat customers orders</v>
      </c>
      <c r="I1146" t="s">
        <v>491</v>
      </c>
      <c r="J1146" t="b">
        <f t="shared" si="2388"/>
        <v>0</v>
      </c>
      <c r="K1146" t="b">
        <f t="shared" si="2383"/>
        <v>1</v>
      </c>
      <c r="L1146" t="b">
        <f t="shared" si="2384"/>
        <v>1</v>
      </c>
      <c r="M1146" t="str">
        <f t="shared" si="2389"/>
        <v/>
      </c>
      <c r="N1146" t="str">
        <f t="shared" si="2430"/>
        <v/>
      </c>
      <c r="O1146" t="str">
        <f t="shared" si="2431"/>
        <v/>
      </c>
      <c r="P1146" t="str">
        <f t="shared" si="2390"/>
        <v/>
      </c>
      <c r="R1146" t="s">
        <v>35</v>
      </c>
      <c r="S1146" t="str">
        <f>IF(M1146&lt;&gt;"",M1146,IF(O1146&lt;&gt;"",O1146,IF(Q1146&lt;&gt;"",Q1146,I1146)))</f>
        <v>Million</v>
      </c>
      <c r="T1146" t="str">
        <f t="shared" si="2391"/>
        <v>million</v>
      </c>
      <c r="U1146" t="str">
        <f t="shared" ref="U1146:V1146" si="2504">TRIM(SUBSTITUTE(T1146,U$1,U$2))</f>
        <v>million</v>
      </c>
      <c r="V1146" t="str">
        <f t="shared" si="2504"/>
        <v>million</v>
      </c>
      <c r="W1146" t="str">
        <f t="shared" ref="W1146:AM1146" si="2505">TRIM(SUBSTITUTE(V1146,W$1,W$2))</f>
        <v>million</v>
      </c>
      <c r="X1146" t="str">
        <f t="shared" si="2505"/>
        <v>million</v>
      </c>
      <c r="Y1146" t="str">
        <f t="shared" si="2505"/>
        <v>million</v>
      </c>
      <c r="Z1146" t="str">
        <f t="shared" si="2505"/>
        <v>million</v>
      </c>
      <c r="AA1146" t="str">
        <f t="shared" si="2505"/>
        <v>million</v>
      </c>
      <c r="AB1146" t="str">
        <f t="shared" si="2505"/>
        <v>million</v>
      </c>
      <c r="AC1146" t="str">
        <f t="shared" si="2505"/>
        <v>million</v>
      </c>
      <c r="AD1146" t="str">
        <f t="shared" si="2505"/>
        <v>million</v>
      </c>
      <c r="AE1146" t="str">
        <f t="shared" si="2505"/>
        <v>million</v>
      </c>
      <c r="AF1146" t="str">
        <f t="shared" si="2505"/>
        <v/>
      </c>
      <c r="AG1146" t="str">
        <f t="shared" si="2505"/>
        <v/>
      </c>
      <c r="AH1146" t="str">
        <f t="shared" si="2505"/>
        <v/>
      </c>
      <c r="AI1146" t="str">
        <f t="shared" si="2505"/>
        <v/>
      </c>
      <c r="AJ1146" t="str">
        <f t="shared" si="2505"/>
        <v/>
      </c>
      <c r="AK1146" t="str">
        <f t="shared" si="2505"/>
        <v/>
      </c>
      <c r="AL1146" t="str">
        <f t="shared" si="2505"/>
        <v/>
      </c>
      <c r="AM1146" t="str">
        <f t="shared" si="2505"/>
        <v/>
      </c>
      <c r="AN1146" t="str">
        <f t="shared" si="2394"/>
        <v/>
      </c>
      <c r="AO1146" t="s">
        <v>1709</v>
      </c>
      <c r="AQ1146" t="str">
        <f t="shared" si="2395"/>
        <v>customers</v>
      </c>
    </row>
    <row r="1147" spans="1:43" x14ac:dyDescent="0.2">
      <c r="A1147">
        <v>1145</v>
      </c>
      <c r="B1147" t="s">
        <v>1396</v>
      </c>
      <c r="C1147" t="s">
        <v>1653</v>
      </c>
      <c r="D1147" t="s">
        <v>1631</v>
      </c>
      <c r="E1147" t="s">
        <v>63</v>
      </c>
      <c r="F1147" t="s">
        <v>1408</v>
      </c>
      <c r="G1147" t="str">
        <f t="shared" si="2387"/>
        <v>Revenue by type - International net revenue</v>
      </c>
      <c r="H1147" t="str">
        <f t="shared" si="2368"/>
        <v>international net revenue</v>
      </c>
      <c r="I1147" t="s">
        <v>10</v>
      </c>
      <c r="J1147" t="b">
        <f t="shared" si="2388"/>
        <v>0</v>
      </c>
      <c r="K1147" t="b">
        <f t="shared" si="2383"/>
        <v>0</v>
      </c>
      <c r="L1147" t="b">
        <f t="shared" si="2384"/>
        <v>1</v>
      </c>
      <c r="M1147" t="str">
        <f t="shared" si="2389"/>
        <v/>
      </c>
      <c r="N1147" t="str">
        <f t="shared" si="2430"/>
        <v/>
      </c>
      <c r="O1147" t="str">
        <f t="shared" si="2431"/>
        <v/>
      </c>
      <c r="P1147" t="str">
        <f t="shared" si="2390"/>
        <v/>
      </c>
      <c r="R1147" t="s">
        <v>35</v>
      </c>
      <c r="S1147" t="str">
        <f>IF(M1147&lt;&gt;"",M1147,IF(O1147&lt;&gt;"",O1147,IF(Q1147&lt;&gt;"",Q1147,I1147)))</f>
        <v>$M</v>
      </c>
      <c r="T1147" t="str">
        <f t="shared" si="2391"/>
        <v>$m</v>
      </c>
      <c r="U1147" t="str">
        <f t="shared" ref="U1147:V1147" si="2506">TRIM(SUBSTITUTE(T1147,U$1,U$2))</f>
        <v>$m</v>
      </c>
      <c r="V1147" t="str">
        <f t="shared" si="2506"/>
        <v>$m</v>
      </c>
      <c r="W1147" t="str">
        <f t="shared" ref="W1147:AM1147" si="2507">TRIM(SUBSTITUTE(V1147,W$1,W$2))</f>
        <v>$m</v>
      </c>
      <c r="X1147" t="str">
        <f t="shared" si="2507"/>
        <v>$m</v>
      </c>
      <c r="Y1147" t="str">
        <f t="shared" si="2507"/>
        <v>$m</v>
      </c>
      <c r="Z1147" t="str">
        <f t="shared" si="2507"/>
        <v>$m</v>
      </c>
      <c r="AA1147" t="str">
        <f t="shared" si="2507"/>
        <v>$m</v>
      </c>
      <c r="AB1147" t="str">
        <f t="shared" si="2507"/>
        <v>$m</v>
      </c>
      <c r="AC1147" t="str">
        <f t="shared" si="2507"/>
        <v>$m</v>
      </c>
      <c r="AD1147" t="str">
        <f t="shared" si="2507"/>
        <v>$m</v>
      </c>
      <c r="AE1147" t="str">
        <f t="shared" si="2507"/>
        <v>$m</v>
      </c>
      <c r="AF1147" t="str">
        <f t="shared" si="2507"/>
        <v>$m</v>
      </c>
      <c r="AG1147" t="str">
        <f t="shared" si="2507"/>
        <v>$</v>
      </c>
      <c r="AH1147" t="str">
        <f t="shared" si="2507"/>
        <v>$</v>
      </c>
      <c r="AI1147" t="str">
        <f t="shared" si="2507"/>
        <v>$</v>
      </c>
      <c r="AJ1147" t="str">
        <f t="shared" si="2507"/>
        <v>$</v>
      </c>
      <c r="AK1147" t="str">
        <f t="shared" si="2507"/>
        <v>$</v>
      </c>
      <c r="AL1147" t="str">
        <f t="shared" si="2507"/>
        <v>$</v>
      </c>
      <c r="AM1147" t="str">
        <f t="shared" si="2507"/>
        <v>$</v>
      </c>
      <c r="AN1147" t="str">
        <f t="shared" si="2394"/>
        <v>$</v>
      </c>
      <c r="AQ1147" t="str">
        <f t="shared" si="2395"/>
        <v>$</v>
      </c>
    </row>
    <row r="1148" spans="1:43" x14ac:dyDescent="0.2">
      <c r="A1148">
        <v>1146</v>
      </c>
      <c r="B1148" t="s">
        <v>1396</v>
      </c>
      <c r="C1148" t="s">
        <v>1653</v>
      </c>
      <c r="D1148" t="s">
        <v>1631</v>
      </c>
      <c r="E1148" t="s">
        <v>63</v>
      </c>
      <c r="F1148" t="s">
        <v>1409</v>
      </c>
      <c r="G1148" t="str">
        <f t="shared" si="2387"/>
        <v>Revenue by type - U.S. net revenue</v>
      </c>
      <c r="H1148" t="str">
        <f t="shared" ref="H1148:H1211" si="2508">LOWER(F1148)</f>
        <v>u.s. net revenue</v>
      </c>
      <c r="I1148" t="s">
        <v>10</v>
      </c>
      <c r="J1148" t="b">
        <f t="shared" si="2388"/>
        <v>0</v>
      </c>
      <c r="K1148" t="b">
        <f t="shared" si="2383"/>
        <v>0</v>
      </c>
      <c r="L1148" t="b">
        <f t="shared" si="2384"/>
        <v>1</v>
      </c>
      <c r="M1148" t="str">
        <f t="shared" si="2389"/>
        <v/>
      </c>
      <c r="N1148" t="str">
        <f t="shared" si="2430"/>
        <v/>
      </c>
      <c r="O1148" t="str">
        <f t="shared" si="2431"/>
        <v/>
      </c>
      <c r="P1148" t="str">
        <f t="shared" si="2390"/>
        <v/>
      </c>
      <c r="R1148" t="s">
        <v>35</v>
      </c>
      <c r="S1148" t="str">
        <f>IF(M1148&lt;&gt;"",M1148,IF(O1148&lt;&gt;"",O1148,IF(Q1148&lt;&gt;"",Q1148,I1148)))</f>
        <v>$M</v>
      </c>
      <c r="T1148" t="str">
        <f t="shared" si="2391"/>
        <v>$m</v>
      </c>
      <c r="U1148" t="str">
        <f t="shared" ref="U1148:V1148" si="2509">TRIM(SUBSTITUTE(T1148,U$1,U$2))</f>
        <v>$m</v>
      </c>
      <c r="V1148" t="str">
        <f t="shared" si="2509"/>
        <v>$m</v>
      </c>
      <c r="W1148" t="str">
        <f t="shared" ref="W1148:AM1148" si="2510">TRIM(SUBSTITUTE(V1148,W$1,W$2))</f>
        <v>$m</v>
      </c>
      <c r="X1148" t="str">
        <f t="shared" si="2510"/>
        <v>$m</v>
      </c>
      <c r="Y1148" t="str">
        <f t="shared" si="2510"/>
        <v>$m</v>
      </c>
      <c r="Z1148" t="str">
        <f t="shared" si="2510"/>
        <v>$m</v>
      </c>
      <c r="AA1148" t="str">
        <f t="shared" si="2510"/>
        <v>$m</v>
      </c>
      <c r="AB1148" t="str">
        <f t="shared" si="2510"/>
        <v>$m</v>
      </c>
      <c r="AC1148" t="str">
        <f t="shared" si="2510"/>
        <v>$m</v>
      </c>
      <c r="AD1148" t="str">
        <f t="shared" si="2510"/>
        <v>$m</v>
      </c>
      <c r="AE1148" t="str">
        <f t="shared" si="2510"/>
        <v>$m</v>
      </c>
      <c r="AF1148" t="str">
        <f t="shared" si="2510"/>
        <v>$m</v>
      </c>
      <c r="AG1148" t="str">
        <f t="shared" si="2510"/>
        <v>$</v>
      </c>
      <c r="AH1148" t="str">
        <f t="shared" si="2510"/>
        <v>$</v>
      </c>
      <c r="AI1148" t="str">
        <f t="shared" si="2510"/>
        <v>$</v>
      </c>
      <c r="AJ1148" t="str">
        <f t="shared" si="2510"/>
        <v>$</v>
      </c>
      <c r="AK1148" t="str">
        <f t="shared" si="2510"/>
        <v>$</v>
      </c>
      <c r="AL1148" t="str">
        <f t="shared" si="2510"/>
        <v>$</v>
      </c>
      <c r="AM1148" t="str">
        <f t="shared" si="2510"/>
        <v>$</v>
      </c>
      <c r="AN1148" t="str">
        <f t="shared" si="2394"/>
        <v>$</v>
      </c>
      <c r="AQ1148" t="str">
        <f t="shared" si="2395"/>
        <v>$</v>
      </c>
    </row>
    <row r="1149" spans="1:43" x14ac:dyDescent="0.2">
      <c r="A1149">
        <v>1147</v>
      </c>
      <c r="B1149" t="s">
        <v>1410</v>
      </c>
      <c r="C1149" t="s">
        <v>1645</v>
      </c>
      <c r="D1149" t="s">
        <v>1631</v>
      </c>
      <c r="E1149" t="s">
        <v>1544</v>
      </c>
      <c r="F1149" t="s">
        <v>1411</v>
      </c>
      <c r="G1149" t="str">
        <f t="shared" si="2387"/>
        <v>Active users - monthly active users</v>
      </c>
      <c r="H1149" t="str">
        <f t="shared" si="2508"/>
        <v>monthly active users</v>
      </c>
      <c r="I1149" t="s">
        <v>103</v>
      </c>
      <c r="J1149" t="b">
        <f t="shared" si="2388"/>
        <v>0</v>
      </c>
      <c r="K1149" t="b">
        <f t="shared" si="2383"/>
        <v>1</v>
      </c>
      <c r="L1149" t="b">
        <f t="shared" si="2384"/>
        <v>1</v>
      </c>
      <c r="M1149" t="str">
        <f t="shared" si="2389"/>
        <v/>
      </c>
      <c r="N1149" t="str">
        <f t="shared" si="2430"/>
        <v/>
      </c>
      <c r="O1149" t="str">
        <f t="shared" si="2431"/>
        <v/>
      </c>
      <c r="P1149" t="str">
        <f t="shared" si="2390"/>
        <v/>
      </c>
      <c r="R1149" t="s">
        <v>35</v>
      </c>
      <c r="S1149" t="str">
        <f>IF(M1149&lt;&gt;"",M1149,IF(O1149&lt;&gt;"",O1149,IF(Q1149&lt;&gt;"",Q1149,I1149)))</f>
        <v>M</v>
      </c>
      <c r="T1149" t="str">
        <f t="shared" si="2391"/>
        <v>m</v>
      </c>
      <c r="U1149" t="str">
        <f t="shared" ref="U1149:V1149" si="2511">TRIM(SUBSTITUTE(T1149,U$1,U$2))</f>
        <v>m</v>
      </c>
      <c r="V1149" t="str">
        <f t="shared" si="2511"/>
        <v>m</v>
      </c>
      <c r="W1149" t="str">
        <f t="shared" ref="W1149:AM1149" si="2512">TRIM(SUBSTITUTE(V1149,W$1,W$2))</f>
        <v>m</v>
      </c>
      <c r="X1149" t="str">
        <f t="shared" si="2512"/>
        <v>m</v>
      </c>
      <c r="Y1149" t="str">
        <f t="shared" si="2512"/>
        <v>m</v>
      </c>
      <c r="Z1149" t="str">
        <f t="shared" si="2512"/>
        <v>m</v>
      </c>
      <c r="AA1149" t="str">
        <f t="shared" si="2512"/>
        <v>m</v>
      </c>
      <c r="AB1149" t="str">
        <f t="shared" si="2512"/>
        <v>m</v>
      </c>
      <c r="AC1149" t="str">
        <f t="shared" si="2512"/>
        <v>m</v>
      </c>
      <c r="AD1149" t="str">
        <f t="shared" si="2512"/>
        <v>m</v>
      </c>
      <c r="AE1149" t="str">
        <f t="shared" si="2512"/>
        <v>m</v>
      </c>
      <c r="AF1149" t="str">
        <f t="shared" si="2512"/>
        <v>m</v>
      </c>
      <c r="AG1149" t="str">
        <f t="shared" si="2512"/>
        <v/>
      </c>
      <c r="AH1149" t="str">
        <f t="shared" si="2512"/>
        <v/>
      </c>
      <c r="AI1149" t="str">
        <f t="shared" si="2512"/>
        <v/>
      </c>
      <c r="AJ1149" t="str">
        <f t="shared" si="2512"/>
        <v/>
      </c>
      <c r="AK1149" t="str">
        <f t="shared" si="2512"/>
        <v/>
      </c>
      <c r="AL1149" t="str">
        <f t="shared" si="2512"/>
        <v/>
      </c>
      <c r="AM1149" t="str">
        <f t="shared" si="2512"/>
        <v/>
      </c>
      <c r="AN1149" t="str">
        <f t="shared" si="2394"/>
        <v/>
      </c>
      <c r="AO1149" t="s">
        <v>1743</v>
      </c>
      <c r="AQ1149" t="str">
        <f t="shared" si="2395"/>
        <v>users</v>
      </c>
    </row>
    <row r="1150" spans="1:43" x14ac:dyDescent="0.2">
      <c r="A1150">
        <v>1148</v>
      </c>
      <c r="B1150" t="s">
        <v>1410</v>
      </c>
      <c r="C1150" t="s">
        <v>1645</v>
      </c>
      <c r="D1150" t="s">
        <v>1631</v>
      </c>
      <c r="E1150" t="s">
        <v>1545</v>
      </c>
      <c r="F1150" t="s">
        <v>1412</v>
      </c>
      <c r="G1150" t="str">
        <f t="shared" si="2387"/>
        <v>Countries - number of countries</v>
      </c>
      <c r="H1150" t="str">
        <f t="shared" si="2508"/>
        <v>number of countries</v>
      </c>
      <c r="I1150" t="s">
        <v>264</v>
      </c>
      <c r="J1150" t="b">
        <f t="shared" si="2388"/>
        <v>0</v>
      </c>
      <c r="K1150" t="b">
        <f t="shared" si="2383"/>
        <v>1</v>
      </c>
      <c r="L1150" t="b">
        <f t="shared" si="2384"/>
        <v>1</v>
      </c>
      <c r="M1150" t="str">
        <f t="shared" si="2389"/>
        <v/>
      </c>
      <c r="N1150" t="str">
        <f t="shared" si="2430"/>
        <v>Check</v>
      </c>
      <c r="O1150" t="str">
        <f t="shared" si="2431"/>
        <v/>
      </c>
      <c r="P1150" t="str">
        <f t="shared" si="2390"/>
        <v/>
      </c>
      <c r="Q1150" t="s">
        <v>1735</v>
      </c>
      <c r="R1150" t="s">
        <v>1685</v>
      </c>
      <c r="S1150" t="str">
        <f>IF(M1150&lt;&gt;"",M1150,IF(O1150&lt;&gt;"",O1150,IF(Q1150&lt;&gt;"",Q1150,I1150)))</f>
        <v>Users</v>
      </c>
      <c r="T1150" t="str">
        <f t="shared" si="2391"/>
        <v>users</v>
      </c>
      <c r="U1150" t="str">
        <f t="shared" ref="U1150:V1150" si="2513">TRIM(SUBSTITUTE(T1150,U$1,U$2))</f>
        <v>users</v>
      </c>
      <c r="V1150" t="str">
        <f t="shared" si="2513"/>
        <v>users</v>
      </c>
      <c r="W1150" t="str">
        <f t="shared" ref="W1150:AM1150" si="2514">TRIM(SUBSTITUTE(V1150,W$1,W$2))</f>
        <v>users</v>
      </c>
      <c r="X1150" t="str">
        <f t="shared" si="2514"/>
        <v>users</v>
      </c>
      <c r="Y1150" t="str">
        <f t="shared" si="2514"/>
        <v>users</v>
      </c>
      <c r="Z1150" t="str">
        <f t="shared" si="2514"/>
        <v>users</v>
      </c>
      <c r="AA1150" t="str">
        <f t="shared" si="2514"/>
        <v>users</v>
      </c>
      <c r="AB1150" t="str">
        <f t="shared" si="2514"/>
        <v>users</v>
      </c>
      <c r="AC1150" t="str">
        <f t="shared" si="2514"/>
        <v>users</v>
      </c>
      <c r="AD1150" t="str">
        <f t="shared" si="2514"/>
        <v>users</v>
      </c>
      <c r="AE1150" t="str">
        <f t="shared" si="2514"/>
        <v>users</v>
      </c>
      <c r="AF1150" t="str">
        <f t="shared" si="2514"/>
        <v>users</v>
      </c>
      <c r="AG1150" t="str">
        <f t="shared" si="2514"/>
        <v>users</v>
      </c>
      <c r="AH1150" t="str">
        <f t="shared" si="2514"/>
        <v>users</v>
      </c>
      <c r="AI1150" t="str">
        <f t="shared" si="2514"/>
        <v>users</v>
      </c>
      <c r="AJ1150" t="str">
        <f t="shared" si="2514"/>
        <v>users</v>
      </c>
      <c r="AK1150" t="str">
        <f t="shared" si="2514"/>
        <v>users</v>
      </c>
      <c r="AL1150" t="str">
        <f t="shared" si="2514"/>
        <v>users</v>
      </c>
      <c r="AM1150" t="str">
        <f t="shared" si="2514"/>
        <v>users</v>
      </c>
      <c r="AN1150" t="str">
        <f t="shared" si="2394"/>
        <v>users</v>
      </c>
      <c r="AQ1150" t="str">
        <f t="shared" si="2395"/>
        <v>Users</v>
      </c>
    </row>
    <row r="1151" spans="1:43" x14ac:dyDescent="0.2">
      <c r="A1151">
        <v>1149</v>
      </c>
      <c r="B1151" t="s">
        <v>1410</v>
      </c>
      <c r="C1151" t="s">
        <v>1645</v>
      </c>
      <c r="D1151" t="s">
        <v>1631</v>
      </c>
      <c r="E1151" t="s">
        <v>63</v>
      </c>
      <c r="F1151" t="s">
        <v>1413</v>
      </c>
      <c r="G1151" t="str">
        <f t="shared" si="2387"/>
        <v>Revenue by type - Logistics Revenue</v>
      </c>
      <c r="H1151" t="str">
        <f t="shared" si="2508"/>
        <v>logistics revenue</v>
      </c>
      <c r="I1151" t="s">
        <v>10</v>
      </c>
      <c r="J1151" t="b">
        <f t="shared" si="2388"/>
        <v>0</v>
      </c>
      <c r="K1151" t="b">
        <f t="shared" si="2383"/>
        <v>0</v>
      </c>
      <c r="L1151" t="b">
        <f t="shared" si="2384"/>
        <v>1</v>
      </c>
      <c r="M1151" t="str">
        <f t="shared" si="2389"/>
        <v/>
      </c>
      <c r="N1151" t="str">
        <f t="shared" si="2430"/>
        <v/>
      </c>
      <c r="O1151" t="str">
        <f t="shared" si="2431"/>
        <v/>
      </c>
      <c r="P1151" t="str">
        <f t="shared" si="2390"/>
        <v/>
      </c>
      <c r="R1151" t="s">
        <v>35</v>
      </c>
      <c r="S1151" t="str">
        <f>IF(M1151&lt;&gt;"",M1151,IF(O1151&lt;&gt;"",O1151,IF(Q1151&lt;&gt;"",Q1151,I1151)))</f>
        <v>$M</v>
      </c>
      <c r="T1151" t="str">
        <f t="shared" si="2391"/>
        <v>$m</v>
      </c>
      <c r="U1151" t="str">
        <f t="shared" ref="U1151:V1151" si="2515">TRIM(SUBSTITUTE(T1151,U$1,U$2))</f>
        <v>$m</v>
      </c>
      <c r="V1151" t="str">
        <f t="shared" si="2515"/>
        <v>$m</v>
      </c>
      <c r="W1151" t="str">
        <f t="shared" ref="W1151:AM1151" si="2516">TRIM(SUBSTITUTE(V1151,W$1,W$2))</f>
        <v>$m</v>
      </c>
      <c r="X1151" t="str">
        <f t="shared" si="2516"/>
        <v>$m</v>
      </c>
      <c r="Y1151" t="str">
        <f t="shared" si="2516"/>
        <v>$m</v>
      </c>
      <c r="Z1151" t="str">
        <f t="shared" si="2516"/>
        <v>$m</v>
      </c>
      <c r="AA1151" t="str">
        <f t="shared" si="2516"/>
        <v>$m</v>
      </c>
      <c r="AB1151" t="str">
        <f t="shared" si="2516"/>
        <v>$m</v>
      </c>
      <c r="AC1151" t="str">
        <f t="shared" si="2516"/>
        <v>$m</v>
      </c>
      <c r="AD1151" t="str">
        <f t="shared" si="2516"/>
        <v>$m</v>
      </c>
      <c r="AE1151" t="str">
        <f t="shared" si="2516"/>
        <v>$m</v>
      </c>
      <c r="AF1151" t="str">
        <f t="shared" si="2516"/>
        <v>$m</v>
      </c>
      <c r="AG1151" t="str">
        <f t="shared" si="2516"/>
        <v>$</v>
      </c>
      <c r="AH1151" t="str">
        <f t="shared" si="2516"/>
        <v>$</v>
      </c>
      <c r="AI1151" t="str">
        <f t="shared" si="2516"/>
        <v>$</v>
      </c>
      <c r="AJ1151" t="str">
        <f t="shared" si="2516"/>
        <v>$</v>
      </c>
      <c r="AK1151" t="str">
        <f t="shared" si="2516"/>
        <v>$</v>
      </c>
      <c r="AL1151" t="str">
        <f t="shared" si="2516"/>
        <v>$</v>
      </c>
      <c r="AM1151" t="str">
        <f t="shared" si="2516"/>
        <v>$</v>
      </c>
      <c r="AN1151" t="str">
        <f t="shared" si="2394"/>
        <v>$</v>
      </c>
      <c r="AQ1151" t="str">
        <f t="shared" si="2395"/>
        <v>$</v>
      </c>
    </row>
    <row r="1152" spans="1:43" x14ac:dyDescent="0.2">
      <c r="A1152">
        <v>1150</v>
      </c>
      <c r="B1152" t="s">
        <v>1410</v>
      </c>
      <c r="C1152" t="s">
        <v>1645</v>
      </c>
      <c r="D1152" t="s">
        <v>1631</v>
      </c>
      <c r="E1152" t="s">
        <v>63</v>
      </c>
      <c r="F1152" t="s">
        <v>1414</v>
      </c>
      <c r="G1152" t="str">
        <f t="shared" si="2387"/>
        <v>Revenue by type - Marketplace Revenue</v>
      </c>
      <c r="H1152" t="str">
        <f t="shared" si="2508"/>
        <v>marketplace revenue</v>
      </c>
      <c r="I1152" t="s">
        <v>10</v>
      </c>
      <c r="J1152" t="b">
        <f t="shared" si="2388"/>
        <v>0</v>
      </c>
      <c r="K1152" t="b">
        <f t="shared" si="2383"/>
        <v>0</v>
      </c>
      <c r="L1152" t="b">
        <f t="shared" si="2384"/>
        <v>1</v>
      </c>
      <c r="M1152" t="str">
        <f t="shared" si="2389"/>
        <v/>
      </c>
      <c r="N1152" t="str">
        <f t="shared" si="2430"/>
        <v/>
      </c>
      <c r="O1152" t="str">
        <f t="shared" si="2431"/>
        <v/>
      </c>
      <c r="P1152" t="str">
        <f t="shared" si="2390"/>
        <v/>
      </c>
      <c r="R1152" t="s">
        <v>35</v>
      </c>
      <c r="S1152" t="str">
        <f>IF(M1152&lt;&gt;"",M1152,IF(O1152&lt;&gt;"",O1152,IF(Q1152&lt;&gt;"",Q1152,I1152)))</f>
        <v>$M</v>
      </c>
      <c r="T1152" t="str">
        <f t="shared" si="2391"/>
        <v>$m</v>
      </c>
      <c r="U1152" t="str">
        <f t="shared" ref="U1152:V1152" si="2517">TRIM(SUBSTITUTE(T1152,U$1,U$2))</f>
        <v>$m</v>
      </c>
      <c r="V1152" t="str">
        <f t="shared" si="2517"/>
        <v>$m</v>
      </c>
      <c r="W1152" t="str">
        <f t="shared" ref="W1152:AM1152" si="2518">TRIM(SUBSTITUTE(V1152,W$1,W$2))</f>
        <v>$m</v>
      </c>
      <c r="X1152" t="str">
        <f t="shared" si="2518"/>
        <v>$m</v>
      </c>
      <c r="Y1152" t="str">
        <f t="shared" si="2518"/>
        <v>$m</v>
      </c>
      <c r="Z1152" t="str">
        <f t="shared" si="2518"/>
        <v>$m</v>
      </c>
      <c r="AA1152" t="str">
        <f t="shared" si="2518"/>
        <v>$m</v>
      </c>
      <c r="AB1152" t="str">
        <f t="shared" si="2518"/>
        <v>$m</v>
      </c>
      <c r="AC1152" t="str">
        <f t="shared" si="2518"/>
        <v>$m</v>
      </c>
      <c r="AD1152" t="str">
        <f t="shared" si="2518"/>
        <v>$m</v>
      </c>
      <c r="AE1152" t="str">
        <f t="shared" si="2518"/>
        <v>$m</v>
      </c>
      <c r="AF1152" t="str">
        <f t="shared" si="2518"/>
        <v>$m</v>
      </c>
      <c r="AG1152" t="str">
        <f t="shared" si="2518"/>
        <v>$</v>
      </c>
      <c r="AH1152" t="str">
        <f t="shared" si="2518"/>
        <v>$</v>
      </c>
      <c r="AI1152" t="str">
        <f t="shared" si="2518"/>
        <v>$</v>
      </c>
      <c r="AJ1152" t="str">
        <f t="shared" si="2518"/>
        <v>$</v>
      </c>
      <c r="AK1152" t="str">
        <f t="shared" si="2518"/>
        <v>$</v>
      </c>
      <c r="AL1152" t="str">
        <f t="shared" si="2518"/>
        <v>$</v>
      </c>
      <c r="AM1152" t="str">
        <f t="shared" si="2518"/>
        <v>$</v>
      </c>
      <c r="AN1152" t="str">
        <f t="shared" si="2394"/>
        <v>$</v>
      </c>
      <c r="AQ1152" t="str">
        <f t="shared" si="2395"/>
        <v>$</v>
      </c>
    </row>
    <row r="1153" spans="1:43" x14ac:dyDescent="0.2">
      <c r="A1153">
        <v>1151</v>
      </c>
      <c r="B1153" t="s">
        <v>1410</v>
      </c>
      <c r="C1153" t="s">
        <v>1645</v>
      </c>
      <c r="D1153" t="s">
        <v>1631</v>
      </c>
      <c r="E1153" t="s">
        <v>1415</v>
      </c>
      <c r="F1153" t="s">
        <v>1415</v>
      </c>
      <c r="G1153" t="str">
        <f t="shared" si="2387"/>
        <v>Revenue Per Active Buyer</v>
      </c>
      <c r="H1153" t="str">
        <f t="shared" si="2508"/>
        <v>revenue per active buyer</v>
      </c>
      <c r="I1153" t="s">
        <v>7</v>
      </c>
      <c r="J1153" t="b">
        <f t="shared" si="2388"/>
        <v>0</v>
      </c>
      <c r="K1153" t="b">
        <f t="shared" si="2383"/>
        <v>0</v>
      </c>
      <c r="L1153" t="b">
        <f t="shared" si="2384"/>
        <v>1</v>
      </c>
      <c r="M1153" t="str">
        <f t="shared" si="2389"/>
        <v/>
      </c>
      <c r="N1153" t="str">
        <f t="shared" si="2430"/>
        <v/>
      </c>
      <c r="O1153" t="str">
        <f t="shared" si="2431"/>
        <v/>
      </c>
      <c r="P1153">
        <f t="shared" si="2390"/>
        <v>8</v>
      </c>
      <c r="Q1153" t="s">
        <v>1760</v>
      </c>
      <c r="R1153" t="s">
        <v>7</v>
      </c>
      <c r="S1153" t="str">
        <f>IF(M1153&lt;&gt;"",M1153,IF(O1153&lt;&gt;"",O1153,IF(Q1153&lt;&gt;"",Q1153,I1153)))</f>
        <v>$/buyer</v>
      </c>
      <c r="T1153" t="str">
        <f t="shared" si="2391"/>
        <v>$/buyer</v>
      </c>
      <c r="U1153" t="str">
        <f t="shared" ref="U1153:V1153" si="2519">TRIM(SUBSTITUTE(T1153,U$1,U$2))</f>
        <v>$/buyer</v>
      </c>
      <c r="V1153" t="str">
        <f t="shared" si="2519"/>
        <v>$/buyer</v>
      </c>
      <c r="W1153" t="str">
        <f t="shared" ref="W1153:AM1153" si="2520">TRIM(SUBSTITUTE(V1153,W$1,W$2))</f>
        <v>$/buyer</v>
      </c>
      <c r="X1153" t="str">
        <f t="shared" si="2520"/>
        <v>$/buyer</v>
      </c>
      <c r="Y1153" t="str">
        <f t="shared" si="2520"/>
        <v>$/buyer</v>
      </c>
      <c r="Z1153" t="str">
        <f t="shared" si="2520"/>
        <v>$/buyer</v>
      </c>
      <c r="AA1153" t="str">
        <f t="shared" si="2520"/>
        <v>$/buyer</v>
      </c>
      <c r="AB1153" t="str">
        <f t="shared" si="2520"/>
        <v>$/buyer</v>
      </c>
      <c r="AC1153" t="str">
        <f t="shared" si="2520"/>
        <v>$/buyer</v>
      </c>
      <c r="AD1153" t="str">
        <f t="shared" si="2520"/>
        <v>$/buyer</v>
      </c>
      <c r="AE1153" t="str">
        <f t="shared" si="2520"/>
        <v>$/buyer</v>
      </c>
      <c r="AF1153" t="str">
        <f t="shared" si="2520"/>
        <v>$/buyer</v>
      </c>
      <c r="AG1153" t="str">
        <f t="shared" si="2520"/>
        <v>$/buyer</v>
      </c>
      <c r="AH1153" t="str">
        <f t="shared" si="2520"/>
        <v>$/buyer</v>
      </c>
      <c r="AI1153" t="str">
        <f t="shared" si="2520"/>
        <v>$/buyer</v>
      </c>
      <c r="AJ1153" t="str">
        <f t="shared" si="2520"/>
        <v>$/uyer</v>
      </c>
      <c r="AK1153" t="str">
        <f t="shared" si="2520"/>
        <v>$/uyer</v>
      </c>
      <c r="AL1153" t="str">
        <f t="shared" si="2520"/>
        <v>$/uyer</v>
      </c>
      <c r="AM1153" t="str">
        <f t="shared" si="2520"/>
        <v>$/uyer</v>
      </c>
      <c r="AN1153" t="str">
        <f t="shared" si="2394"/>
        <v>$/uyer</v>
      </c>
      <c r="AQ1153" t="str">
        <f t="shared" si="2395"/>
        <v>$/buyer</v>
      </c>
    </row>
    <row r="1154" spans="1:43" x14ac:dyDescent="0.2">
      <c r="A1154">
        <v>1152</v>
      </c>
      <c r="B1154" t="s">
        <v>0</v>
      </c>
      <c r="C1154" t="s">
        <v>1681</v>
      </c>
      <c r="D1154" t="s">
        <v>1655</v>
      </c>
      <c r="E1154" t="s">
        <v>1456</v>
      </c>
      <c r="F1154" t="s">
        <v>3</v>
      </c>
      <c r="G1154" t="str">
        <f t="shared" si="2387"/>
        <v>Number stores - Number of Company-operated stores</v>
      </c>
      <c r="H1154" t="str">
        <f t="shared" si="2508"/>
        <v>number of company-operated stores</v>
      </c>
      <c r="I1154" t="s">
        <v>4</v>
      </c>
      <c r="J1154" t="b">
        <f t="shared" si="2388"/>
        <v>1</v>
      </c>
      <c r="K1154" t="b">
        <f t="shared" si="2383"/>
        <v>1</v>
      </c>
      <c r="L1154" t="b">
        <f t="shared" si="2384"/>
        <v>1</v>
      </c>
      <c r="M1154" t="str">
        <f t="shared" si="2389"/>
        <v>Stores</v>
      </c>
      <c r="N1154" t="str">
        <f t="shared" si="2430"/>
        <v/>
      </c>
      <c r="O1154" t="str">
        <f t="shared" si="2431"/>
        <v/>
      </c>
      <c r="P1154" t="str">
        <f t="shared" si="2390"/>
        <v/>
      </c>
      <c r="R1154" t="s">
        <v>35</v>
      </c>
      <c r="S1154" t="str">
        <f>IF(M1154&lt;&gt;"",M1154,IF(O1154&lt;&gt;"",O1154,IF(Q1154&lt;&gt;"",Q1154,I1154)))</f>
        <v>Stores</v>
      </c>
      <c r="T1154" t="str">
        <f t="shared" si="2391"/>
        <v>stores</v>
      </c>
      <c r="U1154" t="str">
        <f t="shared" ref="U1154:V1154" si="2521">TRIM(SUBSTITUTE(T1154,U$1,U$2))</f>
        <v>stores</v>
      </c>
      <c r="V1154" t="str">
        <f t="shared" si="2521"/>
        <v>stores</v>
      </c>
      <c r="W1154" t="str">
        <f t="shared" ref="W1154:AM1154" si="2522">TRIM(SUBSTITUTE(V1154,W$1,W$2))</f>
        <v>stores</v>
      </c>
      <c r="X1154" t="str">
        <f t="shared" si="2522"/>
        <v>stores</v>
      </c>
      <c r="Y1154" t="str">
        <f t="shared" si="2522"/>
        <v>stores</v>
      </c>
      <c r="Z1154" t="str">
        <f t="shared" si="2522"/>
        <v>stores</v>
      </c>
      <c r="AA1154" t="str">
        <f t="shared" si="2522"/>
        <v>stores</v>
      </c>
      <c r="AB1154" t="str">
        <f t="shared" si="2522"/>
        <v>stores</v>
      </c>
      <c r="AC1154" t="str">
        <f t="shared" si="2522"/>
        <v>stores</v>
      </c>
      <c r="AD1154" t="str">
        <f t="shared" si="2522"/>
        <v>stores</v>
      </c>
      <c r="AE1154" t="str">
        <f t="shared" si="2522"/>
        <v>stores</v>
      </c>
      <c r="AF1154" t="str">
        <f t="shared" si="2522"/>
        <v>stores</v>
      </c>
      <c r="AG1154" t="str">
        <f t="shared" si="2522"/>
        <v>stores</v>
      </c>
      <c r="AH1154" t="str">
        <f t="shared" si="2522"/>
        <v>stores</v>
      </c>
      <c r="AI1154" t="str">
        <f t="shared" si="2522"/>
        <v>stores</v>
      </c>
      <c r="AJ1154" t="str">
        <f t="shared" si="2522"/>
        <v>stores</v>
      </c>
      <c r="AK1154" t="str">
        <f t="shared" si="2522"/>
        <v>stores</v>
      </c>
      <c r="AL1154" t="str">
        <f t="shared" si="2522"/>
        <v>stores</v>
      </c>
      <c r="AM1154" t="str">
        <f t="shared" si="2522"/>
        <v>stores</v>
      </c>
      <c r="AN1154" t="str">
        <f t="shared" si="2394"/>
        <v>stores</v>
      </c>
      <c r="AQ1154" t="str">
        <f t="shared" si="2395"/>
        <v>stores</v>
      </c>
    </row>
    <row r="1155" spans="1:43" x14ac:dyDescent="0.2">
      <c r="A1155">
        <v>1153</v>
      </c>
      <c r="B1155" t="s">
        <v>0</v>
      </c>
      <c r="C1155" t="s">
        <v>1681</v>
      </c>
      <c r="D1155" t="s">
        <v>1655</v>
      </c>
      <c r="E1155" t="s">
        <v>1456</v>
      </c>
      <c r="F1155" t="s">
        <v>5</v>
      </c>
      <c r="G1155" t="str">
        <f t="shared" si="2387"/>
        <v>Number stores - Number of franchised stores</v>
      </c>
      <c r="H1155" t="str">
        <f t="shared" si="2508"/>
        <v>number of franchised stores</v>
      </c>
      <c r="I1155" t="s">
        <v>4</v>
      </c>
      <c r="J1155" t="b">
        <f t="shared" si="2388"/>
        <v>1</v>
      </c>
      <c r="K1155" t="b">
        <f t="shared" ref="K1155:K1218" si="2523">AND(LEFT(I1155,1)&lt;&gt;"$",LEFT(I1155,1)&lt;&gt;"%")</f>
        <v>1</v>
      </c>
      <c r="L1155" t="b">
        <f t="shared" ref="L1155:L1218" si="2524">IFERROR(IF(FIND("store",LOWER(I1155))&gt;0,FALSE,TRUE),TRUE)</f>
        <v>1</v>
      </c>
      <c r="M1155" t="str">
        <f t="shared" si="2389"/>
        <v>Stores</v>
      </c>
      <c r="N1155" t="str">
        <f t="shared" si="2430"/>
        <v/>
      </c>
      <c r="O1155" t="str">
        <f t="shared" si="2431"/>
        <v/>
      </c>
      <c r="P1155" t="str">
        <f t="shared" si="2390"/>
        <v/>
      </c>
      <c r="R1155" t="s">
        <v>35</v>
      </c>
      <c r="S1155" t="str">
        <f>IF(M1155&lt;&gt;"",M1155,IF(O1155&lt;&gt;"",O1155,IF(Q1155&lt;&gt;"",Q1155,I1155)))</f>
        <v>Stores</v>
      </c>
      <c r="T1155" t="str">
        <f t="shared" si="2391"/>
        <v>stores</v>
      </c>
      <c r="U1155" t="str">
        <f t="shared" ref="U1155:V1155" si="2525">TRIM(SUBSTITUTE(T1155,U$1,U$2))</f>
        <v>stores</v>
      </c>
      <c r="V1155" t="str">
        <f t="shared" si="2525"/>
        <v>stores</v>
      </c>
      <c r="W1155" t="str">
        <f t="shared" ref="W1155:AM1155" si="2526">TRIM(SUBSTITUTE(V1155,W$1,W$2))</f>
        <v>stores</v>
      </c>
      <c r="X1155" t="str">
        <f t="shared" si="2526"/>
        <v>stores</v>
      </c>
      <c r="Y1155" t="str">
        <f t="shared" si="2526"/>
        <v>stores</v>
      </c>
      <c r="Z1155" t="str">
        <f t="shared" si="2526"/>
        <v>stores</v>
      </c>
      <c r="AA1155" t="str">
        <f t="shared" si="2526"/>
        <v>stores</v>
      </c>
      <c r="AB1155" t="str">
        <f t="shared" si="2526"/>
        <v>stores</v>
      </c>
      <c r="AC1155" t="str">
        <f t="shared" si="2526"/>
        <v>stores</v>
      </c>
      <c r="AD1155" t="str">
        <f t="shared" si="2526"/>
        <v>stores</v>
      </c>
      <c r="AE1155" t="str">
        <f t="shared" si="2526"/>
        <v>stores</v>
      </c>
      <c r="AF1155" t="str">
        <f t="shared" si="2526"/>
        <v>stores</v>
      </c>
      <c r="AG1155" t="str">
        <f t="shared" si="2526"/>
        <v>stores</v>
      </c>
      <c r="AH1155" t="str">
        <f t="shared" si="2526"/>
        <v>stores</v>
      </c>
      <c r="AI1155" t="str">
        <f t="shared" si="2526"/>
        <v>stores</v>
      </c>
      <c r="AJ1155" t="str">
        <f t="shared" si="2526"/>
        <v>stores</v>
      </c>
      <c r="AK1155" t="str">
        <f t="shared" si="2526"/>
        <v>stores</v>
      </c>
      <c r="AL1155" t="str">
        <f t="shared" si="2526"/>
        <v>stores</v>
      </c>
      <c r="AM1155" t="str">
        <f t="shared" si="2526"/>
        <v>stores</v>
      </c>
      <c r="AN1155" t="str">
        <f t="shared" si="2394"/>
        <v>stores</v>
      </c>
      <c r="AQ1155" t="str">
        <f t="shared" si="2395"/>
        <v>stores</v>
      </c>
    </row>
    <row r="1156" spans="1:43" x14ac:dyDescent="0.2">
      <c r="A1156">
        <v>1154</v>
      </c>
      <c r="B1156" t="s">
        <v>0</v>
      </c>
      <c r="C1156" t="s">
        <v>1681</v>
      </c>
      <c r="D1156" t="s">
        <v>1655</v>
      </c>
      <c r="E1156" t="s">
        <v>6</v>
      </c>
      <c r="F1156" t="s">
        <v>6</v>
      </c>
      <c r="G1156" t="str">
        <f t="shared" ref="G1156:G1219" si="2527">IF(E1156=F1156,F1156,E1156&amp;" - "&amp;F1156)</f>
        <v>Same Store Revenues</v>
      </c>
      <c r="H1156" t="str">
        <f t="shared" si="2508"/>
        <v>same store revenues</v>
      </c>
      <c r="I1156" t="s">
        <v>7</v>
      </c>
      <c r="J1156" t="b">
        <f t="shared" ref="J1156:J1219" si="2528">IF(OR(IFERROR(FIND("store",LOWER(E1156)),FALSE),IFERROR(FIND("store",LOWER(H1156)),FALSE),IFERROR(FIND("store",LOWER(F1156)),FALSE)),TRUE,FALSE)</f>
        <v>1</v>
      </c>
      <c r="K1156" t="b">
        <f t="shared" si="2523"/>
        <v>0</v>
      </c>
      <c r="L1156" t="b">
        <f t="shared" si="2524"/>
        <v>1</v>
      </c>
      <c r="M1156" t="str">
        <f t="shared" ref="M1156:M1219" si="2529">IF(AND(J1156,K1156,L1156),"Stores","")</f>
        <v/>
      </c>
      <c r="N1156" t="str">
        <f t="shared" si="2430"/>
        <v/>
      </c>
      <c r="O1156" t="str">
        <f t="shared" si="2431"/>
        <v/>
      </c>
      <c r="P1156" t="str">
        <f t="shared" ref="P1156:P1219" si="2530">IFERROR(FIND(" per ",H1156),"")</f>
        <v/>
      </c>
      <c r="R1156" t="s">
        <v>7</v>
      </c>
      <c r="S1156" t="str">
        <f>IF(M1156&lt;&gt;"",M1156,IF(O1156&lt;&gt;"",O1156,IF(Q1156&lt;&gt;"",Q1156,I1156)))</f>
        <v>%</v>
      </c>
      <c r="T1156" t="str">
        <f t="shared" ref="T1156:T1219" si="2531">LOWER(TRIM(S1156))</f>
        <v>%</v>
      </c>
      <c r="U1156" t="str">
        <f t="shared" ref="U1156:V1156" si="2532">TRIM(SUBSTITUTE(T1156,U$1,U$2))</f>
        <v>%</v>
      </c>
      <c r="V1156" t="str">
        <f t="shared" si="2532"/>
        <v>%</v>
      </c>
      <c r="W1156" t="str">
        <f t="shared" ref="W1156:AM1156" si="2533">TRIM(SUBSTITUTE(V1156,W$1,W$2))</f>
        <v>%</v>
      </c>
      <c r="X1156" t="str">
        <f t="shared" si="2533"/>
        <v>%</v>
      </c>
      <c r="Y1156" t="str">
        <f t="shared" si="2533"/>
        <v>%</v>
      </c>
      <c r="Z1156" t="str">
        <f t="shared" si="2533"/>
        <v>%</v>
      </c>
      <c r="AA1156" t="str">
        <f t="shared" si="2533"/>
        <v>%</v>
      </c>
      <c r="AB1156" t="str">
        <f t="shared" si="2533"/>
        <v>%</v>
      </c>
      <c r="AC1156" t="str">
        <f t="shared" si="2533"/>
        <v>%</v>
      </c>
      <c r="AD1156" t="str">
        <f t="shared" si="2533"/>
        <v>%</v>
      </c>
      <c r="AE1156" t="str">
        <f t="shared" si="2533"/>
        <v>%</v>
      </c>
      <c r="AF1156" t="str">
        <f t="shared" si="2533"/>
        <v>%</v>
      </c>
      <c r="AG1156" t="str">
        <f t="shared" si="2533"/>
        <v>%</v>
      </c>
      <c r="AH1156" t="str">
        <f t="shared" si="2533"/>
        <v>%</v>
      </c>
      <c r="AI1156" t="str">
        <f t="shared" si="2533"/>
        <v>%</v>
      </c>
      <c r="AJ1156" t="str">
        <f t="shared" si="2533"/>
        <v>%</v>
      </c>
      <c r="AK1156" t="str">
        <f t="shared" si="2533"/>
        <v>%</v>
      </c>
      <c r="AL1156" t="str">
        <f t="shared" si="2533"/>
        <v>%</v>
      </c>
      <c r="AM1156" t="str">
        <f t="shared" si="2533"/>
        <v>%</v>
      </c>
      <c r="AN1156" t="str">
        <f t="shared" ref="AN1156:AN1219" si="2534">TRIM(SUBSTITUTE(AM1156," ","_"))</f>
        <v>%</v>
      </c>
      <c r="AQ1156" t="str">
        <f t="shared" ref="AQ1156:AQ1219" si="2535">IF(Q1156&lt;&gt;"",Q1156,IF(AO1156&lt;&gt;"",AO1156,AN1156))</f>
        <v>%</v>
      </c>
    </row>
    <row r="1157" spans="1:43" x14ac:dyDescent="0.2">
      <c r="A1157">
        <v>1155</v>
      </c>
      <c r="B1157" t="s">
        <v>0</v>
      </c>
      <c r="C1157" t="s">
        <v>1681</v>
      </c>
      <c r="D1157" t="s">
        <v>1655</v>
      </c>
      <c r="E1157" t="s">
        <v>8</v>
      </c>
      <c r="F1157" t="s">
        <v>9</v>
      </c>
      <c r="G1157" t="str">
        <f t="shared" si="2527"/>
        <v>Segment revenues - Franchise Royalties and Fees</v>
      </c>
      <c r="H1157" t="str">
        <f t="shared" si="2508"/>
        <v>franchise royalties and fees</v>
      </c>
      <c r="I1157" t="s">
        <v>10</v>
      </c>
      <c r="J1157" t="b">
        <f t="shared" si="2528"/>
        <v>0</v>
      </c>
      <c r="K1157" t="b">
        <f t="shared" si="2523"/>
        <v>0</v>
      </c>
      <c r="L1157" t="b">
        <f t="shared" si="2524"/>
        <v>1</v>
      </c>
      <c r="M1157" t="str">
        <f t="shared" si="2529"/>
        <v/>
      </c>
      <c r="N1157" t="str">
        <f t="shared" si="2430"/>
        <v/>
      </c>
      <c r="O1157" t="str">
        <f t="shared" si="2431"/>
        <v/>
      </c>
      <c r="P1157" t="str">
        <f t="shared" si="2530"/>
        <v/>
      </c>
      <c r="R1157" t="s">
        <v>35</v>
      </c>
      <c r="S1157" t="str">
        <f>IF(M1157&lt;&gt;"",M1157,IF(O1157&lt;&gt;"",O1157,IF(Q1157&lt;&gt;"",Q1157,I1157)))</f>
        <v>$M</v>
      </c>
      <c r="T1157" t="str">
        <f t="shared" si="2531"/>
        <v>$m</v>
      </c>
      <c r="U1157" t="str">
        <f t="shared" ref="U1157:V1157" si="2536">TRIM(SUBSTITUTE(T1157,U$1,U$2))</f>
        <v>$m</v>
      </c>
      <c r="V1157" t="str">
        <f t="shared" si="2536"/>
        <v>$m</v>
      </c>
      <c r="W1157" t="str">
        <f t="shared" ref="W1157:AM1157" si="2537">TRIM(SUBSTITUTE(V1157,W$1,W$2))</f>
        <v>$m</v>
      </c>
      <c r="X1157" t="str">
        <f t="shared" si="2537"/>
        <v>$m</v>
      </c>
      <c r="Y1157" t="str">
        <f t="shared" si="2537"/>
        <v>$m</v>
      </c>
      <c r="Z1157" t="str">
        <f t="shared" si="2537"/>
        <v>$m</v>
      </c>
      <c r="AA1157" t="str">
        <f t="shared" si="2537"/>
        <v>$m</v>
      </c>
      <c r="AB1157" t="str">
        <f t="shared" si="2537"/>
        <v>$m</v>
      </c>
      <c r="AC1157" t="str">
        <f t="shared" si="2537"/>
        <v>$m</v>
      </c>
      <c r="AD1157" t="str">
        <f t="shared" si="2537"/>
        <v>$m</v>
      </c>
      <c r="AE1157" t="str">
        <f t="shared" si="2537"/>
        <v>$m</v>
      </c>
      <c r="AF1157" t="str">
        <f t="shared" si="2537"/>
        <v>$m</v>
      </c>
      <c r="AG1157" t="str">
        <f t="shared" si="2537"/>
        <v>$</v>
      </c>
      <c r="AH1157" t="str">
        <f t="shared" si="2537"/>
        <v>$</v>
      </c>
      <c r="AI1157" t="str">
        <f t="shared" si="2537"/>
        <v>$</v>
      </c>
      <c r="AJ1157" t="str">
        <f t="shared" si="2537"/>
        <v>$</v>
      </c>
      <c r="AK1157" t="str">
        <f t="shared" si="2537"/>
        <v>$</v>
      </c>
      <c r="AL1157" t="str">
        <f t="shared" si="2537"/>
        <v>$</v>
      </c>
      <c r="AM1157" t="str">
        <f t="shared" si="2537"/>
        <v>$</v>
      </c>
      <c r="AN1157" t="str">
        <f t="shared" si="2534"/>
        <v>$</v>
      </c>
      <c r="AQ1157" t="str">
        <f t="shared" si="2535"/>
        <v>$</v>
      </c>
    </row>
    <row r="1158" spans="1:43" x14ac:dyDescent="0.2">
      <c r="A1158">
        <v>1156</v>
      </c>
      <c r="B1158" t="s">
        <v>0</v>
      </c>
      <c r="C1158" t="s">
        <v>1681</v>
      </c>
      <c r="D1158" t="s">
        <v>1655</v>
      </c>
      <c r="E1158" t="s">
        <v>8</v>
      </c>
      <c r="F1158" t="s">
        <v>11</v>
      </c>
      <c r="G1158" t="str">
        <f t="shared" si="2527"/>
        <v>Segment revenues - Lease and Retail Revenues</v>
      </c>
      <c r="H1158" t="str">
        <f t="shared" si="2508"/>
        <v>lease and retail revenues</v>
      </c>
      <c r="I1158" t="s">
        <v>10</v>
      </c>
      <c r="J1158" t="b">
        <f t="shared" si="2528"/>
        <v>0</v>
      </c>
      <c r="K1158" t="b">
        <f t="shared" si="2523"/>
        <v>0</v>
      </c>
      <c r="L1158" t="b">
        <f t="shared" si="2524"/>
        <v>1</v>
      </c>
      <c r="M1158" t="str">
        <f t="shared" si="2529"/>
        <v/>
      </c>
      <c r="N1158" t="str">
        <f t="shared" si="2430"/>
        <v/>
      </c>
      <c r="O1158" t="str">
        <f t="shared" si="2431"/>
        <v/>
      </c>
      <c r="P1158" t="str">
        <f t="shared" si="2530"/>
        <v/>
      </c>
      <c r="R1158" t="s">
        <v>35</v>
      </c>
      <c r="S1158" t="str">
        <f>IF(M1158&lt;&gt;"",M1158,IF(O1158&lt;&gt;"",O1158,IF(Q1158&lt;&gt;"",Q1158,I1158)))</f>
        <v>$M</v>
      </c>
      <c r="T1158" t="str">
        <f t="shared" si="2531"/>
        <v>$m</v>
      </c>
      <c r="U1158" t="str">
        <f t="shared" ref="U1158:V1158" si="2538">TRIM(SUBSTITUTE(T1158,U$1,U$2))</f>
        <v>$m</v>
      </c>
      <c r="V1158" t="str">
        <f t="shared" si="2538"/>
        <v>$m</v>
      </c>
      <c r="W1158" t="str">
        <f t="shared" ref="W1158:AM1158" si="2539">TRIM(SUBSTITUTE(V1158,W$1,W$2))</f>
        <v>$m</v>
      </c>
      <c r="X1158" t="str">
        <f t="shared" si="2539"/>
        <v>$m</v>
      </c>
      <c r="Y1158" t="str">
        <f t="shared" si="2539"/>
        <v>$m</v>
      </c>
      <c r="Z1158" t="str">
        <f t="shared" si="2539"/>
        <v>$m</v>
      </c>
      <c r="AA1158" t="str">
        <f t="shared" si="2539"/>
        <v>$m</v>
      </c>
      <c r="AB1158" t="str">
        <f t="shared" si="2539"/>
        <v>$m</v>
      </c>
      <c r="AC1158" t="str">
        <f t="shared" si="2539"/>
        <v>$m</v>
      </c>
      <c r="AD1158" t="str">
        <f t="shared" si="2539"/>
        <v>$m</v>
      </c>
      <c r="AE1158" t="str">
        <f t="shared" si="2539"/>
        <v>$m</v>
      </c>
      <c r="AF1158" t="str">
        <f t="shared" si="2539"/>
        <v>$m</v>
      </c>
      <c r="AG1158" t="str">
        <f t="shared" si="2539"/>
        <v>$</v>
      </c>
      <c r="AH1158" t="str">
        <f t="shared" si="2539"/>
        <v>$</v>
      </c>
      <c r="AI1158" t="str">
        <f t="shared" si="2539"/>
        <v>$</v>
      </c>
      <c r="AJ1158" t="str">
        <f t="shared" si="2539"/>
        <v>$</v>
      </c>
      <c r="AK1158" t="str">
        <f t="shared" si="2539"/>
        <v>$</v>
      </c>
      <c r="AL1158" t="str">
        <f t="shared" si="2539"/>
        <v>$</v>
      </c>
      <c r="AM1158" t="str">
        <f t="shared" si="2539"/>
        <v>$</v>
      </c>
      <c r="AN1158" t="str">
        <f t="shared" si="2534"/>
        <v>$</v>
      </c>
      <c r="AQ1158" t="str">
        <f t="shared" si="2535"/>
        <v>$</v>
      </c>
    </row>
    <row r="1159" spans="1:43" x14ac:dyDescent="0.2">
      <c r="A1159">
        <v>1157</v>
      </c>
      <c r="B1159" t="s">
        <v>0</v>
      </c>
      <c r="C1159" t="s">
        <v>1681</v>
      </c>
      <c r="D1159" t="s">
        <v>1655</v>
      </c>
      <c r="E1159" t="s">
        <v>8</v>
      </c>
      <c r="F1159" t="s">
        <v>12</v>
      </c>
      <c r="G1159" t="str">
        <f t="shared" si="2527"/>
        <v>Segment revenues - Non-Retail Sales</v>
      </c>
      <c r="H1159" t="str">
        <f t="shared" si="2508"/>
        <v>non-retail sales</v>
      </c>
      <c r="I1159" t="s">
        <v>10</v>
      </c>
      <c r="J1159" t="b">
        <f t="shared" si="2528"/>
        <v>0</v>
      </c>
      <c r="K1159" t="b">
        <f t="shared" si="2523"/>
        <v>0</v>
      </c>
      <c r="L1159" t="b">
        <f t="shared" si="2524"/>
        <v>1</v>
      </c>
      <c r="M1159" t="str">
        <f t="shared" si="2529"/>
        <v/>
      </c>
      <c r="N1159" t="str">
        <f t="shared" si="2430"/>
        <v/>
      </c>
      <c r="O1159" t="str">
        <f t="shared" si="2431"/>
        <v/>
      </c>
      <c r="P1159" t="str">
        <f t="shared" si="2530"/>
        <v/>
      </c>
      <c r="R1159" t="s">
        <v>35</v>
      </c>
      <c r="S1159" t="str">
        <f>IF(M1159&lt;&gt;"",M1159,IF(O1159&lt;&gt;"",O1159,IF(Q1159&lt;&gt;"",Q1159,I1159)))</f>
        <v>$M</v>
      </c>
      <c r="T1159" t="str">
        <f t="shared" si="2531"/>
        <v>$m</v>
      </c>
      <c r="U1159" t="str">
        <f t="shared" ref="U1159:V1159" si="2540">TRIM(SUBSTITUTE(T1159,U$1,U$2))</f>
        <v>$m</v>
      </c>
      <c r="V1159" t="str">
        <f t="shared" si="2540"/>
        <v>$m</v>
      </c>
      <c r="W1159" t="str">
        <f t="shared" ref="W1159:AM1159" si="2541">TRIM(SUBSTITUTE(V1159,W$1,W$2))</f>
        <v>$m</v>
      </c>
      <c r="X1159" t="str">
        <f t="shared" si="2541"/>
        <v>$m</v>
      </c>
      <c r="Y1159" t="str">
        <f t="shared" si="2541"/>
        <v>$m</v>
      </c>
      <c r="Z1159" t="str">
        <f t="shared" si="2541"/>
        <v>$m</v>
      </c>
      <c r="AA1159" t="str">
        <f t="shared" si="2541"/>
        <v>$m</v>
      </c>
      <c r="AB1159" t="str">
        <f t="shared" si="2541"/>
        <v>$m</v>
      </c>
      <c r="AC1159" t="str">
        <f t="shared" si="2541"/>
        <v>$m</v>
      </c>
      <c r="AD1159" t="str">
        <f t="shared" si="2541"/>
        <v>$m</v>
      </c>
      <c r="AE1159" t="str">
        <f t="shared" si="2541"/>
        <v>$m</v>
      </c>
      <c r="AF1159" t="str">
        <f t="shared" si="2541"/>
        <v>$m</v>
      </c>
      <c r="AG1159" t="str">
        <f t="shared" si="2541"/>
        <v>$</v>
      </c>
      <c r="AH1159" t="str">
        <f t="shared" si="2541"/>
        <v>$</v>
      </c>
      <c r="AI1159" t="str">
        <f t="shared" si="2541"/>
        <v>$</v>
      </c>
      <c r="AJ1159" t="str">
        <f t="shared" si="2541"/>
        <v>$</v>
      </c>
      <c r="AK1159" t="str">
        <f t="shared" si="2541"/>
        <v>$</v>
      </c>
      <c r="AL1159" t="str">
        <f t="shared" si="2541"/>
        <v>$</v>
      </c>
      <c r="AM1159" t="str">
        <f t="shared" si="2541"/>
        <v>$</v>
      </c>
      <c r="AN1159" t="str">
        <f t="shared" si="2534"/>
        <v>$</v>
      </c>
      <c r="AQ1159" t="str">
        <f t="shared" si="2535"/>
        <v>$</v>
      </c>
    </row>
    <row r="1160" spans="1:43" x14ac:dyDescent="0.2">
      <c r="A1160">
        <v>1158</v>
      </c>
      <c r="B1160" t="s">
        <v>0</v>
      </c>
      <c r="C1160" t="s">
        <v>1681</v>
      </c>
      <c r="D1160" t="s">
        <v>1655</v>
      </c>
      <c r="E1160" t="s">
        <v>8</v>
      </c>
      <c r="F1160" t="s">
        <v>13</v>
      </c>
      <c r="G1160" t="str">
        <f t="shared" si="2527"/>
        <v>Segment revenues - Other</v>
      </c>
      <c r="H1160" t="str">
        <f t="shared" si="2508"/>
        <v>other</v>
      </c>
      <c r="I1160" t="s">
        <v>10</v>
      </c>
      <c r="J1160" t="b">
        <f t="shared" si="2528"/>
        <v>0</v>
      </c>
      <c r="K1160" t="b">
        <f t="shared" si="2523"/>
        <v>0</v>
      </c>
      <c r="L1160" t="b">
        <f t="shared" si="2524"/>
        <v>1</v>
      </c>
      <c r="M1160" t="str">
        <f t="shared" si="2529"/>
        <v/>
      </c>
      <c r="N1160" t="str">
        <f t="shared" si="2430"/>
        <v/>
      </c>
      <c r="O1160" t="str">
        <f t="shared" si="2431"/>
        <v/>
      </c>
      <c r="P1160" t="str">
        <f t="shared" si="2530"/>
        <v/>
      </c>
      <c r="R1160" t="s">
        <v>35</v>
      </c>
      <c r="S1160" t="str">
        <f>IF(M1160&lt;&gt;"",M1160,IF(O1160&lt;&gt;"",O1160,IF(Q1160&lt;&gt;"",Q1160,I1160)))</f>
        <v>$M</v>
      </c>
      <c r="T1160" t="str">
        <f t="shared" si="2531"/>
        <v>$m</v>
      </c>
      <c r="U1160" t="str">
        <f t="shared" ref="U1160:V1160" si="2542">TRIM(SUBSTITUTE(T1160,U$1,U$2))</f>
        <v>$m</v>
      </c>
      <c r="V1160" t="str">
        <f t="shared" si="2542"/>
        <v>$m</v>
      </c>
      <c r="W1160" t="str">
        <f t="shared" ref="W1160:AM1160" si="2543">TRIM(SUBSTITUTE(V1160,W$1,W$2))</f>
        <v>$m</v>
      </c>
      <c r="X1160" t="str">
        <f t="shared" si="2543"/>
        <v>$m</v>
      </c>
      <c r="Y1160" t="str">
        <f t="shared" si="2543"/>
        <v>$m</v>
      </c>
      <c r="Z1160" t="str">
        <f t="shared" si="2543"/>
        <v>$m</v>
      </c>
      <c r="AA1160" t="str">
        <f t="shared" si="2543"/>
        <v>$m</v>
      </c>
      <c r="AB1160" t="str">
        <f t="shared" si="2543"/>
        <v>$m</v>
      </c>
      <c r="AC1160" t="str">
        <f t="shared" si="2543"/>
        <v>$m</v>
      </c>
      <c r="AD1160" t="str">
        <f t="shared" si="2543"/>
        <v>$m</v>
      </c>
      <c r="AE1160" t="str">
        <f t="shared" si="2543"/>
        <v>$m</v>
      </c>
      <c r="AF1160" t="str">
        <f t="shared" si="2543"/>
        <v>$m</v>
      </c>
      <c r="AG1160" t="str">
        <f t="shared" si="2543"/>
        <v>$</v>
      </c>
      <c r="AH1160" t="str">
        <f t="shared" si="2543"/>
        <v>$</v>
      </c>
      <c r="AI1160" t="str">
        <f t="shared" si="2543"/>
        <v>$</v>
      </c>
      <c r="AJ1160" t="str">
        <f t="shared" si="2543"/>
        <v>$</v>
      </c>
      <c r="AK1160" t="str">
        <f t="shared" si="2543"/>
        <v>$</v>
      </c>
      <c r="AL1160" t="str">
        <f t="shared" si="2543"/>
        <v>$</v>
      </c>
      <c r="AM1160" t="str">
        <f t="shared" si="2543"/>
        <v>$</v>
      </c>
      <c r="AN1160" t="str">
        <f t="shared" si="2534"/>
        <v>$</v>
      </c>
      <c r="AQ1160" t="str">
        <f t="shared" si="2535"/>
        <v>$</v>
      </c>
    </row>
    <row r="1161" spans="1:43" x14ac:dyDescent="0.2">
      <c r="A1161">
        <v>1159</v>
      </c>
      <c r="B1161" t="s">
        <v>0</v>
      </c>
      <c r="C1161" t="s">
        <v>1681</v>
      </c>
      <c r="D1161" t="s">
        <v>1655</v>
      </c>
      <c r="E1161" t="s">
        <v>8</v>
      </c>
      <c r="F1161" t="s">
        <v>14</v>
      </c>
      <c r="G1161" t="str">
        <f t="shared" si="2527"/>
        <v>Segment revenues - Retail Sales</v>
      </c>
      <c r="H1161" t="str">
        <f t="shared" si="2508"/>
        <v>retail sales</v>
      </c>
      <c r="I1161" t="s">
        <v>10</v>
      </c>
      <c r="J1161" t="b">
        <f t="shared" si="2528"/>
        <v>0</v>
      </c>
      <c r="K1161" t="b">
        <f t="shared" si="2523"/>
        <v>0</v>
      </c>
      <c r="L1161" t="b">
        <f t="shared" si="2524"/>
        <v>1</v>
      </c>
      <c r="M1161" t="str">
        <f t="shared" si="2529"/>
        <v/>
      </c>
      <c r="N1161" t="str">
        <f t="shared" si="2430"/>
        <v/>
      </c>
      <c r="O1161" t="str">
        <f t="shared" si="2431"/>
        <v/>
      </c>
      <c r="P1161" t="str">
        <f t="shared" si="2530"/>
        <v/>
      </c>
      <c r="R1161" t="s">
        <v>35</v>
      </c>
      <c r="S1161" t="str">
        <f>IF(M1161&lt;&gt;"",M1161,IF(O1161&lt;&gt;"",O1161,IF(Q1161&lt;&gt;"",Q1161,I1161)))</f>
        <v>$M</v>
      </c>
      <c r="T1161" t="str">
        <f t="shared" si="2531"/>
        <v>$m</v>
      </c>
      <c r="U1161" t="str">
        <f t="shared" ref="U1161:V1161" si="2544">TRIM(SUBSTITUTE(T1161,U$1,U$2))</f>
        <v>$m</v>
      </c>
      <c r="V1161" t="str">
        <f t="shared" si="2544"/>
        <v>$m</v>
      </c>
      <c r="W1161" t="str">
        <f t="shared" ref="W1161:AM1161" si="2545">TRIM(SUBSTITUTE(V1161,W$1,W$2))</f>
        <v>$m</v>
      </c>
      <c r="X1161" t="str">
        <f t="shared" si="2545"/>
        <v>$m</v>
      </c>
      <c r="Y1161" t="str">
        <f t="shared" si="2545"/>
        <v>$m</v>
      </c>
      <c r="Z1161" t="str">
        <f t="shared" si="2545"/>
        <v>$m</v>
      </c>
      <c r="AA1161" t="str">
        <f t="shared" si="2545"/>
        <v>$m</v>
      </c>
      <c r="AB1161" t="str">
        <f t="shared" si="2545"/>
        <v>$m</v>
      </c>
      <c r="AC1161" t="str">
        <f t="shared" si="2545"/>
        <v>$m</v>
      </c>
      <c r="AD1161" t="str">
        <f t="shared" si="2545"/>
        <v>$m</v>
      </c>
      <c r="AE1161" t="str">
        <f t="shared" si="2545"/>
        <v>$m</v>
      </c>
      <c r="AF1161" t="str">
        <f t="shared" si="2545"/>
        <v>$m</v>
      </c>
      <c r="AG1161" t="str">
        <f t="shared" si="2545"/>
        <v>$</v>
      </c>
      <c r="AH1161" t="str">
        <f t="shared" si="2545"/>
        <v>$</v>
      </c>
      <c r="AI1161" t="str">
        <f t="shared" si="2545"/>
        <v>$</v>
      </c>
      <c r="AJ1161" t="str">
        <f t="shared" si="2545"/>
        <v>$</v>
      </c>
      <c r="AK1161" t="str">
        <f t="shared" si="2545"/>
        <v>$</v>
      </c>
      <c r="AL1161" t="str">
        <f t="shared" si="2545"/>
        <v>$</v>
      </c>
      <c r="AM1161" t="str">
        <f t="shared" si="2545"/>
        <v>$</v>
      </c>
      <c r="AN1161" t="str">
        <f t="shared" si="2534"/>
        <v>$</v>
      </c>
      <c r="AQ1161" t="str">
        <f t="shared" si="2535"/>
        <v>$</v>
      </c>
    </row>
    <row r="1162" spans="1:43" x14ac:dyDescent="0.2">
      <c r="A1162">
        <v>1160</v>
      </c>
      <c r="B1162" t="s">
        <v>152</v>
      </c>
      <c r="C1162" t="s">
        <v>1664</v>
      </c>
      <c r="D1162" t="s">
        <v>1655</v>
      </c>
      <c r="E1162" t="s">
        <v>153</v>
      </c>
      <c r="F1162" t="s">
        <v>153</v>
      </c>
      <c r="G1162" t="str">
        <f t="shared" si="2527"/>
        <v>No. of Stores</v>
      </c>
      <c r="H1162" t="str">
        <f t="shared" si="2508"/>
        <v>no. of stores</v>
      </c>
      <c r="I1162" t="s">
        <v>154</v>
      </c>
      <c r="J1162" t="b">
        <f t="shared" si="2528"/>
        <v>1</v>
      </c>
      <c r="K1162" t="b">
        <f t="shared" si="2523"/>
        <v>1</v>
      </c>
      <c r="L1162" t="b">
        <f t="shared" si="2524"/>
        <v>0</v>
      </c>
      <c r="M1162" t="str">
        <f t="shared" si="2529"/>
        <v/>
      </c>
      <c r="N1162" t="str">
        <f t="shared" si="2430"/>
        <v/>
      </c>
      <c r="O1162" t="str">
        <f t="shared" si="2431"/>
        <v/>
      </c>
      <c r="P1162" t="str">
        <f t="shared" si="2530"/>
        <v/>
      </c>
      <c r="R1162" t="s">
        <v>1685</v>
      </c>
      <c r="S1162" t="str">
        <f>IF(M1162&lt;&gt;"",M1162,IF(O1162&lt;&gt;"",O1162,IF(Q1162&lt;&gt;"",Q1162,I1162)))</f>
        <v>Stores</v>
      </c>
      <c r="T1162" t="str">
        <f t="shared" si="2531"/>
        <v>stores</v>
      </c>
      <c r="U1162" t="str">
        <f t="shared" ref="U1162:V1162" si="2546">TRIM(SUBSTITUTE(T1162,U$1,U$2))</f>
        <v>stores</v>
      </c>
      <c r="V1162" t="str">
        <f t="shared" si="2546"/>
        <v>stores</v>
      </c>
      <c r="W1162" t="str">
        <f t="shared" ref="W1162:AM1162" si="2547">TRIM(SUBSTITUTE(V1162,W$1,W$2))</f>
        <v>stores</v>
      </c>
      <c r="X1162" t="str">
        <f t="shared" si="2547"/>
        <v>stores</v>
      </c>
      <c r="Y1162" t="str">
        <f t="shared" si="2547"/>
        <v>stores</v>
      </c>
      <c r="Z1162" t="str">
        <f t="shared" si="2547"/>
        <v>stores</v>
      </c>
      <c r="AA1162" t="str">
        <f t="shared" si="2547"/>
        <v>stores</v>
      </c>
      <c r="AB1162" t="str">
        <f t="shared" si="2547"/>
        <v>stores</v>
      </c>
      <c r="AC1162" t="str">
        <f t="shared" si="2547"/>
        <v>stores</v>
      </c>
      <c r="AD1162" t="str">
        <f t="shared" si="2547"/>
        <v>stores</v>
      </c>
      <c r="AE1162" t="str">
        <f t="shared" si="2547"/>
        <v>stores</v>
      </c>
      <c r="AF1162" t="str">
        <f t="shared" si="2547"/>
        <v>stores</v>
      </c>
      <c r="AG1162" t="str">
        <f t="shared" si="2547"/>
        <v>stores</v>
      </c>
      <c r="AH1162" t="str">
        <f t="shared" si="2547"/>
        <v>stores</v>
      </c>
      <c r="AI1162" t="str">
        <f t="shared" si="2547"/>
        <v>stores</v>
      </c>
      <c r="AJ1162" t="str">
        <f t="shared" si="2547"/>
        <v>stores</v>
      </c>
      <c r="AK1162" t="str">
        <f t="shared" si="2547"/>
        <v>stores</v>
      </c>
      <c r="AL1162" t="str">
        <f t="shared" si="2547"/>
        <v>stores</v>
      </c>
      <c r="AM1162" t="str">
        <f t="shared" si="2547"/>
        <v>stores</v>
      </c>
      <c r="AN1162" t="str">
        <f t="shared" si="2534"/>
        <v>stores</v>
      </c>
      <c r="AQ1162" t="str">
        <f t="shared" si="2535"/>
        <v>stores</v>
      </c>
    </row>
    <row r="1163" spans="1:43" x14ac:dyDescent="0.2">
      <c r="A1163">
        <v>1161</v>
      </c>
      <c r="B1163" t="s">
        <v>152</v>
      </c>
      <c r="C1163" t="s">
        <v>1664</v>
      </c>
      <c r="D1163" t="s">
        <v>1655</v>
      </c>
      <c r="E1163" t="s">
        <v>155</v>
      </c>
      <c r="F1163" t="s">
        <v>156</v>
      </c>
      <c r="G1163" t="str">
        <f t="shared" si="2527"/>
        <v>Revenue by Category - Apparel Revenue</v>
      </c>
      <c r="H1163" t="str">
        <f t="shared" si="2508"/>
        <v>apparel revenue</v>
      </c>
      <c r="I1163" t="s">
        <v>10</v>
      </c>
      <c r="J1163" t="b">
        <f t="shared" si="2528"/>
        <v>0</v>
      </c>
      <c r="K1163" t="b">
        <f t="shared" si="2523"/>
        <v>0</v>
      </c>
      <c r="L1163" t="b">
        <f t="shared" si="2524"/>
        <v>1</v>
      </c>
      <c r="M1163" t="str">
        <f t="shared" si="2529"/>
        <v/>
      </c>
      <c r="N1163" t="str">
        <f t="shared" si="2430"/>
        <v/>
      </c>
      <c r="O1163" t="str">
        <f t="shared" si="2431"/>
        <v/>
      </c>
      <c r="P1163" t="str">
        <f t="shared" si="2530"/>
        <v/>
      </c>
      <c r="R1163" t="s">
        <v>35</v>
      </c>
      <c r="S1163" t="str">
        <f>IF(M1163&lt;&gt;"",M1163,IF(O1163&lt;&gt;"",O1163,IF(Q1163&lt;&gt;"",Q1163,I1163)))</f>
        <v>$M</v>
      </c>
      <c r="T1163" t="str">
        <f t="shared" si="2531"/>
        <v>$m</v>
      </c>
      <c r="U1163" t="str">
        <f t="shared" ref="U1163:V1163" si="2548">TRIM(SUBSTITUTE(T1163,U$1,U$2))</f>
        <v>$m</v>
      </c>
      <c r="V1163" t="str">
        <f t="shared" si="2548"/>
        <v>$m</v>
      </c>
      <c r="W1163" t="str">
        <f t="shared" ref="W1163:AM1163" si="2549">TRIM(SUBSTITUTE(V1163,W$1,W$2))</f>
        <v>$m</v>
      </c>
      <c r="X1163" t="str">
        <f t="shared" si="2549"/>
        <v>$m</v>
      </c>
      <c r="Y1163" t="str">
        <f t="shared" si="2549"/>
        <v>$m</v>
      </c>
      <c r="Z1163" t="str">
        <f t="shared" si="2549"/>
        <v>$m</v>
      </c>
      <c r="AA1163" t="str">
        <f t="shared" si="2549"/>
        <v>$m</v>
      </c>
      <c r="AB1163" t="str">
        <f t="shared" si="2549"/>
        <v>$m</v>
      </c>
      <c r="AC1163" t="str">
        <f t="shared" si="2549"/>
        <v>$m</v>
      </c>
      <c r="AD1163" t="str">
        <f t="shared" si="2549"/>
        <v>$m</v>
      </c>
      <c r="AE1163" t="str">
        <f t="shared" si="2549"/>
        <v>$m</v>
      </c>
      <c r="AF1163" t="str">
        <f t="shared" si="2549"/>
        <v>$m</v>
      </c>
      <c r="AG1163" t="str">
        <f t="shared" si="2549"/>
        <v>$</v>
      </c>
      <c r="AH1163" t="str">
        <f t="shared" si="2549"/>
        <v>$</v>
      </c>
      <c r="AI1163" t="str">
        <f t="shared" si="2549"/>
        <v>$</v>
      </c>
      <c r="AJ1163" t="str">
        <f t="shared" si="2549"/>
        <v>$</v>
      </c>
      <c r="AK1163" t="str">
        <f t="shared" si="2549"/>
        <v>$</v>
      </c>
      <c r="AL1163" t="str">
        <f t="shared" si="2549"/>
        <v>$</v>
      </c>
      <c r="AM1163" t="str">
        <f t="shared" si="2549"/>
        <v>$</v>
      </c>
      <c r="AN1163" t="str">
        <f t="shared" si="2534"/>
        <v>$</v>
      </c>
      <c r="AQ1163" t="str">
        <f t="shared" si="2535"/>
        <v>$</v>
      </c>
    </row>
    <row r="1164" spans="1:43" x14ac:dyDescent="0.2">
      <c r="A1164">
        <v>1162</v>
      </c>
      <c r="B1164" t="s">
        <v>152</v>
      </c>
      <c r="C1164" t="s">
        <v>1664</v>
      </c>
      <c r="D1164" t="s">
        <v>1655</v>
      </c>
      <c r="E1164" t="s">
        <v>155</v>
      </c>
      <c r="F1164" t="s">
        <v>157</v>
      </c>
      <c r="G1164" t="str">
        <f t="shared" si="2527"/>
        <v>Revenue by Category - Footwear Revenue</v>
      </c>
      <c r="H1164" t="str">
        <f t="shared" si="2508"/>
        <v>footwear revenue</v>
      </c>
      <c r="I1164" t="s">
        <v>10</v>
      </c>
      <c r="J1164" t="b">
        <f t="shared" si="2528"/>
        <v>0</v>
      </c>
      <c r="K1164" t="b">
        <f t="shared" si="2523"/>
        <v>0</v>
      </c>
      <c r="L1164" t="b">
        <f t="shared" si="2524"/>
        <v>1</v>
      </c>
      <c r="M1164" t="str">
        <f t="shared" si="2529"/>
        <v/>
      </c>
      <c r="N1164" t="str">
        <f t="shared" si="2430"/>
        <v/>
      </c>
      <c r="O1164" t="str">
        <f t="shared" si="2431"/>
        <v/>
      </c>
      <c r="P1164" t="str">
        <f t="shared" si="2530"/>
        <v/>
      </c>
      <c r="R1164" t="s">
        <v>35</v>
      </c>
      <c r="S1164" t="str">
        <f>IF(M1164&lt;&gt;"",M1164,IF(O1164&lt;&gt;"",O1164,IF(Q1164&lt;&gt;"",Q1164,I1164)))</f>
        <v>$M</v>
      </c>
      <c r="T1164" t="str">
        <f t="shared" si="2531"/>
        <v>$m</v>
      </c>
      <c r="U1164" t="str">
        <f t="shared" ref="U1164:V1164" si="2550">TRIM(SUBSTITUTE(T1164,U$1,U$2))</f>
        <v>$m</v>
      </c>
      <c r="V1164" t="str">
        <f t="shared" si="2550"/>
        <v>$m</v>
      </c>
      <c r="W1164" t="str">
        <f t="shared" ref="W1164:AM1164" si="2551">TRIM(SUBSTITUTE(V1164,W$1,W$2))</f>
        <v>$m</v>
      </c>
      <c r="X1164" t="str">
        <f t="shared" si="2551"/>
        <v>$m</v>
      </c>
      <c r="Y1164" t="str">
        <f t="shared" si="2551"/>
        <v>$m</v>
      </c>
      <c r="Z1164" t="str">
        <f t="shared" si="2551"/>
        <v>$m</v>
      </c>
      <c r="AA1164" t="str">
        <f t="shared" si="2551"/>
        <v>$m</v>
      </c>
      <c r="AB1164" t="str">
        <f t="shared" si="2551"/>
        <v>$m</v>
      </c>
      <c r="AC1164" t="str">
        <f t="shared" si="2551"/>
        <v>$m</v>
      </c>
      <c r="AD1164" t="str">
        <f t="shared" si="2551"/>
        <v>$m</v>
      </c>
      <c r="AE1164" t="str">
        <f t="shared" si="2551"/>
        <v>$m</v>
      </c>
      <c r="AF1164" t="str">
        <f t="shared" si="2551"/>
        <v>$m</v>
      </c>
      <c r="AG1164" t="str">
        <f t="shared" si="2551"/>
        <v>$</v>
      </c>
      <c r="AH1164" t="str">
        <f t="shared" si="2551"/>
        <v>$</v>
      </c>
      <c r="AI1164" t="str">
        <f t="shared" si="2551"/>
        <v>$</v>
      </c>
      <c r="AJ1164" t="str">
        <f t="shared" si="2551"/>
        <v>$</v>
      </c>
      <c r="AK1164" t="str">
        <f t="shared" si="2551"/>
        <v>$</v>
      </c>
      <c r="AL1164" t="str">
        <f t="shared" si="2551"/>
        <v>$</v>
      </c>
      <c r="AM1164" t="str">
        <f t="shared" si="2551"/>
        <v>$</v>
      </c>
      <c r="AN1164" t="str">
        <f t="shared" si="2534"/>
        <v>$</v>
      </c>
      <c r="AQ1164" t="str">
        <f t="shared" si="2535"/>
        <v>$</v>
      </c>
    </row>
    <row r="1165" spans="1:43" x14ac:dyDescent="0.2">
      <c r="A1165">
        <v>1163</v>
      </c>
      <c r="B1165" t="s">
        <v>152</v>
      </c>
      <c r="C1165" t="s">
        <v>1664</v>
      </c>
      <c r="D1165" t="s">
        <v>1655</v>
      </c>
      <c r="E1165" t="s">
        <v>155</v>
      </c>
      <c r="F1165" t="s">
        <v>158</v>
      </c>
      <c r="G1165" t="str">
        <f t="shared" si="2527"/>
        <v>Revenue by Category - Other Sales Revenue</v>
      </c>
      <c r="H1165" t="str">
        <f t="shared" si="2508"/>
        <v>other sales revenue</v>
      </c>
      <c r="I1165" t="s">
        <v>10</v>
      </c>
      <c r="J1165" t="b">
        <f t="shared" si="2528"/>
        <v>0</v>
      </c>
      <c r="K1165" t="b">
        <f t="shared" si="2523"/>
        <v>0</v>
      </c>
      <c r="L1165" t="b">
        <f t="shared" si="2524"/>
        <v>1</v>
      </c>
      <c r="M1165" t="str">
        <f t="shared" si="2529"/>
        <v/>
      </c>
      <c r="N1165" t="str">
        <f t="shared" si="2430"/>
        <v/>
      </c>
      <c r="O1165" t="str">
        <f t="shared" si="2431"/>
        <v/>
      </c>
      <c r="P1165" t="str">
        <f t="shared" si="2530"/>
        <v/>
      </c>
      <c r="R1165" t="s">
        <v>35</v>
      </c>
      <c r="S1165" t="str">
        <f>IF(M1165&lt;&gt;"",M1165,IF(O1165&lt;&gt;"",O1165,IF(Q1165&lt;&gt;"",Q1165,I1165)))</f>
        <v>$M</v>
      </c>
      <c r="T1165" t="str">
        <f t="shared" si="2531"/>
        <v>$m</v>
      </c>
      <c r="U1165" t="str">
        <f t="shared" ref="U1165:V1165" si="2552">TRIM(SUBSTITUTE(T1165,U$1,U$2))</f>
        <v>$m</v>
      </c>
      <c r="V1165" t="str">
        <f t="shared" si="2552"/>
        <v>$m</v>
      </c>
      <c r="W1165" t="str">
        <f t="shared" ref="W1165:AM1165" si="2553">TRIM(SUBSTITUTE(V1165,W$1,W$2))</f>
        <v>$m</v>
      </c>
      <c r="X1165" t="str">
        <f t="shared" si="2553"/>
        <v>$m</v>
      </c>
      <c r="Y1165" t="str">
        <f t="shared" si="2553"/>
        <v>$m</v>
      </c>
      <c r="Z1165" t="str">
        <f t="shared" si="2553"/>
        <v>$m</v>
      </c>
      <c r="AA1165" t="str">
        <f t="shared" si="2553"/>
        <v>$m</v>
      </c>
      <c r="AB1165" t="str">
        <f t="shared" si="2553"/>
        <v>$m</v>
      </c>
      <c r="AC1165" t="str">
        <f t="shared" si="2553"/>
        <v>$m</v>
      </c>
      <c r="AD1165" t="str">
        <f t="shared" si="2553"/>
        <v>$m</v>
      </c>
      <c r="AE1165" t="str">
        <f t="shared" si="2553"/>
        <v>$m</v>
      </c>
      <c r="AF1165" t="str">
        <f t="shared" si="2553"/>
        <v>$m</v>
      </c>
      <c r="AG1165" t="str">
        <f t="shared" si="2553"/>
        <v>$</v>
      </c>
      <c r="AH1165" t="str">
        <f t="shared" si="2553"/>
        <v>$</v>
      </c>
      <c r="AI1165" t="str">
        <f t="shared" si="2553"/>
        <v>$</v>
      </c>
      <c r="AJ1165" t="str">
        <f t="shared" si="2553"/>
        <v>$</v>
      </c>
      <c r="AK1165" t="str">
        <f t="shared" si="2553"/>
        <v>$</v>
      </c>
      <c r="AL1165" t="str">
        <f t="shared" si="2553"/>
        <v>$</v>
      </c>
      <c r="AM1165" t="str">
        <f t="shared" si="2553"/>
        <v>$</v>
      </c>
      <c r="AN1165" t="str">
        <f t="shared" si="2534"/>
        <v>$</v>
      </c>
      <c r="AQ1165" t="str">
        <f t="shared" si="2535"/>
        <v>$</v>
      </c>
    </row>
    <row r="1166" spans="1:43" x14ac:dyDescent="0.2">
      <c r="A1166">
        <v>1164</v>
      </c>
      <c r="B1166" t="s">
        <v>152</v>
      </c>
      <c r="C1166" t="s">
        <v>1664</v>
      </c>
      <c r="D1166" t="s">
        <v>1655</v>
      </c>
      <c r="E1166" t="s">
        <v>155</v>
      </c>
      <c r="F1166" t="s">
        <v>159</v>
      </c>
      <c r="G1166" t="str">
        <f t="shared" si="2527"/>
        <v>Revenue by Category - Outdoors Revenue</v>
      </c>
      <c r="H1166" t="str">
        <f t="shared" si="2508"/>
        <v>outdoors revenue</v>
      </c>
      <c r="I1166" t="s">
        <v>10</v>
      </c>
      <c r="J1166" t="b">
        <f t="shared" si="2528"/>
        <v>0</v>
      </c>
      <c r="K1166" t="b">
        <f t="shared" si="2523"/>
        <v>0</v>
      </c>
      <c r="L1166" t="b">
        <f t="shared" si="2524"/>
        <v>1</v>
      </c>
      <c r="M1166" t="str">
        <f t="shared" si="2529"/>
        <v/>
      </c>
      <c r="N1166" t="str">
        <f t="shared" si="2430"/>
        <v/>
      </c>
      <c r="O1166" t="str">
        <f t="shared" si="2431"/>
        <v/>
      </c>
      <c r="P1166" t="str">
        <f t="shared" si="2530"/>
        <v/>
      </c>
      <c r="R1166" t="s">
        <v>35</v>
      </c>
      <c r="S1166" t="str">
        <f>IF(M1166&lt;&gt;"",M1166,IF(O1166&lt;&gt;"",O1166,IF(Q1166&lt;&gt;"",Q1166,I1166)))</f>
        <v>$M</v>
      </c>
      <c r="T1166" t="str">
        <f t="shared" si="2531"/>
        <v>$m</v>
      </c>
      <c r="U1166" t="str">
        <f t="shared" ref="U1166:V1166" si="2554">TRIM(SUBSTITUTE(T1166,U$1,U$2))</f>
        <v>$m</v>
      </c>
      <c r="V1166" t="str">
        <f t="shared" si="2554"/>
        <v>$m</v>
      </c>
      <c r="W1166" t="str">
        <f t="shared" ref="W1166:AM1166" si="2555">TRIM(SUBSTITUTE(V1166,W$1,W$2))</f>
        <v>$m</v>
      </c>
      <c r="X1166" t="str">
        <f t="shared" si="2555"/>
        <v>$m</v>
      </c>
      <c r="Y1166" t="str">
        <f t="shared" si="2555"/>
        <v>$m</v>
      </c>
      <c r="Z1166" t="str">
        <f t="shared" si="2555"/>
        <v>$m</v>
      </c>
      <c r="AA1166" t="str">
        <f t="shared" si="2555"/>
        <v>$m</v>
      </c>
      <c r="AB1166" t="str">
        <f t="shared" si="2555"/>
        <v>$m</v>
      </c>
      <c r="AC1166" t="str">
        <f t="shared" si="2555"/>
        <v>$m</v>
      </c>
      <c r="AD1166" t="str">
        <f t="shared" si="2555"/>
        <v>$m</v>
      </c>
      <c r="AE1166" t="str">
        <f t="shared" si="2555"/>
        <v>$m</v>
      </c>
      <c r="AF1166" t="str">
        <f t="shared" si="2555"/>
        <v>$m</v>
      </c>
      <c r="AG1166" t="str">
        <f t="shared" si="2555"/>
        <v>$</v>
      </c>
      <c r="AH1166" t="str">
        <f t="shared" si="2555"/>
        <v>$</v>
      </c>
      <c r="AI1166" t="str">
        <f t="shared" si="2555"/>
        <v>$</v>
      </c>
      <c r="AJ1166" t="str">
        <f t="shared" si="2555"/>
        <v>$</v>
      </c>
      <c r="AK1166" t="str">
        <f t="shared" si="2555"/>
        <v>$</v>
      </c>
      <c r="AL1166" t="str">
        <f t="shared" si="2555"/>
        <v>$</v>
      </c>
      <c r="AM1166" t="str">
        <f t="shared" si="2555"/>
        <v>$</v>
      </c>
      <c r="AN1166" t="str">
        <f t="shared" si="2534"/>
        <v>$</v>
      </c>
      <c r="AQ1166" t="str">
        <f t="shared" si="2535"/>
        <v>$</v>
      </c>
    </row>
    <row r="1167" spans="1:43" x14ac:dyDescent="0.2">
      <c r="A1167">
        <v>1165</v>
      </c>
      <c r="B1167" t="s">
        <v>152</v>
      </c>
      <c r="C1167" t="s">
        <v>1664</v>
      </c>
      <c r="D1167" t="s">
        <v>1655</v>
      </c>
      <c r="E1167" t="s">
        <v>155</v>
      </c>
      <c r="F1167" t="s">
        <v>160</v>
      </c>
      <c r="G1167" t="str">
        <f t="shared" si="2527"/>
        <v>Revenue by Category - Sports and Recreation Revenue</v>
      </c>
      <c r="H1167" t="str">
        <f t="shared" si="2508"/>
        <v>sports and recreation revenue</v>
      </c>
      <c r="I1167" t="s">
        <v>10</v>
      </c>
      <c r="J1167" t="b">
        <f t="shared" si="2528"/>
        <v>0</v>
      </c>
      <c r="K1167" t="b">
        <f t="shared" si="2523"/>
        <v>0</v>
      </c>
      <c r="L1167" t="b">
        <f t="shared" si="2524"/>
        <v>1</v>
      </c>
      <c r="M1167" t="str">
        <f t="shared" si="2529"/>
        <v/>
      </c>
      <c r="N1167" t="str">
        <f t="shared" si="2430"/>
        <v/>
      </c>
      <c r="O1167" t="str">
        <f t="shared" si="2431"/>
        <v/>
      </c>
      <c r="P1167" t="str">
        <f t="shared" si="2530"/>
        <v/>
      </c>
      <c r="R1167" t="s">
        <v>35</v>
      </c>
      <c r="S1167" t="str">
        <f>IF(M1167&lt;&gt;"",M1167,IF(O1167&lt;&gt;"",O1167,IF(Q1167&lt;&gt;"",Q1167,I1167)))</f>
        <v>$M</v>
      </c>
      <c r="T1167" t="str">
        <f t="shared" si="2531"/>
        <v>$m</v>
      </c>
      <c r="U1167" t="str">
        <f t="shared" ref="U1167:V1167" si="2556">TRIM(SUBSTITUTE(T1167,U$1,U$2))</f>
        <v>$m</v>
      </c>
      <c r="V1167" t="str">
        <f t="shared" si="2556"/>
        <v>$m</v>
      </c>
      <c r="W1167" t="str">
        <f t="shared" ref="W1167:AM1167" si="2557">TRIM(SUBSTITUTE(V1167,W$1,W$2))</f>
        <v>$m</v>
      </c>
      <c r="X1167" t="str">
        <f t="shared" si="2557"/>
        <v>$m</v>
      </c>
      <c r="Y1167" t="str">
        <f t="shared" si="2557"/>
        <v>$m</v>
      </c>
      <c r="Z1167" t="str">
        <f t="shared" si="2557"/>
        <v>$m</v>
      </c>
      <c r="AA1167" t="str">
        <f t="shared" si="2557"/>
        <v>$m</v>
      </c>
      <c r="AB1167" t="str">
        <f t="shared" si="2557"/>
        <v>$m</v>
      </c>
      <c r="AC1167" t="str">
        <f t="shared" si="2557"/>
        <v>$m</v>
      </c>
      <c r="AD1167" t="str">
        <f t="shared" si="2557"/>
        <v>$m</v>
      </c>
      <c r="AE1167" t="str">
        <f t="shared" si="2557"/>
        <v>$m</v>
      </c>
      <c r="AF1167" t="str">
        <f t="shared" si="2557"/>
        <v>$m</v>
      </c>
      <c r="AG1167" t="str">
        <f t="shared" si="2557"/>
        <v>$</v>
      </c>
      <c r="AH1167" t="str">
        <f t="shared" si="2557"/>
        <v>$</v>
      </c>
      <c r="AI1167" t="str">
        <f t="shared" si="2557"/>
        <v>$</v>
      </c>
      <c r="AJ1167" t="str">
        <f t="shared" si="2557"/>
        <v>$</v>
      </c>
      <c r="AK1167" t="str">
        <f t="shared" si="2557"/>
        <v>$</v>
      </c>
      <c r="AL1167" t="str">
        <f t="shared" si="2557"/>
        <v>$</v>
      </c>
      <c r="AM1167" t="str">
        <f t="shared" si="2557"/>
        <v>$</v>
      </c>
      <c r="AN1167" t="str">
        <f t="shared" si="2534"/>
        <v>$</v>
      </c>
      <c r="AQ1167" t="str">
        <f t="shared" si="2535"/>
        <v>$</v>
      </c>
    </row>
    <row r="1168" spans="1:43" x14ac:dyDescent="0.2">
      <c r="A1168">
        <v>1166</v>
      </c>
      <c r="B1168" t="s">
        <v>205</v>
      </c>
      <c r="C1168" t="s">
        <v>1682</v>
      </c>
      <c r="D1168" t="s">
        <v>1655</v>
      </c>
      <c r="E1168" t="s">
        <v>1476</v>
      </c>
      <c r="F1168" t="s">
        <v>206</v>
      </c>
      <c r="G1168" t="str">
        <f t="shared" si="2527"/>
        <v>Comparable sales - Domestic comparable online sales</v>
      </c>
      <c r="H1168" t="str">
        <f t="shared" si="2508"/>
        <v>domestic comparable online sales</v>
      </c>
      <c r="I1168" t="s">
        <v>7</v>
      </c>
      <c r="J1168" t="b">
        <f t="shared" si="2528"/>
        <v>0</v>
      </c>
      <c r="K1168" t="b">
        <f t="shared" si="2523"/>
        <v>0</v>
      </c>
      <c r="L1168" t="b">
        <f t="shared" si="2524"/>
        <v>1</v>
      </c>
      <c r="M1168" t="str">
        <f t="shared" si="2529"/>
        <v/>
      </c>
      <c r="N1168" t="str">
        <f t="shared" si="2430"/>
        <v/>
      </c>
      <c r="O1168" t="str">
        <f t="shared" si="2431"/>
        <v/>
      </c>
      <c r="P1168" t="str">
        <f t="shared" si="2530"/>
        <v/>
      </c>
      <c r="R1168" t="s">
        <v>7</v>
      </c>
      <c r="S1168" t="str">
        <f>IF(M1168&lt;&gt;"",M1168,IF(O1168&lt;&gt;"",O1168,IF(Q1168&lt;&gt;"",Q1168,I1168)))</f>
        <v>%</v>
      </c>
      <c r="T1168" t="str">
        <f t="shared" si="2531"/>
        <v>%</v>
      </c>
      <c r="U1168" t="str">
        <f t="shared" ref="U1168:V1168" si="2558">TRIM(SUBSTITUTE(T1168,U$1,U$2))</f>
        <v>%</v>
      </c>
      <c r="V1168" t="str">
        <f t="shared" si="2558"/>
        <v>%</v>
      </c>
      <c r="W1168" t="str">
        <f t="shared" ref="W1168:AM1168" si="2559">TRIM(SUBSTITUTE(V1168,W$1,W$2))</f>
        <v>%</v>
      </c>
      <c r="X1168" t="str">
        <f t="shared" si="2559"/>
        <v>%</v>
      </c>
      <c r="Y1168" t="str">
        <f t="shared" si="2559"/>
        <v>%</v>
      </c>
      <c r="Z1168" t="str">
        <f t="shared" si="2559"/>
        <v>%</v>
      </c>
      <c r="AA1168" t="str">
        <f t="shared" si="2559"/>
        <v>%</v>
      </c>
      <c r="AB1168" t="str">
        <f t="shared" si="2559"/>
        <v>%</v>
      </c>
      <c r="AC1168" t="str">
        <f t="shared" si="2559"/>
        <v>%</v>
      </c>
      <c r="AD1168" t="str">
        <f t="shared" si="2559"/>
        <v>%</v>
      </c>
      <c r="AE1168" t="str">
        <f t="shared" si="2559"/>
        <v>%</v>
      </c>
      <c r="AF1168" t="str">
        <f t="shared" si="2559"/>
        <v>%</v>
      </c>
      <c r="AG1168" t="str">
        <f t="shared" si="2559"/>
        <v>%</v>
      </c>
      <c r="AH1168" t="str">
        <f t="shared" si="2559"/>
        <v>%</v>
      </c>
      <c r="AI1168" t="str">
        <f t="shared" si="2559"/>
        <v>%</v>
      </c>
      <c r="AJ1168" t="str">
        <f t="shared" si="2559"/>
        <v>%</v>
      </c>
      <c r="AK1168" t="str">
        <f t="shared" si="2559"/>
        <v>%</v>
      </c>
      <c r="AL1168" t="str">
        <f t="shared" si="2559"/>
        <v>%</v>
      </c>
      <c r="AM1168" t="str">
        <f t="shared" si="2559"/>
        <v>%</v>
      </c>
      <c r="AN1168" t="str">
        <f t="shared" si="2534"/>
        <v>%</v>
      </c>
      <c r="AQ1168" t="str">
        <f t="shared" si="2535"/>
        <v>%</v>
      </c>
    </row>
    <row r="1169" spans="1:43" x14ac:dyDescent="0.2">
      <c r="A1169">
        <v>1167</v>
      </c>
      <c r="B1169" t="s">
        <v>205</v>
      </c>
      <c r="C1169" t="s">
        <v>1682</v>
      </c>
      <c r="D1169" t="s">
        <v>1655</v>
      </c>
      <c r="E1169" t="s">
        <v>1476</v>
      </c>
      <c r="F1169" t="s">
        <v>207</v>
      </c>
      <c r="G1169" t="str">
        <f t="shared" si="2527"/>
        <v>Comparable sales - Domestic comparable sales</v>
      </c>
      <c r="H1169" t="str">
        <f t="shared" si="2508"/>
        <v>domestic comparable sales</v>
      </c>
      <c r="I1169" t="s">
        <v>7</v>
      </c>
      <c r="J1169" t="b">
        <f t="shared" si="2528"/>
        <v>0</v>
      </c>
      <c r="K1169" t="b">
        <f t="shared" si="2523"/>
        <v>0</v>
      </c>
      <c r="L1169" t="b">
        <f t="shared" si="2524"/>
        <v>1</v>
      </c>
      <c r="M1169" t="str">
        <f t="shared" si="2529"/>
        <v/>
      </c>
      <c r="N1169" t="str">
        <f t="shared" si="2430"/>
        <v/>
      </c>
      <c r="O1169" t="str">
        <f t="shared" si="2431"/>
        <v/>
      </c>
      <c r="P1169" t="str">
        <f t="shared" si="2530"/>
        <v/>
      </c>
      <c r="R1169" t="s">
        <v>7</v>
      </c>
      <c r="S1169" t="str">
        <f>IF(M1169&lt;&gt;"",M1169,IF(O1169&lt;&gt;"",O1169,IF(Q1169&lt;&gt;"",Q1169,I1169)))</f>
        <v>%</v>
      </c>
      <c r="T1169" t="str">
        <f t="shared" si="2531"/>
        <v>%</v>
      </c>
      <c r="U1169" t="str">
        <f t="shared" ref="U1169:V1169" si="2560">TRIM(SUBSTITUTE(T1169,U$1,U$2))</f>
        <v>%</v>
      </c>
      <c r="V1169" t="str">
        <f t="shared" si="2560"/>
        <v>%</v>
      </c>
      <c r="W1169" t="str">
        <f t="shared" ref="W1169:AM1169" si="2561">TRIM(SUBSTITUTE(V1169,W$1,W$2))</f>
        <v>%</v>
      </c>
      <c r="X1169" t="str">
        <f t="shared" si="2561"/>
        <v>%</v>
      </c>
      <c r="Y1169" t="str">
        <f t="shared" si="2561"/>
        <v>%</v>
      </c>
      <c r="Z1169" t="str">
        <f t="shared" si="2561"/>
        <v>%</v>
      </c>
      <c r="AA1169" t="str">
        <f t="shared" si="2561"/>
        <v>%</v>
      </c>
      <c r="AB1169" t="str">
        <f t="shared" si="2561"/>
        <v>%</v>
      </c>
      <c r="AC1169" t="str">
        <f t="shared" si="2561"/>
        <v>%</v>
      </c>
      <c r="AD1169" t="str">
        <f t="shared" si="2561"/>
        <v>%</v>
      </c>
      <c r="AE1169" t="str">
        <f t="shared" si="2561"/>
        <v>%</v>
      </c>
      <c r="AF1169" t="str">
        <f t="shared" si="2561"/>
        <v>%</v>
      </c>
      <c r="AG1169" t="str">
        <f t="shared" si="2561"/>
        <v>%</v>
      </c>
      <c r="AH1169" t="str">
        <f t="shared" si="2561"/>
        <v>%</v>
      </c>
      <c r="AI1169" t="str">
        <f t="shared" si="2561"/>
        <v>%</v>
      </c>
      <c r="AJ1169" t="str">
        <f t="shared" si="2561"/>
        <v>%</v>
      </c>
      <c r="AK1169" t="str">
        <f t="shared" si="2561"/>
        <v>%</v>
      </c>
      <c r="AL1169" t="str">
        <f t="shared" si="2561"/>
        <v>%</v>
      </c>
      <c r="AM1169" t="str">
        <f t="shared" si="2561"/>
        <v>%</v>
      </c>
      <c r="AN1169" t="str">
        <f t="shared" si="2534"/>
        <v>%</v>
      </c>
      <c r="AQ1169" t="str">
        <f t="shared" si="2535"/>
        <v>%</v>
      </c>
    </row>
    <row r="1170" spans="1:43" x14ac:dyDescent="0.2">
      <c r="A1170">
        <v>1168</v>
      </c>
      <c r="B1170" t="s">
        <v>205</v>
      </c>
      <c r="C1170" t="s">
        <v>1682</v>
      </c>
      <c r="D1170" t="s">
        <v>1655</v>
      </c>
      <c r="E1170" t="s">
        <v>1476</v>
      </c>
      <c r="F1170" t="s">
        <v>208</v>
      </c>
      <c r="G1170" t="str">
        <f t="shared" si="2527"/>
        <v>Comparable sales - Enterprise comparable sales</v>
      </c>
      <c r="H1170" t="str">
        <f t="shared" si="2508"/>
        <v>enterprise comparable sales</v>
      </c>
      <c r="I1170" t="s">
        <v>7</v>
      </c>
      <c r="J1170" t="b">
        <f t="shared" si="2528"/>
        <v>0</v>
      </c>
      <c r="K1170" t="b">
        <f t="shared" si="2523"/>
        <v>0</v>
      </c>
      <c r="L1170" t="b">
        <f t="shared" si="2524"/>
        <v>1</v>
      </c>
      <c r="M1170" t="str">
        <f t="shared" si="2529"/>
        <v/>
      </c>
      <c r="N1170" t="str">
        <f t="shared" si="2430"/>
        <v/>
      </c>
      <c r="O1170" t="str">
        <f t="shared" si="2431"/>
        <v/>
      </c>
      <c r="P1170" t="str">
        <f t="shared" si="2530"/>
        <v/>
      </c>
      <c r="R1170" t="s">
        <v>7</v>
      </c>
      <c r="S1170" t="str">
        <f>IF(M1170&lt;&gt;"",M1170,IF(O1170&lt;&gt;"",O1170,IF(Q1170&lt;&gt;"",Q1170,I1170)))</f>
        <v>%</v>
      </c>
      <c r="T1170" t="str">
        <f t="shared" si="2531"/>
        <v>%</v>
      </c>
      <c r="U1170" t="str">
        <f t="shared" ref="U1170:V1170" si="2562">TRIM(SUBSTITUTE(T1170,U$1,U$2))</f>
        <v>%</v>
      </c>
      <c r="V1170" t="str">
        <f t="shared" si="2562"/>
        <v>%</v>
      </c>
      <c r="W1170" t="str">
        <f t="shared" ref="W1170:AM1170" si="2563">TRIM(SUBSTITUTE(V1170,W$1,W$2))</f>
        <v>%</v>
      </c>
      <c r="X1170" t="str">
        <f t="shared" si="2563"/>
        <v>%</v>
      </c>
      <c r="Y1170" t="str">
        <f t="shared" si="2563"/>
        <v>%</v>
      </c>
      <c r="Z1170" t="str">
        <f t="shared" si="2563"/>
        <v>%</v>
      </c>
      <c r="AA1170" t="str">
        <f t="shared" si="2563"/>
        <v>%</v>
      </c>
      <c r="AB1170" t="str">
        <f t="shared" si="2563"/>
        <v>%</v>
      </c>
      <c r="AC1170" t="str">
        <f t="shared" si="2563"/>
        <v>%</v>
      </c>
      <c r="AD1170" t="str">
        <f t="shared" si="2563"/>
        <v>%</v>
      </c>
      <c r="AE1170" t="str">
        <f t="shared" si="2563"/>
        <v>%</v>
      </c>
      <c r="AF1170" t="str">
        <f t="shared" si="2563"/>
        <v>%</v>
      </c>
      <c r="AG1170" t="str">
        <f t="shared" si="2563"/>
        <v>%</v>
      </c>
      <c r="AH1170" t="str">
        <f t="shared" si="2563"/>
        <v>%</v>
      </c>
      <c r="AI1170" t="str">
        <f t="shared" si="2563"/>
        <v>%</v>
      </c>
      <c r="AJ1170" t="str">
        <f t="shared" si="2563"/>
        <v>%</v>
      </c>
      <c r="AK1170" t="str">
        <f t="shared" si="2563"/>
        <v>%</v>
      </c>
      <c r="AL1170" t="str">
        <f t="shared" si="2563"/>
        <v>%</v>
      </c>
      <c r="AM1170" t="str">
        <f t="shared" si="2563"/>
        <v>%</v>
      </c>
      <c r="AN1170" t="str">
        <f t="shared" si="2534"/>
        <v>%</v>
      </c>
      <c r="AQ1170" t="str">
        <f t="shared" si="2535"/>
        <v>%</v>
      </c>
    </row>
    <row r="1171" spans="1:43" x14ac:dyDescent="0.2">
      <c r="A1171">
        <v>1169</v>
      </c>
      <c r="B1171" t="s">
        <v>205</v>
      </c>
      <c r="C1171" t="s">
        <v>1682</v>
      </c>
      <c r="D1171" t="s">
        <v>1655</v>
      </c>
      <c r="E1171" t="s">
        <v>1476</v>
      </c>
      <c r="F1171" t="s">
        <v>225</v>
      </c>
      <c r="G1171" t="str">
        <f t="shared" si="2527"/>
        <v>Comparable sales - International comparable sales</v>
      </c>
      <c r="H1171" t="str">
        <f t="shared" si="2508"/>
        <v>international comparable sales</v>
      </c>
      <c r="I1171" t="s">
        <v>7</v>
      </c>
      <c r="J1171" t="b">
        <f t="shared" si="2528"/>
        <v>0</v>
      </c>
      <c r="K1171" t="b">
        <f t="shared" si="2523"/>
        <v>0</v>
      </c>
      <c r="L1171" t="b">
        <f t="shared" si="2524"/>
        <v>1</v>
      </c>
      <c r="M1171" t="str">
        <f t="shared" si="2529"/>
        <v/>
      </c>
      <c r="N1171" t="str">
        <f t="shared" si="2430"/>
        <v/>
      </c>
      <c r="O1171" t="str">
        <f t="shared" si="2431"/>
        <v/>
      </c>
      <c r="P1171" t="str">
        <f t="shared" si="2530"/>
        <v/>
      </c>
      <c r="R1171" t="s">
        <v>7</v>
      </c>
      <c r="S1171" t="str">
        <f>IF(M1171&lt;&gt;"",M1171,IF(O1171&lt;&gt;"",O1171,IF(Q1171&lt;&gt;"",Q1171,I1171)))</f>
        <v>%</v>
      </c>
      <c r="T1171" t="str">
        <f t="shared" si="2531"/>
        <v>%</v>
      </c>
      <c r="U1171" t="str">
        <f t="shared" ref="U1171:V1171" si="2564">TRIM(SUBSTITUTE(T1171,U$1,U$2))</f>
        <v>%</v>
      </c>
      <c r="V1171" t="str">
        <f t="shared" si="2564"/>
        <v>%</v>
      </c>
      <c r="W1171" t="str">
        <f t="shared" ref="W1171:AM1171" si="2565">TRIM(SUBSTITUTE(V1171,W$1,W$2))</f>
        <v>%</v>
      </c>
      <c r="X1171" t="str">
        <f t="shared" si="2565"/>
        <v>%</v>
      </c>
      <c r="Y1171" t="str">
        <f t="shared" si="2565"/>
        <v>%</v>
      </c>
      <c r="Z1171" t="str">
        <f t="shared" si="2565"/>
        <v>%</v>
      </c>
      <c r="AA1171" t="str">
        <f t="shared" si="2565"/>
        <v>%</v>
      </c>
      <c r="AB1171" t="str">
        <f t="shared" si="2565"/>
        <v>%</v>
      </c>
      <c r="AC1171" t="str">
        <f t="shared" si="2565"/>
        <v>%</v>
      </c>
      <c r="AD1171" t="str">
        <f t="shared" si="2565"/>
        <v>%</v>
      </c>
      <c r="AE1171" t="str">
        <f t="shared" si="2565"/>
        <v>%</v>
      </c>
      <c r="AF1171" t="str">
        <f t="shared" si="2565"/>
        <v>%</v>
      </c>
      <c r="AG1171" t="str">
        <f t="shared" si="2565"/>
        <v>%</v>
      </c>
      <c r="AH1171" t="str">
        <f t="shared" si="2565"/>
        <v>%</v>
      </c>
      <c r="AI1171" t="str">
        <f t="shared" si="2565"/>
        <v>%</v>
      </c>
      <c r="AJ1171" t="str">
        <f t="shared" si="2565"/>
        <v>%</v>
      </c>
      <c r="AK1171" t="str">
        <f t="shared" si="2565"/>
        <v>%</v>
      </c>
      <c r="AL1171" t="str">
        <f t="shared" si="2565"/>
        <v>%</v>
      </c>
      <c r="AM1171" t="str">
        <f t="shared" si="2565"/>
        <v>%</v>
      </c>
      <c r="AN1171" t="str">
        <f t="shared" si="2534"/>
        <v>%</v>
      </c>
      <c r="AQ1171" t="str">
        <f t="shared" si="2535"/>
        <v>%</v>
      </c>
    </row>
    <row r="1172" spans="1:43" x14ac:dyDescent="0.2">
      <c r="A1172">
        <v>1170</v>
      </c>
      <c r="B1172" t="s">
        <v>205</v>
      </c>
      <c r="C1172" t="s">
        <v>1682</v>
      </c>
      <c r="D1172" t="s">
        <v>1655</v>
      </c>
      <c r="E1172" t="s">
        <v>75</v>
      </c>
      <c r="F1172" t="s">
        <v>137</v>
      </c>
      <c r="G1172" t="str">
        <f t="shared" si="2527"/>
        <v>Geographic Revenue - Domestic Revenue</v>
      </c>
      <c r="H1172" t="str">
        <f t="shared" si="2508"/>
        <v>domestic revenue</v>
      </c>
      <c r="I1172" t="s">
        <v>10</v>
      </c>
      <c r="J1172" t="b">
        <f t="shared" si="2528"/>
        <v>0</v>
      </c>
      <c r="K1172" t="b">
        <f t="shared" si="2523"/>
        <v>0</v>
      </c>
      <c r="L1172" t="b">
        <f t="shared" si="2524"/>
        <v>1</v>
      </c>
      <c r="M1172" t="str">
        <f t="shared" si="2529"/>
        <v/>
      </c>
      <c r="N1172" t="str">
        <f t="shared" si="2430"/>
        <v/>
      </c>
      <c r="O1172" t="str">
        <f t="shared" si="2431"/>
        <v/>
      </c>
      <c r="P1172" t="str">
        <f t="shared" si="2530"/>
        <v/>
      </c>
      <c r="R1172" t="s">
        <v>35</v>
      </c>
      <c r="S1172" t="str">
        <f>IF(M1172&lt;&gt;"",M1172,IF(O1172&lt;&gt;"",O1172,IF(Q1172&lt;&gt;"",Q1172,I1172)))</f>
        <v>$M</v>
      </c>
      <c r="T1172" t="str">
        <f t="shared" si="2531"/>
        <v>$m</v>
      </c>
      <c r="U1172" t="str">
        <f t="shared" ref="U1172:V1172" si="2566">TRIM(SUBSTITUTE(T1172,U$1,U$2))</f>
        <v>$m</v>
      </c>
      <c r="V1172" t="str">
        <f t="shared" si="2566"/>
        <v>$m</v>
      </c>
      <c r="W1172" t="str">
        <f t="shared" ref="W1172:AM1172" si="2567">TRIM(SUBSTITUTE(V1172,W$1,W$2))</f>
        <v>$m</v>
      </c>
      <c r="X1172" t="str">
        <f t="shared" si="2567"/>
        <v>$m</v>
      </c>
      <c r="Y1172" t="str">
        <f t="shared" si="2567"/>
        <v>$m</v>
      </c>
      <c r="Z1172" t="str">
        <f t="shared" si="2567"/>
        <v>$m</v>
      </c>
      <c r="AA1172" t="str">
        <f t="shared" si="2567"/>
        <v>$m</v>
      </c>
      <c r="AB1172" t="str">
        <f t="shared" si="2567"/>
        <v>$m</v>
      </c>
      <c r="AC1172" t="str">
        <f t="shared" si="2567"/>
        <v>$m</v>
      </c>
      <c r="AD1172" t="str">
        <f t="shared" si="2567"/>
        <v>$m</v>
      </c>
      <c r="AE1172" t="str">
        <f t="shared" si="2567"/>
        <v>$m</v>
      </c>
      <c r="AF1172" t="str">
        <f t="shared" si="2567"/>
        <v>$m</v>
      </c>
      <c r="AG1172" t="str">
        <f t="shared" si="2567"/>
        <v>$</v>
      </c>
      <c r="AH1172" t="str">
        <f t="shared" si="2567"/>
        <v>$</v>
      </c>
      <c r="AI1172" t="str">
        <f t="shared" si="2567"/>
        <v>$</v>
      </c>
      <c r="AJ1172" t="str">
        <f t="shared" si="2567"/>
        <v>$</v>
      </c>
      <c r="AK1172" t="str">
        <f t="shared" si="2567"/>
        <v>$</v>
      </c>
      <c r="AL1172" t="str">
        <f t="shared" si="2567"/>
        <v>$</v>
      </c>
      <c r="AM1172" t="str">
        <f t="shared" si="2567"/>
        <v>$</v>
      </c>
      <c r="AN1172" t="str">
        <f t="shared" si="2534"/>
        <v>$</v>
      </c>
      <c r="AQ1172" t="str">
        <f t="shared" si="2535"/>
        <v>$</v>
      </c>
    </row>
    <row r="1173" spans="1:43" x14ac:dyDescent="0.2">
      <c r="A1173">
        <v>1171</v>
      </c>
      <c r="B1173" t="s">
        <v>205</v>
      </c>
      <c r="C1173" t="s">
        <v>1682</v>
      </c>
      <c r="D1173" t="s">
        <v>1655</v>
      </c>
      <c r="E1173" t="s">
        <v>75</v>
      </c>
      <c r="F1173" t="s">
        <v>209</v>
      </c>
      <c r="G1173" t="str">
        <f t="shared" si="2527"/>
        <v>Geographic Revenue - International Revenue</v>
      </c>
      <c r="H1173" t="str">
        <f t="shared" si="2508"/>
        <v>international revenue</v>
      </c>
      <c r="I1173" t="s">
        <v>10</v>
      </c>
      <c r="J1173" t="b">
        <f t="shared" si="2528"/>
        <v>0</v>
      </c>
      <c r="K1173" t="b">
        <f t="shared" si="2523"/>
        <v>0</v>
      </c>
      <c r="L1173" t="b">
        <f t="shared" si="2524"/>
        <v>1</v>
      </c>
      <c r="M1173" t="str">
        <f t="shared" si="2529"/>
        <v/>
      </c>
      <c r="N1173" t="str">
        <f t="shared" si="2430"/>
        <v/>
      </c>
      <c r="O1173" t="str">
        <f t="shared" si="2431"/>
        <v/>
      </c>
      <c r="P1173" t="str">
        <f t="shared" si="2530"/>
        <v/>
      </c>
      <c r="R1173" t="s">
        <v>35</v>
      </c>
      <c r="S1173" t="str">
        <f>IF(M1173&lt;&gt;"",M1173,IF(O1173&lt;&gt;"",O1173,IF(Q1173&lt;&gt;"",Q1173,I1173)))</f>
        <v>$M</v>
      </c>
      <c r="T1173" t="str">
        <f t="shared" si="2531"/>
        <v>$m</v>
      </c>
      <c r="U1173" t="str">
        <f t="shared" ref="U1173:V1173" si="2568">TRIM(SUBSTITUTE(T1173,U$1,U$2))</f>
        <v>$m</v>
      </c>
      <c r="V1173" t="str">
        <f t="shared" si="2568"/>
        <v>$m</v>
      </c>
      <c r="W1173" t="str">
        <f t="shared" ref="W1173:AM1173" si="2569">TRIM(SUBSTITUTE(V1173,W$1,W$2))</f>
        <v>$m</v>
      </c>
      <c r="X1173" t="str">
        <f t="shared" si="2569"/>
        <v>$m</v>
      </c>
      <c r="Y1173" t="str">
        <f t="shared" si="2569"/>
        <v>$m</v>
      </c>
      <c r="Z1173" t="str">
        <f t="shared" si="2569"/>
        <v>$m</v>
      </c>
      <c r="AA1173" t="str">
        <f t="shared" si="2569"/>
        <v>$m</v>
      </c>
      <c r="AB1173" t="str">
        <f t="shared" si="2569"/>
        <v>$m</v>
      </c>
      <c r="AC1173" t="str">
        <f t="shared" si="2569"/>
        <v>$m</v>
      </c>
      <c r="AD1173" t="str">
        <f t="shared" si="2569"/>
        <v>$m</v>
      </c>
      <c r="AE1173" t="str">
        <f t="shared" si="2569"/>
        <v>$m</v>
      </c>
      <c r="AF1173" t="str">
        <f t="shared" si="2569"/>
        <v>$m</v>
      </c>
      <c r="AG1173" t="str">
        <f t="shared" si="2569"/>
        <v>$</v>
      </c>
      <c r="AH1173" t="str">
        <f t="shared" si="2569"/>
        <v>$</v>
      </c>
      <c r="AI1173" t="str">
        <f t="shared" si="2569"/>
        <v>$</v>
      </c>
      <c r="AJ1173" t="str">
        <f t="shared" si="2569"/>
        <v>$</v>
      </c>
      <c r="AK1173" t="str">
        <f t="shared" si="2569"/>
        <v>$</v>
      </c>
      <c r="AL1173" t="str">
        <f t="shared" si="2569"/>
        <v>$</v>
      </c>
      <c r="AM1173" t="str">
        <f t="shared" si="2569"/>
        <v>$</v>
      </c>
      <c r="AN1173" t="str">
        <f t="shared" si="2534"/>
        <v>$</v>
      </c>
      <c r="AQ1173" t="str">
        <f t="shared" si="2535"/>
        <v>$</v>
      </c>
    </row>
    <row r="1174" spans="1:43" x14ac:dyDescent="0.2">
      <c r="A1174">
        <v>1172</v>
      </c>
      <c r="B1174" t="s">
        <v>205</v>
      </c>
      <c r="C1174" t="s">
        <v>1682</v>
      </c>
      <c r="D1174" t="s">
        <v>1655</v>
      </c>
      <c r="E1174" t="s">
        <v>210</v>
      </c>
      <c r="F1174" t="s">
        <v>211</v>
      </c>
      <c r="G1174" t="str">
        <f t="shared" si="2527"/>
        <v>Geographic Segment Revenue - Domestic Revenue from Appliances</v>
      </c>
      <c r="H1174" t="str">
        <f t="shared" si="2508"/>
        <v>domestic revenue from appliances</v>
      </c>
      <c r="I1174" t="s">
        <v>10</v>
      </c>
      <c r="J1174" t="b">
        <f t="shared" si="2528"/>
        <v>0</v>
      </c>
      <c r="K1174" t="b">
        <f t="shared" si="2523"/>
        <v>0</v>
      </c>
      <c r="L1174" t="b">
        <f t="shared" si="2524"/>
        <v>1</v>
      </c>
      <c r="M1174" t="str">
        <f t="shared" si="2529"/>
        <v/>
      </c>
      <c r="N1174" t="str">
        <f t="shared" ref="N1174:N1237" si="2570">IF(AND(OR(LOWER(I1174)="unit",LOWER(I1174)="units",LOWER(I1174)="number"),M1174&lt;&gt;"Stores"),"Check","")</f>
        <v/>
      </c>
      <c r="O1174" t="str">
        <f t="shared" ref="O1174:O1237" si="2571">IF(N1174="Check",IF((IFERROR(FIND("vehicle",LOWER(H1174)),0)+(IFERROR(FIND("auto",LOWER(H1174)),0))+IFERROR(FIND("vehicle",LOWER(F1174)),0)+IFERROR(FIND("vehicle",LOWER(F1174)),0))&gt;0,"Vehicles",""),"")</f>
        <v/>
      </c>
      <c r="P1174" t="str">
        <f t="shared" si="2530"/>
        <v/>
      </c>
      <c r="R1174" t="s">
        <v>35</v>
      </c>
      <c r="S1174" t="str">
        <f>IF(M1174&lt;&gt;"",M1174,IF(O1174&lt;&gt;"",O1174,IF(Q1174&lt;&gt;"",Q1174,I1174)))</f>
        <v>$M</v>
      </c>
      <c r="T1174" t="str">
        <f t="shared" si="2531"/>
        <v>$m</v>
      </c>
      <c r="U1174" t="str">
        <f t="shared" ref="U1174:V1174" si="2572">TRIM(SUBSTITUTE(T1174,U$1,U$2))</f>
        <v>$m</v>
      </c>
      <c r="V1174" t="str">
        <f t="shared" si="2572"/>
        <v>$m</v>
      </c>
      <c r="W1174" t="str">
        <f t="shared" ref="W1174:AM1174" si="2573">TRIM(SUBSTITUTE(V1174,W$1,W$2))</f>
        <v>$m</v>
      </c>
      <c r="X1174" t="str">
        <f t="shared" si="2573"/>
        <v>$m</v>
      </c>
      <c r="Y1174" t="str">
        <f t="shared" si="2573"/>
        <v>$m</v>
      </c>
      <c r="Z1174" t="str">
        <f t="shared" si="2573"/>
        <v>$m</v>
      </c>
      <c r="AA1174" t="str">
        <f t="shared" si="2573"/>
        <v>$m</v>
      </c>
      <c r="AB1174" t="str">
        <f t="shared" si="2573"/>
        <v>$m</v>
      </c>
      <c r="AC1174" t="str">
        <f t="shared" si="2573"/>
        <v>$m</v>
      </c>
      <c r="AD1174" t="str">
        <f t="shared" si="2573"/>
        <v>$m</v>
      </c>
      <c r="AE1174" t="str">
        <f t="shared" si="2573"/>
        <v>$m</v>
      </c>
      <c r="AF1174" t="str">
        <f t="shared" si="2573"/>
        <v>$m</v>
      </c>
      <c r="AG1174" t="str">
        <f t="shared" si="2573"/>
        <v>$</v>
      </c>
      <c r="AH1174" t="str">
        <f t="shared" si="2573"/>
        <v>$</v>
      </c>
      <c r="AI1174" t="str">
        <f t="shared" si="2573"/>
        <v>$</v>
      </c>
      <c r="AJ1174" t="str">
        <f t="shared" si="2573"/>
        <v>$</v>
      </c>
      <c r="AK1174" t="str">
        <f t="shared" si="2573"/>
        <v>$</v>
      </c>
      <c r="AL1174" t="str">
        <f t="shared" si="2573"/>
        <v>$</v>
      </c>
      <c r="AM1174" t="str">
        <f t="shared" si="2573"/>
        <v>$</v>
      </c>
      <c r="AN1174" t="str">
        <f t="shared" si="2534"/>
        <v>$</v>
      </c>
      <c r="AQ1174" t="str">
        <f t="shared" si="2535"/>
        <v>$</v>
      </c>
    </row>
    <row r="1175" spans="1:43" x14ac:dyDescent="0.2">
      <c r="A1175">
        <v>1173</v>
      </c>
      <c r="B1175" t="s">
        <v>205</v>
      </c>
      <c r="C1175" t="s">
        <v>1682</v>
      </c>
      <c r="D1175" t="s">
        <v>1655</v>
      </c>
      <c r="E1175" t="s">
        <v>210</v>
      </c>
      <c r="F1175" t="s">
        <v>211</v>
      </c>
      <c r="G1175" t="str">
        <f t="shared" si="2527"/>
        <v>Geographic Segment Revenue - Domestic Revenue from Appliances</v>
      </c>
      <c r="H1175" t="str">
        <f t="shared" si="2508"/>
        <v>domestic revenue from appliances</v>
      </c>
      <c r="I1175" t="s">
        <v>7</v>
      </c>
      <c r="J1175" t="b">
        <f t="shared" si="2528"/>
        <v>0</v>
      </c>
      <c r="K1175" t="b">
        <f t="shared" si="2523"/>
        <v>0</v>
      </c>
      <c r="L1175" t="b">
        <f t="shared" si="2524"/>
        <v>1</v>
      </c>
      <c r="M1175" t="str">
        <f t="shared" si="2529"/>
        <v/>
      </c>
      <c r="N1175" t="str">
        <f t="shared" si="2570"/>
        <v/>
      </c>
      <c r="O1175" t="str">
        <f t="shared" si="2571"/>
        <v/>
      </c>
      <c r="P1175" t="str">
        <f t="shared" si="2530"/>
        <v/>
      </c>
      <c r="R1175" t="s">
        <v>7</v>
      </c>
      <c r="S1175" t="str">
        <f>IF(M1175&lt;&gt;"",M1175,IF(O1175&lt;&gt;"",O1175,IF(Q1175&lt;&gt;"",Q1175,I1175)))</f>
        <v>%</v>
      </c>
      <c r="T1175" t="str">
        <f t="shared" si="2531"/>
        <v>%</v>
      </c>
      <c r="U1175" t="str">
        <f t="shared" ref="U1175:V1175" si="2574">TRIM(SUBSTITUTE(T1175,U$1,U$2))</f>
        <v>%</v>
      </c>
      <c r="V1175" t="str">
        <f t="shared" si="2574"/>
        <v>%</v>
      </c>
      <c r="W1175" t="str">
        <f t="shared" ref="W1175:AM1175" si="2575">TRIM(SUBSTITUTE(V1175,W$1,W$2))</f>
        <v>%</v>
      </c>
      <c r="X1175" t="str">
        <f t="shared" si="2575"/>
        <v>%</v>
      </c>
      <c r="Y1175" t="str">
        <f t="shared" si="2575"/>
        <v>%</v>
      </c>
      <c r="Z1175" t="str">
        <f t="shared" si="2575"/>
        <v>%</v>
      </c>
      <c r="AA1175" t="str">
        <f t="shared" si="2575"/>
        <v>%</v>
      </c>
      <c r="AB1175" t="str">
        <f t="shared" si="2575"/>
        <v>%</v>
      </c>
      <c r="AC1175" t="str">
        <f t="shared" si="2575"/>
        <v>%</v>
      </c>
      <c r="AD1175" t="str">
        <f t="shared" si="2575"/>
        <v>%</v>
      </c>
      <c r="AE1175" t="str">
        <f t="shared" si="2575"/>
        <v>%</v>
      </c>
      <c r="AF1175" t="str">
        <f t="shared" si="2575"/>
        <v>%</v>
      </c>
      <c r="AG1175" t="str">
        <f t="shared" si="2575"/>
        <v>%</v>
      </c>
      <c r="AH1175" t="str">
        <f t="shared" si="2575"/>
        <v>%</v>
      </c>
      <c r="AI1175" t="str">
        <f t="shared" si="2575"/>
        <v>%</v>
      </c>
      <c r="AJ1175" t="str">
        <f t="shared" si="2575"/>
        <v>%</v>
      </c>
      <c r="AK1175" t="str">
        <f t="shared" si="2575"/>
        <v>%</v>
      </c>
      <c r="AL1175" t="str">
        <f t="shared" si="2575"/>
        <v>%</v>
      </c>
      <c r="AM1175" t="str">
        <f t="shared" si="2575"/>
        <v>%</v>
      </c>
      <c r="AN1175" t="str">
        <f t="shared" si="2534"/>
        <v>%</v>
      </c>
      <c r="AQ1175" t="str">
        <f t="shared" si="2535"/>
        <v>%</v>
      </c>
    </row>
    <row r="1176" spans="1:43" x14ac:dyDescent="0.2">
      <c r="A1176">
        <v>1174</v>
      </c>
      <c r="B1176" t="s">
        <v>205</v>
      </c>
      <c r="C1176" t="s">
        <v>1682</v>
      </c>
      <c r="D1176" t="s">
        <v>1655</v>
      </c>
      <c r="E1176" t="s">
        <v>210</v>
      </c>
      <c r="F1176" t="s">
        <v>212</v>
      </c>
      <c r="G1176" t="str">
        <f t="shared" si="2527"/>
        <v>Geographic Segment Revenue - Domestic Revenue from Computing and  Phones</v>
      </c>
      <c r="H1176" t="str">
        <f t="shared" si="2508"/>
        <v>domestic revenue from computing and  phones</v>
      </c>
      <c r="I1176" t="s">
        <v>7</v>
      </c>
      <c r="J1176" t="b">
        <f t="shared" si="2528"/>
        <v>0</v>
      </c>
      <c r="K1176" t="b">
        <f t="shared" si="2523"/>
        <v>0</v>
      </c>
      <c r="L1176" t="b">
        <f t="shared" si="2524"/>
        <v>1</v>
      </c>
      <c r="M1176" t="str">
        <f t="shared" si="2529"/>
        <v/>
      </c>
      <c r="N1176" t="str">
        <f t="shared" si="2570"/>
        <v/>
      </c>
      <c r="O1176" t="str">
        <f t="shared" si="2571"/>
        <v/>
      </c>
      <c r="P1176" t="str">
        <f t="shared" si="2530"/>
        <v/>
      </c>
      <c r="R1176" t="s">
        <v>7</v>
      </c>
      <c r="S1176" t="str">
        <f>IF(M1176&lt;&gt;"",M1176,IF(O1176&lt;&gt;"",O1176,IF(Q1176&lt;&gt;"",Q1176,I1176)))</f>
        <v>%</v>
      </c>
      <c r="T1176" t="str">
        <f t="shared" si="2531"/>
        <v>%</v>
      </c>
      <c r="U1176" t="str">
        <f t="shared" ref="U1176:V1176" si="2576">TRIM(SUBSTITUTE(T1176,U$1,U$2))</f>
        <v>%</v>
      </c>
      <c r="V1176" t="str">
        <f t="shared" si="2576"/>
        <v>%</v>
      </c>
      <c r="W1176" t="str">
        <f t="shared" ref="W1176:AM1176" si="2577">TRIM(SUBSTITUTE(V1176,W$1,W$2))</f>
        <v>%</v>
      </c>
      <c r="X1176" t="str">
        <f t="shared" si="2577"/>
        <v>%</v>
      </c>
      <c r="Y1176" t="str">
        <f t="shared" si="2577"/>
        <v>%</v>
      </c>
      <c r="Z1176" t="str">
        <f t="shared" si="2577"/>
        <v>%</v>
      </c>
      <c r="AA1176" t="str">
        <f t="shared" si="2577"/>
        <v>%</v>
      </c>
      <c r="AB1176" t="str">
        <f t="shared" si="2577"/>
        <v>%</v>
      </c>
      <c r="AC1176" t="str">
        <f t="shared" si="2577"/>
        <v>%</v>
      </c>
      <c r="AD1176" t="str">
        <f t="shared" si="2577"/>
        <v>%</v>
      </c>
      <c r="AE1176" t="str">
        <f t="shared" si="2577"/>
        <v>%</v>
      </c>
      <c r="AF1176" t="str">
        <f t="shared" si="2577"/>
        <v>%</v>
      </c>
      <c r="AG1176" t="str">
        <f t="shared" si="2577"/>
        <v>%</v>
      </c>
      <c r="AH1176" t="str">
        <f t="shared" si="2577"/>
        <v>%</v>
      </c>
      <c r="AI1176" t="str">
        <f t="shared" si="2577"/>
        <v>%</v>
      </c>
      <c r="AJ1176" t="str">
        <f t="shared" si="2577"/>
        <v>%</v>
      </c>
      <c r="AK1176" t="str">
        <f t="shared" si="2577"/>
        <v>%</v>
      </c>
      <c r="AL1176" t="str">
        <f t="shared" si="2577"/>
        <v>%</v>
      </c>
      <c r="AM1176" t="str">
        <f t="shared" si="2577"/>
        <v>%</v>
      </c>
      <c r="AN1176" t="str">
        <f t="shared" si="2534"/>
        <v>%</v>
      </c>
      <c r="AQ1176" t="str">
        <f t="shared" si="2535"/>
        <v>%</v>
      </c>
    </row>
    <row r="1177" spans="1:43" x14ac:dyDescent="0.2">
      <c r="A1177">
        <v>1175</v>
      </c>
      <c r="B1177" t="s">
        <v>205</v>
      </c>
      <c r="C1177" t="s">
        <v>1682</v>
      </c>
      <c r="D1177" t="s">
        <v>1655</v>
      </c>
      <c r="E1177" t="s">
        <v>210</v>
      </c>
      <c r="F1177" t="s">
        <v>213</v>
      </c>
      <c r="G1177" t="str">
        <f t="shared" si="2527"/>
        <v>Geographic Segment Revenue - Domestic Revenue from Computing and Mobile Phones</v>
      </c>
      <c r="H1177" t="str">
        <f t="shared" si="2508"/>
        <v>domestic revenue from computing and mobile phones</v>
      </c>
      <c r="I1177" t="s">
        <v>10</v>
      </c>
      <c r="J1177" t="b">
        <f t="shared" si="2528"/>
        <v>0</v>
      </c>
      <c r="K1177" t="b">
        <f t="shared" si="2523"/>
        <v>0</v>
      </c>
      <c r="L1177" t="b">
        <f t="shared" si="2524"/>
        <v>1</v>
      </c>
      <c r="M1177" t="str">
        <f t="shared" si="2529"/>
        <v/>
      </c>
      <c r="N1177" t="str">
        <f t="shared" si="2570"/>
        <v/>
      </c>
      <c r="O1177" t="str">
        <f t="shared" si="2571"/>
        <v/>
      </c>
      <c r="P1177" t="str">
        <f t="shared" si="2530"/>
        <v/>
      </c>
      <c r="R1177" t="s">
        <v>35</v>
      </c>
      <c r="S1177" t="str">
        <f>IF(M1177&lt;&gt;"",M1177,IF(O1177&lt;&gt;"",O1177,IF(Q1177&lt;&gt;"",Q1177,I1177)))</f>
        <v>$M</v>
      </c>
      <c r="T1177" t="str">
        <f t="shared" si="2531"/>
        <v>$m</v>
      </c>
      <c r="U1177" t="str">
        <f t="shared" ref="U1177:V1177" si="2578">TRIM(SUBSTITUTE(T1177,U$1,U$2))</f>
        <v>$m</v>
      </c>
      <c r="V1177" t="str">
        <f t="shared" si="2578"/>
        <v>$m</v>
      </c>
      <c r="W1177" t="str">
        <f t="shared" ref="W1177:AM1177" si="2579">TRIM(SUBSTITUTE(V1177,W$1,W$2))</f>
        <v>$m</v>
      </c>
      <c r="X1177" t="str">
        <f t="shared" si="2579"/>
        <v>$m</v>
      </c>
      <c r="Y1177" t="str">
        <f t="shared" si="2579"/>
        <v>$m</v>
      </c>
      <c r="Z1177" t="str">
        <f t="shared" si="2579"/>
        <v>$m</v>
      </c>
      <c r="AA1177" t="str">
        <f t="shared" si="2579"/>
        <v>$m</v>
      </c>
      <c r="AB1177" t="str">
        <f t="shared" si="2579"/>
        <v>$m</v>
      </c>
      <c r="AC1177" t="str">
        <f t="shared" si="2579"/>
        <v>$m</v>
      </c>
      <c r="AD1177" t="str">
        <f t="shared" si="2579"/>
        <v>$m</v>
      </c>
      <c r="AE1177" t="str">
        <f t="shared" si="2579"/>
        <v>$m</v>
      </c>
      <c r="AF1177" t="str">
        <f t="shared" si="2579"/>
        <v>$m</v>
      </c>
      <c r="AG1177" t="str">
        <f t="shared" si="2579"/>
        <v>$</v>
      </c>
      <c r="AH1177" t="str">
        <f t="shared" si="2579"/>
        <v>$</v>
      </c>
      <c r="AI1177" t="str">
        <f t="shared" si="2579"/>
        <v>$</v>
      </c>
      <c r="AJ1177" t="str">
        <f t="shared" si="2579"/>
        <v>$</v>
      </c>
      <c r="AK1177" t="str">
        <f t="shared" si="2579"/>
        <v>$</v>
      </c>
      <c r="AL1177" t="str">
        <f t="shared" si="2579"/>
        <v>$</v>
      </c>
      <c r="AM1177" t="str">
        <f t="shared" si="2579"/>
        <v>$</v>
      </c>
      <c r="AN1177" t="str">
        <f t="shared" si="2534"/>
        <v>$</v>
      </c>
      <c r="AQ1177" t="str">
        <f t="shared" si="2535"/>
        <v>$</v>
      </c>
    </row>
    <row r="1178" spans="1:43" x14ac:dyDescent="0.2">
      <c r="A1178">
        <v>1176</v>
      </c>
      <c r="B1178" t="s">
        <v>205</v>
      </c>
      <c r="C1178" t="s">
        <v>1682</v>
      </c>
      <c r="D1178" t="s">
        <v>1655</v>
      </c>
      <c r="E1178" t="s">
        <v>210</v>
      </c>
      <c r="F1178" t="s">
        <v>213</v>
      </c>
      <c r="G1178" t="str">
        <f t="shared" si="2527"/>
        <v>Geographic Segment Revenue - Domestic Revenue from Computing and Mobile Phones</v>
      </c>
      <c r="H1178" t="str">
        <f t="shared" si="2508"/>
        <v>domestic revenue from computing and mobile phones</v>
      </c>
      <c r="I1178" t="s">
        <v>7</v>
      </c>
      <c r="J1178" t="b">
        <f t="shared" si="2528"/>
        <v>0</v>
      </c>
      <c r="K1178" t="b">
        <f t="shared" si="2523"/>
        <v>0</v>
      </c>
      <c r="L1178" t="b">
        <f t="shared" si="2524"/>
        <v>1</v>
      </c>
      <c r="M1178" t="str">
        <f t="shared" si="2529"/>
        <v/>
      </c>
      <c r="N1178" t="str">
        <f t="shared" si="2570"/>
        <v/>
      </c>
      <c r="O1178" t="str">
        <f t="shared" si="2571"/>
        <v/>
      </c>
      <c r="P1178" t="str">
        <f t="shared" si="2530"/>
        <v/>
      </c>
      <c r="R1178" t="s">
        <v>7</v>
      </c>
      <c r="S1178" t="str">
        <f>IF(M1178&lt;&gt;"",M1178,IF(O1178&lt;&gt;"",O1178,IF(Q1178&lt;&gt;"",Q1178,I1178)))</f>
        <v>%</v>
      </c>
      <c r="T1178" t="str">
        <f t="shared" si="2531"/>
        <v>%</v>
      </c>
      <c r="U1178" t="str">
        <f t="shared" ref="U1178:V1178" si="2580">TRIM(SUBSTITUTE(T1178,U$1,U$2))</f>
        <v>%</v>
      </c>
      <c r="V1178" t="str">
        <f t="shared" si="2580"/>
        <v>%</v>
      </c>
      <c r="W1178" t="str">
        <f t="shared" ref="W1178:AM1178" si="2581">TRIM(SUBSTITUTE(V1178,W$1,W$2))</f>
        <v>%</v>
      </c>
      <c r="X1178" t="str">
        <f t="shared" si="2581"/>
        <v>%</v>
      </c>
      <c r="Y1178" t="str">
        <f t="shared" si="2581"/>
        <v>%</v>
      </c>
      <c r="Z1178" t="str">
        <f t="shared" si="2581"/>
        <v>%</v>
      </c>
      <c r="AA1178" t="str">
        <f t="shared" si="2581"/>
        <v>%</v>
      </c>
      <c r="AB1178" t="str">
        <f t="shared" si="2581"/>
        <v>%</v>
      </c>
      <c r="AC1178" t="str">
        <f t="shared" si="2581"/>
        <v>%</v>
      </c>
      <c r="AD1178" t="str">
        <f t="shared" si="2581"/>
        <v>%</v>
      </c>
      <c r="AE1178" t="str">
        <f t="shared" si="2581"/>
        <v>%</v>
      </c>
      <c r="AF1178" t="str">
        <f t="shared" si="2581"/>
        <v>%</v>
      </c>
      <c r="AG1178" t="str">
        <f t="shared" si="2581"/>
        <v>%</v>
      </c>
      <c r="AH1178" t="str">
        <f t="shared" si="2581"/>
        <v>%</v>
      </c>
      <c r="AI1178" t="str">
        <f t="shared" si="2581"/>
        <v>%</v>
      </c>
      <c r="AJ1178" t="str">
        <f t="shared" si="2581"/>
        <v>%</v>
      </c>
      <c r="AK1178" t="str">
        <f t="shared" si="2581"/>
        <v>%</v>
      </c>
      <c r="AL1178" t="str">
        <f t="shared" si="2581"/>
        <v>%</v>
      </c>
      <c r="AM1178" t="str">
        <f t="shared" si="2581"/>
        <v>%</v>
      </c>
      <c r="AN1178" t="str">
        <f t="shared" si="2534"/>
        <v>%</v>
      </c>
      <c r="AQ1178" t="str">
        <f t="shared" si="2535"/>
        <v>%</v>
      </c>
    </row>
    <row r="1179" spans="1:43" x14ac:dyDescent="0.2">
      <c r="A1179">
        <v>1177</v>
      </c>
      <c r="B1179" t="s">
        <v>205</v>
      </c>
      <c r="C1179" t="s">
        <v>1682</v>
      </c>
      <c r="D1179" t="s">
        <v>1655</v>
      </c>
      <c r="E1179" t="s">
        <v>210</v>
      </c>
      <c r="F1179" t="s">
        <v>214</v>
      </c>
      <c r="G1179" t="str">
        <f t="shared" si="2527"/>
        <v>Geographic Segment Revenue - Domestic Revenue from Consumer Electronics</v>
      </c>
      <c r="H1179" t="str">
        <f t="shared" si="2508"/>
        <v>domestic revenue from consumer electronics</v>
      </c>
      <c r="I1179" t="s">
        <v>10</v>
      </c>
      <c r="J1179" t="b">
        <f t="shared" si="2528"/>
        <v>0</v>
      </c>
      <c r="K1179" t="b">
        <f t="shared" si="2523"/>
        <v>0</v>
      </c>
      <c r="L1179" t="b">
        <f t="shared" si="2524"/>
        <v>1</v>
      </c>
      <c r="M1179" t="str">
        <f t="shared" si="2529"/>
        <v/>
      </c>
      <c r="N1179" t="str">
        <f t="shared" si="2570"/>
        <v/>
      </c>
      <c r="O1179" t="str">
        <f t="shared" si="2571"/>
        <v/>
      </c>
      <c r="P1179" t="str">
        <f t="shared" si="2530"/>
        <v/>
      </c>
      <c r="R1179" t="s">
        <v>35</v>
      </c>
      <c r="S1179" t="str">
        <f>IF(M1179&lt;&gt;"",M1179,IF(O1179&lt;&gt;"",O1179,IF(Q1179&lt;&gt;"",Q1179,I1179)))</f>
        <v>$M</v>
      </c>
      <c r="T1179" t="str">
        <f t="shared" si="2531"/>
        <v>$m</v>
      </c>
      <c r="U1179" t="str">
        <f t="shared" ref="U1179:V1179" si="2582">TRIM(SUBSTITUTE(T1179,U$1,U$2))</f>
        <v>$m</v>
      </c>
      <c r="V1179" t="str">
        <f t="shared" si="2582"/>
        <v>$m</v>
      </c>
      <c r="W1179" t="str">
        <f t="shared" ref="W1179:AM1179" si="2583">TRIM(SUBSTITUTE(V1179,W$1,W$2))</f>
        <v>$m</v>
      </c>
      <c r="X1179" t="str">
        <f t="shared" si="2583"/>
        <v>$m</v>
      </c>
      <c r="Y1179" t="str">
        <f t="shared" si="2583"/>
        <v>$m</v>
      </c>
      <c r="Z1179" t="str">
        <f t="shared" si="2583"/>
        <v>$m</v>
      </c>
      <c r="AA1179" t="str">
        <f t="shared" si="2583"/>
        <v>$m</v>
      </c>
      <c r="AB1179" t="str">
        <f t="shared" si="2583"/>
        <v>$m</v>
      </c>
      <c r="AC1179" t="str">
        <f t="shared" si="2583"/>
        <v>$m</v>
      </c>
      <c r="AD1179" t="str">
        <f t="shared" si="2583"/>
        <v>$m</v>
      </c>
      <c r="AE1179" t="str">
        <f t="shared" si="2583"/>
        <v>$m</v>
      </c>
      <c r="AF1179" t="str">
        <f t="shared" si="2583"/>
        <v>$m</v>
      </c>
      <c r="AG1179" t="str">
        <f t="shared" si="2583"/>
        <v>$</v>
      </c>
      <c r="AH1179" t="str">
        <f t="shared" si="2583"/>
        <v>$</v>
      </c>
      <c r="AI1179" t="str">
        <f t="shared" si="2583"/>
        <v>$</v>
      </c>
      <c r="AJ1179" t="str">
        <f t="shared" si="2583"/>
        <v>$</v>
      </c>
      <c r="AK1179" t="str">
        <f t="shared" si="2583"/>
        <v>$</v>
      </c>
      <c r="AL1179" t="str">
        <f t="shared" si="2583"/>
        <v>$</v>
      </c>
      <c r="AM1179" t="str">
        <f t="shared" si="2583"/>
        <v>$</v>
      </c>
      <c r="AN1179" t="str">
        <f t="shared" si="2534"/>
        <v>$</v>
      </c>
      <c r="AQ1179" t="str">
        <f t="shared" si="2535"/>
        <v>$</v>
      </c>
    </row>
    <row r="1180" spans="1:43" x14ac:dyDescent="0.2">
      <c r="A1180">
        <v>1178</v>
      </c>
      <c r="B1180" t="s">
        <v>205</v>
      </c>
      <c r="C1180" t="s">
        <v>1682</v>
      </c>
      <c r="D1180" t="s">
        <v>1655</v>
      </c>
      <c r="E1180" t="s">
        <v>210</v>
      </c>
      <c r="F1180" t="s">
        <v>214</v>
      </c>
      <c r="G1180" t="str">
        <f t="shared" si="2527"/>
        <v>Geographic Segment Revenue - Domestic Revenue from Consumer Electronics</v>
      </c>
      <c r="H1180" t="str">
        <f t="shared" si="2508"/>
        <v>domestic revenue from consumer electronics</v>
      </c>
      <c r="I1180" t="s">
        <v>7</v>
      </c>
      <c r="J1180" t="b">
        <f t="shared" si="2528"/>
        <v>0</v>
      </c>
      <c r="K1180" t="b">
        <f t="shared" si="2523"/>
        <v>0</v>
      </c>
      <c r="L1180" t="b">
        <f t="shared" si="2524"/>
        <v>1</v>
      </c>
      <c r="M1180" t="str">
        <f t="shared" si="2529"/>
        <v/>
      </c>
      <c r="N1180" t="str">
        <f t="shared" si="2570"/>
        <v/>
      </c>
      <c r="O1180" t="str">
        <f t="shared" si="2571"/>
        <v/>
      </c>
      <c r="P1180" t="str">
        <f t="shared" si="2530"/>
        <v/>
      </c>
      <c r="R1180" t="s">
        <v>7</v>
      </c>
      <c r="S1180" t="str">
        <f>IF(M1180&lt;&gt;"",M1180,IF(O1180&lt;&gt;"",O1180,IF(Q1180&lt;&gt;"",Q1180,I1180)))</f>
        <v>%</v>
      </c>
      <c r="T1180" t="str">
        <f t="shared" si="2531"/>
        <v>%</v>
      </c>
      <c r="U1180" t="str">
        <f t="shared" ref="U1180:V1180" si="2584">TRIM(SUBSTITUTE(T1180,U$1,U$2))</f>
        <v>%</v>
      </c>
      <c r="V1180" t="str">
        <f t="shared" si="2584"/>
        <v>%</v>
      </c>
      <c r="W1180" t="str">
        <f t="shared" ref="W1180:AM1180" si="2585">TRIM(SUBSTITUTE(V1180,W$1,W$2))</f>
        <v>%</v>
      </c>
      <c r="X1180" t="str">
        <f t="shared" si="2585"/>
        <v>%</v>
      </c>
      <c r="Y1180" t="str">
        <f t="shared" si="2585"/>
        <v>%</v>
      </c>
      <c r="Z1180" t="str">
        <f t="shared" si="2585"/>
        <v>%</v>
      </c>
      <c r="AA1180" t="str">
        <f t="shared" si="2585"/>
        <v>%</v>
      </c>
      <c r="AB1180" t="str">
        <f t="shared" si="2585"/>
        <v>%</v>
      </c>
      <c r="AC1180" t="str">
        <f t="shared" si="2585"/>
        <v>%</v>
      </c>
      <c r="AD1180" t="str">
        <f t="shared" si="2585"/>
        <v>%</v>
      </c>
      <c r="AE1180" t="str">
        <f t="shared" si="2585"/>
        <v>%</v>
      </c>
      <c r="AF1180" t="str">
        <f t="shared" si="2585"/>
        <v>%</v>
      </c>
      <c r="AG1180" t="str">
        <f t="shared" si="2585"/>
        <v>%</v>
      </c>
      <c r="AH1180" t="str">
        <f t="shared" si="2585"/>
        <v>%</v>
      </c>
      <c r="AI1180" t="str">
        <f t="shared" si="2585"/>
        <v>%</v>
      </c>
      <c r="AJ1180" t="str">
        <f t="shared" si="2585"/>
        <v>%</v>
      </c>
      <c r="AK1180" t="str">
        <f t="shared" si="2585"/>
        <v>%</v>
      </c>
      <c r="AL1180" t="str">
        <f t="shared" si="2585"/>
        <v>%</v>
      </c>
      <c r="AM1180" t="str">
        <f t="shared" si="2585"/>
        <v>%</v>
      </c>
      <c r="AN1180" t="str">
        <f t="shared" si="2534"/>
        <v>%</v>
      </c>
      <c r="AQ1180" t="str">
        <f t="shared" si="2535"/>
        <v>%</v>
      </c>
    </row>
    <row r="1181" spans="1:43" x14ac:dyDescent="0.2">
      <c r="A1181">
        <v>1179</v>
      </c>
      <c r="B1181" t="s">
        <v>205</v>
      </c>
      <c r="C1181" t="s">
        <v>1682</v>
      </c>
      <c r="D1181" t="s">
        <v>1655</v>
      </c>
      <c r="E1181" t="s">
        <v>210</v>
      </c>
      <c r="F1181" t="s">
        <v>215</v>
      </c>
      <c r="G1181" t="str">
        <f t="shared" si="2527"/>
        <v>Geographic Segment Revenue - Domestic Revenue from Entertainment</v>
      </c>
      <c r="H1181" t="str">
        <f t="shared" si="2508"/>
        <v>domestic revenue from entertainment</v>
      </c>
      <c r="I1181" t="s">
        <v>10</v>
      </c>
      <c r="J1181" t="b">
        <f t="shared" si="2528"/>
        <v>0</v>
      </c>
      <c r="K1181" t="b">
        <f t="shared" si="2523"/>
        <v>0</v>
      </c>
      <c r="L1181" t="b">
        <f t="shared" si="2524"/>
        <v>1</v>
      </c>
      <c r="M1181" t="str">
        <f t="shared" si="2529"/>
        <v/>
      </c>
      <c r="N1181" t="str">
        <f t="shared" si="2570"/>
        <v/>
      </c>
      <c r="O1181" t="str">
        <f t="shared" si="2571"/>
        <v/>
      </c>
      <c r="P1181" t="str">
        <f t="shared" si="2530"/>
        <v/>
      </c>
      <c r="R1181" t="s">
        <v>35</v>
      </c>
      <c r="S1181" t="str">
        <f>IF(M1181&lt;&gt;"",M1181,IF(O1181&lt;&gt;"",O1181,IF(Q1181&lt;&gt;"",Q1181,I1181)))</f>
        <v>$M</v>
      </c>
      <c r="T1181" t="str">
        <f t="shared" si="2531"/>
        <v>$m</v>
      </c>
      <c r="U1181" t="str">
        <f t="shared" ref="U1181:V1181" si="2586">TRIM(SUBSTITUTE(T1181,U$1,U$2))</f>
        <v>$m</v>
      </c>
      <c r="V1181" t="str">
        <f t="shared" si="2586"/>
        <v>$m</v>
      </c>
      <c r="W1181" t="str">
        <f t="shared" ref="W1181:AM1181" si="2587">TRIM(SUBSTITUTE(V1181,W$1,W$2))</f>
        <v>$m</v>
      </c>
      <c r="X1181" t="str">
        <f t="shared" si="2587"/>
        <v>$m</v>
      </c>
      <c r="Y1181" t="str">
        <f t="shared" si="2587"/>
        <v>$m</v>
      </c>
      <c r="Z1181" t="str">
        <f t="shared" si="2587"/>
        <v>$m</v>
      </c>
      <c r="AA1181" t="str">
        <f t="shared" si="2587"/>
        <v>$m</v>
      </c>
      <c r="AB1181" t="str">
        <f t="shared" si="2587"/>
        <v>$m</v>
      </c>
      <c r="AC1181" t="str">
        <f t="shared" si="2587"/>
        <v>$m</v>
      </c>
      <c r="AD1181" t="str">
        <f t="shared" si="2587"/>
        <v>$m</v>
      </c>
      <c r="AE1181" t="str">
        <f t="shared" si="2587"/>
        <v>$m</v>
      </c>
      <c r="AF1181" t="str">
        <f t="shared" si="2587"/>
        <v>$m</v>
      </c>
      <c r="AG1181" t="str">
        <f t="shared" si="2587"/>
        <v>$</v>
      </c>
      <c r="AH1181" t="str">
        <f t="shared" si="2587"/>
        <v>$</v>
      </c>
      <c r="AI1181" t="str">
        <f t="shared" si="2587"/>
        <v>$</v>
      </c>
      <c r="AJ1181" t="str">
        <f t="shared" si="2587"/>
        <v>$</v>
      </c>
      <c r="AK1181" t="str">
        <f t="shared" si="2587"/>
        <v>$</v>
      </c>
      <c r="AL1181" t="str">
        <f t="shared" si="2587"/>
        <v>$</v>
      </c>
      <c r="AM1181" t="str">
        <f t="shared" si="2587"/>
        <v>$</v>
      </c>
      <c r="AN1181" t="str">
        <f t="shared" si="2534"/>
        <v>$</v>
      </c>
      <c r="AQ1181" t="str">
        <f t="shared" si="2535"/>
        <v>$</v>
      </c>
    </row>
    <row r="1182" spans="1:43" x14ac:dyDescent="0.2">
      <c r="A1182">
        <v>1180</v>
      </c>
      <c r="B1182" t="s">
        <v>205</v>
      </c>
      <c r="C1182" t="s">
        <v>1682</v>
      </c>
      <c r="D1182" t="s">
        <v>1655</v>
      </c>
      <c r="E1182" t="s">
        <v>210</v>
      </c>
      <c r="F1182" t="s">
        <v>215</v>
      </c>
      <c r="G1182" t="str">
        <f t="shared" si="2527"/>
        <v>Geographic Segment Revenue - Domestic Revenue from Entertainment</v>
      </c>
      <c r="H1182" t="str">
        <f t="shared" si="2508"/>
        <v>domestic revenue from entertainment</v>
      </c>
      <c r="I1182" t="s">
        <v>7</v>
      </c>
      <c r="J1182" t="b">
        <f t="shared" si="2528"/>
        <v>0</v>
      </c>
      <c r="K1182" t="b">
        <f t="shared" si="2523"/>
        <v>0</v>
      </c>
      <c r="L1182" t="b">
        <f t="shared" si="2524"/>
        <v>1</v>
      </c>
      <c r="M1182" t="str">
        <f t="shared" si="2529"/>
        <v/>
      </c>
      <c r="N1182" t="str">
        <f t="shared" si="2570"/>
        <v/>
      </c>
      <c r="O1182" t="str">
        <f t="shared" si="2571"/>
        <v/>
      </c>
      <c r="P1182" t="str">
        <f t="shared" si="2530"/>
        <v/>
      </c>
      <c r="R1182" t="s">
        <v>7</v>
      </c>
      <c r="S1182" t="str">
        <f>IF(M1182&lt;&gt;"",M1182,IF(O1182&lt;&gt;"",O1182,IF(Q1182&lt;&gt;"",Q1182,I1182)))</f>
        <v>%</v>
      </c>
      <c r="T1182" t="str">
        <f t="shared" si="2531"/>
        <v>%</v>
      </c>
      <c r="U1182" t="str">
        <f t="shared" ref="U1182:V1182" si="2588">TRIM(SUBSTITUTE(T1182,U$1,U$2))</f>
        <v>%</v>
      </c>
      <c r="V1182" t="str">
        <f t="shared" si="2588"/>
        <v>%</v>
      </c>
      <c r="W1182" t="str">
        <f t="shared" ref="W1182:AM1182" si="2589">TRIM(SUBSTITUTE(V1182,W$1,W$2))</f>
        <v>%</v>
      </c>
      <c r="X1182" t="str">
        <f t="shared" si="2589"/>
        <v>%</v>
      </c>
      <c r="Y1182" t="str">
        <f t="shared" si="2589"/>
        <v>%</v>
      </c>
      <c r="Z1182" t="str">
        <f t="shared" si="2589"/>
        <v>%</v>
      </c>
      <c r="AA1182" t="str">
        <f t="shared" si="2589"/>
        <v>%</v>
      </c>
      <c r="AB1182" t="str">
        <f t="shared" si="2589"/>
        <v>%</v>
      </c>
      <c r="AC1182" t="str">
        <f t="shared" si="2589"/>
        <v>%</v>
      </c>
      <c r="AD1182" t="str">
        <f t="shared" si="2589"/>
        <v>%</v>
      </c>
      <c r="AE1182" t="str">
        <f t="shared" si="2589"/>
        <v>%</v>
      </c>
      <c r="AF1182" t="str">
        <f t="shared" si="2589"/>
        <v>%</v>
      </c>
      <c r="AG1182" t="str">
        <f t="shared" si="2589"/>
        <v>%</v>
      </c>
      <c r="AH1182" t="str">
        <f t="shared" si="2589"/>
        <v>%</v>
      </c>
      <c r="AI1182" t="str">
        <f t="shared" si="2589"/>
        <v>%</v>
      </c>
      <c r="AJ1182" t="str">
        <f t="shared" si="2589"/>
        <v>%</v>
      </c>
      <c r="AK1182" t="str">
        <f t="shared" si="2589"/>
        <v>%</v>
      </c>
      <c r="AL1182" t="str">
        <f t="shared" si="2589"/>
        <v>%</v>
      </c>
      <c r="AM1182" t="str">
        <f t="shared" si="2589"/>
        <v>%</v>
      </c>
      <c r="AN1182" t="str">
        <f t="shared" si="2534"/>
        <v>%</v>
      </c>
      <c r="AQ1182" t="str">
        <f t="shared" si="2535"/>
        <v>%</v>
      </c>
    </row>
    <row r="1183" spans="1:43" x14ac:dyDescent="0.2">
      <c r="A1183">
        <v>1181</v>
      </c>
      <c r="B1183" t="s">
        <v>205</v>
      </c>
      <c r="C1183" t="s">
        <v>1682</v>
      </c>
      <c r="D1183" t="s">
        <v>1655</v>
      </c>
      <c r="E1183" t="s">
        <v>210</v>
      </c>
      <c r="F1183" t="s">
        <v>216</v>
      </c>
      <c r="G1183" t="str">
        <f t="shared" si="2527"/>
        <v>Geographic Segment Revenue - Domestic Revenue from Other</v>
      </c>
      <c r="H1183" t="str">
        <f t="shared" si="2508"/>
        <v>domestic revenue from other</v>
      </c>
      <c r="I1183" t="s">
        <v>10</v>
      </c>
      <c r="J1183" t="b">
        <f t="shared" si="2528"/>
        <v>0</v>
      </c>
      <c r="K1183" t="b">
        <f t="shared" si="2523"/>
        <v>0</v>
      </c>
      <c r="L1183" t="b">
        <f t="shared" si="2524"/>
        <v>1</v>
      </c>
      <c r="M1183" t="str">
        <f t="shared" si="2529"/>
        <v/>
      </c>
      <c r="N1183" t="str">
        <f t="shared" si="2570"/>
        <v/>
      </c>
      <c r="O1183" t="str">
        <f t="shared" si="2571"/>
        <v/>
      </c>
      <c r="P1183" t="str">
        <f t="shared" si="2530"/>
        <v/>
      </c>
      <c r="R1183" t="s">
        <v>35</v>
      </c>
      <c r="S1183" t="str">
        <f>IF(M1183&lt;&gt;"",M1183,IF(O1183&lt;&gt;"",O1183,IF(Q1183&lt;&gt;"",Q1183,I1183)))</f>
        <v>$M</v>
      </c>
      <c r="T1183" t="str">
        <f t="shared" si="2531"/>
        <v>$m</v>
      </c>
      <c r="U1183" t="str">
        <f t="shared" ref="U1183:V1183" si="2590">TRIM(SUBSTITUTE(T1183,U$1,U$2))</f>
        <v>$m</v>
      </c>
      <c r="V1183" t="str">
        <f t="shared" si="2590"/>
        <v>$m</v>
      </c>
      <c r="W1183" t="str">
        <f t="shared" ref="W1183:AM1183" si="2591">TRIM(SUBSTITUTE(V1183,W$1,W$2))</f>
        <v>$m</v>
      </c>
      <c r="X1183" t="str">
        <f t="shared" si="2591"/>
        <v>$m</v>
      </c>
      <c r="Y1183" t="str">
        <f t="shared" si="2591"/>
        <v>$m</v>
      </c>
      <c r="Z1183" t="str">
        <f t="shared" si="2591"/>
        <v>$m</v>
      </c>
      <c r="AA1183" t="str">
        <f t="shared" si="2591"/>
        <v>$m</v>
      </c>
      <c r="AB1183" t="str">
        <f t="shared" si="2591"/>
        <v>$m</v>
      </c>
      <c r="AC1183" t="str">
        <f t="shared" si="2591"/>
        <v>$m</v>
      </c>
      <c r="AD1183" t="str">
        <f t="shared" si="2591"/>
        <v>$m</v>
      </c>
      <c r="AE1183" t="str">
        <f t="shared" si="2591"/>
        <v>$m</v>
      </c>
      <c r="AF1183" t="str">
        <f t="shared" si="2591"/>
        <v>$m</v>
      </c>
      <c r="AG1183" t="str">
        <f t="shared" si="2591"/>
        <v>$</v>
      </c>
      <c r="AH1183" t="str">
        <f t="shared" si="2591"/>
        <v>$</v>
      </c>
      <c r="AI1183" t="str">
        <f t="shared" si="2591"/>
        <v>$</v>
      </c>
      <c r="AJ1183" t="str">
        <f t="shared" si="2591"/>
        <v>$</v>
      </c>
      <c r="AK1183" t="str">
        <f t="shared" si="2591"/>
        <v>$</v>
      </c>
      <c r="AL1183" t="str">
        <f t="shared" si="2591"/>
        <v>$</v>
      </c>
      <c r="AM1183" t="str">
        <f t="shared" si="2591"/>
        <v>$</v>
      </c>
      <c r="AN1183" t="str">
        <f t="shared" si="2534"/>
        <v>$</v>
      </c>
      <c r="AQ1183" t="str">
        <f t="shared" si="2535"/>
        <v>$</v>
      </c>
    </row>
    <row r="1184" spans="1:43" x14ac:dyDescent="0.2">
      <c r="A1184">
        <v>1182</v>
      </c>
      <c r="B1184" t="s">
        <v>205</v>
      </c>
      <c r="C1184" t="s">
        <v>1682</v>
      </c>
      <c r="D1184" t="s">
        <v>1655</v>
      </c>
      <c r="E1184" t="s">
        <v>210</v>
      </c>
      <c r="F1184" t="s">
        <v>216</v>
      </c>
      <c r="G1184" t="str">
        <f t="shared" si="2527"/>
        <v>Geographic Segment Revenue - Domestic Revenue from Other</v>
      </c>
      <c r="H1184" t="str">
        <f t="shared" si="2508"/>
        <v>domestic revenue from other</v>
      </c>
      <c r="I1184" t="s">
        <v>7</v>
      </c>
      <c r="J1184" t="b">
        <f t="shared" si="2528"/>
        <v>0</v>
      </c>
      <c r="K1184" t="b">
        <f t="shared" si="2523"/>
        <v>0</v>
      </c>
      <c r="L1184" t="b">
        <f t="shared" si="2524"/>
        <v>1</v>
      </c>
      <c r="M1184" t="str">
        <f t="shared" si="2529"/>
        <v/>
      </c>
      <c r="N1184" t="str">
        <f t="shared" si="2570"/>
        <v/>
      </c>
      <c r="O1184" t="str">
        <f t="shared" si="2571"/>
        <v/>
      </c>
      <c r="P1184" t="str">
        <f t="shared" si="2530"/>
        <v/>
      </c>
      <c r="R1184" t="s">
        <v>7</v>
      </c>
      <c r="S1184" t="str">
        <f>IF(M1184&lt;&gt;"",M1184,IF(O1184&lt;&gt;"",O1184,IF(Q1184&lt;&gt;"",Q1184,I1184)))</f>
        <v>%</v>
      </c>
      <c r="T1184" t="str">
        <f t="shared" si="2531"/>
        <v>%</v>
      </c>
      <c r="U1184" t="str">
        <f t="shared" ref="U1184:V1184" si="2592">TRIM(SUBSTITUTE(T1184,U$1,U$2))</f>
        <v>%</v>
      </c>
      <c r="V1184" t="str">
        <f t="shared" si="2592"/>
        <v>%</v>
      </c>
      <c r="W1184" t="str">
        <f t="shared" ref="W1184:AM1184" si="2593">TRIM(SUBSTITUTE(V1184,W$1,W$2))</f>
        <v>%</v>
      </c>
      <c r="X1184" t="str">
        <f t="shared" si="2593"/>
        <v>%</v>
      </c>
      <c r="Y1184" t="str">
        <f t="shared" si="2593"/>
        <v>%</v>
      </c>
      <c r="Z1184" t="str">
        <f t="shared" si="2593"/>
        <v>%</v>
      </c>
      <c r="AA1184" t="str">
        <f t="shared" si="2593"/>
        <v>%</v>
      </c>
      <c r="AB1184" t="str">
        <f t="shared" si="2593"/>
        <v>%</v>
      </c>
      <c r="AC1184" t="str">
        <f t="shared" si="2593"/>
        <v>%</v>
      </c>
      <c r="AD1184" t="str">
        <f t="shared" si="2593"/>
        <v>%</v>
      </c>
      <c r="AE1184" t="str">
        <f t="shared" si="2593"/>
        <v>%</v>
      </c>
      <c r="AF1184" t="str">
        <f t="shared" si="2593"/>
        <v>%</v>
      </c>
      <c r="AG1184" t="str">
        <f t="shared" si="2593"/>
        <v>%</v>
      </c>
      <c r="AH1184" t="str">
        <f t="shared" si="2593"/>
        <v>%</v>
      </c>
      <c r="AI1184" t="str">
        <f t="shared" si="2593"/>
        <v>%</v>
      </c>
      <c r="AJ1184" t="str">
        <f t="shared" si="2593"/>
        <v>%</v>
      </c>
      <c r="AK1184" t="str">
        <f t="shared" si="2593"/>
        <v>%</v>
      </c>
      <c r="AL1184" t="str">
        <f t="shared" si="2593"/>
        <v>%</v>
      </c>
      <c r="AM1184" t="str">
        <f t="shared" si="2593"/>
        <v>%</v>
      </c>
      <c r="AN1184" t="str">
        <f t="shared" si="2534"/>
        <v>%</v>
      </c>
      <c r="AQ1184" t="str">
        <f t="shared" si="2535"/>
        <v>%</v>
      </c>
    </row>
    <row r="1185" spans="1:43" x14ac:dyDescent="0.2">
      <c r="A1185">
        <v>1183</v>
      </c>
      <c r="B1185" t="s">
        <v>205</v>
      </c>
      <c r="C1185" t="s">
        <v>1682</v>
      </c>
      <c r="D1185" t="s">
        <v>1655</v>
      </c>
      <c r="E1185" t="s">
        <v>210</v>
      </c>
      <c r="F1185" t="s">
        <v>217</v>
      </c>
      <c r="G1185" t="str">
        <f t="shared" si="2527"/>
        <v>Geographic Segment Revenue - Domestic Revenue from Services</v>
      </c>
      <c r="H1185" t="str">
        <f t="shared" si="2508"/>
        <v>domestic revenue from services</v>
      </c>
      <c r="I1185" t="s">
        <v>10</v>
      </c>
      <c r="J1185" t="b">
        <f t="shared" si="2528"/>
        <v>0</v>
      </c>
      <c r="K1185" t="b">
        <f t="shared" si="2523"/>
        <v>0</v>
      </c>
      <c r="L1185" t="b">
        <f t="shared" si="2524"/>
        <v>1</v>
      </c>
      <c r="M1185" t="str">
        <f t="shared" si="2529"/>
        <v/>
      </c>
      <c r="N1185" t="str">
        <f t="shared" si="2570"/>
        <v/>
      </c>
      <c r="O1185" t="str">
        <f t="shared" si="2571"/>
        <v/>
      </c>
      <c r="P1185" t="str">
        <f t="shared" si="2530"/>
        <v/>
      </c>
      <c r="R1185" t="s">
        <v>35</v>
      </c>
      <c r="S1185" t="str">
        <f>IF(M1185&lt;&gt;"",M1185,IF(O1185&lt;&gt;"",O1185,IF(Q1185&lt;&gt;"",Q1185,I1185)))</f>
        <v>$M</v>
      </c>
      <c r="T1185" t="str">
        <f t="shared" si="2531"/>
        <v>$m</v>
      </c>
      <c r="U1185" t="str">
        <f t="shared" ref="U1185:V1185" si="2594">TRIM(SUBSTITUTE(T1185,U$1,U$2))</f>
        <v>$m</v>
      </c>
      <c r="V1185" t="str">
        <f t="shared" si="2594"/>
        <v>$m</v>
      </c>
      <c r="W1185" t="str">
        <f t="shared" ref="W1185:AM1185" si="2595">TRIM(SUBSTITUTE(V1185,W$1,W$2))</f>
        <v>$m</v>
      </c>
      <c r="X1185" t="str">
        <f t="shared" si="2595"/>
        <v>$m</v>
      </c>
      <c r="Y1185" t="str">
        <f t="shared" si="2595"/>
        <v>$m</v>
      </c>
      <c r="Z1185" t="str">
        <f t="shared" si="2595"/>
        <v>$m</v>
      </c>
      <c r="AA1185" t="str">
        <f t="shared" si="2595"/>
        <v>$m</v>
      </c>
      <c r="AB1185" t="str">
        <f t="shared" si="2595"/>
        <v>$m</v>
      </c>
      <c r="AC1185" t="str">
        <f t="shared" si="2595"/>
        <v>$m</v>
      </c>
      <c r="AD1185" t="str">
        <f t="shared" si="2595"/>
        <v>$m</v>
      </c>
      <c r="AE1185" t="str">
        <f t="shared" si="2595"/>
        <v>$m</v>
      </c>
      <c r="AF1185" t="str">
        <f t="shared" si="2595"/>
        <v>$m</v>
      </c>
      <c r="AG1185" t="str">
        <f t="shared" si="2595"/>
        <v>$</v>
      </c>
      <c r="AH1185" t="str">
        <f t="shared" si="2595"/>
        <v>$</v>
      </c>
      <c r="AI1185" t="str">
        <f t="shared" si="2595"/>
        <v>$</v>
      </c>
      <c r="AJ1185" t="str">
        <f t="shared" si="2595"/>
        <v>$</v>
      </c>
      <c r="AK1185" t="str">
        <f t="shared" si="2595"/>
        <v>$</v>
      </c>
      <c r="AL1185" t="str">
        <f t="shared" si="2595"/>
        <v>$</v>
      </c>
      <c r="AM1185" t="str">
        <f t="shared" si="2595"/>
        <v>$</v>
      </c>
      <c r="AN1185" t="str">
        <f t="shared" si="2534"/>
        <v>$</v>
      </c>
      <c r="AQ1185" t="str">
        <f t="shared" si="2535"/>
        <v>$</v>
      </c>
    </row>
    <row r="1186" spans="1:43" x14ac:dyDescent="0.2">
      <c r="A1186">
        <v>1184</v>
      </c>
      <c r="B1186" t="s">
        <v>205</v>
      </c>
      <c r="C1186" t="s">
        <v>1682</v>
      </c>
      <c r="D1186" t="s">
        <v>1655</v>
      </c>
      <c r="E1186" t="s">
        <v>210</v>
      </c>
      <c r="F1186" t="s">
        <v>217</v>
      </c>
      <c r="G1186" t="str">
        <f t="shared" si="2527"/>
        <v>Geographic Segment Revenue - Domestic Revenue from Services</v>
      </c>
      <c r="H1186" t="str">
        <f t="shared" si="2508"/>
        <v>domestic revenue from services</v>
      </c>
      <c r="I1186" t="s">
        <v>7</v>
      </c>
      <c r="J1186" t="b">
        <f t="shared" si="2528"/>
        <v>0</v>
      </c>
      <c r="K1186" t="b">
        <f t="shared" si="2523"/>
        <v>0</v>
      </c>
      <c r="L1186" t="b">
        <f t="shared" si="2524"/>
        <v>1</v>
      </c>
      <c r="M1186" t="str">
        <f t="shared" si="2529"/>
        <v/>
      </c>
      <c r="N1186" t="str">
        <f t="shared" si="2570"/>
        <v/>
      </c>
      <c r="O1186" t="str">
        <f t="shared" si="2571"/>
        <v/>
      </c>
      <c r="P1186" t="str">
        <f t="shared" si="2530"/>
        <v/>
      </c>
      <c r="R1186" t="s">
        <v>7</v>
      </c>
      <c r="S1186" t="str">
        <f>IF(M1186&lt;&gt;"",M1186,IF(O1186&lt;&gt;"",O1186,IF(Q1186&lt;&gt;"",Q1186,I1186)))</f>
        <v>%</v>
      </c>
      <c r="T1186" t="str">
        <f t="shared" si="2531"/>
        <v>%</v>
      </c>
      <c r="U1186" t="str">
        <f t="shared" ref="U1186:V1186" si="2596">TRIM(SUBSTITUTE(T1186,U$1,U$2))</f>
        <v>%</v>
      </c>
      <c r="V1186" t="str">
        <f t="shared" si="2596"/>
        <v>%</v>
      </c>
      <c r="W1186" t="str">
        <f t="shared" ref="W1186:AM1186" si="2597">TRIM(SUBSTITUTE(V1186,W$1,W$2))</f>
        <v>%</v>
      </c>
      <c r="X1186" t="str">
        <f t="shared" si="2597"/>
        <v>%</v>
      </c>
      <c r="Y1186" t="str">
        <f t="shared" si="2597"/>
        <v>%</v>
      </c>
      <c r="Z1186" t="str">
        <f t="shared" si="2597"/>
        <v>%</v>
      </c>
      <c r="AA1186" t="str">
        <f t="shared" si="2597"/>
        <v>%</v>
      </c>
      <c r="AB1186" t="str">
        <f t="shared" si="2597"/>
        <v>%</v>
      </c>
      <c r="AC1186" t="str">
        <f t="shared" si="2597"/>
        <v>%</v>
      </c>
      <c r="AD1186" t="str">
        <f t="shared" si="2597"/>
        <v>%</v>
      </c>
      <c r="AE1186" t="str">
        <f t="shared" si="2597"/>
        <v>%</v>
      </c>
      <c r="AF1186" t="str">
        <f t="shared" si="2597"/>
        <v>%</v>
      </c>
      <c r="AG1186" t="str">
        <f t="shared" si="2597"/>
        <v>%</v>
      </c>
      <c r="AH1186" t="str">
        <f t="shared" si="2597"/>
        <v>%</v>
      </c>
      <c r="AI1186" t="str">
        <f t="shared" si="2597"/>
        <v>%</v>
      </c>
      <c r="AJ1186" t="str">
        <f t="shared" si="2597"/>
        <v>%</v>
      </c>
      <c r="AK1186" t="str">
        <f t="shared" si="2597"/>
        <v>%</v>
      </c>
      <c r="AL1186" t="str">
        <f t="shared" si="2597"/>
        <v>%</v>
      </c>
      <c r="AM1186" t="str">
        <f t="shared" si="2597"/>
        <v>%</v>
      </c>
      <c r="AN1186" t="str">
        <f t="shared" si="2534"/>
        <v>%</v>
      </c>
      <c r="AQ1186" t="str">
        <f t="shared" si="2535"/>
        <v>%</v>
      </c>
    </row>
    <row r="1187" spans="1:43" x14ac:dyDescent="0.2">
      <c r="A1187">
        <v>1185</v>
      </c>
      <c r="B1187" t="s">
        <v>205</v>
      </c>
      <c r="C1187" t="s">
        <v>1682</v>
      </c>
      <c r="D1187" t="s">
        <v>1655</v>
      </c>
      <c r="E1187" t="s">
        <v>210</v>
      </c>
      <c r="F1187" t="s">
        <v>218</v>
      </c>
      <c r="G1187" t="str">
        <f t="shared" si="2527"/>
        <v>Geographic Segment Revenue - International Revenue from Appliances</v>
      </c>
      <c r="H1187" t="str">
        <f t="shared" si="2508"/>
        <v>international revenue from appliances</v>
      </c>
      <c r="I1187" t="s">
        <v>10</v>
      </c>
      <c r="J1187" t="b">
        <f t="shared" si="2528"/>
        <v>0</v>
      </c>
      <c r="K1187" t="b">
        <f t="shared" si="2523"/>
        <v>0</v>
      </c>
      <c r="L1187" t="b">
        <f t="shared" si="2524"/>
        <v>1</v>
      </c>
      <c r="M1187" t="str">
        <f t="shared" si="2529"/>
        <v/>
      </c>
      <c r="N1187" t="str">
        <f t="shared" si="2570"/>
        <v/>
      </c>
      <c r="O1187" t="str">
        <f t="shared" si="2571"/>
        <v/>
      </c>
      <c r="P1187" t="str">
        <f t="shared" si="2530"/>
        <v/>
      </c>
      <c r="R1187" t="s">
        <v>35</v>
      </c>
      <c r="S1187" t="str">
        <f>IF(M1187&lt;&gt;"",M1187,IF(O1187&lt;&gt;"",O1187,IF(Q1187&lt;&gt;"",Q1187,I1187)))</f>
        <v>$M</v>
      </c>
      <c r="T1187" t="str">
        <f t="shared" si="2531"/>
        <v>$m</v>
      </c>
      <c r="U1187" t="str">
        <f t="shared" ref="U1187:V1187" si="2598">TRIM(SUBSTITUTE(T1187,U$1,U$2))</f>
        <v>$m</v>
      </c>
      <c r="V1187" t="str">
        <f t="shared" si="2598"/>
        <v>$m</v>
      </c>
      <c r="W1187" t="str">
        <f t="shared" ref="W1187:AM1187" si="2599">TRIM(SUBSTITUTE(V1187,W$1,W$2))</f>
        <v>$m</v>
      </c>
      <c r="X1187" t="str">
        <f t="shared" si="2599"/>
        <v>$m</v>
      </c>
      <c r="Y1187" t="str">
        <f t="shared" si="2599"/>
        <v>$m</v>
      </c>
      <c r="Z1187" t="str">
        <f t="shared" si="2599"/>
        <v>$m</v>
      </c>
      <c r="AA1187" t="str">
        <f t="shared" si="2599"/>
        <v>$m</v>
      </c>
      <c r="AB1187" t="str">
        <f t="shared" si="2599"/>
        <v>$m</v>
      </c>
      <c r="AC1187" t="str">
        <f t="shared" si="2599"/>
        <v>$m</v>
      </c>
      <c r="AD1187" t="str">
        <f t="shared" si="2599"/>
        <v>$m</v>
      </c>
      <c r="AE1187" t="str">
        <f t="shared" si="2599"/>
        <v>$m</v>
      </c>
      <c r="AF1187" t="str">
        <f t="shared" si="2599"/>
        <v>$m</v>
      </c>
      <c r="AG1187" t="str">
        <f t="shared" si="2599"/>
        <v>$</v>
      </c>
      <c r="AH1187" t="str">
        <f t="shared" si="2599"/>
        <v>$</v>
      </c>
      <c r="AI1187" t="str">
        <f t="shared" si="2599"/>
        <v>$</v>
      </c>
      <c r="AJ1187" t="str">
        <f t="shared" si="2599"/>
        <v>$</v>
      </c>
      <c r="AK1187" t="str">
        <f t="shared" si="2599"/>
        <v>$</v>
      </c>
      <c r="AL1187" t="str">
        <f t="shared" si="2599"/>
        <v>$</v>
      </c>
      <c r="AM1187" t="str">
        <f t="shared" si="2599"/>
        <v>$</v>
      </c>
      <c r="AN1187" t="str">
        <f t="shared" si="2534"/>
        <v>$</v>
      </c>
      <c r="AQ1187" t="str">
        <f t="shared" si="2535"/>
        <v>$</v>
      </c>
    </row>
    <row r="1188" spans="1:43" x14ac:dyDescent="0.2">
      <c r="A1188">
        <v>1186</v>
      </c>
      <c r="B1188" t="s">
        <v>205</v>
      </c>
      <c r="C1188" t="s">
        <v>1682</v>
      </c>
      <c r="D1188" t="s">
        <v>1655</v>
      </c>
      <c r="E1188" t="s">
        <v>210</v>
      </c>
      <c r="F1188" t="s">
        <v>218</v>
      </c>
      <c r="G1188" t="str">
        <f t="shared" si="2527"/>
        <v>Geographic Segment Revenue - International Revenue from Appliances</v>
      </c>
      <c r="H1188" t="str">
        <f t="shared" si="2508"/>
        <v>international revenue from appliances</v>
      </c>
      <c r="I1188" t="s">
        <v>7</v>
      </c>
      <c r="J1188" t="b">
        <f t="shared" si="2528"/>
        <v>0</v>
      </c>
      <c r="K1188" t="b">
        <f t="shared" si="2523"/>
        <v>0</v>
      </c>
      <c r="L1188" t="b">
        <f t="shared" si="2524"/>
        <v>1</v>
      </c>
      <c r="M1188" t="str">
        <f t="shared" si="2529"/>
        <v/>
      </c>
      <c r="N1188" t="str">
        <f t="shared" si="2570"/>
        <v/>
      </c>
      <c r="O1188" t="str">
        <f t="shared" si="2571"/>
        <v/>
      </c>
      <c r="P1188" t="str">
        <f t="shared" si="2530"/>
        <v/>
      </c>
      <c r="R1188" t="s">
        <v>7</v>
      </c>
      <c r="S1188" t="str">
        <f>IF(M1188&lt;&gt;"",M1188,IF(O1188&lt;&gt;"",O1188,IF(Q1188&lt;&gt;"",Q1188,I1188)))</f>
        <v>%</v>
      </c>
      <c r="T1188" t="str">
        <f t="shared" si="2531"/>
        <v>%</v>
      </c>
      <c r="U1188" t="str">
        <f t="shared" ref="U1188:V1188" si="2600">TRIM(SUBSTITUTE(T1188,U$1,U$2))</f>
        <v>%</v>
      </c>
      <c r="V1188" t="str">
        <f t="shared" si="2600"/>
        <v>%</v>
      </c>
      <c r="W1188" t="str">
        <f t="shared" ref="W1188:AM1188" si="2601">TRIM(SUBSTITUTE(V1188,W$1,W$2))</f>
        <v>%</v>
      </c>
      <c r="X1188" t="str">
        <f t="shared" si="2601"/>
        <v>%</v>
      </c>
      <c r="Y1188" t="str">
        <f t="shared" si="2601"/>
        <v>%</v>
      </c>
      <c r="Z1188" t="str">
        <f t="shared" si="2601"/>
        <v>%</v>
      </c>
      <c r="AA1188" t="str">
        <f t="shared" si="2601"/>
        <v>%</v>
      </c>
      <c r="AB1188" t="str">
        <f t="shared" si="2601"/>
        <v>%</v>
      </c>
      <c r="AC1188" t="str">
        <f t="shared" si="2601"/>
        <v>%</v>
      </c>
      <c r="AD1188" t="str">
        <f t="shared" si="2601"/>
        <v>%</v>
      </c>
      <c r="AE1188" t="str">
        <f t="shared" si="2601"/>
        <v>%</v>
      </c>
      <c r="AF1188" t="str">
        <f t="shared" si="2601"/>
        <v>%</v>
      </c>
      <c r="AG1188" t="str">
        <f t="shared" si="2601"/>
        <v>%</v>
      </c>
      <c r="AH1188" t="str">
        <f t="shared" si="2601"/>
        <v>%</v>
      </c>
      <c r="AI1188" t="str">
        <f t="shared" si="2601"/>
        <v>%</v>
      </c>
      <c r="AJ1188" t="str">
        <f t="shared" si="2601"/>
        <v>%</v>
      </c>
      <c r="AK1188" t="str">
        <f t="shared" si="2601"/>
        <v>%</v>
      </c>
      <c r="AL1188" t="str">
        <f t="shared" si="2601"/>
        <v>%</v>
      </c>
      <c r="AM1188" t="str">
        <f t="shared" si="2601"/>
        <v>%</v>
      </c>
      <c r="AN1188" t="str">
        <f t="shared" si="2534"/>
        <v>%</v>
      </c>
      <c r="AQ1188" t="str">
        <f t="shared" si="2535"/>
        <v>%</v>
      </c>
    </row>
    <row r="1189" spans="1:43" x14ac:dyDescent="0.2">
      <c r="A1189">
        <v>1187</v>
      </c>
      <c r="B1189" t="s">
        <v>205</v>
      </c>
      <c r="C1189" t="s">
        <v>1682</v>
      </c>
      <c r="D1189" t="s">
        <v>1655</v>
      </c>
      <c r="E1189" t="s">
        <v>210</v>
      </c>
      <c r="F1189" t="s">
        <v>219</v>
      </c>
      <c r="G1189" t="str">
        <f t="shared" si="2527"/>
        <v>Geographic Segment Revenue - International Revenue from Computing and  Phones</v>
      </c>
      <c r="H1189" t="str">
        <f t="shared" si="2508"/>
        <v>international revenue from computing and  phones</v>
      </c>
      <c r="I1189" t="s">
        <v>7</v>
      </c>
      <c r="J1189" t="b">
        <f t="shared" si="2528"/>
        <v>0</v>
      </c>
      <c r="K1189" t="b">
        <f t="shared" si="2523"/>
        <v>0</v>
      </c>
      <c r="L1189" t="b">
        <f t="shared" si="2524"/>
        <v>1</v>
      </c>
      <c r="M1189" t="str">
        <f t="shared" si="2529"/>
        <v/>
      </c>
      <c r="N1189" t="str">
        <f t="shared" si="2570"/>
        <v/>
      </c>
      <c r="O1189" t="str">
        <f t="shared" si="2571"/>
        <v/>
      </c>
      <c r="P1189" t="str">
        <f t="shared" si="2530"/>
        <v/>
      </c>
      <c r="R1189" t="s">
        <v>7</v>
      </c>
      <c r="S1189" t="str">
        <f>IF(M1189&lt;&gt;"",M1189,IF(O1189&lt;&gt;"",O1189,IF(Q1189&lt;&gt;"",Q1189,I1189)))</f>
        <v>%</v>
      </c>
      <c r="T1189" t="str">
        <f t="shared" si="2531"/>
        <v>%</v>
      </c>
      <c r="U1189" t="str">
        <f t="shared" ref="U1189:V1189" si="2602">TRIM(SUBSTITUTE(T1189,U$1,U$2))</f>
        <v>%</v>
      </c>
      <c r="V1189" t="str">
        <f t="shared" si="2602"/>
        <v>%</v>
      </c>
      <c r="W1189" t="str">
        <f t="shared" ref="W1189:AM1189" si="2603">TRIM(SUBSTITUTE(V1189,W$1,W$2))</f>
        <v>%</v>
      </c>
      <c r="X1189" t="str">
        <f t="shared" si="2603"/>
        <v>%</v>
      </c>
      <c r="Y1189" t="str">
        <f t="shared" si="2603"/>
        <v>%</v>
      </c>
      <c r="Z1189" t="str">
        <f t="shared" si="2603"/>
        <v>%</v>
      </c>
      <c r="AA1189" t="str">
        <f t="shared" si="2603"/>
        <v>%</v>
      </c>
      <c r="AB1189" t="str">
        <f t="shared" si="2603"/>
        <v>%</v>
      </c>
      <c r="AC1189" t="str">
        <f t="shared" si="2603"/>
        <v>%</v>
      </c>
      <c r="AD1189" t="str">
        <f t="shared" si="2603"/>
        <v>%</v>
      </c>
      <c r="AE1189" t="str">
        <f t="shared" si="2603"/>
        <v>%</v>
      </c>
      <c r="AF1189" t="str">
        <f t="shared" si="2603"/>
        <v>%</v>
      </c>
      <c r="AG1189" t="str">
        <f t="shared" si="2603"/>
        <v>%</v>
      </c>
      <c r="AH1189" t="str">
        <f t="shared" si="2603"/>
        <v>%</v>
      </c>
      <c r="AI1189" t="str">
        <f t="shared" si="2603"/>
        <v>%</v>
      </c>
      <c r="AJ1189" t="str">
        <f t="shared" si="2603"/>
        <v>%</v>
      </c>
      <c r="AK1189" t="str">
        <f t="shared" si="2603"/>
        <v>%</v>
      </c>
      <c r="AL1189" t="str">
        <f t="shared" si="2603"/>
        <v>%</v>
      </c>
      <c r="AM1189" t="str">
        <f t="shared" si="2603"/>
        <v>%</v>
      </c>
      <c r="AN1189" t="str">
        <f t="shared" si="2534"/>
        <v>%</v>
      </c>
      <c r="AQ1189" t="str">
        <f t="shared" si="2535"/>
        <v>%</v>
      </c>
    </row>
    <row r="1190" spans="1:43" x14ac:dyDescent="0.2">
      <c r="A1190">
        <v>1188</v>
      </c>
      <c r="B1190" t="s">
        <v>205</v>
      </c>
      <c r="C1190" t="s">
        <v>1682</v>
      </c>
      <c r="D1190" t="s">
        <v>1655</v>
      </c>
      <c r="E1190" t="s">
        <v>210</v>
      </c>
      <c r="F1190" t="s">
        <v>220</v>
      </c>
      <c r="G1190" t="str">
        <f t="shared" si="2527"/>
        <v>Geographic Segment Revenue - International Revenue from Computing and Mobile Phones</v>
      </c>
      <c r="H1190" t="str">
        <f t="shared" si="2508"/>
        <v>international revenue from computing and mobile phones</v>
      </c>
      <c r="I1190" t="s">
        <v>10</v>
      </c>
      <c r="J1190" t="b">
        <f t="shared" si="2528"/>
        <v>0</v>
      </c>
      <c r="K1190" t="b">
        <f t="shared" si="2523"/>
        <v>0</v>
      </c>
      <c r="L1190" t="b">
        <f t="shared" si="2524"/>
        <v>1</v>
      </c>
      <c r="M1190" t="str">
        <f t="shared" si="2529"/>
        <v/>
      </c>
      <c r="N1190" t="str">
        <f t="shared" si="2570"/>
        <v/>
      </c>
      <c r="O1190" t="str">
        <f t="shared" si="2571"/>
        <v/>
      </c>
      <c r="P1190" t="str">
        <f t="shared" si="2530"/>
        <v/>
      </c>
      <c r="R1190" t="s">
        <v>35</v>
      </c>
      <c r="S1190" t="str">
        <f>IF(M1190&lt;&gt;"",M1190,IF(O1190&lt;&gt;"",O1190,IF(Q1190&lt;&gt;"",Q1190,I1190)))</f>
        <v>$M</v>
      </c>
      <c r="T1190" t="str">
        <f t="shared" si="2531"/>
        <v>$m</v>
      </c>
      <c r="U1190" t="str">
        <f t="shared" ref="U1190:V1190" si="2604">TRIM(SUBSTITUTE(T1190,U$1,U$2))</f>
        <v>$m</v>
      </c>
      <c r="V1190" t="str">
        <f t="shared" si="2604"/>
        <v>$m</v>
      </c>
      <c r="W1190" t="str">
        <f t="shared" ref="W1190:AM1190" si="2605">TRIM(SUBSTITUTE(V1190,W$1,W$2))</f>
        <v>$m</v>
      </c>
      <c r="X1190" t="str">
        <f t="shared" si="2605"/>
        <v>$m</v>
      </c>
      <c r="Y1190" t="str">
        <f t="shared" si="2605"/>
        <v>$m</v>
      </c>
      <c r="Z1190" t="str">
        <f t="shared" si="2605"/>
        <v>$m</v>
      </c>
      <c r="AA1190" t="str">
        <f t="shared" si="2605"/>
        <v>$m</v>
      </c>
      <c r="AB1190" t="str">
        <f t="shared" si="2605"/>
        <v>$m</v>
      </c>
      <c r="AC1190" t="str">
        <f t="shared" si="2605"/>
        <v>$m</v>
      </c>
      <c r="AD1190" t="str">
        <f t="shared" si="2605"/>
        <v>$m</v>
      </c>
      <c r="AE1190" t="str">
        <f t="shared" si="2605"/>
        <v>$m</v>
      </c>
      <c r="AF1190" t="str">
        <f t="shared" si="2605"/>
        <v>$m</v>
      </c>
      <c r="AG1190" t="str">
        <f t="shared" si="2605"/>
        <v>$</v>
      </c>
      <c r="AH1190" t="str">
        <f t="shared" si="2605"/>
        <v>$</v>
      </c>
      <c r="AI1190" t="str">
        <f t="shared" si="2605"/>
        <v>$</v>
      </c>
      <c r="AJ1190" t="str">
        <f t="shared" si="2605"/>
        <v>$</v>
      </c>
      <c r="AK1190" t="str">
        <f t="shared" si="2605"/>
        <v>$</v>
      </c>
      <c r="AL1190" t="str">
        <f t="shared" si="2605"/>
        <v>$</v>
      </c>
      <c r="AM1190" t="str">
        <f t="shared" si="2605"/>
        <v>$</v>
      </c>
      <c r="AN1190" t="str">
        <f t="shared" si="2534"/>
        <v>$</v>
      </c>
      <c r="AQ1190" t="str">
        <f t="shared" si="2535"/>
        <v>$</v>
      </c>
    </row>
    <row r="1191" spans="1:43" x14ac:dyDescent="0.2">
      <c r="A1191">
        <v>1189</v>
      </c>
      <c r="B1191" t="s">
        <v>205</v>
      </c>
      <c r="C1191" t="s">
        <v>1682</v>
      </c>
      <c r="D1191" t="s">
        <v>1655</v>
      </c>
      <c r="E1191" t="s">
        <v>210</v>
      </c>
      <c r="F1191" t="s">
        <v>220</v>
      </c>
      <c r="G1191" t="str">
        <f t="shared" si="2527"/>
        <v>Geographic Segment Revenue - International Revenue from Computing and Mobile Phones</v>
      </c>
      <c r="H1191" t="str">
        <f t="shared" si="2508"/>
        <v>international revenue from computing and mobile phones</v>
      </c>
      <c r="I1191" t="s">
        <v>7</v>
      </c>
      <c r="J1191" t="b">
        <f t="shared" si="2528"/>
        <v>0</v>
      </c>
      <c r="K1191" t="b">
        <f t="shared" si="2523"/>
        <v>0</v>
      </c>
      <c r="L1191" t="b">
        <f t="shared" si="2524"/>
        <v>1</v>
      </c>
      <c r="M1191" t="str">
        <f t="shared" si="2529"/>
        <v/>
      </c>
      <c r="N1191" t="str">
        <f t="shared" si="2570"/>
        <v/>
      </c>
      <c r="O1191" t="str">
        <f t="shared" si="2571"/>
        <v/>
      </c>
      <c r="P1191" t="str">
        <f t="shared" si="2530"/>
        <v/>
      </c>
      <c r="R1191" t="s">
        <v>7</v>
      </c>
      <c r="S1191" t="str">
        <f>IF(M1191&lt;&gt;"",M1191,IF(O1191&lt;&gt;"",O1191,IF(Q1191&lt;&gt;"",Q1191,I1191)))</f>
        <v>%</v>
      </c>
      <c r="T1191" t="str">
        <f t="shared" si="2531"/>
        <v>%</v>
      </c>
      <c r="U1191" t="str">
        <f t="shared" ref="U1191:V1191" si="2606">TRIM(SUBSTITUTE(T1191,U$1,U$2))</f>
        <v>%</v>
      </c>
      <c r="V1191" t="str">
        <f t="shared" si="2606"/>
        <v>%</v>
      </c>
      <c r="W1191" t="str">
        <f t="shared" ref="W1191:AM1191" si="2607">TRIM(SUBSTITUTE(V1191,W$1,W$2))</f>
        <v>%</v>
      </c>
      <c r="X1191" t="str">
        <f t="shared" si="2607"/>
        <v>%</v>
      </c>
      <c r="Y1191" t="str">
        <f t="shared" si="2607"/>
        <v>%</v>
      </c>
      <c r="Z1191" t="str">
        <f t="shared" si="2607"/>
        <v>%</v>
      </c>
      <c r="AA1191" t="str">
        <f t="shared" si="2607"/>
        <v>%</v>
      </c>
      <c r="AB1191" t="str">
        <f t="shared" si="2607"/>
        <v>%</v>
      </c>
      <c r="AC1191" t="str">
        <f t="shared" si="2607"/>
        <v>%</v>
      </c>
      <c r="AD1191" t="str">
        <f t="shared" si="2607"/>
        <v>%</v>
      </c>
      <c r="AE1191" t="str">
        <f t="shared" si="2607"/>
        <v>%</v>
      </c>
      <c r="AF1191" t="str">
        <f t="shared" si="2607"/>
        <v>%</v>
      </c>
      <c r="AG1191" t="str">
        <f t="shared" si="2607"/>
        <v>%</v>
      </c>
      <c r="AH1191" t="str">
        <f t="shared" si="2607"/>
        <v>%</v>
      </c>
      <c r="AI1191" t="str">
        <f t="shared" si="2607"/>
        <v>%</v>
      </c>
      <c r="AJ1191" t="str">
        <f t="shared" si="2607"/>
        <v>%</v>
      </c>
      <c r="AK1191" t="str">
        <f t="shared" si="2607"/>
        <v>%</v>
      </c>
      <c r="AL1191" t="str">
        <f t="shared" si="2607"/>
        <v>%</v>
      </c>
      <c r="AM1191" t="str">
        <f t="shared" si="2607"/>
        <v>%</v>
      </c>
      <c r="AN1191" t="str">
        <f t="shared" si="2534"/>
        <v>%</v>
      </c>
      <c r="AQ1191" t="str">
        <f t="shared" si="2535"/>
        <v>%</v>
      </c>
    </row>
    <row r="1192" spans="1:43" x14ac:dyDescent="0.2">
      <c r="A1192">
        <v>1190</v>
      </c>
      <c r="B1192" t="s">
        <v>205</v>
      </c>
      <c r="C1192" t="s">
        <v>1682</v>
      </c>
      <c r="D1192" t="s">
        <v>1655</v>
      </c>
      <c r="E1192" t="s">
        <v>210</v>
      </c>
      <c r="F1192" t="s">
        <v>221</v>
      </c>
      <c r="G1192" t="str">
        <f t="shared" si="2527"/>
        <v>Geographic Segment Revenue - International Revenue from Consumer Electronics</v>
      </c>
      <c r="H1192" t="str">
        <f t="shared" si="2508"/>
        <v>international revenue from consumer electronics</v>
      </c>
      <c r="I1192" t="s">
        <v>10</v>
      </c>
      <c r="J1192" t="b">
        <f t="shared" si="2528"/>
        <v>0</v>
      </c>
      <c r="K1192" t="b">
        <f t="shared" si="2523"/>
        <v>0</v>
      </c>
      <c r="L1192" t="b">
        <f t="shared" si="2524"/>
        <v>1</v>
      </c>
      <c r="M1192" t="str">
        <f t="shared" si="2529"/>
        <v/>
      </c>
      <c r="N1192" t="str">
        <f t="shared" si="2570"/>
        <v/>
      </c>
      <c r="O1192" t="str">
        <f t="shared" si="2571"/>
        <v/>
      </c>
      <c r="P1192" t="str">
        <f t="shared" si="2530"/>
        <v/>
      </c>
      <c r="R1192" t="s">
        <v>35</v>
      </c>
      <c r="S1192" t="str">
        <f>IF(M1192&lt;&gt;"",M1192,IF(O1192&lt;&gt;"",O1192,IF(Q1192&lt;&gt;"",Q1192,I1192)))</f>
        <v>$M</v>
      </c>
      <c r="T1192" t="str">
        <f t="shared" si="2531"/>
        <v>$m</v>
      </c>
      <c r="U1192" t="str">
        <f t="shared" ref="U1192:V1192" si="2608">TRIM(SUBSTITUTE(T1192,U$1,U$2))</f>
        <v>$m</v>
      </c>
      <c r="V1192" t="str">
        <f t="shared" si="2608"/>
        <v>$m</v>
      </c>
      <c r="W1192" t="str">
        <f t="shared" ref="W1192:AM1192" si="2609">TRIM(SUBSTITUTE(V1192,W$1,W$2))</f>
        <v>$m</v>
      </c>
      <c r="X1192" t="str">
        <f t="shared" si="2609"/>
        <v>$m</v>
      </c>
      <c r="Y1192" t="str">
        <f t="shared" si="2609"/>
        <v>$m</v>
      </c>
      <c r="Z1192" t="str">
        <f t="shared" si="2609"/>
        <v>$m</v>
      </c>
      <c r="AA1192" t="str">
        <f t="shared" si="2609"/>
        <v>$m</v>
      </c>
      <c r="AB1192" t="str">
        <f t="shared" si="2609"/>
        <v>$m</v>
      </c>
      <c r="AC1192" t="str">
        <f t="shared" si="2609"/>
        <v>$m</v>
      </c>
      <c r="AD1192" t="str">
        <f t="shared" si="2609"/>
        <v>$m</v>
      </c>
      <c r="AE1192" t="str">
        <f t="shared" si="2609"/>
        <v>$m</v>
      </c>
      <c r="AF1192" t="str">
        <f t="shared" si="2609"/>
        <v>$m</v>
      </c>
      <c r="AG1192" t="str">
        <f t="shared" si="2609"/>
        <v>$</v>
      </c>
      <c r="AH1192" t="str">
        <f t="shared" si="2609"/>
        <v>$</v>
      </c>
      <c r="AI1192" t="str">
        <f t="shared" si="2609"/>
        <v>$</v>
      </c>
      <c r="AJ1192" t="str">
        <f t="shared" si="2609"/>
        <v>$</v>
      </c>
      <c r="AK1192" t="str">
        <f t="shared" si="2609"/>
        <v>$</v>
      </c>
      <c r="AL1192" t="str">
        <f t="shared" si="2609"/>
        <v>$</v>
      </c>
      <c r="AM1192" t="str">
        <f t="shared" si="2609"/>
        <v>$</v>
      </c>
      <c r="AN1192" t="str">
        <f t="shared" si="2534"/>
        <v>$</v>
      </c>
      <c r="AQ1192" t="str">
        <f t="shared" si="2535"/>
        <v>$</v>
      </c>
    </row>
    <row r="1193" spans="1:43" x14ac:dyDescent="0.2">
      <c r="A1193">
        <v>1191</v>
      </c>
      <c r="B1193" t="s">
        <v>205</v>
      </c>
      <c r="C1193" t="s">
        <v>1682</v>
      </c>
      <c r="D1193" t="s">
        <v>1655</v>
      </c>
      <c r="E1193" t="s">
        <v>210</v>
      </c>
      <c r="F1193" t="s">
        <v>221</v>
      </c>
      <c r="G1193" t="str">
        <f t="shared" si="2527"/>
        <v>Geographic Segment Revenue - International Revenue from Consumer Electronics</v>
      </c>
      <c r="H1193" t="str">
        <f t="shared" si="2508"/>
        <v>international revenue from consumer electronics</v>
      </c>
      <c r="I1193" t="s">
        <v>7</v>
      </c>
      <c r="J1193" t="b">
        <f t="shared" si="2528"/>
        <v>0</v>
      </c>
      <c r="K1193" t="b">
        <f t="shared" si="2523"/>
        <v>0</v>
      </c>
      <c r="L1193" t="b">
        <f t="shared" si="2524"/>
        <v>1</v>
      </c>
      <c r="M1193" t="str">
        <f t="shared" si="2529"/>
        <v/>
      </c>
      <c r="N1193" t="str">
        <f t="shared" si="2570"/>
        <v/>
      </c>
      <c r="O1193" t="str">
        <f t="shared" si="2571"/>
        <v/>
      </c>
      <c r="P1193" t="str">
        <f t="shared" si="2530"/>
        <v/>
      </c>
      <c r="R1193" t="s">
        <v>7</v>
      </c>
      <c r="S1193" t="str">
        <f>IF(M1193&lt;&gt;"",M1193,IF(O1193&lt;&gt;"",O1193,IF(Q1193&lt;&gt;"",Q1193,I1193)))</f>
        <v>%</v>
      </c>
      <c r="T1193" t="str">
        <f t="shared" si="2531"/>
        <v>%</v>
      </c>
      <c r="U1193" t="str">
        <f t="shared" ref="U1193:V1193" si="2610">TRIM(SUBSTITUTE(T1193,U$1,U$2))</f>
        <v>%</v>
      </c>
      <c r="V1193" t="str">
        <f t="shared" si="2610"/>
        <v>%</v>
      </c>
      <c r="W1193" t="str">
        <f t="shared" ref="W1193:AM1193" si="2611">TRIM(SUBSTITUTE(V1193,W$1,W$2))</f>
        <v>%</v>
      </c>
      <c r="X1193" t="str">
        <f t="shared" si="2611"/>
        <v>%</v>
      </c>
      <c r="Y1193" t="str">
        <f t="shared" si="2611"/>
        <v>%</v>
      </c>
      <c r="Z1193" t="str">
        <f t="shared" si="2611"/>
        <v>%</v>
      </c>
      <c r="AA1193" t="str">
        <f t="shared" si="2611"/>
        <v>%</v>
      </c>
      <c r="AB1193" t="str">
        <f t="shared" si="2611"/>
        <v>%</v>
      </c>
      <c r="AC1193" t="str">
        <f t="shared" si="2611"/>
        <v>%</v>
      </c>
      <c r="AD1193" t="str">
        <f t="shared" si="2611"/>
        <v>%</v>
      </c>
      <c r="AE1193" t="str">
        <f t="shared" si="2611"/>
        <v>%</v>
      </c>
      <c r="AF1193" t="str">
        <f t="shared" si="2611"/>
        <v>%</v>
      </c>
      <c r="AG1193" t="str">
        <f t="shared" si="2611"/>
        <v>%</v>
      </c>
      <c r="AH1193" t="str">
        <f t="shared" si="2611"/>
        <v>%</v>
      </c>
      <c r="AI1193" t="str">
        <f t="shared" si="2611"/>
        <v>%</v>
      </c>
      <c r="AJ1193" t="str">
        <f t="shared" si="2611"/>
        <v>%</v>
      </c>
      <c r="AK1193" t="str">
        <f t="shared" si="2611"/>
        <v>%</v>
      </c>
      <c r="AL1193" t="str">
        <f t="shared" si="2611"/>
        <v>%</v>
      </c>
      <c r="AM1193" t="str">
        <f t="shared" si="2611"/>
        <v>%</v>
      </c>
      <c r="AN1193" t="str">
        <f t="shared" si="2534"/>
        <v>%</v>
      </c>
      <c r="AQ1193" t="str">
        <f t="shared" si="2535"/>
        <v>%</v>
      </c>
    </row>
    <row r="1194" spans="1:43" x14ac:dyDescent="0.2">
      <c r="A1194">
        <v>1192</v>
      </c>
      <c r="B1194" t="s">
        <v>205</v>
      </c>
      <c r="C1194" t="s">
        <v>1682</v>
      </c>
      <c r="D1194" t="s">
        <v>1655</v>
      </c>
      <c r="E1194" t="s">
        <v>210</v>
      </c>
      <c r="F1194" t="s">
        <v>222</v>
      </c>
      <c r="G1194" t="str">
        <f t="shared" si="2527"/>
        <v>Geographic Segment Revenue - International Revenue from Entertainment</v>
      </c>
      <c r="H1194" t="str">
        <f t="shared" si="2508"/>
        <v>international revenue from entertainment</v>
      </c>
      <c r="I1194" t="s">
        <v>10</v>
      </c>
      <c r="J1194" t="b">
        <f t="shared" si="2528"/>
        <v>0</v>
      </c>
      <c r="K1194" t="b">
        <f t="shared" si="2523"/>
        <v>0</v>
      </c>
      <c r="L1194" t="b">
        <f t="shared" si="2524"/>
        <v>1</v>
      </c>
      <c r="M1194" t="str">
        <f t="shared" si="2529"/>
        <v/>
      </c>
      <c r="N1194" t="str">
        <f t="shared" si="2570"/>
        <v/>
      </c>
      <c r="O1194" t="str">
        <f t="shared" si="2571"/>
        <v/>
      </c>
      <c r="P1194" t="str">
        <f t="shared" si="2530"/>
        <v/>
      </c>
      <c r="R1194" t="s">
        <v>35</v>
      </c>
      <c r="S1194" t="str">
        <f>IF(M1194&lt;&gt;"",M1194,IF(O1194&lt;&gt;"",O1194,IF(Q1194&lt;&gt;"",Q1194,I1194)))</f>
        <v>$M</v>
      </c>
      <c r="T1194" t="str">
        <f t="shared" si="2531"/>
        <v>$m</v>
      </c>
      <c r="U1194" t="str">
        <f t="shared" ref="U1194:V1194" si="2612">TRIM(SUBSTITUTE(T1194,U$1,U$2))</f>
        <v>$m</v>
      </c>
      <c r="V1194" t="str">
        <f t="shared" si="2612"/>
        <v>$m</v>
      </c>
      <c r="W1194" t="str">
        <f t="shared" ref="W1194:AM1194" si="2613">TRIM(SUBSTITUTE(V1194,W$1,W$2))</f>
        <v>$m</v>
      </c>
      <c r="X1194" t="str">
        <f t="shared" si="2613"/>
        <v>$m</v>
      </c>
      <c r="Y1194" t="str">
        <f t="shared" si="2613"/>
        <v>$m</v>
      </c>
      <c r="Z1194" t="str">
        <f t="shared" si="2613"/>
        <v>$m</v>
      </c>
      <c r="AA1194" t="str">
        <f t="shared" si="2613"/>
        <v>$m</v>
      </c>
      <c r="AB1194" t="str">
        <f t="shared" si="2613"/>
        <v>$m</v>
      </c>
      <c r="AC1194" t="str">
        <f t="shared" si="2613"/>
        <v>$m</v>
      </c>
      <c r="AD1194" t="str">
        <f t="shared" si="2613"/>
        <v>$m</v>
      </c>
      <c r="AE1194" t="str">
        <f t="shared" si="2613"/>
        <v>$m</v>
      </c>
      <c r="AF1194" t="str">
        <f t="shared" si="2613"/>
        <v>$m</v>
      </c>
      <c r="AG1194" t="str">
        <f t="shared" si="2613"/>
        <v>$</v>
      </c>
      <c r="AH1194" t="str">
        <f t="shared" si="2613"/>
        <v>$</v>
      </c>
      <c r="AI1194" t="str">
        <f t="shared" si="2613"/>
        <v>$</v>
      </c>
      <c r="AJ1194" t="str">
        <f t="shared" si="2613"/>
        <v>$</v>
      </c>
      <c r="AK1194" t="str">
        <f t="shared" si="2613"/>
        <v>$</v>
      </c>
      <c r="AL1194" t="str">
        <f t="shared" si="2613"/>
        <v>$</v>
      </c>
      <c r="AM1194" t="str">
        <f t="shared" si="2613"/>
        <v>$</v>
      </c>
      <c r="AN1194" t="str">
        <f t="shared" si="2534"/>
        <v>$</v>
      </c>
      <c r="AQ1194" t="str">
        <f t="shared" si="2535"/>
        <v>$</v>
      </c>
    </row>
    <row r="1195" spans="1:43" x14ac:dyDescent="0.2">
      <c r="A1195">
        <v>1193</v>
      </c>
      <c r="B1195" t="s">
        <v>205</v>
      </c>
      <c r="C1195" t="s">
        <v>1682</v>
      </c>
      <c r="D1195" t="s">
        <v>1655</v>
      </c>
      <c r="E1195" t="s">
        <v>210</v>
      </c>
      <c r="F1195" t="s">
        <v>222</v>
      </c>
      <c r="G1195" t="str">
        <f t="shared" si="2527"/>
        <v>Geographic Segment Revenue - International Revenue from Entertainment</v>
      </c>
      <c r="H1195" t="str">
        <f t="shared" si="2508"/>
        <v>international revenue from entertainment</v>
      </c>
      <c r="I1195" t="s">
        <v>7</v>
      </c>
      <c r="J1195" t="b">
        <f t="shared" si="2528"/>
        <v>0</v>
      </c>
      <c r="K1195" t="b">
        <f t="shared" si="2523"/>
        <v>0</v>
      </c>
      <c r="L1195" t="b">
        <f t="shared" si="2524"/>
        <v>1</v>
      </c>
      <c r="M1195" t="str">
        <f t="shared" si="2529"/>
        <v/>
      </c>
      <c r="N1195" t="str">
        <f t="shared" si="2570"/>
        <v/>
      </c>
      <c r="O1195" t="str">
        <f t="shared" si="2571"/>
        <v/>
      </c>
      <c r="P1195" t="str">
        <f t="shared" si="2530"/>
        <v/>
      </c>
      <c r="R1195" t="s">
        <v>7</v>
      </c>
      <c r="S1195" t="str">
        <f>IF(M1195&lt;&gt;"",M1195,IF(O1195&lt;&gt;"",O1195,IF(Q1195&lt;&gt;"",Q1195,I1195)))</f>
        <v>%</v>
      </c>
      <c r="T1195" t="str">
        <f t="shared" si="2531"/>
        <v>%</v>
      </c>
      <c r="U1195" t="str">
        <f t="shared" ref="U1195:V1195" si="2614">TRIM(SUBSTITUTE(T1195,U$1,U$2))</f>
        <v>%</v>
      </c>
      <c r="V1195" t="str">
        <f t="shared" si="2614"/>
        <v>%</v>
      </c>
      <c r="W1195" t="str">
        <f t="shared" ref="W1195:AM1195" si="2615">TRIM(SUBSTITUTE(V1195,W$1,W$2))</f>
        <v>%</v>
      </c>
      <c r="X1195" t="str">
        <f t="shared" si="2615"/>
        <v>%</v>
      </c>
      <c r="Y1195" t="str">
        <f t="shared" si="2615"/>
        <v>%</v>
      </c>
      <c r="Z1195" t="str">
        <f t="shared" si="2615"/>
        <v>%</v>
      </c>
      <c r="AA1195" t="str">
        <f t="shared" si="2615"/>
        <v>%</v>
      </c>
      <c r="AB1195" t="str">
        <f t="shared" si="2615"/>
        <v>%</v>
      </c>
      <c r="AC1195" t="str">
        <f t="shared" si="2615"/>
        <v>%</v>
      </c>
      <c r="AD1195" t="str">
        <f t="shared" si="2615"/>
        <v>%</v>
      </c>
      <c r="AE1195" t="str">
        <f t="shared" si="2615"/>
        <v>%</v>
      </c>
      <c r="AF1195" t="str">
        <f t="shared" si="2615"/>
        <v>%</v>
      </c>
      <c r="AG1195" t="str">
        <f t="shared" si="2615"/>
        <v>%</v>
      </c>
      <c r="AH1195" t="str">
        <f t="shared" si="2615"/>
        <v>%</v>
      </c>
      <c r="AI1195" t="str">
        <f t="shared" si="2615"/>
        <v>%</v>
      </c>
      <c r="AJ1195" t="str">
        <f t="shared" si="2615"/>
        <v>%</v>
      </c>
      <c r="AK1195" t="str">
        <f t="shared" si="2615"/>
        <v>%</v>
      </c>
      <c r="AL1195" t="str">
        <f t="shared" si="2615"/>
        <v>%</v>
      </c>
      <c r="AM1195" t="str">
        <f t="shared" si="2615"/>
        <v>%</v>
      </c>
      <c r="AN1195" t="str">
        <f t="shared" si="2534"/>
        <v>%</v>
      </c>
      <c r="AQ1195" t="str">
        <f t="shared" si="2535"/>
        <v>%</v>
      </c>
    </row>
    <row r="1196" spans="1:43" x14ac:dyDescent="0.2">
      <c r="A1196">
        <v>1194</v>
      </c>
      <c r="B1196" t="s">
        <v>205</v>
      </c>
      <c r="C1196" t="s">
        <v>1682</v>
      </c>
      <c r="D1196" t="s">
        <v>1655</v>
      </c>
      <c r="E1196" t="s">
        <v>210</v>
      </c>
      <c r="F1196" t="s">
        <v>223</v>
      </c>
      <c r="G1196" t="str">
        <f t="shared" si="2527"/>
        <v>Geographic Segment Revenue - International Revenue from Other</v>
      </c>
      <c r="H1196" t="str">
        <f t="shared" si="2508"/>
        <v>international revenue from other</v>
      </c>
      <c r="I1196" t="s">
        <v>10</v>
      </c>
      <c r="J1196" t="b">
        <f t="shared" si="2528"/>
        <v>0</v>
      </c>
      <c r="K1196" t="b">
        <f t="shared" si="2523"/>
        <v>0</v>
      </c>
      <c r="L1196" t="b">
        <f t="shared" si="2524"/>
        <v>1</v>
      </c>
      <c r="M1196" t="str">
        <f t="shared" si="2529"/>
        <v/>
      </c>
      <c r="N1196" t="str">
        <f t="shared" si="2570"/>
        <v/>
      </c>
      <c r="O1196" t="str">
        <f t="shared" si="2571"/>
        <v/>
      </c>
      <c r="P1196" t="str">
        <f t="shared" si="2530"/>
        <v/>
      </c>
      <c r="R1196" t="s">
        <v>35</v>
      </c>
      <c r="S1196" t="str">
        <f>IF(M1196&lt;&gt;"",M1196,IF(O1196&lt;&gt;"",O1196,IF(Q1196&lt;&gt;"",Q1196,I1196)))</f>
        <v>$M</v>
      </c>
      <c r="T1196" t="str">
        <f t="shared" si="2531"/>
        <v>$m</v>
      </c>
      <c r="U1196" t="str">
        <f t="shared" ref="U1196:V1196" si="2616">TRIM(SUBSTITUTE(T1196,U$1,U$2))</f>
        <v>$m</v>
      </c>
      <c r="V1196" t="str">
        <f t="shared" si="2616"/>
        <v>$m</v>
      </c>
      <c r="W1196" t="str">
        <f t="shared" ref="W1196:AM1196" si="2617">TRIM(SUBSTITUTE(V1196,W$1,W$2))</f>
        <v>$m</v>
      </c>
      <c r="X1196" t="str">
        <f t="shared" si="2617"/>
        <v>$m</v>
      </c>
      <c r="Y1196" t="str">
        <f t="shared" si="2617"/>
        <v>$m</v>
      </c>
      <c r="Z1196" t="str">
        <f t="shared" si="2617"/>
        <v>$m</v>
      </c>
      <c r="AA1196" t="str">
        <f t="shared" si="2617"/>
        <v>$m</v>
      </c>
      <c r="AB1196" t="str">
        <f t="shared" si="2617"/>
        <v>$m</v>
      </c>
      <c r="AC1196" t="str">
        <f t="shared" si="2617"/>
        <v>$m</v>
      </c>
      <c r="AD1196" t="str">
        <f t="shared" si="2617"/>
        <v>$m</v>
      </c>
      <c r="AE1196" t="str">
        <f t="shared" si="2617"/>
        <v>$m</v>
      </c>
      <c r="AF1196" t="str">
        <f t="shared" si="2617"/>
        <v>$m</v>
      </c>
      <c r="AG1196" t="str">
        <f t="shared" si="2617"/>
        <v>$</v>
      </c>
      <c r="AH1196" t="str">
        <f t="shared" si="2617"/>
        <v>$</v>
      </c>
      <c r="AI1196" t="str">
        <f t="shared" si="2617"/>
        <v>$</v>
      </c>
      <c r="AJ1196" t="str">
        <f t="shared" si="2617"/>
        <v>$</v>
      </c>
      <c r="AK1196" t="str">
        <f t="shared" si="2617"/>
        <v>$</v>
      </c>
      <c r="AL1196" t="str">
        <f t="shared" si="2617"/>
        <v>$</v>
      </c>
      <c r="AM1196" t="str">
        <f t="shared" si="2617"/>
        <v>$</v>
      </c>
      <c r="AN1196" t="str">
        <f t="shared" si="2534"/>
        <v>$</v>
      </c>
      <c r="AQ1196" t="str">
        <f t="shared" si="2535"/>
        <v>$</v>
      </c>
    </row>
    <row r="1197" spans="1:43" x14ac:dyDescent="0.2">
      <c r="A1197">
        <v>1195</v>
      </c>
      <c r="B1197" t="s">
        <v>205</v>
      </c>
      <c r="C1197" t="s">
        <v>1682</v>
      </c>
      <c r="D1197" t="s">
        <v>1655</v>
      </c>
      <c r="E1197" t="s">
        <v>210</v>
      </c>
      <c r="F1197" t="s">
        <v>223</v>
      </c>
      <c r="G1197" t="str">
        <f t="shared" si="2527"/>
        <v>Geographic Segment Revenue - International Revenue from Other</v>
      </c>
      <c r="H1197" t="str">
        <f t="shared" si="2508"/>
        <v>international revenue from other</v>
      </c>
      <c r="I1197" t="s">
        <v>7</v>
      </c>
      <c r="J1197" t="b">
        <f t="shared" si="2528"/>
        <v>0</v>
      </c>
      <c r="K1197" t="b">
        <f t="shared" si="2523"/>
        <v>0</v>
      </c>
      <c r="L1197" t="b">
        <f t="shared" si="2524"/>
        <v>1</v>
      </c>
      <c r="M1197" t="str">
        <f t="shared" si="2529"/>
        <v/>
      </c>
      <c r="N1197" t="str">
        <f t="shared" si="2570"/>
        <v/>
      </c>
      <c r="O1197" t="str">
        <f t="shared" si="2571"/>
        <v/>
      </c>
      <c r="P1197" t="str">
        <f t="shared" si="2530"/>
        <v/>
      </c>
      <c r="R1197" t="s">
        <v>7</v>
      </c>
      <c r="S1197" t="str">
        <f>IF(M1197&lt;&gt;"",M1197,IF(O1197&lt;&gt;"",O1197,IF(Q1197&lt;&gt;"",Q1197,I1197)))</f>
        <v>%</v>
      </c>
      <c r="T1197" t="str">
        <f t="shared" si="2531"/>
        <v>%</v>
      </c>
      <c r="U1197" t="str">
        <f t="shared" ref="U1197:V1197" si="2618">TRIM(SUBSTITUTE(T1197,U$1,U$2))</f>
        <v>%</v>
      </c>
      <c r="V1197" t="str">
        <f t="shared" si="2618"/>
        <v>%</v>
      </c>
      <c r="W1197" t="str">
        <f t="shared" ref="W1197:AM1197" si="2619">TRIM(SUBSTITUTE(V1197,W$1,W$2))</f>
        <v>%</v>
      </c>
      <c r="X1197" t="str">
        <f t="shared" si="2619"/>
        <v>%</v>
      </c>
      <c r="Y1197" t="str">
        <f t="shared" si="2619"/>
        <v>%</v>
      </c>
      <c r="Z1197" t="str">
        <f t="shared" si="2619"/>
        <v>%</v>
      </c>
      <c r="AA1197" t="str">
        <f t="shared" si="2619"/>
        <v>%</v>
      </c>
      <c r="AB1197" t="str">
        <f t="shared" si="2619"/>
        <v>%</v>
      </c>
      <c r="AC1197" t="str">
        <f t="shared" si="2619"/>
        <v>%</v>
      </c>
      <c r="AD1197" t="str">
        <f t="shared" si="2619"/>
        <v>%</v>
      </c>
      <c r="AE1197" t="str">
        <f t="shared" si="2619"/>
        <v>%</v>
      </c>
      <c r="AF1197" t="str">
        <f t="shared" si="2619"/>
        <v>%</v>
      </c>
      <c r="AG1197" t="str">
        <f t="shared" si="2619"/>
        <v>%</v>
      </c>
      <c r="AH1197" t="str">
        <f t="shared" si="2619"/>
        <v>%</v>
      </c>
      <c r="AI1197" t="str">
        <f t="shared" si="2619"/>
        <v>%</v>
      </c>
      <c r="AJ1197" t="str">
        <f t="shared" si="2619"/>
        <v>%</v>
      </c>
      <c r="AK1197" t="str">
        <f t="shared" si="2619"/>
        <v>%</v>
      </c>
      <c r="AL1197" t="str">
        <f t="shared" si="2619"/>
        <v>%</v>
      </c>
      <c r="AM1197" t="str">
        <f t="shared" si="2619"/>
        <v>%</v>
      </c>
      <c r="AN1197" t="str">
        <f t="shared" si="2534"/>
        <v>%</v>
      </c>
      <c r="AQ1197" t="str">
        <f t="shared" si="2535"/>
        <v>%</v>
      </c>
    </row>
    <row r="1198" spans="1:43" x14ac:dyDescent="0.2">
      <c r="A1198">
        <v>1196</v>
      </c>
      <c r="B1198" t="s">
        <v>205</v>
      </c>
      <c r="C1198" t="s">
        <v>1682</v>
      </c>
      <c r="D1198" t="s">
        <v>1655</v>
      </c>
      <c r="E1198" t="s">
        <v>210</v>
      </c>
      <c r="F1198" t="s">
        <v>224</v>
      </c>
      <c r="G1198" t="str">
        <f t="shared" si="2527"/>
        <v>Geographic Segment Revenue - International Revenue from Services</v>
      </c>
      <c r="H1198" t="str">
        <f t="shared" si="2508"/>
        <v>international revenue from services</v>
      </c>
      <c r="I1198" t="s">
        <v>10</v>
      </c>
      <c r="J1198" t="b">
        <f t="shared" si="2528"/>
        <v>0</v>
      </c>
      <c r="K1198" t="b">
        <f t="shared" si="2523"/>
        <v>0</v>
      </c>
      <c r="L1198" t="b">
        <f t="shared" si="2524"/>
        <v>1</v>
      </c>
      <c r="M1198" t="str">
        <f t="shared" si="2529"/>
        <v/>
      </c>
      <c r="N1198" t="str">
        <f t="shared" si="2570"/>
        <v/>
      </c>
      <c r="O1198" t="str">
        <f t="shared" si="2571"/>
        <v/>
      </c>
      <c r="P1198" t="str">
        <f t="shared" si="2530"/>
        <v/>
      </c>
      <c r="R1198" t="s">
        <v>35</v>
      </c>
      <c r="S1198" t="str">
        <f>IF(M1198&lt;&gt;"",M1198,IF(O1198&lt;&gt;"",O1198,IF(Q1198&lt;&gt;"",Q1198,I1198)))</f>
        <v>$M</v>
      </c>
      <c r="T1198" t="str">
        <f t="shared" si="2531"/>
        <v>$m</v>
      </c>
      <c r="U1198" t="str">
        <f t="shared" ref="U1198:V1198" si="2620">TRIM(SUBSTITUTE(T1198,U$1,U$2))</f>
        <v>$m</v>
      </c>
      <c r="V1198" t="str">
        <f t="shared" si="2620"/>
        <v>$m</v>
      </c>
      <c r="W1198" t="str">
        <f t="shared" ref="W1198:AM1198" si="2621">TRIM(SUBSTITUTE(V1198,W$1,W$2))</f>
        <v>$m</v>
      </c>
      <c r="X1198" t="str">
        <f t="shared" si="2621"/>
        <v>$m</v>
      </c>
      <c r="Y1198" t="str">
        <f t="shared" si="2621"/>
        <v>$m</v>
      </c>
      <c r="Z1198" t="str">
        <f t="shared" si="2621"/>
        <v>$m</v>
      </c>
      <c r="AA1198" t="str">
        <f t="shared" si="2621"/>
        <v>$m</v>
      </c>
      <c r="AB1198" t="str">
        <f t="shared" si="2621"/>
        <v>$m</v>
      </c>
      <c r="AC1198" t="str">
        <f t="shared" si="2621"/>
        <v>$m</v>
      </c>
      <c r="AD1198" t="str">
        <f t="shared" si="2621"/>
        <v>$m</v>
      </c>
      <c r="AE1198" t="str">
        <f t="shared" si="2621"/>
        <v>$m</v>
      </c>
      <c r="AF1198" t="str">
        <f t="shared" si="2621"/>
        <v>$m</v>
      </c>
      <c r="AG1198" t="str">
        <f t="shared" si="2621"/>
        <v>$</v>
      </c>
      <c r="AH1198" t="str">
        <f t="shared" si="2621"/>
        <v>$</v>
      </c>
      <c r="AI1198" t="str">
        <f t="shared" si="2621"/>
        <v>$</v>
      </c>
      <c r="AJ1198" t="str">
        <f t="shared" si="2621"/>
        <v>$</v>
      </c>
      <c r="AK1198" t="str">
        <f t="shared" si="2621"/>
        <v>$</v>
      </c>
      <c r="AL1198" t="str">
        <f t="shared" si="2621"/>
        <v>$</v>
      </c>
      <c r="AM1198" t="str">
        <f t="shared" si="2621"/>
        <v>$</v>
      </c>
      <c r="AN1198" t="str">
        <f t="shared" si="2534"/>
        <v>$</v>
      </c>
      <c r="AQ1198" t="str">
        <f t="shared" si="2535"/>
        <v>$</v>
      </c>
    </row>
    <row r="1199" spans="1:43" x14ac:dyDescent="0.2">
      <c r="A1199">
        <v>1197</v>
      </c>
      <c r="B1199" t="s">
        <v>205</v>
      </c>
      <c r="C1199" t="s">
        <v>1682</v>
      </c>
      <c r="D1199" t="s">
        <v>1655</v>
      </c>
      <c r="E1199" t="s">
        <v>210</v>
      </c>
      <c r="F1199" t="s">
        <v>224</v>
      </c>
      <c r="G1199" t="str">
        <f t="shared" si="2527"/>
        <v>Geographic Segment Revenue - International Revenue from Services</v>
      </c>
      <c r="H1199" t="str">
        <f t="shared" si="2508"/>
        <v>international revenue from services</v>
      </c>
      <c r="I1199" t="s">
        <v>7</v>
      </c>
      <c r="J1199" t="b">
        <f t="shared" si="2528"/>
        <v>0</v>
      </c>
      <c r="K1199" t="b">
        <f t="shared" si="2523"/>
        <v>0</v>
      </c>
      <c r="L1199" t="b">
        <f t="shared" si="2524"/>
        <v>1</v>
      </c>
      <c r="M1199" t="str">
        <f t="shared" si="2529"/>
        <v/>
      </c>
      <c r="N1199" t="str">
        <f t="shared" si="2570"/>
        <v/>
      </c>
      <c r="O1199" t="str">
        <f t="shared" si="2571"/>
        <v/>
      </c>
      <c r="P1199" t="str">
        <f t="shared" si="2530"/>
        <v/>
      </c>
      <c r="R1199" t="s">
        <v>7</v>
      </c>
      <c r="S1199" t="str">
        <f>IF(M1199&lt;&gt;"",M1199,IF(O1199&lt;&gt;"",O1199,IF(Q1199&lt;&gt;"",Q1199,I1199)))</f>
        <v>%</v>
      </c>
      <c r="T1199" t="str">
        <f t="shared" si="2531"/>
        <v>%</v>
      </c>
      <c r="U1199" t="str">
        <f t="shared" ref="U1199:V1199" si="2622">TRIM(SUBSTITUTE(T1199,U$1,U$2))</f>
        <v>%</v>
      </c>
      <c r="V1199" t="str">
        <f t="shared" si="2622"/>
        <v>%</v>
      </c>
      <c r="W1199" t="str">
        <f t="shared" ref="W1199:AM1199" si="2623">TRIM(SUBSTITUTE(V1199,W$1,W$2))</f>
        <v>%</v>
      </c>
      <c r="X1199" t="str">
        <f t="shared" si="2623"/>
        <v>%</v>
      </c>
      <c r="Y1199" t="str">
        <f t="shared" si="2623"/>
        <v>%</v>
      </c>
      <c r="Z1199" t="str">
        <f t="shared" si="2623"/>
        <v>%</v>
      </c>
      <c r="AA1199" t="str">
        <f t="shared" si="2623"/>
        <v>%</v>
      </c>
      <c r="AB1199" t="str">
        <f t="shared" si="2623"/>
        <v>%</v>
      </c>
      <c r="AC1199" t="str">
        <f t="shared" si="2623"/>
        <v>%</v>
      </c>
      <c r="AD1199" t="str">
        <f t="shared" si="2623"/>
        <v>%</v>
      </c>
      <c r="AE1199" t="str">
        <f t="shared" si="2623"/>
        <v>%</v>
      </c>
      <c r="AF1199" t="str">
        <f t="shared" si="2623"/>
        <v>%</v>
      </c>
      <c r="AG1199" t="str">
        <f t="shared" si="2623"/>
        <v>%</v>
      </c>
      <c r="AH1199" t="str">
        <f t="shared" si="2623"/>
        <v>%</v>
      </c>
      <c r="AI1199" t="str">
        <f t="shared" si="2623"/>
        <v>%</v>
      </c>
      <c r="AJ1199" t="str">
        <f t="shared" si="2623"/>
        <v>%</v>
      </c>
      <c r="AK1199" t="str">
        <f t="shared" si="2623"/>
        <v>%</v>
      </c>
      <c r="AL1199" t="str">
        <f t="shared" si="2623"/>
        <v>%</v>
      </c>
      <c r="AM1199" t="str">
        <f t="shared" si="2623"/>
        <v>%</v>
      </c>
      <c r="AN1199" t="str">
        <f t="shared" si="2534"/>
        <v>%</v>
      </c>
      <c r="AQ1199" t="str">
        <f t="shared" si="2535"/>
        <v>%</v>
      </c>
    </row>
    <row r="1200" spans="1:43" x14ac:dyDescent="0.2">
      <c r="A1200">
        <v>1198</v>
      </c>
      <c r="B1200" t="s">
        <v>205</v>
      </c>
      <c r="C1200" t="s">
        <v>1682</v>
      </c>
      <c r="D1200" t="s">
        <v>1655</v>
      </c>
      <c r="E1200" t="s">
        <v>226</v>
      </c>
      <c r="F1200" t="s">
        <v>227</v>
      </c>
      <c r="G1200" t="str">
        <f t="shared" si="2527"/>
        <v>Revenue by Product - Appliances</v>
      </c>
      <c r="H1200" t="str">
        <f t="shared" si="2508"/>
        <v>appliances</v>
      </c>
      <c r="I1200" t="s">
        <v>10</v>
      </c>
      <c r="J1200" t="b">
        <f t="shared" si="2528"/>
        <v>0</v>
      </c>
      <c r="K1200" t="b">
        <f t="shared" si="2523"/>
        <v>0</v>
      </c>
      <c r="L1200" t="b">
        <f t="shared" si="2524"/>
        <v>1</v>
      </c>
      <c r="M1200" t="str">
        <f t="shared" si="2529"/>
        <v/>
      </c>
      <c r="N1200" t="str">
        <f t="shared" si="2570"/>
        <v/>
      </c>
      <c r="O1200" t="str">
        <f t="shared" si="2571"/>
        <v/>
      </c>
      <c r="P1200" t="str">
        <f t="shared" si="2530"/>
        <v/>
      </c>
      <c r="R1200" t="s">
        <v>35</v>
      </c>
      <c r="S1200" t="str">
        <f>IF(M1200&lt;&gt;"",M1200,IF(O1200&lt;&gt;"",O1200,IF(Q1200&lt;&gt;"",Q1200,I1200)))</f>
        <v>$M</v>
      </c>
      <c r="T1200" t="str">
        <f t="shared" si="2531"/>
        <v>$m</v>
      </c>
      <c r="U1200" t="str">
        <f t="shared" ref="U1200:V1200" si="2624">TRIM(SUBSTITUTE(T1200,U$1,U$2))</f>
        <v>$m</v>
      </c>
      <c r="V1200" t="str">
        <f t="shared" si="2624"/>
        <v>$m</v>
      </c>
      <c r="W1200" t="str">
        <f t="shared" ref="W1200:AM1200" si="2625">TRIM(SUBSTITUTE(V1200,W$1,W$2))</f>
        <v>$m</v>
      </c>
      <c r="X1200" t="str">
        <f t="shared" si="2625"/>
        <v>$m</v>
      </c>
      <c r="Y1200" t="str">
        <f t="shared" si="2625"/>
        <v>$m</v>
      </c>
      <c r="Z1200" t="str">
        <f t="shared" si="2625"/>
        <v>$m</v>
      </c>
      <c r="AA1200" t="str">
        <f t="shared" si="2625"/>
        <v>$m</v>
      </c>
      <c r="AB1200" t="str">
        <f t="shared" si="2625"/>
        <v>$m</v>
      </c>
      <c r="AC1200" t="str">
        <f t="shared" si="2625"/>
        <v>$m</v>
      </c>
      <c r="AD1200" t="str">
        <f t="shared" si="2625"/>
        <v>$m</v>
      </c>
      <c r="AE1200" t="str">
        <f t="shared" si="2625"/>
        <v>$m</v>
      </c>
      <c r="AF1200" t="str">
        <f t="shared" si="2625"/>
        <v>$m</v>
      </c>
      <c r="AG1200" t="str">
        <f t="shared" si="2625"/>
        <v>$</v>
      </c>
      <c r="AH1200" t="str">
        <f t="shared" si="2625"/>
        <v>$</v>
      </c>
      <c r="AI1200" t="str">
        <f t="shared" si="2625"/>
        <v>$</v>
      </c>
      <c r="AJ1200" t="str">
        <f t="shared" si="2625"/>
        <v>$</v>
      </c>
      <c r="AK1200" t="str">
        <f t="shared" si="2625"/>
        <v>$</v>
      </c>
      <c r="AL1200" t="str">
        <f t="shared" si="2625"/>
        <v>$</v>
      </c>
      <c r="AM1200" t="str">
        <f t="shared" si="2625"/>
        <v>$</v>
      </c>
      <c r="AN1200" t="str">
        <f t="shared" si="2534"/>
        <v>$</v>
      </c>
      <c r="AQ1200" t="str">
        <f t="shared" si="2535"/>
        <v>$</v>
      </c>
    </row>
    <row r="1201" spans="1:43" x14ac:dyDescent="0.2">
      <c r="A1201">
        <v>1199</v>
      </c>
      <c r="B1201" t="s">
        <v>205</v>
      </c>
      <c r="C1201" t="s">
        <v>1682</v>
      </c>
      <c r="D1201" t="s">
        <v>1655</v>
      </c>
      <c r="E1201" t="s">
        <v>226</v>
      </c>
      <c r="F1201" t="s">
        <v>228</v>
      </c>
      <c r="G1201" t="str">
        <f t="shared" si="2527"/>
        <v>Revenue by Product - Computing and Mobile Phones</v>
      </c>
      <c r="H1201" t="str">
        <f t="shared" si="2508"/>
        <v>computing and mobile phones</v>
      </c>
      <c r="I1201" t="s">
        <v>10</v>
      </c>
      <c r="J1201" t="b">
        <f t="shared" si="2528"/>
        <v>0</v>
      </c>
      <c r="K1201" t="b">
        <f t="shared" si="2523"/>
        <v>0</v>
      </c>
      <c r="L1201" t="b">
        <f t="shared" si="2524"/>
        <v>1</v>
      </c>
      <c r="M1201" t="str">
        <f t="shared" si="2529"/>
        <v/>
      </c>
      <c r="N1201" t="str">
        <f t="shared" si="2570"/>
        <v/>
      </c>
      <c r="O1201" t="str">
        <f t="shared" si="2571"/>
        <v/>
      </c>
      <c r="P1201" t="str">
        <f t="shared" si="2530"/>
        <v/>
      </c>
      <c r="R1201" t="s">
        <v>35</v>
      </c>
      <c r="S1201" t="str">
        <f>IF(M1201&lt;&gt;"",M1201,IF(O1201&lt;&gt;"",O1201,IF(Q1201&lt;&gt;"",Q1201,I1201)))</f>
        <v>$M</v>
      </c>
      <c r="T1201" t="str">
        <f t="shared" si="2531"/>
        <v>$m</v>
      </c>
      <c r="U1201" t="str">
        <f t="shared" ref="U1201:V1201" si="2626">TRIM(SUBSTITUTE(T1201,U$1,U$2))</f>
        <v>$m</v>
      </c>
      <c r="V1201" t="str">
        <f t="shared" si="2626"/>
        <v>$m</v>
      </c>
      <c r="W1201" t="str">
        <f t="shared" ref="W1201:AM1201" si="2627">TRIM(SUBSTITUTE(V1201,W$1,W$2))</f>
        <v>$m</v>
      </c>
      <c r="X1201" t="str">
        <f t="shared" si="2627"/>
        <v>$m</v>
      </c>
      <c r="Y1201" t="str">
        <f t="shared" si="2627"/>
        <v>$m</v>
      </c>
      <c r="Z1201" t="str">
        <f t="shared" si="2627"/>
        <v>$m</v>
      </c>
      <c r="AA1201" t="str">
        <f t="shared" si="2627"/>
        <v>$m</v>
      </c>
      <c r="AB1201" t="str">
        <f t="shared" si="2627"/>
        <v>$m</v>
      </c>
      <c r="AC1201" t="str">
        <f t="shared" si="2627"/>
        <v>$m</v>
      </c>
      <c r="AD1201" t="str">
        <f t="shared" si="2627"/>
        <v>$m</v>
      </c>
      <c r="AE1201" t="str">
        <f t="shared" si="2627"/>
        <v>$m</v>
      </c>
      <c r="AF1201" t="str">
        <f t="shared" si="2627"/>
        <v>$m</v>
      </c>
      <c r="AG1201" t="str">
        <f t="shared" si="2627"/>
        <v>$</v>
      </c>
      <c r="AH1201" t="str">
        <f t="shared" si="2627"/>
        <v>$</v>
      </c>
      <c r="AI1201" t="str">
        <f t="shared" si="2627"/>
        <v>$</v>
      </c>
      <c r="AJ1201" t="str">
        <f t="shared" si="2627"/>
        <v>$</v>
      </c>
      <c r="AK1201" t="str">
        <f t="shared" si="2627"/>
        <v>$</v>
      </c>
      <c r="AL1201" t="str">
        <f t="shared" si="2627"/>
        <v>$</v>
      </c>
      <c r="AM1201" t="str">
        <f t="shared" si="2627"/>
        <v>$</v>
      </c>
      <c r="AN1201" t="str">
        <f t="shared" si="2534"/>
        <v>$</v>
      </c>
      <c r="AQ1201" t="str">
        <f t="shared" si="2535"/>
        <v>$</v>
      </c>
    </row>
    <row r="1202" spans="1:43" x14ac:dyDescent="0.2">
      <c r="A1202">
        <v>1200</v>
      </c>
      <c r="B1202" t="s">
        <v>205</v>
      </c>
      <c r="C1202" t="s">
        <v>1682</v>
      </c>
      <c r="D1202" t="s">
        <v>1655</v>
      </c>
      <c r="E1202" t="s">
        <v>226</v>
      </c>
      <c r="F1202" t="s">
        <v>229</v>
      </c>
      <c r="G1202" t="str">
        <f t="shared" si="2527"/>
        <v>Revenue by Product - Consumer Electronics</v>
      </c>
      <c r="H1202" t="str">
        <f t="shared" si="2508"/>
        <v>consumer electronics</v>
      </c>
      <c r="I1202" t="s">
        <v>10</v>
      </c>
      <c r="J1202" t="b">
        <f t="shared" si="2528"/>
        <v>0</v>
      </c>
      <c r="K1202" t="b">
        <f t="shared" si="2523"/>
        <v>0</v>
      </c>
      <c r="L1202" t="b">
        <f t="shared" si="2524"/>
        <v>1</v>
      </c>
      <c r="M1202" t="str">
        <f t="shared" si="2529"/>
        <v/>
      </c>
      <c r="N1202" t="str">
        <f t="shared" si="2570"/>
        <v/>
      </c>
      <c r="O1202" t="str">
        <f t="shared" si="2571"/>
        <v/>
      </c>
      <c r="P1202" t="str">
        <f t="shared" si="2530"/>
        <v/>
      </c>
      <c r="R1202" t="s">
        <v>35</v>
      </c>
      <c r="S1202" t="str">
        <f>IF(M1202&lt;&gt;"",M1202,IF(O1202&lt;&gt;"",O1202,IF(Q1202&lt;&gt;"",Q1202,I1202)))</f>
        <v>$M</v>
      </c>
      <c r="T1202" t="str">
        <f t="shared" si="2531"/>
        <v>$m</v>
      </c>
      <c r="U1202" t="str">
        <f t="shared" ref="U1202:V1202" si="2628">TRIM(SUBSTITUTE(T1202,U$1,U$2))</f>
        <v>$m</v>
      </c>
      <c r="V1202" t="str">
        <f t="shared" si="2628"/>
        <v>$m</v>
      </c>
      <c r="W1202" t="str">
        <f t="shared" ref="W1202:AM1202" si="2629">TRIM(SUBSTITUTE(V1202,W$1,W$2))</f>
        <v>$m</v>
      </c>
      <c r="X1202" t="str">
        <f t="shared" si="2629"/>
        <v>$m</v>
      </c>
      <c r="Y1202" t="str">
        <f t="shared" si="2629"/>
        <v>$m</v>
      </c>
      <c r="Z1202" t="str">
        <f t="shared" si="2629"/>
        <v>$m</v>
      </c>
      <c r="AA1202" t="str">
        <f t="shared" si="2629"/>
        <v>$m</v>
      </c>
      <c r="AB1202" t="str">
        <f t="shared" si="2629"/>
        <v>$m</v>
      </c>
      <c r="AC1202" t="str">
        <f t="shared" si="2629"/>
        <v>$m</v>
      </c>
      <c r="AD1202" t="str">
        <f t="shared" si="2629"/>
        <v>$m</v>
      </c>
      <c r="AE1202" t="str">
        <f t="shared" si="2629"/>
        <v>$m</v>
      </c>
      <c r="AF1202" t="str">
        <f t="shared" si="2629"/>
        <v>$m</v>
      </c>
      <c r="AG1202" t="str">
        <f t="shared" si="2629"/>
        <v>$</v>
      </c>
      <c r="AH1202" t="str">
        <f t="shared" si="2629"/>
        <v>$</v>
      </c>
      <c r="AI1202" t="str">
        <f t="shared" si="2629"/>
        <v>$</v>
      </c>
      <c r="AJ1202" t="str">
        <f t="shared" si="2629"/>
        <v>$</v>
      </c>
      <c r="AK1202" t="str">
        <f t="shared" si="2629"/>
        <v>$</v>
      </c>
      <c r="AL1202" t="str">
        <f t="shared" si="2629"/>
        <v>$</v>
      </c>
      <c r="AM1202" t="str">
        <f t="shared" si="2629"/>
        <v>$</v>
      </c>
      <c r="AN1202" t="str">
        <f t="shared" si="2534"/>
        <v>$</v>
      </c>
      <c r="AQ1202" t="str">
        <f t="shared" si="2535"/>
        <v>$</v>
      </c>
    </row>
    <row r="1203" spans="1:43" x14ac:dyDescent="0.2">
      <c r="A1203">
        <v>1201</v>
      </c>
      <c r="B1203" t="s">
        <v>205</v>
      </c>
      <c r="C1203" t="s">
        <v>1682</v>
      </c>
      <c r="D1203" t="s">
        <v>1655</v>
      </c>
      <c r="E1203" t="s">
        <v>226</v>
      </c>
      <c r="F1203" t="s">
        <v>230</v>
      </c>
      <c r="G1203" t="str">
        <f t="shared" si="2527"/>
        <v>Revenue by Product - Entertainment</v>
      </c>
      <c r="H1203" t="str">
        <f t="shared" si="2508"/>
        <v>entertainment</v>
      </c>
      <c r="I1203" t="s">
        <v>10</v>
      </c>
      <c r="J1203" t="b">
        <f t="shared" si="2528"/>
        <v>0</v>
      </c>
      <c r="K1203" t="b">
        <f t="shared" si="2523"/>
        <v>0</v>
      </c>
      <c r="L1203" t="b">
        <f t="shared" si="2524"/>
        <v>1</v>
      </c>
      <c r="M1203" t="str">
        <f t="shared" si="2529"/>
        <v/>
      </c>
      <c r="N1203" t="str">
        <f t="shared" si="2570"/>
        <v/>
      </c>
      <c r="O1203" t="str">
        <f t="shared" si="2571"/>
        <v/>
      </c>
      <c r="P1203" t="str">
        <f t="shared" si="2530"/>
        <v/>
      </c>
      <c r="R1203" t="s">
        <v>35</v>
      </c>
      <c r="S1203" t="str">
        <f>IF(M1203&lt;&gt;"",M1203,IF(O1203&lt;&gt;"",O1203,IF(Q1203&lt;&gt;"",Q1203,I1203)))</f>
        <v>$M</v>
      </c>
      <c r="T1203" t="str">
        <f t="shared" si="2531"/>
        <v>$m</v>
      </c>
      <c r="U1203" t="str">
        <f t="shared" ref="U1203:V1203" si="2630">TRIM(SUBSTITUTE(T1203,U$1,U$2))</f>
        <v>$m</v>
      </c>
      <c r="V1203" t="str">
        <f t="shared" si="2630"/>
        <v>$m</v>
      </c>
      <c r="W1203" t="str">
        <f t="shared" ref="W1203:AM1203" si="2631">TRIM(SUBSTITUTE(V1203,W$1,W$2))</f>
        <v>$m</v>
      </c>
      <c r="X1203" t="str">
        <f t="shared" si="2631"/>
        <v>$m</v>
      </c>
      <c r="Y1203" t="str">
        <f t="shared" si="2631"/>
        <v>$m</v>
      </c>
      <c r="Z1203" t="str">
        <f t="shared" si="2631"/>
        <v>$m</v>
      </c>
      <c r="AA1203" t="str">
        <f t="shared" si="2631"/>
        <v>$m</v>
      </c>
      <c r="AB1203" t="str">
        <f t="shared" si="2631"/>
        <v>$m</v>
      </c>
      <c r="AC1203" t="str">
        <f t="shared" si="2631"/>
        <v>$m</v>
      </c>
      <c r="AD1203" t="str">
        <f t="shared" si="2631"/>
        <v>$m</v>
      </c>
      <c r="AE1203" t="str">
        <f t="shared" si="2631"/>
        <v>$m</v>
      </c>
      <c r="AF1203" t="str">
        <f t="shared" si="2631"/>
        <v>$m</v>
      </c>
      <c r="AG1203" t="str">
        <f t="shared" si="2631"/>
        <v>$</v>
      </c>
      <c r="AH1203" t="str">
        <f t="shared" si="2631"/>
        <v>$</v>
      </c>
      <c r="AI1203" t="str">
        <f t="shared" si="2631"/>
        <v>$</v>
      </c>
      <c r="AJ1203" t="str">
        <f t="shared" si="2631"/>
        <v>$</v>
      </c>
      <c r="AK1203" t="str">
        <f t="shared" si="2631"/>
        <v>$</v>
      </c>
      <c r="AL1203" t="str">
        <f t="shared" si="2631"/>
        <v>$</v>
      </c>
      <c r="AM1203" t="str">
        <f t="shared" si="2631"/>
        <v>$</v>
      </c>
      <c r="AN1203" t="str">
        <f t="shared" si="2534"/>
        <v>$</v>
      </c>
      <c r="AQ1203" t="str">
        <f t="shared" si="2535"/>
        <v>$</v>
      </c>
    </row>
    <row r="1204" spans="1:43" x14ac:dyDescent="0.2">
      <c r="A1204">
        <v>1202</v>
      </c>
      <c r="B1204" t="s">
        <v>205</v>
      </c>
      <c r="C1204" t="s">
        <v>1682</v>
      </c>
      <c r="D1204" t="s">
        <v>1655</v>
      </c>
      <c r="E1204" t="s">
        <v>226</v>
      </c>
      <c r="F1204" t="s">
        <v>13</v>
      </c>
      <c r="G1204" t="str">
        <f t="shared" si="2527"/>
        <v>Revenue by Product - Other</v>
      </c>
      <c r="H1204" t="str">
        <f t="shared" si="2508"/>
        <v>other</v>
      </c>
      <c r="I1204" t="s">
        <v>10</v>
      </c>
      <c r="J1204" t="b">
        <f t="shared" si="2528"/>
        <v>0</v>
      </c>
      <c r="K1204" t="b">
        <f t="shared" si="2523"/>
        <v>0</v>
      </c>
      <c r="L1204" t="b">
        <f t="shared" si="2524"/>
        <v>1</v>
      </c>
      <c r="M1204" t="str">
        <f t="shared" si="2529"/>
        <v/>
      </c>
      <c r="N1204" t="str">
        <f t="shared" si="2570"/>
        <v/>
      </c>
      <c r="O1204" t="str">
        <f t="shared" si="2571"/>
        <v/>
      </c>
      <c r="P1204" t="str">
        <f t="shared" si="2530"/>
        <v/>
      </c>
      <c r="R1204" t="s">
        <v>35</v>
      </c>
      <c r="S1204" t="str">
        <f>IF(M1204&lt;&gt;"",M1204,IF(O1204&lt;&gt;"",O1204,IF(Q1204&lt;&gt;"",Q1204,I1204)))</f>
        <v>$M</v>
      </c>
      <c r="T1204" t="str">
        <f t="shared" si="2531"/>
        <v>$m</v>
      </c>
      <c r="U1204" t="str">
        <f t="shared" ref="U1204:V1204" si="2632">TRIM(SUBSTITUTE(T1204,U$1,U$2))</f>
        <v>$m</v>
      </c>
      <c r="V1204" t="str">
        <f t="shared" si="2632"/>
        <v>$m</v>
      </c>
      <c r="W1204" t="str">
        <f t="shared" ref="W1204:AM1204" si="2633">TRIM(SUBSTITUTE(V1204,W$1,W$2))</f>
        <v>$m</v>
      </c>
      <c r="X1204" t="str">
        <f t="shared" si="2633"/>
        <v>$m</v>
      </c>
      <c r="Y1204" t="str">
        <f t="shared" si="2633"/>
        <v>$m</v>
      </c>
      <c r="Z1204" t="str">
        <f t="shared" si="2633"/>
        <v>$m</v>
      </c>
      <c r="AA1204" t="str">
        <f t="shared" si="2633"/>
        <v>$m</v>
      </c>
      <c r="AB1204" t="str">
        <f t="shared" si="2633"/>
        <v>$m</v>
      </c>
      <c r="AC1204" t="str">
        <f t="shared" si="2633"/>
        <v>$m</v>
      </c>
      <c r="AD1204" t="str">
        <f t="shared" si="2633"/>
        <v>$m</v>
      </c>
      <c r="AE1204" t="str">
        <f t="shared" si="2633"/>
        <v>$m</v>
      </c>
      <c r="AF1204" t="str">
        <f t="shared" si="2633"/>
        <v>$m</v>
      </c>
      <c r="AG1204" t="str">
        <f t="shared" si="2633"/>
        <v>$</v>
      </c>
      <c r="AH1204" t="str">
        <f t="shared" si="2633"/>
        <v>$</v>
      </c>
      <c r="AI1204" t="str">
        <f t="shared" si="2633"/>
        <v>$</v>
      </c>
      <c r="AJ1204" t="str">
        <f t="shared" si="2633"/>
        <v>$</v>
      </c>
      <c r="AK1204" t="str">
        <f t="shared" si="2633"/>
        <v>$</v>
      </c>
      <c r="AL1204" t="str">
        <f t="shared" si="2633"/>
        <v>$</v>
      </c>
      <c r="AM1204" t="str">
        <f t="shared" si="2633"/>
        <v>$</v>
      </c>
      <c r="AN1204" t="str">
        <f t="shared" si="2534"/>
        <v>$</v>
      </c>
      <c r="AQ1204" t="str">
        <f t="shared" si="2535"/>
        <v>$</v>
      </c>
    </row>
    <row r="1205" spans="1:43" x14ac:dyDescent="0.2">
      <c r="A1205">
        <v>1203</v>
      </c>
      <c r="B1205" t="s">
        <v>205</v>
      </c>
      <c r="C1205" t="s">
        <v>1682</v>
      </c>
      <c r="D1205" t="s">
        <v>1655</v>
      </c>
      <c r="E1205" t="s">
        <v>226</v>
      </c>
      <c r="F1205" t="s">
        <v>231</v>
      </c>
      <c r="G1205" t="str">
        <f t="shared" si="2527"/>
        <v>Revenue by Product - Services</v>
      </c>
      <c r="H1205" t="str">
        <f t="shared" si="2508"/>
        <v>services</v>
      </c>
      <c r="I1205" t="s">
        <v>10</v>
      </c>
      <c r="J1205" t="b">
        <f t="shared" si="2528"/>
        <v>0</v>
      </c>
      <c r="K1205" t="b">
        <f t="shared" si="2523"/>
        <v>0</v>
      </c>
      <c r="L1205" t="b">
        <f t="shared" si="2524"/>
        <v>1</v>
      </c>
      <c r="M1205" t="str">
        <f t="shared" si="2529"/>
        <v/>
      </c>
      <c r="N1205" t="str">
        <f t="shared" si="2570"/>
        <v/>
      </c>
      <c r="O1205" t="str">
        <f t="shared" si="2571"/>
        <v/>
      </c>
      <c r="P1205" t="str">
        <f t="shared" si="2530"/>
        <v/>
      </c>
      <c r="R1205" t="s">
        <v>35</v>
      </c>
      <c r="S1205" t="str">
        <f>IF(M1205&lt;&gt;"",M1205,IF(O1205&lt;&gt;"",O1205,IF(Q1205&lt;&gt;"",Q1205,I1205)))</f>
        <v>$M</v>
      </c>
      <c r="T1205" t="str">
        <f t="shared" si="2531"/>
        <v>$m</v>
      </c>
      <c r="U1205" t="str">
        <f t="shared" ref="U1205:V1205" si="2634">TRIM(SUBSTITUTE(T1205,U$1,U$2))</f>
        <v>$m</v>
      </c>
      <c r="V1205" t="str">
        <f t="shared" si="2634"/>
        <v>$m</v>
      </c>
      <c r="W1205" t="str">
        <f t="shared" ref="W1205:AM1205" si="2635">TRIM(SUBSTITUTE(V1205,W$1,W$2))</f>
        <v>$m</v>
      </c>
      <c r="X1205" t="str">
        <f t="shared" si="2635"/>
        <v>$m</v>
      </c>
      <c r="Y1205" t="str">
        <f t="shared" si="2635"/>
        <v>$m</v>
      </c>
      <c r="Z1205" t="str">
        <f t="shared" si="2635"/>
        <v>$m</v>
      </c>
      <c r="AA1205" t="str">
        <f t="shared" si="2635"/>
        <v>$m</v>
      </c>
      <c r="AB1205" t="str">
        <f t="shared" si="2635"/>
        <v>$m</v>
      </c>
      <c r="AC1205" t="str">
        <f t="shared" si="2635"/>
        <v>$m</v>
      </c>
      <c r="AD1205" t="str">
        <f t="shared" si="2635"/>
        <v>$m</v>
      </c>
      <c r="AE1205" t="str">
        <f t="shared" si="2635"/>
        <v>$m</v>
      </c>
      <c r="AF1205" t="str">
        <f t="shared" si="2635"/>
        <v>$m</v>
      </c>
      <c r="AG1205" t="str">
        <f t="shared" si="2635"/>
        <v>$</v>
      </c>
      <c r="AH1205" t="str">
        <f t="shared" si="2635"/>
        <v>$</v>
      </c>
      <c r="AI1205" t="str">
        <f t="shared" si="2635"/>
        <v>$</v>
      </c>
      <c r="AJ1205" t="str">
        <f t="shared" si="2635"/>
        <v>$</v>
      </c>
      <c r="AK1205" t="str">
        <f t="shared" si="2635"/>
        <v>$</v>
      </c>
      <c r="AL1205" t="str">
        <f t="shared" si="2635"/>
        <v>$</v>
      </c>
      <c r="AM1205" t="str">
        <f t="shared" si="2635"/>
        <v>$</v>
      </c>
      <c r="AN1205" t="str">
        <f t="shared" si="2534"/>
        <v>$</v>
      </c>
      <c r="AQ1205" t="str">
        <f t="shared" si="2535"/>
        <v>$</v>
      </c>
    </row>
    <row r="1206" spans="1:43" x14ac:dyDescent="0.2">
      <c r="A1206">
        <v>1204</v>
      </c>
      <c r="B1206" t="s">
        <v>205</v>
      </c>
      <c r="C1206" t="s">
        <v>1682</v>
      </c>
      <c r="D1206" t="s">
        <v>1655</v>
      </c>
      <c r="E1206" t="s">
        <v>44</v>
      </c>
      <c r="F1206" t="s">
        <v>137</v>
      </c>
      <c r="G1206" t="str">
        <f t="shared" si="2527"/>
        <v>Segment Revenue - Domestic Revenue</v>
      </c>
      <c r="H1206" t="str">
        <f t="shared" si="2508"/>
        <v>domestic revenue</v>
      </c>
      <c r="I1206" t="s">
        <v>10</v>
      </c>
      <c r="J1206" t="b">
        <f t="shared" si="2528"/>
        <v>0</v>
      </c>
      <c r="K1206" t="b">
        <f t="shared" si="2523"/>
        <v>0</v>
      </c>
      <c r="L1206" t="b">
        <f t="shared" si="2524"/>
        <v>1</v>
      </c>
      <c r="M1206" t="str">
        <f t="shared" si="2529"/>
        <v/>
      </c>
      <c r="N1206" t="str">
        <f t="shared" si="2570"/>
        <v/>
      </c>
      <c r="O1206" t="str">
        <f t="shared" si="2571"/>
        <v/>
      </c>
      <c r="P1206" t="str">
        <f t="shared" si="2530"/>
        <v/>
      </c>
      <c r="R1206" t="s">
        <v>35</v>
      </c>
      <c r="S1206" t="str">
        <f>IF(M1206&lt;&gt;"",M1206,IF(O1206&lt;&gt;"",O1206,IF(Q1206&lt;&gt;"",Q1206,I1206)))</f>
        <v>$M</v>
      </c>
      <c r="T1206" t="str">
        <f t="shared" si="2531"/>
        <v>$m</v>
      </c>
      <c r="U1206" t="str">
        <f t="shared" ref="U1206:V1206" si="2636">TRIM(SUBSTITUTE(T1206,U$1,U$2))</f>
        <v>$m</v>
      </c>
      <c r="V1206" t="str">
        <f t="shared" si="2636"/>
        <v>$m</v>
      </c>
      <c r="W1206" t="str">
        <f t="shared" ref="W1206:AM1206" si="2637">TRIM(SUBSTITUTE(V1206,W$1,W$2))</f>
        <v>$m</v>
      </c>
      <c r="X1206" t="str">
        <f t="shared" si="2637"/>
        <v>$m</v>
      </c>
      <c r="Y1206" t="str">
        <f t="shared" si="2637"/>
        <v>$m</v>
      </c>
      <c r="Z1206" t="str">
        <f t="shared" si="2637"/>
        <v>$m</v>
      </c>
      <c r="AA1206" t="str">
        <f t="shared" si="2637"/>
        <v>$m</v>
      </c>
      <c r="AB1206" t="str">
        <f t="shared" si="2637"/>
        <v>$m</v>
      </c>
      <c r="AC1206" t="str">
        <f t="shared" si="2637"/>
        <v>$m</v>
      </c>
      <c r="AD1206" t="str">
        <f t="shared" si="2637"/>
        <v>$m</v>
      </c>
      <c r="AE1206" t="str">
        <f t="shared" si="2637"/>
        <v>$m</v>
      </c>
      <c r="AF1206" t="str">
        <f t="shared" si="2637"/>
        <v>$m</v>
      </c>
      <c r="AG1206" t="str">
        <f t="shared" si="2637"/>
        <v>$</v>
      </c>
      <c r="AH1206" t="str">
        <f t="shared" si="2637"/>
        <v>$</v>
      </c>
      <c r="AI1206" t="str">
        <f t="shared" si="2637"/>
        <v>$</v>
      </c>
      <c r="AJ1206" t="str">
        <f t="shared" si="2637"/>
        <v>$</v>
      </c>
      <c r="AK1206" t="str">
        <f t="shared" si="2637"/>
        <v>$</v>
      </c>
      <c r="AL1206" t="str">
        <f t="shared" si="2637"/>
        <v>$</v>
      </c>
      <c r="AM1206" t="str">
        <f t="shared" si="2637"/>
        <v>$</v>
      </c>
      <c r="AN1206" t="str">
        <f t="shared" si="2534"/>
        <v>$</v>
      </c>
      <c r="AQ1206" t="str">
        <f t="shared" si="2535"/>
        <v>$</v>
      </c>
    </row>
    <row r="1207" spans="1:43" x14ac:dyDescent="0.2">
      <c r="A1207">
        <v>1205</v>
      </c>
      <c r="B1207" t="s">
        <v>205</v>
      </c>
      <c r="C1207" t="s">
        <v>1682</v>
      </c>
      <c r="D1207" t="s">
        <v>1655</v>
      </c>
      <c r="E1207" t="s">
        <v>44</v>
      </c>
      <c r="F1207" t="s">
        <v>209</v>
      </c>
      <c r="G1207" t="str">
        <f t="shared" si="2527"/>
        <v>Segment Revenue - International Revenue</v>
      </c>
      <c r="H1207" t="str">
        <f t="shared" si="2508"/>
        <v>international revenue</v>
      </c>
      <c r="I1207" t="s">
        <v>10</v>
      </c>
      <c r="J1207" t="b">
        <f t="shared" si="2528"/>
        <v>0</v>
      </c>
      <c r="K1207" t="b">
        <f t="shared" si="2523"/>
        <v>0</v>
      </c>
      <c r="L1207" t="b">
        <f t="shared" si="2524"/>
        <v>1</v>
      </c>
      <c r="M1207" t="str">
        <f t="shared" si="2529"/>
        <v/>
      </c>
      <c r="N1207" t="str">
        <f t="shared" si="2570"/>
        <v/>
      </c>
      <c r="O1207" t="str">
        <f t="shared" si="2571"/>
        <v/>
      </c>
      <c r="P1207" t="str">
        <f t="shared" si="2530"/>
        <v/>
      </c>
      <c r="R1207" t="s">
        <v>35</v>
      </c>
      <c r="S1207" t="str">
        <f>IF(M1207&lt;&gt;"",M1207,IF(O1207&lt;&gt;"",O1207,IF(Q1207&lt;&gt;"",Q1207,I1207)))</f>
        <v>$M</v>
      </c>
      <c r="T1207" t="str">
        <f t="shared" si="2531"/>
        <v>$m</v>
      </c>
      <c r="U1207" t="str">
        <f t="shared" ref="U1207:V1207" si="2638">TRIM(SUBSTITUTE(T1207,U$1,U$2))</f>
        <v>$m</v>
      </c>
      <c r="V1207" t="str">
        <f t="shared" si="2638"/>
        <v>$m</v>
      </c>
      <c r="W1207" t="str">
        <f t="shared" ref="W1207:AM1207" si="2639">TRIM(SUBSTITUTE(V1207,W$1,W$2))</f>
        <v>$m</v>
      </c>
      <c r="X1207" t="str">
        <f t="shared" si="2639"/>
        <v>$m</v>
      </c>
      <c r="Y1207" t="str">
        <f t="shared" si="2639"/>
        <v>$m</v>
      </c>
      <c r="Z1207" t="str">
        <f t="shared" si="2639"/>
        <v>$m</v>
      </c>
      <c r="AA1207" t="str">
        <f t="shared" si="2639"/>
        <v>$m</v>
      </c>
      <c r="AB1207" t="str">
        <f t="shared" si="2639"/>
        <v>$m</v>
      </c>
      <c r="AC1207" t="str">
        <f t="shared" si="2639"/>
        <v>$m</v>
      </c>
      <c r="AD1207" t="str">
        <f t="shared" si="2639"/>
        <v>$m</v>
      </c>
      <c r="AE1207" t="str">
        <f t="shared" si="2639"/>
        <v>$m</v>
      </c>
      <c r="AF1207" t="str">
        <f t="shared" si="2639"/>
        <v>$m</v>
      </c>
      <c r="AG1207" t="str">
        <f t="shared" si="2639"/>
        <v>$</v>
      </c>
      <c r="AH1207" t="str">
        <f t="shared" si="2639"/>
        <v>$</v>
      </c>
      <c r="AI1207" t="str">
        <f t="shared" si="2639"/>
        <v>$</v>
      </c>
      <c r="AJ1207" t="str">
        <f t="shared" si="2639"/>
        <v>$</v>
      </c>
      <c r="AK1207" t="str">
        <f t="shared" si="2639"/>
        <v>$</v>
      </c>
      <c r="AL1207" t="str">
        <f t="shared" si="2639"/>
        <v>$</v>
      </c>
      <c r="AM1207" t="str">
        <f t="shared" si="2639"/>
        <v>$</v>
      </c>
      <c r="AN1207" t="str">
        <f t="shared" si="2534"/>
        <v>$</v>
      </c>
      <c r="AQ1207" t="str">
        <f t="shared" si="2535"/>
        <v>$</v>
      </c>
    </row>
    <row r="1208" spans="1:43" x14ac:dyDescent="0.2">
      <c r="A1208">
        <v>1206</v>
      </c>
      <c r="B1208" t="s">
        <v>258</v>
      </c>
      <c r="C1208" t="s">
        <v>1679</v>
      </c>
      <c r="D1208" t="s">
        <v>1655</v>
      </c>
      <c r="E1208" t="s">
        <v>259</v>
      </c>
      <c r="F1208" t="s">
        <v>260</v>
      </c>
      <c r="G1208" t="str">
        <f t="shared" si="2527"/>
        <v>Net Sales by Major Merchandise Categories - Apparel</v>
      </c>
      <c r="H1208" t="str">
        <f t="shared" si="2508"/>
        <v>apparel</v>
      </c>
      <c r="I1208" t="s">
        <v>7</v>
      </c>
      <c r="J1208" t="b">
        <f t="shared" si="2528"/>
        <v>0</v>
      </c>
      <c r="K1208" t="b">
        <f t="shared" si="2523"/>
        <v>0</v>
      </c>
      <c r="L1208" t="b">
        <f t="shared" si="2524"/>
        <v>1</v>
      </c>
      <c r="M1208" t="str">
        <f t="shared" si="2529"/>
        <v/>
      </c>
      <c r="N1208" t="str">
        <f t="shared" si="2570"/>
        <v/>
      </c>
      <c r="O1208" t="str">
        <f t="shared" si="2571"/>
        <v/>
      </c>
      <c r="P1208" t="str">
        <f t="shared" si="2530"/>
        <v/>
      </c>
      <c r="R1208" t="s">
        <v>7</v>
      </c>
      <c r="S1208" t="str">
        <f>IF(M1208&lt;&gt;"",M1208,IF(O1208&lt;&gt;"",O1208,IF(Q1208&lt;&gt;"",Q1208,I1208)))</f>
        <v>%</v>
      </c>
      <c r="T1208" t="str">
        <f t="shared" si="2531"/>
        <v>%</v>
      </c>
      <c r="U1208" t="str">
        <f t="shared" ref="U1208:V1208" si="2640">TRIM(SUBSTITUTE(T1208,U$1,U$2))</f>
        <v>%</v>
      </c>
      <c r="V1208" t="str">
        <f t="shared" si="2640"/>
        <v>%</v>
      </c>
      <c r="W1208" t="str">
        <f t="shared" ref="W1208:AM1208" si="2641">TRIM(SUBSTITUTE(V1208,W$1,W$2))</f>
        <v>%</v>
      </c>
      <c r="X1208" t="str">
        <f t="shared" si="2641"/>
        <v>%</v>
      </c>
      <c r="Y1208" t="str">
        <f t="shared" si="2641"/>
        <v>%</v>
      </c>
      <c r="Z1208" t="str">
        <f t="shared" si="2641"/>
        <v>%</v>
      </c>
      <c r="AA1208" t="str">
        <f t="shared" si="2641"/>
        <v>%</v>
      </c>
      <c r="AB1208" t="str">
        <f t="shared" si="2641"/>
        <v>%</v>
      </c>
      <c r="AC1208" t="str">
        <f t="shared" si="2641"/>
        <v>%</v>
      </c>
      <c r="AD1208" t="str">
        <f t="shared" si="2641"/>
        <v>%</v>
      </c>
      <c r="AE1208" t="str">
        <f t="shared" si="2641"/>
        <v>%</v>
      </c>
      <c r="AF1208" t="str">
        <f t="shared" si="2641"/>
        <v>%</v>
      </c>
      <c r="AG1208" t="str">
        <f t="shared" si="2641"/>
        <v>%</v>
      </c>
      <c r="AH1208" t="str">
        <f t="shared" si="2641"/>
        <v>%</v>
      </c>
      <c r="AI1208" t="str">
        <f t="shared" si="2641"/>
        <v>%</v>
      </c>
      <c r="AJ1208" t="str">
        <f t="shared" si="2641"/>
        <v>%</v>
      </c>
      <c r="AK1208" t="str">
        <f t="shared" si="2641"/>
        <v>%</v>
      </c>
      <c r="AL1208" t="str">
        <f t="shared" si="2641"/>
        <v>%</v>
      </c>
      <c r="AM1208" t="str">
        <f t="shared" si="2641"/>
        <v>%</v>
      </c>
      <c r="AN1208" t="str">
        <f t="shared" si="2534"/>
        <v>%</v>
      </c>
      <c r="AQ1208" t="str">
        <f t="shared" si="2535"/>
        <v>%</v>
      </c>
    </row>
    <row r="1209" spans="1:43" x14ac:dyDescent="0.2">
      <c r="A1209">
        <v>1207</v>
      </c>
      <c r="B1209" t="s">
        <v>258</v>
      </c>
      <c r="C1209" t="s">
        <v>1679</v>
      </c>
      <c r="D1209" t="s">
        <v>1655</v>
      </c>
      <c r="E1209" t="s">
        <v>259</v>
      </c>
      <c r="F1209" t="s">
        <v>261</v>
      </c>
      <c r="G1209" t="str">
        <f t="shared" si="2527"/>
        <v>Net Sales by Major Merchandise Categories - Footwear</v>
      </c>
      <c r="H1209" t="str">
        <f t="shared" si="2508"/>
        <v>footwear</v>
      </c>
      <c r="I1209" t="s">
        <v>7</v>
      </c>
      <c r="J1209" t="b">
        <f t="shared" si="2528"/>
        <v>0</v>
      </c>
      <c r="K1209" t="b">
        <f t="shared" si="2523"/>
        <v>0</v>
      </c>
      <c r="L1209" t="b">
        <f t="shared" si="2524"/>
        <v>1</v>
      </c>
      <c r="M1209" t="str">
        <f t="shared" si="2529"/>
        <v/>
      </c>
      <c r="N1209" t="str">
        <f t="shared" si="2570"/>
        <v/>
      </c>
      <c r="O1209" t="str">
        <f t="shared" si="2571"/>
        <v/>
      </c>
      <c r="P1209" t="str">
        <f t="shared" si="2530"/>
        <v/>
      </c>
      <c r="R1209" t="s">
        <v>7</v>
      </c>
      <c r="S1209" t="str">
        <f>IF(M1209&lt;&gt;"",M1209,IF(O1209&lt;&gt;"",O1209,IF(Q1209&lt;&gt;"",Q1209,I1209)))</f>
        <v>%</v>
      </c>
      <c r="T1209" t="str">
        <f t="shared" si="2531"/>
        <v>%</v>
      </c>
      <c r="U1209" t="str">
        <f t="shared" ref="U1209:V1209" si="2642">TRIM(SUBSTITUTE(T1209,U$1,U$2))</f>
        <v>%</v>
      </c>
      <c r="V1209" t="str">
        <f t="shared" si="2642"/>
        <v>%</v>
      </c>
      <c r="W1209" t="str">
        <f t="shared" ref="W1209:AM1209" si="2643">TRIM(SUBSTITUTE(V1209,W$1,W$2))</f>
        <v>%</v>
      </c>
      <c r="X1209" t="str">
        <f t="shared" si="2643"/>
        <v>%</v>
      </c>
      <c r="Y1209" t="str">
        <f t="shared" si="2643"/>
        <v>%</v>
      </c>
      <c r="Z1209" t="str">
        <f t="shared" si="2643"/>
        <v>%</v>
      </c>
      <c r="AA1209" t="str">
        <f t="shared" si="2643"/>
        <v>%</v>
      </c>
      <c r="AB1209" t="str">
        <f t="shared" si="2643"/>
        <v>%</v>
      </c>
      <c r="AC1209" t="str">
        <f t="shared" si="2643"/>
        <v>%</v>
      </c>
      <c r="AD1209" t="str">
        <f t="shared" si="2643"/>
        <v>%</v>
      </c>
      <c r="AE1209" t="str">
        <f t="shared" si="2643"/>
        <v>%</v>
      </c>
      <c r="AF1209" t="str">
        <f t="shared" si="2643"/>
        <v>%</v>
      </c>
      <c r="AG1209" t="str">
        <f t="shared" si="2643"/>
        <v>%</v>
      </c>
      <c r="AH1209" t="str">
        <f t="shared" si="2643"/>
        <v>%</v>
      </c>
      <c r="AI1209" t="str">
        <f t="shared" si="2643"/>
        <v>%</v>
      </c>
      <c r="AJ1209" t="str">
        <f t="shared" si="2643"/>
        <v>%</v>
      </c>
      <c r="AK1209" t="str">
        <f t="shared" si="2643"/>
        <v>%</v>
      </c>
      <c r="AL1209" t="str">
        <f t="shared" si="2643"/>
        <v>%</v>
      </c>
      <c r="AM1209" t="str">
        <f t="shared" si="2643"/>
        <v>%</v>
      </c>
      <c r="AN1209" t="str">
        <f t="shared" si="2534"/>
        <v>%</v>
      </c>
      <c r="AQ1209" t="str">
        <f t="shared" si="2535"/>
        <v>%</v>
      </c>
    </row>
    <row r="1210" spans="1:43" x14ac:dyDescent="0.2">
      <c r="A1210">
        <v>1208</v>
      </c>
      <c r="B1210" t="s">
        <v>258</v>
      </c>
      <c r="C1210" t="s">
        <v>1679</v>
      </c>
      <c r="D1210" t="s">
        <v>1655</v>
      </c>
      <c r="E1210" t="s">
        <v>259</v>
      </c>
      <c r="F1210" t="s">
        <v>262</v>
      </c>
      <c r="G1210" t="str">
        <f t="shared" si="2527"/>
        <v>Net Sales by Major Merchandise Categories - Hats, accessories and other</v>
      </c>
      <c r="H1210" t="str">
        <f t="shared" si="2508"/>
        <v>hats, accessories and other</v>
      </c>
      <c r="I1210" t="s">
        <v>7</v>
      </c>
      <c r="J1210" t="b">
        <f t="shared" si="2528"/>
        <v>0</v>
      </c>
      <c r="K1210" t="b">
        <f t="shared" si="2523"/>
        <v>0</v>
      </c>
      <c r="L1210" t="b">
        <f t="shared" si="2524"/>
        <v>1</v>
      </c>
      <c r="M1210" t="str">
        <f t="shared" si="2529"/>
        <v/>
      </c>
      <c r="N1210" t="str">
        <f t="shared" si="2570"/>
        <v/>
      </c>
      <c r="O1210" t="str">
        <f t="shared" si="2571"/>
        <v/>
      </c>
      <c r="P1210" t="str">
        <f t="shared" si="2530"/>
        <v/>
      </c>
      <c r="R1210" t="s">
        <v>7</v>
      </c>
      <c r="S1210" t="str">
        <f>IF(M1210&lt;&gt;"",M1210,IF(O1210&lt;&gt;"",O1210,IF(Q1210&lt;&gt;"",Q1210,I1210)))</f>
        <v>%</v>
      </c>
      <c r="T1210" t="str">
        <f t="shared" si="2531"/>
        <v>%</v>
      </c>
      <c r="U1210" t="str">
        <f t="shared" ref="U1210:V1210" si="2644">TRIM(SUBSTITUTE(T1210,U$1,U$2))</f>
        <v>%</v>
      </c>
      <c r="V1210" t="str">
        <f t="shared" si="2644"/>
        <v>%</v>
      </c>
      <c r="W1210" t="str">
        <f t="shared" ref="W1210:AM1210" si="2645">TRIM(SUBSTITUTE(V1210,W$1,W$2))</f>
        <v>%</v>
      </c>
      <c r="X1210" t="str">
        <f t="shared" si="2645"/>
        <v>%</v>
      </c>
      <c r="Y1210" t="str">
        <f t="shared" si="2645"/>
        <v>%</v>
      </c>
      <c r="Z1210" t="str">
        <f t="shared" si="2645"/>
        <v>%</v>
      </c>
      <c r="AA1210" t="str">
        <f t="shared" si="2645"/>
        <v>%</v>
      </c>
      <c r="AB1210" t="str">
        <f t="shared" si="2645"/>
        <v>%</v>
      </c>
      <c r="AC1210" t="str">
        <f t="shared" si="2645"/>
        <v>%</v>
      </c>
      <c r="AD1210" t="str">
        <f t="shared" si="2645"/>
        <v>%</v>
      </c>
      <c r="AE1210" t="str">
        <f t="shared" si="2645"/>
        <v>%</v>
      </c>
      <c r="AF1210" t="str">
        <f t="shared" si="2645"/>
        <v>%</v>
      </c>
      <c r="AG1210" t="str">
        <f t="shared" si="2645"/>
        <v>%</v>
      </c>
      <c r="AH1210" t="str">
        <f t="shared" si="2645"/>
        <v>%</v>
      </c>
      <c r="AI1210" t="str">
        <f t="shared" si="2645"/>
        <v>%</v>
      </c>
      <c r="AJ1210" t="str">
        <f t="shared" si="2645"/>
        <v>%</v>
      </c>
      <c r="AK1210" t="str">
        <f t="shared" si="2645"/>
        <v>%</v>
      </c>
      <c r="AL1210" t="str">
        <f t="shared" si="2645"/>
        <v>%</v>
      </c>
      <c r="AM1210" t="str">
        <f t="shared" si="2645"/>
        <v>%</v>
      </c>
      <c r="AN1210" t="str">
        <f t="shared" si="2534"/>
        <v>%</v>
      </c>
      <c r="AQ1210" t="str">
        <f t="shared" si="2535"/>
        <v>%</v>
      </c>
    </row>
    <row r="1211" spans="1:43" x14ac:dyDescent="0.2">
      <c r="A1211">
        <v>1209</v>
      </c>
      <c r="B1211" t="s">
        <v>258</v>
      </c>
      <c r="C1211" t="s">
        <v>1679</v>
      </c>
      <c r="D1211" t="s">
        <v>1655</v>
      </c>
      <c r="E1211" t="s">
        <v>16</v>
      </c>
      <c r="F1211" t="s">
        <v>265</v>
      </c>
      <c r="G1211" t="str">
        <f t="shared" si="2527"/>
        <v>Segment Net Sales - E-commerce</v>
      </c>
      <c r="H1211" t="str">
        <f t="shared" si="2508"/>
        <v>e-commerce</v>
      </c>
      <c r="I1211" t="s">
        <v>7</v>
      </c>
      <c r="J1211" t="b">
        <f t="shared" si="2528"/>
        <v>0</v>
      </c>
      <c r="K1211" t="b">
        <f t="shared" si="2523"/>
        <v>0</v>
      </c>
      <c r="L1211" t="b">
        <f t="shared" si="2524"/>
        <v>1</v>
      </c>
      <c r="M1211" t="str">
        <f t="shared" si="2529"/>
        <v/>
      </c>
      <c r="N1211" t="str">
        <f t="shared" si="2570"/>
        <v/>
      </c>
      <c r="O1211" t="str">
        <f t="shared" si="2571"/>
        <v/>
      </c>
      <c r="P1211" t="str">
        <f t="shared" si="2530"/>
        <v/>
      </c>
      <c r="R1211" t="s">
        <v>7</v>
      </c>
      <c r="S1211" t="str">
        <f>IF(M1211&lt;&gt;"",M1211,IF(O1211&lt;&gt;"",O1211,IF(Q1211&lt;&gt;"",Q1211,I1211)))</f>
        <v>%</v>
      </c>
      <c r="T1211" t="str">
        <f t="shared" si="2531"/>
        <v>%</v>
      </c>
      <c r="U1211" t="str">
        <f t="shared" ref="U1211:V1211" si="2646">TRIM(SUBSTITUTE(T1211,U$1,U$2))</f>
        <v>%</v>
      </c>
      <c r="V1211" t="str">
        <f t="shared" si="2646"/>
        <v>%</v>
      </c>
      <c r="W1211" t="str">
        <f t="shared" ref="W1211:AM1211" si="2647">TRIM(SUBSTITUTE(V1211,W$1,W$2))</f>
        <v>%</v>
      </c>
      <c r="X1211" t="str">
        <f t="shared" si="2647"/>
        <v>%</v>
      </c>
      <c r="Y1211" t="str">
        <f t="shared" si="2647"/>
        <v>%</v>
      </c>
      <c r="Z1211" t="str">
        <f t="shared" si="2647"/>
        <v>%</v>
      </c>
      <c r="AA1211" t="str">
        <f t="shared" si="2647"/>
        <v>%</v>
      </c>
      <c r="AB1211" t="str">
        <f t="shared" si="2647"/>
        <v>%</v>
      </c>
      <c r="AC1211" t="str">
        <f t="shared" si="2647"/>
        <v>%</v>
      </c>
      <c r="AD1211" t="str">
        <f t="shared" si="2647"/>
        <v>%</v>
      </c>
      <c r="AE1211" t="str">
        <f t="shared" si="2647"/>
        <v>%</v>
      </c>
      <c r="AF1211" t="str">
        <f t="shared" si="2647"/>
        <v>%</v>
      </c>
      <c r="AG1211" t="str">
        <f t="shared" si="2647"/>
        <v>%</v>
      </c>
      <c r="AH1211" t="str">
        <f t="shared" si="2647"/>
        <v>%</v>
      </c>
      <c r="AI1211" t="str">
        <f t="shared" si="2647"/>
        <v>%</v>
      </c>
      <c r="AJ1211" t="str">
        <f t="shared" si="2647"/>
        <v>%</v>
      </c>
      <c r="AK1211" t="str">
        <f t="shared" si="2647"/>
        <v>%</v>
      </c>
      <c r="AL1211" t="str">
        <f t="shared" si="2647"/>
        <v>%</v>
      </c>
      <c r="AM1211" t="str">
        <f t="shared" si="2647"/>
        <v>%</v>
      </c>
      <c r="AN1211" t="str">
        <f t="shared" si="2534"/>
        <v>%</v>
      </c>
      <c r="AQ1211" t="str">
        <f t="shared" si="2535"/>
        <v>%</v>
      </c>
    </row>
    <row r="1212" spans="1:43" x14ac:dyDescent="0.2">
      <c r="A1212">
        <v>1210</v>
      </c>
      <c r="B1212" t="s">
        <v>258</v>
      </c>
      <c r="C1212" t="s">
        <v>1679</v>
      </c>
      <c r="D1212" t="s">
        <v>1655</v>
      </c>
      <c r="E1212" t="s">
        <v>16</v>
      </c>
      <c r="F1212" t="s">
        <v>266</v>
      </c>
      <c r="G1212" t="str">
        <f t="shared" si="2527"/>
        <v>Segment Net Sales - E-commerce Revenue</v>
      </c>
      <c r="H1212" t="str">
        <f t="shared" ref="H1212:H1275" si="2648">LOWER(F1212)</f>
        <v>e-commerce revenue</v>
      </c>
      <c r="I1212" t="s">
        <v>10</v>
      </c>
      <c r="J1212" t="b">
        <f t="shared" si="2528"/>
        <v>0</v>
      </c>
      <c r="K1212" t="b">
        <f t="shared" si="2523"/>
        <v>0</v>
      </c>
      <c r="L1212" t="b">
        <f t="shared" si="2524"/>
        <v>1</v>
      </c>
      <c r="M1212" t="str">
        <f t="shared" si="2529"/>
        <v/>
      </c>
      <c r="N1212" t="str">
        <f t="shared" si="2570"/>
        <v/>
      </c>
      <c r="O1212" t="str">
        <f t="shared" si="2571"/>
        <v/>
      </c>
      <c r="P1212" t="str">
        <f t="shared" si="2530"/>
        <v/>
      </c>
      <c r="R1212" t="s">
        <v>35</v>
      </c>
      <c r="S1212" t="str">
        <f>IF(M1212&lt;&gt;"",M1212,IF(O1212&lt;&gt;"",O1212,IF(Q1212&lt;&gt;"",Q1212,I1212)))</f>
        <v>$M</v>
      </c>
      <c r="T1212" t="str">
        <f t="shared" si="2531"/>
        <v>$m</v>
      </c>
      <c r="U1212" t="str">
        <f t="shared" ref="U1212:V1212" si="2649">TRIM(SUBSTITUTE(T1212,U$1,U$2))</f>
        <v>$m</v>
      </c>
      <c r="V1212" t="str">
        <f t="shared" si="2649"/>
        <v>$m</v>
      </c>
      <c r="W1212" t="str">
        <f t="shared" ref="W1212:AM1212" si="2650">TRIM(SUBSTITUTE(V1212,W$1,W$2))</f>
        <v>$m</v>
      </c>
      <c r="X1212" t="str">
        <f t="shared" si="2650"/>
        <v>$m</v>
      </c>
      <c r="Y1212" t="str">
        <f t="shared" si="2650"/>
        <v>$m</v>
      </c>
      <c r="Z1212" t="str">
        <f t="shared" si="2650"/>
        <v>$m</v>
      </c>
      <c r="AA1212" t="str">
        <f t="shared" si="2650"/>
        <v>$m</v>
      </c>
      <c r="AB1212" t="str">
        <f t="shared" si="2650"/>
        <v>$m</v>
      </c>
      <c r="AC1212" t="str">
        <f t="shared" si="2650"/>
        <v>$m</v>
      </c>
      <c r="AD1212" t="str">
        <f t="shared" si="2650"/>
        <v>$m</v>
      </c>
      <c r="AE1212" t="str">
        <f t="shared" si="2650"/>
        <v>$m</v>
      </c>
      <c r="AF1212" t="str">
        <f t="shared" si="2650"/>
        <v>$m</v>
      </c>
      <c r="AG1212" t="str">
        <f t="shared" si="2650"/>
        <v>$</v>
      </c>
      <c r="AH1212" t="str">
        <f t="shared" si="2650"/>
        <v>$</v>
      </c>
      <c r="AI1212" t="str">
        <f t="shared" si="2650"/>
        <v>$</v>
      </c>
      <c r="AJ1212" t="str">
        <f t="shared" si="2650"/>
        <v>$</v>
      </c>
      <c r="AK1212" t="str">
        <f t="shared" si="2650"/>
        <v>$</v>
      </c>
      <c r="AL1212" t="str">
        <f t="shared" si="2650"/>
        <v>$</v>
      </c>
      <c r="AM1212" t="str">
        <f t="shared" si="2650"/>
        <v>$</v>
      </c>
      <c r="AN1212" t="str">
        <f t="shared" si="2534"/>
        <v>$</v>
      </c>
      <c r="AQ1212" t="str">
        <f t="shared" si="2535"/>
        <v>$</v>
      </c>
    </row>
    <row r="1213" spans="1:43" x14ac:dyDescent="0.2">
      <c r="A1213">
        <v>1211</v>
      </c>
      <c r="B1213" t="s">
        <v>258</v>
      </c>
      <c r="C1213" t="s">
        <v>1679</v>
      </c>
      <c r="D1213" t="s">
        <v>1655</v>
      </c>
      <c r="E1213" t="s">
        <v>16</v>
      </c>
      <c r="F1213" t="s">
        <v>267</v>
      </c>
      <c r="G1213" t="str">
        <f t="shared" si="2527"/>
        <v>Segment Net Sales - Retail Stores Revenue</v>
      </c>
      <c r="H1213" t="str">
        <f t="shared" si="2648"/>
        <v>retail stores revenue</v>
      </c>
      <c r="I1213" t="s">
        <v>10</v>
      </c>
      <c r="J1213" t="b">
        <f t="shared" si="2528"/>
        <v>1</v>
      </c>
      <c r="K1213" t="b">
        <f t="shared" si="2523"/>
        <v>0</v>
      </c>
      <c r="L1213" t="b">
        <f t="shared" si="2524"/>
        <v>1</v>
      </c>
      <c r="M1213" t="str">
        <f t="shared" si="2529"/>
        <v/>
      </c>
      <c r="N1213" t="str">
        <f t="shared" si="2570"/>
        <v/>
      </c>
      <c r="O1213" t="str">
        <f t="shared" si="2571"/>
        <v/>
      </c>
      <c r="P1213" t="str">
        <f t="shared" si="2530"/>
        <v/>
      </c>
      <c r="R1213" t="s">
        <v>35</v>
      </c>
      <c r="S1213" t="str">
        <f>IF(M1213&lt;&gt;"",M1213,IF(O1213&lt;&gt;"",O1213,IF(Q1213&lt;&gt;"",Q1213,I1213)))</f>
        <v>$M</v>
      </c>
      <c r="T1213" t="str">
        <f t="shared" si="2531"/>
        <v>$m</v>
      </c>
      <c r="U1213" t="str">
        <f t="shared" ref="U1213:V1213" si="2651">TRIM(SUBSTITUTE(T1213,U$1,U$2))</f>
        <v>$m</v>
      </c>
      <c r="V1213" t="str">
        <f t="shared" si="2651"/>
        <v>$m</v>
      </c>
      <c r="W1213" t="str">
        <f t="shared" ref="W1213:AM1213" si="2652">TRIM(SUBSTITUTE(V1213,W$1,W$2))</f>
        <v>$m</v>
      </c>
      <c r="X1213" t="str">
        <f t="shared" si="2652"/>
        <v>$m</v>
      </c>
      <c r="Y1213" t="str">
        <f t="shared" si="2652"/>
        <v>$m</v>
      </c>
      <c r="Z1213" t="str">
        <f t="shared" si="2652"/>
        <v>$m</v>
      </c>
      <c r="AA1213" t="str">
        <f t="shared" si="2652"/>
        <v>$m</v>
      </c>
      <c r="AB1213" t="str">
        <f t="shared" si="2652"/>
        <v>$m</v>
      </c>
      <c r="AC1213" t="str">
        <f t="shared" si="2652"/>
        <v>$m</v>
      </c>
      <c r="AD1213" t="str">
        <f t="shared" si="2652"/>
        <v>$m</v>
      </c>
      <c r="AE1213" t="str">
        <f t="shared" si="2652"/>
        <v>$m</v>
      </c>
      <c r="AF1213" t="str">
        <f t="shared" si="2652"/>
        <v>$m</v>
      </c>
      <c r="AG1213" t="str">
        <f t="shared" si="2652"/>
        <v>$</v>
      </c>
      <c r="AH1213" t="str">
        <f t="shared" si="2652"/>
        <v>$</v>
      </c>
      <c r="AI1213" t="str">
        <f t="shared" si="2652"/>
        <v>$</v>
      </c>
      <c r="AJ1213" t="str">
        <f t="shared" si="2652"/>
        <v>$</v>
      </c>
      <c r="AK1213" t="str">
        <f t="shared" si="2652"/>
        <v>$</v>
      </c>
      <c r="AL1213" t="str">
        <f t="shared" si="2652"/>
        <v>$</v>
      </c>
      <c r="AM1213" t="str">
        <f t="shared" si="2652"/>
        <v>$</v>
      </c>
      <c r="AN1213" t="str">
        <f t="shared" si="2534"/>
        <v>$</v>
      </c>
      <c r="AQ1213" t="str">
        <f t="shared" si="2535"/>
        <v>$</v>
      </c>
    </row>
    <row r="1214" spans="1:43" x14ac:dyDescent="0.2">
      <c r="A1214">
        <v>1212</v>
      </c>
      <c r="B1214" t="s">
        <v>258</v>
      </c>
      <c r="C1214" t="s">
        <v>1679</v>
      </c>
      <c r="D1214" t="s">
        <v>1655</v>
      </c>
      <c r="E1214" t="s">
        <v>16</v>
      </c>
      <c r="F1214" t="s">
        <v>154</v>
      </c>
      <c r="G1214" t="str">
        <f t="shared" si="2527"/>
        <v>Segment Net Sales - Stores</v>
      </c>
      <c r="H1214" t="str">
        <f t="shared" si="2648"/>
        <v>stores</v>
      </c>
      <c r="I1214" t="s">
        <v>7</v>
      </c>
      <c r="J1214" t="b">
        <f t="shared" si="2528"/>
        <v>1</v>
      </c>
      <c r="K1214" t="b">
        <f t="shared" si="2523"/>
        <v>0</v>
      </c>
      <c r="L1214" t="b">
        <f t="shared" si="2524"/>
        <v>1</v>
      </c>
      <c r="M1214" t="str">
        <f t="shared" si="2529"/>
        <v/>
      </c>
      <c r="N1214" t="str">
        <f t="shared" si="2570"/>
        <v/>
      </c>
      <c r="O1214" t="str">
        <f t="shared" si="2571"/>
        <v/>
      </c>
      <c r="P1214" t="str">
        <f t="shared" si="2530"/>
        <v/>
      </c>
      <c r="R1214" t="s">
        <v>7</v>
      </c>
      <c r="S1214" t="str">
        <f>IF(M1214&lt;&gt;"",M1214,IF(O1214&lt;&gt;"",O1214,IF(Q1214&lt;&gt;"",Q1214,I1214)))</f>
        <v>%</v>
      </c>
      <c r="T1214" t="str">
        <f t="shared" si="2531"/>
        <v>%</v>
      </c>
      <c r="U1214" t="str">
        <f t="shared" ref="U1214:V1214" si="2653">TRIM(SUBSTITUTE(T1214,U$1,U$2))</f>
        <v>%</v>
      </c>
      <c r="V1214" t="str">
        <f t="shared" si="2653"/>
        <v>%</v>
      </c>
      <c r="W1214" t="str">
        <f t="shared" ref="W1214:AM1214" si="2654">TRIM(SUBSTITUTE(V1214,W$1,W$2))</f>
        <v>%</v>
      </c>
      <c r="X1214" t="str">
        <f t="shared" si="2654"/>
        <v>%</v>
      </c>
      <c r="Y1214" t="str">
        <f t="shared" si="2654"/>
        <v>%</v>
      </c>
      <c r="Z1214" t="str">
        <f t="shared" si="2654"/>
        <v>%</v>
      </c>
      <c r="AA1214" t="str">
        <f t="shared" si="2654"/>
        <v>%</v>
      </c>
      <c r="AB1214" t="str">
        <f t="shared" si="2654"/>
        <v>%</v>
      </c>
      <c r="AC1214" t="str">
        <f t="shared" si="2654"/>
        <v>%</v>
      </c>
      <c r="AD1214" t="str">
        <f t="shared" si="2654"/>
        <v>%</v>
      </c>
      <c r="AE1214" t="str">
        <f t="shared" si="2654"/>
        <v>%</v>
      </c>
      <c r="AF1214" t="str">
        <f t="shared" si="2654"/>
        <v>%</v>
      </c>
      <c r="AG1214" t="str">
        <f t="shared" si="2654"/>
        <v>%</v>
      </c>
      <c r="AH1214" t="str">
        <f t="shared" si="2654"/>
        <v>%</v>
      </c>
      <c r="AI1214" t="str">
        <f t="shared" si="2654"/>
        <v>%</v>
      </c>
      <c r="AJ1214" t="str">
        <f t="shared" si="2654"/>
        <v>%</v>
      </c>
      <c r="AK1214" t="str">
        <f t="shared" si="2654"/>
        <v>%</v>
      </c>
      <c r="AL1214" t="str">
        <f t="shared" si="2654"/>
        <v>%</v>
      </c>
      <c r="AM1214" t="str">
        <f t="shared" si="2654"/>
        <v>%</v>
      </c>
      <c r="AN1214" t="str">
        <f t="shared" si="2534"/>
        <v>%</v>
      </c>
      <c r="AQ1214" t="str">
        <f t="shared" si="2535"/>
        <v>%</v>
      </c>
    </row>
    <row r="1215" spans="1:43" x14ac:dyDescent="0.2">
      <c r="A1215">
        <v>1213</v>
      </c>
      <c r="B1215" t="s">
        <v>258</v>
      </c>
      <c r="C1215" t="s">
        <v>1679</v>
      </c>
      <c r="D1215" t="s">
        <v>1655</v>
      </c>
      <c r="E1215" t="s">
        <v>154</v>
      </c>
      <c r="F1215" t="s">
        <v>263</v>
      </c>
      <c r="G1215" t="str">
        <f t="shared" si="2527"/>
        <v>Stores - new stores</v>
      </c>
      <c r="H1215" t="str">
        <f t="shared" si="2648"/>
        <v>new stores</v>
      </c>
      <c r="I1215" t="s">
        <v>264</v>
      </c>
      <c r="J1215" t="b">
        <f t="shared" si="2528"/>
        <v>1</v>
      </c>
      <c r="K1215" t="b">
        <f t="shared" si="2523"/>
        <v>1</v>
      </c>
      <c r="L1215" t="b">
        <f t="shared" si="2524"/>
        <v>1</v>
      </c>
      <c r="M1215" t="str">
        <f t="shared" si="2529"/>
        <v>Stores</v>
      </c>
      <c r="N1215" t="str">
        <f t="shared" si="2570"/>
        <v/>
      </c>
      <c r="O1215" t="str">
        <f t="shared" si="2571"/>
        <v/>
      </c>
      <c r="P1215" t="str">
        <f t="shared" si="2530"/>
        <v/>
      </c>
      <c r="R1215" t="s">
        <v>1685</v>
      </c>
      <c r="S1215" t="str">
        <f>IF(M1215&lt;&gt;"",M1215,IF(O1215&lt;&gt;"",O1215,IF(Q1215&lt;&gt;"",Q1215,I1215)))</f>
        <v>Stores</v>
      </c>
      <c r="T1215" t="str">
        <f t="shared" si="2531"/>
        <v>stores</v>
      </c>
      <c r="U1215" t="str">
        <f t="shared" ref="U1215:V1215" si="2655">TRIM(SUBSTITUTE(T1215,U$1,U$2))</f>
        <v>stores</v>
      </c>
      <c r="V1215" t="str">
        <f t="shared" si="2655"/>
        <v>stores</v>
      </c>
      <c r="W1215" t="str">
        <f t="shared" ref="W1215:AM1215" si="2656">TRIM(SUBSTITUTE(V1215,W$1,W$2))</f>
        <v>stores</v>
      </c>
      <c r="X1215" t="str">
        <f t="shared" si="2656"/>
        <v>stores</v>
      </c>
      <c r="Y1215" t="str">
        <f t="shared" si="2656"/>
        <v>stores</v>
      </c>
      <c r="Z1215" t="str">
        <f t="shared" si="2656"/>
        <v>stores</v>
      </c>
      <c r="AA1215" t="str">
        <f t="shared" si="2656"/>
        <v>stores</v>
      </c>
      <c r="AB1215" t="str">
        <f t="shared" si="2656"/>
        <v>stores</v>
      </c>
      <c r="AC1215" t="str">
        <f t="shared" si="2656"/>
        <v>stores</v>
      </c>
      <c r="AD1215" t="str">
        <f t="shared" si="2656"/>
        <v>stores</v>
      </c>
      <c r="AE1215" t="str">
        <f t="shared" si="2656"/>
        <v>stores</v>
      </c>
      <c r="AF1215" t="str">
        <f t="shared" si="2656"/>
        <v>stores</v>
      </c>
      <c r="AG1215" t="str">
        <f t="shared" si="2656"/>
        <v>stores</v>
      </c>
      <c r="AH1215" t="str">
        <f t="shared" si="2656"/>
        <v>stores</v>
      </c>
      <c r="AI1215" t="str">
        <f t="shared" si="2656"/>
        <v>stores</v>
      </c>
      <c r="AJ1215" t="str">
        <f t="shared" si="2656"/>
        <v>stores</v>
      </c>
      <c r="AK1215" t="str">
        <f t="shared" si="2656"/>
        <v>stores</v>
      </c>
      <c r="AL1215" t="str">
        <f t="shared" si="2656"/>
        <v>stores</v>
      </c>
      <c r="AM1215" t="str">
        <f t="shared" si="2656"/>
        <v>stores</v>
      </c>
      <c r="AN1215" t="str">
        <f t="shared" si="2534"/>
        <v>stores</v>
      </c>
      <c r="AQ1215" t="str">
        <f t="shared" si="2535"/>
        <v>stores</v>
      </c>
    </row>
    <row r="1216" spans="1:43" x14ac:dyDescent="0.2">
      <c r="A1216">
        <v>1214</v>
      </c>
      <c r="B1216" t="s">
        <v>258</v>
      </c>
      <c r="C1216" t="s">
        <v>1679</v>
      </c>
      <c r="D1216" t="s">
        <v>1655</v>
      </c>
      <c r="E1216" t="s">
        <v>154</v>
      </c>
      <c r="F1216" t="s">
        <v>268</v>
      </c>
      <c r="G1216" t="str">
        <f t="shared" si="2527"/>
        <v>Stores - store closed</v>
      </c>
      <c r="H1216" t="str">
        <f t="shared" si="2648"/>
        <v>store closed</v>
      </c>
      <c r="I1216" t="s">
        <v>264</v>
      </c>
      <c r="J1216" t="b">
        <f t="shared" si="2528"/>
        <v>1</v>
      </c>
      <c r="K1216" t="b">
        <f t="shared" si="2523"/>
        <v>1</v>
      </c>
      <c r="L1216" t="b">
        <f t="shared" si="2524"/>
        <v>1</v>
      </c>
      <c r="M1216" t="str">
        <f t="shared" si="2529"/>
        <v>Stores</v>
      </c>
      <c r="N1216" t="str">
        <f t="shared" si="2570"/>
        <v/>
      </c>
      <c r="O1216" t="str">
        <f t="shared" si="2571"/>
        <v/>
      </c>
      <c r="P1216" t="str">
        <f t="shared" si="2530"/>
        <v/>
      </c>
      <c r="R1216" t="s">
        <v>1685</v>
      </c>
      <c r="S1216" t="str">
        <f>IF(M1216&lt;&gt;"",M1216,IF(O1216&lt;&gt;"",O1216,IF(Q1216&lt;&gt;"",Q1216,I1216)))</f>
        <v>Stores</v>
      </c>
      <c r="T1216" t="str">
        <f t="shared" si="2531"/>
        <v>stores</v>
      </c>
      <c r="U1216" t="str">
        <f t="shared" ref="U1216:V1216" si="2657">TRIM(SUBSTITUTE(T1216,U$1,U$2))</f>
        <v>stores</v>
      </c>
      <c r="V1216" t="str">
        <f t="shared" si="2657"/>
        <v>stores</v>
      </c>
      <c r="W1216" t="str">
        <f t="shared" ref="W1216:AM1216" si="2658">TRIM(SUBSTITUTE(V1216,W$1,W$2))</f>
        <v>stores</v>
      </c>
      <c r="X1216" t="str">
        <f t="shared" si="2658"/>
        <v>stores</v>
      </c>
      <c r="Y1216" t="str">
        <f t="shared" si="2658"/>
        <v>stores</v>
      </c>
      <c r="Z1216" t="str">
        <f t="shared" si="2658"/>
        <v>stores</v>
      </c>
      <c r="AA1216" t="str">
        <f t="shared" si="2658"/>
        <v>stores</v>
      </c>
      <c r="AB1216" t="str">
        <f t="shared" si="2658"/>
        <v>stores</v>
      </c>
      <c r="AC1216" t="str">
        <f t="shared" si="2658"/>
        <v>stores</v>
      </c>
      <c r="AD1216" t="str">
        <f t="shared" si="2658"/>
        <v>stores</v>
      </c>
      <c r="AE1216" t="str">
        <f t="shared" si="2658"/>
        <v>stores</v>
      </c>
      <c r="AF1216" t="str">
        <f t="shared" si="2658"/>
        <v>stores</v>
      </c>
      <c r="AG1216" t="str">
        <f t="shared" si="2658"/>
        <v>stores</v>
      </c>
      <c r="AH1216" t="str">
        <f t="shared" si="2658"/>
        <v>stores</v>
      </c>
      <c r="AI1216" t="str">
        <f t="shared" si="2658"/>
        <v>stores</v>
      </c>
      <c r="AJ1216" t="str">
        <f t="shared" si="2658"/>
        <v>stores</v>
      </c>
      <c r="AK1216" t="str">
        <f t="shared" si="2658"/>
        <v>stores</v>
      </c>
      <c r="AL1216" t="str">
        <f t="shared" si="2658"/>
        <v>stores</v>
      </c>
      <c r="AM1216" t="str">
        <f t="shared" si="2658"/>
        <v>stores</v>
      </c>
      <c r="AN1216" t="str">
        <f t="shared" si="2534"/>
        <v>stores</v>
      </c>
      <c r="AQ1216" t="str">
        <f t="shared" si="2535"/>
        <v>stores</v>
      </c>
    </row>
    <row r="1217" spans="1:43" x14ac:dyDescent="0.2">
      <c r="A1217">
        <v>1215</v>
      </c>
      <c r="B1217" t="s">
        <v>329</v>
      </c>
      <c r="C1217" t="s">
        <v>1678</v>
      </c>
      <c r="D1217" t="s">
        <v>1655</v>
      </c>
      <c r="E1217" t="s">
        <v>44</v>
      </c>
      <c r="F1217" t="s">
        <v>330</v>
      </c>
      <c r="G1217" t="str">
        <f t="shared" si="2527"/>
        <v>Segment Revenue - Finance charges and other</v>
      </c>
      <c r="H1217" t="str">
        <f t="shared" si="2648"/>
        <v>finance charges and other</v>
      </c>
      <c r="I1217" t="s">
        <v>10</v>
      </c>
      <c r="J1217" t="b">
        <f t="shared" si="2528"/>
        <v>0</v>
      </c>
      <c r="K1217" t="b">
        <f t="shared" si="2523"/>
        <v>0</v>
      </c>
      <c r="L1217" t="b">
        <f t="shared" si="2524"/>
        <v>1</v>
      </c>
      <c r="M1217" t="str">
        <f t="shared" si="2529"/>
        <v/>
      </c>
      <c r="N1217" t="str">
        <f t="shared" si="2570"/>
        <v/>
      </c>
      <c r="O1217" t="str">
        <f t="shared" si="2571"/>
        <v/>
      </c>
      <c r="P1217" t="str">
        <f t="shared" si="2530"/>
        <v/>
      </c>
      <c r="R1217" t="s">
        <v>35</v>
      </c>
      <c r="S1217" t="str">
        <f>IF(M1217&lt;&gt;"",M1217,IF(O1217&lt;&gt;"",O1217,IF(Q1217&lt;&gt;"",Q1217,I1217)))</f>
        <v>$M</v>
      </c>
      <c r="T1217" t="str">
        <f t="shared" si="2531"/>
        <v>$m</v>
      </c>
      <c r="U1217" t="str">
        <f t="shared" ref="U1217:V1217" si="2659">TRIM(SUBSTITUTE(T1217,U$1,U$2))</f>
        <v>$m</v>
      </c>
      <c r="V1217" t="str">
        <f t="shared" si="2659"/>
        <v>$m</v>
      </c>
      <c r="W1217" t="str">
        <f t="shared" ref="W1217:AM1217" si="2660">TRIM(SUBSTITUTE(V1217,W$1,W$2))</f>
        <v>$m</v>
      </c>
      <c r="X1217" t="str">
        <f t="shared" si="2660"/>
        <v>$m</v>
      </c>
      <c r="Y1217" t="str">
        <f t="shared" si="2660"/>
        <v>$m</v>
      </c>
      <c r="Z1217" t="str">
        <f t="shared" si="2660"/>
        <v>$m</v>
      </c>
      <c r="AA1217" t="str">
        <f t="shared" si="2660"/>
        <v>$m</v>
      </c>
      <c r="AB1217" t="str">
        <f t="shared" si="2660"/>
        <v>$m</v>
      </c>
      <c r="AC1217" t="str">
        <f t="shared" si="2660"/>
        <v>$m</v>
      </c>
      <c r="AD1217" t="str">
        <f t="shared" si="2660"/>
        <v>$m</v>
      </c>
      <c r="AE1217" t="str">
        <f t="shared" si="2660"/>
        <v>$m</v>
      </c>
      <c r="AF1217" t="str">
        <f t="shared" si="2660"/>
        <v>$m</v>
      </c>
      <c r="AG1217" t="str">
        <f t="shared" si="2660"/>
        <v>$</v>
      </c>
      <c r="AH1217" t="str">
        <f t="shared" si="2660"/>
        <v>$</v>
      </c>
      <c r="AI1217" t="str">
        <f t="shared" si="2660"/>
        <v>$</v>
      </c>
      <c r="AJ1217" t="str">
        <f t="shared" si="2660"/>
        <v>$</v>
      </c>
      <c r="AK1217" t="str">
        <f t="shared" si="2660"/>
        <v>$</v>
      </c>
      <c r="AL1217" t="str">
        <f t="shared" si="2660"/>
        <v>$</v>
      </c>
      <c r="AM1217" t="str">
        <f t="shared" si="2660"/>
        <v>$</v>
      </c>
      <c r="AN1217" t="str">
        <f t="shared" si="2534"/>
        <v>$</v>
      </c>
      <c r="AQ1217" t="str">
        <f t="shared" si="2535"/>
        <v>$</v>
      </c>
    </row>
    <row r="1218" spans="1:43" x14ac:dyDescent="0.2">
      <c r="A1218">
        <v>1216</v>
      </c>
      <c r="B1218" t="s">
        <v>329</v>
      </c>
      <c r="C1218" t="s">
        <v>1678</v>
      </c>
      <c r="D1218" t="s">
        <v>1655</v>
      </c>
      <c r="E1218" t="s">
        <v>44</v>
      </c>
      <c r="F1218" t="s">
        <v>274</v>
      </c>
      <c r="G1218" t="str">
        <f t="shared" si="2527"/>
        <v>Segment Revenue - Other Revenue</v>
      </c>
      <c r="H1218" t="str">
        <f t="shared" si="2648"/>
        <v>other revenue</v>
      </c>
      <c r="I1218" t="s">
        <v>10</v>
      </c>
      <c r="J1218" t="b">
        <f t="shared" si="2528"/>
        <v>0</v>
      </c>
      <c r="K1218" t="b">
        <f t="shared" si="2523"/>
        <v>0</v>
      </c>
      <c r="L1218" t="b">
        <f t="shared" si="2524"/>
        <v>1</v>
      </c>
      <c r="M1218" t="str">
        <f t="shared" si="2529"/>
        <v/>
      </c>
      <c r="N1218" t="str">
        <f t="shared" si="2570"/>
        <v/>
      </c>
      <c r="O1218" t="str">
        <f t="shared" si="2571"/>
        <v/>
      </c>
      <c r="P1218" t="str">
        <f t="shared" si="2530"/>
        <v/>
      </c>
      <c r="R1218" t="s">
        <v>35</v>
      </c>
      <c r="S1218" t="str">
        <f>IF(M1218&lt;&gt;"",M1218,IF(O1218&lt;&gt;"",O1218,IF(Q1218&lt;&gt;"",Q1218,I1218)))</f>
        <v>$M</v>
      </c>
      <c r="T1218" t="str">
        <f t="shared" si="2531"/>
        <v>$m</v>
      </c>
      <c r="U1218" t="str">
        <f t="shared" ref="U1218:V1218" si="2661">TRIM(SUBSTITUTE(T1218,U$1,U$2))</f>
        <v>$m</v>
      </c>
      <c r="V1218" t="str">
        <f t="shared" si="2661"/>
        <v>$m</v>
      </c>
      <c r="W1218" t="str">
        <f t="shared" ref="W1218:AM1218" si="2662">TRIM(SUBSTITUTE(V1218,W$1,W$2))</f>
        <v>$m</v>
      </c>
      <c r="X1218" t="str">
        <f t="shared" si="2662"/>
        <v>$m</v>
      </c>
      <c r="Y1218" t="str">
        <f t="shared" si="2662"/>
        <v>$m</v>
      </c>
      <c r="Z1218" t="str">
        <f t="shared" si="2662"/>
        <v>$m</v>
      </c>
      <c r="AA1218" t="str">
        <f t="shared" si="2662"/>
        <v>$m</v>
      </c>
      <c r="AB1218" t="str">
        <f t="shared" si="2662"/>
        <v>$m</v>
      </c>
      <c r="AC1218" t="str">
        <f t="shared" si="2662"/>
        <v>$m</v>
      </c>
      <c r="AD1218" t="str">
        <f t="shared" si="2662"/>
        <v>$m</v>
      </c>
      <c r="AE1218" t="str">
        <f t="shared" si="2662"/>
        <v>$m</v>
      </c>
      <c r="AF1218" t="str">
        <f t="shared" si="2662"/>
        <v>$m</v>
      </c>
      <c r="AG1218" t="str">
        <f t="shared" si="2662"/>
        <v>$</v>
      </c>
      <c r="AH1218" t="str">
        <f t="shared" si="2662"/>
        <v>$</v>
      </c>
      <c r="AI1218" t="str">
        <f t="shared" si="2662"/>
        <v>$</v>
      </c>
      <c r="AJ1218" t="str">
        <f t="shared" si="2662"/>
        <v>$</v>
      </c>
      <c r="AK1218" t="str">
        <f t="shared" si="2662"/>
        <v>$</v>
      </c>
      <c r="AL1218" t="str">
        <f t="shared" si="2662"/>
        <v>$</v>
      </c>
      <c r="AM1218" t="str">
        <f t="shared" si="2662"/>
        <v>$</v>
      </c>
      <c r="AN1218" t="str">
        <f t="shared" si="2534"/>
        <v>$</v>
      </c>
      <c r="AQ1218" t="str">
        <f t="shared" si="2535"/>
        <v>$</v>
      </c>
    </row>
    <row r="1219" spans="1:43" x14ac:dyDescent="0.2">
      <c r="A1219">
        <v>1217</v>
      </c>
      <c r="B1219" t="s">
        <v>329</v>
      </c>
      <c r="C1219" t="s">
        <v>1678</v>
      </c>
      <c r="D1219" t="s">
        <v>1655</v>
      </c>
      <c r="E1219" t="s">
        <v>44</v>
      </c>
      <c r="F1219" t="s">
        <v>331</v>
      </c>
      <c r="G1219" t="str">
        <f t="shared" si="2527"/>
        <v>Segment Revenue - Product sales</v>
      </c>
      <c r="H1219" t="str">
        <f t="shared" si="2648"/>
        <v>product sales</v>
      </c>
      <c r="I1219" t="s">
        <v>10</v>
      </c>
      <c r="J1219" t="b">
        <f t="shared" si="2528"/>
        <v>0</v>
      </c>
      <c r="K1219" t="b">
        <f t="shared" ref="K1219:K1282" si="2663">AND(LEFT(I1219,1)&lt;&gt;"$",LEFT(I1219,1)&lt;&gt;"%")</f>
        <v>0</v>
      </c>
      <c r="L1219" t="b">
        <f t="shared" ref="L1219:L1282" si="2664">IFERROR(IF(FIND("store",LOWER(I1219))&gt;0,FALSE,TRUE),TRUE)</f>
        <v>1</v>
      </c>
      <c r="M1219" t="str">
        <f t="shared" si="2529"/>
        <v/>
      </c>
      <c r="N1219" t="str">
        <f t="shared" si="2570"/>
        <v/>
      </c>
      <c r="O1219" t="str">
        <f t="shared" si="2571"/>
        <v/>
      </c>
      <c r="P1219" t="str">
        <f t="shared" si="2530"/>
        <v/>
      </c>
      <c r="R1219" t="s">
        <v>35</v>
      </c>
      <c r="S1219" t="str">
        <f>IF(M1219&lt;&gt;"",M1219,IF(O1219&lt;&gt;"",O1219,IF(Q1219&lt;&gt;"",Q1219,I1219)))</f>
        <v>$M</v>
      </c>
      <c r="T1219" t="str">
        <f t="shared" si="2531"/>
        <v>$m</v>
      </c>
      <c r="U1219" t="str">
        <f t="shared" ref="U1219:V1219" si="2665">TRIM(SUBSTITUTE(T1219,U$1,U$2))</f>
        <v>$m</v>
      </c>
      <c r="V1219" t="str">
        <f t="shared" si="2665"/>
        <v>$m</v>
      </c>
      <c r="W1219" t="str">
        <f t="shared" ref="W1219:AM1219" si="2666">TRIM(SUBSTITUTE(V1219,W$1,W$2))</f>
        <v>$m</v>
      </c>
      <c r="X1219" t="str">
        <f t="shared" si="2666"/>
        <v>$m</v>
      </c>
      <c r="Y1219" t="str">
        <f t="shared" si="2666"/>
        <v>$m</v>
      </c>
      <c r="Z1219" t="str">
        <f t="shared" si="2666"/>
        <v>$m</v>
      </c>
      <c r="AA1219" t="str">
        <f t="shared" si="2666"/>
        <v>$m</v>
      </c>
      <c r="AB1219" t="str">
        <f t="shared" si="2666"/>
        <v>$m</v>
      </c>
      <c r="AC1219" t="str">
        <f t="shared" si="2666"/>
        <v>$m</v>
      </c>
      <c r="AD1219" t="str">
        <f t="shared" si="2666"/>
        <v>$m</v>
      </c>
      <c r="AE1219" t="str">
        <f t="shared" si="2666"/>
        <v>$m</v>
      </c>
      <c r="AF1219" t="str">
        <f t="shared" si="2666"/>
        <v>$m</v>
      </c>
      <c r="AG1219" t="str">
        <f t="shared" si="2666"/>
        <v>$</v>
      </c>
      <c r="AH1219" t="str">
        <f t="shared" si="2666"/>
        <v>$</v>
      </c>
      <c r="AI1219" t="str">
        <f t="shared" si="2666"/>
        <v>$</v>
      </c>
      <c r="AJ1219" t="str">
        <f t="shared" si="2666"/>
        <v>$</v>
      </c>
      <c r="AK1219" t="str">
        <f t="shared" si="2666"/>
        <v>$</v>
      </c>
      <c r="AL1219" t="str">
        <f t="shared" si="2666"/>
        <v>$</v>
      </c>
      <c r="AM1219" t="str">
        <f t="shared" si="2666"/>
        <v>$</v>
      </c>
      <c r="AN1219" t="str">
        <f t="shared" si="2534"/>
        <v>$</v>
      </c>
      <c r="AQ1219" t="str">
        <f t="shared" si="2535"/>
        <v>$</v>
      </c>
    </row>
    <row r="1220" spans="1:43" x14ac:dyDescent="0.2">
      <c r="A1220">
        <v>1218</v>
      </c>
      <c r="B1220" t="s">
        <v>329</v>
      </c>
      <c r="C1220" t="s">
        <v>1678</v>
      </c>
      <c r="D1220" t="s">
        <v>1655</v>
      </c>
      <c r="E1220" t="s">
        <v>44</v>
      </c>
      <c r="F1220" t="s">
        <v>332</v>
      </c>
      <c r="G1220" t="str">
        <f t="shared" ref="G1220:G1283" si="2667">IF(E1220=F1220,F1220,E1220&amp;" - "&amp;F1220)</f>
        <v>Segment Revenue - Repair service agreement commissions</v>
      </c>
      <c r="H1220" t="str">
        <f t="shared" si="2648"/>
        <v>repair service agreement commissions</v>
      </c>
      <c r="I1220" t="s">
        <v>10</v>
      </c>
      <c r="J1220" t="b">
        <f t="shared" ref="J1220:J1283" si="2668">IF(OR(IFERROR(FIND("store",LOWER(E1220)),FALSE),IFERROR(FIND("store",LOWER(H1220)),FALSE),IFERROR(FIND("store",LOWER(F1220)),FALSE)),TRUE,FALSE)</f>
        <v>0</v>
      </c>
      <c r="K1220" t="b">
        <f t="shared" si="2663"/>
        <v>0</v>
      </c>
      <c r="L1220" t="b">
        <f t="shared" si="2664"/>
        <v>1</v>
      </c>
      <c r="M1220" t="str">
        <f t="shared" ref="M1220:M1283" si="2669">IF(AND(J1220,K1220,L1220),"Stores","")</f>
        <v/>
      </c>
      <c r="N1220" t="str">
        <f t="shared" si="2570"/>
        <v/>
      </c>
      <c r="O1220" t="str">
        <f t="shared" si="2571"/>
        <v/>
      </c>
      <c r="P1220" t="str">
        <f t="shared" ref="P1220:P1283" si="2670">IFERROR(FIND(" per ",H1220),"")</f>
        <v/>
      </c>
      <c r="R1220" t="s">
        <v>35</v>
      </c>
      <c r="S1220" t="str">
        <f>IF(M1220&lt;&gt;"",M1220,IF(O1220&lt;&gt;"",O1220,IF(Q1220&lt;&gt;"",Q1220,I1220)))</f>
        <v>$M</v>
      </c>
      <c r="T1220" t="str">
        <f t="shared" ref="T1220:T1283" si="2671">LOWER(TRIM(S1220))</f>
        <v>$m</v>
      </c>
      <c r="U1220" t="str">
        <f t="shared" ref="U1220:V1220" si="2672">TRIM(SUBSTITUTE(T1220,U$1,U$2))</f>
        <v>$m</v>
      </c>
      <c r="V1220" t="str">
        <f t="shared" si="2672"/>
        <v>$m</v>
      </c>
      <c r="W1220" t="str">
        <f t="shared" ref="W1220:AM1220" si="2673">TRIM(SUBSTITUTE(V1220,W$1,W$2))</f>
        <v>$m</v>
      </c>
      <c r="X1220" t="str">
        <f t="shared" si="2673"/>
        <v>$m</v>
      </c>
      <c r="Y1220" t="str">
        <f t="shared" si="2673"/>
        <v>$m</v>
      </c>
      <c r="Z1220" t="str">
        <f t="shared" si="2673"/>
        <v>$m</v>
      </c>
      <c r="AA1220" t="str">
        <f t="shared" si="2673"/>
        <v>$m</v>
      </c>
      <c r="AB1220" t="str">
        <f t="shared" si="2673"/>
        <v>$m</v>
      </c>
      <c r="AC1220" t="str">
        <f t="shared" si="2673"/>
        <v>$m</v>
      </c>
      <c r="AD1220" t="str">
        <f t="shared" si="2673"/>
        <v>$m</v>
      </c>
      <c r="AE1220" t="str">
        <f t="shared" si="2673"/>
        <v>$m</v>
      </c>
      <c r="AF1220" t="str">
        <f t="shared" si="2673"/>
        <v>$m</v>
      </c>
      <c r="AG1220" t="str">
        <f t="shared" si="2673"/>
        <v>$</v>
      </c>
      <c r="AH1220" t="str">
        <f t="shared" si="2673"/>
        <v>$</v>
      </c>
      <c r="AI1220" t="str">
        <f t="shared" si="2673"/>
        <v>$</v>
      </c>
      <c r="AJ1220" t="str">
        <f t="shared" si="2673"/>
        <v>$</v>
      </c>
      <c r="AK1220" t="str">
        <f t="shared" si="2673"/>
        <v>$</v>
      </c>
      <c r="AL1220" t="str">
        <f t="shared" si="2673"/>
        <v>$</v>
      </c>
      <c r="AM1220" t="str">
        <f t="shared" si="2673"/>
        <v>$</v>
      </c>
      <c r="AN1220" t="str">
        <f t="shared" ref="AN1220:AN1283" si="2674">TRIM(SUBSTITUTE(AM1220," ","_"))</f>
        <v>$</v>
      </c>
      <c r="AQ1220" t="str">
        <f t="shared" ref="AQ1220:AQ1283" si="2675">IF(Q1220&lt;&gt;"",Q1220,IF(AO1220&lt;&gt;"",AO1220,AN1220))</f>
        <v>$</v>
      </c>
    </row>
    <row r="1221" spans="1:43" x14ac:dyDescent="0.2">
      <c r="A1221">
        <v>1219</v>
      </c>
      <c r="B1221" t="s">
        <v>329</v>
      </c>
      <c r="C1221" t="s">
        <v>1678</v>
      </c>
      <c r="D1221" t="s">
        <v>1655</v>
      </c>
      <c r="E1221" t="s">
        <v>44</v>
      </c>
      <c r="F1221" t="s">
        <v>333</v>
      </c>
      <c r="G1221" t="str">
        <f t="shared" si="2667"/>
        <v>Segment Revenue - Service revenues</v>
      </c>
      <c r="H1221" t="str">
        <f t="shared" si="2648"/>
        <v>service revenues</v>
      </c>
      <c r="I1221" t="s">
        <v>10</v>
      </c>
      <c r="J1221" t="b">
        <f t="shared" si="2668"/>
        <v>0</v>
      </c>
      <c r="K1221" t="b">
        <f t="shared" si="2663"/>
        <v>0</v>
      </c>
      <c r="L1221" t="b">
        <f t="shared" si="2664"/>
        <v>1</v>
      </c>
      <c r="M1221" t="str">
        <f t="shared" si="2669"/>
        <v/>
      </c>
      <c r="N1221" t="str">
        <f t="shared" si="2570"/>
        <v/>
      </c>
      <c r="O1221" t="str">
        <f t="shared" si="2571"/>
        <v/>
      </c>
      <c r="P1221" t="str">
        <f t="shared" si="2670"/>
        <v/>
      </c>
      <c r="R1221" t="s">
        <v>35</v>
      </c>
      <c r="S1221" t="str">
        <f>IF(M1221&lt;&gt;"",M1221,IF(O1221&lt;&gt;"",O1221,IF(Q1221&lt;&gt;"",Q1221,I1221)))</f>
        <v>$M</v>
      </c>
      <c r="T1221" t="str">
        <f t="shared" si="2671"/>
        <v>$m</v>
      </c>
      <c r="U1221" t="str">
        <f t="shared" ref="U1221:V1221" si="2676">TRIM(SUBSTITUTE(T1221,U$1,U$2))</f>
        <v>$m</v>
      </c>
      <c r="V1221" t="str">
        <f t="shared" si="2676"/>
        <v>$m</v>
      </c>
      <c r="W1221" t="str">
        <f t="shared" ref="W1221:AM1221" si="2677">TRIM(SUBSTITUTE(V1221,W$1,W$2))</f>
        <v>$m</v>
      </c>
      <c r="X1221" t="str">
        <f t="shared" si="2677"/>
        <v>$m</v>
      </c>
      <c r="Y1221" t="str">
        <f t="shared" si="2677"/>
        <v>$m</v>
      </c>
      <c r="Z1221" t="str">
        <f t="shared" si="2677"/>
        <v>$m</v>
      </c>
      <c r="AA1221" t="str">
        <f t="shared" si="2677"/>
        <v>$m</v>
      </c>
      <c r="AB1221" t="str">
        <f t="shared" si="2677"/>
        <v>$m</v>
      </c>
      <c r="AC1221" t="str">
        <f t="shared" si="2677"/>
        <v>$m</v>
      </c>
      <c r="AD1221" t="str">
        <f t="shared" si="2677"/>
        <v>$m</v>
      </c>
      <c r="AE1221" t="str">
        <f t="shared" si="2677"/>
        <v>$m</v>
      </c>
      <c r="AF1221" t="str">
        <f t="shared" si="2677"/>
        <v>$m</v>
      </c>
      <c r="AG1221" t="str">
        <f t="shared" si="2677"/>
        <v>$</v>
      </c>
      <c r="AH1221" t="str">
        <f t="shared" si="2677"/>
        <v>$</v>
      </c>
      <c r="AI1221" t="str">
        <f t="shared" si="2677"/>
        <v>$</v>
      </c>
      <c r="AJ1221" t="str">
        <f t="shared" si="2677"/>
        <v>$</v>
      </c>
      <c r="AK1221" t="str">
        <f t="shared" si="2677"/>
        <v>$</v>
      </c>
      <c r="AL1221" t="str">
        <f t="shared" si="2677"/>
        <v>$</v>
      </c>
      <c r="AM1221" t="str">
        <f t="shared" si="2677"/>
        <v>$</v>
      </c>
      <c r="AN1221" t="str">
        <f t="shared" si="2674"/>
        <v>$</v>
      </c>
      <c r="AQ1221" t="str">
        <f t="shared" si="2675"/>
        <v>$</v>
      </c>
    </row>
    <row r="1222" spans="1:43" x14ac:dyDescent="0.2">
      <c r="A1222">
        <v>1220</v>
      </c>
      <c r="B1222" t="s">
        <v>329</v>
      </c>
      <c r="C1222" t="s">
        <v>1678</v>
      </c>
      <c r="D1222" t="s">
        <v>1655</v>
      </c>
      <c r="E1222" t="s">
        <v>334</v>
      </c>
      <c r="F1222" t="s">
        <v>335</v>
      </c>
      <c r="G1222" t="str">
        <f t="shared" si="2667"/>
        <v>Sub-Segment Revenue - Consumer electronics - Product sales</v>
      </c>
      <c r="H1222" t="str">
        <f t="shared" si="2648"/>
        <v>consumer electronics - product sales</v>
      </c>
      <c r="I1222" t="s">
        <v>10</v>
      </c>
      <c r="J1222" t="b">
        <f t="shared" si="2668"/>
        <v>0</v>
      </c>
      <c r="K1222" t="b">
        <f t="shared" si="2663"/>
        <v>0</v>
      </c>
      <c r="L1222" t="b">
        <f t="shared" si="2664"/>
        <v>1</v>
      </c>
      <c r="M1222" t="str">
        <f t="shared" si="2669"/>
        <v/>
      </c>
      <c r="N1222" t="str">
        <f t="shared" si="2570"/>
        <v/>
      </c>
      <c r="O1222" t="str">
        <f t="shared" si="2571"/>
        <v/>
      </c>
      <c r="P1222" t="str">
        <f t="shared" si="2670"/>
        <v/>
      </c>
      <c r="R1222" t="s">
        <v>35</v>
      </c>
      <c r="S1222" t="str">
        <f>IF(M1222&lt;&gt;"",M1222,IF(O1222&lt;&gt;"",O1222,IF(Q1222&lt;&gt;"",Q1222,I1222)))</f>
        <v>$M</v>
      </c>
      <c r="T1222" t="str">
        <f t="shared" si="2671"/>
        <v>$m</v>
      </c>
      <c r="U1222" t="str">
        <f t="shared" ref="U1222:V1222" si="2678">TRIM(SUBSTITUTE(T1222,U$1,U$2))</f>
        <v>$m</v>
      </c>
      <c r="V1222" t="str">
        <f t="shared" si="2678"/>
        <v>$m</v>
      </c>
      <c r="W1222" t="str">
        <f t="shared" ref="W1222:AM1222" si="2679">TRIM(SUBSTITUTE(V1222,W$1,W$2))</f>
        <v>$m</v>
      </c>
      <c r="X1222" t="str">
        <f t="shared" si="2679"/>
        <v>$m</v>
      </c>
      <c r="Y1222" t="str">
        <f t="shared" si="2679"/>
        <v>$m</v>
      </c>
      <c r="Z1222" t="str">
        <f t="shared" si="2679"/>
        <v>$m</v>
      </c>
      <c r="AA1222" t="str">
        <f t="shared" si="2679"/>
        <v>$m</v>
      </c>
      <c r="AB1222" t="str">
        <f t="shared" si="2679"/>
        <v>$m</v>
      </c>
      <c r="AC1222" t="str">
        <f t="shared" si="2679"/>
        <v>$m</v>
      </c>
      <c r="AD1222" t="str">
        <f t="shared" si="2679"/>
        <v>$m</v>
      </c>
      <c r="AE1222" t="str">
        <f t="shared" si="2679"/>
        <v>$m</v>
      </c>
      <c r="AF1222" t="str">
        <f t="shared" si="2679"/>
        <v>$m</v>
      </c>
      <c r="AG1222" t="str">
        <f t="shared" si="2679"/>
        <v>$</v>
      </c>
      <c r="AH1222" t="str">
        <f t="shared" si="2679"/>
        <v>$</v>
      </c>
      <c r="AI1222" t="str">
        <f t="shared" si="2679"/>
        <v>$</v>
      </c>
      <c r="AJ1222" t="str">
        <f t="shared" si="2679"/>
        <v>$</v>
      </c>
      <c r="AK1222" t="str">
        <f t="shared" si="2679"/>
        <v>$</v>
      </c>
      <c r="AL1222" t="str">
        <f t="shared" si="2679"/>
        <v>$</v>
      </c>
      <c r="AM1222" t="str">
        <f t="shared" si="2679"/>
        <v>$</v>
      </c>
      <c r="AN1222" t="str">
        <f t="shared" si="2674"/>
        <v>$</v>
      </c>
      <c r="AQ1222" t="str">
        <f t="shared" si="2675"/>
        <v>$</v>
      </c>
    </row>
    <row r="1223" spans="1:43" x14ac:dyDescent="0.2">
      <c r="A1223">
        <v>1221</v>
      </c>
      <c r="B1223" t="s">
        <v>329</v>
      </c>
      <c r="C1223" t="s">
        <v>1678</v>
      </c>
      <c r="D1223" t="s">
        <v>1655</v>
      </c>
      <c r="E1223" t="s">
        <v>334</v>
      </c>
      <c r="F1223" t="s">
        <v>336</v>
      </c>
      <c r="G1223" t="str">
        <f t="shared" si="2667"/>
        <v>Sub-Segment Revenue - Furniture and mattress - Product sales</v>
      </c>
      <c r="H1223" t="str">
        <f t="shared" si="2648"/>
        <v>furniture and mattress - product sales</v>
      </c>
      <c r="I1223" t="s">
        <v>10</v>
      </c>
      <c r="J1223" t="b">
        <f t="shared" si="2668"/>
        <v>0</v>
      </c>
      <c r="K1223" t="b">
        <f t="shared" si="2663"/>
        <v>0</v>
      </c>
      <c r="L1223" t="b">
        <f t="shared" si="2664"/>
        <v>1</v>
      </c>
      <c r="M1223" t="str">
        <f t="shared" si="2669"/>
        <v/>
      </c>
      <c r="N1223" t="str">
        <f t="shared" si="2570"/>
        <v/>
      </c>
      <c r="O1223" t="str">
        <f t="shared" si="2571"/>
        <v/>
      </c>
      <c r="P1223" t="str">
        <f t="shared" si="2670"/>
        <v/>
      </c>
      <c r="R1223" t="s">
        <v>35</v>
      </c>
      <c r="S1223" t="str">
        <f>IF(M1223&lt;&gt;"",M1223,IF(O1223&lt;&gt;"",O1223,IF(Q1223&lt;&gt;"",Q1223,I1223)))</f>
        <v>$M</v>
      </c>
      <c r="T1223" t="str">
        <f t="shared" si="2671"/>
        <v>$m</v>
      </c>
      <c r="U1223" t="str">
        <f t="shared" ref="U1223:V1223" si="2680">TRIM(SUBSTITUTE(T1223,U$1,U$2))</f>
        <v>$m</v>
      </c>
      <c r="V1223" t="str">
        <f t="shared" si="2680"/>
        <v>$m</v>
      </c>
      <c r="W1223" t="str">
        <f t="shared" ref="W1223:AM1223" si="2681">TRIM(SUBSTITUTE(V1223,W$1,W$2))</f>
        <v>$m</v>
      </c>
      <c r="X1223" t="str">
        <f t="shared" si="2681"/>
        <v>$m</v>
      </c>
      <c r="Y1223" t="str">
        <f t="shared" si="2681"/>
        <v>$m</v>
      </c>
      <c r="Z1223" t="str">
        <f t="shared" si="2681"/>
        <v>$m</v>
      </c>
      <c r="AA1223" t="str">
        <f t="shared" si="2681"/>
        <v>$m</v>
      </c>
      <c r="AB1223" t="str">
        <f t="shared" si="2681"/>
        <v>$m</v>
      </c>
      <c r="AC1223" t="str">
        <f t="shared" si="2681"/>
        <v>$m</v>
      </c>
      <c r="AD1223" t="str">
        <f t="shared" si="2681"/>
        <v>$m</v>
      </c>
      <c r="AE1223" t="str">
        <f t="shared" si="2681"/>
        <v>$m</v>
      </c>
      <c r="AF1223" t="str">
        <f t="shared" si="2681"/>
        <v>$m</v>
      </c>
      <c r="AG1223" t="str">
        <f t="shared" si="2681"/>
        <v>$</v>
      </c>
      <c r="AH1223" t="str">
        <f t="shared" si="2681"/>
        <v>$</v>
      </c>
      <c r="AI1223" t="str">
        <f t="shared" si="2681"/>
        <v>$</v>
      </c>
      <c r="AJ1223" t="str">
        <f t="shared" si="2681"/>
        <v>$</v>
      </c>
      <c r="AK1223" t="str">
        <f t="shared" si="2681"/>
        <v>$</v>
      </c>
      <c r="AL1223" t="str">
        <f t="shared" si="2681"/>
        <v>$</v>
      </c>
      <c r="AM1223" t="str">
        <f t="shared" si="2681"/>
        <v>$</v>
      </c>
      <c r="AN1223" t="str">
        <f t="shared" si="2674"/>
        <v>$</v>
      </c>
      <c r="AQ1223" t="str">
        <f t="shared" si="2675"/>
        <v>$</v>
      </c>
    </row>
    <row r="1224" spans="1:43" x14ac:dyDescent="0.2">
      <c r="A1224">
        <v>1222</v>
      </c>
      <c r="B1224" t="s">
        <v>329</v>
      </c>
      <c r="C1224" t="s">
        <v>1678</v>
      </c>
      <c r="D1224" t="s">
        <v>1655</v>
      </c>
      <c r="E1224" t="s">
        <v>334</v>
      </c>
      <c r="F1224" t="s">
        <v>337</v>
      </c>
      <c r="G1224" t="str">
        <f t="shared" si="2667"/>
        <v>Sub-Segment Revenue - Home appliance - Product sales</v>
      </c>
      <c r="H1224" t="str">
        <f t="shared" si="2648"/>
        <v>home appliance - product sales</v>
      </c>
      <c r="I1224" t="s">
        <v>10</v>
      </c>
      <c r="J1224" t="b">
        <f t="shared" si="2668"/>
        <v>0</v>
      </c>
      <c r="K1224" t="b">
        <f t="shared" si="2663"/>
        <v>0</v>
      </c>
      <c r="L1224" t="b">
        <f t="shared" si="2664"/>
        <v>1</v>
      </c>
      <c r="M1224" t="str">
        <f t="shared" si="2669"/>
        <v/>
      </c>
      <c r="N1224" t="str">
        <f t="shared" si="2570"/>
        <v/>
      </c>
      <c r="O1224" t="str">
        <f t="shared" si="2571"/>
        <v/>
      </c>
      <c r="P1224" t="str">
        <f t="shared" si="2670"/>
        <v/>
      </c>
      <c r="R1224" t="s">
        <v>35</v>
      </c>
      <c r="S1224" t="str">
        <f>IF(M1224&lt;&gt;"",M1224,IF(O1224&lt;&gt;"",O1224,IF(Q1224&lt;&gt;"",Q1224,I1224)))</f>
        <v>$M</v>
      </c>
      <c r="T1224" t="str">
        <f t="shared" si="2671"/>
        <v>$m</v>
      </c>
      <c r="U1224" t="str">
        <f t="shared" ref="U1224:V1224" si="2682">TRIM(SUBSTITUTE(T1224,U$1,U$2))</f>
        <v>$m</v>
      </c>
      <c r="V1224" t="str">
        <f t="shared" si="2682"/>
        <v>$m</v>
      </c>
      <c r="W1224" t="str">
        <f t="shared" ref="W1224:AM1224" si="2683">TRIM(SUBSTITUTE(V1224,W$1,W$2))</f>
        <v>$m</v>
      </c>
      <c r="X1224" t="str">
        <f t="shared" si="2683"/>
        <v>$m</v>
      </c>
      <c r="Y1224" t="str">
        <f t="shared" si="2683"/>
        <v>$m</v>
      </c>
      <c r="Z1224" t="str">
        <f t="shared" si="2683"/>
        <v>$m</v>
      </c>
      <c r="AA1224" t="str">
        <f t="shared" si="2683"/>
        <v>$m</v>
      </c>
      <c r="AB1224" t="str">
        <f t="shared" si="2683"/>
        <v>$m</v>
      </c>
      <c r="AC1224" t="str">
        <f t="shared" si="2683"/>
        <v>$m</v>
      </c>
      <c r="AD1224" t="str">
        <f t="shared" si="2683"/>
        <v>$m</v>
      </c>
      <c r="AE1224" t="str">
        <f t="shared" si="2683"/>
        <v>$m</v>
      </c>
      <c r="AF1224" t="str">
        <f t="shared" si="2683"/>
        <v>$m</v>
      </c>
      <c r="AG1224" t="str">
        <f t="shared" si="2683"/>
        <v>$</v>
      </c>
      <c r="AH1224" t="str">
        <f t="shared" si="2683"/>
        <v>$</v>
      </c>
      <c r="AI1224" t="str">
        <f t="shared" si="2683"/>
        <v>$</v>
      </c>
      <c r="AJ1224" t="str">
        <f t="shared" si="2683"/>
        <v>$</v>
      </c>
      <c r="AK1224" t="str">
        <f t="shared" si="2683"/>
        <v>$</v>
      </c>
      <c r="AL1224" t="str">
        <f t="shared" si="2683"/>
        <v>$</v>
      </c>
      <c r="AM1224" t="str">
        <f t="shared" si="2683"/>
        <v>$</v>
      </c>
      <c r="AN1224" t="str">
        <f t="shared" si="2674"/>
        <v>$</v>
      </c>
      <c r="AQ1224" t="str">
        <f t="shared" si="2675"/>
        <v>$</v>
      </c>
    </row>
    <row r="1225" spans="1:43" x14ac:dyDescent="0.2">
      <c r="A1225">
        <v>1223</v>
      </c>
      <c r="B1225" t="s">
        <v>329</v>
      </c>
      <c r="C1225" t="s">
        <v>1678</v>
      </c>
      <c r="D1225" t="s">
        <v>1655</v>
      </c>
      <c r="E1225" t="s">
        <v>334</v>
      </c>
      <c r="F1225" t="s">
        <v>338</v>
      </c>
      <c r="G1225" t="str">
        <f t="shared" si="2667"/>
        <v>Sub-Segment Revenue - Home office - Product sales</v>
      </c>
      <c r="H1225" t="str">
        <f t="shared" si="2648"/>
        <v>home office - product sales</v>
      </c>
      <c r="I1225" t="s">
        <v>10</v>
      </c>
      <c r="J1225" t="b">
        <f t="shared" si="2668"/>
        <v>0</v>
      </c>
      <c r="K1225" t="b">
        <f t="shared" si="2663"/>
        <v>0</v>
      </c>
      <c r="L1225" t="b">
        <f t="shared" si="2664"/>
        <v>1</v>
      </c>
      <c r="M1225" t="str">
        <f t="shared" si="2669"/>
        <v/>
      </c>
      <c r="N1225" t="str">
        <f t="shared" si="2570"/>
        <v/>
      </c>
      <c r="O1225" t="str">
        <f t="shared" si="2571"/>
        <v/>
      </c>
      <c r="P1225" t="str">
        <f t="shared" si="2670"/>
        <v/>
      </c>
      <c r="R1225" t="s">
        <v>35</v>
      </c>
      <c r="S1225" t="str">
        <f>IF(M1225&lt;&gt;"",M1225,IF(O1225&lt;&gt;"",O1225,IF(Q1225&lt;&gt;"",Q1225,I1225)))</f>
        <v>$M</v>
      </c>
      <c r="T1225" t="str">
        <f t="shared" si="2671"/>
        <v>$m</v>
      </c>
      <c r="U1225" t="str">
        <f t="shared" ref="U1225:V1225" si="2684">TRIM(SUBSTITUTE(T1225,U$1,U$2))</f>
        <v>$m</v>
      </c>
      <c r="V1225" t="str">
        <f t="shared" si="2684"/>
        <v>$m</v>
      </c>
      <c r="W1225" t="str">
        <f t="shared" ref="W1225:AM1225" si="2685">TRIM(SUBSTITUTE(V1225,W$1,W$2))</f>
        <v>$m</v>
      </c>
      <c r="X1225" t="str">
        <f t="shared" si="2685"/>
        <v>$m</v>
      </c>
      <c r="Y1225" t="str">
        <f t="shared" si="2685"/>
        <v>$m</v>
      </c>
      <c r="Z1225" t="str">
        <f t="shared" si="2685"/>
        <v>$m</v>
      </c>
      <c r="AA1225" t="str">
        <f t="shared" si="2685"/>
        <v>$m</v>
      </c>
      <c r="AB1225" t="str">
        <f t="shared" si="2685"/>
        <v>$m</v>
      </c>
      <c r="AC1225" t="str">
        <f t="shared" si="2685"/>
        <v>$m</v>
      </c>
      <c r="AD1225" t="str">
        <f t="shared" si="2685"/>
        <v>$m</v>
      </c>
      <c r="AE1225" t="str">
        <f t="shared" si="2685"/>
        <v>$m</v>
      </c>
      <c r="AF1225" t="str">
        <f t="shared" si="2685"/>
        <v>$m</v>
      </c>
      <c r="AG1225" t="str">
        <f t="shared" si="2685"/>
        <v>$</v>
      </c>
      <c r="AH1225" t="str">
        <f t="shared" si="2685"/>
        <v>$</v>
      </c>
      <c r="AI1225" t="str">
        <f t="shared" si="2685"/>
        <v>$</v>
      </c>
      <c r="AJ1225" t="str">
        <f t="shared" si="2685"/>
        <v>$</v>
      </c>
      <c r="AK1225" t="str">
        <f t="shared" si="2685"/>
        <v>$</v>
      </c>
      <c r="AL1225" t="str">
        <f t="shared" si="2685"/>
        <v>$</v>
      </c>
      <c r="AM1225" t="str">
        <f t="shared" si="2685"/>
        <v>$</v>
      </c>
      <c r="AN1225" t="str">
        <f t="shared" si="2674"/>
        <v>$</v>
      </c>
      <c r="AQ1225" t="str">
        <f t="shared" si="2675"/>
        <v>$</v>
      </c>
    </row>
    <row r="1226" spans="1:43" x14ac:dyDescent="0.2">
      <c r="A1226">
        <v>1224</v>
      </c>
      <c r="B1226" t="s">
        <v>329</v>
      </c>
      <c r="C1226" t="s">
        <v>1678</v>
      </c>
      <c r="D1226" t="s">
        <v>1655</v>
      </c>
      <c r="E1226" t="s">
        <v>334</v>
      </c>
      <c r="F1226" t="s">
        <v>339</v>
      </c>
      <c r="G1226" t="str">
        <f t="shared" si="2667"/>
        <v>Sub-Segment Revenue - Other - Product sales</v>
      </c>
      <c r="H1226" t="str">
        <f t="shared" si="2648"/>
        <v>other - product sales</v>
      </c>
      <c r="I1226" t="s">
        <v>10</v>
      </c>
      <c r="J1226" t="b">
        <f t="shared" si="2668"/>
        <v>0</v>
      </c>
      <c r="K1226" t="b">
        <f t="shared" si="2663"/>
        <v>0</v>
      </c>
      <c r="L1226" t="b">
        <f t="shared" si="2664"/>
        <v>1</v>
      </c>
      <c r="M1226" t="str">
        <f t="shared" si="2669"/>
        <v/>
      </c>
      <c r="N1226" t="str">
        <f t="shared" si="2570"/>
        <v/>
      </c>
      <c r="O1226" t="str">
        <f t="shared" si="2571"/>
        <v/>
      </c>
      <c r="P1226" t="str">
        <f t="shared" si="2670"/>
        <v/>
      </c>
      <c r="R1226" t="s">
        <v>35</v>
      </c>
      <c r="S1226" t="str">
        <f>IF(M1226&lt;&gt;"",M1226,IF(O1226&lt;&gt;"",O1226,IF(Q1226&lt;&gt;"",Q1226,I1226)))</f>
        <v>$M</v>
      </c>
      <c r="T1226" t="str">
        <f t="shared" si="2671"/>
        <v>$m</v>
      </c>
      <c r="U1226" t="str">
        <f t="shared" ref="U1226:V1226" si="2686">TRIM(SUBSTITUTE(T1226,U$1,U$2))</f>
        <v>$m</v>
      </c>
      <c r="V1226" t="str">
        <f t="shared" si="2686"/>
        <v>$m</v>
      </c>
      <c r="W1226" t="str">
        <f t="shared" ref="W1226:AM1226" si="2687">TRIM(SUBSTITUTE(V1226,W$1,W$2))</f>
        <v>$m</v>
      </c>
      <c r="X1226" t="str">
        <f t="shared" si="2687"/>
        <v>$m</v>
      </c>
      <c r="Y1226" t="str">
        <f t="shared" si="2687"/>
        <v>$m</v>
      </c>
      <c r="Z1226" t="str">
        <f t="shared" si="2687"/>
        <v>$m</v>
      </c>
      <c r="AA1226" t="str">
        <f t="shared" si="2687"/>
        <v>$m</v>
      </c>
      <c r="AB1226" t="str">
        <f t="shared" si="2687"/>
        <v>$m</v>
      </c>
      <c r="AC1226" t="str">
        <f t="shared" si="2687"/>
        <v>$m</v>
      </c>
      <c r="AD1226" t="str">
        <f t="shared" si="2687"/>
        <v>$m</v>
      </c>
      <c r="AE1226" t="str">
        <f t="shared" si="2687"/>
        <v>$m</v>
      </c>
      <c r="AF1226" t="str">
        <f t="shared" si="2687"/>
        <v>$m</v>
      </c>
      <c r="AG1226" t="str">
        <f t="shared" si="2687"/>
        <v>$</v>
      </c>
      <c r="AH1226" t="str">
        <f t="shared" si="2687"/>
        <v>$</v>
      </c>
      <c r="AI1226" t="str">
        <f t="shared" si="2687"/>
        <v>$</v>
      </c>
      <c r="AJ1226" t="str">
        <f t="shared" si="2687"/>
        <v>$</v>
      </c>
      <c r="AK1226" t="str">
        <f t="shared" si="2687"/>
        <v>$</v>
      </c>
      <c r="AL1226" t="str">
        <f t="shared" si="2687"/>
        <v>$</v>
      </c>
      <c r="AM1226" t="str">
        <f t="shared" si="2687"/>
        <v>$</v>
      </c>
      <c r="AN1226" t="str">
        <f t="shared" si="2674"/>
        <v>$</v>
      </c>
      <c r="AQ1226" t="str">
        <f t="shared" si="2675"/>
        <v>$</v>
      </c>
    </row>
    <row r="1227" spans="1:43" x14ac:dyDescent="0.2">
      <c r="A1227">
        <v>1225</v>
      </c>
      <c r="B1227" t="s">
        <v>416</v>
      </c>
      <c r="C1227" t="s">
        <v>1677</v>
      </c>
      <c r="D1227" t="s">
        <v>1655</v>
      </c>
      <c r="E1227" t="s">
        <v>364</v>
      </c>
      <c r="F1227" t="s">
        <v>417</v>
      </c>
      <c r="G1227" t="str">
        <f t="shared" si="2667"/>
        <v>Revenue by Type - External Customer Sales</v>
      </c>
      <c r="H1227" t="str">
        <f t="shared" si="2648"/>
        <v>external customer sales</v>
      </c>
      <c r="I1227" t="s">
        <v>10</v>
      </c>
      <c r="J1227" t="b">
        <f t="shared" si="2668"/>
        <v>0</v>
      </c>
      <c r="K1227" t="b">
        <f t="shared" si="2663"/>
        <v>0</v>
      </c>
      <c r="L1227" t="b">
        <f t="shared" si="2664"/>
        <v>1</v>
      </c>
      <c r="M1227" t="str">
        <f t="shared" si="2669"/>
        <v/>
      </c>
      <c r="N1227" t="str">
        <f t="shared" si="2570"/>
        <v/>
      </c>
      <c r="O1227" t="str">
        <f t="shared" si="2571"/>
        <v/>
      </c>
      <c r="P1227" t="str">
        <f t="shared" si="2670"/>
        <v/>
      </c>
      <c r="R1227" t="s">
        <v>35</v>
      </c>
      <c r="S1227" t="str">
        <f>IF(M1227&lt;&gt;"",M1227,IF(O1227&lt;&gt;"",O1227,IF(Q1227&lt;&gt;"",Q1227,I1227)))</f>
        <v>$M</v>
      </c>
      <c r="T1227" t="str">
        <f t="shared" si="2671"/>
        <v>$m</v>
      </c>
      <c r="U1227" t="str">
        <f t="shared" ref="U1227:V1227" si="2688">TRIM(SUBSTITUTE(T1227,U$1,U$2))</f>
        <v>$m</v>
      </c>
      <c r="V1227" t="str">
        <f t="shared" si="2688"/>
        <v>$m</v>
      </c>
      <c r="W1227" t="str">
        <f t="shared" ref="W1227:AM1227" si="2689">TRIM(SUBSTITUTE(V1227,W$1,W$2))</f>
        <v>$m</v>
      </c>
      <c r="X1227" t="str">
        <f t="shared" si="2689"/>
        <v>$m</v>
      </c>
      <c r="Y1227" t="str">
        <f t="shared" si="2689"/>
        <v>$m</v>
      </c>
      <c r="Z1227" t="str">
        <f t="shared" si="2689"/>
        <v>$m</v>
      </c>
      <c r="AA1227" t="str">
        <f t="shared" si="2689"/>
        <v>$m</v>
      </c>
      <c r="AB1227" t="str">
        <f t="shared" si="2689"/>
        <v>$m</v>
      </c>
      <c r="AC1227" t="str">
        <f t="shared" si="2689"/>
        <v>$m</v>
      </c>
      <c r="AD1227" t="str">
        <f t="shared" si="2689"/>
        <v>$m</v>
      </c>
      <c r="AE1227" t="str">
        <f t="shared" si="2689"/>
        <v>$m</v>
      </c>
      <c r="AF1227" t="str">
        <f t="shared" si="2689"/>
        <v>$m</v>
      </c>
      <c r="AG1227" t="str">
        <f t="shared" si="2689"/>
        <v>$</v>
      </c>
      <c r="AH1227" t="str">
        <f t="shared" si="2689"/>
        <v>$</v>
      </c>
      <c r="AI1227" t="str">
        <f t="shared" si="2689"/>
        <v>$</v>
      </c>
      <c r="AJ1227" t="str">
        <f t="shared" si="2689"/>
        <v>$</v>
      </c>
      <c r="AK1227" t="str">
        <f t="shared" si="2689"/>
        <v>$</v>
      </c>
      <c r="AL1227" t="str">
        <f t="shared" si="2689"/>
        <v>$</v>
      </c>
      <c r="AM1227" t="str">
        <f t="shared" si="2689"/>
        <v>$</v>
      </c>
      <c r="AN1227" t="str">
        <f t="shared" si="2674"/>
        <v>$</v>
      </c>
      <c r="AQ1227" t="str">
        <f t="shared" si="2675"/>
        <v>$</v>
      </c>
    </row>
    <row r="1228" spans="1:43" x14ac:dyDescent="0.2">
      <c r="A1228">
        <v>1226</v>
      </c>
      <c r="B1228" t="s">
        <v>416</v>
      </c>
      <c r="C1228" t="s">
        <v>1677</v>
      </c>
      <c r="D1228" t="s">
        <v>1655</v>
      </c>
      <c r="E1228" t="s">
        <v>364</v>
      </c>
      <c r="F1228" t="s">
        <v>418</v>
      </c>
      <c r="G1228" t="str">
        <f t="shared" si="2667"/>
        <v>Revenue by Type - Intersegment Sales</v>
      </c>
      <c r="H1228" t="str">
        <f t="shared" si="2648"/>
        <v>intersegment sales</v>
      </c>
      <c r="I1228" t="s">
        <v>10</v>
      </c>
      <c r="J1228" t="b">
        <f t="shared" si="2668"/>
        <v>0</v>
      </c>
      <c r="K1228" t="b">
        <f t="shared" si="2663"/>
        <v>0</v>
      </c>
      <c r="L1228" t="b">
        <f t="shared" si="2664"/>
        <v>1</v>
      </c>
      <c r="M1228" t="str">
        <f t="shared" si="2669"/>
        <v/>
      </c>
      <c r="N1228" t="str">
        <f t="shared" si="2570"/>
        <v/>
      </c>
      <c r="O1228" t="str">
        <f t="shared" si="2571"/>
        <v/>
      </c>
      <c r="P1228" t="str">
        <f t="shared" si="2670"/>
        <v/>
      </c>
      <c r="R1228" t="s">
        <v>35</v>
      </c>
      <c r="S1228" t="str">
        <f>IF(M1228&lt;&gt;"",M1228,IF(O1228&lt;&gt;"",O1228,IF(Q1228&lt;&gt;"",Q1228,I1228)))</f>
        <v>$M</v>
      </c>
      <c r="T1228" t="str">
        <f t="shared" si="2671"/>
        <v>$m</v>
      </c>
      <c r="U1228" t="str">
        <f t="shared" ref="U1228:V1228" si="2690">TRIM(SUBSTITUTE(T1228,U$1,U$2))</f>
        <v>$m</v>
      </c>
      <c r="V1228" t="str">
        <f t="shared" si="2690"/>
        <v>$m</v>
      </c>
      <c r="W1228" t="str">
        <f t="shared" ref="W1228:AM1228" si="2691">TRIM(SUBSTITUTE(V1228,W$1,W$2))</f>
        <v>$m</v>
      </c>
      <c r="X1228" t="str">
        <f t="shared" si="2691"/>
        <v>$m</v>
      </c>
      <c r="Y1228" t="str">
        <f t="shared" si="2691"/>
        <v>$m</v>
      </c>
      <c r="Z1228" t="str">
        <f t="shared" si="2691"/>
        <v>$m</v>
      </c>
      <c r="AA1228" t="str">
        <f t="shared" si="2691"/>
        <v>$m</v>
      </c>
      <c r="AB1228" t="str">
        <f t="shared" si="2691"/>
        <v>$m</v>
      </c>
      <c r="AC1228" t="str">
        <f t="shared" si="2691"/>
        <v>$m</v>
      </c>
      <c r="AD1228" t="str">
        <f t="shared" si="2691"/>
        <v>$m</v>
      </c>
      <c r="AE1228" t="str">
        <f t="shared" si="2691"/>
        <v>$m</v>
      </c>
      <c r="AF1228" t="str">
        <f t="shared" si="2691"/>
        <v>$m</v>
      </c>
      <c r="AG1228" t="str">
        <f t="shared" si="2691"/>
        <v>$</v>
      </c>
      <c r="AH1228" t="str">
        <f t="shared" si="2691"/>
        <v>$</v>
      </c>
      <c r="AI1228" t="str">
        <f t="shared" si="2691"/>
        <v>$</v>
      </c>
      <c r="AJ1228" t="str">
        <f t="shared" si="2691"/>
        <v>$</v>
      </c>
      <c r="AK1228" t="str">
        <f t="shared" si="2691"/>
        <v>$</v>
      </c>
      <c r="AL1228" t="str">
        <f t="shared" si="2691"/>
        <v>$</v>
      </c>
      <c r="AM1228" t="str">
        <f t="shared" si="2691"/>
        <v>$</v>
      </c>
      <c r="AN1228" t="str">
        <f t="shared" si="2674"/>
        <v>$</v>
      </c>
      <c r="AQ1228" t="str">
        <f t="shared" si="2675"/>
        <v>$</v>
      </c>
    </row>
    <row r="1229" spans="1:43" x14ac:dyDescent="0.2">
      <c r="A1229">
        <v>1227</v>
      </c>
      <c r="B1229" t="s">
        <v>416</v>
      </c>
      <c r="C1229" t="s">
        <v>1677</v>
      </c>
      <c r="D1229" t="s">
        <v>1655</v>
      </c>
      <c r="E1229" t="s">
        <v>44</v>
      </c>
      <c r="F1229" t="s">
        <v>419</v>
      </c>
      <c r="G1229" t="str">
        <f t="shared" si="2667"/>
        <v>Segment Revenue - Brand Portfolio</v>
      </c>
      <c r="H1229" t="str">
        <f t="shared" si="2648"/>
        <v>brand portfolio</v>
      </c>
      <c r="I1229" t="s">
        <v>10</v>
      </c>
      <c r="J1229" t="b">
        <f t="shared" si="2668"/>
        <v>0</v>
      </c>
      <c r="K1229" t="b">
        <f t="shared" si="2663"/>
        <v>0</v>
      </c>
      <c r="L1229" t="b">
        <f t="shared" si="2664"/>
        <v>1</v>
      </c>
      <c r="M1229" t="str">
        <f t="shared" si="2669"/>
        <v/>
      </c>
      <c r="N1229" t="str">
        <f t="shared" si="2570"/>
        <v/>
      </c>
      <c r="O1229" t="str">
        <f t="shared" si="2571"/>
        <v/>
      </c>
      <c r="P1229" t="str">
        <f t="shared" si="2670"/>
        <v/>
      </c>
      <c r="R1229" t="s">
        <v>35</v>
      </c>
      <c r="S1229" t="str">
        <f>IF(M1229&lt;&gt;"",M1229,IF(O1229&lt;&gt;"",O1229,IF(Q1229&lt;&gt;"",Q1229,I1229)))</f>
        <v>$M</v>
      </c>
      <c r="T1229" t="str">
        <f t="shared" si="2671"/>
        <v>$m</v>
      </c>
      <c r="U1229" t="str">
        <f t="shared" ref="U1229:V1229" si="2692">TRIM(SUBSTITUTE(T1229,U$1,U$2))</f>
        <v>$m</v>
      </c>
      <c r="V1229" t="str">
        <f t="shared" si="2692"/>
        <v>$m</v>
      </c>
      <c r="W1229" t="str">
        <f t="shared" ref="W1229:AM1229" si="2693">TRIM(SUBSTITUTE(V1229,W$1,W$2))</f>
        <v>$m</v>
      </c>
      <c r="X1229" t="str">
        <f t="shared" si="2693"/>
        <v>$m</v>
      </c>
      <c r="Y1229" t="str">
        <f t="shared" si="2693"/>
        <v>$m</v>
      </c>
      <c r="Z1229" t="str">
        <f t="shared" si="2693"/>
        <v>$m</v>
      </c>
      <c r="AA1229" t="str">
        <f t="shared" si="2693"/>
        <v>$m</v>
      </c>
      <c r="AB1229" t="str">
        <f t="shared" si="2693"/>
        <v>$m</v>
      </c>
      <c r="AC1229" t="str">
        <f t="shared" si="2693"/>
        <v>$m</v>
      </c>
      <c r="AD1229" t="str">
        <f t="shared" si="2693"/>
        <v>$m</v>
      </c>
      <c r="AE1229" t="str">
        <f t="shared" si="2693"/>
        <v>$m</v>
      </c>
      <c r="AF1229" t="str">
        <f t="shared" si="2693"/>
        <v>$m</v>
      </c>
      <c r="AG1229" t="str">
        <f t="shared" si="2693"/>
        <v>$</v>
      </c>
      <c r="AH1229" t="str">
        <f t="shared" si="2693"/>
        <v>$</v>
      </c>
      <c r="AI1229" t="str">
        <f t="shared" si="2693"/>
        <v>$</v>
      </c>
      <c r="AJ1229" t="str">
        <f t="shared" si="2693"/>
        <v>$</v>
      </c>
      <c r="AK1229" t="str">
        <f t="shared" si="2693"/>
        <v>$</v>
      </c>
      <c r="AL1229" t="str">
        <f t="shared" si="2693"/>
        <v>$</v>
      </c>
      <c r="AM1229" t="str">
        <f t="shared" si="2693"/>
        <v>$</v>
      </c>
      <c r="AN1229" t="str">
        <f t="shared" si="2674"/>
        <v>$</v>
      </c>
      <c r="AQ1229" t="str">
        <f t="shared" si="2675"/>
        <v>$</v>
      </c>
    </row>
    <row r="1230" spans="1:43" x14ac:dyDescent="0.2">
      <c r="A1230">
        <v>1228</v>
      </c>
      <c r="B1230" t="s">
        <v>416</v>
      </c>
      <c r="C1230" t="s">
        <v>1677</v>
      </c>
      <c r="D1230" t="s">
        <v>1655</v>
      </c>
      <c r="E1230" t="s">
        <v>44</v>
      </c>
      <c r="F1230" t="s">
        <v>420</v>
      </c>
      <c r="G1230" t="str">
        <f t="shared" si="2667"/>
        <v>Segment Revenue - Canada Retail</v>
      </c>
      <c r="H1230" t="str">
        <f t="shared" si="2648"/>
        <v>canada retail</v>
      </c>
      <c r="I1230" t="s">
        <v>10</v>
      </c>
      <c r="J1230" t="b">
        <f t="shared" si="2668"/>
        <v>0</v>
      </c>
      <c r="K1230" t="b">
        <f t="shared" si="2663"/>
        <v>0</v>
      </c>
      <c r="L1230" t="b">
        <f t="shared" si="2664"/>
        <v>1</v>
      </c>
      <c r="M1230" t="str">
        <f t="shared" si="2669"/>
        <v/>
      </c>
      <c r="N1230" t="str">
        <f t="shared" si="2570"/>
        <v/>
      </c>
      <c r="O1230" t="str">
        <f t="shared" si="2571"/>
        <v/>
      </c>
      <c r="P1230" t="str">
        <f t="shared" si="2670"/>
        <v/>
      </c>
      <c r="R1230" t="s">
        <v>35</v>
      </c>
      <c r="S1230" t="str">
        <f>IF(M1230&lt;&gt;"",M1230,IF(O1230&lt;&gt;"",O1230,IF(Q1230&lt;&gt;"",Q1230,I1230)))</f>
        <v>$M</v>
      </c>
      <c r="T1230" t="str">
        <f t="shared" si="2671"/>
        <v>$m</v>
      </c>
      <c r="U1230" t="str">
        <f t="shared" ref="U1230:V1230" si="2694">TRIM(SUBSTITUTE(T1230,U$1,U$2))</f>
        <v>$m</v>
      </c>
      <c r="V1230" t="str">
        <f t="shared" si="2694"/>
        <v>$m</v>
      </c>
      <c r="W1230" t="str">
        <f t="shared" ref="W1230:AM1230" si="2695">TRIM(SUBSTITUTE(V1230,W$1,W$2))</f>
        <v>$m</v>
      </c>
      <c r="X1230" t="str">
        <f t="shared" si="2695"/>
        <v>$m</v>
      </c>
      <c r="Y1230" t="str">
        <f t="shared" si="2695"/>
        <v>$m</v>
      </c>
      <c r="Z1230" t="str">
        <f t="shared" si="2695"/>
        <v>$m</v>
      </c>
      <c r="AA1230" t="str">
        <f t="shared" si="2695"/>
        <v>$m</v>
      </c>
      <c r="AB1230" t="str">
        <f t="shared" si="2695"/>
        <v>$m</v>
      </c>
      <c r="AC1230" t="str">
        <f t="shared" si="2695"/>
        <v>$m</v>
      </c>
      <c r="AD1230" t="str">
        <f t="shared" si="2695"/>
        <v>$m</v>
      </c>
      <c r="AE1230" t="str">
        <f t="shared" si="2695"/>
        <v>$m</v>
      </c>
      <c r="AF1230" t="str">
        <f t="shared" si="2695"/>
        <v>$m</v>
      </c>
      <c r="AG1230" t="str">
        <f t="shared" si="2695"/>
        <v>$</v>
      </c>
      <c r="AH1230" t="str">
        <f t="shared" si="2695"/>
        <v>$</v>
      </c>
      <c r="AI1230" t="str">
        <f t="shared" si="2695"/>
        <v>$</v>
      </c>
      <c r="AJ1230" t="str">
        <f t="shared" si="2695"/>
        <v>$</v>
      </c>
      <c r="AK1230" t="str">
        <f t="shared" si="2695"/>
        <v>$</v>
      </c>
      <c r="AL1230" t="str">
        <f t="shared" si="2695"/>
        <v>$</v>
      </c>
      <c r="AM1230" t="str">
        <f t="shared" si="2695"/>
        <v>$</v>
      </c>
      <c r="AN1230" t="str">
        <f t="shared" si="2674"/>
        <v>$</v>
      </c>
      <c r="AQ1230" t="str">
        <f t="shared" si="2675"/>
        <v>$</v>
      </c>
    </row>
    <row r="1231" spans="1:43" x14ac:dyDescent="0.2">
      <c r="A1231">
        <v>1229</v>
      </c>
      <c r="B1231" t="s">
        <v>416</v>
      </c>
      <c r="C1231" t="s">
        <v>1677</v>
      </c>
      <c r="D1231" t="s">
        <v>1655</v>
      </c>
      <c r="E1231" t="s">
        <v>44</v>
      </c>
      <c r="F1231" t="s">
        <v>421</v>
      </c>
      <c r="G1231" t="str">
        <f t="shared" si="2667"/>
        <v>Segment Revenue - Elimination of intersegment net Revenue</v>
      </c>
      <c r="H1231" t="str">
        <f t="shared" si="2648"/>
        <v>elimination of intersegment net revenue</v>
      </c>
      <c r="I1231" t="s">
        <v>10</v>
      </c>
      <c r="J1231" t="b">
        <f t="shared" si="2668"/>
        <v>0</v>
      </c>
      <c r="K1231" t="b">
        <f t="shared" si="2663"/>
        <v>0</v>
      </c>
      <c r="L1231" t="b">
        <f t="shared" si="2664"/>
        <v>1</v>
      </c>
      <c r="M1231" t="str">
        <f t="shared" si="2669"/>
        <v/>
      </c>
      <c r="N1231" t="str">
        <f t="shared" si="2570"/>
        <v/>
      </c>
      <c r="O1231" t="str">
        <f t="shared" si="2571"/>
        <v/>
      </c>
      <c r="P1231" t="str">
        <f t="shared" si="2670"/>
        <v/>
      </c>
      <c r="R1231" t="s">
        <v>35</v>
      </c>
      <c r="S1231" t="str">
        <f>IF(M1231&lt;&gt;"",M1231,IF(O1231&lt;&gt;"",O1231,IF(Q1231&lt;&gt;"",Q1231,I1231)))</f>
        <v>$M</v>
      </c>
      <c r="T1231" t="str">
        <f t="shared" si="2671"/>
        <v>$m</v>
      </c>
      <c r="U1231" t="str">
        <f t="shared" ref="U1231:V1231" si="2696">TRIM(SUBSTITUTE(T1231,U$1,U$2))</f>
        <v>$m</v>
      </c>
      <c r="V1231" t="str">
        <f t="shared" si="2696"/>
        <v>$m</v>
      </c>
      <c r="W1231" t="str">
        <f t="shared" ref="W1231:AM1231" si="2697">TRIM(SUBSTITUTE(V1231,W$1,W$2))</f>
        <v>$m</v>
      </c>
      <c r="X1231" t="str">
        <f t="shared" si="2697"/>
        <v>$m</v>
      </c>
      <c r="Y1231" t="str">
        <f t="shared" si="2697"/>
        <v>$m</v>
      </c>
      <c r="Z1231" t="str">
        <f t="shared" si="2697"/>
        <v>$m</v>
      </c>
      <c r="AA1231" t="str">
        <f t="shared" si="2697"/>
        <v>$m</v>
      </c>
      <c r="AB1231" t="str">
        <f t="shared" si="2697"/>
        <v>$m</v>
      </c>
      <c r="AC1231" t="str">
        <f t="shared" si="2697"/>
        <v>$m</v>
      </c>
      <c r="AD1231" t="str">
        <f t="shared" si="2697"/>
        <v>$m</v>
      </c>
      <c r="AE1231" t="str">
        <f t="shared" si="2697"/>
        <v>$m</v>
      </c>
      <c r="AF1231" t="str">
        <f t="shared" si="2697"/>
        <v>$m</v>
      </c>
      <c r="AG1231" t="str">
        <f t="shared" si="2697"/>
        <v>$</v>
      </c>
      <c r="AH1231" t="str">
        <f t="shared" si="2697"/>
        <v>$</v>
      </c>
      <c r="AI1231" t="str">
        <f t="shared" si="2697"/>
        <v>$</v>
      </c>
      <c r="AJ1231" t="str">
        <f t="shared" si="2697"/>
        <v>$</v>
      </c>
      <c r="AK1231" t="str">
        <f t="shared" si="2697"/>
        <v>$</v>
      </c>
      <c r="AL1231" t="str">
        <f t="shared" si="2697"/>
        <v>$</v>
      </c>
      <c r="AM1231" t="str">
        <f t="shared" si="2697"/>
        <v>$</v>
      </c>
      <c r="AN1231" t="str">
        <f t="shared" si="2674"/>
        <v>$</v>
      </c>
      <c r="AQ1231" t="str">
        <f t="shared" si="2675"/>
        <v>$</v>
      </c>
    </row>
    <row r="1232" spans="1:43" x14ac:dyDescent="0.2">
      <c r="A1232">
        <v>1230</v>
      </c>
      <c r="B1232" t="s">
        <v>416</v>
      </c>
      <c r="C1232" t="s">
        <v>1677</v>
      </c>
      <c r="D1232" t="s">
        <v>1655</v>
      </c>
      <c r="E1232" t="s">
        <v>44</v>
      </c>
      <c r="F1232" t="s">
        <v>274</v>
      </c>
      <c r="G1232" t="str">
        <f t="shared" si="2667"/>
        <v>Segment Revenue - Other Revenue</v>
      </c>
      <c r="H1232" t="str">
        <f t="shared" si="2648"/>
        <v>other revenue</v>
      </c>
      <c r="I1232" t="s">
        <v>10</v>
      </c>
      <c r="J1232" t="b">
        <f t="shared" si="2668"/>
        <v>0</v>
      </c>
      <c r="K1232" t="b">
        <f t="shared" si="2663"/>
        <v>0</v>
      </c>
      <c r="L1232" t="b">
        <f t="shared" si="2664"/>
        <v>1</v>
      </c>
      <c r="M1232" t="str">
        <f t="shared" si="2669"/>
        <v/>
      </c>
      <c r="N1232" t="str">
        <f t="shared" si="2570"/>
        <v/>
      </c>
      <c r="O1232" t="str">
        <f t="shared" si="2571"/>
        <v/>
      </c>
      <c r="P1232" t="str">
        <f t="shared" si="2670"/>
        <v/>
      </c>
      <c r="R1232" t="s">
        <v>35</v>
      </c>
      <c r="S1232" t="str">
        <f>IF(M1232&lt;&gt;"",M1232,IF(O1232&lt;&gt;"",O1232,IF(Q1232&lt;&gt;"",Q1232,I1232)))</f>
        <v>$M</v>
      </c>
      <c r="T1232" t="str">
        <f t="shared" si="2671"/>
        <v>$m</v>
      </c>
      <c r="U1232" t="str">
        <f t="shared" ref="U1232:V1232" si="2698">TRIM(SUBSTITUTE(T1232,U$1,U$2))</f>
        <v>$m</v>
      </c>
      <c r="V1232" t="str">
        <f t="shared" si="2698"/>
        <v>$m</v>
      </c>
      <c r="W1232" t="str">
        <f t="shared" ref="W1232:AM1232" si="2699">TRIM(SUBSTITUTE(V1232,W$1,W$2))</f>
        <v>$m</v>
      </c>
      <c r="X1232" t="str">
        <f t="shared" si="2699"/>
        <v>$m</v>
      </c>
      <c r="Y1232" t="str">
        <f t="shared" si="2699"/>
        <v>$m</v>
      </c>
      <c r="Z1232" t="str">
        <f t="shared" si="2699"/>
        <v>$m</v>
      </c>
      <c r="AA1232" t="str">
        <f t="shared" si="2699"/>
        <v>$m</v>
      </c>
      <c r="AB1232" t="str">
        <f t="shared" si="2699"/>
        <v>$m</v>
      </c>
      <c r="AC1232" t="str">
        <f t="shared" si="2699"/>
        <v>$m</v>
      </c>
      <c r="AD1232" t="str">
        <f t="shared" si="2699"/>
        <v>$m</v>
      </c>
      <c r="AE1232" t="str">
        <f t="shared" si="2699"/>
        <v>$m</v>
      </c>
      <c r="AF1232" t="str">
        <f t="shared" si="2699"/>
        <v>$m</v>
      </c>
      <c r="AG1232" t="str">
        <f t="shared" si="2699"/>
        <v>$</v>
      </c>
      <c r="AH1232" t="str">
        <f t="shared" si="2699"/>
        <v>$</v>
      </c>
      <c r="AI1232" t="str">
        <f t="shared" si="2699"/>
        <v>$</v>
      </c>
      <c r="AJ1232" t="str">
        <f t="shared" si="2699"/>
        <v>$</v>
      </c>
      <c r="AK1232" t="str">
        <f t="shared" si="2699"/>
        <v>$</v>
      </c>
      <c r="AL1232" t="str">
        <f t="shared" si="2699"/>
        <v>$</v>
      </c>
      <c r="AM1232" t="str">
        <f t="shared" si="2699"/>
        <v>$</v>
      </c>
      <c r="AN1232" t="str">
        <f t="shared" si="2674"/>
        <v>$</v>
      </c>
      <c r="AQ1232" t="str">
        <f t="shared" si="2675"/>
        <v>$</v>
      </c>
    </row>
    <row r="1233" spans="1:43" x14ac:dyDescent="0.2">
      <c r="A1233">
        <v>1231</v>
      </c>
      <c r="B1233" t="s">
        <v>416</v>
      </c>
      <c r="C1233" t="s">
        <v>1677</v>
      </c>
      <c r="D1233" t="s">
        <v>1655</v>
      </c>
      <c r="E1233" t="s">
        <v>44</v>
      </c>
      <c r="F1233" t="s">
        <v>422</v>
      </c>
      <c r="G1233" t="str">
        <f t="shared" si="2667"/>
        <v>Segment Revenue - U.S. Retail Revenue</v>
      </c>
      <c r="H1233" t="str">
        <f t="shared" si="2648"/>
        <v>u.s. retail revenue</v>
      </c>
      <c r="I1233" t="s">
        <v>10</v>
      </c>
      <c r="J1233" t="b">
        <f t="shared" si="2668"/>
        <v>0</v>
      </c>
      <c r="K1233" t="b">
        <f t="shared" si="2663"/>
        <v>0</v>
      </c>
      <c r="L1233" t="b">
        <f t="shared" si="2664"/>
        <v>1</v>
      </c>
      <c r="M1233" t="str">
        <f t="shared" si="2669"/>
        <v/>
      </c>
      <c r="N1233" t="str">
        <f t="shared" si="2570"/>
        <v/>
      </c>
      <c r="O1233" t="str">
        <f t="shared" si="2571"/>
        <v/>
      </c>
      <c r="P1233" t="str">
        <f t="shared" si="2670"/>
        <v/>
      </c>
      <c r="R1233" t="s">
        <v>35</v>
      </c>
      <c r="S1233" t="str">
        <f>IF(M1233&lt;&gt;"",M1233,IF(O1233&lt;&gt;"",O1233,IF(Q1233&lt;&gt;"",Q1233,I1233)))</f>
        <v>$M</v>
      </c>
      <c r="T1233" t="str">
        <f t="shared" si="2671"/>
        <v>$m</v>
      </c>
      <c r="U1233" t="str">
        <f t="shared" ref="U1233:V1233" si="2700">TRIM(SUBSTITUTE(T1233,U$1,U$2))</f>
        <v>$m</v>
      </c>
      <c r="V1233" t="str">
        <f t="shared" si="2700"/>
        <v>$m</v>
      </c>
      <c r="W1233" t="str">
        <f t="shared" ref="W1233:AM1233" si="2701">TRIM(SUBSTITUTE(V1233,W$1,W$2))</f>
        <v>$m</v>
      </c>
      <c r="X1233" t="str">
        <f t="shared" si="2701"/>
        <v>$m</v>
      </c>
      <c r="Y1233" t="str">
        <f t="shared" si="2701"/>
        <v>$m</v>
      </c>
      <c r="Z1233" t="str">
        <f t="shared" si="2701"/>
        <v>$m</v>
      </c>
      <c r="AA1233" t="str">
        <f t="shared" si="2701"/>
        <v>$m</v>
      </c>
      <c r="AB1233" t="str">
        <f t="shared" si="2701"/>
        <v>$m</v>
      </c>
      <c r="AC1233" t="str">
        <f t="shared" si="2701"/>
        <v>$m</v>
      </c>
      <c r="AD1233" t="str">
        <f t="shared" si="2701"/>
        <v>$m</v>
      </c>
      <c r="AE1233" t="str">
        <f t="shared" si="2701"/>
        <v>$m</v>
      </c>
      <c r="AF1233" t="str">
        <f t="shared" si="2701"/>
        <v>$m</v>
      </c>
      <c r="AG1233" t="str">
        <f t="shared" si="2701"/>
        <v>$</v>
      </c>
      <c r="AH1233" t="str">
        <f t="shared" si="2701"/>
        <v>$</v>
      </c>
      <c r="AI1233" t="str">
        <f t="shared" si="2701"/>
        <v>$</v>
      </c>
      <c r="AJ1233" t="str">
        <f t="shared" si="2701"/>
        <v>$</v>
      </c>
      <c r="AK1233" t="str">
        <f t="shared" si="2701"/>
        <v>$</v>
      </c>
      <c r="AL1233" t="str">
        <f t="shared" si="2701"/>
        <v>$</v>
      </c>
      <c r="AM1233" t="str">
        <f t="shared" si="2701"/>
        <v>$</v>
      </c>
      <c r="AN1233" t="str">
        <f t="shared" si="2674"/>
        <v>$</v>
      </c>
      <c r="AQ1233" t="str">
        <f t="shared" si="2675"/>
        <v>$</v>
      </c>
    </row>
    <row r="1234" spans="1:43" x14ac:dyDescent="0.2">
      <c r="A1234">
        <v>1232</v>
      </c>
      <c r="B1234" t="s">
        <v>416</v>
      </c>
      <c r="C1234" t="s">
        <v>1677</v>
      </c>
      <c r="D1234" t="s">
        <v>1655</v>
      </c>
      <c r="E1234" t="s">
        <v>154</v>
      </c>
      <c r="F1234" t="s">
        <v>423</v>
      </c>
      <c r="G1234" t="str">
        <f t="shared" si="2667"/>
        <v>Stores - Total number of stores</v>
      </c>
      <c r="H1234" t="str">
        <f t="shared" si="2648"/>
        <v>total number of stores</v>
      </c>
      <c r="I1234" t="s">
        <v>154</v>
      </c>
      <c r="J1234" t="b">
        <f t="shared" si="2668"/>
        <v>1</v>
      </c>
      <c r="K1234" t="b">
        <f t="shared" si="2663"/>
        <v>1</v>
      </c>
      <c r="L1234" t="b">
        <f t="shared" si="2664"/>
        <v>0</v>
      </c>
      <c r="M1234" t="str">
        <f t="shared" si="2669"/>
        <v/>
      </c>
      <c r="N1234" t="str">
        <f t="shared" si="2570"/>
        <v/>
      </c>
      <c r="O1234" t="str">
        <f t="shared" si="2571"/>
        <v/>
      </c>
      <c r="P1234" t="str">
        <f t="shared" si="2670"/>
        <v/>
      </c>
      <c r="R1234" t="s">
        <v>1685</v>
      </c>
      <c r="S1234" t="str">
        <f>IF(M1234&lt;&gt;"",M1234,IF(O1234&lt;&gt;"",O1234,IF(Q1234&lt;&gt;"",Q1234,I1234)))</f>
        <v>Stores</v>
      </c>
      <c r="T1234" t="str">
        <f t="shared" si="2671"/>
        <v>stores</v>
      </c>
      <c r="U1234" t="str">
        <f t="shared" ref="U1234:V1234" si="2702">TRIM(SUBSTITUTE(T1234,U$1,U$2))</f>
        <v>stores</v>
      </c>
      <c r="V1234" t="str">
        <f t="shared" si="2702"/>
        <v>stores</v>
      </c>
      <c r="W1234" t="str">
        <f t="shared" ref="W1234:AM1234" si="2703">TRIM(SUBSTITUTE(V1234,W$1,W$2))</f>
        <v>stores</v>
      </c>
      <c r="X1234" t="str">
        <f t="shared" si="2703"/>
        <v>stores</v>
      </c>
      <c r="Y1234" t="str">
        <f t="shared" si="2703"/>
        <v>stores</v>
      </c>
      <c r="Z1234" t="str">
        <f t="shared" si="2703"/>
        <v>stores</v>
      </c>
      <c r="AA1234" t="str">
        <f t="shared" si="2703"/>
        <v>stores</v>
      </c>
      <c r="AB1234" t="str">
        <f t="shared" si="2703"/>
        <v>stores</v>
      </c>
      <c r="AC1234" t="str">
        <f t="shared" si="2703"/>
        <v>stores</v>
      </c>
      <c r="AD1234" t="str">
        <f t="shared" si="2703"/>
        <v>stores</v>
      </c>
      <c r="AE1234" t="str">
        <f t="shared" si="2703"/>
        <v>stores</v>
      </c>
      <c r="AF1234" t="str">
        <f t="shared" si="2703"/>
        <v>stores</v>
      </c>
      <c r="AG1234" t="str">
        <f t="shared" si="2703"/>
        <v>stores</v>
      </c>
      <c r="AH1234" t="str">
        <f t="shared" si="2703"/>
        <v>stores</v>
      </c>
      <c r="AI1234" t="str">
        <f t="shared" si="2703"/>
        <v>stores</v>
      </c>
      <c r="AJ1234" t="str">
        <f t="shared" si="2703"/>
        <v>stores</v>
      </c>
      <c r="AK1234" t="str">
        <f t="shared" si="2703"/>
        <v>stores</v>
      </c>
      <c r="AL1234" t="str">
        <f t="shared" si="2703"/>
        <v>stores</v>
      </c>
      <c r="AM1234" t="str">
        <f t="shared" si="2703"/>
        <v>stores</v>
      </c>
      <c r="AN1234" t="str">
        <f t="shared" si="2674"/>
        <v>stores</v>
      </c>
      <c r="AQ1234" t="str">
        <f t="shared" si="2675"/>
        <v>stores</v>
      </c>
    </row>
    <row r="1235" spans="1:43" x14ac:dyDescent="0.2">
      <c r="A1235">
        <v>1233</v>
      </c>
      <c r="B1235" t="s">
        <v>432</v>
      </c>
      <c r="C1235" t="s">
        <v>1661</v>
      </c>
      <c r="D1235" t="s">
        <v>1655</v>
      </c>
      <c r="E1235" t="s">
        <v>16</v>
      </c>
      <c r="F1235" t="s">
        <v>433</v>
      </c>
      <c r="G1235" t="str">
        <f t="shared" si="2667"/>
        <v>Segment Net Sales - Apparel Sales</v>
      </c>
      <c r="H1235" t="str">
        <f t="shared" si="2648"/>
        <v>apparel sales</v>
      </c>
      <c r="I1235" t="s">
        <v>10</v>
      </c>
      <c r="J1235" t="b">
        <f t="shared" si="2668"/>
        <v>0</v>
      </c>
      <c r="K1235" t="b">
        <f t="shared" si="2663"/>
        <v>0</v>
      </c>
      <c r="L1235" t="b">
        <f t="shared" si="2664"/>
        <v>1</v>
      </c>
      <c r="M1235" t="str">
        <f t="shared" si="2669"/>
        <v/>
      </c>
      <c r="N1235" t="str">
        <f t="shared" si="2570"/>
        <v/>
      </c>
      <c r="O1235" t="str">
        <f t="shared" si="2571"/>
        <v/>
      </c>
      <c r="P1235" t="str">
        <f t="shared" si="2670"/>
        <v/>
      </c>
      <c r="R1235" t="s">
        <v>35</v>
      </c>
      <c r="S1235" t="str">
        <f>IF(M1235&lt;&gt;"",M1235,IF(O1235&lt;&gt;"",O1235,IF(Q1235&lt;&gt;"",Q1235,I1235)))</f>
        <v>$M</v>
      </c>
      <c r="T1235" t="str">
        <f t="shared" si="2671"/>
        <v>$m</v>
      </c>
      <c r="U1235" t="str">
        <f t="shared" ref="U1235:V1235" si="2704">TRIM(SUBSTITUTE(T1235,U$1,U$2))</f>
        <v>$m</v>
      </c>
      <c r="V1235" t="str">
        <f t="shared" si="2704"/>
        <v>$m</v>
      </c>
      <c r="W1235" t="str">
        <f t="shared" ref="W1235:AM1235" si="2705">TRIM(SUBSTITUTE(V1235,W$1,W$2))</f>
        <v>$m</v>
      </c>
      <c r="X1235" t="str">
        <f t="shared" si="2705"/>
        <v>$m</v>
      </c>
      <c r="Y1235" t="str">
        <f t="shared" si="2705"/>
        <v>$m</v>
      </c>
      <c r="Z1235" t="str">
        <f t="shared" si="2705"/>
        <v>$m</v>
      </c>
      <c r="AA1235" t="str">
        <f t="shared" si="2705"/>
        <v>$m</v>
      </c>
      <c r="AB1235" t="str">
        <f t="shared" si="2705"/>
        <v>$m</v>
      </c>
      <c r="AC1235" t="str">
        <f t="shared" si="2705"/>
        <v>$m</v>
      </c>
      <c r="AD1235" t="str">
        <f t="shared" si="2705"/>
        <v>$m</v>
      </c>
      <c r="AE1235" t="str">
        <f t="shared" si="2705"/>
        <v>$m</v>
      </c>
      <c r="AF1235" t="str">
        <f t="shared" si="2705"/>
        <v>$m</v>
      </c>
      <c r="AG1235" t="str">
        <f t="shared" si="2705"/>
        <v>$</v>
      </c>
      <c r="AH1235" t="str">
        <f t="shared" si="2705"/>
        <v>$</v>
      </c>
      <c r="AI1235" t="str">
        <f t="shared" si="2705"/>
        <v>$</v>
      </c>
      <c r="AJ1235" t="str">
        <f t="shared" si="2705"/>
        <v>$</v>
      </c>
      <c r="AK1235" t="str">
        <f t="shared" si="2705"/>
        <v>$</v>
      </c>
      <c r="AL1235" t="str">
        <f t="shared" si="2705"/>
        <v>$</v>
      </c>
      <c r="AM1235" t="str">
        <f t="shared" si="2705"/>
        <v>$</v>
      </c>
      <c r="AN1235" t="str">
        <f t="shared" si="2674"/>
        <v>$</v>
      </c>
      <c r="AQ1235" t="str">
        <f t="shared" si="2675"/>
        <v>$</v>
      </c>
    </row>
    <row r="1236" spans="1:43" x14ac:dyDescent="0.2">
      <c r="A1236">
        <v>1234</v>
      </c>
      <c r="B1236" t="s">
        <v>432</v>
      </c>
      <c r="C1236" t="s">
        <v>1661</v>
      </c>
      <c r="D1236" t="s">
        <v>1655</v>
      </c>
      <c r="E1236" t="s">
        <v>16</v>
      </c>
      <c r="F1236" t="s">
        <v>434</v>
      </c>
      <c r="G1236" t="str">
        <f t="shared" si="2667"/>
        <v>Segment Net Sales - Consumables Sales</v>
      </c>
      <c r="H1236" t="str">
        <f t="shared" si="2648"/>
        <v>consumables sales</v>
      </c>
      <c r="I1236" t="s">
        <v>10</v>
      </c>
      <c r="J1236" t="b">
        <f t="shared" si="2668"/>
        <v>0</v>
      </c>
      <c r="K1236" t="b">
        <f t="shared" si="2663"/>
        <v>0</v>
      </c>
      <c r="L1236" t="b">
        <f t="shared" si="2664"/>
        <v>1</v>
      </c>
      <c r="M1236" t="str">
        <f t="shared" si="2669"/>
        <v/>
      </c>
      <c r="N1236" t="str">
        <f t="shared" si="2570"/>
        <v/>
      </c>
      <c r="O1236" t="str">
        <f t="shared" si="2571"/>
        <v/>
      </c>
      <c r="P1236" t="str">
        <f t="shared" si="2670"/>
        <v/>
      </c>
      <c r="R1236" t="s">
        <v>35</v>
      </c>
      <c r="S1236" t="str">
        <f>IF(M1236&lt;&gt;"",M1236,IF(O1236&lt;&gt;"",O1236,IF(Q1236&lt;&gt;"",Q1236,I1236)))</f>
        <v>$M</v>
      </c>
      <c r="T1236" t="str">
        <f t="shared" si="2671"/>
        <v>$m</v>
      </c>
      <c r="U1236" t="str">
        <f t="shared" ref="U1236:V1236" si="2706">TRIM(SUBSTITUTE(T1236,U$1,U$2))</f>
        <v>$m</v>
      </c>
      <c r="V1236" t="str">
        <f t="shared" si="2706"/>
        <v>$m</v>
      </c>
      <c r="W1236" t="str">
        <f t="shared" ref="W1236:AM1236" si="2707">TRIM(SUBSTITUTE(V1236,W$1,W$2))</f>
        <v>$m</v>
      </c>
      <c r="X1236" t="str">
        <f t="shared" si="2707"/>
        <v>$m</v>
      </c>
      <c r="Y1236" t="str">
        <f t="shared" si="2707"/>
        <v>$m</v>
      </c>
      <c r="Z1236" t="str">
        <f t="shared" si="2707"/>
        <v>$m</v>
      </c>
      <c r="AA1236" t="str">
        <f t="shared" si="2707"/>
        <v>$m</v>
      </c>
      <c r="AB1236" t="str">
        <f t="shared" si="2707"/>
        <v>$m</v>
      </c>
      <c r="AC1236" t="str">
        <f t="shared" si="2707"/>
        <v>$m</v>
      </c>
      <c r="AD1236" t="str">
        <f t="shared" si="2707"/>
        <v>$m</v>
      </c>
      <c r="AE1236" t="str">
        <f t="shared" si="2707"/>
        <v>$m</v>
      </c>
      <c r="AF1236" t="str">
        <f t="shared" si="2707"/>
        <v>$m</v>
      </c>
      <c r="AG1236" t="str">
        <f t="shared" si="2707"/>
        <v>$</v>
      </c>
      <c r="AH1236" t="str">
        <f t="shared" si="2707"/>
        <v>$</v>
      </c>
      <c r="AI1236" t="str">
        <f t="shared" si="2707"/>
        <v>$</v>
      </c>
      <c r="AJ1236" t="str">
        <f t="shared" si="2707"/>
        <v>$</v>
      </c>
      <c r="AK1236" t="str">
        <f t="shared" si="2707"/>
        <v>$</v>
      </c>
      <c r="AL1236" t="str">
        <f t="shared" si="2707"/>
        <v>$</v>
      </c>
      <c r="AM1236" t="str">
        <f t="shared" si="2707"/>
        <v>$</v>
      </c>
      <c r="AN1236" t="str">
        <f t="shared" si="2674"/>
        <v>$</v>
      </c>
      <c r="AQ1236" t="str">
        <f t="shared" si="2675"/>
        <v>$</v>
      </c>
    </row>
    <row r="1237" spans="1:43" x14ac:dyDescent="0.2">
      <c r="A1237">
        <v>1235</v>
      </c>
      <c r="B1237" t="s">
        <v>432</v>
      </c>
      <c r="C1237" t="s">
        <v>1661</v>
      </c>
      <c r="D1237" t="s">
        <v>1655</v>
      </c>
      <c r="E1237" t="s">
        <v>16</v>
      </c>
      <c r="F1237" t="s">
        <v>435</v>
      </c>
      <c r="G1237" t="str">
        <f t="shared" si="2667"/>
        <v>Segment Net Sales - Home products Sales</v>
      </c>
      <c r="H1237" t="str">
        <f t="shared" si="2648"/>
        <v>home products sales</v>
      </c>
      <c r="I1237" t="s">
        <v>10</v>
      </c>
      <c r="J1237" t="b">
        <f t="shared" si="2668"/>
        <v>0</v>
      </c>
      <c r="K1237" t="b">
        <f t="shared" si="2663"/>
        <v>0</v>
      </c>
      <c r="L1237" t="b">
        <f t="shared" si="2664"/>
        <v>1</v>
      </c>
      <c r="M1237" t="str">
        <f t="shared" si="2669"/>
        <v/>
      </c>
      <c r="N1237" t="str">
        <f t="shared" si="2570"/>
        <v/>
      </c>
      <c r="O1237" t="str">
        <f t="shared" si="2571"/>
        <v/>
      </c>
      <c r="P1237" t="str">
        <f t="shared" si="2670"/>
        <v/>
      </c>
      <c r="R1237" t="s">
        <v>35</v>
      </c>
      <c r="S1237" t="str">
        <f>IF(M1237&lt;&gt;"",M1237,IF(O1237&lt;&gt;"",O1237,IF(Q1237&lt;&gt;"",Q1237,I1237)))</f>
        <v>$M</v>
      </c>
      <c r="T1237" t="str">
        <f t="shared" si="2671"/>
        <v>$m</v>
      </c>
      <c r="U1237" t="str">
        <f t="shared" ref="U1237:V1237" si="2708">TRIM(SUBSTITUTE(T1237,U$1,U$2))</f>
        <v>$m</v>
      </c>
      <c r="V1237" t="str">
        <f t="shared" si="2708"/>
        <v>$m</v>
      </c>
      <c r="W1237" t="str">
        <f t="shared" ref="W1237:AM1237" si="2709">TRIM(SUBSTITUTE(V1237,W$1,W$2))</f>
        <v>$m</v>
      </c>
      <c r="X1237" t="str">
        <f t="shared" si="2709"/>
        <v>$m</v>
      </c>
      <c r="Y1237" t="str">
        <f t="shared" si="2709"/>
        <v>$m</v>
      </c>
      <c r="Z1237" t="str">
        <f t="shared" si="2709"/>
        <v>$m</v>
      </c>
      <c r="AA1237" t="str">
        <f t="shared" si="2709"/>
        <v>$m</v>
      </c>
      <c r="AB1237" t="str">
        <f t="shared" si="2709"/>
        <v>$m</v>
      </c>
      <c r="AC1237" t="str">
        <f t="shared" si="2709"/>
        <v>$m</v>
      </c>
      <c r="AD1237" t="str">
        <f t="shared" si="2709"/>
        <v>$m</v>
      </c>
      <c r="AE1237" t="str">
        <f t="shared" si="2709"/>
        <v>$m</v>
      </c>
      <c r="AF1237" t="str">
        <f t="shared" si="2709"/>
        <v>$m</v>
      </c>
      <c r="AG1237" t="str">
        <f t="shared" si="2709"/>
        <v>$</v>
      </c>
      <c r="AH1237" t="str">
        <f t="shared" si="2709"/>
        <v>$</v>
      </c>
      <c r="AI1237" t="str">
        <f t="shared" si="2709"/>
        <v>$</v>
      </c>
      <c r="AJ1237" t="str">
        <f t="shared" si="2709"/>
        <v>$</v>
      </c>
      <c r="AK1237" t="str">
        <f t="shared" si="2709"/>
        <v>$</v>
      </c>
      <c r="AL1237" t="str">
        <f t="shared" si="2709"/>
        <v>$</v>
      </c>
      <c r="AM1237" t="str">
        <f t="shared" si="2709"/>
        <v>$</v>
      </c>
      <c r="AN1237" t="str">
        <f t="shared" si="2674"/>
        <v>$</v>
      </c>
      <c r="AQ1237" t="str">
        <f t="shared" si="2675"/>
        <v>$</v>
      </c>
    </row>
    <row r="1238" spans="1:43" x14ac:dyDescent="0.2">
      <c r="A1238">
        <v>1236</v>
      </c>
      <c r="B1238" t="s">
        <v>432</v>
      </c>
      <c r="C1238" t="s">
        <v>1661</v>
      </c>
      <c r="D1238" t="s">
        <v>1655</v>
      </c>
      <c r="E1238" t="s">
        <v>16</v>
      </c>
      <c r="F1238" t="s">
        <v>436</v>
      </c>
      <c r="G1238" t="str">
        <f t="shared" si="2667"/>
        <v>Segment Net Sales - Seasonal Sales</v>
      </c>
      <c r="H1238" t="str">
        <f t="shared" si="2648"/>
        <v>seasonal sales</v>
      </c>
      <c r="I1238" t="s">
        <v>10</v>
      </c>
      <c r="J1238" t="b">
        <f t="shared" si="2668"/>
        <v>0</v>
      </c>
      <c r="K1238" t="b">
        <f t="shared" si="2663"/>
        <v>0</v>
      </c>
      <c r="L1238" t="b">
        <f t="shared" si="2664"/>
        <v>1</v>
      </c>
      <c r="M1238" t="str">
        <f t="shared" si="2669"/>
        <v/>
      </c>
      <c r="N1238" t="str">
        <f t="shared" ref="N1238:N1301" si="2710">IF(AND(OR(LOWER(I1238)="unit",LOWER(I1238)="units",LOWER(I1238)="number"),M1238&lt;&gt;"Stores"),"Check","")</f>
        <v/>
      </c>
      <c r="O1238" t="str">
        <f t="shared" ref="O1238:O1301" si="2711">IF(N1238="Check",IF((IFERROR(FIND("vehicle",LOWER(H1238)),0)+(IFERROR(FIND("auto",LOWER(H1238)),0))+IFERROR(FIND("vehicle",LOWER(F1238)),0)+IFERROR(FIND("vehicle",LOWER(F1238)),0))&gt;0,"Vehicles",""),"")</f>
        <v/>
      </c>
      <c r="P1238" t="str">
        <f t="shared" si="2670"/>
        <v/>
      </c>
      <c r="R1238" t="s">
        <v>35</v>
      </c>
      <c r="S1238" t="str">
        <f>IF(M1238&lt;&gt;"",M1238,IF(O1238&lt;&gt;"",O1238,IF(Q1238&lt;&gt;"",Q1238,I1238)))</f>
        <v>$M</v>
      </c>
      <c r="T1238" t="str">
        <f t="shared" si="2671"/>
        <v>$m</v>
      </c>
      <c r="U1238" t="str">
        <f t="shared" ref="U1238:V1238" si="2712">TRIM(SUBSTITUTE(T1238,U$1,U$2))</f>
        <v>$m</v>
      </c>
      <c r="V1238" t="str">
        <f t="shared" si="2712"/>
        <v>$m</v>
      </c>
      <c r="W1238" t="str">
        <f t="shared" ref="W1238:AM1238" si="2713">TRIM(SUBSTITUTE(V1238,W$1,W$2))</f>
        <v>$m</v>
      </c>
      <c r="X1238" t="str">
        <f t="shared" si="2713"/>
        <v>$m</v>
      </c>
      <c r="Y1238" t="str">
        <f t="shared" si="2713"/>
        <v>$m</v>
      </c>
      <c r="Z1238" t="str">
        <f t="shared" si="2713"/>
        <v>$m</v>
      </c>
      <c r="AA1238" t="str">
        <f t="shared" si="2713"/>
        <v>$m</v>
      </c>
      <c r="AB1238" t="str">
        <f t="shared" si="2713"/>
        <v>$m</v>
      </c>
      <c r="AC1238" t="str">
        <f t="shared" si="2713"/>
        <v>$m</v>
      </c>
      <c r="AD1238" t="str">
        <f t="shared" si="2713"/>
        <v>$m</v>
      </c>
      <c r="AE1238" t="str">
        <f t="shared" si="2713"/>
        <v>$m</v>
      </c>
      <c r="AF1238" t="str">
        <f t="shared" si="2713"/>
        <v>$m</v>
      </c>
      <c r="AG1238" t="str">
        <f t="shared" si="2713"/>
        <v>$</v>
      </c>
      <c r="AH1238" t="str">
        <f t="shared" si="2713"/>
        <v>$</v>
      </c>
      <c r="AI1238" t="str">
        <f t="shared" si="2713"/>
        <v>$</v>
      </c>
      <c r="AJ1238" t="str">
        <f t="shared" si="2713"/>
        <v>$</v>
      </c>
      <c r="AK1238" t="str">
        <f t="shared" si="2713"/>
        <v>$</v>
      </c>
      <c r="AL1238" t="str">
        <f t="shared" si="2713"/>
        <v>$</v>
      </c>
      <c r="AM1238" t="str">
        <f t="shared" si="2713"/>
        <v>$</v>
      </c>
      <c r="AN1238" t="str">
        <f t="shared" si="2674"/>
        <v>$</v>
      </c>
      <c r="AQ1238" t="str">
        <f t="shared" si="2675"/>
        <v>$</v>
      </c>
    </row>
    <row r="1239" spans="1:43" x14ac:dyDescent="0.2">
      <c r="A1239">
        <v>1237</v>
      </c>
      <c r="B1239" t="s">
        <v>432</v>
      </c>
      <c r="C1239" t="s">
        <v>1661</v>
      </c>
      <c r="D1239" t="s">
        <v>1655</v>
      </c>
      <c r="E1239" t="s">
        <v>437</v>
      </c>
      <c r="F1239" t="s">
        <v>438</v>
      </c>
      <c r="G1239" t="str">
        <f t="shared" si="2667"/>
        <v>Store count - Ending Store count</v>
      </c>
      <c r="H1239" t="str">
        <f t="shared" si="2648"/>
        <v>ending store count</v>
      </c>
      <c r="I1239" t="s">
        <v>2</v>
      </c>
      <c r="J1239" t="b">
        <f t="shared" si="2668"/>
        <v>1</v>
      </c>
      <c r="K1239" t="b">
        <f t="shared" si="2663"/>
        <v>1</v>
      </c>
      <c r="L1239" t="b">
        <f t="shared" si="2664"/>
        <v>1</v>
      </c>
      <c r="M1239" t="str">
        <f t="shared" si="2669"/>
        <v>Stores</v>
      </c>
      <c r="N1239" t="str">
        <f t="shared" si="2710"/>
        <v/>
      </c>
      <c r="O1239" t="str">
        <f t="shared" si="2711"/>
        <v/>
      </c>
      <c r="P1239" t="str">
        <f t="shared" si="2670"/>
        <v/>
      </c>
      <c r="R1239" t="s">
        <v>35</v>
      </c>
      <c r="S1239" t="str">
        <f>IF(M1239&lt;&gt;"",M1239,IF(O1239&lt;&gt;"",O1239,IF(Q1239&lt;&gt;"",Q1239,I1239)))</f>
        <v>Stores</v>
      </c>
      <c r="T1239" t="str">
        <f t="shared" si="2671"/>
        <v>stores</v>
      </c>
      <c r="U1239" t="str">
        <f t="shared" ref="U1239:V1239" si="2714">TRIM(SUBSTITUTE(T1239,U$1,U$2))</f>
        <v>stores</v>
      </c>
      <c r="V1239" t="str">
        <f t="shared" si="2714"/>
        <v>stores</v>
      </c>
      <c r="W1239" t="str">
        <f t="shared" ref="W1239:AM1239" si="2715">TRIM(SUBSTITUTE(V1239,W$1,W$2))</f>
        <v>stores</v>
      </c>
      <c r="X1239" t="str">
        <f t="shared" si="2715"/>
        <v>stores</v>
      </c>
      <c r="Y1239" t="str">
        <f t="shared" si="2715"/>
        <v>stores</v>
      </c>
      <c r="Z1239" t="str">
        <f t="shared" si="2715"/>
        <v>stores</v>
      </c>
      <c r="AA1239" t="str">
        <f t="shared" si="2715"/>
        <v>stores</v>
      </c>
      <c r="AB1239" t="str">
        <f t="shared" si="2715"/>
        <v>stores</v>
      </c>
      <c r="AC1239" t="str">
        <f t="shared" si="2715"/>
        <v>stores</v>
      </c>
      <c r="AD1239" t="str">
        <f t="shared" si="2715"/>
        <v>stores</v>
      </c>
      <c r="AE1239" t="str">
        <f t="shared" si="2715"/>
        <v>stores</v>
      </c>
      <c r="AF1239" t="str">
        <f t="shared" si="2715"/>
        <v>stores</v>
      </c>
      <c r="AG1239" t="str">
        <f t="shared" si="2715"/>
        <v>stores</v>
      </c>
      <c r="AH1239" t="str">
        <f t="shared" si="2715"/>
        <v>stores</v>
      </c>
      <c r="AI1239" t="str">
        <f t="shared" si="2715"/>
        <v>stores</v>
      </c>
      <c r="AJ1239" t="str">
        <f t="shared" si="2715"/>
        <v>stores</v>
      </c>
      <c r="AK1239" t="str">
        <f t="shared" si="2715"/>
        <v>stores</v>
      </c>
      <c r="AL1239" t="str">
        <f t="shared" si="2715"/>
        <v>stores</v>
      </c>
      <c r="AM1239" t="str">
        <f t="shared" si="2715"/>
        <v>stores</v>
      </c>
      <c r="AN1239" t="str">
        <f t="shared" si="2674"/>
        <v>stores</v>
      </c>
      <c r="AQ1239" t="str">
        <f t="shared" si="2675"/>
        <v>stores</v>
      </c>
    </row>
    <row r="1240" spans="1:43" x14ac:dyDescent="0.2">
      <c r="A1240">
        <v>1238</v>
      </c>
      <c r="B1240" t="s">
        <v>432</v>
      </c>
      <c r="C1240" t="s">
        <v>1661</v>
      </c>
      <c r="D1240" t="s">
        <v>1655</v>
      </c>
      <c r="E1240" t="s">
        <v>437</v>
      </c>
      <c r="F1240" t="s">
        <v>440</v>
      </c>
      <c r="G1240" t="str">
        <f t="shared" si="2667"/>
        <v>Store count - New store openings</v>
      </c>
      <c r="H1240" t="str">
        <f t="shared" si="2648"/>
        <v>new store openings</v>
      </c>
      <c r="I1240" t="s">
        <v>2</v>
      </c>
      <c r="J1240" t="b">
        <f t="shared" si="2668"/>
        <v>1</v>
      </c>
      <c r="K1240" t="b">
        <f t="shared" si="2663"/>
        <v>1</v>
      </c>
      <c r="L1240" t="b">
        <f t="shared" si="2664"/>
        <v>1</v>
      </c>
      <c r="M1240" t="str">
        <f t="shared" si="2669"/>
        <v>Stores</v>
      </c>
      <c r="N1240" t="str">
        <f t="shared" si="2710"/>
        <v/>
      </c>
      <c r="O1240" t="str">
        <f t="shared" si="2711"/>
        <v/>
      </c>
      <c r="P1240" t="str">
        <f t="shared" si="2670"/>
        <v/>
      </c>
      <c r="R1240" t="s">
        <v>35</v>
      </c>
      <c r="S1240" t="str">
        <f>IF(M1240&lt;&gt;"",M1240,IF(O1240&lt;&gt;"",O1240,IF(Q1240&lt;&gt;"",Q1240,I1240)))</f>
        <v>Stores</v>
      </c>
      <c r="T1240" t="str">
        <f t="shared" si="2671"/>
        <v>stores</v>
      </c>
      <c r="U1240" t="str">
        <f t="shared" ref="U1240:V1240" si="2716">TRIM(SUBSTITUTE(T1240,U$1,U$2))</f>
        <v>stores</v>
      </c>
      <c r="V1240" t="str">
        <f t="shared" si="2716"/>
        <v>stores</v>
      </c>
      <c r="W1240" t="str">
        <f t="shared" ref="W1240:AM1240" si="2717">TRIM(SUBSTITUTE(V1240,W$1,W$2))</f>
        <v>stores</v>
      </c>
      <c r="X1240" t="str">
        <f t="shared" si="2717"/>
        <v>stores</v>
      </c>
      <c r="Y1240" t="str">
        <f t="shared" si="2717"/>
        <v>stores</v>
      </c>
      <c r="Z1240" t="str">
        <f t="shared" si="2717"/>
        <v>stores</v>
      </c>
      <c r="AA1240" t="str">
        <f t="shared" si="2717"/>
        <v>stores</v>
      </c>
      <c r="AB1240" t="str">
        <f t="shared" si="2717"/>
        <v>stores</v>
      </c>
      <c r="AC1240" t="str">
        <f t="shared" si="2717"/>
        <v>stores</v>
      </c>
      <c r="AD1240" t="str">
        <f t="shared" si="2717"/>
        <v>stores</v>
      </c>
      <c r="AE1240" t="str">
        <f t="shared" si="2717"/>
        <v>stores</v>
      </c>
      <c r="AF1240" t="str">
        <f t="shared" si="2717"/>
        <v>stores</v>
      </c>
      <c r="AG1240" t="str">
        <f t="shared" si="2717"/>
        <v>stores</v>
      </c>
      <c r="AH1240" t="str">
        <f t="shared" si="2717"/>
        <v>stores</v>
      </c>
      <c r="AI1240" t="str">
        <f t="shared" si="2717"/>
        <v>stores</v>
      </c>
      <c r="AJ1240" t="str">
        <f t="shared" si="2717"/>
        <v>stores</v>
      </c>
      <c r="AK1240" t="str">
        <f t="shared" si="2717"/>
        <v>stores</v>
      </c>
      <c r="AL1240" t="str">
        <f t="shared" si="2717"/>
        <v>stores</v>
      </c>
      <c r="AM1240" t="str">
        <f t="shared" si="2717"/>
        <v>stores</v>
      </c>
      <c r="AN1240" t="str">
        <f t="shared" si="2674"/>
        <v>stores</v>
      </c>
      <c r="AQ1240" t="str">
        <f t="shared" si="2675"/>
        <v>stores</v>
      </c>
    </row>
    <row r="1241" spans="1:43" x14ac:dyDescent="0.2">
      <c r="A1241">
        <v>1239</v>
      </c>
      <c r="B1241" t="s">
        <v>432</v>
      </c>
      <c r="C1241" t="s">
        <v>1661</v>
      </c>
      <c r="D1241" t="s">
        <v>1655</v>
      </c>
      <c r="E1241" t="s">
        <v>437</v>
      </c>
      <c r="F1241" t="s">
        <v>441</v>
      </c>
      <c r="G1241" t="str">
        <f t="shared" si="2667"/>
        <v>Store count - Total selling square footage</v>
      </c>
      <c r="H1241" t="str">
        <f t="shared" si="2648"/>
        <v>total selling square footage</v>
      </c>
      <c r="I1241" t="s">
        <v>491</v>
      </c>
      <c r="J1241" t="b">
        <f t="shared" si="2668"/>
        <v>1</v>
      </c>
      <c r="K1241" t="b">
        <f t="shared" si="2663"/>
        <v>1</v>
      </c>
      <c r="L1241" t="b">
        <f t="shared" si="2664"/>
        <v>1</v>
      </c>
      <c r="M1241" t="str">
        <f t="shared" si="2669"/>
        <v>Stores</v>
      </c>
      <c r="N1241" t="str">
        <f t="shared" si="2710"/>
        <v/>
      </c>
      <c r="O1241" t="str">
        <f t="shared" si="2711"/>
        <v/>
      </c>
      <c r="P1241" t="str">
        <f t="shared" si="2670"/>
        <v/>
      </c>
      <c r="R1241" t="s">
        <v>35</v>
      </c>
      <c r="S1241" t="str">
        <f>IF(M1241&lt;&gt;"",M1241,IF(O1241&lt;&gt;"",O1241,IF(Q1241&lt;&gt;"",Q1241,I1241)))</f>
        <v>Stores</v>
      </c>
      <c r="T1241" t="str">
        <f t="shared" si="2671"/>
        <v>stores</v>
      </c>
      <c r="U1241" t="str">
        <f t="shared" ref="U1241:V1241" si="2718">TRIM(SUBSTITUTE(T1241,U$1,U$2))</f>
        <v>stores</v>
      </c>
      <c r="V1241" t="str">
        <f t="shared" si="2718"/>
        <v>stores</v>
      </c>
      <c r="W1241" t="str">
        <f t="shared" ref="W1241:AM1241" si="2719">TRIM(SUBSTITUTE(V1241,W$1,W$2))</f>
        <v>stores</v>
      </c>
      <c r="X1241" t="str">
        <f t="shared" si="2719"/>
        <v>stores</v>
      </c>
      <c r="Y1241" t="str">
        <f t="shared" si="2719"/>
        <v>stores</v>
      </c>
      <c r="Z1241" t="str">
        <f t="shared" si="2719"/>
        <v>stores</v>
      </c>
      <c r="AA1241" t="str">
        <f t="shared" si="2719"/>
        <v>stores</v>
      </c>
      <c r="AB1241" t="str">
        <f t="shared" si="2719"/>
        <v>stores</v>
      </c>
      <c r="AC1241" t="str">
        <f t="shared" si="2719"/>
        <v>stores</v>
      </c>
      <c r="AD1241" t="str">
        <f t="shared" si="2719"/>
        <v>stores</v>
      </c>
      <c r="AE1241" t="str">
        <f t="shared" si="2719"/>
        <v>stores</v>
      </c>
      <c r="AF1241" t="str">
        <f t="shared" si="2719"/>
        <v>stores</v>
      </c>
      <c r="AG1241" t="str">
        <f t="shared" si="2719"/>
        <v>stores</v>
      </c>
      <c r="AH1241" t="str">
        <f t="shared" si="2719"/>
        <v>stores</v>
      </c>
      <c r="AI1241" t="str">
        <f t="shared" si="2719"/>
        <v>stores</v>
      </c>
      <c r="AJ1241" t="str">
        <f t="shared" si="2719"/>
        <v>stores</v>
      </c>
      <c r="AK1241" t="str">
        <f t="shared" si="2719"/>
        <v>stores</v>
      </c>
      <c r="AL1241" t="str">
        <f t="shared" si="2719"/>
        <v>stores</v>
      </c>
      <c r="AM1241" t="str">
        <f t="shared" si="2719"/>
        <v>stores</v>
      </c>
      <c r="AN1241" t="str">
        <f t="shared" si="2674"/>
        <v>stores</v>
      </c>
      <c r="AQ1241" t="str">
        <f t="shared" si="2675"/>
        <v>stores</v>
      </c>
    </row>
    <row r="1242" spans="1:43" x14ac:dyDescent="0.2">
      <c r="A1242">
        <v>1240</v>
      </c>
      <c r="B1242" t="s">
        <v>451</v>
      </c>
      <c r="C1242" t="s">
        <v>1666</v>
      </c>
      <c r="D1242" t="s">
        <v>1655</v>
      </c>
      <c r="E1242" t="s">
        <v>167</v>
      </c>
      <c r="F1242" t="s">
        <v>452</v>
      </c>
      <c r="G1242" t="str">
        <f t="shared" si="2667"/>
        <v>Net Sales - E- Commerce Sales</v>
      </c>
      <c r="H1242" t="str">
        <f t="shared" si="2648"/>
        <v>e- commerce sales</v>
      </c>
      <c r="I1242" t="s">
        <v>453</v>
      </c>
      <c r="J1242" t="b">
        <f t="shared" si="2668"/>
        <v>0</v>
      </c>
      <c r="K1242" t="b">
        <f t="shared" si="2663"/>
        <v>0</v>
      </c>
      <c r="L1242" t="b">
        <f t="shared" si="2664"/>
        <v>1</v>
      </c>
      <c r="M1242" t="str">
        <f t="shared" si="2669"/>
        <v/>
      </c>
      <c r="N1242" t="str">
        <f t="shared" si="2710"/>
        <v/>
      </c>
      <c r="O1242" t="str">
        <f t="shared" si="2711"/>
        <v/>
      </c>
      <c r="P1242" t="str">
        <f t="shared" si="2670"/>
        <v/>
      </c>
      <c r="R1242" t="s">
        <v>7</v>
      </c>
      <c r="S1242" t="str">
        <f>IF(M1242&lt;&gt;"",M1242,IF(O1242&lt;&gt;"",O1242,IF(Q1242&lt;&gt;"",Q1242,I1242)))</f>
        <v>% Decrease</v>
      </c>
      <c r="T1242" t="str">
        <f t="shared" si="2671"/>
        <v>% decrease</v>
      </c>
      <c r="U1242" t="str">
        <f t="shared" ref="U1242:V1242" si="2720">TRIM(SUBSTITUTE(T1242,U$1,U$2))</f>
        <v>% decrease</v>
      </c>
      <c r="V1242" t="str">
        <f t="shared" si="2720"/>
        <v>% decrease</v>
      </c>
      <c r="W1242" t="str">
        <f t="shared" ref="W1242:AM1242" si="2721">TRIM(SUBSTITUTE(V1242,W$1,W$2))</f>
        <v>% decrease</v>
      </c>
      <c r="X1242" t="str">
        <f t="shared" si="2721"/>
        <v>% decrease</v>
      </c>
      <c r="Y1242" t="str">
        <f t="shared" si="2721"/>
        <v>% decrease</v>
      </c>
      <c r="Z1242" t="str">
        <f t="shared" si="2721"/>
        <v>% decrease</v>
      </c>
      <c r="AA1242" t="str">
        <f t="shared" si="2721"/>
        <v>% decrease</v>
      </c>
      <c r="AB1242" t="str">
        <f t="shared" si="2721"/>
        <v>% decrease</v>
      </c>
      <c r="AC1242" t="str">
        <f t="shared" si="2721"/>
        <v>% decrease</v>
      </c>
      <c r="AD1242" t="str">
        <f t="shared" si="2721"/>
        <v>% decrease</v>
      </c>
      <c r="AE1242" t="str">
        <f t="shared" si="2721"/>
        <v>% decrease</v>
      </c>
      <c r="AF1242" t="str">
        <f t="shared" si="2721"/>
        <v>% decrease</v>
      </c>
      <c r="AG1242" t="str">
        <f t="shared" si="2721"/>
        <v>% decrease</v>
      </c>
      <c r="AH1242" t="str">
        <f t="shared" si="2721"/>
        <v>% decrease</v>
      </c>
      <c r="AI1242" t="str">
        <f t="shared" si="2721"/>
        <v>% decrease</v>
      </c>
      <c r="AJ1242" t="str">
        <f t="shared" si="2721"/>
        <v>% decrease</v>
      </c>
      <c r="AK1242" t="str">
        <f t="shared" si="2721"/>
        <v>% decrease</v>
      </c>
      <c r="AL1242" t="str">
        <f t="shared" si="2721"/>
        <v>% decrease</v>
      </c>
      <c r="AM1242" t="str">
        <f t="shared" si="2721"/>
        <v>% decrease</v>
      </c>
      <c r="AN1242" t="str">
        <f t="shared" si="2674"/>
        <v>%_decrease</v>
      </c>
      <c r="AQ1242" t="str">
        <f t="shared" si="2675"/>
        <v>%_decrease</v>
      </c>
    </row>
    <row r="1243" spans="1:43" x14ac:dyDescent="0.2">
      <c r="A1243">
        <v>1241</v>
      </c>
      <c r="B1243" t="s">
        <v>451</v>
      </c>
      <c r="C1243" t="s">
        <v>1666</v>
      </c>
      <c r="D1243" t="s">
        <v>1655</v>
      </c>
      <c r="E1243" t="s">
        <v>167</v>
      </c>
      <c r="F1243" t="s">
        <v>452</v>
      </c>
      <c r="G1243" t="str">
        <f t="shared" si="2667"/>
        <v>Net Sales - E- Commerce Sales</v>
      </c>
      <c r="H1243" t="str">
        <f t="shared" si="2648"/>
        <v>e- commerce sales</v>
      </c>
      <c r="I1243" t="s">
        <v>454</v>
      </c>
      <c r="J1243" t="b">
        <f t="shared" si="2668"/>
        <v>0</v>
      </c>
      <c r="K1243" t="b">
        <f t="shared" si="2663"/>
        <v>0</v>
      </c>
      <c r="L1243" t="b">
        <f t="shared" si="2664"/>
        <v>1</v>
      </c>
      <c r="M1243" t="str">
        <f t="shared" si="2669"/>
        <v/>
      </c>
      <c r="N1243" t="str">
        <f t="shared" si="2710"/>
        <v/>
      </c>
      <c r="O1243" t="str">
        <f t="shared" si="2711"/>
        <v/>
      </c>
      <c r="P1243" t="str">
        <f t="shared" si="2670"/>
        <v/>
      </c>
      <c r="R1243" t="s">
        <v>7</v>
      </c>
      <c r="S1243" t="str">
        <f>IF(M1243&lt;&gt;"",M1243,IF(O1243&lt;&gt;"",O1243,IF(Q1243&lt;&gt;"",Q1243,I1243)))</f>
        <v>% Increase</v>
      </c>
      <c r="T1243" t="str">
        <f t="shared" si="2671"/>
        <v>% increase</v>
      </c>
      <c r="U1243" t="str">
        <f t="shared" ref="U1243:V1243" si="2722">TRIM(SUBSTITUTE(T1243,U$1,U$2))</f>
        <v>% increase</v>
      </c>
      <c r="V1243" t="str">
        <f t="shared" si="2722"/>
        <v>% increase</v>
      </c>
      <c r="W1243" t="str">
        <f t="shared" ref="W1243:AM1243" si="2723">TRIM(SUBSTITUTE(V1243,W$1,W$2))</f>
        <v>% increase</v>
      </c>
      <c r="X1243" t="str">
        <f t="shared" si="2723"/>
        <v>% increase</v>
      </c>
      <c r="Y1243" t="str">
        <f t="shared" si="2723"/>
        <v>% increase</v>
      </c>
      <c r="Z1243" t="str">
        <f t="shared" si="2723"/>
        <v>% increase</v>
      </c>
      <c r="AA1243" t="str">
        <f t="shared" si="2723"/>
        <v>% increase</v>
      </c>
      <c r="AB1243" t="str">
        <f t="shared" si="2723"/>
        <v>% increase</v>
      </c>
      <c r="AC1243" t="str">
        <f t="shared" si="2723"/>
        <v>% increase</v>
      </c>
      <c r="AD1243" t="str">
        <f t="shared" si="2723"/>
        <v>% increase</v>
      </c>
      <c r="AE1243" t="str">
        <f t="shared" si="2723"/>
        <v>% increase</v>
      </c>
      <c r="AF1243" t="str">
        <f t="shared" si="2723"/>
        <v>% increase</v>
      </c>
      <c r="AG1243" t="str">
        <f t="shared" si="2723"/>
        <v>% increase</v>
      </c>
      <c r="AH1243" t="str">
        <f t="shared" si="2723"/>
        <v>% increase</v>
      </c>
      <c r="AI1243" t="str">
        <f t="shared" si="2723"/>
        <v>% increase</v>
      </c>
      <c r="AJ1243" t="str">
        <f t="shared" si="2723"/>
        <v>% increase</v>
      </c>
      <c r="AK1243" t="str">
        <f t="shared" si="2723"/>
        <v>% increase</v>
      </c>
      <c r="AL1243" t="str">
        <f t="shared" si="2723"/>
        <v>% increase</v>
      </c>
      <c r="AM1243" t="str">
        <f t="shared" si="2723"/>
        <v>% increase</v>
      </c>
      <c r="AN1243" t="str">
        <f t="shared" si="2674"/>
        <v>%_increase</v>
      </c>
      <c r="AQ1243" t="str">
        <f t="shared" si="2675"/>
        <v>%_increase</v>
      </c>
    </row>
    <row r="1244" spans="1:43" x14ac:dyDescent="0.2">
      <c r="A1244">
        <v>1242</v>
      </c>
      <c r="B1244" t="s">
        <v>451</v>
      </c>
      <c r="C1244" t="s">
        <v>1666</v>
      </c>
      <c r="D1244" t="s">
        <v>1655</v>
      </c>
      <c r="E1244" t="s">
        <v>167</v>
      </c>
      <c r="F1244" t="s">
        <v>455</v>
      </c>
      <c r="G1244" t="str">
        <f t="shared" si="2667"/>
        <v>Net Sales - Same Store Sales</v>
      </c>
      <c r="H1244" t="str">
        <f t="shared" si="2648"/>
        <v>same store sales</v>
      </c>
      <c r="I1244" t="s">
        <v>454</v>
      </c>
      <c r="J1244" t="b">
        <f t="shared" si="2668"/>
        <v>1</v>
      </c>
      <c r="K1244" t="b">
        <f t="shared" si="2663"/>
        <v>0</v>
      </c>
      <c r="L1244" t="b">
        <f t="shared" si="2664"/>
        <v>1</v>
      </c>
      <c r="M1244" t="str">
        <f t="shared" si="2669"/>
        <v/>
      </c>
      <c r="N1244" t="str">
        <f t="shared" si="2710"/>
        <v/>
      </c>
      <c r="O1244" t="str">
        <f t="shared" si="2711"/>
        <v/>
      </c>
      <c r="P1244" t="str">
        <f t="shared" si="2670"/>
        <v/>
      </c>
      <c r="R1244" t="s">
        <v>7</v>
      </c>
      <c r="S1244" t="str">
        <f>IF(M1244&lt;&gt;"",M1244,IF(O1244&lt;&gt;"",O1244,IF(Q1244&lt;&gt;"",Q1244,I1244)))</f>
        <v>% Increase</v>
      </c>
      <c r="T1244" t="str">
        <f t="shared" si="2671"/>
        <v>% increase</v>
      </c>
      <c r="U1244" t="str">
        <f t="shared" ref="U1244:V1244" si="2724">TRIM(SUBSTITUTE(T1244,U$1,U$2))</f>
        <v>% increase</v>
      </c>
      <c r="V1244" t="str">
        <f t="shared" si="2724"/>
        <v>% increase</v>
      </c>
      <c r="W1244" t="str">
        <f t="shared" ref="W1244:AM1244" si="2725">TRIM(SUBSTITUTE(V1244,W$1,W$2))</f>
        <v>% increase</v>
      </c>
      <c r="X1244" t="str">
        <f t="shared" si="2725"/>
        <v>% increase</v>
      </c>
      <c r="Y1244" t="str">
        <f t="shared" si="2725"/>
        <v>% increase</v>
      </c>
      <c r="Z1244" t="str">
        <f t="shared" si="2725"/>
        <v>% increase</v>
      </c>
      <c r="AA1244" t="str">
        <f t="shared" si="2725"/>
        <v>% increase</v>
      </c>
      <c r="AB1244" t="str">
        <f t="shared" si="2725"/>
        <v>% increase</v>
      </c>
      <c r="AC1244" t="str">
        <f t="shared" si="2725"/>
        <v>% increase</v>
      </c>
      <c r="AD1244" t="str">
        <f t="shared" si="2725"/>
        <v>% increase</v>
      </c>
      <c r="AE1244" t="str">
        <f t="shared" si="2725"/>
        <v>% increase</v>
      </c>
      <c r="AF1244" t="str">
        <f t="shared" si="2725"/>
        <v>% increase</v>
      </c>
      <c r="AG1244" t="str">
        <f t="shared" si="2725"/>
        <v>% increase</v>
      </c>
      <c r="AH1244" t="str">
        <f t="shared" si="2725"/>
        <v>% increase</v>
      </c>
      <c r="AI1244" t="str">
        <f t="shared" si="2725"/>
        <v>% increase</v>
      </c>
      <c r="AJ1244" t="str">
        <f t="shared" si="2725"/>
        <v>% increase</v>
      </c>
      <c r="AK1244" t="str">
        <f t="shared" si="2725"/>
        <v>% increase</v>
      </c>
      <c r="AL1244" t="str">
        <f t="shared" si="2725"/>
        <v>% increase</v>
      </c>
      <c r="AM1244" t="str">
        <f t="shared" si="2725"/>
        <v>% increase</v>
      </c>
      <c r="AN1244" t="str">
        <f t="shared" si="2674"/>
        <v>%_increase</v>
      </c>
      <c r="AQ1244" t="str">
        <f t="shared" si="2675"/>
        <v>%_increase</v>
      </c>
    </row>
    <row r="1245" spans="1:43" x14ac:dyDescent="0.2">
      <c r="A1245">
        <v>1243</v>
      </c>
      <c r="B1245" t="s">
        <v>451</v>
      </c>
      <c r="C1245" t="s">
        <v>1666</v>
      </c>
      <c r="D1245" t="s">
        <v>1655</v>
      </c>
      <c r="E1245" t="s">
        <v>456</v>
      </c>
      <c r="F1245" t="s">
        <v>457</v>
      </c>
      <c r="G1245" t="str">
        <f t="shared" si="2667"/>
        <v>Relocated stores - DICK'S Sporting Goods</v>
      </c>
      <c r="H1245" t="str">
        <f t="shared" si="2648"/>
        <v>dick's sporting goods</v>
      </c>
      <c r="I1245" t="s">
        <v>102</v>
      </c>
      <c r="J1245" t="b">
        <f t="shared" si="2668"/>
        <v>1</v>
      </c>
      <c r="K1245" t="b">
        <f t="shared" si="2663"/>
        <v>1</v>
      </c>
      <c r="L1245" t="b">
        <f t="shared" si="2664"/>
        <v>1</v>
      </c>
      <c r="M1245" t="str">
        <f t="shared" si="2669"/>
        <v>Stores</v>
      </c>
      <c r="N1245" t="str">
        <f t="shared" si="2710"/>
        <v/>
      </c>
      <c r="O1245" t="str">
        <f t="shared" si="2711"/>
        <v/>
      </c>
      <c r="P1245" t="str">
        <f t="shared" si="2670"/>
        <v/>
      </c>
      <c r="R1245" t="s">
        <v>1685</v>
      </c>
      <c r="S1245" t="str">
        <f>IF(M1245&lt;&gt;"",M1245,IF(O1245&lt;&gt;"",O1245,IF(Q1245&lt;&gt;"",Q1245,I1245)))</f>
        <v>Stores</v>
      </c>
      <c r="T1245" t="str">
        <f t="shared" si="2671"/>
        <v>stores</v>
      </c>
      <c r="U1245" t="str">
        <f t="shared" ref="U1245:V1245" si="2726">TRIM(SUBSTITUTE(T1245,U$1,U$2))</f>
        <v>stores</v>
      </c>
      <c r="V1245" t="str">
        <f t="shared" si="2726"/>
        <v>stores</v>
      </c>
      <c r="W1245" t="str">
        <f t="shared" ref="W1245:AM1245" si="2727">TRIM(SUBSTITUTE(V1245,W$1,W$2))</f>
        <v>stores</v>
      </c>
      <c r="X1245" t="str">
        <f t="shared" si="2727"/>
        <v>stores</v>
      </c>
      <c r="Y1245" t="str">
        <f t="shared" si="2727"/>
        <v>stores</v>
      </c>
      <c r="Z1245" t="str">
        <f t="shared" si="2727"/>
        <v>stores</v>
      </c>
      <c r="AA1245" t="str">
        <f t="shared" si="2727"/>
        <v>stores</v>
      </c>
      <c r="AB1245" t="str">
        <f t="shared" si="2727"/>
        <v>stores</v>
      </c>
      <c r="AC1245" t="str">
        <f t="shared" si="2727"/>
        <v>stores</v>
      </c>
      <c r="AD1245" t="str">
        <f t="shared" si="2727"/>
        <v>stores</v>
      </c>
      <c r="AE1245" t="str">
        <f t="shared" si="2727"/>
        <v>stores</v>
      </c>
      <c r="AF1245" t="str">
        <f t="shared" si="2727"/>
        <v>stores</v>
      </c>
      <c r="AG1245" t="str">
        <f t="shared" si="2727"/>
        <v>stores</v>
      </c>
      <c r="AH1245" t="str">
        <f t="shared" si="2727"/>
        <v>stores</v>
      </c>
      <c r="AI1245" t="str">
        <f t="shared" si="2727"/>
        <v>stores</v>
      </c>
      <c r="AJ1245" t="str">
        <f t="shared" si="2727"/>
        <v>stores</v>
      </c>
      <c r="AK1245" t="str">
        <f t="shared" si="2727"/>
        <v>stores</v>
      </c>
      <c r="AL1245" t="str">
        <f t="shared" si="2727"/>
        <v>stores</v>
      </c>
      <c r="AM1245" t="str">
        <f t="shared" si="2727"/>
        <v>stores</v>
      </c>
      <c r="AN1245" t="str">
        <f t="shared" si="2674"/>
        <v>stores</v>
      </c>
      <c r="AQ1245" t="str">
        <f t="shared" si="2675"/>
        <v>stores</v>
      </c>
    </row>
    <row r="1246" spans="1:43" x14ac:dyDescent="0.2">
      <c r="A1246">
        <v>1244</v>
      </c>
      <c r="B1246" t="s">
        <v>451</v>
      </c>
      <c r="C1246" t="s">
        <v>1666</v>
      </c>
      <c r="D1246" t="s">
        <v>1655</v>
      </c>
      <c r="E1246" t="s">
        <v>456</v>
      </c>
      <c r="F1246" t="s">
        <v>458</v>
      </c>
      <c r="G1246" t="str">
        <f t="shared" si="2667"/>
        <v>Relocated stores - Specialty Concept Stores</v>
      </c>
      <c r="H1246" t="str">
        <f t="shared" si="2648"/>
        <v>specialty concept stores</v>
      </c>
      <c r="I1246" t="s">
        <v>102</v>
      </c>
      <c r="J1246" t="b">
        <f t="shared" si="2668"/>
        <v>1</v>
      </c>
      <c r="K1246" t="b">
        <f t="shared" si="2663"/>
        <v>1</v>
      </c>
      <c r="L1246" t="b">
        <f t="shared" si="2664"/>
        <v>1</v>
      </c>
      <c r="M1246" t="str">
        <f t="shared" si="2669"/>
        <v>Stores</v>
      </c>
      <c r="N1246" t="str">
        <f t="shared" si="2710"/>
        <v/>
      </c>
      <c r="O1246" t="str">
        <f t="shared" si="2711"/>
        <v/>
      </c>
      <c r="P1246" t="str">
        <f t="shared" si="2670"/>
        <v/>
      </c>
      <c r="R1246" t="s">
        <v>1685</v>
      </c>
      <c r="S1246" t="str">
        <f>IF(M1246&lt;&gt;"",M1246,IF(O1246&lt;&gt;"",O1246,IF(Q1246&lt;&gt;"",Q1246,I1246)))</f>
        <v>Stores</v>
      </c>
      <c r="T1246" t="str">
        <f t="shared" si="2671"/>
        <v>stores</v>
      </c>
      <c r="U1246" t="str">
        <f t="shared" ref="U1246:V1246" si="2728">TRIM(SUBSTITUTE(T1246,U$1,U$2))</f>
        <v>stores</v>
      </c>
      <c r="V1246" t="str">
        <f t="shared" si="2728"/>
        <v>stores</v>
      </c>
      <c r="W1246" t="str">
        <f t="shared" ref="W1246:AM1246" si="2729">TRIM(SUBSTITUTE(V1246,W$1,W$2))</f>
        <v>stores</v>
      </c>
      <c r="X1246" t="str">
        <f t="shared" si="2729"/>
        <v>stores</v>
      </c>
      <c r="Y1246" t="str">
        <f t="shared" si="2729"/>
        <v>stores</v>
      </c>
      <c r="Z1246" t="str">
        <f t="shared" si="2729"/>
        <v>stores</v>
      </c>
      <c r="AA1246" t="str">
        <f t="shared" si="2729"/>
        <v>stores</v>
      </c>
      <c r="AB1246" t="str">
        <f t="shared" si="2729"/>
        <v>stores</v>
      </c>
      <c r="AC1246" t="str">
        <f t="shared" si="2729"/>
        <v>stores</v>
      </c>
      <c r="AD1246" t="str">
        <f t="shared" si="2729"/>
        <v>stores</v>
      </c>
      <c r="AE1246" t="str">
        <f t="shared" si="2729"/>
        <v>stores</v>
      </c>
      <c r="AF1246" t="str">
        <f t="shared" si="2729"/>
        <v>stores</v>
      </c>
      <c r="AG1246" t="str">
        <f t="shared" si="2729"/>
        <v>stores</v>
      </c>
      <c r="AH1246" t="str">
        <f t="shared" si="2729"/>
        <v>stores</v>
      </c>
      <c r="AI1246" t="str">
        <f t="shared" si="2729"/>
        <v>stores</v>
      </c>
      <c r="AJ1246" t="str">
        <f t="shared" si="2729"/>
        <v>stores</v>
      </c>
      <c r="AK1246" t="str">
        <f t="shared" si="2729"/>
        <v>stores</v>
      </c>
      <c r="AL1246" t="str">
        <f t="shared" si="2729"/>
        <v>stores</v>
      </c>
      <c r="AM1246" t="str">
        <f t="shared" si="2729"/>
        <v>stores</v>
      </c>
      <c r="AN1246" t="str">
        <f t="shared" si="2674"/>
        <v>stores</v>
      </c>
      <c r="AQ1246" t="str">
        <f t="shared" si="2675"/>
        <v>stores</v>
      </c>
    </row>
    <row r="1247" spans="1:43" x14ac:dyDescent="0.2">
      <c r="A1247">
        <v>1245</v>
      </c>
      <c r="B1247" t="s">
        <v>451</v>
      </c>
      <c r="C1247" t="s">
        <v>1666</v>
      </c>
      <c r="D1247" t="s">
        <v>1655</v>
      </c>
      <c r="E1247" t="s">
        <v>459</v>
      </c>
      <c r="F1247" t="s">
        <v>275</v>
      </c>
      <c r="G1247" t="str">
        <f t="shared" si="2667"/>
        <v>Revenue by Net Sales - Sales</v>
      </c>
      <c r="H1247" t="str">
        <f t="shared" si="2648"/>
        <v>sales</v>
      </c>
      <c r="I1247" t="s">
        <v>10</v>
      </c>
      <c r="J1247" t="b">
        <f t="shared" si="2668"/>
        <v>0</v>
      </c>
      <c r="K1247" t="b">
        <f t="shared" si="2663"/>
        <v>0</v>
      </c>
      <c r="L1247" t="b">
        <f t="shared" si="2664"/>
        <v>1</v>
      </c>
      <c r="M1247" t="str">
        <f t="shared" si="2669"/>
        <v/>
      </c>
      <c r="N1247" t="str">
        <f t="shared" si="2710"/>
        <v/>
      </c>
      <c r="O1247" t="str">
        <f t="shared" si="2711"/>
        <v/>
      </c>
      <c r="P1247" t="str">
        <f t="shared" si="2670"/>
        <v/>
      </c>
      <c r="R1247" t="s">
        <v>35</v>
      </c>
      <c r="S1247" t="str">
        <f>IF(M1247&lt;&gt;"",M1247,IF(O1247&lt;&gt;"",O1247,IF(Q1247&lt;&gt;"",Q1247,I1247)))</f>
        <v>$M</v>
      </c>
      <c r="T1247" t="str">
        <f t="shared" si="2671"/>
        <v>$m</v>
      </c>
      <c r="U1247" t="str">
        <f t="shared" ref="U1247:V1247" si="2730">TRIM(SUBSTITUTE(T1247,U$1,U$2))</f>
        <v>$m</v>
      </c>
      <c r="V1247" t="str">
        <f t="shared" si="2730"/>
        <v>$m</v>
      </c>
      <c r="W1247" t="str">
        <f t="shared" ref="W1247:AM1247" si="2731">TRIM(SUBSTITUTE(V1247,W$1,W$2))</f>
        <v>$m</v>
      </c>
      <c r="X1247" t="str">
        <f t="shared" si="2731"/>
        <v>$m</v>
      </c>
      <c r="Y1247" t="str">
        <f t="shared" si="2731"/>
        <v>$m</v>
      </c>
      <c r="Z1247" t="str">
        <f t="shared" si="2731"/>
        <v>$m</v>
      </c>
      <c r="AA1247" t="str">
        <f t="shared" si="2731"/>
        <v>$m</v>
      </c>
      <c r="AB1247" t="str">
        <f t="shared" si="2731"/>
        <v>$m</v>
      </c>
      <c r="AC1247" t="str">
        <f t="shared" si="2731"/>
        <v>$m</v>
      </c>
      <c r="AD1247" t="str">
        <f t="shared" si="2731"/>
        <v>$m</v>
      </c>
      <c r="AE1247" t="str">
        <f t="shared" si="2731"/>
        <v>$m</v>
      </c>
      <c r="AF1247" t="str">
        <f t="shared" si="2731"/>
        <v>$m</v>
      </c>
      <c r="AG1247" t="str">
        <f t="shared" si="2731"/>
        <v>$</v>
      </c>
      <c r="AH1247" t="str">
        <f t="shared" si="2731"/>
        <v>$</v>
      </c>
      <c r="AI1247" t="str">
        <f t="shared" si="2731"/>
        <v>$</v>
      </c>
      <c r="AJ1247" t="str">
        <f t="shared" si="2731"/>
        <v>$</v>
      </c>
      <c r="AK1247" t="str">
        <f t="shared" si="2731"/>
        <v>$</v>
      </c>
      <c r="AL1247" t="str">
        <f t="shared" si="2731"/>
        <v>$</v>
      </c>
      <c r="AM1247" t="str">
        <f t="shared" si="2731"/>
        <v>$</v>
      </c>
      <c r="AN1247" t="str">
        <f t="shared" si="2674"/>
        <v>$</v>
      </c>
      <c r="AQ1247" t="str">
        <f t="shared" si="2675"/>
        <v>$</v>
      </c>
    </row>
    <row r="1248" spans="1:43" x14ac:dyDescent="0.2">
      <c r="A1248">
        <v>1246</v>
      </c>
      <c r="B1248" t="s">
        <v>451</v>
      </c>
      <c r="C1248" t="s">
        <v>1666</v>
      </c>
      <c r="D1248" t="s">
        <v>1655</v>
      </c>
      <c r="E1248" t="s">
        <v>460</v>
      </c>
      <c r="F1248" t="s">
        <v>457</v>
      </c>
      <c r="G1248" t="str">
        <f t="shared" si="2667"/>
        <v>Square Footage - DICK'S Sporting Goods</v>
      </c>
      <c r="H1248" t="str">
        <f t="shared" si="2648"/>
        <v>dick's sporting goods</v>
      </c>
      <c r="I1248" t="s">
        <v>103</v>
      </c>
      <c r="J1248" t="b">
        <f t="shared" si="2668"/>
        <v>0</v>
      </c>
      <c r="K1248" t="b">
        <f t="shared" si="2663"/>
        <v>1</v>
      </c>
      <c r="L1248" t="b">
        <f t="shared" si="2664"/>
        <v>1</v>
      </c>
      <c r="M1248" t="str">
        <f t="shared" si="2669"/>
        <v/>
      </c>
      <c r="N1248" t="str">
        <f t="shared" si="2710"/>
        <v/>
      </c>
      <c r="O1248" t="str">
        <f t="shared" si="2711"/>
        <v/>
      </c>
      <c r="P1248" t="str">
        <f t="shared" si="2670"/>
        <v/>
      </c>
      <c r="R1248" t="s">
        <v>35</v>
      </c>
      <c r="S1248" t="str">
        <f>IF(M1248&lt;&gt;"",M1248,IF(O1248&lt;&gt;"",O1248,IF(Q1248&lt;&gt;"",Q1248,I1248)))</f>
        <v>M</v>
      </c>
      <c r="T1248" t="str">
        <f t="shared" si="2671"/>
        <v>m</v>
      </c>
      <c r="U1248" t="str">
        <f t="shared" ref="U1248:V1248" si="2732">TRIM(SUBSTITUTE(T1248,U$1,U$2))</f>
        <v>m</v>
      </c>
      <c r="V1248" t="str">
        <f t="shared" si="2732"/>
        <v>m</v>
      </c>
      <c r="W1248" t="str">
        <f t="shared" ref="W1248:AM1248" si="2733">TRIM(SUBSTITUTE(V1248,W$1,W$2))</f>
        <v>m</v>
      </c>
      <c r="X1248" t="str">
        <f t="shared" si="2733"/>
        <v>m</v>
      </c>
      <c r="Y1248" t="str">
        <f t="shared" si="2733"/>
        <v>m</v>
      </c>
      <c r="Z1248" t="str">
        <f t="shared" si="2733"/>
        <v>m</v>
      </c>
      <c r="AA1248" t="str">
        <f t="shared" si="2733"/>
        <v>m</v>
      </c>
      <c r="AB1248" t="str">
        <f t="shared" si="2733"/>
        <v>m</v>
      </c>
      <c r="AC1248" t="str">
        <f t="shared" si="2733"/>
        <v>m</v>
      </c>
      <c r="AD1248" t="str">
        <f t="shared" si="2733"/>
        <v>m</v>
      </c>
      <c r="AE1248" t="str">
        <f t="shared" si="2733"/>
        <v>m</v>
      </c>
      <c r="AF1248" t="str">
        <f t="shared" si="2733"/>
        <v>m</v>
      </c>
      <c r="AG1248" t="str">
        <f t="shared" si="2733"/>
        <v/>
      </c>
      <c r="AH1248" t="str">
        <f t="shared" si="2733"/>
        <v/>
      </c>
      <c r="AI1248" t="str">
        <f t="shared" si="2733"/>
        <v/>
      </c>
      <c r="AJ1248" t="str">
        <f t="shared" si="2733"/>
        <v/>
      </c>
      <c r="AK1248" t="str">
        <f t="shared" si="2733"/>
        <v/>
      </c>
      <c r="AL1248" t="str">
        <f t="shared" si="2733"/>
        <v/>
      </c>
      <c r="AM1248" t="str">
        <f t="shared" si="2733"/>
        <v/>
      </c>
      <c r="AN1248" t="str">
        <f t="shared" si="2674"/>
        <v/>
      </c>
      <c r="AQ1248" t="str">
        <f t="shared" si="2675"/>
        <v/>
      </c>
    </row>
    <row r="1249" spans="1:43" x14ac:dyDescent="0.2">
      <c r="A1249">
        <v>1247</v>
      </c>
      <c r="B1249" t="s">
        <v>451</v>
      </c>
      <c r="C1249" t="s">
        <v>1666</v>
      </c>
      <c r="D1249" t="s">
        <v>1655</v>
      </c>
      <c r="E1249" t="s">
        <v>460</v>
      </c>
      <c r="F1249" t="s">
        <v>458</v>
      </c>
      <c r="G1249" t="str">
        <f t="shared" si="2667"/>
        <v>Square Footage - Specialty Concept Stores</v>
      </c>
      <c r="H1249" t="str">
        <f t="shared" si="2648"/>
        <v>specialty concept stores</v>
      </c>
      <c r="I1249" t="s">
        <v>103</v>
      </c>
      <c r="J1249" t="b">
        <f t="shared" si="2668"/>
        <v>1</v>
      </c>
      <c r="K1249" t="b">
        <f t="shared" si="2663"/>
        <v>1</v>
      </c>
      <c r="L1249" t="b">
        <f t="shared" si="2664"/>
        <v>1</v>
      </c>
      <c r="M1249" t="str">
        <f t="shared" si="2669"/>
        <v>Stores</v>
      </c>
      <c r="N1249" t="str">
        <f t="shared" si="2710"/>
        <v/>
      </c>
      <c r="O1249" t="str">
        <f t="shared" si="2711"/>
        <v/>
      </c>
      <c r="P1249" t="str">
        <f t="shared" si="2670"/>
        <v/>
      </c>
      <c r="R1249" t="s">
        <v>35</v>
      </c>
      <c r="S1249" t="str">
        <f>IF(M1249&lt;&gt;"",M1249,IF(O1249&lt;&gt;"",O1249,IF(Q1249&lt;&gt;"",Q1249,I1249)))</f>
        <v>Stores</v>
      </c>
      <c r="T1249" t="str">
        <f t="shared" si="2671"/>
        <v>stores</v>
      </c>
      <c r="U1249" t="str">
        <f t="shared" ref="U1249:V1249" si="2734">TRIM(SUBSTITUTE(T1249,U$1,U$2))</f>
        <v>stores</v>
      </c>
      <c r="V1249" t="str">
        <f t="shared" si="2734"/>
        <v>stores</v>
      </c>
      <c r="W1249" t="str">
        <f t="shared" ref="W1249:AM1249" si="2735">TRIM(SUBSTITUTE(V1249,W$1,W$2))</f>
        <v>stores</v>
      </c>
      <c r="X1249" t="str">
        <f t="shared" si="2735"/>
        <v>stores</v>
      </c>
      <c r="Y1249" t="str">
        <f t="shared" si="2735"/>
        <v>stores</v>
      </c>
      <c r="Z1249" t="str">
        <f t="shared" si="2735"/>
        <v>stores</v>
      </c>
      <c r="AA1249" t="str">
        <f t="shared" si="2735"/>
        <v>stores</v>
      </c>
      <c r="AB1249" t="str">
        <f t="shared" si="2735"/>
        <v>stores</v>
      </c>
      <c r="AC1249" t="str">
        <f t="shared" si="2735"/>
        <v>stores</v>
      </c>
      <c r="AD1249" t="str">
        <f t="shared" si="2735"/>
        <v>stores</v>
      </c>
      <c r="AE1249" t="str">
        <f t="shared" si="2735"/>
        <v>stores</v>
      </c>
      <c r="AF1249" t="str">
        <f t="shared" si="2735"/>
        <v>stores</v>
      </c>
      <c r="AG1249" t="str">
        <f t="shared" si="2735"/>
        <v>stores</v>
      </c>
      <c r="AH1249" t="str">
        <f t="shared" si="2735"/>
        <v>stores</v>
      </c>
      <c r="AI1249" t="str">
        <f t="shared" si="2735"/>
        <v>stores</v>
      </c>
      <c r="AJ1249" t="str">
        <f t="shared" si="2735"/>
        <v>stores</v>
      </c>
      <c r="AK1249" t="str">
        <f t="shared" si="2735"/>
        <v>stores</v>
      </c>
      <c r="AL1249" t="str">
        <f t="shared" si="2735"/>
        <v>stores</v>
      </c>
      <c r="AM1249" t="str">
        <f t="shared" si="2735"/>
        <v>stores</v>
      </c>
      <c r="AN1249" t="str">
        <f t="shared" si="2674"/>
        <v>stores</v>
      </c>
      <c r="AQ1249" t="str">
        <f t="shared" si="2675"/>
        <v>stores</v>
      </c>
    </row>
    <row r="1250" spans="1:43" x14ac:dyDescent="0.2">
      <c r="A1250">
        <v>1248</v>
      </c>
      <c r="B1250" t="s">
        <v>451</v>
      </c>
      <c r="C1250" t="s">
        <v>1666</v>
      </c>
      <c r="D1250" t="s">
        <v>1655</v>
      </c>
      <c r="E1250" t="s">
        <v>154</v>
      </c>
      <c r="F1250" t="s">
        <v>457</v>
      </c>
      <c r="G1250" t="str">
        <f t="shared" si="2667"/>
        <v>Stores - DICK'S Sporting Goods</v>
      </c>
      <c r="H1250" t="str">
        <f t="shared" si="2648"/>
        <v>dick's sporting goods</v>
      </c>
      <c r="I1250" t="s">
        <v>4</v>
      </c>
      <c r="J1250" t="b">
        <f t="shared" si="2668"/>
        <v>1</v>
      </c>
      <c r="K1250" t="b">
        <f t="shared" si="2663"/>
        <v>1</v>
      </c>
      <c r="L1250" t="b">
        <f t="shared" si="2664"/>
        <v>1</v>
      </c>
      <c r="M1250" t="str">
        <f t="shared" si="2669"/>
        <v>Stores</v>
      </c>
      <c r="N1250" t="str">
        <f t="shared" si="2710"/>
        <v/>
      </c>
      <c r="O1250" t="str">
        <f t="shared" si="2711"/>
        <v/>
      </c>
      <c r="P1250" t="str">
        <f t="shared" si="2670"/>
        <v/>
      </c>
      <c r="R1250" t="s">
        <v>35</v>
      </c>
      <c r="S1250" t="str">
        <f>IF(M1250&lt;&gt;"",M1250,IF(O1250&lt;&gt;"",O1250,IF(Q1250&lt;&gt;"",Q1250,I1250)))</f>
        <v>Stores</v>
      </c>
      <c r="T1250" t="str">
        <f t="shared" si="2671"/>
        <v>stores</v>
      </c>
      <c r="U1250" t="str">
        <f t="shared" ref="U1250:V1250" si="2736">TRIM(SUBSTITUTE(T1250,U$1,U$2))</f>
        <v>stores</v>
      </c>
      <c r="V1250" t="str">
        <f t="shared" si="2736"/>
        <v>stores</v>
      </c>
      <c r="W1250" t="str">
        <f t="shared" ref="W1250:AM1250" si="2737">TRIM(SUBSTITUTE(V1250,W$1,W$2))</f>
        <v>stores</v>
      </c>
      <c r="X1250" t="str">
        <f t="shared" si="2737"/>
        <v>stores</v>
      </c>
      <c r="Y1250" t="str">
        <f t="shared" si="2737"/>
        <v>stores</v>
      </c>
      <c r="Z1250" t="str">
        <f t="shared" si="2737"/>
        <v>stores</v>
      </c>
      <c r="AA1250" t="str">
        <f t="shared" si="2737"/>
        <v>stores</v>
      </c>
      <c r="AB1250" t="str">
        <f t="shared" si="2737"/>
        <v>stores</v>
      </c>
      <c r="AC1250" t="str">
        <f t="shared" si="2737"/>
        <v>stores</v>
      </c>
      <c r="AD1250" t="str">
        <f t="shared" si="2737"/>
        <v>stores</v>
      </c>
      <c r="AE1250" t="str">
        <f t="shared" si="2737"/>
        <v>stores</v>
      </c>
      <c r="AF1250" t="str">
        <f t="shared" si="2737"/>
        <v>stores</v>
      </c>
      <c r="AG1250" t="str">
        <f t="shared" si="2737"/>
        <v>stores</v>
      </c>
      <c r="AH1250" t="str">
        <f t="shared" si="2737"/>
        <v>stores</v>
      </c>
      <c r="AI1250" t="str">
        <f t="shared" si="2737"/>
        <v>stores</v>
      </c>
      <c r="AJ1250" t="str">
        <f t="shared" si="2737"/>
        <v>stores</v>
      </c>
      <c r="AK1250" t="str">
        <f t="shared" si="2737"/>
        <v>stores</v>
      </c>
      <c r="AL1250" t="str">
        <f t="shared" si="2737"/>
        <v>stores</v>
      </c>
      <c r="AM1250" t="str">
        <f t="shared" si="2737"/>
        <v>stores</v>
      </c>
      <c r="AN1250" t="str">
        <f t="shared" si="2674"/>
        <v>stores</v>
      </c>
      <c r="AQ1250" t="str">
        <f t="shared" si="2675"/>
        <v>stores</v>
      </c>
    </row>
    <row r="1251" spans="1:43" x14ac:dyDescent="0.2">
      <c r="A1251">
        <v>1249</v>
      </c>
      <c r="B1251" t="s">
        <v>451</v>
      </c>
      <c r="C1251" t="s">
        <v>1666</v>
      </c>
      <c r="D1251" t="s">
        <v>1655</v>
      </c>
      <c r="E1251" t="s">
        <v>154</v>
      </c>
      <c r="F1251" t="s">
        <v>458</v>
      </c>
      <c r="G1251" t="str">
        <f t="shared" si="2667"/>
        <v>Stores - Specialty Concept Stores</v>
      </c>
      <c r="H1251" t="str">
        <f t="shared" si="2648"/>
        <v>specialty concept stores</v>
      </c>
      <c r="I1251" t="s">
        <v>4</v>
      </c>
      <c r="J1251" t="b">
        <f t="shared" si="2668"/>
        <v>1</v>
      </c>
      <c r="K1251" t="b">
        <f t="shared" si="2663"/>
        <v>1</v>
      </c>
      <c r="L1251" t="b">
        <f t="shared" si="2664"/>
        <v>1</v>
      </c>
      <c r="M1251" t="str">
        <f t="shared" si="2669"/>
        <v>Stores</v>
      </c>
      <c r="N1251" t="str">
        <f t="shared" si="2710"/>
        <v/>
      </c>
      <c r="O1251" t="str">
        <f t="shared" si="2711"/>
        <v/>
      </c>
      <c r="P1251" t="str">
        <f t="shared" si="2670"/>
        <v/>
      </c>
      <c r="R1251" t="s">
        <v>35</v>
      </c>
      <c r="S1251" t="str">
        <f>IF(M1251&lt;&gt;"",M1251,IF(O1251&lt;&gt;"",O1251,IF(Q1251&lt;&gt;"",Q1251,I1251)))</f>
        <v>Stores</v>
      </c>
      <c r="T1251" t="str">
        <f t="shared" si="2671"/>
        <v>stores</v>
      </c>
      <c r="U1251" t="str">
        <f t="shared" ref="U1251:V1251" si="2738">TRIM(SUBSTITUTE(T1251,U$1,U$2))</f>
        <v>stores</v>
      </c>
      <c r="V1251" t="str">
        <f t="shared" si="2738"/>
        <v>stores</v>
      </c>
      <c r="W1251" t="str">
        <f t="shared" ref="W1251:AM1251" si="2739">TRIM(SUBSTITUTE(V1251,W$1,W$2))</f>
        <v>stores</v>
      </c>
      <c r="X1251" t="str">
        <f t="shared" si="2739"/>
        <v>stores</v>
      </c>
      <c r="Y1251" t="str">
        <f t="shared" si="2739"/>
        <v>stores</v>
      </c>
      <c r="Z1251" t="str">
        <f t="shared" si="2739"/>
        <v>stores</v>
      </c>
      <c r="AA1251" t="str">
        <f t="shared" si="2739"/>
        <v>stores</v>
      </c>
      <c r="AB1251" t="str">
        <f t="shared" si="2739"/>
        <v>stores</v>
      </c>
      <c r="AC1251" t="str">
        <f t="shared" si="2739"/>
        <v>stores</v>
      </c>
      <c r="AD1251" t="str">
        <f t="shared" si="2739"/>
        <v>stores</v>
      </c>
      <c r="AE1251" t="str">
        <f t="shared" si="2739"/>
        <v>stores</v>
      </c>
      <c r="AF1251" t="str">
        <f t="shared" si="2739"/>
        <v>stores</v>
      </c>
      <c r="AG1251" t="str">
        <f t="shared" si="2739"/>
        <v>stores</v>
      </c>
      <c r="AH1251" t="str">
        <f t="shared" si="2739"/>
        <v>stores</v>
      </c>
      <c r="AI1251" t="str">
        <f t="shared" si="2739"/>
        <v>stores</v>
      </c>
      <c r="AJ1251" t="str">
        <f t="shared" si="2739"/>
        <v>stores</v>
      </c>
      <c r="AK1251" t="str">
        <f t="shared" si="2739"/>
        <v>stores</v>
      </c>
      <c r="AL1251" t="str">
        <f t="shared" si="2739"/>
        <v>stores</v>
      </c>
      <c r="AM1251" t="str">
        <f t="shared" si="2739"/>
        <v>stores</v>
      </c>
      <c r="AN1251" t="str">
        <f t="shared" si="2674"/>
        <v>stores</v>
      </c>
      <c r="AQ1251" t="str">
        <f t="shared" si="2675"/>
        <v>stores</v>
      </c>
    </row>
    <row r="1252" spans="1:43" x14ac:dyDescent="0.2">
      <c r="A1252">
        <v>1250</v>
      </c>
      <c r="B1252" t="s">
        <v>462</v>
      </c>
      <c r="C1252" t="s">
        <v>1683</v>
      </c>
      <c r="D1252" t="s">
        <v>1655</v>
      </c>
      <c r="E1252" t="s">
        <v>463</v>
      </c>
      <c r="F1252" t="s">
        <v>464</v>
      </c>
      <c r="G1252" t="str">
        <f t="shared" si="2667"/>
        <v>Change in Average Ticket - Dollar Tree</v>
      </c>
      <c r="H1252" t="str">
        <f t="shared" si="2648"/>
        <v>dollar tree</v>
      </c>
      <c r="I1252" t="s">
        <v>454</v>
      </c>
      <c r="J1252" t="b">
        <f t="shared" si="2668"/>
        <v>0</v>
      </c>
      <c r="K1252" t="b">
        <f t="shared" si="2663"/>
        <v>0</v>
      </c>
      <c r="L1252" t="b">
        <f t="shared" si="2664"/>
        <v>1</v>
      </c>
      <c r="M1252" t="str">
        <f t="shared" si="2669"/>
        <v/>
      </c>
      <c r="N1252" t="str">
        <f t="shared" si="2710"/>
        <v/>
      </c>
      <c r="O1252" t="str">
        <f t="shared" si="2711"/>
        <v/>
      </c>
      <c r="P1252" t="str">
        <f t="shared" si="2670"/>
        <v/>
      </c>
      <c r="R1252" t="s">
        <v>7</v>
      </c>
      <c r="S1252" t="str">
        <f>IF(M1252&lt;&gt;"",M1252,IF(O1252&lt;&gt;"",O1252,IF(Q1252&lt;&gt;"",Q1252,I1252)))</f>
        <v>% Increase</v>
      </c>
      <c r="T1252" t="str">
        <f t="shared" si="2671"/>
        <v>% increase</v>
      </c>
      <c r="U1252" t="str">
        <f t="shared" ref="U1252:V1252" si="2740">TRIM(SUBSTITUTE(T1252,U$1,U$2))</f>
        <v>% increase</v>
      </c>
      <c r="V1252" t="str">
        <f t="shared" si="2740"/>
        <v>% increase</v>
      </c>
      <c r="W1252" t="str">
        <f t="shared" ref="W1252:AM1252" si="2741">TRIM(SUBSTITUTE(V1252,W$1,W$2))</f>
        <v>% increase</v>
      </c>
      <c r="X1252" t="str">
        <f t="shared" si="2741"/>
        <v>% increase</v>
      </c>
      <c r="Y1252" t="str">
        <f t="shared" si="2741"/>
        <v>% increase</v>
      </c>
      <c r="Z1252" t="str">
        <f t="shared" si="2741"/>
        <v>% increase</v>
      </c>
      <c r="AA1252" t="str">
        <f t="shared" si="2741"/>
        <v>% increase</v>
      </c>
      <c r="AB1252" t="str">
        <f t="shared" si="2741"/>
        <v>% increase</v>
      </c>
      <c r="AC1252" t="str">
        <f t="shared" si="2741"/>
        <v>% increase</v>
      </c>
      <c r="AD1252" t="str">
        <f t="shared" si="2741"/>
        <v>% increase</v>
      </c>
      <c r="AE1252" t="str">
        <f t="shared" si="2741"/>
        <v>% increase</v>
      </c>
      <c r="AF1252" t="str">
        <f t="shared" si="2741"/>
        <v>% increase</v>
      </c>
      <c r="AG1252" t="str">
        <f t="shared" si="2741"/>
        <v>% increase</v>
      </c>
      <c r="AH1252" t="str">
        <f t="shared" si="2741"/>
        <v>% increase</v>
      </c>
      <c r="AI1252" t="str">
        <f t="shared" si="2741"/>
        <v>% increase</v>
      </c>
      <c r="AJ1252" t="str">
        <f t="shared" si="2741"/>
        <v>% increase</v>
      </c>
      <c r="AK1252" t="str">
        <f t="shared" si="2741"/>
        <v>% increase</v>
      </c>
      <c r="AL1252" t="str">
        <f t="shared" si="2741"/>
        <v>% increase</v>
      </c>
      <c r="AM1252" t="str">
        <f t="shared" si="2741"/>
        <v>% increase</v>
      </c>
      <c r="AN1252" t="str">
        <f t="shared" si="2674"/>
        <v>%_increase</v>
      </c>
      <c r="AQ1252" t="str">
        <f t="shared" si="2675"/>
        <v>%_increase</v>
      </c>
    </row>
    <row r="1253" spans="1:43" x14ac:dyDescent="0.2">
      <c r="A1253">
        <v>1251</v>
      </c>
      <c r="B1253" t="s">
        <v>462</v>
      </c>
      <c r="C1253" t="s">
        <v>1683</v>
      </c>
      <c r="D1253" t="s">
        <v>1655</v>
      </c>
      <c r="E1253" t="s">
        <v>463</v>
      </c>
      <c r="F1253" t="s">
        <v>465</v>
      </c>
      <c r="G1253" t="str">
        <f t="shared" si="2667"/>
        <v xml:space="preserve">Change in Average Ticket - Family Dollar </v>
      </c>
      <c r="H1253" t="str">
        <f t="shared" si="2648"/>
        <v xml:space="preserve">family dollar </v>
      </c>
      <c r="I1253" t="s">
        <v>454</v>
      </c>
      <c r="J1253" t="b">
        <f t="shared" si="2668"/>
        <v>0</v>
      </c>
      <c r="K1253" t="b">
        <f t="shared" si="2663"/>
        <v>0</v>
      </c>
      <c r="L1253" t="b">
        <f t="shared" si="2664"/>
        <v>1</v>
      </c>
      <c r="M1253" t="str">
        <f t="shared" si="2669"/>
        <v/>
      </c>
      <c r="N1253" t="str">
        <f t="shared" si="2710"/>
        <v/>
      </c>
      <c r="O1253" t="str">
        <f t="shared" si="2711"/>
        <v/>
      </c>
      <c r="P1253" t="str">
        <f t="shared" si="2670"/>
        <v/>
      </c>
      <c r="R1253" t="s">
        <v>7</v>
      </c>
      <c r="S1253" t="str">
        <f>IF(M1253&lt;&gt;"",M1253,IF(O1253&lt;&gt;"",O1253,IF(Q1253&lt;&gt;"",Q1253,I1253)))</f>
        <v>% Increase</v>
      </c>
      <c r="T1253" t="str">
        <f t="shared" si="2671"/>
        <v>% increase</v>
      </c>
      <c r="U1253" t="str">
        <f t="shared" ref="U1253:V1253" si="2742">TRIM(SUBSTITUTE(T1253,U$1,U$2))</f>
        <v>% increase</v>
      </c>
      <c r="V1253" t="str">
        <f t="shared" si="2742"/>
        <v>% increase</v>
      </c>
      <c r="W1253" t="str">
        <f t="shared" ref="W1253:AM1253" si="2743">TRIM(SUBSTITUTE(V1253,W$1,W$2))</f>
        <v>% increase</v>
      </c>
      <c r="X1253" t="str">
        <f t="shared" si="2743"/>
        <v>% increase</v>
      </c>
      <c r="Y1253" t="str">
        <f t="shared" si="2743"/>
        <v>% increase</v>
      </c>
      <c r="Z1253" t="str">
        <f t="shared" si="2743"/>
        <v>% increase</v>
      </c>
      <c r="AA1253" t="str">
        <f t="shared" si="2743"/>
        <v>% increase</v>
      </c>
      <c r="AB1253" t="str">
        <f t="shared" si="2743"/>
        <v>% increase</v>
      </c>
      <c r="AC1253" t="str">
        <f t="shared" si="2743"/>
        <v>% increase</v>
      </c>
      <c r="AD1253" t="str">
        <f t="shared" si="2743"/>
        <v>% increase</v>
      </c>
      <c r="AE1253" t="str">
        <f t="shared" si="2743"/>
        <v>% increase</v>
      </c>
      <c r="AF1253" t="str">
        <f t="shared" si="2743"/>
        <v>% increase</v>
      </c>
      <c r="AG1253" t="str">
        <f t="shared" si="2743"/>
        <v>% increase</v>
      </c>
      <c r="AH1253" t="str">
        <f t="shared" si="2743"/>
        <v>% increase</v>
      </c>
      <c r="AI1253" t="str">
        <f t="shared" si="2743"/>
        <v>% increase</v>
      </c>
      <c r="AJ1253" t="str">
        <f t="shared" si="2743"/>
        <v>% increase</v>
      </c>
      <c r="AK1253" t="str">
        <f t="shared" si="2743"/>
        <v>% increase</v>
      </c>
      <c r="AL1253" t="str">
        <f t="shared" si="2743"/>
        <v>% increase</v>
      </c>
      <c r="AM1253" t="str">
        <f t="shared" si="2743"/>
        <v>% increase</v>
      </c>
      <c r="AN1253" t="str">
        <f t="shared" si="2674"/>
        <v>%_increase</v>
      </c>
      <c r="AQ1253" t="str">
        <f t="shared" si="2675"/>
        <v>%_increase</v>
      </c>
    </row>
    <row r="1254" spans="1:43" x14ac:dyDescent="0.2">
      <c r="A1254">
        <v>1252</v>
      </c>
      <c r="B1254" t="s">
        <v>462</v>
      </c>
      <c r="C1254" t="s">
        <v>1683</v>
      </c>
      <c r="D1254" t="s">
        <v>1655</v>
      </c>
      <c r="E1254" t="s">
        <v>466</v>
      </c>
      <c r="F1254" t="s">
        <v>464</v>
      </c>
      <c r="G1254" t="str">
        <f t="shared" si="2667"/>
        <v>Change in Customer Traffic - Dollar Tree</v>
      </c>
      <c r="H1254" t="str">
        <f t="shared" si="2648"/>
        <v>dollar tree</v>
      </c>
      <c r="I1254" t="s">
        <v>453</v>
      </c>
      <c r="J1254" t="b">
        <f t="shared" si="2668"/>
        <v>0</v>
      </c>
      <c r="K1254" t="b">
        <f t="shared" si="2663"/>
        <v>0</v>
      </c>
      <c r="L1254" t="b">
        <f t="shared" si="2664"/>
        <v>1</v>
      </c>
      <c r="M1254" t="str">
        <f t="shared" si="2669"/>
        <v/>
      </c>
      <c r="N1254" t="str">
        <f t="shared" si="2710"/>
        <v/>
      </c>
      <c r="O1254" t="str">
        <f t="shared" si="2711"/>
        <v/>
      </c>
      <c r="P1254" t="str">
        <f t="shared" si="2670"/>
        <v/>
      </c>
      <c r="R1254" t="s">
        <v>7</v>
      </c>
      <c r="S1254" t="str">
        <f>IF(M1254&lt;&gt;"",M1254,IF(O1254&lt;&gt;"",O1254,IF(Q1254&lt;&gt;"",Q1254,I1254)))</f>
        <v>% Decrease</v>
      </c>
      <c r="T1254" t="str">
        <f t="shared" si="2671"/>
        <v>% decrease</v>
      </c>
      <c r="U1254" t="str">
        <f t="shared" ref="U1254:V1254" si="2744">TRIM(SUBSTITUTE(T1254,U$1,U$2))</f>
        <v>% decrease</v>
      </c>
      <c r="V1254" t="str">
        <f t="shared" si="2744"/>
        <v>% decrease</v>
      </c>
      <c r="W1254" t="str">
        <f t="shared" ref="W1254:AM1254" si="2745">TRIM(SUBSTITUTE(V1254,W$1,W$2))</f>
        <v>% decrease</v>
      </c>
      <c r="X1254" t="str">
        <f t="shared" si="2745"/>
        <v>% decrease</v>
      </c>
      <c r="Y1254" t="str">
        <f t="shared" si="2745"/>
        <v>% decrease</v>
      </c>
      <c r="Z1254" t="str">
        <f t="shared" si="2745"/>
        <v>% decrease</v>
      </c>
      <c r="AA1254" t="str">
        <f t="shared" si="2745"/>
        <v>% decrease</v>
      </c>
      <c r="AB1254" t="str">
        <f t="shared" si="2745"/>
        <v>% decrease</v>
      </c>
      <c r="AC1254" t="str">
        <f t="shared" si="2745"/>
        <v>% decrease</v>
      </c>
      <c r="AD1254" t="str">
        <f t="shared" si="2745"/>
        <v>% decrease</v>
      </c>
      <c r="AE1254" t="str">
        <f t="shared" si="2745"/>
        <v>% decrease</v>
      </c>
      <c r="AF1254" t="str">
        <f t="shared" si="2745"/>
        <v>% decrease</v>
      </c>
      <c r="AG1254" t="str">
        <f t="shared" si="2745"/>
        <v>% decrease</v>
      </c>
      <c r="AH1254" t="str">
        <f t="shared" si="2745"/>
        <v>% decrease</v>
      </c>
      <c r="AI1254" t="str">
        <f t="shared" si="2745"/>
        <v>% decrease</v>
      </c>
      <c r="AJ1254" t="str">
        <f t="shared" si="2745"/>
        <v>% decrease</v>
      </c>
      <c r="AK1254" t="str">
        <f t="shared" si="2745"/>
        <v>% decrease</v>
      </c>
      <c r="AL1254" t="str">
        <f t="shared" si="2745"/>
        <v>% decrease</v>
      </c>
      <c r="AM1254" t="str">
        <f t="shared" si="2745"/>
        <v>% decrease</v>
      </c>
      <c r="AN1254" t="str">
        <f t="shared" si="2674"/>
        <v>%_decrease</v>
      </c>
      <c r="AQ1254" t="str">
        <f t="shared" si="2675"/>
        <v>%_decrease</v>
      </c>
    </row>
    <row r="1255" spans="1:43" x14ac:dyDescent="0.2">
      <c r="A1255">
        <v>1253</v>
      </c>
      <c r="B1255" t="s">
        <v>462</v>
      </c>
      <c r="C1255" t="s">
        <v>1683</v>
      </c>
      <c r="D1255" t="s">
        <v>1655</v>
      </c>
      <c r="E1255" t="s">
        <v>466</v>
      </c>
      <c r="F1255" t="s">
        <v>465</v>
      </c>
      <c r="G1255" t="str">
        <f t="shared" si="2667"/>
        <v xml:space="preserve">Change in Customer Traffic - Family Dollar </v>
      </c>
      <c r="H1255" t="str">
        <f t="shared" si="2648"/>
        <v xml:space="preserve">family dollar </v>
      </c>
      <c r="I1255" t="s">
        <v>453</v>
      </c>
      <c r="J1255" t="b">
        <f t="shared" si="2668"/>
        <v>0</v>
      </c>
      <c r="K1255" t="b">
        <f t="shared" si="2663"/>
        <v>0</v>
      </c>
      <c r="L1255" t="b">
        <f t="shared" si="2664"/>
        <v>1</v>
      </c>
      <c r="M1255" t="str">
        <f t="shared" si="2669"/>
        <v/>
      </c>
      <c r="N1255" t="str">
        <f t="shared" si="2710"/>
        <v/>
      </c>
      <c r="O1255" t="str">
        <f t="shared" si="2711"/>
        <v/>
      </c>
      <c r="P1255" t="str">
        <f t="shared" si="2670"/>
        <v/>
      </c>
      <c r="R1255" t="s">
        <v>7</v>
      </c>
      <c r="S1255" t="str">
        <f>IF(M1255&lt;&gt;"",M1255,IF(O1255&lt;&gt;"",O1255,IF(Q1255&lt;&gt;"",Q1255,I1255)))</f>
        <v>% Decrease</v>
      </c>
      <c r="T1255" t="str">
        <f t="shared" si="2671"/>
        <v>% decrease</v>
      </c>
      <c r="U1255" t="str">
        <f t="shared" ref="U1255:V1255" si="2746">TRIM(SUBSTITUTE(T1255,U$1,U$2))</f>
        <v>% decrease</v>
      </c>
      <c r="V1255" t="str">
        <f t="shared" si="2746"/>
        <v>% decrease</v>
      </c>
      <c r="W1255" t="str">
        <f t="shared" ref="W1255:AM1255" si="2747">TRIM(SUBSTITUTE(V1255,W$1,W$2))</f>
        <v>% decrease</v>
      </c>
      <c r="X1255" t="str">
        <f t="shared" si="2747"/>
        <v>% decrease</v>
      </c>
      <c r="Y1255" t="str">
        <f t="shared" si="2747"/>
        <v>% decrease</v>
      </c>
      <c r="Z1255" t="str">
        <f t="shared" si="2747"/>
        <v>% decrease</v>
      </c>
      <c r="AA1255" t="str">
        <f t="shared" si="2747"/>
        <v>% decrease</v>
      </c>
      <c r="AB1255" t="str">
        <f t="shared" si="2747"/>
        <v>% decrease</v>
      </c>
      <c r="AC1255" t="str">
        <f t="shared" si="2747"/>
        <v>% decrease</v>
      </c>
      <c r="AD1255" t="str">
        <f t="shared" si="2747"/>
        <v>% decrease</v>
      </c>
      <c r="AE1255" t="str">
        <f t="shared" si="2747"/>
        <v>% decrease</v>
      </c>
      <c r="AF1255" t="str">
        <f t="shared" si="2747"/>
        <v>% decrease</v>
      </c>
      <c r="AG1255" t="str">
        <f t="shared" si="2747"/>
        <v>% decrease</v>
      </c>
      <c r="AH1255" t="str">
        <f t="shared" si="2747"/>
        <v>% decrease</v>
      </c>
      <c r="AI1255" t="str">
        <f t="shared" si="2747"/>
        <v>% decrease</v>
      </c>
      <c r="AJ1255" t="str">
        <f t="shared" si="2747"/>
        <v>% decrease</v>
      </c>
      <c r="AK1255" t="str">
        <f t="shared" si="2747"/>
        <v>% decrease</v>
      </c>
      <c r="AL1255" t="str">
        <f t="shared" si="2747"/>
        <v>% decrease</v>
      </c>
      <c r="AM1255" t="str">
        <f t="shared" si="2747"/>
        <v>% decrease</v>
      </c>
      <c r="AN1255" t="str">
        <f t="shared" si="2674"/>
        <v>%_decrease</v>
      </c>
      <c r="AQ1255" t="str">
        <f t="shared" si="2675"/>
        <v>%_decrease</v>
      </c>
    </row>
    <row r="1256" spans="1:43" x14ac:dyDescent="0.2">
      <c r="A1256">
        <v>1254</v>
      </c>
      <c r="B1256" t="s">
        <v>462</v>
      </c>
      <c r="C1256" t="s">
        <v>1683</v>
      </c>
      <c r="D1256" t="s">
        <v>1655</v>
      </c>
      <c r="E1256" t="s">
        <v>470</v>
      </c>
      <c r="F1256" t="s">
        <v>464</v>
      </c>
      <c r="G1256" t="str">
        <f t="shared" si="2667"/>
        <v>Growth Rate (Square Footage)  - Dollar Tree</v>
      </c>
      <c r="H1256" t="str">
        <f t="shared" si="2648"/>
        <v>dollar tree</v>
      </c>
      <c r="I1256" t="s">
        <v>7</v>
      </c>
      <c r="J1256" t="b">
        <f t="shared" si="2668"/>
        <v>0</v>
      </c>
      <c r="K1256" t="b">
        <f t="shared" si="2663"/>
        <v>0</v>
      </c>
      <c r="L1256" t="b">
        <f t="shared" si="2664"/>
        <v>1</v>
      </c>
      <c r="M1256" t="str">
        <f t="shared" si="2669"/>
        <v/>
      </c>
      <c r="N1256" t="str">
        <f t="shared" si="2710"/>
        <v/>
      </c>
      <c r="O1256" t="str">
        <f t="shared" si="2711"/>
        <v/>
      </c>
      <c r="P1256" t="str">
        <f t="shared" si="2670"/>
        <v/>
      </c>
      <c r="R1256" t="s">
        <v>7</v>
      </c>
      <c r="S1256" t="str">
        <f>IF(M1256&lt;&gt;"",M1256,IF(O1256&lt;&gt;"",O1256,IF(Q1256&lt;&gt;"",Q1256,I1256)))</f>
        <v>%</v>
      </c>
      <c r="T1256" t="str">
        <f t="shared" si="2671"/>
        <v>%</v>
      </c>
      <c r="U1256" t="str">
        <f t="shared" ref="U1256:V1256" si="2748">TRIM(SUBSTITUTE(T1256,U$1,U$2))</f>
        <v>%</v>
      </c>
      <c r="V1256" t="str">
        <f t="shared" si="2748"/>
        <v>%</v>
      </c>
      <c r="W1256" t="str">
        <f t="shared" ref="W1256:AM1256" si="2749">TRIM(SUBSTITUTE(V1256,W$1,W$2))</f>
        <v>%</v>
      </c>
      <c r="X1256" t="str">
        <f t="shared" si="2749"/>
        <v>%</v>
      </c>
      <c r="Y1256" t="str">
        <f t="shared" si="2749"/>
        <v>%</v>
      </c>
      <c r="Z1256" t="str">
        <f t="shared" si="2749"/>
        <v>%</v>
      </c>
      <c r="AA1256" t="str">
        <f t="shared" si="2749"/>
        <v>%</v>
      </c>
      <c r="AB1256" t="str">
        <f t="shared" si="2749"/>
        <v>%</v>
      </c>
      <c r="AC1256" t="str">
        <f t="shared" si="2749"/>
        <v>%</v>
      </c>
      <c r="AD1256" t="str">
        <f t="shared" si="2749"/>
        <v>%</v>
      </c>
      <c r="AE1256" t="str">
        <f t="shared" si="2749"/>
        <v>%</v>
      </c>
      <c r="AF1256" t="str">
        <f t="shared" si="2749"/>
        <v>%</v>
      </c>
      <c r="AG1256" t="str">
        <f t="shared" si="2749"/>
        <v>%</v>
      </c>
      <c r="AH1256" t="str">
        <f t="shared" si="2749"/>
        <v>%</v>
      </c>
      <c r="AI1256" t="str">
        <f t="shared" si="2749"/>
        <v>%</v>
      </c>
      <c r="AJ1256" t="str">
        <f t="shared" si="2749"/>
        <v>%</v>
      </c>
      <c r="AK1256" t="str">
        <f t="shared" si="2749"/>
        <v>%</v>
      </c>
      <c r="AL1256" t="str">
        <f t="shared" si="2749"/>
        <v>%</v>
      </c>
      <c r="AM1256" t="str">
        <f t="shared" si="2749"/>
        <v>%</v>
      </c>
      <c r="AN1256" t="str">
        <f t="shared" si="2674"/>
        <v>%</v>
      </c>
      <c r="AQ1256" t="str">
        <f t="shared" si="2675"/>
        <v>%</v>
      </c>
    </row>
    <row r="1257" spans="1:43" x14ac:dyDescent="0.2">
      <c r="A1257">
        <v>1255</v>
      </c>
      <c r="B1257" t="s">
        <v>462</v>
      </c>
      <c r="C1257" t="s">
        <v>1683</v>
      </c>
      <c r="D1257" t="s">
        <v>1655</v>
      </c>
      <c r="E1257" t="s">
        <v>470</v>
      </c>
      <c r="F1257" t="s">
        <v>465</v>
      </c>
      <c r="G1257" t="str">
        <f t="shared" si="2667"/>
        <v xml:space="preserve">Growth Rate (Square Footage)  - Family Dollar </v>
      </c>
      <c r="H1257" t="str">
        <f t="shared" si="2648"/>
        <v xml:space="preserve">family dollar </v>
      </c>
      <c r="I1257" t="s">
        <v>7</v>
      </c>
      <c r="J1257" t="b">
        <f t="shared" si="2668"/>
        <v>0</v>
      </c>
      <c r="K1257" t="b">
        <f t="shared" si="2663"/>
        <v>0</v>
      </c>
      <c r="L1257" t="b">
        <f t="shared" si="2664"/>
        <v>1</v>
      </c>
      <c r="M1257" t="str">
        <f t="shared" si="2669"/>
        <v/>
      </c>
      <c r="N1257" t="str">
        <f t="shared" si="2710"/>
        <v/>
      </c>
      <c r="O1257" t="str">
        <f t="shared" si="2711"/>
        <v/>
      </c>
      <c r="P1257" t="str">
        <f t="shared" si="2670"/>
        <v/>
      </c>
      <c r="R1257" t="s">
        <v>7</v>
      </c>
      <c r="S1257" t="str">
        <f>IF(M1257&lt;&gt;"",M1257,IF(O1257&lt;&gt;"",O1257,IF(Q1257&lt;&gt;"",Q1257,I1257)))</f>
        <v>%</v>
      </c>
      <c r="T1257" t="str">
        <f t="shared" si="2671"/>
        <v>%</v>
      </c>
      <c r="U1257" t="str">
        <f t="shared" ref="U1257:V1257" si="2750">TRIM(SUBSTITUTE(T1257,U$1,U$2))</f>
        <v>%</v>
      </c>
      <c r="V1257" t="str">
        <f t="shared" si="2750"/>
        <v>%</v>
      </c>
      <c r="W1257" t="str">
        <f t="shared" ref="W1257:AM1257" si="2751">TRIM(SUBSTITUTE(V1257,W$1,W$2))</f>
        <v>%</v>
      </c>
      <c r="X1257" t="str">
        <f t="shared" si="2751"/>
        <v>%</v>
      </c>
      <c r="Y1257" t="str">
        <f t="shared" si="2751"/>
        <v>%</v>
      </c>
      <c r="Z1257" t="str">
        <f t="shared" si="2751"/>
        <v>%</v>
      </c>
      <c r="AA1257" t="str">
        <f t="shared" si="2751"/>
        <v>%</v>
      </c>
      <c r="AB1257" t="str">
        <f t="shared" si="2751"/>
        <v>%</v>
      </c>
      <c r="AC1257" t="str">
        <f t="shared" si="2751"/>
        <v>%</v>
      </c>
      <c r="AD1257" t="str">
        <f t="shared" si="2751"/>
        <v>%</v>
      </c>
      <c r="AE1257" t="str">
        <f t="shared" si="2751"/>
        <v>%</v>
      </c>
      <c r="AF1257" t="str">
        <f t="shared" si="2751"/>
        <v>%</v>
      </c>
      <c r="AG1257" t="str">
        <f t="shared" si="2751"/>
        <v>%</v>
      </c>
      <c r="AH1257" t="str">
        <f t="shared" si="2751"/>
        <v>%</v>
      </c>
      <c r="AI1257" t="str">
        <f t="shared" si="2751"/>
        <v>%</v>
      </c>
      <c r="AJ1257" t="str">
        <f t="shared" si="2751"/>
        <v>%</v>
      </c>
      <c r="AK1257" t="str">
        <f t="shared" si="2751"/>
        <v>%</v>
      </c>
      <c r="AL1257" t="str">
        <f t="shared" si="2751"/>
        <v>%</v>
      </c>
      <c r="AM1257" t="str">
        <f t="shared" si="2751"/>
        <v>%</v>
      </c>
      <c r="AN1257" t="str">
        <f t="shared" si="2674"/>
        <v>%</v>
      </c>
      <c r="AQ1257" t="str">
        <f t="shared" si="2675"/>
        <v>%</v>
      </c>
    </row>
    <row r="1258" spans="1:43" x14ac:dyDescent="0.2">
      <c r="A1258">
        <v>1256</v>
      </c>
      <c r="B1258" t="s">
        <v>462</v>
      </c>
      <c r="C1258" t="s">
        <v>1683</v>
      </c>
      <c r="D1258" t="s">
        <v>1655</v>
      </c>
      <c r="E1258" t="s">
        <v>470</v>
      </c>
      <c r="F1258" t="s">
        <v>471</v>
      </c>
      <c r="G1258" t="str">
        <f t="shared" si="2667"/>
        <v>Growth Rate (Square Footage)  - Retail Selling Square Footage</v>
      </c>
      <c r="H1258" t="str">
        <f t="shared" si="2648"/>
        <v>retail selling square footage</v>
      </c>
      <c r="I1258" t="s">
        <v>7</v>
      </c>
      <c r="J1258" t="b">
        <f t="shared" si="2668"/>
        <v>0</v>
      </c>
      <c r="K1258" t="b">
        <f t="shared" si="2663"/>
        <v>0</v>
      </c>
      <c r="L1258" t="b">
        <f t="shared" si="2664"/>
        <v>1</v>
      </c>
      <c r="M1258" t="str">
        <f t="shared" si="2669"/>
        <v/>
      </c>
      <c r="N1258" t="str">
        <f t="shared" si="2710"/>
        <v/>
      </c>
      <c r="O1258" t="str">
        <f t="shared" si="2711"/>
        <v/>
      </c>
      <c r="P1258" t="str">
        <f t="shared" si="2670"/>
        <v/>
      </c>
      <c r="R1258" t="s">
        <v>7</v>
      </c>
      <c r="S1258" t="str">
        <f>IF(M1258&lt;&gt;"",M1258,IF(O1258&lt;&gt;"",O1258,IF(Q1258&lt;&gt;"",Q1258,I1258)))</f>
        <v>%</v>
      </c>
      <c r="T1258" t="str">
        <f t="shared" si="2671"/>
        <v>%</v>
      </c>
      <c r="U1258" t="str">
        <f t="shared" ref="U1258:V1258" si="2752">TRIM(SUBSTITUTE(T1258,U$1,U$2))</f>
        <v>%</v>
      </c>
      <c r="V1258" t="str">
        <f t="shared" si="2752"/>
        <v>%</v>
      </c>
      <c r="W1258" t="str">
        <f t="shared" ref="W1258:AM1258" si="2753">TRIM(SUBSTITUTE(V1258,W$1,W$2))</f>
        <v>%</v>
      </c>
      <c r="X1258" t="str">
        <f t="shared" si="2753"/>
        <v>%</v>
      </c>
      <c r="Y1258" t="str">
        <f t="shared" si="2753"/>
        <v>%</v>
      </c>
      <c r="Z1258" t="str">
        <f t="shared" si="2753"/>
        <v>%</v>
      </c>
      <c r="AA1258" t="str">
        <f t="shared" si="2753"/>
        <v>%</v>
      </c>
      <c r="AB1258" t="str">
        <f t="shared" si="2753"/>
        <v>%</v>
      </c>
      <c r="AC1258" t="str">
        <f t="shared" si="2753"/>
        <v>%</v>
      </c>
      <c r="AD1258" t="str">
        <f t="shared" si="2753"/>
        <v>%</v>
      </c>
      <c r="AE1258" t="str">
        <f t="shared" si="2753"/>
        <v>%</v>
      </c>
      <c r="AF1258" t="str">
        <f t="shared" si="2753"/>
        <v>%</v>
      </c>
      <c r="AG1258" t="str">
        <f t="shared" si="2753"/>
        <v>%</v>
      </c>
      <c r="AH1258" t="str">
        <f t="shared" si="2753"/>
        <v>%</v>
      </c>
      <c r="AI1258" t="str">
        <f t="shared" si="2753"/>
        <v>%</v>
      </c>
      <c r="AJ1258" t="str">
        <f t="shared" si="2753"/>
        <v>%</v>
      </c>
      <c r="AK1258" t="str">
        <f t="shared" si="2753"/>
        <v>%</v>
      </c>
      <c r="AL1258" t="str">
        <f t="shared" si="2753"/>
        <v>%</v>
      </c>
      <c r="AM1258" t="str">
        <f t="shared" si="2753"/>
        <v>%</v>
      </c>
      <c r="AN1258" t="str">
        <f t="shared" si="2674"/>
        <v>%</v>
      </c>
      <c r="AQ1258" t="str">
        <f t="shared" si="2675"/>
        <v>%</v>
      </c>
    </row>
    <row r="1259" spans="1:43" x14ac:dyDescent="0.2">
      <c r="A1259">
        <v>1257</v>
      </c>
      <c r="B1259" t="s">
        <v>462</v>
      </c>
      <c r="C1259" t="s">
        <v>1683</v>
      </c>
      <c r="D1259" t="s">
        <v>1655</v>
      </c>
      <c r="E1259" t="s">
        <v>80</v>
      </c>
      <c r="F1259" t="s">
        <v>464</v>
      </c>
      <c r="G1259" t="str">
        <f t="shared" si="2667"/>
        <v>New Stores Openings - Dollar Tree</v>
      </c>
      <c r="H1259" t="str">
        <f t="shared" si="2648"/>
        <v>dollar tree</v>
      </c>
      <c r="I1259" t="s">
        <v>2</v>
      </c>
      <c r="J1259" t="b">
        <f t="shared" si="2668"/>
        <v>1</v>
      </c>
      <c r="K1259" t="b">
        <f t="shared" si="2663"/>
        <v>1</v>
      </c>
      <c r="L1259" t="b">
        <f t="shared" si="2664"/>
        <v>1</v>
      </c>
      <c r="M1259" t="str">
        <f t="shared" si="2669"/>
        <v>Stores</v>
      </c>
      <c r="N1259" t="str">
        <f t="shared" si="2710"/>
        <v/>
      </c>
      <c r="O1259" t="str">
        <f t="shared" si="2711"/>
        <v/>
      </c>
      <c r="P1259" t="str">
        <f t="shared" si="2670"/>
        <v/>
      </c>
      <c r="R1259" t="s">
        <v>35</v>
      </c>
      <c r="S1259" t="str">
        <f>IF(M1259&lt;&gt;"",M1259,IF(O1259&lt;&gt;"",O1259,IF(Q1259&lt;&gt;"",Q1259,I1259)))</f>
        <v>Stores</v>
      </c>
      <c r="T1259" t="str">
        <f t="shared" si="2671"/>
        <v>stores</v>
      </c>
      <c r="U1259" t="str">
        <f t="shared" ref="U1259:V1259" si="2754">TRIM(SUBSTITUTE(T1259,U$1,U$2))</f>
        <v>stores</v>
      </c>
      <c r="V1259" t="str">
        <f t="shared" si="2754"/>
        <v>stores</v>
      </c>
      <c r="W1259" t="str">
        <f t="shared" ref="W1259:AM1259" si="2755">TRIM(SUBSTITUTE(V1259,W$1,W$2))</f>
        <v>stores</v>
      </c>
      <c r="X1259" t="str">
        <f t="shared" si="2755"/>
        <v>stores</v>
      </c>
      <c r="Y1259" t="str">
        <f t="shared" si="2755"/>
        <v>stores</v>
      </c>
      <c r="Z1259" t="str">
        <f t="shared" si="2755"/>
        <v>stores</v>
      </c>
      <c r="AA1259" t="str">
        <f t="shared" si="2755"/>
        <v>stores</v>
      </c>
      <c r="AB1259" t="str">
        <f t="shared" si="2755"/>
        <v>stores</v>
      </c>
      <c r="AC1259" t="str">
        <f t="shared" si="2755"/>
        <v>stores</v>
      </c>
      <c r="AD1259" t="str">
        <f t="shared" si="2755"/>
        <v>stores</v>
      </c>
      <c r="AE1259" t="str">
        <f t="shared" si="2755"/>
        <v>stores</v>
      </c>
      <c r="AF1259" t="str">
        <f t="shared" si="2755"/>
        <v>stores</v>
      </c>
      <c r="AG1259" t="str">
        <f t="shared" si="2755"/>
        <v>stores</v>
      </c>
      <c r="AH1259" t="str">
        <f t="shared" si="2755"/>
        <v>stores</v>
      </c>
      <c r="AI1259" t="str">
        <f t="shared" si="2755"/>
        <v>stores</v>
      </c>
      <c r="AJ1259" t="str">
        <f t="shared" si="2755"/>
        <v>stores</v>
      </c>
      <c r="AK1259" t="str">
        <f t="shared" si="2755"/>
        <v>stores</v>
      </c>
      <c r="AL1259" t="str">
        <f t="shared" si="2755"/>
        <v>stores</v>
      </c>
      <c r="AM1259" t="str">
        <f t="shared" si="2755"/>
        <v>stores</v>
      </c>
      <c r="AN1259" t="str">
        <f t="shared" si="2674"/>
        <v>stores</v>
      </c>
      <c r="AQ1259" t="str">
        <f t="shared" si="2675"/>
        <v>stores</v>
      </c>
    </row>
    <row r="1260" spans="1:43" x14ac:dyDescent="0.2">
      <c r="A1260">
        <v>1258</v>
      </c>
      <c r="B1260" t="s">
        <v>462</v>
      </c>
      <c r="C1260" t="s">
        <v>1683</v>
      </c>
      <c r="D1260" t="s">
        <v>1655</v>
      </c>
      <c r="E1260" t="s">
        <v>80</v>
      </c>
      <c r="F1260" t="s">
        <v>465</v>
      </c>
      <c r="G1260" t="str">
        <f t="shared" si="2667"/>
        <v xml:space="preserve">New Stores Openings - Family Dollar </v>
      </c>
      <c r="H1260" t="str">
        <f t="shared" si="2648"/>
        <v xml:space="preserve">family dollar </v>
      </c>
      <c r="I1260" t="s">
        <v>2</v>
      </c>
      <c r="J1260" t="b">
        <f t="shared" si="2668"/>
        <v>1</v>
      </c>
      <c r="K1260" t="b">
        <f t="shared" si="2663"/>
        <v>1</v>
      </c>
      <c r="L1260" t="b">
        <f t="shared" si="2664"/>
        <v>1</v>
      </c>
      <c r="M1260" t="str">
        <f t="shared" si="2669"/>
        <v>Stores</v>
      </c>
      <c r="N1260" t="str">
        <f t="shared" si="2710"/>
        <v/>
      </c>
      <c r="O1260" t="str">
        <f t="shared" si="2711"/>
        <v/>
      </c>
      <c r="P1260" t="str">
        <f t="shared" si="2670"/>
        <v/>
      </c>
      <c r="R1260" t="s">
        <v>35</v>
      </c>
      <c r="S1260" t="str">
        <f>IF(M1260&lt;&gt;"",M1260,IF(O1260&lt;&gt;"",O1260,IF(Q1260&lt;&gt;"",Q1260,I1260)))</f>
        <v>Stores</v>
      </c>
      <c r="T1260" t="str">
        <f t="shared" si="2671"/>
        <v>stores</v>
      </c>
      <c r="U1260" t="str">
        <f t="shared" ref="U1260:V1260" si="2756">TRIM(SUBSTITUTE(T1260,U$1,U$2))</f>
        <v>stores</v>
      </c>
      <c r="V1260" t="str">
        <f t="shared" si="2756"/>
        <v>stores</v>
      </c>
      <c r="W1260" t="str">
        <f t="shared" ref="W1260:AM1260" si="2757">TRIM(SUBSTITUTE(V1260,W$1,W$2))</f>
        <v>stores</v>
      </c>
      <c r="X1260" t="str">
        <f t="shared" si="2757"/>
        <v>stores</v>
      </c>
      <c r="Y1260" t="str">
        <f t="shared" si="2757"/>
        <v>stores</v>
      </c>
      <c r="Z1260" t="str">
        <f t="shared" si="2757"/>
        <v>stores</v>
      </c>
      <c r="AA1260" t="str">
        <f t="shared" si="2757"/>
        <v>stores</v>
      </c>
      <c r="AB1260" t="str">
        <f t="shared" si="2757"/>
        <v>stores</v>
      </c>
      <c r="AC1260" t="str">
        <f t="shared" si="2757"/>
        <v>stores</v>
      </c>
      <c r="AD1260" t="str">
        <f t="shared" si="2757"/>
        <v>stores</v>
      </c>
      <c r="AE1260" t="str">
        <f t="shared" si="2757"/>
        <v>stores</v>
      </c>
      <c r="AF1260" t="str">
        <f t="shared" si="2757"/>
        <v>stores</v>
      </c>
      <c r="AG1260" t="str">
        <f t="shared" si="2757"/>
        <v>stores</v>
      </c>
      <c r="AH1260" t="str">
        <f t="shared" si="2757"/>
        <v>stores</v>
      </c>
      <c r="AI1260" t="str">
        <f t="shared" si="2757"/>
        <v>stores</v>
      </c>
      <c r="AJ1260" t="str">
        <f t="shared" si="2757"/>
        <v>stores</v>
      </c>
      <c r="AK1260" t="str">
        <f t="shared" si="2757"/>
        <v>stores</v>
      </c>
      <c r="AL1260" t="str">
        <f t="shared" si="2757"/>
        <v>stores</v>
      </c>
      <c r="AM1260" t="str">
        <f t="shared" si="2757"/>
        <v>stores</v>
      </c>
      <c r="AN1260" t="str">
        <f t="shared" si="2674"/>
        <v>stores</v>
      </c>
      <c r="AQ1260" t="str">
        <f t="shared" si="2675"/>
        <v>stores</v>
      </c>
    </row>
    <row r="1261" spans="1:43" x14ac:dyDescent="0.2">
      <c r="A1261">
        <v>1259</v>
      </c>
      <c r="B1261" t="s">
        <v>462</v>
      </c>
      <c r="C1261" t="s">
        <v>1683</v>
      </c>
      <c r="D1261" t="s">
        <v>1655</v>
      </c>
      <c r="E1261" t="s">
        <v>472</v>
      </c>
      <c r="F1261" t="s">
        <v>464</v>
      </c>
      <c r="G1261" t="str">
        <f t="shared" si="2667"/>
        <v>Re-bannered Stores - Dollar Tree</v>
      </c>
      <c r="H1261" t="str">
        <f t="shared" si="2648"/>
        <v>dollar tree</v>
      </c>
      <c r="I1261" t="s">
        <v>2</v>
      </c>
      <c r="J1261" t="b">
        <f t="shared" si="2668"/>
        <v>1</v>
      </c>
      <c r="K1261" t="b">
        <f t="shared" si="2663"/>
        <v>1</v>
      </c>
      <c r="L1261" t="b">
        <f t="shared" si="2664"/>
        <v>1</v>
      </c>
      <c r="M1261" t="str">
        <f t="shared" si="2669"/>
        <v>Stores</v>
      </c>
      <c r="N1261" t="str">
        <f t="shared" si="2710"/>
        <v/>
      </c>
      <c r="O1261" t="str">
        <f t="shared" si="2711"/>
        <v/>
      </c>
      <c r="P1261" t="str">
        <f t="shared" si="2670"/>
        <v/>
      </c>
      <c r="R1261" t="s">
        <v>35</v>
      </c>
      <c r="S1261" t="str">
        <f>IF(M1261&lt;&gt;"",M1261,IF(O1261&lt;&gt;"",O1261,IF(Q1261&lt;&gt;"",Q1261,I1261)))</f>
        <v>Stores</v>
      </c>
      <c r="T1261" t="str">
        <f t="shared" si="2671"/>
        <v>stores</v>
      </c>
      <c r="U1261" t="str">
        <f t="shared" ref="U1261:V1261" si="2758">TRIM(SUBSTITUTE(T1261,U$1,U$2))</f>
        <v>stores</v>
      </c>
      <c r="V1261" t="str">
        <f t="shared" si="2758"/>
        <v>stores</v>
      </c>
      <c r="W1261" t="str">
        <f t="shared" ref="W1261:AM1261" si="2759">TRIM(SUBSTITUTE(V1261,W$1,W$2))</f>
        <v>stores</v>
      </c>
      <c r="X1261" t="str">
        <f t="shared" si="2759"/>
        <v>stores</v>
      </c>
      <c r="Y1261" t="str">
        <f t="shared" si="2759"/>
        <v>stores</v>
      </c>
      <c r="Z1261" t="str">
        <f t="shared" si="2759"/>
        <v>stores</v>
      </c>
      <c r="AA1261" t="str">
        <f t="shared" si="2759"/>
        <v>stores</v>
      </c>
      <c r="AB1261" t="str">
        <f t="shared" si="2759"/>
        <v>stores</v>
      </c>
      <c r="AC1261" t="str">
        <f t="shared" si="2759"/>
        <v>stores</v>
      </c>
      <c r="AD1261" t="str">
        <f t="shared" si="2759"/>
        <v>stores</v>
      </c>
      <c r="AE1261" t="str">
        <f t="shared" si="2759"/>
        <v>stores</v>
      </c>
      <c r="AF1261" t="str">
        <f t="shared" si="2759"/>
        <v>stores</v>
      </c>
      <c r="AG1261" t="str">
        <f t="shared" si="2759"/>
        <v>stores</v>
      </c>
      <c r="AH1261" t="str">
        <f t="shared" si="2759"/>
        <v>stores</v>
      </c>
      <c r="AI1261" t="str">
        <f t="shared" si="2759"/>
        <v>stores</v>
      </c>
      <c r="AJ1261" t="str">
        <f t="shared" si="2759"/>
        <v>stores</v>
      </c>
      <c r="AK1261" t="str">
        <f t="shared" si="2759"/>
        <v>stores</v>
      </c>
      <c r="AL1261" t="str">
        <f t="shared" si="2759"/>
        <v>stores</v>
      </c>
      <c r="AM1261" t="str">
        <f t="shared" si="2759"/>
        <v>stores</v>
      </c>
      <c r="AN1261" t="str">
        <f t="shared" si="2674"/>
        <v>stores</v>
      </c>
      <c r="AQ1261" t="str">
        <f t="shared" si="2675"/>
        <v>stores</v>
      </c>
    </row>
    <row r="1262" spans="1:43" x14ac:dyDescent="0.2">
      <c r="A1262">
        <v>1260</v>
      </c>
      <c r="B1262" t="s">
        <v>462</v>
      </c>
      <c r="C1262" t="s">
        <v>1683</v>
      </c>
      <c r="D1262" t="s">
        <v>1655</v>
      </c>
      <c r="E1262" t="s">
        <v>472</v>
      </c>
      <c r="F1262" t="s">
        <v>465</v>
      </c>
      <c r="G1262" t="str">
        <f t="shared" si="2667"/>
        <v xml:space="preserve">Re-bannered Stores - Family Dollar </v>
      </c>
      <c r="H1262" t="str">
        <f t="shared" si="2648"/>
        <v xml:space="preserve">family dollar </v>
      </c>
      <c r="I1262" t="s">
        <v>2</v>
      </c>
      <c r="J1262" t="b">
        <f t="shared" si="2668"/>
        <v>1</v>
      </c>
      <c r="K1262" t="b">
        <f t="shared" si="2663"/>
        <v>1</v>
      </c>
      <c r="L1262" t="b">
        <f t="shared" si="2664"/>
        <v>1</v>
      </c>
      <c r="M1262" t="str">
        <f t="shared" si="2669"/>
        <v>Stores</v>
      </c>
      <c r="N1262" t="str">
        <f t="shared" si="2710"/>
        <v/>
      </c>
      <c r="O1262" t="str">
        <f t="shared" si="2711"/>
        <v/>
      </c>
      <c r="P1262" t="str">
        <f t="shared" si="2670"/>
        <v/>
      </c>
      <c r="R1262" t="s">
        <v>35</v>
      </c>
      <c r="S1262" t="str">
        <f>IF(M1262&lt;&gt;"",M1262,IF(O1262&lt;&gt;"",O1262,IF(Q1262&lt;&gt;"",Q1262,I1262)))</f>
        <v>Stores</v>
      </c>
      <c r="T1262" t="str">
        <f t="shared" si="2671"/>
        <v>stores</v>
      </c>
      <c r="U1262" t="str">
        <f t="shared" ref="U1262:V1262" si="2760">TRIM(SUBSTITUTE(T1262,U$1,U$2))</f>
        <v>stores</v>
      </c>
      <c r="V1262" t="str">
        <f t="shared" si="2760"/>
        <v>stores</v>
      </c>
      <c r="W1262" t="str">
        <f t="shared" ref="W1262:AM1262" si="2761">TRIM(SUBSTITUTE(V1262,W$1,W$2))</f>
        <v>stores</v>
      </c>
      <c r="X1262" t="str">
        <f t="shared" si="2761"/>
        <v>stores</v>
      </c>
      <c r="Y1262" t="str">
        <f t="shared" si="2761"/>
        <v>stores</v>
      </c>
      <c r="Z1262" t="str">
        <f t="shared" si="2761"/>
        <v>stores</v>
      </c>
      <c r="AA1262" t="str">
        <f t="shared" si="2761"/>
        <v>stores</v>
      </c>
      <c r="AB1262" t="str">
        <f t="shared" si="2761"/>
        <v>stores</v>
      </c>
      <c r="AC1262" t="str">
        <f t="shared" si="2761"/>
        <v>stores</v>
      </c>
      <c r="AD1262" t="str">
        <f t="shared" si="2761"/>
        <v>stores</v>
      </c>
      <c r="AE1262" t="str">
        <f t="shared" si="2761"/>
        <v>stores</v>
      </c>
      <c r="AF1262" t="str">
        <f t="shared" si="2761"/>
        <v>stores</v>
      </c>
      <c r="AG1262" t="str">
        <f t="shared" si="2761"/>
        <v>stores</v>
      </c>
      <c r="AH1262" t="str">
        <f t="shared" si="2761"/>
        <v>stores</v>
      </c>
      <c r="AI1262" t="str">
        <f t="shared" si="2761"/>
        <v>stores</v>
      </c>
      <c r="AJ1262" t="str">
        <f t="shared" si="2761"/>
        <v>stores</v>
      </c>
      <c r="AK1262" t="str">
        <f t="shared" si="2761"/>
        <v>stores</v>
      </c>
      <c r="AL1262" t="str">
        <f t="shared" si="2761"/>
        <v>stores</v>
      </c>
      <c r="AM1262" t="str">
        <f t="shared" si="2761"/>
        <v>stores</v>
      </c>
      <c r="AN1262" t="str">
        <f t="shared" si="2674"/>
        <v>stores</v>
      </c>
      <c r="AQ1262" t="str">
        <f t="shared" si="2675"/>
        <v>stores</v>
      </c>
    </row>
    <row r="1263" spans="1:43" x14ac:dyDescent="0.2">
      <c r="A1263">
        <v>1261</v>
      </c>
      <c r="B1263" t="s">
        <v>462</v>
      </c>
      <c r="C1263" t="s">
        <v>1683</v>
      </c>
      <c r="D1263" t="s">
        <v>1655</v>
      </c>
      <c r="E1263" t="s">
        <v>473</v>
      </c>
      <c r="F1263" t="s">
        <v>474</v>
      </c>
      <c r="G1263" t="str">
        <f t="shared" si="2667"/>
        <v>Renovated Stores - Completed Renovations</v>
      </c>
      <c r="H1263" t="str">
        <f t="shared" si="2648"/>
        <v>completed renovations</v>
      </c>
      <c r="I1263" t="s">
        <v>2</v>
      </c>
      <c r="J1263" t="b">
        <f t="shared" si="2668"/>
        <v>1</v>
      </c>
      <c r="K1263" t="b">
        <f t="shared" si="2663"/>
        <v>1</v>
      </c>
      <c r="L1263" t="b">
        <f t="shared" si="2664"/>
        <v>1</v>
      </c>
      <c r="M1263" t="str">
        <f t="shared" si="2669"/>
        <v>Stores</v>
      </c>
      <c r="N1263" t="str">
        <f t="shared" si="2710"/>
        <v/>
      </c>
      <c r="O1263" t="str">
        <f t="shared" si="2711"/>
        <v/>
      </c>
      <c r="P1263" t="str">
        <f t="shared" si="2670"/>
        <v/>
      </c>
      <c r="R1263" t="s">
        <v>35</v>
      </c>
      <c r="S1263" t="str">
        <f>IF(M1263&lt;&gt;"",M1263,IF(O1263&lt;&gt;"",O1263,IF(Q1263&lt;&gt;"",Q1263,I1263)))</f>
        <v>Stores</v>
      </c>
      <c r="T1263" t="str">
        <f t="shared" si="2671"/>
        <v>stores</v>
      </c>
      <c r="U1263" t="str">
        <f t="shared" ref="U1263:V1263" si="2762">TRIM(SUBSTITUTE(T1263,U$1,U$2))</f>
        <v>stores</v>
      </c>
      <c r="V1263" t="str">
        <f t="shared" si="2762"/>
        <v>stores</v>
      </c>
      <c r="W1263" t="str">
        <f t="shared" ref="W1263:AM1263" si="2763">TRIM(SUBSTITUTE(V1263,W$1,W$2))</f>
        <v>stores</v>
      </c>
      <c r="X1263" t="str">
        <f t="shared" si="2763"/>
        <v>stores</v>
      </c>
      <c r="Y1263" t="str">
        <f t="shared" si="2763"/>
        <v>stores</v>
      </c>
      <c r="Z1263" t="str">
        <f t="shared" si="2763"/>
        <v>stores</v>
      </c>
      <c r="AA1263" t="str">
        <f t="shared" si="2763"/>
        <v>stores</v>
      </c>
      <c r="AB1263" t="str">
        <f t="shared" si="2763"/>
        <v>stores</v>
      </c>
      <c r="AC1263" t="str">
        <f t="shared" si="2763"/>
        <v>stores</v>
      </c>
      <c r="AD1263" t="str">
        <f t="shared" si="2763"/>
        <v>stores</v>
      </c>
      <c r="AE1263" t="str">
        <f t="shared" si="2763"/>
        <v>stores</v>
      </c>
      <c r="AF1263" t="str">
        <f t="shared" si="2763"/>
        <v>stores</v>
      </c>
      <c r="AG1263" t="str">
        <f t="shared" si="2763"/>
        <v>stores</v>
      </c>
      <c r="AH1263" t="str">
        <f t="shared" si="2763"/>
        <v>stores</v>
      </c>
      <c r="AI1263" t="str">
        <f t="shared" si="2763"/>
        <v>stores</v>
      </c>
      <c r="AJ1263" t="str">
        <f t="shared" si="2763"/>
        <v>stores</v>
      </c>
      <c r="AK1263" t="str">
        <f t="shared" si="2763"/>
        <v>stores</v>
      </c>
      <c r="AL1263" t="str">
        <f t="shared" si="2763"/>
        <v>stores</v>
      </c>
      <c r="AM1263" t="str">
        <f t="shared" si="2763"/>
        <v>stores</v>
      </c>
      <c r="AN1263" t="str">
        <f t="shared" si="2674"/>
        <v>stores</v>
      </c>
      <c r="AQ1263" t="str">
        <f t="shared" si="2675"/>
        <v>stores</v>
      </c>
    </row>
    <row r="1264" spans="1:43" x14ac:dyDescent="0.2">
      <c r="A1264">
        <v>1262</v>
      </c>
      <c r="B1264" t="s">
        <v>462</v>
      </c>
      <c r="C1264" t="s">
        <v>1683</v>
      </c>
      <c r="D1264" t="s">
        <v>1655</v>
      </c>
      <c r="E1264" t="s">
        <v>455</v>
      </c>
      <c r="F1264" t="s">
        <v>455</v>
      </c>
      <c r="G1264" t="str">
        <f t="shared" si="2667"/>
        <v>Same Store Sales</v>
      </c>
      <c r="H1264" t="str">
        <f t="shared" si="2648"/>
        <v>same store sales</v>
      </c>
      <c r="I1264" t="s">
        <v>7</v>
      </c>
      <c r="J1264" t="b">
        <f t="shared" si="2668"/>
        <v>1</v>
      </c>
      <c r="K1264" t="b">
        <f t="shared" si="2663"/>
        <v>0</v>
      </c>
      <c r="L1264" t="b">
        <f t="shared" si="2664"/>
        <v>1</v>
      </c>
      <c r="M1264" t="str">
        <f t="shared" si="2669"/>
        <v/>
      </c>
      <c r="N1264" t="str">
        <f t="shared" si="2710"/>
        <v/>
      </c>
      <c r="O1264" t="str">
        <f t="shared" si="2711"/>
        <v/>
      </c>
      <c r="P1264" t="str">
        <f t="shared" si="2670"/>
        <v/>
      </c>
      <c r="R1264" t="s">
        <v>7</v>
      </c>
      <c r="S1264" t="str">
        <f>IF(M1264&lt;&gt;"",M1264,IF(O1264&lt;&gt;"",O1264,IF(Q1264&lt;&gt;"",Q1264,I1264)))</f>
        <v>%</v>
      </c>
      <c r="T1264" t="str">
        <f t="shared" si="2671"/>
        <v>%</v>
      </c>
      <c r="U1264" t="str">
        <f t="shared" ref="U1264:V1264" si="2764">TRIM(SUBSTITUTE(T1264,U$1,U$2))</f>
        <v>%</v>
      </c>
      <c r="V1264" t="str">
        <f t="shared" si="2764"/>
        <v>%</v>
      </c>
      <c r="W1264" t="str">
        <f t="shared" ref="W1264:AM1264" si="2765">TRIM(SUBSTITUTE(V1264,W$1,W$2))</f>
        <v>%</v>
      </c>
      <c r="X1264" t="str">
        <f t="shared" si="2765"/>
        <v>%</v>
      </c>
      <c r="Y1264" t="str">
        <f t="shared" si="2765"/>
        <v>%</v>
      </c>
      <c r="Z1264" t="str">
        <f t="shared" si="2765"/>
        <v>%</v>
      </c>
      <c r="AA1264" t="str">
        <f t="shared" si="2765"/>
        <v>%</v>
      </c>
      <c r="AB1264" t="str">
        <f t="shared" si="2765"/>
        <v>%</v>
      </c>
      <c r="AC1264" t="str">
        <f t="shared" si="2765"/>
        <v>%</v>
      </c>
      <c r="AD1264" t="str">
        <f t="shared" si="2765"/>
        <v>%</v>
      </c>
      <c r="AE1264" t="str">
        <f t="shared" si="2765"/>
        <v>%</v>
      </c>
      <c r="AF1264" t="str">
        <f t="shared" si="2765"/>
        <v>%</v>
      </c>
      <c r="AG1264" t="str">
        <f t="shared" si="2765"/>
        <v>%</v>
      </c>
      <c r="AH1264" t="str">
        <f t="shared" si="2765"/>
        <v>%</v>
      </c>
      <c r="AI1264" t="str">
        <f t="shared" si="2765"/>
        <v>%</v>
      </c>
      <c r="AJ1264" t="str">
        <f t="shared" si="2765"/>
        <v>%</v>
      </c>
      <c r="AK1264" t="str">
        <f t="shared" si="2765"/>
        <v>%</v>
      </c>
      <c r="AL1264" t="str">
        <f t="shared" si="2765"/>
        <v>%</v>
      </c>
      <c r="AM1264" t="str">
        <f t="shared" si="2765"/>
        <v>%</v>
      </c>
      <c r="AN1264" t="str">
        <f t="shared" si="2674"/>
        <v>%</v>
      </c>
      <c r="AQ1264" t="str">
        <f t="shared" si="2675"/>
        <v>%</v>
      </c>
    </row>
    <row r="1265" spans="1:43" x14ac:dyDescent="0.2">
      <c r="A1265">
        <v>1263</v>
      </c>
      <c r="B1265" t="s">
        <v>462</v>
      </c>
      <c r="C1265" t="s">
        <v>1683</v>
      </c>
      <c r="D1265" t="s">
        <v>1655</v>
      </c>
      <c r="E1265" t="s">
        <v>475</v>
      </c>
      <c r="F1265" t="s">
        <v>476</v>
      </c>
      <c r="G1265" t="str">
        <f t="shared" si="2667"/>
        <v>Same-Store Sales by Segment - Dollar Tree Same Store Sales</v>
      </c>
      <c r="H1265" t="str">
        <f t="shared" si="2648"/>
        <v>dollar tree same store sales</v>
      </c>
      <c r="I1265" t="s">
        <v>7</v>
      </c>
      <c r="J1265" t="b">
        <f t="shared" si="2668"/>
        <v>1</v>
      </c>
      <c r="K1265" t="b">
        <f t="shared" si="2663"/>
        <v>0</v>
      </c>
      <c r="L1265" t="b">
        <f t="shared" si="2664"/>
        <v>1</v>
      </c>
      <c r="M1265" t="str">
        <f t="shared" si="2669"/>
        <v/>
      </c>
      <c r="N1265" t="str">
        <f t="shared" si="2710"/>
        <v/>
      </c>
      <c r="O1265" t="str">
        <f t="shared" si="2711"/>
        <v/>
      </c>
      <c r="P1265" t="str">
        <f t="shared" si="2670"/>
        <v/>
      </c>
      <c r="R1265" t="s">
        <v>7</v>
      </c>
      <c r="S1265" t="str">
        <f>IF(M1265&lt;&gt;"",M1265,IF(O1265&lt;&gt;"",O1265,IF(Q1265&lt;&gt;"",Q1265,I1265)))</f>
        <v>%</v>
      </c>
      <c r="T1265" t="str">
        <f t="shared" si="2671"/>
        <v>%</v>
      </c>
      <c r="U1265" t="str">
        <f t="shared" ref="U1265:V1265" si="2766">TRIM(SUBSTITUTE(T1265,U$1,U$2))</f>
        <v>%</v>
      </c>
      <c r="V1265" t="str">
        <f t="shared" si="2766"/>
        <v>%</v>
      </c>
      <c r="W1265" t="str">
        <f t="shared" ref="W1265:AM1265" si="2767">TRIM(SUBSTITUTE(V1265,W$1,W$2))</f>
        <v>%</v>
      </c>
      <c r="X1265" t="str">
        <f t="shared" si="2767"/>
        <v>%</v>
      </c>
      <c r="Y1265" t="str">
        <f t="shared" si="2767"/>
        <v>%</v>
      </c>
      <c r="Z1265" t="str">
        <f t="shared" si="2767"/>
        <v>%</v>
      </c>
      <c r="AA1265" t="str">
        <f t="shared" si="2767"/>
        <v>%</v>
      </c>
      <c r="AB1265" t="str">
        <f t="shared" si="2767"/>
        <v>%</v>
      </c>
      <c r="AC1265" t="str">
        <f t="shared" si="2767"/>
        <v>%</v>
      </c>
      <c r="AD1265" t="str">
        <f t="shared" si="2767"/>
        <v>%</v>
      </c>
      <c r="AE1265" t="str">
        <f t="shared" si="2767"/>
        <v>%</v>
      </c>
      <c r="AF1265" t="str">
        <f t="shared" si="2767"/>
        <v>%</v>
      </c>
      <c r="AG1265" t="str">
        <f t="shared" si="2767"/>
        <v>%</v>
      </c>
      <c r="AH1265" t="str">
        <f t="shared" si="2767"/>
        <v>%</v>
      </c>
      <c r="AI1265" t="str">
        <f t="shared" si="2767"/>
        <v>%</v>
      </c>
      <c r="AJ1265" t="str">
        <f t="shared" si="2767"/>
        <v>%</v>
      </c>
      <c r="AK1265" t="str">
        <f t="shared" si="2767"/>
        <v>%</v>
      </c>
      <c r="AL1265" t="str">
        <f t="shared" si="2767"/>
        <v>%</v>
      </c>
      <c r="AM1265" t="str">
        <f t="shared" si="2767"/>
        <v>%</v>
      </c>
      <c r="AN1265" t="str">
        <f t="shared" si="2674"/>
        <v>%</v>
      </c>
      <c r="AQ1265" t="str">
        <f t="shared" si="2675"/>
        <v>%</v>
      </c>
    </row>
    <row r="1266" spans="1:43" x14ac:dyDescent="0.2">
      <c r="A1266">
        <v>1264</v>
      </c>
      <c r="B1266" t="s">
        <v>462</v>
      </c>
      <c r="C1266" t="s">
        <v>1683</v>
      </c>
      <c r="D1266" t="s">
        <v>1655</v>
      </c>
      <c r="E1266" t="s">
        <v>475</v>
      </c>
      <c r="F1266" t="s">
        <v>477</v>
      </c>
      <c r="G1266" t="str">
        <f t="shared" si="2667"/>
        <v>Same-Store Sales by Segment - Family Dollar Same Store Sales</v>
      </c>
      <c r="H1266" t="str">
        <f t="shared" si="2648"/>
        <v>family dollar same store sales</v>
      </c>
      <c r="I1266" t="s">
        <v>7</v>
      </c>
      <c r="J1266" t="b">
        <f t="shared" si="2668"/>
        <v>1</v>
      </c>
      <c r="K1266" t="b">
        <f t="shared" si="2663"/>
        <v>0</v>
      </c>
      <c r="L1266" t="b">
        <f t="shared" si="2664"/>
        <v>1</v>
      </c>
      <c r="M1266" t="str">
        <f t="shared" si="2669"/>
        <v/>
      </c>
      <c r="N1266" t="str">
        <f t="shared" si="2710"/>
        <v/>
      </c>
      <c r="O1266" t="str">
        <f t="shared" si="2711"/>
        <v/>
      </c>
      <c r="P1266" t="str">
        <f t="shared" si="2670"/>
        <v/>
      </c>
      <c r="R1266" t="s">
        <v>7</v>
      </c>
      <c r="S1266" t="str">
        <f>IF(M1266&lt;&gt;"",M1266,IF(O1266&lt;&gt;"",O1266,IF(Q1266&lt;&gt;"",Q1266,I1266)))</f>
        <v>%</v>
      </c>
      <c r="T1266" t="str">
        <f t="shared" si="2671"/>
        <v>%</v>
      </c>
      <c r="U1266" t="str">
        <f t="shared" ref="U1266:V1266" si="2768">TRIM(SUBSTITUTE(T1266,U$1,U$2))</f>
        <v>%</v>
      </c>
      <c r="V1266" t="str">
        <f t="shared" si="2768"/>
        <v>%</v>
      </c>
      <c r="W1266" t="str">
        <f t="shared" ref="W1266:AM1266" si="2769">TRIM(SUBSTITUTE(V1266,W$1,W$2))</f>
        <v>%</v>
      </c>
      <c r="X1266" t="str">
        <f t="shared" si="2769"/>
        <v>%</v>
      </c>
      <c r="Y1266" t="str">
        <f t="shared" si="2769"/>
        <v>%</v>
      </c>
      <c r="Z1266" t="str">
        <f t="shared" si="2769"/>
        <v>%</v>
      </c>
      <c r="AA1266" t="str">
        <f t="shared" si="2769"/>
        <v>%</v>
      </c>
      <c r="AB1266" t="str">
        <f t="shared" si="2769"/>
        <v>%</v>
      </c>
      <c r="AC1266" t="str">
        <f t="shared" si="2769"/>
        <v>%</v>
      </c>
      <c r="AD1266" t="str">
        <f t="shared" si="2769"/>
        <v>%</v>
      </c>
      <c r="AE1266" t="str">
        <f t="shared" si="2769"/>
        <v>%</v>
      </c>
      <c r="AF1266" t="str">
        <f t="shared" si="2769"/>
        <v>%</v>
      </c>
      <c r="AG1266" t="str">
        <f t="shared" si="2769"/>
        <v>%</v>
      </c>
      <c r="AH1266" t="str">
        <f t="shared" si="2769"/>
        <v>%</v>
      </c>
      <c r="AI1266" t="str">
        <f t="shared" si="2769"/>
        <v>%</v>
      </c>
      <c r="AJ1266" t="str">
        <f t="shared" si="2769"/>
        <v>%</v>
      </c>
      <c r="AK1266" t="str">
        <f t="shared" si="2769"/>
        <v>%</v>
      </c>
      <c r="AL1266" t="str">
        <f t="shared" si="2769"/>
        <v>%</v>
      </c>
      <c r="AM1266" t="str">
        <f t="shared" si="2769"/>
        <v>%</v>
      </c>
      <c r="AN1266" t="str">
        <f t="shared" si="2674"/>
        <v>%</v>
      </c>
      <c r="AQ1266" t="str">
        <f t="shared" si="2675"/>
        <v>%</v>
      </c>
    </row>
    <row r="1267" spans="1:43" x14ac:dyDescent="0.2">
      <c r="A1267">
        <v>1265</v>
      </c>
      <c r="B1267" t="s">
        <v>462</v>
      </c>
      <c r="C1267" t="s">
        <v>1683</v>
      </c>
      <c r="D1267" t="s">
        <v>1655</v>
      </c>
      <c r="E1267" t="s">
        <v>165</v>
      </c>
      <c r="F1267" t="s">
        <v>478</v>
      </c>
      <c r="G1267" t="str">
        <f t="shared" si="2667"/>
        <v>Segment Sales - Corporate, support and Other Sales</v>
      </c>
      <c r="H1267" t="str">
        <f t="shared" si="2648"/>
        <v>corporate, support and other sales</v>
      </c>
      <c r="I1267" t="s">
        <v>10</v>
      </c>
      <c r="J1267" t="b">
        <f t="shared" si="2668"/>
        <v>0</v>
      </c>
      <c r="K1267" t="b">
        <f t="shared" si="2663"/>
        <v>0</v>
      </c>
      <c r="L1267" t="b">
        <f t="shared" si="2664"/>
        <v>1</v>
      </c>
      <c r="M1267" t="str">
        <f t="shared" si="2669"/>
        <v/>
      </c>
      <c r="N1267" t="str">
        <f t="shared" si="2710"/>
        <v/>
      </c>
      <c r="O1267" t="str">
        <f t="shared" si="2711"/>
        <v/>
      </c>
      <c r="P1267" t="str">
        <f t="shared" si="2670"/>
        <v/>
      </c>
      <c r="R1267" t="s">
        <v>35</v>
      </c>
      <c r="S1267" t="str">
        <f>IF(M1267&lt;&gt;"",M1267,IF(O1267&lt;&gt;"",O1267,IF(Q1267&lt;&gt;"",Q1267,I1267)))</f>
        <v>$M</v>
      </c>
      <c r="T1267" t="str">
        <f t="shared" si="2671"/>
        <v>$m</v>
      </c>
      <c r="U1267" t="str">
        <f t="shared" ref="U1267:V1267" si="2770">TRIM(SUBSTITUTE(T1267,U$1,U$2))</f>
        <v>$m</v>
      </c>
      <c r="V1267" t="str">
        <f t="shared" si="2770"/>
        <v>$m</v>
      </c>
      <c r="W1267" t="str">
        <f t="shared" ref="W1267:AM1267" si="2771">TRIM(SUBSTITUTE(V1267,W$1,W$2))</f>
        <v>$m</v>
      </c>
      <c r="X1267" t="str">
        <f t="shared" si="2771"/>
        <v>$m</v>
      </c>
      <c r="Y1267" t="str">
        <f t="shared" si="2771"/>
        <v>$m</v>
      </c>
      <c r="Z1267" t="str">
        <f t="shared" si="2771"/>
        <v>$m</v>
      </c>
      <c r="AA1267" t="str">
        <f t="shared" si="2771"/>
        <v>$m</v>
      </c>
      <c r="AB1267" t="str">
        <f t="shared" si="2771"/>
        <v>$m</v>
      </c>
      <c r="AC1267" t="str">
        <f t="shared" si="2771"/>
        <v>$m</v>
      </c>
      <c r="AD1267" t="str">
        <f t="shared" si="2771"/>
        <v>$m</v>
      </c>
      <c r="AE1267" t="str">
        <f t="shared" si="2771"/>
        <v>$m</v>
      </c>
      <c r="AF1267" t="str">
        <f t="shared" si="2771"/>
        <v>$m</v>
      </c>
      <c r="AG1267" t="str">
        <f t="shared" si="2771"/>
        <v>$</v>
      </c>
      <c r="AH1267" t="str">
        <f t="shared" si="2771"/>
        <v>$</v>
      </c>
      <c r="AI1267" t="str">
        <f t="shared" si="2771"/>
        <v>$</v>
      </c>
      <c r="AJ1267" t="str">
        <f t="shared" si="2771"/>
        <v>$</v>
      </c>
      <c r="AK1267" t="str">
        <f t="shared" si="2771"/>
        <v>$</v>
      </c>
      <c r="AL1267" t="str">
        <f t="shared" si="2771"/>
        <v>$</v>
      </c>
      <c r="AM1267" t="str">
        <f t="shared" si="2771"/>
        <v>$</v>
      </c>
      <c r="AN1267" t="str">
        <f t="shared" si="2674"/>
        <v>$</v>
      </c>
      <c r="AQ1267" t="str">
        <f t="shared" si="2675"/>
        <v>$</v>
      </c>
    </row>
    <row r="1268" spans="1:43" x14ac:dyDescent="0.2">
      <c r="A1268">
        <v>1266</v>
      </c>
      <c r="B1268" t="s">
        <v>462</v>
      </c>
      <c r="C1268" t="s">
        <v>1683</v>
      </c>
      <c r="D1268" t="s">
        <v>1655</v>
      </c>
      <c r="E1268" t="s">
        <v>165</v>
      </c>
      <c r="F1268" t="s">
        <v>479</v>
      </c>
      <c r="G1268" t="str">
        <f t="shared" si="2667"/>
        <v>Segment Sales - Dollar Tree Sales</v>
      </c>
      <c r="H1268" t="str">
        <f t="shared" si="2648"/>
        <v>dollar tree sales</v>
      </c>
      <c r="I1268" t="s">
        <v>10</v>
      </c>
      <c r="J1268" t="b">
        <f t="shared" si="2668"/>
        <v>0</v>
      </c>
      <c r="K1268" t="b">
        <f t="shared" si="2663"/>
        <v>0</v>
      </c>
      <c r="L1268" t="b">
        <f t="shared" si="2664"/>
        <v>1</v>
      </c>
      <c r="M1268" t="str">
        <f t="shared" si="2669"/>
        <v/>
      </c>
      <c r="N1268" t="str">
        <f t="shared" si="2710"/>
        <v/>
      </c>
      <c r="O1268" t="str">
        <f t="shared" si="2711"/>
        <v/>
      </c>
      <c r="P1268" t="str">
        <f t="shared" si="2670"/>
        <v/>
      </c>
      <c r="R1268" t="s">
        <v>35</v>
      </c>
      <c r="S1268" t="str">
        <f>IF(M1268&lt;&gt;"",M1268,IF(O1268&lt;&gt;"",O1268,IF(Q1268&lt;&gt;"",Q1268,I1268)))</f>
        <v>$M</v>
      </c>
      <c r="T1268" t="str">
        <f t="shared" si="2671"/>
        <v>$m</v>
      </c>
      <c r="U1268" t="str">
        <f t="shared" ref="U1268:V1268" si="2772">TRIM(SUBSTITUTE(T1268,U$1,U$2))</f>
        <v>$m</v>
      </c>
      <c r="V1268" t="str">
        <f t="shared" si="2772"/>
        <v>$m</v>
      </c>
      <c r="W1268" t="str">
        <f t="shared" ref="W1268:AM1268" si="2773">TRIM(SUBSTITUTE(V1268,W$1,W$2))</f>
        <v>$m</v>
      </c>
      <c r="X1268" t="str">
        <f t="shared" si="2773"/>
        <v>$m</v>
      </c>
      <c r="Y1268" t="str">
        <f t="shared" si="2773"/>
        <v>$m</v>
      </c>
      <c r="Z1268" t="str">
        <f t="shared" si="2773"/>
        <v>$m</v>
      </c>
      <c r="AA1268" t="str">
        <f t="shared" si="2773"/>
        <v>$m</v>
      </c>
      <c r="AB1268" t="str">
        <f t="shared" si="2773"/>
        <v>$m</v>
      </c>
      <c r="AC1268" t="str">
        <f t="shared" si="2773"/>
        <v>$m</v>
      </c>
      <c r="AD1268" t="str">
        <f t="shared" si="2773"/>
        <v>$m</v>
      </c>
      <c r="AE1268" t="str">
        <f t="shared" si="2773"/>
        <v>$m</v>
      </c>
      <c r="AF1268" t="str">
        <f t="shared" si="2773"/>
        <v>$m</v>
      </c>
      <c r="AG1268" t="str">
        <f t="shared" si="2773"/>
        <v>$</v>
      </c>
      <c r="AH1268" t="str">
        <f t="shared" si="2773"/>
        <v>$</v>
      </c>
      <c r="AI1268" t="str">
        <f t="shared" si="2773"/>
        <v>$</v>
      </c>
      <c r="AJ1268" t="str">
        <f t="shared" si="2773"/>
        <v>$</v>
      </c>
      <c r="AK1268" t="str">
        <f t="shared" si="2773"/>
        <v>$</v>
      </c>
      <c r="AL1268" t="str">
        <f t="shared" si="2773"/>
        <v>$</v>
      </c>
      <c r="AM1268" t="str">
        <f t="shared" si="2773"/>
        <v>$</v>
      </c>
      <c r="AN1268" t="str">
        <f t="shared" si="2674"/>
        <v>$</v>
      </c>
      <c r="AQ1268" t="str">
        <f t="shared" si="2675"/>
        <v>$</v>
      </c>
    </row>
    <row r="1269" spans="1:43" x14ac:dyDescent="0.2">
      <c r="A1269">
        <v>1267</v>
      </c>
      <c r="B1269" t="s">
        <v>462</v>
      </c>
      <c r="C1269" t="s">
        <v>1683</v>
      </c>
      <c r="D1269" t="s">
        <v>1655</v>
      </c>
      <c r="E1269" t="s">
        <v>165</v>
      </c>
      <c r="F1269" t="s">
        <v>480</v>
      </c>
      <c r="G1269" t="str">
        <f t="shared" si="2667"/>
        <v>Segment Sales - Family Dollar Sales</v>
      </c>
      <c r="H1269" t="str">
        <f t="shared" si="2648"/>
        <v>family dollar sales</v>
      </c>
      <c r="I1269" t="s">
        <v>10</v>
      </c>
      <c r="J1269" t="b">
        <f t="shared" si="2668"/>
        <v>0</v>
      </c>
      <c r="K1269" t="b">
        <f t="shared" si="2663"/>
        <v>0</v>
      </c>
      <c r="L1269" t="b">
        <f t="shared" si="2664"/>
        <v>1</v>
      </c>
      <c r="M1269" t="str">
        <f t="shared" si="2669"/>
        <v/>
      </c>
      <c r="N1269" t="str">
        <f t="shared" si="2710"/>
        <v/>
      </c>
      <c r="O1269" t="str">
        <f t="shared" si="2711"/>
        <v/>
      </c>
      <c r="P1269" t="str">
        <f t="shared" si="2670"/>
        <v/>
      </c>
      <c r="R1269" t="s">
        <v>35</v>
      </c>
      <c r="S1269" t="str">
        <f>IF(M1269&lt;&gt;"",M1269,IF(O1269&lt;&gt;"",O1269,IF(Q1269&lt;&gt;"",Q1269,I1269)))</f>
        <v>$M</v>
      </c>
      <c r="T1269" t="str">
        <f t="shared" si="2671"/>
        <v>$m</v>
      </c>
      <c r="U1269" t="str">
        <f t="shared" ref="U1269:V1269" si="2774">TRIM(SUBSTITUTE(T1269,U$1,U$2))</f>
        <v>$m</v>
      </c>
      <c r="V1269" t="str">
        <f t="shared" si="2774"/>
        <v>$m</v>
      </c>
      <c r="W1269" t="str">
        <f t="shared" ref="W1269:AM1269" si="2775">TRIM(SUBSTITUTE(V1269,W$1,W$2))</f>
        <v>$m</v>
      </c>
      <c r="X1269" t="str">
        <f t="shared" si="2775"/>
        <v>$m</v>
      </c>
      <c r="Y1269" t="str">
        <f t="shared" si="2775"/>
        <v>$m</v>
      </c>
      <c r="Z1269" t="str">
        <f t="shared" si="2775"/>
        <v>$m</v>
      </c>
      <c r="AA1269" t="str">
        <f t="shared" si="2775"/>
        <v>$m</v>
      </c>
      <c r="AB1269" t="str">
        <f t="shared" si="2775"/>
        <v>$m</v>
      </c>
      <c r="AC1269" t="str">
        <f t="shared" si="2775"/>
        <v>$m</v>
      </c>
      <c r="AD1269" t="str">
        <f t="shared" si="2775"/>
        <v>$m</v>
      </c>
      <c r="AE1269" t="str">
        <f t="shared" si="2775"/>
        <v>$m</v>
      </c>
      <c r="AF1269" t="str">
        <f t="shared" si="2775"/>
        <v>$m</v>
      </c>
      <c r="AG1269" t="str">
        <f t="shared" si="2775"/>
        <v>$</v>
      </c>
      <c r="AH1269" t="str">
        <f t="shared" si="2775"/>
        <v>$</v>
      </c>
      <c r="AI1269" t="str">
        <f t="shared" si="2775"/>
        <v>$</v>
      </c>
      <c r="AJ1269" t="str">
        <f t="shared" si="2775"/>
        <v>$</v>
      </c>
      <c r="AK1269" t="str">
        <f t="shared" si="2775"/>
        <v>$</v>
      </c>
      <c r="AL1269" t="str">
        <f t="shared" si="2775"/>
        <v>$</v>
      </c>
      <c r="AM1269" t="str">
        <f t="shared" si="2775"/>
        <v>$</v>
      </c>
      <c r="AN1269" t="str">
        <f t="shared" si="2674"/>
        <v>$</v>
      </c>
      <c r="AQ1269" t="str">
        <f t="shared" si="2675"/>
        <v>$</v>
      </c>
    </row>
    <row r="1270" spans="1:43" x14ac:dyDescent="0.2">
      <c r="A1270">
        <v>1268</v>
      </c>
      <c r="B1270" t="s">
        <v>462</v>
      </c>
      <c r="C1270" t="s">
        <v>1683</v>
      </c>
      <c r="D1270" t="s">
        <v>1655</v>
      </c>
      <c r="E1270" t="s">
        <v>165</v>
      </c>
      <c r="F1270" t="s">
        <v>481</v>
      </c>
      <c r="G1270" t="str">
        <f t="shared" si="2667"/>
        <v>Segment Sales - Total Segment Sales</v>
      </c>
      <c r="H1270" t="str">
        <f t="shared" si="2648"/>
        <v>total segment sales</v>
      </c>
      <c r="I1270" t="s">
        <v>10</v>
      </c>
      <c r="J1270" t="b">
        <f t="shared" si="2668"/>
        <v>0</v>
      </c>
      <c r="K1270" t="b">
        <f t="shared" si="2663"/>
        <v>0</v>
      </c>
      <c r="L1270" t="b">
        <f t="shared" si="2664"/>
        <v>1</v>
      </c>
      <c r="M1270" t="str">
        <f t="shared" si="2669"/>
        <v/>
      </c>
      <c r="N1270" t="str">
        <f t="shared" si="2710"/>
        <v/>
      </c>
      <c r="O1270" t="str">
        <f t="shared" si="2711"/>
        <v/>
      </c>
      <c r="P1270" t="str">
        <f t="shared" si="2670"/>
        <v/>
      </c>
      <c r="R1270" t="s">
        <v>35</v>
      </c>
      <c r="S1270" t="str">
        <f>IF(M1270&lt;&gt;"",M1270,IF(O1270&lt;&gt;"",O1270,IF(Q1270&lt;&gt;"",Q1270,I1270)))</f>
        <v>$M</v>
      </c>
      <c r="T1270" t="str">
        <f t="shared" si="2671"/>
        <v>$m</v>
      </c>
      <c r="U1270" t="str">
        <f t="shared" ref="U1270:V1270" si="2776">TRIM(SUBSTITUTE(T1270,U$1,U$2))</f>
        <v>$m</v>
      </c>
      <c r="V1270" t="str">
        <f t="shared" si="2776"/>
        <v>$m</v>
      </c>
      <c r="W1270" t="str">
        <f t="shared" ref="W1270:AM1270" si="2777">TRIM(SUBSTITUTE(V1270,W$1,W$2))</f>
        <v>$m</v>
      </c>
      <c r="X1270" t="str">
        <f t="shared" si="2777"/>
        <v>$m</v>
      </c>
      <c r="Y1270" t="str">
        <f t="shared" si="2777"/>
        <v>$m</v>
      </c>
      <c r="Z1270" t="str">
        <f t="shared" si="2777"/>
        <v>$m</v>
      </c>
      <c r="AA1270" t="str">
        <f t="shared" si="2777"/>
        <v>$m</v>
      </c>
      <c r="AB1270" t="str">
        <f t="shared" si="2777"/>
        <v>$m</v>
      </c>
      <c r="AC1270" t="str">
        <f t="shared" si="2777"/>
        <v>$m</v>
      </c>
      <c r="AD1270" t="str">
        <f t="shared" si="2777"/>
        <v>$m</v>
      </c>
      <c r="AE1270" t="str">
        <f t="shared" si="2777"/>
        <v>$m</v>
      </c>
      <c r="AF1270" t="str">
        <f t="shared" si="2777"/>
        <v>$m</v>
      </c>
      <c r="AG1270" t="str">
        <f t="shared" si="2777"/>
        <v>$</v>
      </c>
      <c r="AH1270" t="str">
        <f t="shared" si="2777"/>
        <v>$</v>
      </c>
      <c r="AI1270" t="str">
        <f t="shared" si="2777"/>
        <v>$</v>
      </c>
      <c r="AJ1270" t="str">
        <f t="shared" si="2777"/>
        <v>$</v>
      </c>
      <c r="AK1270" t="str">
        <f t="shared" si="2777"/>
        <v>$</v>
      </c>
      <c r="AL1270" t="str">
        <f t="shared" si="2777"/>
        <v>$</v>
      </c>
      <c r="AM1270" t="str">
        <f t="shared" si="2777"/>
        <v>$</v>
      </c>
      <c r="AN1270" t="str">
        <f t="shared" si="2674"/>
        <v>$</v>
      </c>
      <c r="AQ1270" t="str">
        <f t="shared" si="2675"/>
        <v>$</v>
      </c>
    </row>
    <row r="1271" spans="1:43" x14ac:dyDescent="0.2">
      <c r="A1271">
        <v>1269</v>
      </c>
      <c r="B1271" t="s">
        <v>462</v>
      </c>
      <c r="C1271" t="s">
        <v>1683</v>
      </c>
      <c r="D1271" t="s">
        <v>1655</v>
      </c>
      <c r="E1271" t="s">
        <v>482</v>
      </c>
      <c r="F1271" t="s">
        <v>464</v>
      </c>
      <c r="G1271" t="str">
        <f t="shared" si="2667"/>
        <v>Selling Square Footage  - Dollar Tree</v>
      </c>
      <c r="H1271" t="str">
        <f t="shared" si="2648"/>
        <v>dollar tree</v>
      </c>
      <c r="I1271" t="s">
        <v>103</v>
      </c>
      <c r="J1271" t="b">
        <f t="shared" si="2668"/>
        <v>0</v>
      </c>
      <c r="K1271" t="b">
        <f t="shared" si="2663"/>
        <v>1</v>
      </c>
      <c r="L1271" t="b">
        <f t="shared" si="2664"/>
        <v>1</v>
      </c>
      <c r="M1271" t="str">
        <f t="shared" si="2669"/>
        <v/>
      </c>
      <c r="N1271" t="str">
        <f t="shared" si="2710"/>
        <v/>
      </c>
      <c r="O1271" t="str">
        <f t="shared" si="2711"/>
        <v/>
      </c>
      <c r="P1271" t="str">
        <f t="shared" si="2670"/>
        <v/>
      </c>
      <c r="R1271" t="s">
        <v>35</v>
      </c>
      <c r="S1271" t="str">
        <f>IF(M1271&lt;&gt;"",M1271,IF(O1271&lt;&gt;"",O1271,IF(Q1271&lt;&gt;"",Q1271,I1271)))</f>
        <v>M</v>
      </c>
      <c r="T1271" t="str">
        <f t="shared" si="2671"/>
        <v>m</v>
      </c>
      <c r="U1271" t="str">
        <f t="shared" ref="U1271:V1271" si="2778">TRIM(SUBSTITUTE(T1271,U$1,U$2))</f>
        <v>m</v>
      </c>
      <c r="V1271" t="str">
        <f t="shared" si="2778"/>
        <v>m</v>
      </c>
      <c r="W1271" t="str">
        <f t="shared" ref="W1271:AM1271" si="2779">TRIM(SUBSTITUTE(V1271,W$1,W$2))</f>
        <v>m</v>
      </c>
      <c r="X1271" t="str">
        <f t="shared" si="2779"/>
        <v>m</v>
      </c>
      <c r="Y1271" t="str">
        <f t="shared" si="2779"/>
        <v>m</v>
      </c>
      <c r="Z1271" t="str">
        <f t="shared" si="2779"/>
        <v>m</v>
      </c>
      <c r="AA1271" t="str">
        <f t="shared" si="2779"/>
        <v>m</v>
      </c>
      <c r="AB1271" t="str">
        <f t="shared" si="2779"/>
        <v>m</v>
      </c>
      <c r="AC1271" t="str">
        <f t="shared" si="2779"/>
        <v>m</v>
      </c>
      <c r="AD1271" t="str">
        <f t="shared" si="2779"/>
        <v>m</v>
      </c>
      <c r="AE1271" t="str">
        <f t="shared" si="2779"/>
        <v>m</v>
      </c>
      <c r="AF1271" t="str">
        <f t="shared" si="2779"/>
        <v>m</v>
      </c>
      <c r="AG1271" t="str">
        <f t="shared" si="2779"/>
        <v/>
      </c>
      <c r="AH1271" t="str">
        <f t="shared" si="2779"/>
        <v/>
      </c>
      <c r="AI1271" t="str">
        <f t="shared" si="2779"/>
        <v/>
      </c>
      <c r="AJ1271" t="str">
        <f t="shared" si="2779"/>
        <v/>
      </c>
      <c r="AK1271" t="str">
        <f t="shared" si="2779"/>
        <v/>
      </c>
      <c r="AL1271" t="str">
        <f t="shared" si="2779"/>
        <v/>
      </c>
      <c r="AM1271" t="str">
        <f t="shared" si="2779"/>
        <v/>
      </c>
      <c r="AN1271" t="str">
        <f t="shared" si="2674"/>
        <v/>
      </c>
      <c r="AO1271" t="s">
        <v>1713</v>
      </c>
      <c r="AQ1271" t="str">
        <f t="shared" si="2675"/>
        <v>sqf</v>
      </c>
    </row>
    <row r="1272" spans="1:43" x14ac:dyDescent="0.2">
      <c r="A1272">
        <v>1270</v>
      </c>
      <c r="B1272" t="s">
        <v>462</v>
      </c>
      <c r="C1272" t="s">
        <v>1683</v>
      </c>
      <c r="D1272" t="s">
        <v>1655</v>
      </c>
      <c r="E1272" t="s">
        <v>482</v>
      </c>
      <c r="F1272" t="s">
        <v>465</v>
      </c>
      <c r="G1272" t="str">
        <f t="shared" si="2667"/>
        <v xml:space="preserve">Selling Square Footage  - Family Dollar </v>
      </c>
      <c r="H1272" t="str">
        <f t="shared" si="2648"/>
        <v xml:space="preserve">family dollar </v>
      </c>
      <c r="I1272" t="s">
        <v>103</v>
      </c>
      <c r="J1272" t="b">
        <f t="shared" si="2668"/>
        <v>0</v>
      </c>
      <c r="K1272" t="b">
        <f t="shared" si="2663"/>
        <v>1</v>
      </c>
      <c r="L1272" t="b">
        <f t="shared" si="2664"/>
        <v>1</v>
      </c>
      <c r="M1272" t="str">
        <f t="shared" si="2669"/>
        <v/>
      </c>
      <c r="N1272" t="str">
        <f t="shared" si="2710"/>
        <v/>
      </c>
      <c r="O1272" t="str">
        <f t="shared" si="2711"/>
        <v/>
      </c>
      <c r="P1272" t="str">
        <f t="shared" si="2670"/>
        <v/>
      </c>
      <c r="R1272" t="s">
        <v>35</v>
      </c>
      <c r="S1272" t="str">
        <f>IF(M1272&lt;&gt;"",M1272,IF(O1272&lt;&gt;"",O1272,IF(Q1272&lt;&gt;"",Q1272,I1272)))</f>
        <v>M</v>
      </c>
      <c r="T1272" t="str">
        <f t="shared" si="2671"/>
        <v>m</v>
      </c>
      <c r="U1272" t="str">
        <f t="shared" ref="U1272:V1272" si="2780">TRIM(SUBSTITUTE(T1272,U$1,U$2))</f>
        <v>m</v>
      </c>
      <c r="V1272" t="str">
        <f t="shared" si="2780"/>
        <v>m</v>
      </c>
      <c r="W1272" t="str">
        <f t="shared" ref="W1272:AM1272" si="2781">TRIM(SUBSTITUTE(V1272,W$1,W$2))</f>
        <v>m</v>
      </c>
      <c r="X1272" t="str">
        <f t="shared" si="2781"/>
        <v>m</v>
      </c>
      <c r="Y1272" t="str">
        <f t="shared" si="2781"/>
        <v>m</v>
      </c>
      <c r="Z1272" t="str">
        <f t="shared" si="2781"/>
        <v>m</v>
      </c>
      <c r="AA1272" t="str">
        <f t="shared" si="2781"/>
        <v>m</v>
      </c>
      <c r="AB1272" t="str">
        <f t="shared" si="2781"/>
        <v>m</v>
      </c>
      <c r="AC1272" t="str">
        <f t="shared" si="2781"/>
        <v>m</v>
      </c>
      <c r="AD1272" t="str">
        <f t="shared" si="2781"/>
        <v>m</v>
      </c>
      <c r="AE1272" t="str">
        <f t="shared" si="2781"/>
        <v>m</v>
      </c>
      <c r="AF1272" t="str">
        <f t="shared" si="2781"/>
        <v>m</v>
      </c>
      <c r="AG1272" t="str">
        <f t="shared" si="2781"/>
        <v/>
      </c>
      <c r="AH1272" t="str">
        <f t="shared" si="2781"/>
        <v/>
      </c>
      <c r="AI1272" t="str">
        <f t="shared" si="2781"/>
        <v/>
      </c>
      <c r="AJ1272" t="str">
        <f t="shared" si="2781"/>
        <v/>
      </c>
      <c r="AK1272" t="str">
        <f t="shared" si="2781"/>
        <v/>
      </c>
      <c r="AL1272" t="str">
        <f t="shared" si="2781"/>
        <v/>
      </c>
      <c r="AM1272" t="str">
        <f t="shared" si="2781"/>
        <v/>
      </c>
      <c r="AN1272" t="str">
        <f t="shared" si="2674"/>
        <v/>
      </c>
      <c r="AO1272" t="s">
        <v>1713</v>
      </c>
      <c r="AQ1272" t="str">
        <f t="shared" si="2675"/>
        <v>sqf</v>
      </c>
    </row>
    <row r="1273" spans="1:43" x14ac:dyDescent="0.2">
      <c r="A1273">
        <v>1271</v>
      </c>
      <c r="B1273" t="s">
        <v>462</v>
      </c>
      <c r="C1273" t="s">
        <v>1683</v>
      </c>
      <c r="D1273" t="s">
        <v>1655</v>
      </c>
      <c r="E1273" t="s">
        <v>89</v>
      </c>
      <c r="F1273" t="s">
        <v>464</v>
      </c>
      <c r="G1273" t="str">
        <f t="shared" si="2667"/>
        <v>Store Closures - Dollar Tree</v>
      </c>
      <c r="H1273" t="str">
        <f t="shared" si="2648"/>
        <v>dollar tree</v>
      </c>
      <c r="I1273" t="s">
        <v>2</v>
      </c>
      <c r="J1273" t="b">
        <f t="shared" si="2668"/>
        <v>1</v>
      </c>
      <c r="K1273" t="b">
        <f t="shared" si="2663"/>
        <v>1</v>
      </c>
      <c r="L1273" t="b">
        <f t="shared" si="2664"/>
        <v>1</v>
      </c>
      <c r="M1273" t="str">
        <f t="shared" si="2669"/>
        <v>Stores</v>
      </c>
      <c r="N1273" t="str">
        <f t="shared" si="2710"/>
        <v/>
      </c>
      <c r="O1273" t="str">
        <f t="shared" si="2711"/>
        <v/>
      </c>
      <c r="P1273" t="str">
        <f t="shared" si="2670"/>
        <v/>
      </c>
      <c r="R1273" t="s">
        <v>35</v>
      </c>
      <c r="S1273" t="str">
        <f>IF(M1273&lt;&gt;"",M1273,IF(O1273&lt;&gt;"",O1273,IF(Q1273&lt;&gt;"",Q1273,I1273)))</f>
        <v>Stores</v>
      </c>
      <c r="T1273" t="str">
        <f t="shared" si="2671"/>
        <v>stores</v>
      </c>
      <c r="U1273" t="str">
        <f t="shared" ref="U1273:V1273" si="2782">TRIM(SUBSTITUTE(T1273,U$1,U$2))</f>
        <v>stores</v>
      </c>
      <c r="V1273" t="str">
        <f t="shared" si="2782"/>
        <v>stores</v>
      </c>
      <c r="W1273" t="str">
        <f t="shared" ref="W1273:AM1273" si="2783">TRIM(SUBSTITUTE(V1273,W$1,W$2))</f>
        <v>stores</v>
      </c>
      <c r="X1273" t="str">
        <f t="shared" si="2783"/>
        <v>stores</v>
      </c>
      <c r="Y1273" t="str">
        <f t="shared" si="2783"/>
        <v>stores</v>
      </c>
      <c r="Z1273" t="str">
        <f t="shared" si="2783"/>
        <v>stores</v>
      </c>
      <c r="AA1273" t="str">
        <f t="shared" si="2783"/>
        <v>stores</v>
      </c>
      <c r="AB1273" t="str">
        <f t="shared" si="2783"/>
        <v>stores</v>
      </c>
      <c r="AC1273" t="str">
        <f t="shared" si="2783"/>
        <v>stores</v>
      </c>
      <c r="AD1273" t="str">
        <f t="shared" si="2783"/>
        <v>stores</v>
      </c>
      <c r="AE1273" t="str">
        <f t="shared" si="2783"/>
        <v>stores</v>
      </c>
      <c r="AF1273" t="str">
        <f t="shared" si="2783"/>
        <v>stores</v>
      </c>
      <c r="AG1273" t="str">
        <f t="shared" si="2783"/>
        <v>stores</v>
      </c>
      <c r="AH1273" t="str">
        <f t="shared" si="2783"/>
        <v>stores</v>
      </c>
      <c r="AI1273" t="str">
        <f t="shared" si="2783"/>
        <v>stores</v>
      </c>
      <c r="AJ1273" t="str">
        <f t="shared" si="2783"/>
        <v>stores</v>
      </c>
      <c r="AK1273" t="str">
        <f t="shared" si="2783"/>
        <v>stores</v>
      </c>
      <c r="AL1273" t="str">
        <f t="shared" si="2783"/>
        <v>stores</v>
      </c>
      <c r="AM1273" t="str">
        <f t="shared" si="2783"/>
        <v>stores</v>
      </c>
      <c r="AN1273" t="str">
        <f t="shared" si="2674"/>
        <v>stores</v>
      </c>
      <c r="AQ1273" t="str">
        <f t="shared" si="2675"/>
        <v>stores</v>
      </c>
    </row>
    <row r="1274" spans="1:43" x14ac:dyDescent="0.2">
      <c r="A1274">
        <v>1272</v>
      </c>
      <c r="B1274" t="s">
        <v>462</v>
      </c>
      <c r="C1274" t="s">
        <v>1683</v>
      </c>
      <c r="D1274" t="s">
        <v>1655</v>
      </c>
      <c r="E1274" t="s">
        <v>89</v>
      </c>
      <c r="F1274" t="s">
        <v>465</v>
      </c>
      <c r="G1274" t="str">
        <f t="shared" si="2667"/>
        <v xml:space="preserve">Store Closures - Family Dollar </v>
      </c>
      <c r="H1274" t="str">
        <f t="shared" si="2648"/>
        <v xml:space="preserve">family dollar </v>
      </c>
      <c r="I1274" t="s">
        <v>2</v>
      </c>
      <c r="J1274" t="b">
        <f t="shared" si="2668"/>
        <v>1</v>
      </c>
      <c r="K1274" t="b">
        <f t="shared" si="2663"/>
        <v>1</v>
      </c>
      <c r="L1274" t="b">
        <f t="shared" si="2664"/>
        <v>1</v>
      </c>
      <c r="M1274" t="str">
        <f t="shared" si="2669"/>
        <v>Stores</v>
      </c>
      <c r="N1274" t="str">
        <f t="shared" si="2710"/>
        <v/>
      </c>
      <c r="O1274" t="str">
        <f t="shared" si="2711"/>
        <v/>
      </c>
      <c r="P1274" t="str">
        <f t="shared" si="2670"/>
        <v/>
      </c>
      <c r="R1274" t="s">
        <v>35</v>
      </c>
      <c r="S1274" t="str">
        <f>IF(M1274&lt;&gt;"",M1274,IF(O1274&lt;&gt;"",O1274,IF(Q1274&lt;&gt;"",Q1274,I1274)))</f>
        <v>Stores</v>
      </c>
      <c r="T1274" t="str">
        <f t="shared" si="2671"/>
        <v>stores</v>
      </c>
      <c r="U1274" t="str">
        <f t="shared" ref="U1274:V1274" si="2784">TRIM(SUBSTITUTE(T1274,U$1,U$2))</f>
        <v>stores</v>
      </c>
      <c r="V1274" t="str">
        <f t="shared" si="2784"/>
        <v>stores</v>
      </c>
      <c r="W1274" t="str">
        <f t="shared" ref="W1274:AM1274" si="2785">TRIM(SUBSTITUTE(V1274,W$1,W$2))</f>
        <v>stores</v>
      </c>
      <c r="X1274" t="str">
        <f t="shared" si="2785"/>
        <v>stores</v>
      </c>
      <c r="Y1274" t="str">
        <f t="shared" si="2785"/>
        <v>stores</v>
      </c>
      <c r="Z1274" t="str">
        <f t="shared" si="2785"/>
        <v>stores</v>
      </c>
      <c r="AA1274" t="str">
        <f t="shared" si="2785"/>
        <v>stores</v>
      </c>
      <c r="AB1274" t="str">
        <f t="shared" si="2785"/>
        <v>stores</v>
      </c>
      <c r="AC1274" t="str">
        <f t="shared" si="2785"/>
        <v>stores</v>
      </c>
      <c r="AD1274" t="str">
        <f t="shared" si="2785"/>
        <v>stores</v>
      </c>
      <c r="AE1274" t="str">
        <f t="shared" si="2785"/>
        <v>stores</v>
      </c>
      <c r="AF1274" t="str">
        <f t="shared" si="2785"/>
        <v>stores</v>
      </c>
      <c r="AG1274" t="str">
        <f t="shared" si="2785"/>
        <v>stores</v>
      </c>
      <c r="AH1274" t="str">
        <f t="shared" si="2785"/>
        <v>stores</v>
      </c>
      <c r="AI1274" t="str">
        <f t="shared" si="2785"/>
        <v>stores</v>
      </c>
      <c r="AJ1274" t="str">
        <f t="shared" si="2785"/>
        <v>stores</v>
      </c>
      <c r="AK1274" t="str">
        <f t="shared" si="2785"/>
        <v>stores</v>
      </c>
      <c r="AL1274" t="str">
        <f t="shared" si="2785"/>
        <v>stores</v>
      </c>
      <c r="AM1274" t="str">
        <f t="shared" si="2785"/>
        <v>stores</v>
      </c>
      <c r="AN1274" t="str">
        <f t="shared" si="2674"/>
        <v>stores</v>
      </c>
      <c r="AQ1274" t="str">
        <f t="shared" si="2675"/>
        <v>stores</v>
      </c>
    </row>
    <row r="1275" spans="1:43" x14ac:dyDescent="0.2">
      <c r="A1275">
        <v>1273</v>
      </c>
      <c r="B1275" t="s">
        <v>462</v>
      </c>
      <c r="C1275" t="s">
        <v>1683</v>
      </c>
      <c r="D1275" t="s">
        <v>1655</v>
      </c>
      <c r="E1275" t="s">
        <v>154</v>
      </c>
      <c r="F1275" t="s">
        <v>467</v>
      </c>
      <c r="G1275" t="str">
        <f t="shared" si="2667"/>
        <v>Stores - Closed Stores</v>
      </c>
      <c r="H1275" t="str">
        <f t="shared" si="2648"/>
        <v>closed stores</v>
      </c>
      <c r="I1275" t="s">
        <v>468</v>
      </c>
      <c r="J1275" t="b">
        <f t="shared" si="2668"/>
        <v>1</v>
      </c>
      <c r="K1275" t="b">
        <f t="shared" si="2663"/>
        <v>1</v>
      </c>
      <c r="L1275" t="b">
        <f t="shared" si="2664"/>
        <v>0</v>
      </c>
      <c r="M1275" t="str">
        <f t="shared" si="2669"/>
        <v/>
      </c>
      <c r="N1275" t="str">
        <f t="shared" si="2710"/>
        <v/>
      </c>
      <c r="O1275" t="str">
        <f t="shared" si="2711"/>
        <v/>
      </c>
      <c r="P1275" t="str">
        <f t="shared" si="2670"/>
        <v/>
      </c>
      <c r="R1275" t="s">
        <v>1685</v>
      </c>
      <c r="S1275" t="str">
        <f>IF(M1275&lt;&gt;"",M1275,IF(O1275&lt;&gt;"",O1275,IF(Q1275&lt;&gt;"",Q1275,I1275)))</f>
        <v xml:space="preserve">Stores </v>
      </c>
      <c r="T1275" t="str">
        <f t="shared" si="2671"/>
        <v>stores</v>
      </c>
      <c r="U1275" t="str">
        <f t="shared" ref="U1275:V1275" si="2786">TRIM(SUBSTITUTE(T1275,U$1,U$2))</f>
        <v>stores</v>
      </c>
      <c r="V1275" t="str">
        <f t="shared" si="2786"/>
        <v>stores</v>
      </c>
      <c r="W1275" t="str">
        <f t="shared" ref="W1275:AM1275" si="2787">TRIM(SUBSTITUTE(V1275,W$1,W$2))</f>
        <v>stores</v>
      </c>
      <c r="X1275" t="str">
        <f t="shared" si="2787"/>
        <v>stores</v>
      </c>
      <c r="Y1275" t="str">
        <f t="shared" si="2787"/>
        <v>stores</v>
      </c>
      <c r="Z1275" t="str">
        <f t="shared" si="2787"/>
        <v>stores</v>
      </c>
      <c r="AA1275" t="str">
        <f t="shared" si="2787"/>
        <v>stores</v>
      </c>
      <c r="AB1275" t="str">
        <f t="shared" si="2787"/>
        <v>stores</v>
      </c>
      <c r="AC1275" t="str">
        <f t="shared" si="2787"/>
        <v>stores</v>
      </c>
      <c r="AD1275" t="str">
        <f t="shared" si="2787"/>
        <v>stores</v>
      </c>
      <c r="AE1275" t="str">
        <f t="shared" si="2787"/>
        <v>stores</v>
      </c>
      <c r="AF1275" t="str">
        <f t="shared" si="2787"/>
        <v>stores</v>
      </c>
      <c r="AG1275" t="str">
        <f t="shared" si="2787"/>
        <v>stores</v>
      </c>
      <c r="AH1275" t="str">
        <f t="shared" si="2787"/>
        <v>stores</v>
      </c>
      <c r="AI1275" t="str">
        <f t="shared" si="2787"/>
        <v>stores</v>
      </c>
      <c r="AJ1275" t="str">
        <f t="shared" si="2787"/>
        <v>stores</v>
      </c>
      <c r="AK1275" t="str">
        <f t="shared" si="2787"/>
        <v>stores</v>
      </c>
      <c r="AL1275" t="str">
        <f t="shared" si="2787"/>
        <v>stores</v>
      </c>
      <c r="AM1275" t="str">
        <f t="shared" si="2787"/>
        <v>stores</v>
      </c>
      <c r="AN1275" t="str">
        <f t="shared" si="2674"/>
        <v>stores</v>
      </c>
      <c r="AQ1275" t="str">
        <f t="shared" si="2675"/>
        <v>stores</v>
      </c>
    </row>
    <row r="1276" spans="1:43" x14ac:dyDescent="0.2">
      <c r="A1276">
        <v>1274</v>
      </c>
      <c r="B1276" t="s">
        <v>462</v>
      </c>
      <c r="C1276" t="s">
        <v>1683</v>
      </c>
      <c r="D1276" t="s">
        <v>1655</v>
      </c>
      <c r="E1276" t="s">
        <v>154</v>
      </c>
      <c r="F1276" t="s">
        <v>469</v>
      </c>
      <c r="G1276" t="str">
        <f t="shared" si="2667"/>
        <v>Stores - Expanded or Relocated Stores</v>
      </c>
      <c r="H1276" t="str">
        <f t="shared" ref="H1276:H1339" si="2788">LOWER(F1276)</f>
        <v>expanded or relocated stores</v>
      </c>
      <c r="I1276" t="s">
        <v>2</v>
      </c>
      <c r="J1276" t="b">
        <f t="shared" si="2668"/>
        <v>1</v>
      </c>
      <c r="K1276" t="b">
        <f t="shared" si="2663"/>
        <v>1</v>
      </c>
      <c r="L1276" t="b">
        <f t="shared" si="2664"/>
        <v>1</v>
      </c>
      <c r="M1276" t="str">
        <f t="shared" si="2669"/>
        <v>Stores</v>
      </c>
      <c r="N1276" t="str">
        <f t="shared" si="2710"/>
        <v/>
      </c>
      <c r="O1276" t="str">
        <f t="shared" si="2711"/>
        <v/>
      </c>
      <c r="P1276" t="str">
        <f t="shared" si="2670"/>
        <v/>
      </c>
      <c r="R1276" t="s">
        <v>35</v>
      </c>
      <c r="S1276" t="str">
        <f>IF(M1276&lt;&gt;"",M1276,IF(O1276&lt;&gt;"",O1276,IF(Q1276&lt;&gt;"",Q1276,I1276)))</f>
        <v>Stores</v>
      </c>
      <c r="T1276" t="str">
        <f t="shared" si="2671"/>
        <v>stores</v>
      </c>
      <c r="U1276" t="str">
        <f t="shared" ref="U1276:V1276" si="2789">TRIM(SUBSTITUTE(T1276,U$1,U$2))</f>
        <v>stores</v>
      </c>
      <c r="V1276" t="str">
        <f t="shared" si="2789"/>
        <v>stores</v>
      </c>
      <c r="W1276" t="str">
        <f t="shared" ref="W1276:AM1276" si="2790">TRIM(SUBSTITUTE(V1276,W$1,W$2))</f>
        <v>stores</v>
      </c>
      <c r="X1276" t="str">
        <f t="shared" si="2790"/>
        <v>stores</v>
      </c>
      <c r="Y1276" t="str">
        <f t="shared" si="2790"/>
        <v>stores</v>
      </c>
      <c r="Z1276" t="str">
        <f t="shared" si="2790"/>
        <v>stores</v>
      </c>
      <c r="AA1276" t="str">
        <f t="shared" si="2790"/>
        <v>stores</v>
      </c>
      <c r="AB1276" t="str">
        <f t="shared" si="2790"/>
        <v>stores</v>
      </c>
      <c r="AC1276" t="str">
        <f t="shared" si="2790"/>
        <v>stores</v>
      </c>
      <c r="AD1276" t="str">
        <f t="shared" si="2790"/>
        <v>stores</v>
      </c>
      <c r="AE1276" t="str">
        <f t="shared" si="2790"/>
        <v>stores</v>
      </c>
      <c r="AF1276" t="str">
        <f t="shared" si="2790"/>
        <v>stores</v>
      </c>
      <c r="AG1276" t="str">
        <f t="shared" si="2790"/>
        <v>stores</v>
      </c>
      <c r="AH1276" t="str">
        <f t="shared" si="2790"/>
        <v>stores</v>
      </c>
      <c r="AI1276" t="str">
        <f t="shared" si="2790"/>
        <v>stores</v>
      </c>
      <c r="AJ1276" t="str">
        <f t="shared" si="2790"/>
        <v>stores</v>
      </c>
      <c r="AK1276" t="str">
        <f t="shared" si="2790"/>
        <v>stores</v>
      </c>
      <c r="AL1276" t="str">
        <f t="shared" si="2790"/>
        <v>stores</v>
      </c>
      <c r="AM1276" t="str">
        <f t="shared" si="2790"/>
        <v>stores</v>
      </c>
      <c r="AN1276" t="str">
        <f t="shared" si="2674"/>
        <v>stores</v>
      </c>
      <c r="AQ1276" t="str">
        <f t="shared" si="2675"/>
        <v>stores</v>
      </c>
    </row>
    <row r="1277" spans="1:43" x14ac:dyDescent="0.2">
      <c r="A1277">
        <v>1275</v>
      </c>
      <c r="B1277" t="s">
        <v>524</v>
      </c>
      <c r="C1277" t="s">
        <v>1672</v>
      </c>
      <c r="D1277" t="s">
        <v>1655</v>
      </c>
      <c r="E1277" t="s">
        <v>1497</v>
      </c>
      <c r="F1277" t="s">
        <v>1494</v>
      </c>
      <c r="G1277" t="str">
        <f t="shared" si="2667"/>
        <v>Centers - Net new center openings</v>
      </c>
      <c r="H1277" t="str">
        <f t="shared" si="2788"/>
        <v>net new center openings</v>
      </c>
      <c r="I1277" t="s">
        <v>264</v>
      </c>
      <c r="J1277" t="b">
        <f t="shared" si="2668"/>
        <v>0</v>
      </c>
      <c r="K1277" t="b">
        <f t="shared" si="2663"/>
        <v>1</v>
      </c>
      <c r="L1277" t="b">
        <f t="shared" si="2664"/>
        <v>1</v>
      </c>
      <c r="M1277" t="str">
        <f t="shared" si="2669"/>
        <v/>
      </c>
      <c r="N1277" t="str">
        <f t="shared" si="2710"/>
        <v>Check</v>
      </c>
      <c r="O1277" t="str">
        <f t="shared" si="2711"/>
        <v/>
      </c>
      <c r="P1277" t="str">
        <f t="shared" si="2670"/>
        <v/>
      </c>
      <c r="Q1277" t="s">
        <v>1497</v>
      </c>
      <c r="R1277" t="s">
        <v>1685</v>
      </c>
      <c r="S1277" t="str">
        <f>IF(M1277&lt;&gt;"",M1277,IF(O1277&lt;&gt;"",O1277,IF(Q1277&lt;&gt;"",Q1277,I1277)))</f>
        <v>Centers</v>
      </c>
      <c r="T1277" t="str">
        <f t="shared" si="2671"/>
        <v>centers</v>
      </c>
      <c r="U1277" t="str">
        <f t="shared" ref="U1277:V1277" si="2791">TRIM(SUBSTITUTE(T1277,U$1,U$2))</f>
        <v>centers</v>
      </c>
      <c r="V1277" t="str">
        <f t="shared" si="2791"/>
        <v>centers</v>
      </c>
      <c r="W1277" t="str">
        <f t="shared" ref="W1277:AM1277" si="2792">TRIM(SUBSTITUTE(V1277,W$1,W$2))</f>
        <v>centers</v>
      </c>
      <c r="X1277" t="str">
        <f t="shared" si="2792"/>
        <v>centers</v>
      </c>
      <c r="Y1277" t="str">
        <f t="shared" si="2792"/>
        <v>centers</v>
      </c>
      <c r="Z1277" t="str">
        <f t="shared" si="2792"/>
        <v>centers</v>
      </c>
      <c r="AA1277" t="str">
        <f t="shared" si="2792"/>
        <v>centers</v>
      </c>
      <c r="AB1277" t="str">
        <f t="shared" si="2792"/>
        <v>centers</v>
      </c>
      <c r="AC1277" t="str">
        <f t="shared" si="2792"/>
        <v>centers</v>
      </c>
      <c r="AD1277" t="str">
        <f t="shared" si="2792"/>
        <v>centers</v>
      </c>
      <c r="AE1277" t="str">
        <f t="shared" si="2792"/>
        <v>centers</v>
      </c>
      <c r="AF1277" t="str">
        <f t="shared" si="2792"/>
        <v>centers</v>
      </c>
      <c r="AG1277" t="str">
        <f t="shared" si="2792"/>
        <v>centers</v>
      </c>
      <c r="AH1277" t="str">
        <f t="shared" si="2792"/>
        <v>centers</v>
      </c>
      <c r="AI1277" t="str">
        <f t="shared" si="2792"/>
        <v>centers</v>
      </c>
      <c r="AJ1277" t="str">
        <f t="shared" si="2792"/>
        <v>centers</v>
      </c>
      <c r="AK1277" t="str">
        <f t="shared" si="2792"/>
        <v>centers</v>
      </c>
      <c r="AL1277" t="str">
        <f t="shared" si="2792"/>
        <v>centers</v>
      </c>
      <c r="AM1277" t="str">
        <f t="shared" si="2792"/>
        <v>centers</v>
      </c>
      <c r="AN1277" t="str">
        <f t="shared" si="2674"/>
        <v>centers</v>
      </c>
      <c r="AQ1277" t="str">
        <f t="shared" si="2675"/>
        <v>Centers</v>
      </c>
    </row>
    <row r="1278" spans="1:43" x14ac:dyDescent="0.2">
      <c r="A1278">
        <v>1276</v>
      </c>
      <c r="B1278" t="s">
        <v>524</v>
      </c>
      <c r="C1278" t="s">
        <v>1672</v>
      </c>
      <c r="D1278" t="s">
        <v>1655</v>
      </c>
      <c r="E1278" t="s">
        <v>1497</v>
      </c>
      <c r="F1278" t="s">
        <v>1495</v>
      </c>
      <c r="G1278" t="str">
        <f t="shared" si="2667"/>
        <v>Centers - Net new centers</v>
      </c>
      <c r="H1278" t="str">
        <f t="shared" si="2788"/>
        <v>net new centers</v>
      </c>
      <c r="I1278" t="s">
        <v>264</v>
      </c>
      <c r="J1278" t="b">
        <f t="shared" si="2668"/>
        <v>0</v>
      </c>
      <c r="K1278" t="b">
        <f t="shared" si="2663"/>
        <v>1</v>
      </c>
      <c r="L1278" t="b">
        <f t="shared" si="2664"/>
        <v>1</v>
      </c>
      <c r="M1278" t="str">
        <f t="shared" si="2669"/>
        <v/>
      </c>
      <c r="N1278" t="str">
        <f t="shared" si="2710"/>
        <v>Check</v>
      </c>
      <c r="O1278" t="str">
        <f t="shared" si="2711"/>
        <v/>
      </c>
      <c r="P1278" t="str">
        <f t="shared" si="2670"/>
        <v/>
      </c>
      <c r="Q1278" t="s">
        <v>1497</v>
      </c>
      <c r="R1278" t="s">
        <v>1685</v>
      </c>
      <c r="S1278" t="str">
        <f>IF(M1278&lt;&gt;"",M1278,IF(O1278&lt;&gt;"",O1278,IF(Q1278&lt;&gt;"",Q1278,I1278)))</f>
        <v>Centers</v>
      </c>
      <c r="T1278" t="str">
        <f t="shared" si="2671"/>
        <v>centers</v>
      </c>
      <c r="U1278" t="str">
        <f t="shared" ref="U1278:V1278" si="2793">TRIM(SUBSTITUTE(T1278,U$1,U$2))</f>
        <v>centers</v>
      </c>
      <c r="V1278" t="str">
        <f t="shared" si="2793"/>
        <v>centers</v>
      </c>
      <c r="W1278" t="str">
        <f t="shared" ref="W1278:AM1278" si="2794">TRIM(SUBSTITUTE(V1278,W$1,W$2))</f>
        <v>centers</v>
      </c>
      <c r="X1278" t="str">
        <f t="shared" si="2794"/>
        <v>centers</v>
      </c>
      <c r="Y1278" t="str">
        <f t="shared" si="2794"/>
        <v>centers</v>
      </c>
      <c r="Z1278" t="str">
        <f t="shared" si="2794"/>
        <v>centers</v>
      </c>
      <c r="AA1278" t="str">
        <f t="shared" si="2794"/>
        <v>centers</v>
      </c>
      <c r="AB1278" t="str">
        <f t="shared" si="2794"/>
        <v>centers</v>
      </c>
      <c r="AC1278" t="str">
        <f t="shared" si="2794"/>
        <v>centers</v>
      </c>
      <c r="AD1278" t="str">
        <f t="shared" si="2794"/>
        <v>centers</v>
      </c>
      <c r="AE1278" t="str">
        <f t="shared" si="2794"/>
        <v>centers</v>
      </c>
      <c r="AF1278" t="str">
        <f t="shared" si="2794"/>
        <v>centers</v>
      </c>
      <c r="AG1278" t="str">
        <f t="shared" si="2794"/>
        <v>centers</v>
      </c>
      <c r="AH1278" t="str">
        <f t="shared" si="2794"/>
        <v>centers</v>
      </c>
      <c r="AI1278" t="str">
        <f t="shared" si="2794"/>
        <v>centers</v>
      </c>
      <c r="AJ1278" t="str">
        <f t="shared" si="2794"/>
        <v>centers</v>
      </c>
      <c r="AK1278" t="str">
        <f t="shared" si="2794"/>
        <v>centers</v>
      </c>
      <c r="AL1278" t="str">
        <f t="shared" si="2794"/>
        <v>centers</v>
      </c>
      <c r="AM1278" t="str">
        <f t="shared" si="2794"/>
        <v>centers</v>
      </c>
      <c r="AN1278" t="str">
        <f t="shared" si="2674"/>
        <v>centers</v>
      </c>
      <c r="AQ1278" t="str">
        <f t="shared" si="2675"/>
        <v>Centers</v>
      </c>
    </row>
    <row r="1279" spans="1:43" x14ac:dyDescent="0.2">
      <c r="A1279">
        <v>1277</v>
      </c>
      <c r="B1279" t="s">
        <v>524</v>
      </c>
      <c r="C1279" t="s">
        <v>1672</v>
      </c>
      <c r="D1279" t="s">
        <v>1655</v>
      </c>
      <c r="E1279" t="s">
        <v>1497</v>
      </c>
      <c r="F1279" t="s">
        <v>1496</v>
      </c>
      <c r="G1279" t="str">
        <f t="shared" si="2667"/>
        <v>Centers - Network of locations</v>
      </c>
      <c r="H1279" t="str">
        <f t="shared" si="2788"/>
        <v>network of locations</v>
      </c>
      <c r="I1279" t="s">
        <v>264</v>
      </c>
      <c r="J1279" t="b">
        <f t="shared" si="2668"/>
        <v>0</v>
      </c>
      <c r="K1279" t="b">
        <f t="shared" si="2663"/>
        <v>1</v>
      </c>
      <c r="L1279" t="b">
        <f t="shared" si="2664"/>
        <v>1</v>
      </c>
      <c r="M1279" t="str">
        <f t="shared" si="2669"/>
        <v/>
      </c>
      <c r="N1279" t="str">
        <f t="shared" si="2710"/>
        <v>Check</v>
      </c>
      <c r="O1279" t="str">
        <f t="shared" si="2711"/>
        <v/>
      </c>
      <c r="P1279" t="str">
        <f t="shared" si="2670"/>
        <v/>
      </c>
      <c r="Q1279" t="s">
        <v>1497</v>
      </c>
      <c r="R1279" t="s">
        <v>1685</v>
      </c>
      <c r="S1279" t="str">
        <f>IF(M1279&lt;&gt;"",M1279,IF(O1279&lt;&gt;"",O1279,IF(Q1279&lt;&gt;"",Q1279,I1279)))</f>
        <v>Centers</v>
      </c>
      <c r="T1279" t="str">
        <f t="shared" si="2671"/>
        <v>centers</v>
      </c>
      <c r="U1279" t="str">
        <f t="shared" ref="U1279:V1279" si="2795">TRIM(SUBSTITUTE(T1279,U$1,U$2))</f>
        <v>centers</v>
      </c>
      <c r="V1279" t="str">
        <f t="shared" si="2795"/>
        <v>centers</v>
      </c>
      <c r="W1279" t="str">
        <f t="shared" ref="W1279:AM1279" si="2796">TRIM(SUBSTITUTE(V1279,W$1,W$2))</f>
        <v>centers</v>
      </c>
      <c r="X1279" t="str">
        <f t="shared" si="2796"/>
        <v>centers</v>
      </c>
      <c r="Y1279" t="str">
        <f t="shared" si="2796"/>
        <v>centers</v>
      </c>
      <c r="Z1279" t="str">
        <f t="shared" si="2796"/>
        <v>centers</v>
      </c>
      <c r="AA1279" t="str">
        <f t="shared" si="2796"/>
        <v>centers</v>
      </c>
      <c r="AB1279" t="str">
        <f t="shared" si="2796"/>
        <v>centers</v>
      </c>
      <c r="AC1279" t="str">
        <f t="shared" si="2796"/>
        <v>centers</v>
      </c>
      <c r="AD1279" t="str">
        <f t="shared" si="2796"/>
        <v>centers</v>
      </c>
      <c r="AE1279" t="str">
        <f t="shared" si="2796"/>
        <v>centers</v>
      </c>
      <c r="AF1279" t="str">
        <f t="shared" si="2796"/>
        <v>centers</v>
      </c>
      <c r="AG1279" t="str">
        <f t="shared" si="2796"/>
        <v>centers</v>
      </c>
      <c r="AH1279" t="str">
        <f t="shared" si="2796"/>
        <v>centers</v>
      </c>
      <c r="AI1279" t="str">
        <f t="shared" si="2796"/>
        <v>centers</v>
      </c>
      <c r="AJ1279" t="str">
        <f t="shared" si="2796"/>
        <v>centers</v>
      </c>
      <c r="AK1279" t="str">
        <f t="shared" si="2796"/>
        <v>centers</v>
      </c>
      <c r="AL1279" t="str">
        <f t="shared" si="2796"/>
        <v>centers</v>
      </c>
      <c r="AM1279" t="str">
        <f t="shared" si="2796"/>
        <v>centers</v>
      </c>
      <c r="AN1279" t="str">
        <f t="shared" si="2674"/>
        <v>centers</v>
      </c>
      <c r="AQ1279" t="str">
        <f t="shared" si="2675"/>
        <v>Centers</v>
      </c>
    </row>
    <row r="1280" spans="1:43" x14ac:dyDescent="0.2">
      <c r="A1280">
        <v>1278</v>
      </c>
      <c r="B1280" t="s">
        <v>524</v>
      </c>
      <c r="C1280" t="s">
        <v>1672</v>
      </c>
      <c r="D1280" t="s">
        <v>1655</v>
      </c>
      <c r="E1280" t="s">
        <v>44</v>
      </c>
      <c r="F1280" t="s">
        <v>525</v>
      </c>
      <c r="G1280" t="str">
        <f t="shared" si="2667"/>
        <v>Segment Revenue - Marketing Fees</v>
      </c>
      <c r="H1280" t="str">
        <f t="shared" si="2788"/>
        <v>marketing fees</v>
      </c>
      <c r="I1280" t="s">
        <v>10</v>
      </c>
      <c r="J1280" t="b">
        <f t="shared" si="2668"/>
        <v>0</v>
      </c>
      <c r="K1280" t="b">
        <f t="shared" si="2663"/>
        <v>0</v>
      </c>
      <c r="L1280" t="b">
        <f t="shared" si="2664"/>
        <v>1</v>
      </c>
      <c r="M1280" t="str">
        <f t="shared" si="2669"/>
        <v/>
      </c>
      <c r="N1280" t="str">
        <f t="shared" si="2710"/>
        <v/>
      </c>
      <c r="O1280" t="str">
        <f t="shared" si="2711"/>
        <v/>
      </c>
      <c r="P1280" t="str">
        <f t="shared" si="2670"/>
        <v/>
      </c>
      <c r="R1280" t="s">
        <v>35</v>
      </c>
      <c r="S1280" t="str">
        <f>IF(M1280&lt;&gt;"",M1280,IF(O1280&lt;&gt;"",O1280,IF(Q1280&lt;&gt;"",Q1280,I1280)))</f>
        <v>$M</v>
      </c>
      <c r="T1280" t="str">
        <f t="shared" si="2671"/>
        <v>$m</v>
      </c>
      <c r="U1280" t="str">
        <f t="shared" ref="U1280:V1280" si="2797">TRIM(SUBSTITUTE(T1280,U$1,U$2))</f>
        <v>$m</v>
      </c>
      <c r="V1280" t="str">
        <f t="shared" si="2797"/>
        <v>$m</v>
      </c>
      <c r="W1280" t="str">
        <f t="shared" ref="W1280:AM1280" si="2798">TRIM(SUBSTITUTE(V1280,W$1,W$2))</f>
        <v>$m</v>
      </c>
      <c r="X1280" t="str">
        <f t="shared" si="2798"/>
        <v>$m</v>
      </c>
      <c r="Y1280" t="str">
        <f t="shared" si="2798"/>
        <v>$m</v>
      </c>
      <c r="Z1280" t="str">
        <f t="shared" si="2798"/>
        <v>$m</v>
      </c>
      <c r="AA1280" t="str">
        <f t="shared" si="2798"/>
        <v>$m</v>
      </c>
      <c r="AB1280" t="str">
        <f t="shared" si="2798"/>
        <v>$m</v>
      </c>
      <c r="AC1280" t="str">
        <f t="shared" si="2798"/>
        <v>$m</v>
      </c>
      <c r="AD1280" t="str">
        <f t="shared" si="2798"/>
        <v>$m</v>
      </c>
      <c r="AE1280" t="str">
        <f t="shared" si="2798"/>
        <v>$m</v>
      </c>
      <c r="AF1280" t="str">
        <f t="shared" si="2798"/>
        <v>$m</v>
      </c>
      <c r="AG1280" t="str">
        <f t="shared" si="2798"/>
        <v>$</v>
      </c>
      <c r="AH1280" t="str">
        <f t="shared" si="2798"/>
        <v>$</v>
      </c>
      <c r="AI1280" t="str">
        <f t="shared" si="2798"/>
        <v>$</v>
      </c>
      <c r="AJ1280" t="str">
        <f t="shared" si="2798"/>
        <v>$</v>
      </c>
      <c r="AK1280" t="str">
        <f t="shared" si="2798"/>
        <v>$</v>
      </c>
      <c r="AL1280" t="str">
        <f t="shared" si="2798"/>
        <v>$</v>
      </c>
      <c r="AM1280" t="str">
        <f t="shared" si="2798"/>
        <v>$</v>
      </c>
      <c r="AN1280" t="str">
        <f t="shared" si="2674"/>
        <v>$</v>
      </c>
      <c r="AQ1280" t="str">
        <f t="shared" si="2675"/>
        <v>$</v>
      </c>
    </row>
    <row r="1281" spans="1:43" x14ac:dyDescent="0.2">
      <c r="A1281">
        <v>1279</v>
      </c>
      <c r="B1281" t="s">
        <v>524</v>
      </c>
      <c r="C1281" t="s">
        <v>1672</v>
      </c>
      <c r="D1281" t="s">
        <v>1655</v>
      </c>
      <c r="E1281" t="s">
        <v>44</v>
      </c>
      <c r="F1281" t="s">
        <v>274</v>
      </c>
      <c r="G1281" t="str">
        <f t="shared" si="2667"/>
        <v>Segment Revenue - Other Revenue</v>
      </c>
      <c r="H1281" t="str">
        <f t="shared" si="2788"/>
        <v>other revenue</v>
      </c>
      <c r="I1281" t="s">
        <v>10</v>
      </c>
      <c r="J1281" t="b">
        <f t="shared" si="2668"/>
        <v>0</v>
      </c>
      <c r="K1281" t="b">
        <f t="shared" si="2663"/>
        <v>0</v>
      </c>
      <c r="L1281" t="b">
        <f t="shared" si="2664"/>
        <v>1</v>
      </c>
      <c r="M1281" t="str">
        <f t="shared" si="2669"/>
        <v/>
      </c>
      <c r="N1281" t="str">
        <f t="shared" si="2710"/>
        <v/>
      </c>
      <c r="O1281" t="str">
        <f t="shared" si="2711"/>
        <v/>
      </c>
      <c r="P1281" t="str">
        <f t="shared" si="2670"/>
        <v/>
      </c>
      <c r="R1281" t="s">
        <v>35</v>
      </c>
      <c r="S1281" t="str">
        <f>IF(M1281&lt;&gt;"",M1281,IF(O1281&lt;&gt;"",O1281,IF(Q1281&lt;&gt;"",Q1281,I1281)))</f>
        <v>$M</v>
      </c>
      <c r="T1281" t="str">
        <f t="shared" si="2671"/>
        <v>$m</v>
      </c>
      <c r="U1281" t="str">
        <f t="shared" ref="U1281:V1281" si="2799">TRIM(SUBSTITUTE(T1281,U$1,U$2))</f>
        <v>$m</v>
      </c>
      <c r="V1281" t="str">
        <f t="shared" si="2799"/>
        <v>$m</v>
      </c>
      <c r="W1281" t="str">
        <f t="shared" ref="W1281:AM1281" si="2800">TRIM(SUBSTITUTE(V1281,W$1,W$2))</f>
        <v>$m</v>
      </c>
      <c r="X1281" t="str">
        <f t="shared" si="2800"/>
        <v>$m</v>
      </c>
      <c r="Y1281" t="str">
        <f t="shared" si="2800"/>
        <v>$m</v>
      </c>
      <c r="Z1281" t="str">
        <f t="shared" si="2800"/>
        <v>$m</v>
      </c>
      <c r="AA1281" t="str">
        <f t="shared" si="2800"/>
        <v>$m</v>
      </c>
      <c r="AB1281" t="str">
        <f t="shared" si="2800"/>
        <v>$m</v>
      </c>
      <c r="AC1281" t="str">
        <f t="shared" si="2800"/>
        <v>$m</v>
      </c>
      <c r="AD1281" t="str">
        <f t="shared" si="2800"/>
        <v>$m</v>
      </c>
      <c r="AE1281" t="str">
        <f t="shared" si="2800"/>
        <v>$m</v>
      </c>
      <c r="AF1281" t="str">
        <f t="shared" si="2800"/>
        <v>$m</v>
      </c>
      <c r="AG1281" t="str">
        <f t="shared" si="2800"/>
        <v>$</v>
      </c>
      <c r="AH1281" t="str">
        <f t="shared" si="2800"/>
        <v>$</v>
      </c>
      <c r="AI1281" t="str">
        <f t="shared" si="2800"/>
        <v>$</v>
      </c>
      <c r="AJ1281" t="str">
        <f t="shared" si="2800"/>
        <v>$</v>
      </c>
      <c r="AK1281" t="str">
        <f t="shared" si="2800"/>
        <v>$</v>
      </c>
      <c r="AL1281" t="str">
        <f t="shared" si="2800"/>
        <v>$</v>
      </c>
      <c r="AM1281" t="str">
        <f t="shared" si="2800"/>
        <v>$</v>
      </c>
      <c r="AN1281" t="str">
        <f t="shared" si="2674"/>
        <v>$</v>
      </c>
      <c r="AQ1281" t="str">
        <f t="shared" si="2675"/>
        <v>$</v>
      </c>
    </row>
    <row r="1282" spans="1:43" x14ac:dyDescent="0.2">
      <c r="A1282">
        <v>1280</v>
      </c>
      <c r="B1282" t="s">
        <v>524</v>
      </c>
      <c r="C1282" t="s">
        <v>1672</v>
      </c>
      <c r="D1282" t="s">
        <v>1655</v>
      </c>
      <c r="E1282" t="s">
        <v>44</v>
      </c>
      <c r="F1282" t="s">
        <v>526</v>
      </c>
      <c r="G1282" t="str">
        <f t="shared" si="2667"/>
        <v>Segment Revenue - Product Sales</v>
      </c>
      <c r="H1282" t="str">
        <f t="shared" si="2788"/>
        <v>product sales</v>
      </c>
      <c r="I1282" t="s">
        <v>10</v>
      </c>
      <c r="J1282" t="b">
        <f t="shared" si="2668"/>
        <v>0</v>
      </c>
      <c r="K1282" t="b">
        <f t="shared" si="2663"/>
        <v>0</v>
      </c>
      <c r="L1282" t="b">
        <f t="shared" si="2664"/>
        <v>1</v>
      </c>
      <c r="M1282" t="str">
        <f t="shared" si="2669"/>
        <v/>
      </c>
      <c r="N1282" t="str">
        <f t="shared" si="2710"/>
        <v/>
      </c>
      <c r="O1282" t="str">
        <f t="shared" si="2711"/>
        <v/>
      </c>
      <c r="P1282" t="str">
        <f t="shared" si="2670"/>
        <v/>
      </c>
      <c r="R1282" t="s">
        <v>35</v>
      </c>
      <c r="S1282" t="str">
        <f>IF(M1282&lt;&gt;"",M1282,IF(O1282&lt;&gt;"",O1282,IF(Q1282&lt;&gt;"",Q1282,I1282)))</f>
        <v>$M</v>
      </c>
      <c r="T1282" t="str">
        <f t="shared" si="2671"/>
        <v>$m</v>
      </c>
      <c r="U1282" t="str">
        <f t="shared" ref="U1282:V1282" si="2801">TRIM(SUBSTITUTE(T1282,U$1,U$2))</f>
        <v>$m</v>
      </c>
      <c r="V1282" t="str">
        <f t="shared" si="2801"/>
        <v>$m</v>
      </c>
      <c r="W1282" t="str">
        <f t="shared" ref="W1282:AM1282" si="2802">TRIM(SUBSTITUTE(V1282,W$1,W$2))</f>
        <v>$m</v>
      </c>
      <c r="X1282" t="str">
        <f t="shared" si="2802"/>
        <v>$m</v>
      </c>
      <c r="Y1282" t="str">
        <f t="shared" si="2802"/>
        <v>$m</v>
      </c>
      <c r="Z1282" t="str">
        <f t="shared" si="2802"/>
        <v>$m</v>
      </c>
      <c r="AA1282" t="str">
        <f t="shared" si="2802"/>
        <v>$m</v>
      </c>
      <c r="AB1282" t="str">
        <f t="shared" si="2802"/>
        <v>$m</v>
      </c>
      <c r="AC1282" t="str">
        <f t="shared" si="2802"/>
        <v>$m</v>
      </c>
      <c r="AD1282" t="str">
        <f t="shared" si="2802"/>
        <v>$m</v>
      </c>
      <c r="AE1282" t="str">
        <f t="shared" si="2802"/>
        <v>$m</v>
      </c>
      <c r="AF1282" t="str">
        <f t="shared" si="2802"/>
        <v>$m</v>
      </c>
      <c r="AG1282" t="str">
        <f t="shared" si="2802"/>
        <v>$</v>
      </c>
      <c r="AH1282" t="str">
        <f t="shared" si="2802"/>
        <v>$</v>
      </c>
      <c r="AI1282" t="str">
        <f t="shared" si="2802"/>
        <v>$</v>
      </c>
      <c r="AJ1282" t="str">
        <f t="shared" si="2802"/>
        <v>$</v>
      </c>
      <c r="AK1282" t="str">
        <f t="shared" si="2802"/>
        <v>$</v>
      </c>
      <c r="AL1282" t="str">
        <f t="shared" si="2802"/>
        <v>$</v>
      </c>
      <c r="AM1282" t="str">
        <f t="shared" si="2802"/>
        <v>$</v>
      </c>
      <c r="AN1282" t="str">
        <f t="shared" si="2674"/>
        <v>$</v>
      </c>
      <c r="AQ1282" t="str">
        <f t="shared" si="2675"/>
        <v>$</v>
      </c>
    </row>
    <row r="1283" spans="1:43" x14ac:dyDescent="0.2">
      <c r="A1283">
        <v>1281</v>
      </c>
      <c r="B1283" t="s">
        <v>524</v>
      </c>
      <c r="C1283" t="s">
        <v>1672</v>
      </c>
      <c r="D1283" t="s">
        <v>1655</v>
      </c>
      <c r="E1283" t="s">
        <v>44</v>
      </c>
      <c r="F1283" t="s">
        <v>527</v>
      </c>
      <c r="G1283" t="str">
        <f t="shared" si="2667"/>
        <v>Segment Revenue - Royalty Fees</v>
      </c>
      <c r="H1283" t="str">
        <f t="shared" si="2788"/>
        <v>royalty fees</v>
      </c>
      <c r="I1283" t="s">
        <v>10</v>
      </c>
      <c r="J1283" t="b">
        <f t="shared" si="2668"/>
        <v>0</v>
      </c>
      <c r="K1283" t="b">
        <f t="shared" ref="K1283" si="2803">AND(LEFT(I1283,1)&lt;&gt;"$",LEFT(I1283,1)&lt;&gt;"%")</f>
        <v>0</v>
      </c>
      <c r="L1283" t="b">
        <f t="shared" ref="L1283" si="2804">IFERROR(IF(FIND("store",LOWER(I1283))&gt;0,FALSE,TRUE),TRUE)</f>
        <v>1</v>
      </c>
      <c r="M1283" t="str">
        <f t="shared" si="2669"/>
        <v/>
      </c>
      <c r="N1283" t="str">
        <f t="shared" si="2710"/>
        <v/>
      </c>
      <c r="O1283" t="str">
        <f t="shared" si="2711"/>
        <v/>
      </c>
      <c r="P1283" t="str">
        <f t="shared" si="2670"/>
        <v/>
      </c>
      <c r="R1283" t="s">
        <v>35</v>
      </c>
      <c r="S1283" t="str">
        <f>IF(M1283&lt;&gt;"",M1283,IF(O1283&lt;&gt;"",O1283,IF(Q1283&lt;&gt;"",Q1283,I1283)))</f>
        <v>$M</v>
      </c>
      <c r="T1283" t="str">
        <f t="shared" si="2671"/>
        <v>$m</v>
      </c>
      <c r="U1283" t="str">
        <f t="shared" ref="U1283:V1283" si="2805">TRIM(SUBSTITUTE(T1283,U$1,U$2))</f>
        <v>$m</v>
      </c>
      <c r="V1283" t="str">
        <f t="shared" si="2805"/>
        <v>$m</v>
      </c>
      <c r="W1283" t="str">
        <f t="shared" ref="W1283:AM1283" si="2806">TRIM(SUBSTITUTE(V1283,W$1,W$2))</f>
        <v>$m</v>
      </c>
      <c r="X1283" t="str">
        <f t="shared" si="2806"/>
        <v>$m</v>
      </c>
      <c r="Y1283" t="str">
        <f t="shared" si="2806"/>
        <v>$m</v>
      </c>
      <c r="Z1283" t="str">
        <f t="shared" si="2806"/>
        <v>$m</v>
      </c>
      <c r="AA1283" t="str">
        <f t="shared" si="2806"/>
        <v>$m</v>
      </c>
      <c r="AB1283" t="str">
        <f t="shared" si="2806"/>
        <v>$m</v>
      </c>
      <c r="AC1283" t="str">
        <f t="shared" si="2806"/>
        <v>$m</v>
      </c>
      <c r="AD1283" t="str">
        <f t="shared" si="2806"/>
        <v>$m</v>
      </c>
      <c r="AE1283" t="str">
        <f t="shared" si="2806"/>
        <v>$m</v>
      </c>
      <c r="AF1283" t="str">
        <f t="shared" si="2806"/>
        <v>$m</v>
      </c>
      <c r="AG1283" t="str">
        <f t="shared" si="2806"/>
        <v>$</v>
      </c>
      <c r="AH1283" t="str">
        <f t="shared" si="2806"/>
        <v>$</v>
      </c>
      <c r="AI1283" t="str">
        <f t="shared" si="2806"/>
        <v>$</v>
      </c>
      <c r="AJ1283" t="str">
        <f t="shared" si="2806"/>
        <v>$</v>
      </c>
      <c r="AK1283" t="str">
        <f t="shared" si="2806"/>
        <v>$</v>
      </c>
      <c r="AL1283" t="str">
        <f t="shared" si="2806"/>
        <v>$</v>
      </c>
      <c r="AM1283" t="str">
        <f t="shared" si="2806"/>
        <v>$</v>
      </c>
      <c r="AN1283" t="str">
        <f t="shared" si="2674"/>
        <v>$</v>
      </c>
      <c r="AQ1283" t="str">
        <f t="shared" si="2675"/>
        <v>$</v>
      </c>
    </row>
    <row r="1284" spans="1:43" x14ac:dyDescent="0.2">
      <c r="A1284">
        <v>1282</v>
      </c>
      <c r="B1284" t="s">
        <v>542</v>
      </c>
      <c r="C1284" t="s">
        <v>1665</v>
      </c>
      <c r="D1284" t="s">
        <v>1655</v>
      </c>
      <c r="E1284" t="s">
        <v>639</v>
      </c>
      <c r="F1284" t="s">
        <v>543</v>
      </c>
      <c r="G1284" t="str">
        <f t="shared" ref="G1284:G1347" si="2807">IF(E1284=F1284,F1284,E1284&amp;" - "&amp;F1284)</f>
        <v>Comparable store sales - Comparable store sales growth</v>
      </c>
      <c r="H1284" t="str">
        <f t="shared" si="2788"/>
        <v>comparable store sales growth</v>
      </c>
      <c r="I1284" t="s">
        <v>7</v>
      </c>
      <c r="J1284" t="b">
        <f t="shared" ref="J1284:J1347" si="2808">IF(OR(IFERROR(FIND("store",LOWER(E1284)),FALSE),IFERROR(FIND("store",LOWER(H1284)),FALSE),IFERROR(FIND("store",LOWER(F1284)),FALSE)),TRUE,FALSE)</f>
        <v>1</v>
      </c>
      <c r="K1284" t="b">
        <f>AND(LEFT(I1284,1)&lt;&gt;"$",LEFT(I1284,1)&lt;&gt;"%")</f>
        <v>0</v>
      </c>
      <c r="L1284" t="b">
        <f>IFERROR(IF(FIND("store",LOWER(I1284))&gt;0,FALSE,TRUE),TRUE)</f>
        <v>1</v>
      </c>
      <c r="M1284" t="str">
        <f t="shared" ref="M1284:M1347" si="2809">IF(AND(J1284,K1284,L1284),"Stores","")</f>
        <v/>
      </c>
      <c r="N1284" t="str">
        <f t="shared" si="2710"/>
        <v/>
      </c>
      <c r="O1284" t="str">
        <f t="shared" si="2711"/>
        <v/>
      </c>
      <c r="P1284" t="str">
        <f t="shared" ref="P1284:P1347" si="2810">IFERROR(FIND(" per ",H1284),"")</f>
        <v/>
      </c>
      <c r="R1284" t="s">
        <v>7</v>
      </c>
      <c r="S1284" t="str">
        <f>IF(M1284&lt;&gt;"",M1284,IF(O1284&lt;&gt;"",O1284,IF(Q1284&lt;&gt;"",Q1284,I1284)))</f>
        <v>%</v>
      </c>
      <c r="T1284" t="str">
        <f t="shared" ref="T1284:T1347" si="2811">LOWER(TRIM(S1284))</f>
        <v>%</v>
      </c>
      <c r="U1284" t="str">
        <f t="shared" ref="U1284:V1284" si="2812">TRIM(SUBSTITUTE(T1284,U$1,U$2))</f>
        <v>%</v>
      </c>
      <c r="V1284" t="str">
        <f t="shared" si="2812"/>
        <v>%</v>
      </c>
      <c r="W1284" t="str">
        <f t="shared" ref="W1284:AM1284" si="2813">TRIM(SUBSTITUTE(V1284,W$1,W$2))</f>
        <v>%</v>
      </c>
      <c r="X1284" t="str">
        <f t="shared" si="2813"/>
        <v>%</v>
      </c>
      <c r="Y1284" t="str">
        <f t="shared" si="2813"/>
        <v>%</v>
      </c>
      <c r="Z1284" t="str">
        <f t="shared" si="2813"/>
        <v>%</v>
      </c>
      <c r="AA1284" t="str">
        <f t="shared" si="2813"/>
        <v>%</v>
      </c>
      <c r="AB1284" t="str">
        <f t="shared" si="2813"/>
        <v>%</v>
      </c>
      <c r="AC1284" t="str">
        <f t="shared" si="2813"/>
        <v>%</v>
      </c>
      <c r="AD1284" t="str">
        <f t="shared" si="2813"/>
        <v>%</v>
      </c>
      <c r="AE1284" t="str">
        <f t="shared" si="2813"/>
        <v>%</v>
      </c>
      <c r="AF1284" t="str">
        <f t="shared" si="2813"/>
        <v>%</v>
      </c>
      <c r="AG1284" t="str">
        <f t="shared" si="2813"/>
        <v>%</v>
      </c>
      <c r="AH1284" t="str">
        <f t="shared" si="2813"/>
        <v>%</v>
      </c>
      <c r="AI1284" t="str">
        <f t="shared" si="2813"/>
        <v>%</v>
      </c>
      <c r="AJ1284" t="str">
        <f t="shared" si="2813"/>
        <v>%</v>
      </c>
      <c r="AK1284" t="str">
        <f t="shared" si="2813"/>
        <v>%</v>
      </c>
      <c r="AL1284" t="str">
        <f t="shared" si="2813"/>
        <v>%</v>
      </c>
      <c r="AM1284" t="str">
        <f t="shared" si="2813"/>
        <v>%</v>
      </c>
      <c r="AN1284" t="str">
        <f t="shared" ref="AN1284:AN1347" si="2814">TRIM(SUBSTITUTE(AM1284," ","_"))</f>
        <v>%</v>
      </c>
      <c r="AQ1284" t="str">
        <f t="shared" ref="AQ1284:AQ1347" si="2815">IF(Q1284&lt;&gt;"",Q1284,IF(AO1284&lt;&gt;"",AO1284,AN1284))</f>
        <v>%</v>
      </c>
    </row>
    <row r="1285" spans="1:43" x14ac:dyDescent="0.2">
      <c r="A1285">
        <v>1283</v>
      </c>
      <c r="B1285" t="s">
        <v>542</v>
      </c>
      <c r="C1285" t="s">
        <v>1665</v>
      </c>
      <c r="D1285" t="s">
        <v>1655</v>
      </c>
      <c r="E1285" t="s">
        <v>80</v>
      </c>
      <c r="F1285" t="s">
        <v>1498</v>
      </c>
      <c r="G1285" t="str">
        <f t="shared" si="2807"/>
        <v>New Stores Openings - America's Best Contacts and Eyeglasses Stores</v>
      </c>
      <c r="H1285" t="str">
        <f t="shared" si="2788"/>
        <v>america's best contacts and eyeglasses stores</v>
      </c>
      <c r="I1285" t="s">
        <v>2</v>
      </c>
      <c r="J1285" t="b">
        <f t="shared" si="2808"/>
        <v>1</v>
      </c>
      <c r="K1285" t="b">
        <f t="shared" ref="K1285:K1348" si="2816">AND(LEFT(I1285,1)&lt;&gt;"$",LEFT(I1285,1)&lt;&gt;"%")</f>
        <v>1</v>
      </c>
      <c r="L1285" t="b">
        <f t="shared" ref="L1285:L1348" si="2817">IFERROR(IF(FIND("store",LOWER(I1285))&gt;0,FALSE,TRUE),TRUE)</f>
        <v>1</v>
      </c>
      <c r="M1285" t="str">
        <f t="shared" si="2809"/>
        <v>Stores</v>
      </c>
      <c r="N1285" t="str">
        <f t="shared" si="2710"/>
        <v/>
      </c>
      <c r="O1285" t="str">
        <f t="shared" si="2711"/>
        <v/>
      </c>
      <c r="P1285" t="str">
        <f t="shared" si="2810"/>
        <v/>
      </c>
      <c r="R1285" t="s">
        <v>35</v>
      </c>
      <c r="S1285" t="str">
        <f>IF(M1285&lt;&gt;"",M1285,IF(O1285&lt;&gt;"",O1285,IF(Q1285&lt;&gt;"",Q1285,I1285)))</f>
        <v>Stores</v>
      </c>
      <c r="T1285" t="str">
        <f t="shared" si="2811"/>
        <v>stores</v>
      </c>
      <c r="U1285" t="str">
        <f t="shared" ref="U1285:V1285" si="2818">TRIM(SUBSTITUTE(T1285,U$1,U$2))</f>
        <v>stores</v>
      </c>
      <c r="V1285" t="str">
        <f t="shared" si="2818"/>
        <v>stores</v>
      </c>
      <c r="W1285" t="str">
        <f t="shared" ref="W1285:AM1285" si="2819">TRIM(SUBSTITUTE(V1285,W$1,W$2))</f>
        <v>stores</v>
      </c>
      <c r="X1285" t="str">
        <f t="shared" si="2819"/>
        <v>stores</v>
      </c>
      <c r="Y1285" t="str">
        <f t="shared" si="2819"/>
        <v>stores</v>
      </c>
      <c r="Z1285" t="str">
        <f t="shared" si="2819"/>
        <v>stores</v>
      </c>
      <c r="AA1285" t="str">
        <f t="shared" si="2819"/>
        <v>stores</v>
      </c>
      <c r="AB1285" t="str">
        <f t="shared" si="2819"/>
        <v>stores</v>
      </c>
      <c r="AC1285" t="str">
        <f t="shared" si="2819"/>
        <v>stores</v>
      </c>
      <c r="AD1285" t="str">
        <f t="shared" si="2819"/>
        <v>stores</v>
      </c>
      <c r="AE1285" t="str">
        <f t="shared" si="2819"/>
        <v>stores</v>
      </c>
      <c r="AF1285" t="str">
        <f t="shared" si="2819"/>
        <v>stores</v>
      </c>
      <c r="AG1285" t="str">
        <f t="shared" si="2819"/>
        <v>stores</v>
      </c>
      <c r="AH1285" t="str">
        <f t="shared" si="2819"/>
        <v>stores</v>
      </c>
      <c r="AI1285" t="str">
        <f t="shared" si="2819"/>
        <v>stores</v>
      </c>
      <c r="AJ1285" t="str">
        <f t="shared" si="2819"/>
        <v>stores</v>
      </c>
      <c r="AK1285" t="str">
        <f t="shared" si="2819"/>
        <v>stores</v>
      </c>
      <c r="AL1285" t="str">
        <f t="shared" si="2819"/>
        <v>stores</v>
      </c>
      <c r="AM1285" t="str">
        <f t="shared" si="2819"/>
        <v>stores</v>
      </c>
      <c r="AN1285" t="str">
        <f t="shared" si="2814"/>
        <v>stores</v>
      </c>
      <c r="AQ1285" t="str">
        <f t="shared" si="2815"/>
        <v>stores</v>
      </c>
    </row>
    <row r="1286" spans="1:43" x14ac:dyDescent="0.2">
      <c r="A1286">
        <v>1284</v>
      </c>
      <c r="B1286" t="s">
        <v>542</v>
      </c>
      <c r="C1286" t="s">
        <v>1665</v>
      </c>
      <c r="D1286" t="s">
        <v>1655</v>
      </c>
      <c r="E1286" t="s">
        <v>80</v>
      </c>
      <c r="F1286" t="s">
        <v>544</v>
      </c>
      <c r="G1286" t="str">
        <f t="shared" si="2807"/>
        <v>New Stores Openings - Eyeglass World Stores</v>
      </c>
      <c r="H1286" t="str">
        <f t="shared" si="2788"/>
        <v>eyeglass world stores</v>
      </c>
      <c r="I1286" t="s">
        <v>2</v>
      </c>
      <c r="J1286" t="b">
        <f t="shared" si="2808"/>
        <v>1</v>
      </c>
      <c r="K1286" t="b">
        <f t="shared" si="2816"/>
        <v>1</v>
      </c>
      <c r="L1286" t="b">
        <f t="shared" si="2817"/>
        <v>1</v>
      </c>
      <c r="M1286" t="str">
        <f t="shared" si="2809"/>
        <v>Stores</v>
      </c>
      <c r="N1286" t="str">
        <f t="shared" si="2710"/>
        <v/>
      </c>
      <c r="O1286" t="str">
        <f t="shared" si="2711"/>
        <v/>
      </c>
      <c r="P1286" t="str">
        <f t="shared" si="2810"/>
        <v/>
      </c>
      <c r="R1286" t="s">
        <v>35</v>
      </c>
      <c r="S1286" t="str">
        <f>IF(M1286&lt;&gt;"",M1286,IF(O1286&lt;&gt;"",O1286,IF(Q1286&lt;&gt;"",Q1286,I1286)))</f>
        <v>Stores</v>
      </c>
      <c r="T1286" t="str">
        <f t="shared" si="2811"/>
        <v>stores</v>
      </c>
      <c r="U1286" t="str">
        <f t="shared" ref="U1286:V1286" si="2820">TRIM(SUBSTITUTE(T1286,U$1,U$2))</f>
        <v>stores</v>
      </c>
      <c r="V1286" t="str">
        <f t="shared" si="2820"/>
        <v>stores</v>
      </c>
      <c r="W1286" t="str">
        <f t="shared" ref="W1286:AM1286" si="2821">TRIM(SUBSTITUTE(V1286,W$1,W$2))</f>
        <v>stores</v>
      </c>
      <c r="X1286" t="str">
        <f t="shared" si="2821"/>
        <v>stores</v>
      </c>
      <c r="Y1286" t="str">
        <f t="shared" si="2821"/>
        <v>stores</v>
      </c>
      <c r="Z1286" t="str">
        <f t="shared" si="2821"/>
        <v>stores</v>
      </c>
      <c r="AA1286" t="str">
        <f t="shared" si="2821"/>
        <v>stores</v>
      </c>
      <c r="AB1286" t="str">
        <f t="shared" si="2821"/>
        <v>stores</v>
      </c>
      <c r="AC1286" t="str">
        <f t="shared" si="2821"/>
        <v>stores</v>
      </c>
      <c r="AD1286" t="str">
        <f t="shared" si="2821"/>
        <v>stores</v>
      </c>
      <c r="AE1286" t="str">
        <f t="shared" si="2821"/>
        <v>stores</v>
      </c>
      <c r="AF1286" t="str">
        <f t="shared" si="2821"/>
        <v>stores</v>
      </c>
      <c r="AG1286" t="str">
        <f t="shared" si="2821"/>
        <v>stores</v>
      </c>
      <c r="AH1286" t="str">
        <f t="shared" si="2821"/>
        <v>stores</v>
      </c>
      <c r="AI1286" t="str">
        <f t="shared" si="2821"/>
        <v>stores</v>
      </c>
      <c r="AJ1286" t="str">
        <f t="shared" si="2821"/>
        <v>stores</v>
      </c>
      <c r="AK1286" t="str">
        <f t="shared" si="2821"/>
        <v>stores</v>
      </c>
      <c r="AL1286" t="str">
        <f t="shared" si="2821"/>
        <v>stores</v>
      </c>
      <c r="AM1286" t="str">
        <f t="shared" si="2821"/>
        <v>stores</v>
      </c>
      <c r="AN1286" t="str">
        <f t="shared" si="2814"/>
        <v>stores</v>
      </c>
      <c r="AQ1286" t="str">
        <f t="shared" si="2815"/>
        <v>stores</v>
      </c>
    </row>
    <row r="1287" spans="1:43" x14ac:dyDescent="0.2">
      <c r="A1287">
        <v>1285</v>
      </c>
      <c r="B1287" t="s">
        <v>542</v>
      </c>
      <c r="C1287" t="s">
        <v>1665</v>
      </c>
      <c r="D1287" t="s">
        <v>1655</v>
      </c>
      <c r="E1287" t="s">
        <v>80</v>
      </c>
      <c r="F1287" t="s">
        <v>94</v>
      </c>
      <c r="G1287" t="str">
        <f t="shared" si="2807"/>
        <v>New Stores Openings - Total Stores</v>
      </c>
      <c r="H1287" t="str">
        <f t="shared" si="2788"/>
        <v>total stores</v>
      </c>
      <c r="I1287" t="s">
        <v>2</v>
      </c>
      <c r="J1287" t="b">
        <f t="shared" si="2808"/>
        <v>1</v>
      </c>
      <c r="K1287" t="b">
        <f t="shared" si="2816"/>
        <v>1</v>
      </c>
      <c r="L1287" t="b">
        <f t="shared" si="2817"/>
        <v>1</v>
      </c>
      <c r="M1287" t="str">
        <f t="shared" si="2809"/>
        <v>Stores</v>
      </c>
      <c r="N1287" t="str">
        <f t="shared" si="2710"/>
        <v/>
      </c>
      <c r="O1287" t="str">
        <f t="shared" si="2711"/>
        <v/>
      </c>
      <c r="P1287" t="str">
        <f t="shared" si="2810"/>
        <v/>
      </c>
      <c r="R1287" t="s">
        <v>35</v>
      </c>
      <c r="S1287" t="str">
        <f>IF(M1287&lt;&gt;"",M1287,IF(O1287&lt;&gt;"",O1287,IF(Q1287&lt;&gt;"",Q1287,I1287)))</f>
        <v>Stores</v>
      </c>
      <c r="T1287" t="str">
        <f t="shared" si="2811"/>
        <v>stores</v>
      </c>
      <c r="U1287" t="str">
        <f t="shared" ref="U1287:V1287" si="2822">TRIM(SUBSTITUTE(T1287,U$1,U$2))</f>
        <v>stores</v>
      </c>
      <c r="V1287" t="str">
        <f t="shared" si="2822"/>
        <v>stores</v>
      </c>
      <c r="W1287" t="str">
        <f t="shared" ref="W1287:AM1287" si="2823">TRIM(SUBSTITUTE(V1287,W$1,W$2))</f>
        <v>stores</v>
      </c>
      <c r="X1287" t="str">
        <f t="shared" si="2823"/>
        <v>stores</v>
      </c>
      <c r="Y1287" t="str">
        <f t="shared" si="2823"/>
        <v>stores</v>
      </c>
      <c r="Z1287" t="str">
        <f t="shared" si="2823"/>
        <v>stores</v>
      </c>
      <c r="AA1287" t="str">
        <f t="shared" si="2823"/>
        <v>stores</v>
      </c>
      <c r="AB1287" t="str">
        <f t="shared" si="2823"/>
        <v>stores</v>
      </c>
      <c r="AC1287" t="str">
        <f t="shared" si="2823"/>
        <v>stores</v>
      </c>
      <c r="AD1287" t="str">
        <f t="shared" si="2823"/>
        <v>stores</v>
      </c>
      <c r="AE1287" t="str">
        <f t="shared" si="2823"/>
        <v>stores</v>
      </c>
      <c r="AF1287" t="str">
        <f t="shared" si="2823"/>
        <v>stores</v>
      </c>
      <c r="AG1287" t="str">
        <f t="shared" si="2823"/>
        <v>stores</v>
      </c>
      <c r="AH1287" t="str">
        <f t="shared" si="2823"/>
        <v>stores</v>
      </c>
      <c r="AI1287" t="str">
        <f t="shared" si="2823"/>
        <v>stores</v>
      </c>
      <c r="AJ1287" t="str">
        <f t="shared" si="2823"/>
        <v>stores</v>
      </c>
      <c r="AK1287" t="str">
        <f t="shared" si="2823"/>
        <v>stores</v>
      </c>
      <c r="AL1287" t="str">
        <f t="shared" si="2823"/>
        <v>stores</v>
      </c>
      <c r="AM1287" t="str">
        <f t="shared" si="2823"/>
        <v>stores</v>
      </c>
      <c r="AN1287" t="str">
        <f t="shared" si="2814"/>
        <v>stores</v>
      </c>
      <c r="AQ1287" t="str">
        <f t="shared" si="2815"/>
        <v>stores</v>
      </c>
    </row>
    <row r="1288" spans="1:43" x14ac:dyDescent="0.2">
      <c r="A1288">
        <v>1286</v>
      </c>
      <c r="B1288" t="s">
        <v>542</v>
      </c>
      <c r="C1288" t="s">
        <v>1665</v>
      </c>
      <c r="D1288" t="s">
        <v>1655</v>
      </c>
      <c r="E1288" t="s">
        <v>80</v>
      </c>
      <c r="F1288" t="s">
        <v>545</v>
      </c>
      <c r="G1288" t="str">
        <f t="shared" si="2807"/>
        <v>New Stores Openings - Vision Centers - Walmart</v>
      </c>
      <c r="H1288" t="str">
        <f t="shared" si="2788"/>
        <v>vision centers - walmart</v>
      </c>
      <c r="I1288" t="s">
        <v>2</v>
      </c>
      <c r="J1288" t="b">
        <f t="shared" si="2808"/>
        <v>1</v>
      </c>
      <c r="K1288" t="b">
        <f t="shared" si="2816"/>
        <v>1</v>
      </c>
      <c r="L1288" t="b">
        <f t="shared" si="2817"/>
        <v>1</v>
      </c>
      <c r="M1288" t="str">
        <f t="shared" si="2809"/>
        <v>Stores</v>
      </c>
      <c r="N1288" t="str">
        <f t="shared" si="2710"/>
        <v/>
      </c>
      <c r="O1288" t="str">
        <f t="shared" si="2711"/>
        <v/>
      </c>
      <c r="P1288" t="str">
        <f t="shared" si="2810"/>
        <v/>
      </c>
      <c r="R1288" t="s">
        <v>35</v>
      </c>
      <c r="S1288" t="str">
        <f>IF(M1288&lt;&gt;"",M1288,IF(O1288&lt;&gt;"",O1288,IF(Q1288&lt;&gt;"",Q1288,I1288)))</f>
        <v>Stores</v>
      </c>
      <c r="T1288" t="str">
        <f t="shared" si="2811"/>
        <v>stores</v>
      </c>
      <c r="U1288" t="str">
        <f t="shared" ref="U1288:V1288" si="2824">TRIM(SUBSTITUTE(T1288,U$1,U$2))</f>
        <v>stores</v>
      </c>
      <c r="V1288" t="str">
        <f t="shared" si="2824"/>
        <v>stores</v>
      </c>
      <c r="W1288" t="str">
        <f t="shared" ref="W1288:AM1288" si="2825">TRIM(SUBSTITUTE(V1288,W$1,W$2))</f>
        <v>stores</v>
      </c>
      <c r="X1288" t="str">
        <f t="shared" si="2825"/>
        <v>stores</v>
      </c>
      <c r="Y1288" t="str">
        <f t="shared" si="2825"/>
        <v>stores</v>
      </c>
      <c r="Z1288" t="str">
        <f t="shared" si="2825"/>
        <v>stores</v>
      </c>
      <c r="AA1288" t="str">
        <f t="shared" si="2825"/>
        <v>stores</v>
      </c>
      <c r="AB1288" t="str">
        <f t="shared" si="2825"/>
        <v>stores</v>
      </c>
      <c r="AC1288" t="str">
        <f t="shared" si="2825"/>
        <v>stores</v>
      </c>
      <c r="AD1288" t="str">
        <f t="shared" si="2825"/>
        <v>stores</v>
      </c>
      <c r="AE1288" t="str">
        <f t="shared" si="2825"/>
        <v>stores</v>
      </c>
      <c r="AF1288" t="str">
        <f t="shared" si="2825"/>
        <v>stores</v>
      </c>
      <c r="AG1288" t="str">
        <f t="shared" si="2825"/>
        <v>stores</v>
      </c>
      <c r="AH1288" t="str">
        <f t="shared" si="2825"/>
        <v>stores</v>
      </c>
      <c r="AI1288" t="str">
        <f t="shared" si="2825"/>
        <v>stores</v>
      </c>
      <c r="AJ1288" t="str">
        <f t="shared" si="2825"/>
        <v>stores</v>
      </c>
      <c r="AK1288" t="str">
        <f t="shared" si="2825"/>
        <v>stores</v>
      </c>
      <c r="AL1288" t="str">
        <f t="shared" si="2825"/>
        <v>stores</v>
      </c>
      <c r="AM1288" t="str">
        <f t="shared" si="2825"/>
        <v>stores</v>
      </c>
      <c r="AN1288" t="str">
        <f t="shared" si="2814"/>
        <v>stores</v>
      </c>
      <c r="AQ1288" t="str">
        <f t="shared" si="2815"/>
        <v>stores</v>
      </c>
    </row>
    <row r="1289" spans="1:43" x14ac:dyDescent="0.2">
      <c r="A1289">
        <v>1287</v>
      </c>
      <c r="B1289" t="s">
        <v>542</v>
      </c>
      <c r="C1289" t="s">
        <v>1665</v>
      </c>
      <c r="D1289" t="s">
        <v>1655</v>
      </c>
      <c r="E1289" t="s">
        <v>80</v>
      </c>
      <c r="F1289" t="s">
        <v>546</v>
      </c>
      <c r="G1289" t="str">
        <f t="shared" si="2807"/>
        <v>New Stores Openings - Vista Optical Stores - Fred Meyer</v>
      </c>
      <c r="H1289" t="str">
        <f t="shared" si="2788"/>
        <v>vista optical stores - fred meyer</v>
      </c>
      <c r="I1289" t="s">
        <v>2</v>
      </c>
      <c r="J1289" t="b">
        <f t="shared" si="2808"/>
        <v>1</v>
      </c>
      <c r="K1289" t="b">
        <f t="shared" si="2816"/>
        <v>1</v>
      </c>
      <c r="L1289" t="b">
        <f t="shared" si="2817"/>
        <v>1</v>
      </c>
      <c r="M1289" t="str">
        <f t="shared" si="2809"/>
        <v>Stores</v>
      </c>
      <c r="N1289" t="str">
        <f t="shared" si="2710"/>
        <v/>
      </c>
      <c r="O1289" t="str">
        <f t="shared" si="2711"/>
        <v/>
      </c>
      <c r="P1289" t="str">
        <f t="shared" si="2810"/>
        <v/>
      </c>
      <c r="R1289" t="s">
        <v>35</v>
      </c>
      <c r="S1289" t="str">
        <f>IF(M1289&lt;&gt;"",M1289,IF(O1289&lt;&gt;"",O1289,IF(Q1289&lt;&gt;"",Q1289,I1289)))</f>
        <v>Stores</v>
      </c>
      <c r="T1289" t="str">
        <f t="shared" si="2811"/>
        <v>stores</v>
      </c>
      <c r="U1289" t="str">
        <f t="shared" ref="U1289:V1289" si="2826">TRIM(SUBSTITUTE(T1289,U$1,U$2))</f>
        <v>stores</v>
      </c>
      <c r="V1289" t="str">
        <f t="shared" si="2826"/>
        <v>stores</v>
      </c>
      <c r="W1289" t="str">
        <f t="shared" ref="W1289:AM1289" si="2827">TRIM(SUBSTITUTE(V1289,W$1,W$2))</f>
        <v>stores</v>
      </c>
      <c r="X1289" t="str">
        <f t="shared" si="2827"/>
        <v>stores</v>
      </c>
      <c r="Y1289" t="str">
        <f t="shared" si="2827"/>
        <v>stores</v>
      </c>
      <c r="Z1289" t="str">
        <f t="shared" si="2827"/>
        <v>stores</v>
      </c>
      <c r="AA1289" t="str">
        <f t="shared" si="2827"/>
        <v>stores</v>
      </c>
      <c r="AB1289" t="str">
        <f t="shared" si="2827"/>
        <v>stores</v>
      </c>
      <c r="AC1289" t="str">
        <f t="shared" si="2827"/>
        <v>stores</v>
      </c>
      <c r="AD1289" t="str">
        <f t="shared" si="2827"/>
        <v>stores</v>
      </c>
      <c r="AE1289" t="str">
        <f t="shared" si="2827"/>
        <v>stores</v>
      </c>
      <c r="AF1289" t="str">
        <f t="shared" si="2827"/>
        <v>stores</v>
      </c>
      <c r="AG1289" t="str">
        <f t="shared" si="2827"/>
        <v>stores</v>
      </c>
      <c r="AH1289" t="str">
        <f t="shared" si="2827"/>
        <v>stores</v>
      </c>
      <c r="AI1289" t="str">
        <f t="shared" si="2827"/>
        <v>stores</v>
      </c>
      <c r="AJ1289" t="str">
        <f t="shared" si="2827"/>
        <v>stores</v>
      </c>
      <c r="AK1289" t="str">
        <f t="shared" si="2827"/>
        <v>stores</v>
      </c>
      <c r="AL1289" t="str">
        <f t="shared" si="2827"/>
        <v>stores</v>
      </c>
      <c r="AM1289" t="str">
        <f t="shared" si="2827"/>
        <v>stores</v>
      </c>
      <c r="AN1289" t="str">
        <f t="shared" si="2814"/>
        <v>stores</v>
      </c>
      <c r="AQ1289" t="str">
        <f t="shared" si="2815"/>
        <v>stores</v>
      </c>
    </row>
    <row r="1290" spans="1:43" x14ac:dyDescent="0.2">
      <c r="A1290">
        <v>1288</v>
      </c>
      <c r="B1290" t="s">
        <v>542</v>
      </c>
      <c r="C1290" t="s">
        <v>1665</v>
      </c>
      <c r="D1290" t="s">
        <v>1655</v>
      </c>
      <c r="E1290" t="s">
        <v>80</v>
      </c>
      <c r="F1290" t="s">
        <v>547</v>
      </c>
      <c r="G1290" t="str">
        <f t="shared" si="2807"/>
        <v>New Stores Openings - Vista Optical Stores - Military</v>
      </c>
      <c r="H1290" t="str">
        <f t="shared" si="2788"/>
        <v>vista optical stores - military</v>
      </c>
      <c r="I1290" t="s">
        <v>2</v>
      </c>
      <c r="J1290" t="b">
        <f t="shared" si="2808"/>
        <v>1</v>
      </c>
      <c r="K1290" t="b">
        <f t="shared" si="2816"/>
        <v>1</v>
      </c>
      <c r="L1290" t="b">
        <f t="shared" si="2817"/>
        <v>1</v>
      </c>
      <c r="M1290" t="str">
        <f t="shared" si="2809"/>
        <v>Stores</v>
      </c>
      <c r="N1290" t="str">
        <f t="shared" si="2710"/>
        <v/>
      </c>
      <c r="O1290" t="str">
        <f t="shared" si="2711"/>
        <v/>
      </c>
      <c r="P1290" t="str">
        <f t="shared" si="2810"/>
        <v/>
      </c>
      <c r="R1290" t="s">
        <v>35</v>
      </c>
      <c r="S1290" t="str">
        <f>IF(M1290&lt;&gt;"",M1290,IF(O1290&lt;&gt;"",O1290,IF(Q1290&lt;&gt;"",Q1290,I1290)))</f>
        <v>Stores</v>
      </c>
      <c r="T1290" t="str">
        <f t="shared" si="2811"/>
        <v>stores</v>
      </c>
      <c r="U1290" t="str">
        <f t="shared" ref="U1290:V1290" si="2828">TRIM(SUBSTITUTE(T1290,U$1,U$2))</f>
        <v>stores</v>
      </c>
      <c r="V1290" t="str">
        <f t="shared" si="2828"/>
        <v>stores</v>
      </c>
      <c r="W1290" t="str">
        <f t="shared" ref="W1290:AM1290" si="2829">TRIM(SUBSTITUTE(V1290,W$1,W$2))</f>
        <v>stores</v>
      </c>
      <c r="X1290" t="str">
        <f t="shared" si="2829"/>
        <v>stores</v>
      </c>
      <c r="Y1290" t="str">
        <f t="shared" si="2829"/>
        <v>stores</v>
      </c>
      <c r="Z1290" t="str">
        <f t="shared" si="2829"/>
        <v>stores</v>
      </c>
      <c r="AA1290" t="str">
        <f t="shared" si="2829"/>
        <v>stores</v>
      </c>
      <c r="AB1290" t="str">
        <f t="shared" si="2829"/>
        <v>stores</v>
      </c>
      <c r="AC1290" t="str">
        <f t="shared" si="2829"/>
        <v>stores</v>
      </c>
      <c r="AD1290" t="str">
        <f t="shared" si="2829"/>
        <v>stores</v>
      </c>
      <c r="AE1290" t="str">
        <f t="shared" si="2829"/>
        <v>stores</v>
      </c>
      <c r="AF1290" t="str">
        <f t="shared" si="2829"/>
        <v>stores</v>
      </c>
      <c r="AG1290" t="str">
        <f t="shared" si="2829"/>
        <v>stores</v>
      </c>
      <c r="AH1290" t="str">
        <f t="shared" si="2829"/>
        <v>stores</v>
      </c>
      <c r="AI1290" t="str">
        <f t="shared" si="2829"/>
        <v>stores</v>
      </c>
      <c r="AJ1290" t="str">
        <f t="shared" si="2829"/>
        <v>stores</v>
      </c>
      <c r="AK1290" t="str">
        <f t="shared" si="2829"/>
        <v>stores</v>
      </c>
      <c r="AL1290" t="str">
        <f t="shared" si="2829"/>
        <v>stores</v>
      </c>
      <c r="AM1290" t="str">
        <f t="shared" si="2829"/>
        <v>stores</v>
      </c>
      <c r="AN1290" t="str">
        <f t="shared" si="2814"/>
        <v>stores</v>
      </c>
      <c r="AQ1290" t="str">
        <f t="shared" si="2815"/>
        <v>stores</v>
      </c>
    </row>
    <row r="1291" spans="1:43" x14ac:dyDescent="0.2">
      <c r="A1291">
        <v>1289</v>
      </c>
      <c r="B1291" t="s">
        <v>542</v>
      </c>
      <c r="C1291" t="s">
        <v>1665</v>
      </c>
      <c r="D1291" t="s">
        <v>1655</v>
      </c>
      <c r="E1291" t="s">
        <v>548</v>
      </c>
      <c r="F1291" t="s">
        <v>549</v>
      </c>
      <c r="G1291" t="str">
        <f t="shared" si="2807"/>
        <v>No of stores open at the end - Corporate/Other</v>
      </c>
      <c r="H1291" t="str">
        <f t="shared" si="2788"/>
        <v>corporate/other</v>
      </c>
      <c r="I1291" t="s">
        <v>2</v>
      </c>
      <c r="J1291" t="b">
        <f t="shared" si="2808"/>
        <v>1</v>
      </c>
      <c r="K1291" t="b">
        <f t="shared" si="2816"/>
        <v>1</v>
      </c>
      <c r="L1291" t="b">
        <f t="shared" si="2817"/>
        <v>1</v>
      </c>
      <c r="M1291" t="str">
        <f t="shared" si="2809"/>
        <v>Stores</v>
      </c>
      <c r="N1291" t="str">
        <f t="shared" si="2710"/>
        <v/>
      </c>
      <c r="O1291" t="str">
        <f t="shared" si="2711"/>
        <v/>
      </c>
      <c r="P1291" t="str">
        <f t="shared" si="2810"/>
        <v/>
      </c>
      <c r="R1291" t="s">
        <v>35</v>
      </c>
      <c r="S1291" t="str">
        <f>IF(M1291&lt;&gt;"",M1291,IF(O1291&lt;&gt;"",O1291,IF(Q1291&lt;&gt;"",Q1291,I1291)))</f>
        <v>Stores</v>
      </c>
      <c r="T1291" t="str">
        <f t="shared" si="2811"/>
        <v>stores</v>
      </c>
      <c r="U1291" t="str">
        <f t="shared" ref="U1291:V1291" si="2830">TRIM(SUBSTITUTE(T1291,U$1,U$2))</f>
        <v>stores</v>
      </c>
      <c r="V1291" t="str">
        <f t="shared" si="2830"/>
        <v>stores</v>
      </c>
      <c r="W1291" t="str">
        <f t="shared" ref="W1291:AM1291" si="2831">TRIM(SUBSTITUTE(V1291,W$1,W$2))</f>
        <v>stores</v>
      </c>
      <c r="X1291" t="str">
        <f t="shared" si="2831"/>
        <v>stores</v>
      </c>
      <c r="Y1291" t="str">
        <f t="shared" si="2831"/>
        <v>stores</v>
      </c>
      <c r="Z1291" t="str">
        <f t="shared" si="2831"/>
        <v>stores</v>
      </c>
      <c r="AA1291" t="str">
        <f t="shared" si="2831"/>
        <v>stores</v>
      </c>
      <c r="AB1291" t="str">
        <f t="shared" si="2831"/>
        <v>stores</v>
      </c>
      <c r="AC1291" t="str">
        <f t="shared" si="2831"/>
        <v>stores</v>
      </c>
      <c r="AD1291" t="str">
        <f t="shared" si="2831"/>
        <v>stores</v>
      </c>
      <c r="AE1291" t="str">
        <f t="shared" si="2831"/>
        <v>stores</v>
      </c>
      <c r="AF1291" t="str">
        <f t="shared" si="2831"/>
        <v>stores</v>
      </c>
      <c r="AG1291" t="str">
        <f t="shared" si="2831"/>
        <v>stores</v>
      </c>
      <c r="AH1291" t="str">
        <f t="shared" si="2831"/>
        <v>stores</v>
      </c>
      <c r="AI1291" t="str">
        <f t="shared" si="2831"/>
        <v>stores</v>
      </c>
      <c r="AJ1291" t="str">
        <f t="shared" si="2831"/>
        <v>stores</v>
      </c>
      <c r="AK1291" t="str">
        <f t="shared" si="2831"/>
        <v>stores</v>
      </c>
      <c r="AL1291" t="str">
        <f t="shared" si="2831"/>
        <v>stores</v>
      </c>
      <c r="AM1291" t="str">
        <f t="shared" si="2831"/>
        <v>stores</v>
      </c>
      <c r="AN1291" t="str">
        <f t="shared" si="2814"/>
        <v>stores</v>
      </c>
      <c r="AQ1291" t="str">
        <f t="shared" si="2815"/>
        <v>stores</v>
      </c>
    </row>
    <row r="1292" spans="1:43" x14ac:dyDescent="0.2">
      <c r="A1292">
        <v>1290</v>
      </c>
      <c r="B1292" t="s">
        <v>542</v>
      </c>
      <c r="C1292" t="s">
        <v>1665</v>
      </c>
      <c r="D1292" t="s">
        <v>1655</v>
      </c>
      <c r="E1292" t="s">
        <v>548</v>
      </c>
      <c r="F1292" t="s">
        <v>550</v>
      </c>
      <c r="G1292" t="str">
        <f t="shared" si="2807"/>
        <v>No of stores open at the end - Legacy segment</v>
      </c>
      <c r="H1292" t="str">
        <f t="shared" si="2788"/>
        <v>legacy segment</v>
      </c>
      <c r="I1292" t="s">
        <v>2</v>
      </c>
      <c r="J1292" t="b">
        <f t="shared" si="2808"/>
        <v>1</v>
      </c>
      <c r="K1292" t="b">
        <f t="shared" si="2816"/>
        <v>1</v>
      </c>
      <c r="L1292" t="b">
        <f t="shared" si="2817"/>
        <v>1</v>
      </c>
      <c r="M1292" t="str">
        <f t="shared" si="2809"/>
        <v>Stores</v>
      </c>
      <c r="N1292" t="str">
        <f t="shared" si="2710"/>
        <v/>
      </c>
      <c r="O1292" t="str">
        <f t="shared" si="2711"/>
        <v/>
      </c>
      <c r="P1292" t="str">
        <f t="shared" si="2810"/>
        <v/>
      </c>
      <c r="R1292" t="s">
        <v>35</v>
      </c>
      <c r="S1292" t="str">
        <f>IF(M1292&lt;&gt;"",M1292,IF(O1292&lt;&gt;"",O1292,IF(Q1292&lt;&gt;"",Q1292,I1292)))</f>
        <v>Stores</v>
      </c>
      <c r="T1292" t="str">
        <f t="shared" si="2811"/>
        <v>stores</v>
      </c>
      <c r="U1292" t="str">
        <f t="shared" ref="U1292:V1292" si="2832">TRIM(SUBSTITUTE(T1292,U$1,U$2))</f>
        <v>stores</v>
      </c>
      <c r="V1292" t="str">
        <f t="shared" si="2832"/>
        <v>stores</v>
      </c>
      <c r="W1292" t="str">
        <f t="shared" ref="W1292:AM1292" si="2833">TRIM(SUBSTITUTE(V1292,W$1,W$2))</f>
        <v>stores</v>
      </c>
      <c r="X1292" t="str">
        <f t="shared" si="2833"/>
        <v>stores</v>
      </c>
      <c r="Y1292" t="str">
        <f t="shared" si="2833"/>
        <v>stores</v>
      </c>
      <c r="Z1292" t="str">
        <f t="shared" si="2833"/>
        <v>stores</v>
      </c>
      <c r="AA1292" t="str">
        <f t="shared" si="2833"/>
        <v>stores</v>
      </c>
      <c r="AB1292" t="str">
        <f t="shared" si="2833"/>
        <v>stores</v>
      </c>
      <c r="AC1292" t="str">
        <f t="shared" si="2833"/>
        <v>stores</v>
      </c>
      <c r="AD1292" t="str">
        <f t="shared" si="2833"/>
        <v>stores</v>
      </c>
      <c r="AE1292" t="str">
        <f t="shared" si="2833"/>
        <v>stores</v>
      </c>
      <c r="AF1292" t="str">
        <f t="shared" si="2833"/>
        <v>stores</v>
      </c>
      <c r="AG1292" t="str">
        <f t="shared" si="2833"/>
        <v>stores</v>
      </c>
      <c r="AH1292" t="str">
        <f t="shared" si="2833"/>
        <v>stores</v>
      </c>
      <c r="AI1292" t="str">
        <f t="shared" si="2833"/>
        <v>stores</v>
      </c>
      <c r="AJ1292" t="str">
        <f t="shared" si="2833"/>
        <v>stores</v>
      </c>
      <c r="AK1292" t="str">
        <f t="shared" si="2833"/>
        <v>stores</v>
      </c>
      <c r="AL1292" t="str">
        <f t="shared" si="2833"/>
        <v>stores</v>
      </c>
      <c r="AM1292" t="str">
        <f t="shared" si="2833"/>
        <v>stores</v>
      </c>
      <c r="AN1292" t="str">
        <f t="shared" si="2814"/>
        <v>stores</v>
      </c>
      <c r="AQ1292" t="str">
        <f t="shared" si="2815"/>
        <v>stores</v>
      </c>
    </row>
    <row r="1293" spans="1:43" x14ac:dyDescent="0.2">
      <c r="A1293">
        <v>1291</v>
      </c>
      <c r="B1293" t="s">
        <v>542</v>
      </c>
      <c r="C1293" t="s">
        <v>1665</v>
      </c>
      <c r="D1293" t="s">
        <v>1655</v>
      </c>
      <c r="E1293" t="s">
        <v>548</v>
      </c>
      <c r="F1293" t="s">
        <v>551</v>
      </c>
      <c r="G1293" t="str">
        <f t="shared" si="2807"/>
        <v>No of stores open at the end - Owned &amp; Host segment</v>
      </c>
      <c r="H1293" t="str">
        <f t="shared" si="2788"/>
        <v>owned &amp; host segment</v>
      </c>
      <c r="I1293" t="s">
        <v>2</v>
      </c>
      <c r="J1293" t="b">
        <f t="shared" si="2808"/>
        <v>1</v>
      </c>
      <c r="K1293" t="b">
        <f t="shared" si="2816"/>
        <v>1</v>
      </c>
      <c r="L1293" t="b">
        <f t="shared" si="2817"/>
        <v>1</v>
      </c>
      <c r="M1293" t="str">
        <f t="shared" si="2809"/>
        <v>Stores</v>
      </c>
      <c r="N1293" t="str">
        <f t="shared" si="2710"/>
        <v/>
      </c>
      <c r="O1293" t="str">
        <f t="shared" si="2711"/>
        <v/>
      </c>
      <c r="P1293" t="str">
        <f t="shared" si="2810"/>
        <v/>
      </c>
      <c r="R1293" t="s">
        <v>35</v>
      </c>
      <c r="S1293" t="str">
        <f>IF(M1293&lt;&gt;"",M1293,IF(O1293&lt;&gt;"",O1293,IF(Q1293&lt;&gt;"",Q1293,I1293)))</f>
        <v>Stores</v>
      </c>
      <c r="T1293" t="str">
        <f t="shared" si="2811"/>
        <v>stores</v>
      </c>
      <c r="U1293" t="str">
        <f t="shared" ref="U1293:V1293" si="2834">TRIM(SUBSTITUTE(T1293,U$1,U$2))</f>
        <v>stores</v>
      </c>
      <c r="V1293" t="str">
        <f t="shared" si="2834"/>
        <v>stores</v>
      </c>
      <c r="W1293" t="str">
        <f t="shared" ref="W1293:AM1293" si="2835">TRIM(SUBSTITUTE(V1293,W$1,W$2))</f>
        <v>stores</v>
      </c>
      <c r="X1293" t="str">
        <f t="shared" si="2835"/>
        <v>stores</v>
      </c>
      <c r="Y1293" t="str">
        <f t="shared" si="2835"/>
        <v>stores</v>
      </c>
      <c r="Z1293" t="str">
        <f t="shared" si="2835"/>
        <v>stores</v>
      </c>
      <c r="AA1293" t="str">
        <f t="shared" si="2835"/>
        <v>stores</v>
      </c>
      <c r="AB1293" t="str">
        <f t="shared" si="2835"/>
        <v>stores</v>
      </c>
      <c r="AC1293" t="str">
        <f t="shared" si="2835"/>
        <v>stores</v>
      </c>
      <c r="AD1293" t="str">
        <f t="shared" si="2835"/>
        <v>stores</v>
      </c>
      <c r="AE1293" t="str">
        <f t="shared" si="2835"/>
        <v>stores</v>
      </c>
      <c r="AF1293" t="str">
        <f t="shared" si="2835"/>
        <v>stores</v>
      </c>
      <c r="AG1293" t="str">
        <f t="shared" si="2835"/>
        <v>stores</v>
      </c>
      <c r="AH1293" t="str">
        <f t="shared" si="2835"/>
        <v>stores</v>
      </c>
      <c r="AI1293" t="str">
        <f t="shared" si="2835"/>
        <v>stores</v>
      </c>
      <c r="AJ1293" t="str">
        <f t="shared" si="2835"/>
        <v>stores</v>
      </c>
      <c r="AK1293" t="str">
        <f t="shared" si="2835"/>
        <v>stores</v>
      </c>
      <c r="AL1293" t="str">
        <f t="shared" si="2835"/>
        <v>stores</v>
      </c>
      <c r="AM1293" t="str">
        <f t="shared" si="2835"/>
        <v>stores</v>
      </c>
      <c r="AN1293" t="str">
        <f t="shared" si="2814"/>
        <v>stores</v>
      </c>
      <c r="AQ1293" t="str">
        <f t="shared" si="2815"/>
        <v>stores</v>
      </c>
    </row>
    <row r="1294" spans="1:43" x14ac:dyDescent="0.2">
      <c r="A1294">
        <v>1292</v>
      </c>
      <c r="B1294" t="s">
        <v>542</v>
      </c>
      <c r="C1294" t="s">
        <v>1665</v>
      </c>
      <c r="D1294" t="s">
        <v>1655</v>
      </c>
      <c r="E1294" t="s">
        <v>552</v>
      </c>
      <c r="F1294" t="s">
        <v>1498</v>
      </c>
      <c r="G1294" t="str">
        <f t="shared" si="2807"/>
        <v>Number of Stores - America's Best Contacts and Eyeglasses Stores</v>
      </c>
      <c r="H1294" t="str">
        <f t="shared" si="2788"/>
        <v>america's best contacts and eyeglasses stores</v>
      </c>
      <c r="I1294" t="s">
        <v>2</v>
      </c>
      <c r="J1294" t="b">
        <f t="shared" si="2808"/>
        <v>1</v>
      </c>
      <c r="K1294" t="b">
        <f t="shared" si="2816"/>
        <v>1</v>
      </c>
      <c r="L1294" t="b">
        <f t="shared" si="2817"/>
        <v>1</v>
      </c>
      <c r="M1294" t="str">
        <f t="shared" si="2809"/>
        <v>Stores</v>
      </c>
      <c r="N1294" t="str">
        <f t="shared" si="2710"/>
        <v/>
      </c>
      <c r="O1294" t="str">
        <f t="shared" si="2711"/>
        <v/>
      </c>
      <c r="P1294" t="str">
        <f t="shared" si="2810"/>
        <v/>
      </c>
      <c r="R1294" t="s">
        <v>35</v>
      </c>
      <c r="S1294" t="str">
        <f>IF(M1294&lt;&gt;"",M1294,IF(O1294&lt;&gt;"",O1294,IF(Q1294&lt;&gt;"",Q1294,I1294)))</f>
        <v>Stores</v>
      </c>
      <c r="T1294" t="str">
        <f t="shared" si="2811"/>
        <v>stores</v>
      </c>
      <c r="U1294" t="str">
        <f t="shared" ref="U1294:V1294" si="2836">TRIM(SUBSTITUTE(T1294,U$1,U$2))</f>
        <v>stores</v>
      </c>
      <c r="V1294" t="str">
        <f t="shared" si="2836"/>
        <v>stores</v>
      </c>
      <c r="W1294" t="str">
        <f t="shared" ref="W1294:AM1294" si="2837">TRIM(SUBSTITUTE(V1294,W$1,W$2))</f>
        <v>stores</v>
      </c>
      <c r="X1294" t="str">
        <f t="shared" si="2837"/>
        <v>stores</v>
      </c>
      <c r="Y1294" t="str">
        <f t="shared" si="2837"/>
        <v>stores</v>
      </c>
      <c r="Z1294" t="str">
        <f t="shared" si="2837"/>
        <v>stores</v>
      </c>
      <c r="AA1294" t="str">
        <f t="shared" si="2837"/>
        <v>stores</v>
      </c>
      <c r="AB1294" t="str">
        <f t="shared" si="2837"/>
        <v>stores</v>
      </c>
      <c r="AC1294" t="str">
        <f t="shared" si="2837"/>
        <v>stores</v>
      </c>
      <c r="AD1294" t="str">
        <f t="shared" si="2837"/>
        <v>stores</v>
      </c>
      <c r="AE1294" t="str">
        <f t="shared" si="2837"/>
        <v>stores</v>
      </c>
      <c r="AF1294" t="str">
        <f t="shared" si="2837"/>
        <v>stores</v>
      </c>
      <c r="AG1294" t="str">
        <f t="shared" si="2837"/>
        <v>stores</v>
      </c>
      <c r="AH1294" t="str">
        <f t="shared" si="2837"/>
        <v>stores</v>
      </c>
      <c r="AI1294" t="str">
        <f t="shared" si="2837"/>
        <v>stores</v>
      </c>
      <c r="AJ1294" t="str">
        <f t="shared" si="2837"/>
        <v>stores</v>
      </c>
      <c r="AK1294" t="str">
        <f t="shared" si="2837"/>
        <v>stores</v>
      </c>
      <c r="AL1294" t="str">
        <f t="shared" si="2837"/>
        <v>stores</v>
      </c>
      <c r="AM1294" t="str">
        <f t="shared" si="2837"/>
        <v>stores</v>
      </c>
      <c r="AN1294" t="str">
        <f t="shared" si="2814"/>
        <v>stores</v>
      </c>
      <c r="AQ1294" t="str">
        <f t="shared" si="2815"/>
        <v>stores</v>
      </c>
    </row>
    <row r="1295" spans="1:43" x14ac:dyDescent="0.2">
      <c r="A1295">
        <v>1293</v>
      </c>
      <c r="B1295" t="s">
        <v>542</v>
      </c>
      <c r="C1295" t="s">
        <v>1665</v>
      </c>
      <c r="D1295" t="s">
        <v>1655</v>
      </c>
      <c r="E1295" t="s">
        <v>552</v>
      </c>
      <c r="F1295" t="s">
        <v>544</v>
      </c>
      <c r="G1295" t="str">
        <f t="shared" si="2807"/>
        <v>Number of Stores - Eyeglass World Stores</v>
      </c>
      <c r="H1295" t="str">
        <f t="shared" si="2788"/>
        <v>eyeglass world stores</v>
      </c>
      <c r="I1295" t="s">
        <v>2</v>
      </c>
      <c r="J1295" t="b">
        <f t="shared" si="2808"/>
        <v>1</v>
      </c>
      <c r="K1295" t="b">
        <f t="shared" si="2816"/>
        <v>1</v>
      </c>
      <c r="L1295" t="b">
        <f t="shared" si="2817"/>
        <v>1</v>
      </c>
      <c r="M1295" t="str">
        <f t="shared" si="2809"/>
        <v>Stores</v>
      </c>
      <c r="N1295" t="str">
        <f t="shared" si="2710"/>
        <v/>
      </c>
      <c r="O1295" t="str">
        <f t="shared" si="2711"/>
        <v/>
      </c>
      <c r="P1295" t="str">
        <f t="shared" si="2810"/>
        <v/>
      </c>
      <c r="R1295" t="s">
        <v>35</v>
      </c>
      <c r="S1295" t="str">
        <f>IF(M1295&lt;&gt;"",M1295,IF(O1295&lt;&gt;"",O1295,IF(Q1295&lt;&gt;"",Q1295,I1295)))</f>
        <v>Stores</v>
      </c>
      <c r="T1295" t="str">
        <f t="shared" si="2811"/>
        <v>stores</v>
      </c>
      <c r="U1295" t="str">
        <f t="shared" ref="U1295:V1295" si="2838">TRIM(SUBSTITUTE(T1295,U$1,U$2))</f>
        <v>stores</v>
      </c>
      <c r="V1295" t="str">
        <f t="shared" si="2838"/>
        <v>stores</v>
      </c>
      <c r="W1295" t="str">
        <f t="shared" ref="W1295:AM1295" si="2839">TRIM(SUBSTITUTE(V1295,W$1,W$2))</f>
        <v>stores</v>
      </c>
      <c r="X1295" t="str">
        <f t="shared" si="2839"/>
        <v>stores</v>
      </c>
      <c r="Y1295" t="str">
        <f t="shared" si="2839"/>
        <v>stores</v>
      </c>
      <c r="Z1295" t="str">
        <f t="shared" si="2839"/>
        <v>stores</v>
      </c>
      <c r="AA1295" t="str">
        <f t="shared" si="2839"/>
        <v>stores</v>
      </c>
      <c r="AB1295" t="str">
        <f t="shared" si="2839"/>
        <v>stores</v>
      </c>
      <c r="AC1295" t="str">
        <f t="shared" si="2839"/>
        <v>stores</v>
      </c>
      <c r="AD1295" t="str">
        <f t="shared" si="2839"/>
        <v>stores</v>
      </c>
      <c r="AE1295" t="str">
        <f t="shared" si="2839"/>
        <v>stores</v>
      </c>
      <c r="AF1295" t="str">
        <f t="shared" si="2839"/>
        <v>stores</v>
      </c>
      <c r="AG1295" t="str">
        <f t="shared" si="2839"/>
        <v>stores</v>
      </c>
      <c r="AH1295" t="str">
        <f t="shared" si="2839"/>
        <v>stores</v>
      </c>
      <c r="AI1295" t="str">
        <f t="shared" si="2839"/>
        <v>stores</v>
      </c>
      <c r="AJ1295" t="str">
        <f t="shared" si="2839"/>
        <v>stores</v>
      </c>
      <c r="AK1295" t="str">
        <f t="shared" si="2839"/>
        <v>stores</v>
      </c>
      <c r="AL1295" t="str">
        <f t="shared" si="2839"/>
        <v>stores</v>
      </c>
      <c r="AM1295" t="str">
        <f t="shared" si="2839"/>
        <v>stores</v>
      </c>
      <c r="AN1295" t="str">
        <f t="shared" si="2814"/>
        <v>stores</v>
      </c>
      <c r="AQ1295" t="str">
        <f t="shared" si="2815"/>
        <v>stores</v>
      </c>
    </row>
    <row r="1296" spans="1:43" x14ac:dyDescent="0.2">
      <c r="A1296">
        <v>1294</v>
      </c>
      <c r="B1296" t="s">
        <v>542</v>
      </c>
      <c r="C1296" t="s">
        <v>1665</v>
      </c>
      <c r="D1296" t="s">
        <v>1655</v>
      </c>
      <c r="E1296" t="s">
        <v>552</v>
      </c>
      <c r="F1296" t="s">
        <v>545</v>
      </c>
      <c r="G1296" t="str">
        <f t="shared" si="2807"/>
        <v>Number of Stores - Vision Centers - Walmart</v>
      </c>
      <c r="H1296" t="str">
        <f t="shared" si="2788"/>
        <v>vision centers - walmart</v>
      </c>
      <c r="I1296" t="s">
        <v>2</v>
      </c>
      <c r="J1296" t="b">
        <f t="shared" si="2808"/>
        <v>1</v>
      </c>
      <c r="K1296" t="b">
        <f t="shared" si="2816"/>
        <v>1</v>
      </c>
      <c r="L1296" t="b">
        <f t="shared" si="2817"/>
        <v>1</v>
      </c>
      <c r="M1296" t="str">
        <f t="shared" si="2809"/>
        <v>Stores</v>
      </c>
      <c r="N1296" t="str">
        <f t="shared" si="2710"/>
        <v/>
      </c>
      <c r="O1296" t="str">
        <f t="shared" si="2711"/>
        <v/>
      </c>
      <c r="P1296" t="str">
        <f t="shared" si="2810"/>
        <v/>
      </c>
      <c r="R1296" t="s">
        <v>35</v>
      </c>
      <c r="S1296" t="str">
        <f>IF(M1296&lt;&gt;"",M1296,IF(O1296&lt;&gt;"",O1296,IF(Q1296&lt;&gt;"",Q1296,I1296)))</f>
        <v>Stores</v>
      </c>
      <c r="T1296" t="str">
        <f t="shared" si="2811"/>
        <v>stores</v>
      </c>
      <c r="U1296" t="str">
        <f t="shared" ref="U1296:V1296" si="2840">TRIM(SUBSTITUTE(T1296,U$1,U$2))</f>
        <v>stores</v>
      </c>
      <c r="V1296" t="str">
        <f t="shared" si="2840"/>
        <v>stores</v>
      </c>
      <c r="W1296" t="str">
        <f t="shared" ref="W1296:AM1296" si="2841">TRIM(SUBSTITUTE(V1296,W$1,W$2))</f>
        <v>stores</v>
      </c>
      <c r="X1296" t="str">
        <f t="shared" si="2841"/>
        <v>stores</v>
      </c>
      <c r="Y1296" t="str">
        <f t="shared" si="2841"/>
        <v>stores</v>
      </c>
      <c r="Z1296" t="str">
        <f t="shared" si="2841"/>
        <v>stores</v>
      </c>
      <c r="AA1296" t="str">
        <f t="shared" si="2841"/>
        <v>stores</v>
      </c>
      <c r="AB1296" t="str">
        <f t="shared" si="2841"/>
        <v>stores</v>
      </c>
      <c r="AC1296" t="str">
        <f t="shared" si="2841"/>
        <v>stores</v>
      </c>
      <c r="AD1296" t="str">
        <f t="shared" si="2841"/>
        <v>stores</v>
      </c>
      <c r="AE1296" t="str">
        <f t="shared" si="2841"/>
        <v>stores</v>
      </c>
      <c r="AF1296" t="str">
        <f t="shared" si="2841"/>
        <v>stores</v>
      </c>
      <c r="AG1296" t="str">
        <f t="shared" si="2841"/>
        <v>stores</v>
      </c>
      <c r="AH1296" t="str">
        <f t="shared" si="2841"/>
        <v>stores</v>
      </c>
      <c r="AI1296" t="str">
        <f t="shared" si="2841"/>
        <v>stores</v>
      </c>
      <c r="AJ1296" t="str">
        <f t="shared" si="2841"/>
        <v>stores</v>
      </c>
      <c r="AK1296" t="str">
        <f t="shared" si="2841"/>
        <v>stores</v>
      </c>
      <c r="AL1296" t="str">
        <f t="shared" si="2841"/>
        <v>stores</v>
      </c>
      <c r="AM1296" t="str">
        <f t="shared" si="2841"/>
        <v>stores</v>
      </c>
      <c r="AN1296" t="str">
        <f t="shared" si="2814"/>
        <v>stores</v>
      </c>
      <c r="AQ1296" t="str">
        <f t="shared" si="2815"/>
        <v>stores</v>
      </c>
    </row>
    <row r="1297" spans="1:43" x14ac:dyDescent="0.2">
      <c r="A1297">
        <v>1295</v>
      </c>
      <c r="B1297" t="s">
        <v>542</v>
      </c>
      <c r="C1297" t="s">
        <v>1665</v>
      </c>
      <c r="D1297" t="s">
        <v>1655</v>
      </c>
      <c r="E1297" t="s">
        <v>552</v>
      </c>
      <c r="F1297" t="s">
        <v>546</v>
      </c>
      <c r="G1297" t="str">
        <f t="shared" si="2807"/>
        <v>Number of Stores - Vista Optical Stores - Fred Meyer</v>
      </c>
      <c r="H1297" t="str">
        <f t="shared" si="2788"/>
        <v>vista optical stores - fred meyer</v>
      </c>
      <c r="I1297" t="s">
        <v>2</v>
      </c>
      <c r="J1297" t="b">
        <f t="shared" si="2808"/>
        <v>1</v>
      </c>
      <c r="K1297" t="b">
        <f t="shared" si="2816"/>
        <v>1</v>
      </c>
      <c r="L1297" t="b">
        <f t="shared" si="2817"/>
        <v>1</v>
      </c>
      <c r="M1297" t="str">
        <f t="shared" si="2809"/>
        <v>Stores</v>
      </c>
      <c r="N1297" t="str">
        <f t="shared" si="2710"/>
        <v/>
      </c>
      <c r="O1297" t="str">
        <f t="shared" si="2711"/>
        <v/>
      </c>
      <c r="P1297" t="str">
        <f t="shared" si="2810"/>
        <v/>
      </c>
      <c r="R1297" t="s">
        <v>35</v>
      </c>
      <c r="S1297" t="str">
        <f>IF(M1297&lt;&gt;"",M1297,IF(O1297&lt;&gt;"",O1297,IF(Q1297&lt;&gt;"",Q1297,I1297)))</f>
        <v>Stores</v>
      </c>
      <c r="T1297" t="str">
        <f t="shared" si="2811"/>
        <v>stores</v>
      </c>
      <c r="U1297" t="str">
        <f t="shared" ref="U1297:V1297" si="2842">TRIM(SUBSTITUTE(T1297,U$1,U$2))</f>
        <v>stores</v>
      </c>
      <c r="V1297" t="str">
        <f t="shared" si="2842"/>
        <v>stores</v>
      </c>
      <c r="W1297" t="str">
        <f t="shared" ref="W1297:AM1297" si="2843">TRIM(SUBSTITUTE(V1297,W$1,W$2))</f>
        <v>stores</v>
      </c>
      <c r="X1297" t="str">
        <f t="shared" si="2843"/>
        <v>stores</v>
      </c>
      <c r="Y1297" t="str">
        <f t="shared" si="2843"/>
        <v>stores</v>
      </c>
      <c r="Z1297" t="str">
        <f t="shared" si="2843"/>
        <v>stores</v>
      </c>
      <c r="AA1297" t="str">
        <f t="shared" si="2843"/>
        <v>stores</v>
      </c>
      <c r="AB1297" t="str">
        <f t="shared" si="2843"/>
        <v>stores</v>
      </c>
      <c r="AC1297" t="str">
        <f t="shared" si="2843"/>
        <v>stores</v>
      </c>
      <c r="AD1297" t="str">
        <f t="shared" si="2843"/>
        <v>stores</v>
      </c>
      <c r="AE1297" t="str">
        <f t="shared" si="2843"/>
        <v>stores</v>
      </c>
      <c r="AF1297" t="str">
        <f t="shared" si="2843"/>
        <v>stores</v>
      </c>
      <c r="AG1297" t="str">
        <f t="shared" si="2843"/>
        <v>stores</v>
      </c>
      <c r="AH1297" t="str">
        <f t="shared" si="2843"/>
        <v>stores</v>
      </c>
      <c r="AI1297" t="str">
        <f t="shared" si="2843"/>
        <v>stores</v>
      </c>
      <c r="AJ1297" t="str">
        <f t="shared" si="2843"/>
        <v>stores</v>
      </c>
      <c r="AK1297" t="str">
        <f t="shared" si="2843"/>
        <v>stores</v>
      </c>
      <c r="AL1297" t="str">
        <f t="shared" si="2843"/>
        <v>stores</v>
      </c>
      <c r="AM1297" t="str">
        <f t="shared" si="2843"/>
        <v>stores</v>
      </c>
      <c r="AN1297" t="str">
        <f t="shared" si="2814"/>
        <v>stores</v>
      </c>
      <c r="AQ1297" t="str">
        <f t="shared" si="2815"/>
        <v>stores</v>
      </c>
    </row>
    <row r="1298" spans="1:43" x14ac:dyDescent="0.2">
      <c r="A1298">
        <v>1296</v>
      </c>
      <c r="B1298" t="s">
        <v>542</v>
      </c>
      <c r="C1298" t="s">
        <v>1665</v>
      </c>
      <c r="D1298" t="s">
        <v>1655</v>
      </c>
      <c r="E1298" t="s">
        <v>552</v>
      </c>
      <c r="F1298" t="s">
        <v>547</v>
      </c>
      <c r="G1298" t="str">
        <f t="shared" si="2807"/>
        <v>Number of Stores - Vista Optical Stores - Military</v>
      </c>
      <c r="H1298" t="str">
        <f t="shared" si="2788"/>
        <v>vista optical stores - military</v>
      </c>
      <c r="I1298" t="s">
        <v>2</v>
      </c>
      <c r="J1298" t="b">
        <f t="shared" si="2808"/>
        <v>1</v>
      </c>
      <c r="K1298" t="b">
        <f t="shared" si="2816"/>
        <v>1</v>
      </c>
      <c r="L1298" t="b">
        <f t="shared" si="2817"/>
        <v>1</v>
      </c>
      <c r="M1298" t="str">
        <f t="shared" si="2809"/>
        <v>Stores</v>
      </c>
      <c r="N1298" t="str">
        <f t="shared" si="2710"/>
        <v/>
      </c>
      <c r="O1298" t="str">
        <f t="shared" si="2711"/>
        <v/>
      </c>
      <c r="P1298" t="str">
        <f t="shared" si="2810"/>
        <v/>
      </c>
      <c r="R1298" t="s">
        <v>35</v>
      </c>
      <c r="S1298" t="str">
        <f>IF(M1298&lt;&gt;"",M1298,IF(O1298&lt;&gt;"",O1298,IF(Q1298&lt;&gt;"",Q1298,I1298)))</f>
        <v>Stores</v>
      </c>
      <c r="T1298" t="str">
        <f t="shared" si="2811"/>
        <v>stores</v>
      </c>
      <c r="U1298" t="str">
        <f t="shared" ref="U1298:V1298" si="2844">TRIM(SUBSTITUTE(T1298,U$1,U$2))</f>
        <v>stores</v>
      </c>
      <c r="V1298" t="str">
        <f t="shared" si="2844"/>
        <v>stores</v>
      </c>
      <c r="W1298" t="str">
        <f t="shared" ref="W1298:AM1298" si="2845">TRIM(SUBSTITUTE(V1298,W$1,W$2))</f>
        <v>stores</v>
      </c>
      <c r="X1298" t="str">
        <f t="shared" si="2845"/>
        <v>stores</v>
      </c>
      <c r="Y1298" t="str">
        <f t="shared" si="2845"/>
        <v>stores</v>
      </c>
      <c r="Z1298" t="str">
        <f t="shared" si="2845"/>
        <v>stores</v>
      </c>
      <c r="AA1298" t="str">
        <f t="shared" si="2845"/>
        <v>stores</v>
      </c>
      <c r="AB1298" t="str">
        <f t="shared" si="2845"/>
        <v>stores</v>
      </c>
      <c r="AC1298" t="str">
        <f t="shared" si="2845"/>
        <v>stores</v>
      </c>
      <c r="AD1298" t="str">
        <f t="shared" si="2845"/>
        <v>stores</v>
      </c>
      <c r="AE1298" t="str">
        <f t="shared" si="2845"/>
        <v>stores</v>
      </c>
      <c r="AF1298" t="str">
        <f t="shared" si="2845"/>
        <v>stores</v>
      </c>
      <c r="AG1298" t="str">
        <f t="shared" si="2845"/>
        <v>stores</v>
      </c>
      <c r="AH1298" t="str">
        <f t="shared" si="2845"/>
        <v>stores</v>
      </c>
      <c r="AI1298" t="str">
        <f t="shared" si="2845"/>
        <v>stores</v>
      </c>
      <c r="AJ1298" t="str">
        <f t="shared" si="2845"/>
        <v>stores</v>
      </c>
      <c r="AK1298" t="str">
        <f t="shared" si="2845"/>
        <v>stores</v>
      </c>
      <c r="AL1298" t="str">
        <f t="shared" si="2845"/>
        <v>stores</v>
      </c>
      <c r="AM1298" t="str">
        <f t="shared" si="2845"/>
        <v>stores</v>
      </c>
      <c r="AN1298" t="str">
        <f t="shared" si="2814"/>
        <v>stores</v>
      </c>
      <c r="AQ1298" t="str">
        <f t="shared" si="2815"/>
        <v>stores</v>
      </c>
    </row>
    <row r="1299" spans="1:43" x14ac:dyDescent="0.2">
      <c r="A1299">
        <v>1297</v>
      </c>
      <c r="B1299" t="s">
        <v>542</v>
      </c>
      <c r="C1299" t="s">
        <v>1665</v>
      </c>
      <c r="D1299" t="s">
        <v>1655</v>
      </c>
      <c r="E1299" t="s">
        <v>553</v>
      </c>
      <c r="F1299" t="s">
        <v>554</v>
      </c>
      <c r="G1299" t="str">
        <f t="shared" si="2807"/>
        <v>Revenue From Contracts With Customers - Revenues recognized at a point in time</v>
      </c>
      <c r="H1299" t="str">
        <f t="shared" si="2788"/>
        <v>revenues recognized at a point in time</v>
      </c>
      <c r="I1299" t="s">
        <v>10</v>
      </c>
      <c r="J1299" t="b">
        <f t="shared" si="2808"/>
        <v>0</v>
      </c>
      <c r="K1299" t="b">
        <f t="shared" si="2816"/>
        <v>0</v>
      </c>
      <c r="L1299" t="b">
        <f t="shared" si="2817"/>
        <v>1</v>
      </c>
      <c r="M1299" t="str">
        <f t="shared" si="2809"/>
        <v/>
      </c>
      <c r="N1299" t="str">
        <f t="shared" si="2710"/>
        <v/>
      </c>
      <c r="O1299" t="str">
        <f t="shared" si="2711"/>
        <v/>
      </c>
      <c r="P1299" t="str">
        <f t="shared" si="2810"/>
        <v/>
      </c>
      <c r="R1299" t="s">
        <v>35</v>
      </c>
      <c r="S1299" t="str">
        <f>IF(M1299&lt;&gt;"",M1299,IF(O1299&lt;&gt;"",O1299,IF(Q1299&lt;&gt;"",Q1299,I1299)))</f>
        <v>$M</v>
      </c>
      <c r="T1299" t="str">
        <f t="shared" si="2811"/>
        <v>$m</v>
      </c>
      <c r="U1299" t="str">
        <f t="shared" ref="U1299:V1299" si="2846">TRIM(SUBSTITUTE(T1299,U$1,U$2))</f>
        <v>$m</v>
      </c>
      <c r="V1299" t="str">
        <f t="shared" si="2846"/>
        <v>$m</v>
      </c>
      <c r="W1299" t="str">
        <f t="shared" ref="W1299:AM1299" si="2847">TRIM(SUBSTITUTE(V1299,W$1,W$2))</f>
        <v>$m</v>
      </c>
      <c r="X1299" t="str">
        <f t="shared" si="2847"/>
        <v>$m</v>
      </c>
      <c r="Y1299" t="str">
        <f t="shared" si="2847"/>
        <v>$m</v>
      </c>
      <c r="Z1299" t="str">
        <f t="shared" si="2847"/>
        <v>$m</v>
      </c>
      <c r="AA1299" t="str">
        <f t="shared" si="2847"/>
        <v>$m</v>
      </c>
      <c r="AB1299" t="str">
        <f t="shared" si="2847"/>
        <v>$m</v>
      </c>
      <c r="AC1299" t="str">
        <f t="shared" si="2847"/>
        <v>$m</v>
      </c>
      <c r="AD1299" t="str">
        <f t="shared" si="2847"/>
        <v>$m</v>
      </c>
      <c r="AE1299" t="str">
        <f t="shared" si="2847"/>
        <v>$m</v>
      </c>
      <c r="AF1299" t="str">
        <f t="shared" si="2847"/>
        <v>$m</v>
      </c>
      <c r="AG1299" t="str">
        <f t="shared" si="2847"/>
        <v>$</v>
      </c>
      <c r="AH1299" t="str">
        <f t="shared" si="2847"/>
        <v>$</v>
      </c>
      <c r="AI1299" t="str">
        <f t="shared" si="2847"/>
        <v>$</v>
      </c>
      <c r="AJ1299" t="str">
        <f t="shared" si="2847"/>
        <v>$</v>
      </c>
      <c r="AK1299" t="str">
        <f t="shared" si="2847"/>
        <v>$</v>
      </c>
      <c r="AL1299" t="str">
        <f t="shared" si="2847"/>
        <v>$</v>
      </c>
      <c r="AM1299" t="str">
        <f t="shared" si="2847"/>
        <v>$</v>
      </c>
      <c r="AN1299" t="str">
        <f t="shared" si="2814"/>
        <v>$</v>
      </c>
      <c r="AQ1299" t="str">
        <f t="shared" si="2815"/>
        <v>$</v>
      </c>
    </row>
    <row r="1300" spans="1:43" x14ac:dyDescent="0.2">
      <c r="A1300">
        <v>1298</v>
      </c>
      <c r="B1300" t="s">
        <v>542</v>
      </c>
      <c r="C1300" t="s">
        <v>1665</v>
      </c>
      <c r="D1300" t="s">
        <v>1655</v>
      </c>
      <c r="E1300" t="s">
        <v>553</v>
      </c>
      <c r="F1300" t="s">
        <v>555</v>
      </c>
      <c r="G1300" t="str">
        <f t="shared" si="2807"/>
        <v>Revenue From Contracts With Customers - Revenues recognized over time</v>
      </c>
      <c r="H1300" t="str">
        <f t="shared" si="2788"/>
        <v>revenues recognized over time</v>
      </c>
      <c r="I1300" t="s">
        <v>10</v>
      </c>
      <c r="J1300" t="b">
        <f t="shared" si="2808"/>
        <v>0</v>
      </c>
      <c r="K1300" t="b">
        <f t="shared" si="2816"/>
        <v>0</v>
      </c>
      <c r="L1300" t="b">
        <f t="shared" si="2817"/>
        <v>1</v>
      </c>
      <c r="M1300" t="str">
        <f t="shared" si="2809"/>
        <v/>
      </c>
      <c r="N1300" t="str">
        <f t="shared" si="2710"/>
        <v/>
      </c>
      <c r="O1300" t="str">
        <f t="shared" si="2711"/>
        <v/>
      </c>
      <c r="P1300" t="str">
        <f t="shared" si="2810"/>
        <v/>
      </c>
      <c r="R1300" t="s">
        <v>35</v>
      </c>
      <c r="S1300" t="str">
        <f>IF(M1300&lt;&gt;"",M1300,IF(O1300&lt;&gt;"",O1300,IF(Q1300&lt;&gt;"",Q1300,I1300)))</f>
        <v>$M</v>
      </c>
      <c r="T1300" t="str">
        <f t="shared" si="2811"/>
        <v>$m</v>
      </c>
      <c r="U1300" t="str">
        <f t="shared" ref="U1300:V1300" si="2848">TRIM(SUBSTITUTE(T1300,U$1,U$2))</f>
        <v>$m</v>
      </c>
      <c r="V1300" t="str">
        <f t="shared" si="2848"/>
        <v>$m</v>
      </c>
      <c r="W1300" t="str">
        <f t="shared" ref="W1300:AM1300" si="2849">TRIM(SUBSTITUTE(V1300,W$1,W$2))</f>
        <v>$m</v>
      </c>
      <c r="X1300" t="str">
        <f t="shared" si="2849"/>
        <v>$m</v>
      </c>
      <c r="Y1300" t="str">
        <f t="shared" si="2849"/>
        <v>$m</v>
      </c>
      <c r="Z1300" t="str">
        <f t="shared" si="2849"/>
        <v>$m</v>
      </c>
      <c r="AA1300" t="str">
        <f t="shared" si="2849"/>
        <v>$m</v>
      </c>
      <c r="AB1300" t="str">
        <f t="shared" si="2849"/>
        <v>$m</v>
      </c>
      <c r="AC1300" t="str">
        <f t="shared" si="2849"/>
        <v>$m</v>
      </c>
      <c r="AD1300" t="str">
        <f t="shared" si="2849"/>
        <v>$m</v>
      </c>
      <c r="AE1300" t="str">
        <f t="shared" si="2849"/>
        <v>$m</v>
      </c>
      <c r="AF1300" t="str">
        <f t="shared" si="2849"/>
        <v>$m</v>
      </c>
      <c r="AG1300" t="str">
        <f t="shared" si="2849"/>
        <v>$</v>
      </c>
      <c r="AH1300" t="str">
        <f t="shared" si="2849"/>
        <v>$</v>
      </c>
      <c r="AI1300" t="str">
        <f t="shared" si="2849"/>
        <v>$</v>
      </c>
      <c r="AJ1300" t="str">
        <f t="shared" si="2849"/>
        <v>$</v>
      </c>
      <c r="AK1300" t="str">
        <f t="shared" si="2849"/>
        <v>$</v>
      </c>
      <c r="AL1300" t="str">
        <f t="shared" si="2849"/>
        <v>$</v>
      </c>
      <c r="AM1300" t="str">
        <f t="shared" si="2849"/>
        <v>$</v>
      </c>
      <c r="AN1300" t="str">
        <f t="shared" si="2814"/>
        <v>$</v>
      </c>
      <c r="AQ1300" t="str">
        <f t="shared" si="2815"/>
        <v>$</v>
      </c>
    </row>
    <row r="1301" spans="1:43" x14ac:dyDescent="0.2">
      <c r="A1301">
        <v>1299</v>
      </c>
      <c r="B1301" t="s">
        <v>542</v>
      </c>
      <c r="C1301" t="s">
        <v>1665</v>
      </c>
      <c r="D1301" t="s">
        <v>1655</v>
      </c>
      <c r="E1301" t="s">
        <v>44</v>
      </c>
      <c r="F1301" t="s">
        <v>556</v>
      </c>
      <c r="G1301" t="str">
        <f t="shared" si="2807"/>
        <v>Segment Revenue - Corporate/Other Revenue</v>
      </c>
      <c r="H1301" t="str">
        <f t="shared" si="2788"/>
        <v>corporate/other revenue</v>
      </c>
      <c r="I1301" t="s">
        <v>10</v>
      </c>
      <c r="J1301" t="b">
        <f t="shared" si="2808"/>
        <v>0</v>
      </c>
      <c r="K1301" t="b">
        <f t="shared" si="2816"/>
        <v>0</v>
      </c>
      <c r="L1301" t="b">
        <f t="shared" si="2817"/>
        <v>1</v>
      </c>
      <c r="M1301" t="str">
        <f t="shared" si="2809"/>
        <v/>
      </c>
      <c r="N1301" t="str">
        <f t="shared" si="2710"/>
        <v/>
      </c>
      <c r="O1301" t="str">
        <f t="shared" si="2711"/>
        <v/>
      </c>
      <c r="P1301" t="str">
        <f t="shared" si="2810"/>
        <v/>
      </c>
      <c r="R1301" t="s">
        <v>35</v>
      </c>
      <c r="S1301" t="str">
        <f>IF(M1301&lt;&gt;"",M1301,IF(O1301&lt;&gt;"",O1301,IF(Q1301&lt;&gt;"",Q1301,I1301)))</f>
        <v>$M</v>
      </c>
      <c r="T1301" t="str">
        <f t="shared" si="2811"/>
        <v>$m</v>
      </c>
      <c r="U1301" t="str">
        <f t="shared" ref="U1301:V1301" si="2850">TRIM(SUBSTITUTE(T1301,U$1,U$2))</f>
        <v>$m</v>
      </c>
      <c r="V1301" t="str">
        <f t="shared" si="2850"/>
        <v>$m</v>
      </c>
      <c r="W1301" t="str">
        <f t="shared" ref="W1301:AM1301" si="2851">TRIM(SUBSTITUTE(V1301,W$1,W$2))</f>
        <v>$m</v>
      </c>
      <c r="X1301" t="str">
        <f t="shared" si="2851"/>
        <v>$m</v>
      </c>
      <c r="Y1301" t="str">
        <f t="shared" si="2851"/>
        <v>$m</v>
      </c>
      <c r="Z1301" t="str">
        <f t="shared" si="2851"/>
        <v>$m</v>
      </c>
      <c r="AA1301" t="str">
        <f t="shared" si="2851"/>
        <v>$m</v>
      </c>
      <c r="AB1301" t="str">
        <f t="shared" si="2851"/>
        <v>$m</v>
      </c>
      <c r="AC1301" t="str">
        <f t="shared" si="2851"/>
        <v>$m</v>
      </c>
      <c r="AD1301" t="str">
        <f t="shared" si="2851"/>
        <v>$m</v>
      </c>
      <c r="AE1301" t="str">
        <f t="shared" si="2851"/>
        <v>$m</v>
      </c>
      <c r="AF1301" t="str">
        <f t="shared" si="2851"/>
        <v>$m</v>
      </c>
      <c r="AG1301" t="str">
        <f t="shared" si="2851"/>
        <v>$</v>
      </c>
      <c r="AH1301" t="str">
        <f t="shared" si="2851"/>
        <v>$</v>
      </c>
      <c r="AI1301" t="str">
        <f t="shared" si="2851"/>
        <v>$</v>
      </c>
      <c r="AJ1301" t="str">
        <f t="shared" si="2851"/>
        <v>$</v>
      </c>
      <c r="AK1301" t="str">
        <f t="shared" si="2851"/>
        <v>$</v>
      </c>
      <c r="AL1301" t="str">
        <f t="shared" si="2851"/>
        <v>$</v>
      </c>
      <c r="AM1301" t="str">
        <f t="shared" si="2851"/>
        <v>$</v>
      </c>
      <c r="AN1301" t="str">
        <f t="shared" si="2814"/>
        <v>$</v>
      </c>
      <c r="AQ1301" t="str">
        <f t="shared" si="2815"/>
        <v>$</v>
      </c>
    </row>
    <row r="1302" spans="1:43" x14ac:dyDescent="0.2">
      <c r="A1302">
        <v>1300</v>
      </c>
      <c r="B1302" t="s">
        <v>542</v>
      </c>
      <c r="C1302" t="s">
        <v>1665</v>
      </c>
      <c r="D1302" t="s">
        <v>1655</v>
      </c>
      <c r="E1302" t="s">
        <v>44</v>
      </c>
      <c r="F1302" t="s">
        <v>557</v>
      </c>
      <c r="G1302" t="str">
        <f t="shared" si="2807"/>
        <v>Segment Revenue - Legacy Revenue</v>
      </c>
      <c r="H1302" t="str">
        <f t="shared" si="2788"/>
        <v>legacy revenue</v>
      </c>
      <c r="I1302" t="s">
        <v>10</v>
      </c>
      <c r="J1302" t="b">
        <f t="shared" si="2808"/>
        <v>0</v>
      </c>
      <c r="K1302" t="b">
        <f t="shared" si="2816"/>
        <v>0</v>
      </c>
      <c r="L1302" t="b">
        <f t="shared" si="2817"/>
        <v>1</v>
      </c>
      <c r="M1302" t="str">
        <f t="shared" si="2809"/>
        <v/>
      </c>
      <c r="N1302" t="str">
        <f t="shared" ref="N1302:N1365" si="2852">IF(AND(OR(LOWER(I1302)="unit",LOWER(I1302)="units",LOWER(I1302)="number"),M1302&lt;&gt;"Stores"),"Check","")</f>
        <v/>
      </c>
      <c r="O1302" t="str">
        <f t="shared" ref="O1302:O1365" si="2853">IF(N1302="Check",IF((IFERROR(FIND("vehicle",LOWER(H1302)),0)+(IFERROR(FIND("auto",LOWER(H1302)),0))+IFERROR(FIND("vehicle",LOWER(F1302)),0)+IFERROR(FIND("vehicle",LOWER(F1302)),0))&gt;0,"Vehicles",""),"")</f>
        <v/>
      </c>
      <c r="P1302" t="str">
        <f t="shared" si="2810"/>
        <v/>
      </c>
      <c r="R1302" t="s">
        <v>35</v>
      </c>
      <c r="S1302" t="str">
        <f>IF(M1302&lt;&gt;"",M1302,IF(O1302&lt;&gt;"",O1302,IF(Q1302&lt;&gt;"",Q1302,I1302)))</f>
        <v>$M</v>
      </c>
      <c r="T1302" t="str">
        <f t="shared" si="2811"/>
        <v>$m</v>
      </c>
      <c r="U1302" t="str">
        <f t="shared" ref="U1302:V1302" si="2854">TRIM(SUBSTITUTE(T1302,U$1,U$2))</f>
        <v>$m</v>
      </c>
      <c r="V1302" t="str">
        <f t="shared" si="2854"/>
        <v>$m</v>
      </c>
      <c r="W1302" t="str">
        <f t="shared" ref="W1302:AM1302" si="2855">TRIM(SUBSTITUTE(V1302,W$1,W$2))</f>
        <v>$m</v>
      </c>
      <c r="X1302" t="str">
        <f t="shared" si="2855"/>
        <v>$m</v>
      </c>
      <c r="Y1302" t="str">
        <f t="shared" si="2855"/>
        <v>$m</v>
      </c>
      <c r="Z1302" t="str">
        <f t="shared" si="2855"/>
        <v>$m</v>
      </c>
      <c r="AA1302" t="str">
        <f t="shared" si="2855"/>
        <v>$m</v>
      </c>
      <c r="AB1302" t="str">
        <f t="shared" si="2855"/>
        <v>$m</v>
      </c>
      <c r="AC1302" t="str">
        <f t="shared" si="2855"/>
        <v>$m</v>
      </c>
      <c r="AD1302" t="str">
        <f t="shared" si="2855"/>
        <v>$m</v>
      </c>
      <c r="AE1302" t="str">
        <f t="shared" si="2855"/>
        <v>$m</v>
      </c>
      <c r="AF1302" t="str">
        <f t="shared" si="2855"/>
        <v>$m</v>
      </c>
      <c r="AG1302" t="str">
        <f t="shared" si="2855"/>
        <v>$</v>
      </c>
      <c r="AH1302" t="str">
        <f t="shared" si="2855"/>
        <v>$</v>
      </c>
      <c r="AI1302" t="str">
        <f t="shared" si="2855"/>
        <v>$</v>
      </c>
      <c r="AJ1302" t="str">
        <f t="shared" si="2855"/>
        <v>$</v>
      </c>
      <c r="AK1302" t="str">
        <f t="shared" si="2855"/>
        <v>$</v>
      </c>
      <c r="AL1302" t="str">
        <f t="shared" si="2855"/>
        <v>$</v>
      </c>
      <c r="AM1302" t="str">
        <f t="shared" si="2855"/>
        <v>$</v>
      </c>
      <c r="AN1302" t="str">
        <f t="shared" si="2814"/>
        <v>$</v>
      </c>
      <c r="AQ1302" t="str">
        <f t="shared" si="2815"/>
        <v>$</v>
      </c>
    </row>
    <row r="1303" spans="1:43" x14ac:dyDescent="0.2">
      <c r="A1303">
        <v>1301</v>
      </c>
      <c r="B1303" t="s">
        <v>542</v>
      </c>
      <c r="C1303" t="s">
        <v>1665</v>
      </c>
      <c r="D1303" t="s">
        <v>1655</v>
      </c>
      <c r="E1303" t="s">
        <v>44</v>
      </c>
      <c r="F1303" t="s">
        <v>558</v>
      </c>
      <c r="G1303" t="str">
        <f t="shared" si="2807"/>
        <v>Segment Revenue - Owned &amp; Host Revenue</v>
      </c>
      <c r="H1303" t="str">
        <f t="shared" si="2788"/>
        <v>owned &amp; host revenue</v>
      </c>
      <c r="I1303" t="s">
        <v>10</v>
      </c>
      <c r="J1303" t="b">
        <f t="shared" si="2808"/>
        <v>0</v>
      </c>
      <c r="K1303" t="b">
        <f t="shared" si="2816"/>
        <v>0</v>
      </c>
      <c r="L1303" t="b">
        <f t="shared" si="2817"/>
        <v>1</v>
      </c>
      <c r="M1303" t="str">
        <f t="shared" si="2809"/>
        <v/>
      </c>
      <c r="N1303" t="str">
        <f t="shared" si="2852"/>
        <v/>
      </c>
      <c r="O1303" t="str">
        <f t="shared" si="2853"/>
        <v/>
      </c>
      <c r="P1303" t="str">
        <f t="shared" si="2810"/>
        <v/>
      </c>
      <c r="R1303" t="s">
        <v>35</v>
      </c>
      <c r="S1303" t="str">
        <f>IF(M1303&lt;&gt;"",M1303,IF(O1303&lt;&gt;"",O1303,IF(Q1303&lt;&gt;"",Q1303,I1303)))</f>
        <v>$M</v>
      </c>
      <c r="T1303" t="str">
        <f t="shared" si="2811"/>
        <v>$m</v>
      </c>
      <c r="U1303" t="str">
        <f t="shared" ref="U1303:V1303" si="2856">TRIM(SUBSTITUTE(T1303,U$1,U$2))</f>
        <v>$m</v>
      </c>
      <c r="V1303" t="str">
        <f t="shared" si="2856"/>
        <v>$m</v>
      </c>
      <c r="W1303" t="str">
        <f t="shared" ref="W1303:AM1303" si="2857">TRIM(SUBSTITUTE(V1303,W$1,W$2))</f>
        <v>$m</v>
      </c>
      <c r="X1303" t="str">
        <f t="shared" si="2857"/>
        <v>$m</v>
      </c>
      <c r="Y1303" t="str">
        <f t="shared" si="2857"/>
        <v>$m</v>
      </c>
      <c r="Z1303" t="str">
        <f t="shared" si="2857"/>
        <v>$m</v>
      </c>
      <c r="AA1303" t="str">
        <f t="shared" si="2857"/>
        <v>$m</v>
      </c>
      <c r="AB1303" t="str">
        <f t="shared" si="2857"/>
        <v>$m</v>
      </c>
      <c r="AC1303" t="str">
        <f t="shared" si="2857"/>
        <v>$m</v>
      </c>
      <c r="AD1303" t="str">
        <f t="shared" si="2857"/>
        <v>$m</v>
      </c>
      <c r="AE1303" t="str">
        <f t="shared" si="2857"/>
        <v>$m</v>
      </c>
      <c r="AF1303" t="str">
        <f t="shared" si="2857"/>
        <v>$m</v>
      </c>
      <c r="AG1303" t="str">
        <f t="shared" si="2857"/>
        <v>$</v>
      </c>
      <c r="AH1303" t="str">
        <f t="shared" si="2857"/>
        <v>$</v>
      </c>
      <c r="AI1303" t="str">
        <f t="shared" si="2857"/>
        <v>$</v>
      </c>
      <c r="AJ1303" t="str">
        <f t="shared" si="2857"/>
        <v>$</v>
      </c>
      <c r="AK1303" t="str">
        <f t="shared" si="2857"/>
        <v>$</v>
      </c>
      <c r="AL1303" t="str">
        <f t="shared" si="2857"/>
        <v>$</v>
      </c>
      <c r="AM1303" t="str">
        <f t="shared" si="2857"/>
        <v>$</v>
      </c>
      <c r="AN1303" t="str">
        <f t="shared" si="2814"/>
        <v>$</v>
      </c>
      <c r="AQ1303" t="str">
        <f t="shared" si="2815"/>
        <v>$</v>
      </c>
    </row>
    <row r="1304" spans="1:43" x14ac:dyDescent="0.2">
      <c r="A1304">
        <v>1302</v>
      </c>
      <c r="B1304" t="s">
        <v>542</v>
      </c>
      <c r="C1304" t="s">
        <v>1665</v>
      </c>
      <c r="D1304" t="s">
        <v>1655</v>
      </c>
      <c r="E1304" t="s">
        <v>44</v>
      </c>
      <c r="F1304" t="s">
        <v>559</v>
      </c>
      <c r="G1304" t="str">
        <f t="shared" si="2807"/>
        <v>Segment Revenue - Reconciliations</v>
      </c>
      <c r="H1304" t="str">
        <f t="shared" si="2788"/>
        <v>reconciliations</v>
      </c>
      <c r="I1304" t="s">
        <v>10</v>
      </c>
      <c r="J1304" t="b">
        <f t="shared" si="2808"/>
        <v>0</v>
      </c>
      <c r="K1304" t="b">
        <f t="shared" si="2816"/>
        <v>0</v>
      </c>
      <c r="L1304" t="b">
        <f t="shared" si="2817"/>
        <v>1</v>
      </c>
      <c r="M1304" t="str">
        <f t="shared" si="2809"/>
        <v/>
      </c>
      <c r="N1304" t="str">
        <f t="shared" si="2852"/>
        <v/>
      </c>
      <c r="O1304" t="str">
        <f t="shared" si="2853"/>
        <v/>
      </c>
      <c r="P1304" t="str">
        <f t="shared" si="2810"/>
        <v/>
      </c>
      <c r="R1304" t="s">
        <v>35</v>
      </c>
      <c r="S1304" t="str">
        <f>IF(M1304&lt;&gt;"",M1304,IF(O1304&lt;&gt;"",O1304,IF(Q1304&lt;&gt;"",Q1304,I1304)))</f>
        <v>$M</v>
      </c>
      <c r="T1304" t="str">
        <f t="shared" si="2811"/>
        <v>$m</v>
      </c>
      <c r="U1304" t="str">
        <f t="shared" ref="U1304:V1304" si="2858">TRIM(SUBSTITUTE(T1304,U$1,U$2))</f>
        <v>$m</v>
      </c>
      <c r="V1304" t="str">
        <f t="shared" si="2858"/>
        <v>$m</v>
      </c>
      <c r="W1304" t="str">
        <f t="shared" ref="W1304:AM1304" si="2859">TRIM(SUBSTITUTE(V1304,W$1,W$2))</f>
        <v>$m</v>
      </c>
      <c r="X1304" t="str">
        <f t="shared" si="2859"/>
        <v>$m</v>
      </c>
      <c r="Y1304" t="str">
        <f t="shared" si="2859"/>
        <v>$m</v>
      </c>
      <c r="Z1304" t="str">
        <f t="shared" si="2859"/>
        <v>$m</v>
      </c>
      <c r="AA1304" t="str">
        <f t="shared" si="2859"/>
        <v>$m</v>
      </c>
      <c r="AB1304" t="str">
        <f t="shared" si="2859"/>
        <v>$m</v>
      </c>
      <c r="AC1304" t="str">
        <f t="shared" si="2859"/>
        <v>$m</v>
      </c>
      <c r="AD1304" t="str">
        <f t="shared" si="2859"/>
        <v>$m</v>
      </c>
      <c r="AE1304" t="str">
        <f t="shared" si="2859"/>
        <v>$m</v>
      </c>
      <c r="AF1304" t="str">
        <f t="shared" si="2859"/>
        <v>$m</v>
      </c>
      <c r="AG1304" t="str">
        <f t="shared" si="2859"/>
        <v>$</v>
      </c>
      <c r="AH1304" t="str">
        <f t="shared" si="2859"/>
        <v>$</v>
      </c>
      <c r="AI1304" t="str">
        <f t="shared" si="2859"/>
        <v>$</v>
      </c>
      <c r="AJ1304" t="str">
        <f t="shared" si="2859"/>
        <v>$</v>
      </c>
      <c r="AK1304" t="str">
        <f t="shared" si="2859"/>
        <v>$</v>
      </c>
      <c r="AL1304" t="str">
        <f t="shared" si="2859"/>
        <v>$</v>
      </c>
      <c r="AM1304" t="str">
        <f t="shared" si="2859"/>
        <v>$</v>
      </c>
      <c r="AN1304" t="str">
        <f t="shared" si="2814"/>
        <v>$</v>
      </c>
      <c r="AQ1304" t="str">
        <f t="shared" si="2815"/>
        <v>$</v>
      </c>
    </row>
    <row r="1305" spans="1:43" x14ac:dyDescent="0.2">
      <c r="A1305">
        <v>1303</v>
      </c>
      <c r="B1305" t="s">
        <v>542</v>
      </c>
      <c r="C1305" t="s">
        <v>1665</v>
      </c>
      <c r="D1305" t="s">
        <v>1655</v>
      </c>
      <c r="E1305" t="s">
        <v>89</v>
      </c>
      <c r="F1305" t="s">
        <v>1498</v>
      </c>
      <c r="G1305" t="str">
        <f t="shared" si="2807"/>
        <v>Store Closures - America's Best Contacts and Eyeglasses Stores</v>
      </c>
      <c r="H1305" t="str">
        <f t="shared" si="2788"/>
        <v>america's best contacts and eyeglasses stores</v>
      </c>
      <c r="I1305" t="s">
        <v>2</v>
      </c>
      <c r="J1305" t="b">
        <f t="shared" si="2808"/>
        <v>1</v>
      </c>
      <c r="K1305" t="b">
        <f t="shared" si="2816"/>
        <v>1</v>
      </c>
      <c r="L1305" t="b">
        <f t="shared" si="2817"/>
        <v>1</v>
      </c>
      <c r="M1305" t="str">
        <f t="shared" si="2809"/>
        <v>Stores</v>
      </c>
      <c r="N1305" t="str">
        <f t="shared" si="2852"/>
        <v/>
      </c>
      <c r="O1305" t="str">
        <f t="shared" si="2853"/>
        <v/>
      </c>
      <c r="P1305" t="str">
        <f t="shared" si="2810"/>
        <v/>
      </c>
      <c r="R1305" t="s">
        <v>35</v>
      </c>
      <c r="S1305" t="str">
        <f>IF(M1305&lt;&gt;"",M1305,IF(O1305&lt;&gt;"",O1305,IF(Q1305&lt;&gt;"",Q1305,I1305)))</f>
        <v>Stores</v>
      </c>
      <c r="T1305" t="str">
        <f t="shared" si="2811"/>
        <v>stores</v>
      </c>
      <c r="U1305" t="str">
        <f t="shared" ref="U1305:V1305" si="2860">TRIM(SUBSTITUTE(T1305,U$1,U$2))</f>
        <v>stores</v>
      </c>
      <c r="V1305" t="str">
        <f t="shared" si="2860"/>
        <v>stores</v>
      </c>
      <c r="W1305" t="str">
        <f t="shared" ref="W1305:AM1305" si="2861">TRIM(SUBSTITUTE(V1305,W$1,W$2))</f>
        <v>stores</v>
      </c>
      <c r="X1305" t="str">
        <f t="shared" si="2861"/>
        <v>stores</v>
      </c>
      <c r="Y1305" t="str">
        <f t="shared" si="2861"/>
        <v>stores</v>
      </c>
      <c r="Z1305" t="str">
        <f t="shared" si="2861"/>
        <v>stores</v>
      </c>
      <c r="AA1305" t="str">
        <f t="shared" si="2861"/>
        <v>stores</v>
      </c>
      <c r="AB1305" t="str">
        <f t="shared" si="2861"/>
        <v>stores</v>
      </c>
      <c r="AC1305" t="str">
        <f t="shared" si="2861"/>
        <v>stores</v>
      </c>
      <c r="AD1305" t="str">
        <f t="shared" si="2861"/>
        <v>stores</v>
      </c>
      <c r="AE1305" t="str">
        <f t="shared" si="2861"/>
        <v>stores</v>
      </c>
      <c r="AF1305" t="str">
        <f t="shared" si="2861"/>
        <v>stores</v>
      </c>
      <c r="AG1305" t="str">
        <f t="shared" si="2861"/>
        <v>stores</v>
      </c>
      <c r="AH1305" t="str">
        <f t="shared" si="2861"/>
        <v>stores</v>
      </c>
      <c r="AI1305" t="str">
        <f t="shared" si="2861"/>
        <v>stores</v>
      </c>
      <c r="AJ1305" t="str">
        <f t="shared" si="2861"/>
        <v>stores</v>
      </c>
      <c r="AK1305" t="str">
        <f t="shared" si="2861"/>
        <v>stores</v>
      </c>
      <c r="AL1305" t="str">
        <f t="shared" si="2861"/>
        <v>stores</v>
      </c>
      <c r="AM1305" t="str">
        <f t="shared" si="2861"/>
        <v>stores</v>
      </c>
      <c r="AN1305" t="str">
        <f t="shared" si="2814"/>
        <v>stores</v>
      </c>
      <c r="AQ1305" t="str">
        <f t="shared" si="2815"/>
        <v>stores</v>
      </c>
    </row>
    <row r="1306" spans="1:43" x14ac:dyDescent="0.2">
      <c r="A1306">
        <v>1304</v>
      </c>
      <c r="B1306" t="s">
        <v>542</v>
      </c>
      <c r="C1306" t="s">
        <v>1665</v>
      </c>
      <c r="D1306" t="s">
        <v>1655</v>
      </c>
      <c r="E1306" t="s">
        <v>89</v>
      </c>
      <c r="F1306" t="s">
        <v>544</v>
      </c>
      <c r="G1306" t="str">
        <f t="shared" si="2807"/>
        <v>Store Closures - Eyeglass World Stores</v>
      </c>
      <c r="H1306" t="str">
        <f t="shared" si="2788"/>
        <v>eyeglass world stores</v>
      </c>
      <c r="I1306" t="s">
        <v>2</v>
      </c>
      <c r="J1306" t="b">
        <f t="shared" si="2808"/>
        <v>1</v>
      </c>
      <c r="K1306" t="b">
        <f t="shared" si="2816"/>
        <v>1</v>
      </c>
      <c r="L1306" t="b">
        <f t="shared" si="2817"/>
        <v>1</v>
      </c>
      <c r="M1306" t="str">
        <f t="shared" si="2809"/>
        <v>Stores</v>
      </c>
      <c r="N1306" t="str">
        <f t="shared" si="2852"/>
        <v/>
      </c>
      <c r="O1306" t="str">
        <f t="shared" si="2853"/>
        <v/>
      </c>
      <c r="P1306" t="str">
        <f t="shared" si="2810"/>
        <v/>
      </c>
      <c r="R1306" t="s">
        <v>35</v>
      </c>
      <c r="S1306" t="str">
        <f>IF(M1306&lt;&gt;"",M1306,IF(O1306&lt;&gt;"",O1306,IF(Q1306&lt;&gt;"",Q1306,I1306)))</f>
        <v>Stores</v>
      </c>
      <c r="T1306" t="str">
        <f t="shared" si="2811"/>
        <v>stores</v>
      </c>
      <c r="U1306" t="str">
        <f t="shared" ref="U1306:V1306" si="2862">TRIM(SUBSTITUTE(T1306,U$1,U$2))</f>
        <v>stores</v>
      </c>
      <c r="V1306" t="str">
        <f t="shared" si="2862"/>
        <v>stores</v>
      </c>
      <c r="W1306" t="str">
        <f t="shared" ref="W1306:AM1306" si="2863">TRIM(SUBSTITUTE(V1306,W$1,W$2))</f>
        <v>stores</v>
      </c>
      <c r="X1306" t="str">
        <f t="shared" si="2863"/>
        <v>stores</v>
      </c>
      <c r="Y1306" t="str">
        <f t="shared" si="2863"/>
        <v>stores</v>
      </c>
      <c r="Z1306" t="str">
        <f t="shared" si="2863"/>
        <v>stores</v>
      </c>
      <c r="AA1306" t="str">
        <f t="shared" si="2863"/>
        <v>stores</v>
      </c>
      <c r="AB1306" t="str">
        <f t="shared" si="2863"/>
        <v>stores</v>
      </c>
      <c r="AC1306" t="str">
        <f t="shared" si="2863"/>
        <v>stores</v>
      </c>
      <c r="AD1306" t="str">
        <f t="shared" si="2863"/>
        <v>stores</v>
      </c>
      <c r="AE1306" t="str">
        <f t="shared" si="2863"/>
        <v>stores</v>
      </c>
      <c r="AF1306" t="str">
        <f t="shared" si="2863"/>
        <v>stores</v>
      </c>
      <c r="AG1306" t="str">
        <f t="shared" si="2863"/>
        <v>stores</v>
      </c>
      <c r="AH1306" t="str">
        <f t="shared" si="2863"/>
        <v>stores</v>
      </c>
      <c r="AI1306" t="str">
        <f t="shared" si="2863"/>
        <v>stores</v>
      </c>
      <c r="AJ1306" t="str">
        <f t="shared" si="2863"/>
        <v>stores</v>
      </c>
      <c r="AK1306" t="str">
        <f t="shared" si="2863"/>
        <v>stores</v>
      </c>
      <c r="AL1306" t="str">
        <f t="shared" si="2863"/>
        <v>stores</v>
      </c>
      <c r="AM1306" t="str">
        <f t="shared" si="2863"/>
        <v>stores</v>
      </c>
      <c r="AN1306" t="str">
        <f t="shared" si="2814"/>
        <v>stores</v>
      </c>
      <c r="AQ1306" t="str">
        <f t="shared" si="2815"/>
        <v>stores</v>
      </c>
    </row>
    <row r="1307" spans="1:43" x14ac:dyDescent="0.2">
      <c r="A1307">
        <v>1305</v>
      </c>
      <c r="B1307" t="s">
        <v>542</v>
      </c>
      <c r="C1307" t="s">
        <v>1665</v>
      </c>
      <c r="D1307" t="s">
        <v>1655</v>
      </c>
      <c r="E1307" t="s">
        <v>89</v>
      </c>
      <c r="F1307" t="s">
        <v>545</v>
      </c>
      <c r="G1307" t="str">
        <f t="shared" si="2807"/>
        <v>Store Closures - Vision Centers - Walmart</v>
      </c>
      <c r="H1307" t="str">
        <f t="shared" si="2788"/>
        <v>vision centers - walmart</v>
      </c>
      <c r="I1307" t="s">
        <v>2</v>
      </c>
      <c r="J1307" t="b">
        <f t="shared" si="2808"/>
        <v>1</v>
      </c>
      <c r="K1307" t="b">
        <f t="shared" si="2816"/>
        <v>1</v>
      </c>
      <c r="L1307" t="b">
        <f t="shared" si="2817"/>
        <v>1</v>
      </c>
      <c r="M1307" t="str">
        <f t="shared" si="2809"/>
        <v>Stores</v>
      </c>
      <c r="N1307" t="str">
        <f t="shared" si="2852"/>
        <v/>
      </c>
      <c r="O1307" t="str">
        <f t="shared" si="2853"/>
        <v/>
      </c>
      <c r="P1307" t="str">
        <f t="shared" si="2810"/>
        <v/>
      </c>
      <c r="R1307" t="s">
        <v>35</v>
      </c>
      <c r="S1307" t="str">
        <f>IF(M1307&lt;&gt;"",M1307,IF(O1307&lt;&gt;"",O1307,IF(Q1307&lt;&gt;"",Q1307,I1307)))</f>
        <v>Stores</v>
      </c>
      <c r="T1307" t="str">
        <f t="shared" si="2811"/>
        <v>stores</v>
      </c>
      <c r="U1307" t="str">
        <f t="shared" ref="U1307:V1307" si="2864">TRIM(SUBSTITUTE(T1307,U$1,U$2))</f>
        <v>stores</v>
      </c>
      <c r="V1307" t="str">
        <f t="shared" si="2864"/>
        <v>stores</v>
      </c>
      <c r="W1307" t="str">
        <f t="shared" ref="W1307:AM1307" si="2865">TRIM(SUBSTITUTE(V1307,W$1,W$2))</f>
        <v>stores</v>
      </c>
      <c r="X1307" t="str">
        <f t="shared" si="2865"/>
        <v>stores</v>
      </c>
      <c r="Y1307" t="str">
        <f t="shared" si="2865"/>
        <v>stores</v>
      </c>
      <c r="Z1307" t="str">
        <f t="shared" si="2865"/>
        <v>stores</v>
      </c>
      <c r="AA1307" t="str">
        <f t="shared" si="2865"/>
        <v>stores</v>
      </c>
      <c r="AB1307" t="str">
        <f t="shared" si="2865"/>
        <v>stores</v>
      </c>
      <c r="AC1307" t="str">
        <f t="shared" si="2865"/>
        <v>stores</v>
      </c>
      <c r="AD1307" t="str">
        <f t="shared" si="2865"/>
        <v>stores</v>
      </c>
      <c r="AE1307" t="str">
        <f t="shared" si="2865"/>
        <v>stores</v>
      </c>
      <c r="AF1307" t="str">
        <f t="shared" si="2865"/>
        <v>stores</v>
      </c>
      <c r="AG1307" t="str">
        <f t="shared" si="2865"/>
        <v>stores</v>
      </c>
      <c r="AH1307" t="str">
        <f t="shared" si="2865"/>
        <v>stores</v>
      </c>
      <c r="AI1307" t="str">
        <f t="shared" si="2865"/>
        <v>stores</v>
      </c>
      <c r="AJ1307" t="str">
        <f t="shared" si="2865"/>
        <v>stores</v>
      </c>
      <c r="AK1307" t="str">
        <f t="shared" si="2865"/>
        <v>stores</v>
      </c>
      <c r="AL1307" t="str">
        <f t="shared" si="2865"/>
        <v>stores</v>
      </c>
      <c r="AM1307" t="str">
        <f t="shared" si="2865"/>
        <v>stores</v>
      </c>
      <c r="AN1307" t="str">
        <f t="shared" si="2814"/>
        <v>stores</v>
      </c>
      <c r="AQ1307" t="str">
        <f t="shared" si="2815"/>
        <v>stores</v>
      </c>
    </row>
    <row r="1308" spans="1:43" x14ac:dyDescent="0.2">
      <c r="A1308">
        <v>1306</v>
      </c>
      <c r="B1308" t="s">
        <v>542</v>
      </c>
      <c r="C1308" t="s">
        <v>1665</v>
      </c>
      <c r="D1308" t="s">
        <v>1655</v>
      </c>
      <c r="E1308" t="s">
        <v>89</v>
      </c>
      <c r="F1308" t="s">
        <v>546</v>
      </c>
      <c r="G1308" t="str">
        <f t="shared" si="2807"/>
        <v>Store Closures - Vista Optical Stores - Fred Meyer</v>
      </c>
      <c r="H1308" t="str">
        <f t="shared" si="2788"/>
        <v>vista optical stores - fred meyer</v>
      </c>
      <c r="I1308" t="s">
        <v>2</v>
      </c>
      <c r="J1308" t="b">
        <f t="shared" si="2808"/>
        <v>1</v>
      </c>
      <c r="K1308" t="b">
        <f t="shared" si="2816"/>
        <v>1</v>
      </c>
      <c r="L1308" t="b">
        <f t="shared" si="2817"/>
        <v>1</v>
      </c>
      <c r="M1308" t="str">
        <f t="shared" si="2809"/>
        <v>Stores</v>
      </c>
      <c r="N1308" t="str">
        <f t="shared" si="2852"/>
        <v/>
      </c>
      <c r="O1308" t="str">
        <f t="shared" si="2853"/>
        <v/>
      </c>
      <c r="P1308" t="str">
        <f t="shared" si="2810"/>
        <v/>
      </c>
      <c r="R1308" t="s">
        <v>35</v>
      </c>
      <c r="S1308" t="str">
        <f>IF(M1308&lt;&gt;"",M1308,IF(O1308&lt;&gt;"",O1308,IF(Q1308&lt;&gt;"",Q1308,I1308)))</f>
        <v>Stores</v>
      </c>
      <c r="T1308" t="str">
        <f t="shared" si="2811"/>
        <v>stores</v>
      </c>
      <c r="U1308" t="str">
        <f t="shared" ref="U1308:V1308" si="2866">TRIM(SUBSTITUTE(T1308,U$1,U$2))</f>
        <v>stores</v>
      </c>
      <c r="V1308" t="str">
        <f t="shared" si="2866"/>
        <v>stores</v>
      </c>
      <c r="W1308" t="str">
        <f t="shared" ref="W1308:AM1308" si="2867">TRIM(SUBSTITUTE(V1308,W$1,W$2))</f>
        <v>stores</v>
      </c>
      <c r="X1308" t="str">
        <f t="shared" si="2867"/>
        <v>stores</v>
      </c>
      <c r="Y1308" t="str">
        <f t="shared" si="2867"/>
        <v>stores</v>
      </c>
      <c r="Z1308" t="str">
        <f t="shared" si="2867"/>
        <v>stores</v>
      </c>
      <c r="AA1308" t="str">
        <f t="shared" si="2867"/>
        <v>stores</v>
      </c>
      <c r="AB1308" t="str">
        <f t="shared" si="2867"/>
        <v>stores</v>
      </c>
      <c r="AC1308" t="str">
        <f t="shared" si="2867"/>
        <v>stores</v>
      </c>
      <c r="AD1308" t="str">
        <f t="shared" si="2867"/>
        <v>stores</v>
      </c>
      <c r="AE1308" t="str">
        <f t="shared" si="2867"/>
        <v>stores</v>
      </c>
      <c r="AF1308" t="str">
        <f t="shared" si="2867"/>
        <v>stores</v>
      </c>
      <c r="AG1308" t="str">
        <f t="shared" si="2867"/>
        <v>stores</v>
      </c>
      <c r="AH1308" t="str">
        <f t="shared" si="2867"/>
        <v>stores</v>
      </c>
      <c r="AI1308" t="str">
        <f t="shared" si="2867"/>
        <v>stores</v>
      </c>
      <c r="AJ1308" t="str">
        <f t="shared" si="2867"/>
        <v>stores</v>
      </c>
      <c r="AK1308" t="str">
        <f t="shared" si="2867"/>
        <v>stores</v>
      </c>
      <c r="AL1308" t="str">
        <f t="shared" si="2867"/>
        <v>stores</v>
      </c>
      <c r="AM1308" t="str">
        <f t="shared" si="2867"/>
        <v>stores</v>
      </c>
      <c r="AN1308" t="str">
        <f t="shared" si="2814"/>
        <v>stores</v>
      </c>
      <c r="AQ1308" t="str">
        <f t="shared" si="2815"/>
        <v>stores</v>
      </c>
    </row>
    <row r="1309" spans="1:43" x14ac:dyDescent="0.2">
      <c r="A1309">
        <v>1307</v>
      </c>
      <c r="B1309" t="s">
        <v>542</v>
      </c>
      <c r="C1309" t="s">
        <v>1665</v>
      </c>
      <c r="D1309" t="s">
        <v>1655</v>
      </c>
      <c r="E1309" t="s">
        <v>89</v>
      </c>
      <c r="F1309" t="s">
        <v>547</v>
      </c>
      <c r="G1309" t="str">
        <f t="shared" si="2807"/>
        <v>Store Closures - Vista Optical Stores - Military</v>
      </c>
      <c r="H1309" t="str">
        <f t="shared" si="2788"/>
        <v>vista optical stores - military</v>
      </c>
      <c r="I1309" t="s">
        <v>2</v>
      </c>
      <c r="J1309" t="b">
        <f t="shared" si="2808"/>
        <v>1</v>
      </c>
      <c r="K1309" t="b">
        <f t="shared" si="2816"/>
        <v>1</v>
      </c>
      <c r="L1309" t="b">
        <f t="shared" si="2817"/>
        <v>1</v>
      </c>
      <c r="M1309" t="str">
        <f t="shared" si="2809"/>
        <v>Stores</v>
      </c>
      <c r="N1309" t="str">
        <f t="shared" si="2852"/>
        <v/>
      </c>
      <c r="O1309" t="str">
        <f t="shared" si="2853"/>
        <v/>
      </c>
      <c r="P1309" t="str">
        <f t="shared" si="2810"/>
        <v/>
      </c>
      <c r="R1309" t="s">
        <v>35</v>
      </c>
      <c r="S1309" t="str">
        <f>IF(M1309&lt;&gt;"",M1309,IF(O1309&lt;&gt;"",O1309,IF(Q1309&lt;&gt;"",Q1309,I1309)))</f>
        <v>Stores</v>
      </c>
      <c r="T1309" t="str">
        <f t="shared" si="2811"/>
        <v>stores</v>
      </c>
      <c r="U1309" t="str">
        <f t="shared" ref="U1309:V1309" si="2868">TRIM(SUBSTITUTE(T1309,U$1,U$2))</f>
        <v>stores</v>
      </c>
      <c r="V1309" t="str">
        <f t="shared" si="2868"/>
        <v>stores</v>
      </c>
      <c r="W1309" t="str">
        <f t="shared" ref="W1309:AM1309" si="2869">TRIM(SUBSTITUTE(V1309,W$1,W$2))</f>
        <v>stores</v>
      </c>
      <c r="X1309" t="str">
        <f t="shared" si="2869"/>
        <v>stores</v>
      </c>
      <c r="Y1309" t="str">
        <f t="shared" si="2869"/>
        <v>stores</v>
      </c>
      <c r="Z1309" t="str">
        <f t="shared" si="2869"/>
        <v>stores</v>
      </c>
      <c r="AA1309" t="str">
        <f t="shared" si="2869"/>
        <v>stores</v>
      </c>
      <c r="AB1309" t="str">
        <f t="shared" si="2869"/>
        <v>stores</v>
      </c>
      <c r="AC1309" t="str">
        <f t="shared" si="2869"/>
        <v>stores</v>
      </c>
      <c r="AD1309" t="str">
        <f t="shared" si="2869"/>
        <v>stores</v>
      </c>
      <c r="AE1309" t="str">
        <f t="shared" si="2869"/>
        <v>stores</v>
      </c>
      <c r="AF1309" t="str">
        <f t="shared" si="2869"/>
        <v>stores</v>
      </c>
      <c r="AG1309" t="str">
        <f t="shared" si="2869"/>
        <v>stores</v>
      </c>
      <c r="AH1309" t="str">
        <f t="shared" si="2869"/>
        <v>stores</v>
      </c>
      <c r="AI1309" t="str">
        <f t="shared" si="2869"/>
        <v>stores</v>
      </c>
      <c r="AJ1309" t="str">
        <f t="shared" si="2869"/>
        <v>stores</v>
      </c>
      <c r="AK1309" t="str">
        <f t="shared" si="2869"/>
        <v>stores</v>
      </c>
      <c r="AL1309" t="str">
        <f t="shared" si="2869"/>
        <v>stores</v>
      </c>
      <c r="AM1309" t="str">
        <f t="shared" si="2869"/>
        <v>stores</v>
      </c>
      <c r="AN1309" t="str">
        <f t="shared" si="2814"/>
        <v>stores</v>
      </c>
      <c r="AQ1309" t="str">
        <f t="shared" si="2815"/>
        <v>stores</v>
      </c>
    </row>
    <row r="1310" spans="1:43" x14ac:dyDescent="0.2">
      <c r="A1310">
        <v>1308</v>
      </c>
      <c r="B1310" t="s">
        <v>542</v>
      </c>
      <c r="C1310" t="s">
        <v>1665</v>
      </c>
      <c r="D1310" t="s">
        <v>1655</v>
      </c>
      <c r="E1310" t="s">
        <v>560</v>
      </c>
      <c r="F1310" t="s">
        <v>1499</v>
      </c>
      <c r="G1310" t="str">
        <f t="shared" si="2807"/>
        <v>Store Sale Growth - America's Best</v>
      </c>
      <c r="H1310" t="str">
        <f t="shared" si="2788"/>
        <v>america's best</v>
      </c>
      <c r="I1310" t="s">
        <v>7</v>
      </c>
      <c r="J1310" t="b">
        <f t="shared" si="2808"/>
        <v>1</v>
      </c>
      <c r="K1310" t="b">
        <f t="shared" si="2816"/>
        <v>0</v>
      </c>
      <c r="L1310" t="b">
        <f t="shared" si="2817"/>
        <v>1</v>
      </c>
      <c r="M1310" t="str">
        <f t="shared" si="2809"/>
        <v/>
      </c>
      <c r="N1310" t="str">
        <f t="shared" si="2852"/>
        <v/>
      </c>
      <c r="O1310" t="str">
        <f t="shared" si="2853"/>
        <v/>
      </c>
      <c r="P1310" t="str">
        <f t="shared" si="2810"/>
        <v/>
      </c>
      <c r="R1310" t="s">
        <v>7</v>
      </c>
      <c r="S1310" t="str">
        <f>IF(M1310&lt;&gt;"",M1310,IF(O1310&lt;&gt;"",O1310,IF(Q1310&lt;&gt;"",Q1310,I1310)))</f>
        <v>%</v>
      </c>
      <c r="T1310" t="str">
        <f t="shared" si="2811"/>
        <v>%</v>
      </c>
      <c r="U1310" t="str">
        <f t="shared" ref="U1310:V1310" si="2870">TRIM(SUBSTITUTE(T1310,U$1,U$2))</f>
        <v>%</v>
      </c>
      <c r="V1310" t="str">
        <f t="shared" si="2870"/>
        <v>%</v>
      </c>
      <c r="W1310" t="str">
        <f t="shared" ref="W1310:AM1310" si="2871">TRIM(SUBSTITUTE(V1310,W$1,W$2))</f>
        <v>%</v>
      </c>
      <c r="X1310" t="str">
        <f t="shared" si="2871"/>
        <v>%</v>
      </c>
      <c r="Y1310" t="str">
        <f t="shared" si="2871"/>
        <v>%</v>
      </c>
      <c r="Z1310" t="str">
        <f t="shared" si="2871"/>
        <v>%</v>
      </c>
      <c r="AA1310" t="str">
        <f t="shared" si="2871"/>
        <v>%</v>
      </c>
      <c r="AB1310" t="str">
        <f t="shared" si="2871"/>
        <v>%</v>
      </c>
      <c r="AC1310" t="str">
        <f t="shared" si="2871"/>
        <v>%</v>
      </c>
      <c r="AD1310" t="str">
        <f t="shared" si="2871"/>
        <v>%</v>
      </c>
      <c r="AE1310" t="str">
        <f t="shared" si="2871"/>
        <v>%</v>
      </c>
      <c r="AF1310" t="str">
        <f t="shared" si="2871"/>
        <v>%</v>
      </c>
      <c r="AG1310" t="str">
        <f t="shared" si="2871"/>
        <v>%</v>
      </c>
      <c r="AH1310" t="str">
        <f t="shared" si="2871"/>
        <v>%</v>
      </c>
      <c r="AI1310" t="str">
        <f t="shared" si="2871"/>
        <v>%</v>
      </c>
      <c r="AJ1310" t="str">
        <f t="shared" si="2871"/>
        <v>%</v>
      </c>
      <c r="AK1310" t="str">
        <f t="shared" si="2871"/>
        <v>%</v>
      </c>
      <c r="AL1310" t="str">
        <f t="shared" si="2871"/>
        <v>%</v>
      </c>
      <c r="AM1310" t="str">
        <f t="shared" si="2871"/>
        <v>%</v>
      </c>
      <c r="AN1310" t="str">
        <f t="shared" si="2814"/>
        <v>%</v>
      </c>
      <c r="AQ1310" t="str">
        <f t="shared" si="2815"/>
        <v>%</v>
      </c>
    </row>
    <row r="1311" spans="1:43" x14ac:dyDescent="0.2">
      <c r="A1311">
        <v>1309</v>
      </c>
      <c r="B1311" t="s">
        <v>542</v>
      </c>
      <c r="C1311" t="s">
        <v>1665</v>
      </c>
      <c r="D1311" t="s">
        <v>1655</v>
      </c>
      <c r="E1311" t="s">
        <v>560</v>
      </c>
      <c r="F1311" t="s">
        <v>549</v>
      </c>
      <c r="G1311" t="str">
        <f t="shared" si="2807"/>
        <v>Store Sale Growth - Corporate/Other</v>
      </c>
      <c r="H1311" t="str">
        <f t="shared" si="2788"/>
        <v>corporate/other</v>
      </c>
      <c r="I1311" t="s">
        <v>7</v>
      </c>
      <c r="J1311" t="b">
        <f t="shared" si="2808"/>
        <v>1</v>
      </c>
      <c r="K1311" t="b">
        <f t="shared" si="2816"/>
        <v>0</v>
      </c>
      <c r="L1311" t="b">
        <f t="shared" si="2817"/>
        <v>1</v>
      </c>
      <c r="M1311" t="str">
        <f t="shared" si="2809"/>
        <v/>
      </c>
      <c r="N1311" t="str">
        <f t="shared" si="2852"/>
        <v/>
      </c>
      <c r="O1311" t="str">
        <f t="shared" si="2853"/>
        <v/>
      </c>
      <c r="P1311" t="str">
        <f t="shared" si="2810"/>
        <v/>
      </c>
      <c r="R1311" t="s">
        <v>7</v>
      </c>
      <c r="S1311" t="str">
        <f>IF(M1311&lt;&gt;"",M1311,IF(O1311&lt;&gt;"",O1311,IF(Q1311&lt;&gt;"",Q1311,I1311)))</f>
        <v>%</v>
      </c>
      <c r="T1311" t="str">
        <f t="shared" si="2811"/>
        <v>%</v>
      </c>
      <c r="U1311" t="str">
        <f t="shared" ref="U1311:V1311" si="2872">TRIM(SUBSTITUTE(T1311,U$1,U$2))</f>
        <v>%</v>
      </c>
      <c r="V1311" t="str">
        <f t="shared" si="2872"/>
        <v>%</v>
      </c>
      <c r="W1311" t="str">
        <f t="shared" ref="W1311:AM1311" si="2873">TRIM(SUBSTITUTE(V1311,W$1,W$2))</f>
        <v>%</v>
      </c>
      <c r="X1311" t="str">
        <f t="shared" si="2873"/>
        <v>%</v>
      </c>
      <c r="Y1311" t="str">
        <f t="shared" si="2873"/>
        <v>%</v>
      </c>
      <c r="Z1311" t="str">
        <f t="shared" si="2873"/>
        <v>%</v>
      </c>
      <c r="AA1311" t="str">
        <f t="shared" si="2873"/>
        <v>%</v>
      </c>
      <c r="AB1311" t="str">
        <f t="shared" si="2873"/>
        <v>%</v>
      </c>
      <c r="AC1311" t="str">
        <f t="shared" si="2873"/>
        <v>%</v>
      </c>
      <c r="AD1311" t="str">
        <f t="shared" si="2873"/>
        <v>%</v>
      </c>
      <c r="AE1311" t="str">
        <f t="shared" si="2873"/>
        <v>%</v>
      </c>
      <c r="AF1311" t="str">
        <f t="shared" si="2873"/>
        <v>%</v>
      </c>
      <c r="AG1311" t="str">
        <f t="shared" si="2873"/>
        <v>%</v>
      </c>
      <c r="AH1311" t="str">
        <f t="shared" si="2873"/>
        <v>%</v>
      </c>
      <c r="AI1311" t="str">
        <f t="shared" si="2873"/>
        <v>%</v>
      </c>
      <c r="AJ1311" t="str">
        <f t="shared" si="2873"/>
        <v>%</v>
      </c>
      <c r="AK1311" t="str">
        <f t="shared" si="2873"/>
        <v>%</v>
      </c>
      <c r="AL1311" t="str">
        <f t="shared" si="2873"/>
        <v>%</v>
      </c>
      <c r="AM1311" t="str">
        <f t="shared" si="2873"/>
        <v>%</v>
      </c>
      <c r="AN1311" t="str">
        <f t="shared" si="2814"/>
        <v>%</v>
      </c>
      <c r="AQ1311" t="str">
        <f t="shared" si="2815"/>
        <v>%</v>
      </c>
    </row>
    <row r="1312" spans="1:43" x14ac:dyDescent="0.2">
      <c r="A1312">
        <v>1310</v>
      </c>
      <c r="B1312" t="s">
        <v>542</v>
      </c>
      <c r="C1312" t="s">
        <v>1665</v>
      </c>
      <c r="D1312" t="s">
        <v>1655</v>
      </c>
      <c r="E1312" t="s">
        <v>560</v>
      </c>
      <c r="F1312" t="s">
        <v>561</v>
      </c>
      <c r="G1312" t="str">
        <f t="shared" si="2807"/>
        <v>Store Sale Growth - Eyeglass World</v>
      </c>
      <c r="H1312" t="str">
        <f t="shared" si="2788"/>
        <v>eyeglass world</v>
      </c>
      <c r="I1312" t="s">
        <v>7</v>
      </c>
      <c r="J1312" t="b">
        <f t="shared" si="2808"/>
        <v>1</v>
      </c>
      <c r="K1312" t="b">
        <f t="shared" si="2816"/>
        <v>0</v>
      </c>
      <c r="L1312" t="b">
        <f t="shared" si="2817"/>
        <v>1</v>
      </c>
      <c r="M1312" t="str">
        <f t="shared" si="2809"/>
        <v/>
      </c>
      <c r="N1312" t="str">
        <f t="shared" si="2852"/>
        <v/>
      </c>
      <c r="O1312" t="str">
        <f t="shared" si="2853"/>
        <v/>
      </c>
      <c r="P1312" t="str">
        <f t="shared" si="2810"/>
        <v/>
      </c>
      <c r="R1312" t="s">
        <v>7</v>
      </c>
      <c r="S1312" t="str">
        <f>IF(M1312&lt;&gt;"",M1312,IF(O1312&lt;&gt;"",O1312,IF(Q1312&lt;&gt;"",Q1312,I1312)))</f>
        <v>%</v>
      </c>
      <c r="T1312" t="str">
        <f t="shared" si="2811"/>
        <v>%</v>
      </c>
      <c r="U1312" t="str">
        <f t="shared" ref="U1312:V1312" si="2874">TRIM(SUBSTITUTE(T1312,U$1,U$2))</f>
        <v>%</v>
      </c>
      <c r="V1312" t="str">
        <f t="shared" si="2874"/>
        <v>%</v>
      </c>
      <c r="W1312" t="str">
        <f t="shared" ref="W1312:AM1312" si="2875">TRIM(SUBSTITUTE(V1312,W$1,W$2))</f>
        <v>%</v>
      </c>
      <c r="X1312" t="str">
        <f t="shared" si="2875"/>
        <v>%</v>
      </c>
      <c r="Y1312" t="str">
        <f t="shared" si="2875"/>
        <v>%</v>
      </c>
      <c r="Z1312" t="str">
        <f t="shared" si="2875"/>
        <v>%</v>
      </c>
      <c r="AA1312" t="str">
        <f t="shared" si="2875"/>
        <v>%</v>
      </c>
      <c r="AB1312" t="str">
        <f t="shared" si="2875"/>
        <v>%</v>
      </c>
      <c r="AC1312" t="str">
        <f t="shared" si="2875"/>
        <v>%</v>
      </c>
      <c r="AD1312" t="str">
        <f t="shared" si="2875"/>
        <v>%</v>
      </c>
      <c r="AE1312" t="str">
        <f t="shared" si="2875"/>
        <v>%</v>
      </c>
      <c r="AF1312" t="str">
        <f t="shared" si="2875"/>
        <v>%</v>
      </c>
      <c r="AG1312" t="str">
        <f t="shared" si="2875"/>
        <v>%</v>
      </c>
      <c r="AH1312" t="str">
        <f t="shared" si="2875"/>
        <v>%</v>
      </c>
      <c r="AI1312" t="str">
        <f t="shared" si="2875"/>
        <v>%</v>
      </c>
      <c r="AJ1312" t="str">
        <f t="shared" si="2875"/>
        <v>%</v>
      </c>
      <c r="AK1312" t="str">
        <f t="shared" si="2875"/>
        <v>%</v>
      </c>
      <c r="AL1312" t="str">
        <f t="shared" si="2875"/>
        <v>%</v>
      </c>
      <c r="AM1312" t="str">
        <f t="shared" si="2875"/>
        <v>%</v>
      </c>
      <c r="AN1312" t="str">
        <f t="shared" si="2814"/>
        <v>%</v>
      </c>
      <c r="AQ1312" t="str">
        <f t="shared" si="2815"/>
        <v>%</v>
      </c>
    </row>
    <row r="1313" spans="1:43" x14ac:dyDescent="0.2">
      <c r="A1313">
        <v>1311</v>
      </c>
      <c r="B1313" t="s">
        <v>542</v>
      </c>
      <c r="C1313" t="s">
        <v>1665</v>
      </c>
      <c r="D1313" t="s">
        <v>1655</v>
      </c>
      <c r="E1313" t="s">
        <v>560</v>
      </c>
      <c r="F1313" t="s">
        <v>562</v>
      </c>
      <c r="G1313" t="str">
        <f t="shared" si="2807"/>
        <v>Store Sale Growth - Fred Meyer</v>
      </c>
      <c r="H1313" t="str">
        <f t="shared" si="2788"/>
        <v>fred meyer</v>
      </c>
      <c r="I1313" t="s">
        <v>7</v>
      </c>
      <c r="J1313" t="b">
        <f t="shared" si="2808"/>
        <v>1</v>
      </c>
      <c r="K1313" t="b">
        <f t="shared" si="2816"/>
        <v>0</v>
      </c>
      <c r="L1313" t="b">
        <f t="shared" si="2817"/>
        <v>1</v>
      </c>
      <c r="M1313" t="str">
        <f t="shared" si="2809"/>
        <v/>
      </c>
      <c r="N1313" t="str">
        <f t="shared" si="2852"/>
        <v/>
      </c>
      <c r="O1313" t="str">
        <f t="shared" si="2853"/>
        <v/>
      </c>
      <c r="P1313" t="str">
        <f t="shared" si="2810"/>
        <v/>
      </c>
      <c r="R1313" t="s">
        <v>7</v>
      </c>
      <c r="S1313" t="str">
        <f>IF(M1313&lt;&gt;"",M1313,IF(O1313&lt;&gt;"",O1313,IF(Q1313&lt;&gt;"",Q1313,I1313)))</f>
        <v>%</v>
      </c>
      <c r="T1313" t="str">
        <f t="shared" si="2811"/>
        <v>%</v>
      </c>
      <c r="U1313" t="str">
        <f t="shared" ref="U1313:V1313" si="2876">TRIM(SUBSTITUTE(T1313,U$1,U$2))</f>
        <v>%</v>
      </c>
      <c r="V1313" t="str">
        <f t="shared" si="2876"/>
        <v>%</v>
      </c>
      <c r="W1313" t="str">
        <f t="shared" ref="W1313:AM1313" si="2877">TRIM(SUBSTITUTE(V1313,W$1,W$2))</f>
        <v>%</v>
      </c>
      <c r="X1313" t="str">
        <f t="shared" si="2877"/>
        <v>%</v>
      </c>
      <c r="Y1313" t="str">
        <f t="shared" si="2877"/>
        <v>%</v>
      </c>
      <c r="Z1313" t="str">
        <f t="shared" si="2877"/>
        <v>%</v>
      </c>
      <c r="AA1313" t="str">
        <f t="shared" si="2877"/>
        <v>%</v>
      </c>
      <c r="AB1313" t="str">
        <f t="shared" si="2877"/>
        <v>%</v>
      </c>
      <c r="AC1313" t="str">
        <f t="shared" si="2877"/>
        <v>%</v>
      </c>
      <c r="AD1313" t="str">
        <f t="shared" si="2877"/>
        <v>%</v>
      </c>
      <c r="AE1313" t="str">
        <f t="shared" si="2877"/>
        <v>%</v>
      </c>
      <c r="AF1313" t="str">
        <f t="shared" si="2877"/>
        <v>%</v>
      </c>
      <c r="AG1313" t="str">
        <f t="shared" si="2877"/>
        <v>%</v>
      </c>
      <c r="AH1313" t="str">
        <f t="shared" si="2877"/>
        <v>%</v>
      </c>
      <c r="AI1313" t="str">
        <f t="shared" si="2877"/>
        <v>%</v>
      </c>
      <c r="AJ1313" t="str">
        <f t="shared" si="2877"/>
        <v>%</v>
      </c>
      <c r="AK1313" t="str">
        <f t="shared" si="2877"/>
        <v>%</v>
      </c>
      <c r="AL1313" t="str">
        <f t="shared" si="2877"/>
        <v>%</v>
      </c>
      <c r="AM1313" t="str">
        <f t="shared" si="2877"/>
        <v>%</v>
      </c>
      <c r="AN1313" t="str">
        <f t="shared" si="2814"/>
        <v>%</v>
      </c>
      <c r="AQ1313" t="str">
        <f t="shared" si="2815"/>
        <v>%</v>
      </c>
    </row>
    <row r="1314" spans="1:43" x14ac:dyDescent="0.2">
      <c r="A1314">
        <v>1312</v>
      </c>
      <c r="B1314" t="s">
        <v>542</v>
      </c>
      <c r="C1314" t="s">
        <v>1665</v>
      </c>
      <c r="D1314" t="s">
        <v>1655</v>
      </c>
      <c r="E1314" t="s">
        <v>560</v>
      </c>
      <c r="F1314" t="s">
        <v>550</v>
      </c>
      <c r="G1314" t="str">
        <f t="shared" si="2807"/>
        <v>Store Sale Growth - Legacy segment</v>
      </c>
      <c r="H1314" t="str">
        <f t="shared" si="2788"/>
        <v>legacy segment</v>
      </c>
      <c r="I1314" t="s">
        <v>7</v>
      </c>
      <c r="J1314" t="b">
        <f t="shared" si="2808"/>
        <v>1</v>
      </c>
      <c r="K1314" t="b">
        <f t="shared" si="2816"/>
        <v>0</v>
      </c>
      <c r="L1314" t="b">
        <f t="shared" si="2817"/>
        <v>1</v>
      </c>
      <c r="M1314" t="str">
        <f t="shared" si="2809"/>
        <v/>
      </c>
      <c r="N1314" t="str">
        <f t="shared" si="2852"/>
        <v/>
      </c>
      <c r="O1314" t="str">
        <f t="shared" si="2853"/>
        <v/>
      </c>
      <c r="P1314" t="str">
        <f t="shared" si="2810"/>
        <v/>
      </c>
      <c r="R1314" t="s">
        <v>7</v>
      </c>
      <c r="S1314" t="str">
        <f>IF(M1314&lt;&gt;"",M1314,IF(O1314&lt;&gt;"",O1314,IF(Q1314&lt;&gt;"",Q1314,I1314)))</f>
        <v>%</v>
      </c>
      <c r="T1314" t="str">
        <f t="shared" si="2811"/>
        <v>%</v>
      </c>
      <c r="U1314" t="str">
        <f t="shared" ref="U1314:V1314" si="2878">TRIM(SUBSTITUTE(T1314,U$1,U$2))</f>
        <v>%</v>
      </c>
      <c r="V1314" t="str">
        <f t="shared" si="2878"/>
        <v>%</v>
      </c>
      <c r="W1314" t="str">
        <f t="shared" ref="W1314:AM1314" si="2879">TRIM(SUBSTITUTE(V1314,W$1,W$2))</f>
        <v>%</v>
      </c>
      <c r="X1314" t="str">
        <f t="shared" si="2879"/>
        <v>%</v>
      </c>
      <c r="Y1314" t="str">
        <f t="shared" si="2879"/>
        <v>%</v>
      </c>
      <c r="Z1314" t="str">
        <f t="shared" si="2879"/>
        <v>%</v>
      </c>
      <c r="AA1314" t="str">
        <f t="shared" si="2879"/>
        <v>%</v>
      </c>
      <c r="AB1314" t="str">
        <f t="shared" si="2879"/>
        <v>%</v>
      </c>
      <c r="AC1314" t="str">
        <f t="shared" si="2879"/>
        <v>%</v>
      </c>
      <c r="AD1314" t="str">
        <f t="shared" si="2879"/>
        <v>%</v>
      </c>
      <c r="AE1314" t="str">
        <f t="shared" si="2879"/>
        <v>%</v>
      </c>
      <c r="AF1314" t="str">
        <f t="shared" si="2879"/>
        <v>%</v>
      </c>
      <c r="AG1314" t="str">
        <f t="shared" si="2879"/>
        <v>%</v>
      </c>
      <c r="AH1314" t="str">
        <f t="shared" si="2879"/>
        <v>%</v>
      </c>
      <c r="AI1314" t="str">
        <f t="shared" si="2879"/>
        <v>%</v>
      </c>
      <c r="AJ1314" t="str">
        <f t="shared" si="2879"/>
        <v>%</v>
      </c>
      <c r="AK1314" t="str">
        <f t="shared" si="2879"/>
        <v>%</v>
      </c>
      <c r="AL1314" t="str">
        <f t="shared" si="2879"/>
        <v>%</v>
      </c>
      <c r="AM1314" t="str">
        <f t="shared" si="2879"/>
        <v>%</v>
      </c>
      <c r="AN1314" t="str">
        <f t="shared" si="2814"/>
        <v>%</v>
      </c>
      <c r="AQ1314" t="str">
        <f t="shared" si="2815"/>
        <v>%</v>
      </c>
    </row>
    <row r="1315" spans="1:43" x14ac:dyDescent="0.2">
      <c r="A1315">
        <v>1313</v>
      </c>
      <c r="B1315" t="s">
        <v>542</v>
      </c>
      <c r="C1315" t="s">
        <v>1665</v>
      </c>
      <c r="D1315" t="s">
        <v>1655</v>
      </c>
      <c r="E1315" t="s">
        <v>560</v>
      </c>
      <c r="F1315" t="s">
        <v>563</v>
      </c>
      <c r="G1315" t="str">
        <f t="shared" si="2807"/>
        <v>Store Sale Growth - Military</v>
      </c>
      <c r="H1315" t="str">
        <f t="shared" si="2788"/>
        <v>military</v>
      </c>
      <c r="I1315" t="s">
        <v>7</v>
      </c>
      <c r="J1315" t="b">
        <f t="shared" si="2808"/>
        <v>1</v>
      </c>
      <c r="K1315" t="b">
        <f t="shared" si="2816"/>
        <v>0</v>
      </c>
      <c r="L1315" t="b">
        <f t="shared" si="2817"/>
        <v>1</v>
      </c>
      <c r="M1315" t="str">
        <f t="shared" si="2809"/>
        <v/>
      </c>
      <c r="N1315" t="str">
        <f t="shared" si="2852"/>
        <v/>
      </c>
      <c r="O1315" t="str">
        <f t="shared" si="2853"/>
        <v/>
      </c>
      <c r="P1315" t="str">
        <f t="shared" si="2810"/>
        <v/>
      </c>
      <c r="R1315" t="s">
        <v>7</v>
      </c>
      <c r="S1315" t="str">
        <f>IF(M1315&lt;&gt;"",M1315,IF(O1315&lt;&gt;"",O1315,IF(Q1315&lt;&gt;"",Q1315,I1315)))</f>
        <v>%</v>
      </c>
      <c r="T1315" t="str">
        <f t="shared" si="2811"/>
        <v>%</v>
      </c>
      <c r="U1315" t="str">
        <f t="shared" ref="U1315:V1315" si="2880">TRIM(SUBSTITUTE(T1315,U$1,U$2))</f>
        <v>%</v>
      </c>
      <c r="V1315" t="str">
        <f t="shared" si="2880"/>
        <v>%</v>
      </c>
      <c r="W1315" t="str">
        <f t="shared" ref="W1315:AM1315" si="2881">TRIM(SUBSTITUTE(V1315,W$1,W$2))</f>
        <v>%</v>
      </c>
      <c r="X1315" t="str">
        <f t="shared" si="2881"/>
        <v>%</v>
      </c>
      <c r="Y1315" t="str">
        <f t="shared" si="2881"/>
        <v>%</v>
      </c>
      <c r="Z1315" t="str">
        <f t="shared" si="2881"/>
        <v>%</v>
      </c>
      <c r="AA1315" t="str">
        <f t="shared" si="2881"/>
        <v>%</v>
      </c>
      <c r="AB1315" t="str">
        <f t="shared" si="2881"/>
        <v>%</v>
      </c>
      <c r="AC1315" t="str">
        <f t="shared" si="2881"/>
        <v>%</v>
      </c>
      <c r="AD1315" t="str">
        <f t="shared" si="2881"/>
        <v>%</v>
      </c>
      <c r="AE1315" t="str">
        <f t="shared" si="2881"/>
        <v>%</v>
      </c>
      <c r="AF1315" t="str">
        <f t="shared" si="2881"/>
        <v>%</v>
      </c>
      <c r="AG1315" t="str">
        <f t="shared" si="2881"/>
        <v>%</v>
      </c>
      <c r="AH1315" t="str">
        <f t="shared" si="2881"/>
        <v>%</v>
      </c>
      <c r="AI1315" t="str">
        <f t="shared" si="2881"/>
        <v>%</v>
      </c>
      <c r="AJ1315" t="str">
        <f t="shared" si="2881"/>
        <v>%</v>
      </c>
      <c r="AK1315" t="str">
        <f t="shared" si="2881"/>
        <v>%</v>
      </c>
      <c r="AL1315" t="str">
        <f t="shared" si="2881"/>
        <v>%</v>
      </c>
      <c r="AM1315" t="str">
        <f t="shared" si="2881"/>
        <v>%</v>
      </c>
      <c r="AN1315" t="str">
        <f t="shared" si="2814"/>
        <v>%</v>
      </c>
      <c r="AQ1315" t="str">
        <f t="shared" si="2815"/>
        <v>%</v>
      </c>
    </row>
    <row r="1316" spans="1:43" x14ac:dyDescent="0.2">
      <c r="A1316">
        <v>1314</v>
      </c>
      <c r="B1316" t="s">
        <v>542</v>
      </c>
      <c r="C1316" t="s">
        <v>1665</v>
      </c>
      <c r="D1316" t="s">
        <v>1655</v>
      </c>
      <c r="E1316" t="s">
        <v>154</v>
      </c>
      <c r="F1316" t="s">
        <v>175</v>
      </c>
      <c r="G1316" t="str">
        <f t="shared" si="2807"/>
        <v>Stores - New Stores</v>
      </c>
      <c r="H1316" t="str">
        <f t="shared" si="2788"/>
        <v>new stores</v>
      </c>
      <c r="I1316" t="s">
        <v>102</v>
      </c>
      <c r="J1316" t="b">
        <f t="shared" si="2808"/>
        <v>1</v>
      </c>
      <c r="K1316" t="b">
        <f t="shared" si="2816"/>
        <v>1</v>
      </c>
      <c r="L1316" t="b">
        <f t="shared" si="2817"/>
        <v>1</v>
      </c>
      <c r="M1316" t="str">
        <f t="shared" si="2809"/>
        <v>Stores</v>
      </c>
      <c r="N1316" t="str">
        <f t="shared" si="2852"/>
        <v/>
      </c>
      <c r="O1316" t="str">
        <f t="shared" si="2853"/>
        <v/>
      </c>
      <c r="P1316" t="str">
        <f t="shared" si="2810"/>
        <v/>
      </c>
      <c r="R1316" t="s">
        <v>1685</v>
      </c>
      <c r="S1316" t="str">
        <f>IF(M1316&lt;&gt;"",M1316,IF(O1316&lt;&gt;"",O1316,IF(Q1316&lt;&gt;"",Q1316,I1316)))</f>
        <v>Stores</v>
      </c>
      <c r="T1316" t="str">
        <f t="shared" si="2811"/>
        <v>stores</v>
      </c>
      <c r="U1316" t="str">
        <f t="shared" ref="U1316:V1316" si="2882">TRIM(SUBSTITUTE(T1316,U$1,U$2))</f>
        <v>stores</v>
      </c>
      <c r="V1316" t="str">
        <f t="shared" si="2882"/>
        <v>stores</v>
      </c>
      <c r="W1316" t="str">
        <f t="shared" ref="W1316:AM1316" si="2883">TRIM(SUBSTITUTE(V1316,W$1,W$2))</f>
        <v>stores</v>
      </c>
      <c r="X1316" t="str">
        <f t="shared" si="2883"/>
        <v>stores</v>
      </c>
      <c r="Y1316" t="str">
        <f t="shared" si="2883"/>
        <v>stores</v>
      </c>
      <c r="Z1316" t="str">
        <f t="shared" si="2883"/>
        <v>stores</v>
      </c>
      <c r="AA1316" t="str">
        <f t="shared" si="2883"/>
        <v>stores</v>
      </c>
      <c r="AB1316" t="str">
        <f t="shared" si="2883"/>
        <v>stores</v>
      </c>
      <c r="AC1316" t="str">
        <f t="shared" si="2883"/>
        <v>stores</v>
      </c>
      <c r="AD1316" t="str">
        <f t="shared" si="2883"/>
        <v>stores</v>
      </c>
      <c r="AE1316" t="str">
        <f t="shared" si="2883"/>
        <v>stores</v>
      </c>
      <c r="AF1316" t="str">
        <f t="shared" si="2883"/>
        <v>stores</v>
      </c>
      <c r="AG1316" t="str">
        <f t="shared" si="2883"/>
        <v>stores</v>
      </c>
      <c r="AH1316" t="str">
        <f t="shared" si="2883"/>
        <v>stores</v>
      </c>
      <c r="AI1316" t="str">
        <f t="shared" si="2883"/>
        <v>stores</v>
      </c>
      <c r="AJ1316" t="str">
        <f t="shared" si="2883"/>
        <v>stores</v>
      </c>
      <c r="AK1316" t="str">
        <f t="shared" si="2883"/>
        <v>stores</v>
      </c>
      <c r="AL1316" t="str">
        <f t="shared" si="2883"/>
        <v>stores</v>
      </c>
      <c r="AM1316" t="str">
        <f t="shared" si="2883"/>
        <v>stores</v>
      </c>
      <c r="AN1316" t="str">
        <f t="shared" si="2814"/>
        <v>stores</v>
      </c>
      <c r="AQ1316" t="str">
        <f t="shared" si="2815"/>
        <v>stores</v>
      </c>
    </row>
    <row r="1317" spans="1:43" x14ac:dyDescent="0.2">
      <c r="A1317">
        <v>1315</v>
      </c>
      <c r="B1317" t="s">
        <v>572</v>
      </c>
      <c r="C1317" t="s">
        <v>1675</v>
      </c>
      <c r="D1317" t="s">
        <v>1655</v>
      </c>
      <c r="E1317" t="s">
        <v>573</v>
      </c>
      <c r="F1317" t="s">
        <v>574</v>
      </c>
      <c r="G1317" t="str">
        <f t="shared" si="2807"/>
        <v>Product Revenue - Fashion and home</v>
      </c>
      <c r="H1317" t="str">
        <f t="shared" si="2788"/>
        <v>fashion and home</v>
      </c>
      <c r="I1317" t="s">
        <v>10</v>
      </c>
      <c r="J1317" t="b">
        <f t="shared" si="2808"/>
        <v>0</v>
      </c>
      <c r="K1317" t="b">
        <f t="shared" si="2816"/>
        <v>0</v>
      </c>
      <c r="L1317" t="b">
        <f t="shared" si="2817"/>
        <v>1</v>
      </c>
      <c r="M1317" t="str">
        <f t="shared" si="2809"/>
        <v/>
      </c>
      <c r="N1317" t="str">
        <f t="shared" si="2852"/>
        <v/>
      </c>
      <c r="O1317" t="str">
        <f t="shared" si="2853"/>
        <v/>
      </c>
      <c r="P1317" t="str">
        <f t="shared" si="2810"/>
        <v/>
      </c>
      <c r="R1317" t="s">
        <v>35</v>
      </c>
      <c r="S1317" t="str">
        <f>IF(M1317&lt;&gt;"",M1317,IF(O1317&lt;&gt;"",O1317,IF(Q1317&lt;&gt;"",Q1317,I1317)))</f>
        <v>$M</v>
      </c>
      <c r="T1317" t="str">
        <f t="shared" si="2811"/>
        <v>$m</v>
      </c>
      <c r="U1317" t="str">
        <f t="shared" ref="U1317:V1317" si="2884">TRIM(SUBSTITUTE(T1317,U$1,U$2))</f>
        <v>$m</v>
      </c>
      <c r="V1317" t="str">
        <f t="shared" si="2884"/>
        <v>$m</v>
      </c>
      <c r="W1317" t="str">
        <f t="shared" ref="W1317:AM1317" si="2885">TRIM(SUBSTITUTE(V1317,W$1,W$2))</f>
        <v>$m</v>
      </c>
      <c r="X1317" t="str">
        <f t="shared" si="2885"/>
        <v>$m</v>
      </c>
      <c r="Y1317" t="str">
        <f t="shared" si="2885"/>
        <v>$m</v>
      </c>
      <c r="Z1317" t="str">
        <f t="shared" si="2885"/>
        <v>$m</v>
      </c>
      <c r="AA1317" t="str">
        <f t="shared" si="2885"/>
        <v>$m</v>
      </c>
      <c r="AB1317" t="str">
        <f t="shared" si="2885"/>
        <v>$m</v>
      </c>
      <c r="AC1317" t="str">
        <f t="shared" si="2885"/>
        <v>$m</v>
      </c>
      <c r="AD1317" t="str">
        <f t="shared" si="2885"/>
        <v>$m</v>
      </c>
      <c r="AE1317" t="str">
        <f t="shared" si="2885"/>
        <v>$m</v>
      </c>
      <c r="AF1317" t="str">
        <f t="shared" si="2885"/>
        <v>$m</v>
      </c>
      <c r="AG1317" t="str">
        <f t="shared" si="2885"/>
        <v>$</v>
      </c>
      <c r="AH1317" t="str">
        <f t="shared" si="2885"/>
        <v>$</v>
      </c>
      <c r="AI1317" t="str">
        <f t="shared" si="2885"/>
        <v>$</v>
      </c>
      <c r="AJ1317" t="str">
        <f t="shared" si="2885"/>
        <v>$</v>
      </c>
      <c r="AK1317" t="str">
        <f t="shared" si="2885"/>
        <v>$</v>
      </c>
      <c r="AL1317" t="str">
        <f t="shared" si="2885"/>
        <v>$</v>
      </c>
      <c r="AM1317" t="str">
        <f t="shared" si="2885"/>
        <v>$</v>
      </c>
      <c r="AN1317" t="str">
        <f t="shared" si="2814"/>
        <v>$</v>
      </c>
      <c r="AQ1317" t="str">
        <f t="shared" si="2815"/>
        <v>$</v>
      </c>
    </row>
    <row r="1318" spans="1:43" x14ac:dyDescent="0.2">
      <c r="A1318">
        <v>1316</v>
      </c>
      <c r="B1318" t="s">
        <v>572</v>
      </c>
      <c r="C1318" t="s">
        <v>1675</v>
      </c>
      <c r="D1318" t="s">
        <v>1655</v>
      </c>
      <c r="E1318" t="s">
        <v>573</v>
      </c>
      <c r="F1318" t="s">
        <v>575</v>
      </c>
      <c r="G1318" t="str">
        <f t="shared" si="2807"/>
        <v>Product Revenue - Leisure</v>
      </c>
      <c r="H1318" t="str">
        <f t="shared" si="2788"/>
        <v>leisure</v>
      </c>
      <c r="I1318" t="s">
        <v>10</v>
      </c>
      <c r="J1318" t="b">
        <f t="shared" si="2808"/>
        <v>0</v>
      </c>
      <c r="K1318" t="b">
        <f t="shared" si="2816"/>
        <v>0</v>
      </c>
      <c r="L1318" t="b">
        <f t="shared" si="2817"/>
        <v>1</v>
      </c>
      <c r="M1318" t="str">
        <f t="shared" si="2809"/>
        <v/>
      </c>
      <c r="N1318" t="str">
        <f t="shared" si="2852"/>
        <v/>
      </c>
      <c r="O1318" t="str">
        <f t="shared" si="2853"/>
        <v/>
      </c>
      <c r="P1318" t="str">
        <f t="shared" si="2810"/>
        <v/>
      </c>
      <c r="R1318" t="s">
        <v>35</v>
      </c>
      <c r="S1318" t="str">
        <f>IF(M1318&lt;&gt;"",M1318,IF(O1318&lt;&gt;"",O1318,IF(Q1318&lt;&gt;"",Q1318,I1318)))</f>
        <v>$M</v>
      </c>
      <c r="T1318" t="str">
        <f t="shared" si="2811"/>
        <v>$m</v>
      </c>
      <c r="U1318" t="str">
        <f t="shared" ref="U1318:V1318" si="2886">TRIM(SUBSTITUTE(T1318,U$1,U$2))</f>
        <v>$m</v>
      </c>
      <c r="V1318" t="str">
        <f t="shared" si="2886"/>
        <v>$m</v>
      </c>
      <c r="W1318" t="str">
        <f t="shared" ref="W1318:AM1318" si="2887">TRIM(SUBSTITUTE(V1318,W$1,W$2))</f>
        <v>$m</v>
      </c>
      <c r="X1318" t="str">
        <f t="shared" si="2887"/>
        <v>$m</v>
      </c>
      <c r="Y1318" t="str">
        <f t="shared" si="2887"/>
        <v>$m</v>
      </c>
      <c r="Z1318" t="str">
        <f t="shared" si="2887"/>
        <v>$m</v>
      </c>
      <c r="AA1318" t="str">
        <f t="shared" si="2887"/>
        <v>$m</v>
      </c>
      <c r="AB1318" t="str">
        <f t="shared" si="2887"/>
        <v>$m</v>
      </c>
      <c r="AC1318" t="str">
        <f t="shared" si="2887"/>
        <v>$m</v>
      </c>
      <c r="AD1318" t="str">
        <f t="shared" si="2887"/>
        <v>$m</v>
      </c>
      <c r="AE1318" t="str">
        <f t="shared" si="2887"/>
        <v>$m</v>
      </c>
      <c r="AF1318" t="str">
        <f t="shared" si="2887"/>
        <v>$m</v>
      </c>
      <c r="AG1318" t="str">
        <f t="shared" si="2887"/>
        <v>$</v>
      </c>
      <c r="AH1318" t="str">
        <f t="shared" si="2887"/>
        <v>$</v>
      </c>
      <c r="AI1318" t="str">
        <f t="shared" si="2887"/>
        <v>$</v>
      </c>
      <c r="AJ1318" t="str">
        <f t="shared" si="2887"/>
        <v>$</v>
      </c>
      <c r="AK1318" t="str">
        <f t="shared" si="2887"/>
        <v>$</v>
      </c>
      <c r="AL1318" t="str">
        <f t="shared" si="2887"/>
        <v>$</v>
      </c>
      <c r="AM1318" t="str">
        <f t="shared" si="2887"/>
        <v>$</v>
      </c>
      <c r="AN1318" t="str">
        <f t="shared" si="2814"/>
        <v>$</v>
      </c>
      <c r="AQ1318" t="str">
        <f t="shared" si="2815"/>
        <v>$</v>
      </c>
    </row>
    <row r="1319" spans="1:43" x14ac:dyDescent="0.2">
      <c r="A1319">
        <v>1317</v>
      </c>
      <c r="B1319" t="s">
        <v>572</v>
      </c>
      <c r="C1319" t="s">
        <v>1675</v>
      </c>
      <c r="D1319" t="s">
        <v>1655</v>
      </c>
      <c r="E1319" t="s">
        <v>573</v>
      </c>
      <c r="F1319" t="s">
        <v>576</v>
      </c>
      <c r="G1319" t="str">
        <f t="shared" si="2807"/>
        <v>Product Revenue - Party and snack</v>
      </c>
      <c r="H1319" t="str">
        <f t="shared" si="2788"/>
        <v>party and snack</v>
      </c>
      <c r="I1319" t="s">
        <v>10</v>
      </c>
      <c r="J1319" t="b">
        <f t="shared" si="2808"/>
        <v>0</v>
      </c>
      <c r="K1319" t="b">
        <f t="shared" si="2816"/>
        <v>0</v>
      </c>
      <c r="L1319" t="b">
        <f t="shared" si="2817"/>
        <v>1</v>
      </c>
      <c r="M1319" t="str">
        <f t="shared" si="2809"/>
        <v/>
      </c>
      <c r="N1319" t="str">
        <f t="shared" si="2852"/>
        <v/>
      </c>
      <c r="O1319" t="str">
        <f t="shared" si="2853"/>
        <v/>
      </c>
      <c r="P1319" t="str">
        <f t="shared" si="2810"/>
        <v/>
      </c>
      <c r="R1319" t="s">
        <v>35</v>
      </c>
      <c r="S1319" t="str">
        <f>IF(M1319&lt;&gt;"",M1319,IF(O1319&lt;&gt;"",O1319,IF(Q1319&lt;&gt;"",Q1319,I1319)))</f>
        <v>$M</v>
      </c>
      <c r="T1319" t="str">
        <f t="shared" si="2811"/>
        <v>$m</v>
      </c>
      <c r="U1319" t="str">
        <f t="shared" ref="U1319:V1319" si="2888">TRIM(SUBSTITUTE(T1319,U$1,U$2))</f>
        <v>$m</v>
      </c>
      <c r="V1319" t="str">
        <f t="shared" si="2888"/>
        <v>$m</v>
      </c>
      <c r="W1319" t="str">
        <f t="shared" ref="W1319:AM1319" si="2889">TRIM(SUBSTITUTE(V1319,W$1,W$2))</f>
        <v>$m</v>
      </c>
      <c r="X1319" t="str">
        <f t="shared" si="2889"/>
        <v>$m</v>
      </c>
      <c r="Y1319" t="str">
        <f t="shared" si="2889"/>
        <v>$m</v>
      </c>
      <c r="Z1319" t="str">
        <f t="shared" si="2889"/>
        <v>$m</v>
      </c>
      <c r="AA1319" t="str">
        <f t="shared" si="2889"/>
        <v>$m</v>
      </c>
      <c r="AB1319" t="str">
        <f t="shared" si="2889"/>
        <v>$m</v>
      </c>
      <c r="AC1319" t="str">
        <f t="shared" si="2889"/>
        <v>$m</v>
      </c>
      <c r="AD1319" t="str">
        <f t="shared" si="2889"/>
        <v>$m</v>
      </c>
      <c r="AE1319" t="str">
        <f t="shared" si="2889"/>
        <v>$m</v>
      </c>
      <c r="AF1319" t="str">
        <f t="shared" si="2889"/>
        <v>$m</v>
      </c>
      <c r="AG1319" t="str">
        <f t="shared" si="2889"/>
        <v>$</v>
      </c>
      <c r="AH1319" t="str">
        <f t="shared" si="2889"/>
        <v>$</v>
      </c>
      <c r="AI1319" t="str">
        <f t="shared" si="2889"/>
        <v>$</v>
      </c>
      <c r="AJ1319" t="str">
        <f t="shared" si="2889"/>
        <v>$</v>
      </c>
      <c r="AK1319" t="str">
        <f t="shared" si="2889"/>
        <v>$</v>
      </c>
      <c r="AL1319" t="str">
        <f t="shared" si="2889"/>
        <v>$</v>
      </c>
      <c r="AM1319" t="str">
        <f t="shared" si="2889"/>
        <v>$</v>
      </c>
      <c r="AN1319" t="str">
        <f t="shared" si="2814"/>
        <v>$</v>
      </c>
      <c r="AQ1319" t="str">
        <f t="shared" si="2815"/>
        <v>$</v>
      </c>
    </row>
    <row r="1320" spans="1:43" x14ac:dyDescent="0.2">
      <c r="A1320">
        <v>1318</v>
      </c>
      <c r="B1320" t="s">
        <v>572</v>
      </c>
      <c r="C1320" t="s">
        <v>1675</v>
      </c>
      <c r="D1320" t="s">
        <v>1655</v>
      </c>
      <c r="E1320" t="s">
        <v>154</v>
      </c>
      <c r="F1320" t="s">
        <v>94</v>
      </c>
      <c r="G1320" t="str">
        <f t="shared" si="2807"/>
        <v>Stores - Total Stores</v>
      </c>
      <c r="H1320" t="str">
        <f t="shared" si="2788"/>
        <v>total stores</v>
      </c>
      <c r="I1320" t="s">
        <v>2</v>
      </c>
      <c r="J1320" t="b">
        <f t="shared" si="2808"/>
        <v>1</v>
      </c>
      <c r="K1320" t="b">
        <f t="shared" si="2816"/>
        <v>1</v>
      </c>
      <c r="L1320" t="b">
        <f t="shared" si="2817"/>
        <v>1</v>
      </c>
      <c r="M1320" t="str">
        <f t="shared" si="2809"/>
        <v>Stores</v>
      </c>
      <c r="N1320" t="str">
        <f t="shared" si="2852"/>
        <v/>
      </c>
      <c r="O1320" t="str">
        <f t="shared" si="2853"/>
        <v/>
      </c>
      <c r="P1320" t="str">
        <f t="shared" si="2810"/>
        <v/>
      </c>
      <c r="R1320" t="s">
        <v>35</v>
      </c>
      <c r="S1320" t="str">
        <f>IF(M1320&lt;&gt;"",M1320,IF(O1320&lt;&gt;"",O1320,IF(Q1320&lt;&gt;"",Q1320,I1320)))</f>
        <v>Stores</v>
      </c>
      <c r="T1320" t="str">
        <f t="shared" si="2811"/>
        <v>stores</v>
      </c>
      <c r="U1320" t="str">
        <f t="shared" ref="U1320:V1320" si="2890">TRIM(SUBSTITUTE(T1320,U$1,U$2))</f>
        <v>stores</v>
      </c>
      <c r="V1320" t="str">
        <f t="shared" si="2890"/>
        <v>stores</v>
      </c>
      <c r="W1320" t="str">
        <f t="shared" ref="W1320:AM1320" si="2891">TRIM(SUBSTITUTE(V1320,W$1,W$2))</f>
        <v>stores</v>
      </c>
      <c r="X1320" t="str">
        <f t="shared" si="2891"/>
        <v>stores</v>
      </c>
      <c r="Y1320" t="str">
        <f t="shared" si="2891"/>
        <v>stores</v>
      </c>
      <c r="Z1320" t="str">
        <f t="shared" si="2891"/>
        <v>stores</v>
      </c>
      <c r="AA1320" t="str">
        <f t="shared" si="2891"/>
        <v>stores</v>
      </c>
      <c r="AB1320" t="str">
        <f t="shared" si="2891"/>
        <v>stores</v>
      </c>
      <c r="AC1320" t="str">
        <f t="shared" si="2891"/>
        <v>stores</v>
      </c>
      <c r="AD1320" t="str">
        <f t="shared" si="2891"/>
        <v>stores</v>
      </c>
      <c r="AE1320" t="str">
        <f t="shared" si="2891"/>
        <v>stores</v>
      </c>
      <c r="AF1320" t="str">
        <f t="shared" si="2891"/>
        <v>stores</v>
      </c>
      <c r="AG1320" t="str">
        <f t="shared" si="2891"/>
        <v>stores</v>
      </c>
      <c r="AH1320" t="str">
        <f t="shared" si="2891"/>
        <v>stores</v>
      </c>
      <c r="AI1320" t="str">
        <f t="shared" si="2891"/>
        <v>stores</v>
      </c>
      <c r="AJ1320" t="str">
        <f t="shared" si="2891"/>
        <v>stores</v>
      </c>
      <c r="AK1320" t="str">
        <f t="shared" si="2891"/>
        <v>stores</v>
      </c>
      <c r="AL1320" t="str">
        <f t="shared" si="2891"/>
        <v>stores</v>
      </c>
      <c r="AM1320" t="str">
        <f t="shared" si="2891"/>
        <v>stores</v>
      </c>
      <c r="AN1320" t="str">
        <f t="shared" si="2814"/>
        <v>stores</v>
      </c>
      <c r="AQ1320" t="str">
        <f t="shared" si="2815"/>
        <v>stores</v>
      </c>
    </row>
    <row r="1321" spans="1:43" x14ac:dyDescent="0.2">
      <c r="A1321">
        <v>1319</v>
      </c>
      <c r="B1321" t="s">
        <v>577</v>
      </c>
      <c r="C1321" t="s">
        <v>1673</v>
      </c>
      <c r="D1321" t="s">
        <v>1655</v>
      </c>
      <c r="E1321" t="s">
        <v>578</v>
      </c>
      <c r="F1321" t="s">
        <v>579</v>
      </c>
      <c r="G1321" t="str">
        <f t="shared" si="2807"/>
        <v>Channel Sales - Direct to Customers Sales</v>
      </c>
      <c r="H1321" t="str">
        <f t="shared" si="2788"/>
        <v>direct to customers sales</v>
      </c>
      <c r="I1321" t="s">
        <v>10</v>
      </c>
      <c r="J1321" t="b">
        <f t="shared" si="2808"/>
        <v>0</v>
      </c>
      <c r="K1321" t="b">
        <f t="shared" si="2816"/>
        <v>0</v>
      </c>
      <c r="L1321" t="b">
        <f t="shared" si="2817"/>
        <v>1</v>
      </c>
      <c r="M1321" t="str">
        <f t="shared" si="2809"/>
        <v/>
      </c>
      <c r="N1321" t="str">
        <f t="shared" si="2852"/>
        <v/>
      </c>
      <c r="O1321" t="str">
        <f t="shared" si="2853"/>
        <v/>
      </c>
      <c r="P1321" t="str">
        <f t="shared" si="2810"/>
        <v/>
      </c>
      <c r="R1321" t="s">
        <v>35</v>
      </c>
      <c r="S1321" t="str">
        <f>IF(M1321&lt;&gt;"",M1321,IF(O1321&lt;&gt;"",O1321,IF(Q1321&lt;&gt;"",Q1321,I1321)))</f>
        <v>$M</v>
      </c>
      <c r="T1321" t="str">
        <f t="shared" si="2811"/>
        <v>$m</v>
      </c>
      <c r="U1321" t="str">
        <f t="shared" ref="U1321:V1321" si="2892">TRIM(SUBSTITUTE(T1321,U$1,U$2))</f>
        <v>$m</v>
      </c>
      <c r="V1321" t="str">
        <f t="shared" si="2892"/>
        <v>$m</v>
      </c>
      <c r="W1321" t="str">
        <f t="shared" ref="W1321:AM1321" si="2893">TRIM(SUBSTITUTE(V1321,W$1,W$2))</f>
        <v>$m</v>
      </c>
      <c r="X1321" t="str">
        <f t="shared" si="2893"/>
        <v>$m</v>
      </c>
      <c r="Y1321" t="str">
        <f t="shared" si="2893"/>
        <v>$m</v>
      </c>
      <c r="Z1321" t="str">
        <f t="shared" si="2893"/>
        <v>$m</v>
      </c>
      <c r="AA1321" t="str">
        <f t="shared" si="2893"/>
        <v>$m</v>
      </c>
      <c r="AB1321" t="str">
        <f t="shared" si="2893"/>
        <v>$m</v>
      </c>
      <c r="AC1321" t="str">
        <f t="shared" si="2893"/>
        <v>$m</v>
      </c>
      <c r="AD1321" t="str">
        <f t="shared" si="2893"/>
        <v>$m</v>
      </c>
      <c r="AE1321" t="str">
        <f t="shared" si="2893"/>
        <v>$m</v>
      </c>
      <c r="AF1321" t="str">
        <f t="shared" si="2893"/>
        <v>$m</v>
      </c>
      <c r="AG1321" t="str">
        <f t="shared" si="2893"/>
        <v>$</v>
      </c>
      <c r="AH1321" t="str">
        <f t="shared" si="2893"/>
        <v>$</v>
      </c>
      <c r="AI1321" t="str">
        <f t="shared" si="2893"/>
        <v>$</v>
      </c>
      <c r="AJ1321" t="str">
        <f t="shared" si="2893"/>
        <v>$</v>
      </c>
      <c r="AK1321" t="str">
        <f t="shared" si="2893"/>
        <v>$</v>
      </c>
      <c r="AL1321" t="str">
        <f t="shared" si="2893"/>
        <v>$</v>
      </c>
      <c r="AM1321" t="str">
        <f t="shared" si="2893"/>
        <v>$</v>
      </c>
      <c r="AN1321" t="str">
        <f t="shared" si="2814"/>
        <v>$</v>
      </c>
      <c r="AQ1321" t="str">
        <f t="shared" si="2815"/>
        <v>$</v>
      </c>
    </row>
    <row r="1322" spans="1:43" x14ac:dyDescent="0.2">
      <c r="A1322">
        <v>1320</v>
      </c>
      <c r="B1322" t="s">
        <v>577</v>
      </c>
      <c r="C1322" t="s">
        <v>1673</v>
      </c>
      <c r="D1322" t="s">
        <v>1655</v>
      </c>
      <c r="E1322" t="s">
        <v>578</v>
      </c>
      <c r="F1322" t="s">
        <v>580</v>
      </c>
      <c r="G1322" t="str">
        <f t="shared" si="2807"/>
        <v>Channel Sales - Stores Sales</v>
      </c>
      <c r="H1322" t="str">
        <f t="shared" si="2788"/>
        <v>stores sales</v>
      </c>
      <c r="I1322" t="s">
        <v>10</v>
      </c>
      <c r="J1322" t="b">
        <f t="shared" si="2808"/>
        <v>1</v>
      </c>
      <c r="K1322" t="b">
        <f t="shared" si="2816"/>
        <v>0</v>
      </c>
      <c r="L1322" t="b">
        <f t="shared" si="2817"/>
        <v>1</v>
      </c>
      <c r="M1322" t="str">
        <f t="shared" si="2809"/>
        <v/>
      </c>
      <c r="N1322" t="str">
        <f t="shared" si="2852"/>
        <v/>
      </c>
      <c r="O1322" t="str">
        <f t="shared" si="2853"/>
        <v/>
      </c>
      <c r="P1322" t="str">
        <f t="shared" si="2810"/>
        <v/>
      </c>
      <c r="R1322" t="s">
        <v>35</v>
      </c>
      <c r="S1322" t="str">
        <f>IF(M1322&lt;&gt;"",M1322,IF(O1322&lt;&gt;"",O1322,IF(Q1322&lt;&gt;"",Q1322,I1322)))</f>
        <v>$M</v>
      </c>
      <c r="T1322" t="str">
        <f t="shared" si="2811"/>
        <v>$m</v>
      </c>
      <c r="U1322" t="str">
        <f t="shared" ref="U1322:V1322" si="2894">TRIM(SUBSTITUTE(T1322,U$1,U$2))</f>
        <v>$m</v>
      </c>
      <c r="V1322" t="str">
        <f t="shared" si="2894"/>
        <v>$m</v>
      </c>
      <c r="W1322" t="str">
        <f t="shared" ref="W1322:AM1322" si="2895">TRIM(SUBSTITUTE(V1322,W$1,W$2))</f>
        <v>$m</v>
      </c>
      <c r="X1322" t="str">
        <f t="shared" si="2895"/>
        <v>$m</v>
      </c>
      <c r="Y1322" t="str">
        <f t="shared" si="2895"/>
        <v>$m</v>
      </c>
      <c r="Z1322" t="str">
        <f t="shared" si="2895"/>
        <v>$m</v>
      </c>
      <c r="AA1322" t="str">
        <f t="shared" si="2895"/>
        <v>$m</v>
      </c>
      <c r="AB1322" t="str">
        <f t="shared" si="2895"/>
        <v>$m</v>
      </c>
      <c r="AC1322" t="str">
        <f t="shared" si="2895"/>
        <v>$m</v>
      </c>
      <c r="AD1322" t="str">
        <f t="shared" si="2895"/>
        <v>$m</v>
      </c>
      <c r="AE1322" t="str">
        <f t="shared" si="2895"/>
        <v>$m</v>
      </c>
      <c r="AF1322" t="str">
        <f t="shared" si="2895"/>
        <v>$m</v>
      </c>
      <c r="AG1322" t="str">
        <f t="shared" si="2895"/>
        <v>$</v>
      </c>
      <c r="AH1322" t="str">
        <f t="shared" si="2895"/>
        <v>$</v>
      </c>
      <c r="AI1322" t="str">
        <f t="shared" si="2895"/>
        <v>$</v>
      </c>
      <c r="AJ1322" t="str">
        <f t="shared" si="2895"/>
        <v>$</v>
      </c>
      <c r="AK1322" t="str">
        <f t="shared" si="2895"/>
        <v>$</v>
      </c>
      <c r="AL1322" t="str">
        <f t="shared" si="2895"/>
        <v>$</v>
      </c>
      <c r="AM1322" t="str">
        <f t="shared" si="2895"/>
        <v>$</v>
      </c>
      <c r="AN1322" t="str">
        <f t="shared" si="2814"/>
        <v>$</v>
      </c>
      <c r="AQ1322" t="str">
        <f t="shared" si="2815"/>
        <v>$</v>
      </c>
    </row>
    <row r="1323" spans="1:43" x14ac:dyDescent="0.2">
      <c r="A1323">
        <v>1321</v>
      </c>
      <c r="B1323" t="s">
        <v>577</v>
      </c>
      <c r="C1323" t="s">
        <v>1673</v>
      </c>
      <c r="D1323" t="s">
        <v>1655</v>
      </c>
      <c r="E1323" t="s">
        <v>581</v>
      </c>
      <c r="F1323" t="s">
        <v>1500</v>
      </c>
      <c r="G1323" t="str">
        <f t="shared" si="2807"/>
        <v xml:space="preserve">Franchise Operations - Franchise stores </v>
      </c>
      <c r="H1323" t="str">
        <f t="shared" si="2788"/>
        <v xml:space="preserve">franchise stores </v>
      </c>
      <c r="I1323" t="s">
        <v>2</v>
      </c>
      <c r="J1323" t="b">
        <f t="shared" si="2808"/>
        <v>1</v>
      </c>
      <c r="K1323" t="b">
        <f t="shared" si="2816"/>
        <v>1</v>
      </c>
      <c r="L1323" t="b">
        <f t="shared" si="2817"/>
        <v>1</v>
      </c>
      <c r="M1323" t="str">
        <f t="shared" si="2809"/>
        <v>Stores</v>
      </c>
      <c r="N1323" t="str">
        <f t="shared" si="2852"/>
        <v/>
      </c>
      <c r="O1323" t="str">
        <f t="shared" si="2853"/>
        <v/>
      </c>
      <c r="P1323" t="str">
        <f t="shared" si="2810"/>
        <v/>
      </c>
      <c r="R1323" t="s">
        <v>35</v>
      </c>
      <c r="S1323" t="str">
        <f>IF(M1323&lt;&gt;"",M1323,IF(O1323&lt;&gt;"",O1323,IF(Q1323&lt;&gt;"",Q1323,I1323)))</f>
        <v>Stores</v>
      </c>
      <c r="T1323" t="str">
        <f t="shared" si="2811"/>
        <v>stores</v>
      </c>
      <c r="U1323" t="str">
        <f t="shared" ref="U1323:V1323" si="2896">TRIM(SUBSTITUTE(T1323,U$1,U$2))</f>
        <v>stores</v>
      </c>
      <c r="V1323" t="str">
        <f t="shared" si="2896"/>
        <v>stores</v>
      </c>
      <c r="W1323" t="str">
        <f t="shared" ref="W1323:AM1323" si="2897">TRIM(SUBSTITUTE(V1323,W$1,W$2))</f>
        <v>stores</v>
      </c>
      <c r="X1323" t="str">
        <f t="shared" si="2897"/>
        <v>stores</v>
      </c>
      <c r="Y1323" t="str">
        <f t="shared" si="2897"/>
        <v>stores</v>
      </c>
      <c r="Z1323" t="str">
        <f t="shared" si="2897"/>
        <v>stores</v>
      </c>
      <c r="AA1323" t="str">
        <f t="shared" si="2897"/>
        <v>stores</v>
      </c>
      <c r="AB1323" t="str">
        <f t="shared" si="2897"/>
        <v>stores</v>
      </c>
      <c r="AC1323" t="str">
        <f t="shared" si="2897"/>
        <v>stores</v>
      </c>
      <c r="AD1323" t="str">
        <f t="shared" si="2897"/>
        <v>stores</v>
      </c>
      <c r="AE1323" t="str">
        <f t="shared" si="2897"/>
        <v>stores</v>
      </c>
      <c r="AF1323" t="str">
        <f t="shared" si="2897"/>
        <v>stores</v>
      </c>
      <c r="AG1323" t="str">
        <f t="shared" si="2897"/>
        <v>stores</v>
      </c>
      <c r="AH1323" t="str">
        <f t="shared" si="2897"/>
        <v>stores</v>
      </c>
      <c r="AI1323" t="str">
        <f t="shared" si="2897"/>
        <v>stores</v>
      </c>
      <c r="AJ1323" t="str">
        <f t="shared" si="2897"/>
        <v>stores</v>
      </c>
      <c r="AK1323" t="str">
        <f t="shared" si="2897"/>
        <v>stores</v>
      </c>
      <c r="AL1323" t="str">
        <f t="shared" si="2897"/>
        <v>stores</v>
      </c>
      <c r="AM1323" t="str">
        <f t="shared" si="2897"/>
        <v>stores</v>
      </c>
      <c r="AN1323" t="str">
        <f t="shared" si="2814"/>
        <v>stores</v>
      </c>
      <c r="AQ1323" t="str">
        <f t="shared" si="2815"/>
        <v>stores</v>
      </c>
    </row>
    <row r="1324" spans="1:43" x14ac:dyDescent="0.2">
      <c r="A1324">
        <v>1322</v>
      </c>
      <c r="B1324" t="s">
        <v>577</v>
      </c>
      <c r="C1324" t="s">
        <v>1673</v>
      </c>
      <c r="D1324" t="s">
        <v>1655</v>
      </c>
      <c r="E1324" t="s">
        <v>582</v>
      </c>
      <c r="F1324" t="s">
        <v>583</v>
      </c>
      <c r="G1324" t="str">
        <f t="shared" si="2807"/>
        <v>Geographic Sales - International Sales</v>
      </c>
      <c r="H1324" t="str">
        <f t="shared" si="2788"/>
        <v>international sales</v>
      </c>
      <c r="I1324" t="s">
        <v>10</v>
      </c>
      <c r="J1324" t="b">
        <f t="shared" si="2808"/>
        <v>0</v>
      </c>
      <c r="K1324" t="b">
        <f t="shared" si="2816"/>
        <v>0</v>
      </c>
      <c r="L1324" t="b">
        <f t="shared" si="2817"/>
        <v>1</v>
      </c>
      <c r="M1324" t="str">
        <f t="shared" si="2809"/>
        <v/>
      </c>
      <c r="N1324" t="str">
        <f t="shared" si="2852"/>
        <v/>
      </c>
      <c r="O1324" t="str">
        <f t="shared" si="2853"/>
        <v/>
      </c>
      <c r="P1324" t="str">
        <f t="shared" si="2810"/>
        <v/>
      </c>
      <c r="R1324" t="s">
        <v>35</v>
      </c>
      <c r="S1324" t="str">
        <f>IF(M1324&lt;&gt;"",M1324,IF(O1324&lt;&gt;"",O1324,IF(Q1324&lt;&gt;"",Q1324,I1324)))</f>
        <v>$M</v>
      </c>
      <c r="T1324" t="str">
        <f t="shared" si="2811"/>
        <v>$m</v>
      </c>
      <c r="U1324" t="str">
        <f t="shared" ref="U1324:V1324" si="2898">TRIM(SUBSTITUTE(T1324,U$1,U$2))</f>
        <v>$m</v>
      </c>
      <c r="V1324" t="str">
        <f t="shared" si="2898"/>
        <v>$m</v>
      </c>
      <c r="W1324" t="str">
        <f t="shared" ref="W1324:AM1324" si="2899">TRIM(SUBSTITUTE(V1324,W$1,W$2))</f>
        <v>$m</v>
      </c>
      <c r="X1324" t="str">
        <f t="shared" si="2899"/>
        <v>$m</v>
      </c>
      <c r="Y1324" t="str">
        <f t="shared" si="2899"/>
        <v>$m</v>
      </c>
      <c r="Z1324" t="str">
        <f t="shared" si="2899"/>
        <v>$m</v>
      </c>
      <c r="AA1324" t="str">
        <f t="shared" si="2899"/>
        <v>$m</v>
      </c>
      <c r="AB1324" t="str">
        <f t="shared" si="2899"/>
        <v>$m</v>
      </c>
      <c r="AC1324" t="str">
        <f t="shared" si="2899"/>
        <v>$m</v>
      </c>
      <c r="AD1324" t="str">
        <f t="shared" si="2899"/>
        <v>$m</v>
      </c>
      <c r="AE1324" t="str">
        <f t="shared" si="2899"/>
        <v>$m</v>
      </c>
      <c r="AF1324" t="str">
        <f t="shared" si="2899"/>
        <v>$m</v>
      </c>
      <c r="AG1324" t="str">
        <f t="shared" si="2899"/>
        <v>$</v>
      </c>
      <c r="AH1324" t="str">
        <f t="shared" si="2899"/>
        <v>$</v>
      </c>
      <c r="AI1324" t="str">
        <f t="shared" si="2899"/>
        <v>$</v>
      </c>
      <c r="AJ1324" t="str">
        <f t="shared" si="2899"/>
        <v>$</v>
      </c>
      <c r="AK1324" t="str">
        <f t="shared" si="2899"/>
        <v>$</v>
      </c>
      <c r="AL1324" t="str">
        <f t="shared" si="2899"/>
        <v>$</v>
      </c>
      <c r="AM1324" t="str">
        <f t="shared" si="2899"/>
        <v>$</v>
      </c>
      <c r="AN1324" t="str">
        <f t="shared" si="2814"/>
        <v>$</v>
      </c>
      <c r="AQ1324" t="str">
        <f t="shared" si="2815"/>
        <v>$</v>
      </c>
    </row>
    <row r="1325" spans="1:43" x14ac:dyDescent="0.2">
      <c r="A1325">
        <v>1323</v>
      </c>
      <c r="B1325" t="s">
        <v>577</v>
      </c>
      <c r="C1325" t="s">
        <v>1673</v>
      </c>
      <c r="D1325" t="s">
        <v>1655</v>
      </c>
      <c r="E1325" t="s">
        <v>582</v>
      </c>
      <c r="F1325" t="s">
        <v>584</v>
      </c>
      <c r="G1325" t="str">
        <f t="shared" si="2807"/>
        <v>Geographic Sales - United States Sales</v>
      </c>
      <c r="H1325" t="str">
        <f t="shared" si="2788"/>
        <v>united states sales</v>
      </c>
      <c r="I1325" t="s">
        <v>10</v>
      </c>
      <c r="J1325" t="b">
        <f t="shared" si="2808"/>
        <v>0</v>
      </c>
      <c r="K1325" t="b">
        <f t="shared" si="2816"/>
        <v>0</v>
      </c>
      <c r="L1325" t="b">
        <f t="shared" si="2817"/>
        <v>1</v>
      </c>
      <c r="M1325" t="str">
        <f t="shared" si="2809"/>
        <v/>
      </c>
      <c r="N1325" t="str">
        <f t="shared" si="2852"/>
        <v/>
      </c>
      <c r="O1325" t="str">
        <f t="shared" si="2853"/>
        <v/>
      </c>
      <c r="P1325" t="str">
        <f t="shared" si="2810"/>
        <v/>
      </c>
      <c r="R1325" t="s">
        <v>35</v>
      </c>
      <c r="S1325" t="str">
        <f>IF(M1325&lt;&gt;"",M1325,IF(O1325&lt;&gt;"",O1325,IF(Q1325&lt;&gt;"",Q1325,I1325)))</f>
        <v>$M</v>
      </c>
      <c r="T1325" t="str">
        <f t="shared" si="2811"/>
        <v>$m</v>
      </c>
      <c r="U1325" t="str">
        <f t="shared" ref="U1325:V1325" si="2900">TRIM(SUBSTITUTE(T1325,U$1,U$2))</f>
        <v>$m</v>
      </c>
      <c r="V1325" t="str">
        <f t="shared" si="2900"/>
        <v>$m</v>
      </c>
      <c r="W1325" t="str">
        <f t="shared" ref="W1325:AM1325" si="2901">TRIM(SUBSTITUTE(V1325,W$1,W$2))</f>
        <v>$m</v>
      </c>
      <c r="X1325" t="str">
        <f t="shared" si="2901"/>
        <v>$m</v>
      </c>
      <c r="Y1325" t="str">
        <f t="shared" si="2901"/>
        <v>$m</v>
      </c>
      <c r="Z1325" t="str">
        <f t="shared" si="2901"/>
        <v>$m</v>
      </c>
      <c r="AA1325" t="str">
        <f t="shared" si="2901"/>
        <v>$m</v>
      </c>
      <c r="AB1325" t="str">
        <f t="shared" si="2901"/>
        <v>$m</v>
      </c>
      <c r="AC1325" t="str">
        <f t="shared" si="2901"/>
        <v>$m</v>
      </c>
      <c r="AD1325" t="str">
        <f t="shared" si="2901"/>
        <v>$m</v>
      </c>
      <c r="AE1325" t="str">
        <f t="shared" si="2901"/>
        <v>$m</v>
      </c>
      <c r="AF1325" t="str">
        <f t="shared" si="2901"/>
        <v>$m</v>
      </c>
      <c r="AG1325" t="str">
        <f t="shared" si="2901"/>
        <v>$</v>
      </c>
      <c r="AH1325" t="str">
        <f t="shared" si="2901"/>
        <v>$</v>
      </c>
      <c r="AI1325" t="str">
        <f t="shared" si="2901"/>
        <v>$</v>
      </c>
      <c r="AJ1325" t="str">
        <f t="shared" si="2901"/>
        <v>$</v>
      </c>
      <c r="AK1325" t="str">
        <f t="shared" si="2901"/>
        <v>$</v>
      </c>
      <c r="AL1325" t="str">
        <f t="shared" si="2901"/>
        <v>$</v>
      </c>
      <c r="AM1325" t="str">
        <f t="shared" si="2901"/>
        <v>$</v>
      </c>
      <c r="AN1325" t="str">
        <f t="shared" si="2814"/>
        <v>$</v>
      </c>
      <c r="AQ1325" t="str">
        <f t="shared" si="2815"/>
        <v>$</v>
      </c>
    </row>
    <row r="1326" spans="1:43" x14ac:dyDescent="0.2">
      <c r="A1326">
        <v>1324</v>
      </c>
      <c r="B1326" t="s">
        <v>577</v>
      </c>
      <c r="C1326" t="s">
        <v>1673</v>
      </c>
      <c r="D1326" t="s">
        <v>1655</v>
      </c>
      <c r="E1326" t="s">
        <v>154</v>
      </c>
      <c r="F1326" t="s">
        <v>585</v>
      </c>
      <c r="G1326" t="str">
        <f t="shared" si="2807"/>
        <v>Stores - Total Store Count</v>
      </c>
      <c r="H1326" t="str">
        <f t="shared" si="2788"/>
        <v>total store count</v>
      </c>
      <c r="I1326" t="s">
        <v>2</v>
      </c>
      <c r="J1326" t="b">
        <f t="shared" si="2808"/>
        <v>1</v>
      </c>
      <c r="K1326" t="b">
        <f t="shared" si="2816"/>
        <v>1</v>
      </c>
      <c r="L1326" t="b">
        <f t="shared" si="2817"/>
        <v>1</v>
      </c>
      <c r="M1326" t="str">
        <f t="shared" si="2809"/>
        <v>Stores</v>
      </c>
      <c r="N1326" t="str">
        <f t="shared" si="2852"/>
        <v/>
      </c>
      <c r="O1326" t="str">
        <f t="shared" si="2853"/>
        <v/>
      </c>
      <c r="P1326" t="str">
        <f t="shared" si="2810"/>
        <v/>
      </c>
      <c r="R1326" t="s">
        <v>35</v>
      </c>
      <c r="S1326" t="str">
        <f>IF(M1326&lt;&gt;"",M1326,IF(O1326&lt;&gt;"",O1326,IF(Q1326&lt;&gt;"",Q1326,I1326)))</f>
        <v>Stores</v>
      </c>
      <c r="T1326" t="str">
        <f t="shared" si="2811"/>
        <v>stores</v>
      </c>
      <c r="U1326" t="str">
        <f t="shared" ref="U1326:V1326" si="2902">TRIM(SUBSTITUTE(T1326,U$1,U$2))</f>
        <v>stores</v>
      </c>
      <c r="V1326" t="str">
        <f t="shared" si="2902"/>
        <v>stores</v>
      </c>
      <c r="W1326" t="str">
        <f t="shared" ref="W1326:AM1326" si="2903">TRIM(SUBSTITUTE(V1326,W$1,W$2))</f>
        <v>stores</v>
      </c>
      <c r="X1326" t="str">
        <f t="shared" si="2903"/>
        <v>stores</v>
      </c>
      <c r="Y1326" t="str">
        <f t="shared" si="2903"/>
        <v>stores</v>
      </c>
      <c r="Z1326" t="str">
        <f t="shared" si="2903"/>
        <v>stores</v>
      </c>
      <c r="AA1326" t="str">
        <f t="shared" si="2903"/>
        <v>stores</v>
      </c>
      <c r="AB1326" t="str">
        <f t="shared" si="2903"/>
        <v>stores</v>
      </c>
      <c r="AC1326" t="str">
        <f t="shared" si="2903"/>
        <v>stores</v>
      </c>
      <c r="AD1326" t="str">
        <f t="shared" si="2903"/>
        <v>stores</v>
      </c>
      <c r="AE1326" t="str">
        <f t="shared" si="2903"/>
        <v>stores</v>
      </c>
      <c r="AF1326" t="str">
        <f t="shared" si="2903"/>
        <v>stores</v>
      </c>
      <c r="AG1326" t="str">
        <f t="shared" si="2903"/>
        <v>stores</v>
      </c>
      <c r="AH1326" t="str">
        <f t="shared" si="2903"/>
        <v>stores</v>
      </c>
      <c r="AI1326" t="str">
        <f t="shared" si="2903"/>
        <v>stores</v>
      </c>
      <c r="AJ1326" t="str">
        <f t="shared" si="2903"/>
        <v>stores</v>
      </c>
      <c r="AK1326" t="str">
        <f t="shared" si="2903"/>
        <v>stores</v>
      </c>
      <c r="AL1326" t="str">
        <f t="shared" si="2903"/>
        <v>stores</v>
      </c>
      <c r="AM1326" t="str">
        <f t="shared" si="2903"/>
        <v>stores</v>
      </c>
      <c r="AN1326" t="str">
        <f t="shared" si="2814"/>
        <v>stores</v>
      </c>
      <c r="AQ1326" t="str">
        <f t="shared" si="2815"/>
        <v>stores</v>
      </c>
    </row>
    <row r="1327" spans="1:43" x14ac:dyDescent="0.2">
      <c r="A1327">
        <v>1325</v>
      </c>
      <c r="B1327" t="s">
        <v>631</v>
      </c>
      <c r="C1327" t="s">
        <v>1654</v>
      </c>
      <c r="D1327" t="s">
        <v>1655</v>
      </c>
      <c r="E1327" t="s">
        <v>632</v>
      </c>
      <c r="F1327" t="s">
        <v>633</v>
      </c>
      <c r="G1327" t="str">
        <f t="shared" si="2807"/>
        <v>Revenue by product sales - Collectibles Sales</v>
      </c>
      <c r="H1327" t="str">
        <f t="shared" si="2788"/>
        <v>collectibles sales</v>
      </c>
      <c r="I1327" t="s">
        <v>10</v>
      </c>
      <c r="J1327" t="b">
        <f t="shared" si="2808"/>
        <v>0</v>
      </c>
      <c r="K1327" t="b">
        <f t="shared" si="2816"/>
        <v>0</v>
      </c>
      <c r="L1327" t="b">
        <f t="shared" si="2817"/>
        <v>1</v>
      </c>
      <c r="M1327" t="str">
        <f t="shared" si="2809"/>
        <v/>
      </c>
      <c r="N1327" t="str">
        <f t="shared" si="2852"/>
        <v/>
      </c>
      <c r="O1327" t="str">
        <f t="shared" si="2853"/>
        <v/>
      </c>
      <c r="P1327" t="str">
        <f t="shared" si="2810"/>
        <v/>
      </c>
      <c r="R1327" t="s">
        <v>35</v>
      </c>
      <c r="S1327" t="str">
        <f>IF(M1327&lt;&gt;"",M1327,IF(O1327&lt;&gt;"",O1327,IF(Q1327&lt;&gt;"",Q1327,I1327)))</f>
        <v>$M</v>
      </c>
      <c r="T1327" t="str">
        <f t="shared" si="2811"/>
        <v>$m</v>
      </c>
      <c r="U1327" t="str">
        <f t="shared" ref="U1327:V1327" si="2904">TRIM(SUBSTITUTE(T1327,U$1,U$2))</f>
        <v>$m</v>
      </c>
      <c r="V1327" t="str">
        <f t="shared" si="2904"/>
        <v>$m</v>
      </c>
      <c r="W1327" t="str">
        <f t="shared" ref="W1327:AM1327" si="2905">TRIM(SUBSTITUTE(V1327,W$1,W$2))</f>
        <v>$m</v>
      </c>
      <c r="X1327" t="str">
        <f t="shared" si="2905"/>
        <v>$m</v>
      </c>
      <c r="Y1327" t="str">
        <f t="shared" si="2905"/>
        <v>$m</v>
      </c>
      <c r="Z1327" t="str">
        <f t="shared" si="2905"/>
        <v>$m</v>
      </c>
      <c r="AA1327" t="str">
        <f t="shared" si="2905"/>
        <v>$m</v>
      </c>
      <c r="AB1327" t="str">
        <f t="shared" si="2905"/>
        <v>$m</v>
      </c>
      <c r="AC1327" t="str">
        <f t="shared" si="2905"/>
        <v>$m</v>
      </c>
      <c r="AD1327" t="str">
        <f t="shared" si="2905"/>
        <v>$m</v>
      </c>
      <c r="AE1327" t="str">
        <f t="shared" si="2905"/>
        <v>$m</v>
      </c>
      <c r="AF1327" t="str">
        <f t="shared" si="2905"/>
        <v>$m</v>
      </c>
      <c r="AG1327" t="str">
        <f t="shared" si="2905"/>
        <v>$</v>
      </c>
      <c r="AH1327" t="str">
        <f t="shared" si="2905"/>
        <v>$</v>
      </c>
      <c r="AI1327" t="str">
        <f t="shared" si="2905"/>
        <v>$</v>
      </c>
      <c r="AJ1327" t="str">
        <f t="shared" si="2905"/>
        <v>$</v>
      </c>
      <c r="AK1327" t="str">
        <f t="shared" si="2905"/>
        <v>$</v>
      </c>
      <c r="AL1327" t="str">
        <f t="shared" si="2905"/>
        <v>$</v>
      </c>
      <c r="AM1327" t="str">
        <f t="shared" si="2905"/>
        <v>$</v>
      </c>
      <c r="AN1327" t="str">
        <f t="shared" si="2814"/>
        <v>$</v>
      </c>
      <c r="AQ1327" t="str">
        <f t="shared" si="2815"/>
        <v>$</v>
      </c>
    </row>
    <row r="1328" spans="1:43" x14ac:dyDescent="0.2">
      <c r="A1328">
        <v>1326</v>
      </c>
      <c r="B1328" t="s">
        <v>631</v>
      </c>
      <c r="C1328" t="s">
        <v>1654</v>
      </c>
      <c r="D1328" t="s">
        <v>1655</v>
      </c>
      <c r="E1328" t="s">
        <v>632</v>
      </c>
      <c r="F1328" t="s">
        <v>634</v>
      </c>
      <c r="G1328" t="str">
        <f t="shared" si="2807"/>
        <v>Revenue by product sales - Hardware and accessories Sales</v>
      </c>
      <c r="H1328" t="str">
        <f t="shared" si="2788"/>
        <v>hardware and accessories sales</v>
      </c>
      <c r="I1328" t="s">
        <v>10</v>
      </c>
      <c r="J1328" t="b">
        <f t="shared" si="2808"/>
        <v>0</v>
      </c>
      <c r="K1328" t="b">
        <f t="shared" si="2816"/>
        <v>0</v>
      </c>
      <c r="L1328" t="b">
        <f t="shared" si="2817"/>
        <v>1</v>
      </c>
      <c r="M1328" t="str">
        <f t="shared" si="2809"/>
        <v/>
      </c>
      <c r="N1328" t="str">
        <f t="shared" si="2852"/>
        <v/>
      </c>
      <c r="O1328" t="str">
        <f t="shared" si="2853"/>
        <v/>
      </c>
      <c r="P1328" t="str">
        <f t="shared" si="2810"/>
        <v/>
      </c>
      <c r="R1328" t="s">
        <v>35</v>
      </c>
      <c r="S1328" t="str">
        <f>IF(M1328&lt;&gt;"",M1328,IF(O1328&lt;&gt;"",O1328,IF(Q1328&lt;&gt;"",Q1328,I1328)))</f>
        <v>$M</v>
      </c>
      <c r="T1328" t="str">
        <f t="shared" si="2811"/>
        <v>$m</v>
      </c>
      <c r="U1328" t="str">
        <f t="shared" ref="U1328:V1328" si="2906">TRIM(SUBSTITUTE(T1328,U$1,U$2))</f>
        <v>$m</v>
      </c>
      <c r="V1328" t="str">
        <f t="shared" si="2906"/>
        <v>$m</v>
      </c>
      <c r="W1328" t="str">
        <f t="shared" ref="W1328:AM1328" si="2907">TRIM(SUBSTITUTE(V1328,W$1,W$2))</f>
        <v>$m</v>
      </c>
      <c r="X1328" t="str">
        <f t="shared" si="2907"/>
        <v>$m</v>
      </c>
      <c r="Y1328" t="str">
        <f t="shared" si="2907"/>
        <v>$m</v>
      </c>
      <c r="Z1328" t="str">
        <f t="shared" si="2907"/>
        <v>$m</v>
      </c>
      <c r="AA1328" t="str">
        <f t="shared" si="2907"/>
        <v>$m</v>
      </c>
      <c r="AB1328" t="str">
        <f t="shared" si="2907"/>
        <v>$m</v>
      </c>
      <c r="AC1328" t="str">
        <f t="shared" si="2907"/>
        <v>$m</v>
      </c>
      <c r="AD1328" t="str">
        <f t="shared" si="2907"/>
        <v>$m</v>
      </c>
      <c r="AE1328" t="str">
        <f t="shared" si="2907"/>
        <v>$m</v>
      </c>
      <c r="AF1328" t="str">
        <f t="shared" si="2907"/>
        <v>$m</v>
      </c>
      <c r="AG1328" t="str">
        <f t="shared" si="2907"/>
        <v>$</v>
      </c>
      <c r="AH1328" t="str">
        <f t="shared" si="2907"/>
        <v>$</v>
      </c>
      <c r="AI1328" t="str">
        <f t="shared" si="2907"/>
        <v>$</v>
      </c>
      <c r="AJ1328" t="str">
        <f t="shared" si="2907"/>
        <v>$</v>
      </c>
      <c r="AK1328" t="str">
        <f t="shared" si="2907"/>
        <v>$</v>
      </c>
      <c r="AL1328" t="str">
        <f t="shared" si="2907"/>
        <v>$</v>
      </c>
      <c r="AM1328" t="str">
        <f t="shared" si="2907"/>
        <v>$</v>
      </c>
      <c r="AN1328" t="str">
        <f t="shared" si="2814"/>
        <v>$</v>
      </c>
      <c r="AQ1328" t="str">
        <f t="shared" si="2815"/>
        <v>$</v>
      </c>
    </row>
    <row r="1329" spans="1:43" x14ac:dyDescent="0.2">
      <c r="A1329">
        <v>1327</v>
      </c>
      <c r="B1329" t="s">
        <v>631</v>
      </c>
      <c r="C1329" t="s">
        <v>1654</v>
      </c>
      <c r="D1329" t="s">
        <v>1655</v>
      </c>
      <c r="E1329" t="s">
        <v>632</v>
      </c>
      <c r="F1329" t="s">
        <v>635</v>
      </c>
      <c r="G1329" t="str">
        <f t="shared" si="2807"/>
        <v>Revenue by product sales - Software Sales</v>
      </c>
      <c r="H1329" t="str">
        <f t="shared" si="2788"/>
        <v>software sales</v>
      </c>
      <c r="I1329" t="s">
        <v>10</v>
      </c>
      <c r="J1329" t="b">
        <f t="shared" si="2808"/>
        <v>0</v>
      </c>
      <c r="K1329" t="b">
        <f t="shared" si="2816"/>
        <v>0</v>
      </c>
      <c r="L1329" t="b">
        <f t="shared" si="2817"/>
        <v>1</v>
      </c>
      <c r="M1329" t="str">
        <f t="shared" si="2809"/>
        <v/>
      </c>
      <c r="N1329" t="str">
        <f t="shared" si="2852"/>
        <v/>
      </c>
      <c r="O1329" t="str">
        <f t="shared" si="2853"/>
        <v/>
      </c>
      <c r="P1329" t="str">
        <f t="shared" si="2810"/>
        <v/>
      </c>
      <c r="R1329" t="s">
        <v>35</v>
      </c>
      <c r="S1329" t="str">
        <f>IF(M1329&lt;&gt;"",M1329,IF(O1329&lt;&gt;"",O1329,IF(Q1329&lt;&gt;"",Q1329,I1329)))</f>
        <v>$M</v>
      </c>
      <c r="T1329" t="str">
        <f t="shared" si="2811"/>
        <v>$m</v>
      </c>
      <c r="U1329" t="str">
        <f t="shared" ref="U1329:V1329" si="2908">TRIM(SUBSTITUTE(T1329,U$1,U$2))</f>
        <v>$m</v>
      </c>
      <c r="V1329" t="str">
        <f t="shared" si="2908"/>
        <v>$m</v>
      </c>
      <c r="W1329" t="str">
        <f t="shared" ref="W1329:AM1329" si="2909">TRIM(SUBSTITUTE(V1329,W$1,W$2))</f>
        <v>$m</v>
      </c>
      <c r="X1329" t="str">
        <f t="shared" si="2909"/>
        <v>$m</v>
      </c>
      <c r="Y1329" t="str">
        <f t="shared" si="2909"/>
        <v>$m</v>
      </c>
      <c r="Z1329" t="str">
        <f t="shared" si="2909"/>
        <v>$m</v>
      </c>
      <c r="AA1329" t="str">
        <f t="shared" si="2909"/>
        <v>$m</v>
      </c>
      <c r="AB1329" t="str">
        <f t="shared" si="2909"/>
        <v>$m</v>
      </c>
      <c r="AC1329" t="str">
        <f t="shared" si="2909"/>
        <v>$m</v>
      </c>
      <c r="AD1329" t="str">
        <f t="shared" si="2909"/>
        <v>$m</v>
      </c>
      <c r="AE1329" t="str">
        <f t="shared" si="2909"/>
        <v>$m</v>
      </c>
      <c r="AF1329" t="str">
        <f t="shared" si="2909"/>
        <v>$m</v>
      </c>
      <c r="AG1329" t="str">
        <f t="shared" si="2909"/>
        <v>$</v>
      </c>
      <c r="AH1329" t="str">
        <f t="shared" si="2909"/>
        <v>$</v>
      </c>
      <c r="AI1329" t="str">
        <f t="shared" si="2909"/>
        <v>$</v>
      </c>
      <c r="AJ1329" t="str">
        <f t="shared" si="2909"/>
        <v>$</v>
      </c>
      <c r="AK1329" t="str">
        <f t="shared" si="2909"/>
        <v>$</v>
      </c>
      <c r="AL1329" t="str">
        <f t="shared" si="2909"/>
        <v>$</v>
      </c>
      <c r="AM1329" t="str">
        <f t="shared" si="2909"/>
        <v>$</v>
      </c>
      <c r="AN1329" t="str">
        <f t="shared" si="2814"/>
        <v>$</v>
      </c>
      <c r="AQ1329" t="str">
        <f t="shared" si="2815"/>
        <v>$</v>
      </c>
    </row>
    <row r="1330" spans="1:43" x14ac:dyDescent="0.2">
      <c r="A1330">
        <v>1328</v>
      </c>
      <c r="B1330" t="s">
        <v>631</v>
      </c>
      <c r="C1330" t="s">
        <v>1654</v>
      </c>
      <c r="D1330" t="s">
        <v>1655</v>
      </c>
      <c r="E1330" t="s">
        <v>636</v>
      </c>
      <c r="F1330" t="s">
        <v>637</v>
      </c>
      <c r="G1330" t="str">
        <f t="shared" si="2807"/>
        <v>Sales by Geography - Australia</v>
      </c>
      <c r="H1330" t="str">
        <f t="shared" si="2788"/>
        <v>australia</v>
      </c>
      <c r="I1330" t="s">
        <v>10</v>
      </c>
      <c r="J1330" t="b">
        <f t="shared" si="2808"/>
        <v>0</v>
      </c>
      <c r="K1330" t="b">
        <f t="shared" si="2816"/>
        <v>0</v>
      </c>
      <c r="L1330" t="b">
        <f t="shared" si="2817"/>
        <v>1</v>
      </c>
      <c r="M1330" t="str">
        <f t="shared" si="2809"/>
        <v/>
      </c>
      <c r="N1330" t="str">
        <f t="shared" si="2852"/>
        <v/>
      </c>
      <c r="O1330" t="str">
        <f t="shared" si="2853"/>
        <v/>
      </c>
      <c r="P1330" t="str">
        <f t="shared" si="2810"/>
        <v/>
      </c>
      <c r="R1330" t="s">
        <v>35</v>
      </c>
      <c r="S1330" t="str">
        <f>IF(M1330&lt;&gt;"",M1330,IF(O1330&lt;&gt;"",O1330,IF(Q1330&lt;&gt;"",Q1330,I1330)))</f>
        <v>$M</v>
      </c>
      <c r="T1330" t="str">
        <f t="shared" si="2811"/>
        <v>$m</v>
      </c>
      <c r="U1330" t="str">
        <f t="shared" ref="U1330:V1330" si="2910">TRIM(SUBSTITUTE(T1330,U$1,U$2))</f>
        <v>$m</v>
      </c>
      <c r="V1330" t="str">
        <f t="shared" si="2910"/>
        <v>$m</v>
      </c>
      <c r="W1330" t="str">
        <f t="shared" ref="W1330:AM1330" si="2911">TRIM(SUBSTITUTE(V1330,W$1,W$2))</f>
        <v>$m</v>
      </c>
      <c r="X1330" t="str">
        <f t="shared" si="2911"/>
        <v>$m</v>
      </c>
      <c r="Y1330" t="str">
        <f t="shared" si="2911"/>
        <v>$m</v>
      </c>
      <c r="Z1330" t="str">
        <f t="shared" si="2911"/>
        <v>$m</v>
      </c>
      <c r="AA1330" t="str">
        <f t="shared" si="2911"/>
        <v>$m</v>
      </c>
      <c r="AB1330" t="str">
        <f t="shared" si="2911"/>
        <v>$m</v>
      </c>
      <c r="AC1330" t="str">
        <f t="shared" si="2911"/>
        <v>$m</v>
      </c>
      <c r="AD1330" t="str">
        <f t="shared" si="2911"/>
        <v>$m</v>
      </c>
      <c r="AE1330" t="str">
        <f t="shared" si="2911"/>
        <v>$m</v>
      </c>
      <c r="AF1330" t="str">
        <f t="shared" si="2911"/>
        <v>$m</v>
      </c>
      <c r="AG1330" t="str">
        <f t="shared" si="2911"/>
        <v>$</v>
      </c>
      <c r="AH1330" t="str">
        <f t="shared" si="2911"/>
        <v>$</v>
      </c>
      <c r="AI1330" t="str">
        <f t="shared" si="2911"/>
        <v>$</v>
      </c>
      <c r="AJ1330" t="str">
        <f t="shared" si="2911"/>
        <v>$</v>
      </c>
      <c r="AK1330" t="str">
        <f t="shared" si="2911"/>
        <v>$</v>
      </c>
      <c r="AL1330" t="str">
        <f t="shared" si="2911"/>
        <v>$</v>
      </c>
      <c r="AM1330" t="str">
        <f t="shared" si="2911"/>
        <v>$</v>
      </c>
      <c r="AN1330" t="str">
        <f t="shared" si="2814"/>
        <v>$</v>
      </c>
      <c r="AQ1330" t="str">
        <f t="shared" si="2815"/>
        <v>$</v>
      </c>
    </row>
    <row r="1331" spans="1:43" x14ac:dyDescent="0.2">
      <c r="A1331">
        <v>1329</v>
      </c>
      <c r="B1331" t="s">
        <v>631</v>
      </c>
      <c r="C1331" t="s">
        <v>1654</v>
      </c>
      <c r="D1331" t="s">
        <v>1655</v>
      </c>
      <c r="E1331" t="s">
        <v>636</v>
      </c>
      <c r="F1331" t="s">
        <v>194</v>
      </c>
      <c r="G1331" t="str">
        <f t="shared" si="2807"/>
        <v>Sales by Geography - Canada</v>
      </c>
      <c r="H1331" t="str">
        <f t="shared" si="2788"/>
        <v>canada</v>
      </c>
      <c r="I1331" t="s">
        <v>10</v>
      </c>
      <c r="J1331" t="b">
        <f t="shared" si="2808"/>
        <v>0</v>
      </c>
      <c r="K1331" t="b">
        <f t="shared" si="2816"/>
        <v>0</v>
      </c>
      <c r="L1331" t="b">
        <f t="shared" si="2817"/>
        <v>1</v>
      </c>
      <c r="M1331" t="str">
        <f t="shared" si="2809"/>
        <v/>
      </c>
      <c r="N1331" t="str">
        <f t="shared" si="2852"/>
        <v/>
      </c>
      <c r="O1331" t="str">
        <f t="shared" si="2853"/>
        <v/>
      </c>
      <c r="P1331" t="str">
        <f t="shared" si="2810"/>
        <v/>
      </c>
      <c r="R1331" t="s">
        <v>35</v>
      </c>
      <c r="S1331" t="str">
        <f>IF(M1331&lt;&gt;"",M1331,IF(O1331&lt;&gt;"",O1331,IF(Q1331&lt;&gt;"",Q1331,I1331)))</f>
        <v>$M</v>
      </c>
      <c r="T1331" t="str">
        <f t="shared" si="2811"/>
        <v>$m</v>
      </c>
      <c r="U1331" t="str">
        <f t="shared" ref="U1331:V1331" si="2912">TRIM(SUBSTITUTE(T1331,U$1,U$2))</f>
        <v>$m</v>
      </c>
      <c r="V1331" t="str">
        <f t="shared" si="2912"/>
        <v>$m</v>
      </c>
      <c r="W1331" t="str">
        <f t="shared" ref="W1331:AM1331" si="2913">TRIM(SUBSTITUTE(V1331,W$1,W$2))</f>
        <v>$m</v>
      </c>
      <c r="X1331" t="str">
        <f t="shared" si="2913"/>
        <v>$m</v>
      </c>
      <c r="Y1331" t="str">
        <f t="shared" si="2913"/>
        <v>$m</v>
      </c>
      <c r="Z1331" t="str">
        <f t="shared" si="2913"/>
        <v>$m</v>
      </c>
      <c r="AA1331" t="str">
        <f t="shared" si="2913"/>
        <v>$m</v>
      </c>
      <c r="AB1331" t="str">
        <f t="shared" si="2913"/>
        <v>$m</v>
      </c>
      <c r="AC1331" t="str">
        <f t="shared" si="2913"/>
        <v>$m</v>
      </c>
      <c r="AD1331" t="str">
        <f t="shared" si="2913"/>
        <v>$m</v>
      </c>
      <c r="AE1331" t="str">
        <f t="shared" si="2913"/>
        <v>$m</v>
      </c>
      <c r="AF1331" t="str">
        <f t="shared" si="2913"/>
        <v>$m</v>
      </c>
      <c r="AG1331" t="str">
        <f t="shared" si="2913"/>
        <v>$</v>
      </c>
      <c r="AH1331" t="str">
        <f t="shared" si="2913"/>
        <v>$</v>
      </c>
      <c r="AI1331" t="str">
        <f t="shared" si="2913"/>
        <v>$</v>
      </c>
      <c r="AJ1331" t="str">
        <f t="shared" si="2913"/>
        <v>$</v>
      </c>
      <c r="AK1331" t="str">
        <f t="shared" si="2913"/>
        <v>$</v>
      </c>
      <c r="AL1331" t="str">
        <f t="shared" si="2913"/>
        <v>$</v>
      </c>
      <c r="AM1331" t="str">
        <f t="shared" si="2913"/>
        <v>$</v>
      </c>
      <c r="AN1331" t="str">
        <f t="shared" si="2814"/>
        <v>$</v>
      </c>
      <c r="AQ1331" t="str">
        <f t="shared" si="2815"/>
        <v>$</v>
      </c>
    </row>
    <row r="1332" spans="1:43" x14ac:dyDescent="0.2">
      <c r="A1332">
        <v>1330</v>
      </c>
      <c r="B1332" t="s">
        <v>631</v>
      </c>
      <c r="C1332" t="s">
        <v>1654</v>
      </c>
      <c r="D1332" t="s">
        <v>1655</v>
      </c>
      <c r="E1332" t="s">
        <v>636</v>
      </c>
      <c r="F1332" t="s">
        <v>628</v>
      </c>
      <c r="G1332" t="str">
        <f t="shared" si="2807"/>
        <v>Sales by Geography - Europe</v>
      </c>
      <c r="H1332" t="str">
        <f t="shared" si="2788"/>
        <v>europe</v>
      </c>
      <c r="I1332" t="s">
        <v>10</v>
      </c>
      <c r="J1332" t="b">
        <f t="shared" si="2808"/>
        <v>0</v>
      </c>
      <c r="K1332" t="b">
        <f t="shared" si="2816"/>
        <v>0</v>
      </c>
      <c r="L1332" t="b">
        <f t="shared" si="2817"/>
        <v>1</v>
      </c>
      <c r="M1332" t="str">
        <f t="shared" si="2809"/>
        <v/>
      </c>
      <c r="N1332" t="str">
        <f t="shared" si="2852"/>
        <v/>
      </c>
      <c r="O1332" t="str">
        <f t="shared" si="2853"/>
        <v/>
      </c>
      <c r="P1332" t="str">
        <f t="shared" si="2810"/>
        <v/>
      </c>
      <c r="R1332" t="s">
        <v>35</v>
      </c>
      <c r="S1332" t="str">
        <f>IF(M1332&lt;&gt;"",M1332,IF(O1332&lt;&gt;"",O1332,IF(Q1332&lt;&gt;"",Q1332,I1332)))</f>
        <v>$M</v>
      </c>
      <c r="T1332" t="str">
        <f t="shared" si="2811"/>
        <v>$m</v>
      </c>
      <c r="U1332" t="str">
        <f t="shared" ref="U1332:V1332" si="2914">TRIM(SUBSTITUTE(T1332,U$1,U$2))</f>
        <v>$m</v>
      </c>
      <c r="V1332" t="str">
        <f t="shared" si="2914"/>
        <v>$m</v>
      </c>
      <c r="W1332" t="str">
        <f t="shared" ref="W1332:AM1332" si="2915">TRIM(SUBSTITUTE(V1332,W$1,W$2))</f>
        <v>$m</v>
      </c>
      <c r="X1332" t="str">
        <f t="shared" si="2915"/>
        <v>$m</v>
      </c>
      <c r="Y1332" t="str">
        <f t="shared" si="2915"/>
        <v>$m</v>
      </c>
      <c r="Z1332" t="str">
        <f t="shared" si="2915"/>
        <v>$m</v>
      </c>
      <c r="AA1332" t="str">
        <f t="shared" si="2915"/>
        <v>$m</v>
      </c>
      <c r="AB1332" t="str">
        <f t="shared" si="2915"/>
        <v>$m</v>
      </c>
      <c r="AC1332" t="str">
        <f t="shared" si="2915"/>
        <v>$m</v>
      </c>
      <c r="AD1332" t="str">
        <f t="shared" si="2915"/>
        <v>$m</v>
      </c>
      <c r="AE1332" t="str">
        <f t="shared" si="2915"/>
        <v>$m</v>
      </c>
      <c r="AF1332" t="str">
        <f t="shared" si="2915"/>
        <v>$m</v>
      </c>
      <c r="AG1332" t="str">
        <f t="shared" si="2915"/>
        <v>$</v>
      </c>
      <c r="AH1332" t="str">
        <f t="shared" si="2915"/>
        <v>$</v>
      </c>
      <c r="AI1332" t="str">
        <f t="shared" si="2915"/>
        <v>$</v>
      </c>
      <c r="AJ1332" t="str">
        <f t="shared" si="2915"/>
        <v>$</v>
      </c>
      <c r="AK1332" t="str">
        <f t="shared" si="2915"/>
        <v>$</v>
      </c>
      <c r="AL1332" t="str">
        <f t="shared" si="2915"/>
        <v>$</v>
      </c>
      <c r="AM1332" t="str">
        <f t="shared" si="2915"/>
        <v>$</v>
      </c>
      <c r="AN1332" t="str">
        <f t="shared" si="2814"/>
        <v>$</v>
      </c>
      <c r="AQ1332" t="str">
        <f t="shared" si="2815"/>
        <v>$</v>
      </c>
    </row>
    <row r="1333" spans="1:43" x14ac:dyDescent="0.2">
      <c r="A1333">
        <v>1331</v>
      </c>
      <c r="B1333" t="s">
        <v>631</v>
      </c>
      <c r="C1333" t="s">
        <v>1654</v>
      </c>
      <c r="D1333" t="s">
        <v>1655</v>
      </c>
      <c r="E1333" t="s">
        <v>636</v>
      </c>
      <c r="F1333" t="s">
        <v>151</v>
      </c>
      <c r="G1333" t="str">
        <f t="shared" si="2807"/>
        <v>Sales by Geography - United States</v>
      </c>
      <c r="H1333" t="str">
        <f t="shared" si="2788"/>
        <v>united states</v>
      </c>
      <c r="I1333" t="s">
        <v>10</v>
      </c>
      <c r="J1333" t="b">
        <f t="shared" si="2808"/>
        <v>0</v>
      </c>
      <c r="K1333" t="b">
        <f t="shared" si="2816"/>
        <v>0</v>
      </c>
      <c r="L1333" t="b">
        <f t="shared" si="2817"/>
        <v>1</v>
      </c>
      <c r="M1333" t="str">
        <f t="shared" si="2809"/>
        <v/>
      </c>
      <c r="N1333" t="str">
        <f t="shared" si="2852"/>
        <v/>
      </c>
      <c r="O1333" t="str">
        <f t="shared" si="2853"/>
        <v/>
      </c>
      <c r="P1333" t="str">
        <f t="shared" si="2810"/>
        <v/>
      </c>
      <c r="R1333" t="s">
        <v>35</v>
      </c>
      <c r="S1333" t="str">
        <f>IF(M1333&lt;&gt;"",M1333,IF(O1333&lt;&gt;"",O1333,IF(Q1333&lt;&gt;"",Q1333,I1333)))</f>
        <v>$M</v>
      </c>
      <c r="T1333" t="str">
        <f t="shared" si="2811"/>
        <v>$m</v>
      </c>
      <c r="U1333" t="str">
        <f t="shared" ref="U1333:V1333" si="2916">TRIM(SUBSTITUTE(T1333,U$1,U$2))</f>
        <v>$m</v>
      </c>
      <c r="V1333" t="str">
        <f t="shared" si="2916"/>
        <v>$m</v>
      </c>
      <c r="W1333" t="str">
        <f t="shared" ref="W1333:AM1333" si="2917">TRIM(SUBSTITUTE(V1333,W$1,W$2))</f>
        <v>$m</v>
      </c>
      <c r="X1333" t="str">
        <f t="shared" si="2917"/>
        <v>$m</v>
      </c>
      <c r="Y1333" t="str">
        <f t="shared" si="2917"/>
        <v>$m</v>
      </c>
      <c r="Z1333" t="str">
        <f t="shared" si="2917"/>
        <v>$m</v>
      </c>
      <c r="AA1333" t="str">
        <f t="shared" si="2917"/>
        <v>$m</v>
      </c>
      <c r="AB1333" t="str">
        <f t="shared" si="2917"/>
        <v>$m</v>
      </c>
      <c r="AC1333" t="str">
        <f t="shared" si="2917"/>
        <v>$m</v>
      </c>
      <c r="AD1333" t="str">
        <f t="shared" si="2917"/>
        <v>$m</v>
      </c>
      <c r="AE1333" t="str">
        <f t="shared" si="2917"/>
        <v>$m</v>
      </c>
      <c r="AF1333" t="str">
        <f t="shared" si="2917"/>
        <v>$m</v>
      </c>
      <c r="AG1333" t="str">
        <f t="shared" si="2917"/>
        <v>$</v>
      </c>
      <c r="AH1333" t="str">
        <f t="shared" si="2917"/>
        <v>$</v>
      </c>
      <c r="AI1333" t="str">
        <f t="shared" si="2917"/>
        <v>$</v>
      </c>
      <c r="AJ1333" t="str">
        <f t="shared" si="2917"/>
        <v>$</v>
      </c>
      <c r="AK1333" t="str">
        <f t="shared" si="2917"/>
        <v>$</v>
      </c>
      <c r="AL1333" t="str">
        <f t="shared" si="2917"/>
        <v>$</v>
      </c>
      <c r="AM1333" t="str">
        <f t="shared" si="2917"/>
        <v>$</v>
      </c>
      <c r="AN1333" t="str">
        <f t="shared" si="2814"/>
        <v>$</v>
      </c>
      <c r="AQ1333" t="str">
        <f t="shared" si="2815"/>
        <v>$</v>
      </c>
    </row>
    <row r="1334" spans="1:43" x14ac:dyDescent="0.2">
      <c r="A1334">
        <v>1332</v>
      </c>
      <c r="B1334" t="s">
        <v>690</v>
      </c>
      <c r="C1334" t="s">
        <v>1656</v>
      </c>
      <c r="D1334" t="s">
        <v>1655</v>
      </c>
      <c r="E1334" t="s">
        <v>691</v>
      </c>
      <c r="F1334" t="s">
        <v>552</v>
      </c>
      <c r="G1334" t="str">
        <f t="shared" si="2807"/>
        <v>News Store Openings - Number of Stores</v>
      </c>
      <c r="H1334" t="str">
        <f t="shared" si="2788"/>
        <v>number of stores</v>
      </c>
      <c r="I1334" t="s">
        <v>2</v>
      </c>
      <c r="J1334" t="b">
        <f t="shared" si="2808"/>
        <v>1</v>
      </c>
      <c r="K1334" t="b">
        <f t="shared" si="2816"/>
        <v>1</v>
      </c>
      <c r="L1334" t="b">
        <f t="shared" si="2817"/>
        <v>1</v>
      </c>
      <c r="M1334" t="str">
        <f t="shared" si="2809"/>
        <v>Stores</v>
      </c>
      <c r="N1334" t="str">
        <f t="shared" si="2852"/>
        <v/>
      </c>
      <c r="O1334" t="str">
        <f t="shared" si="2853"/>
        <v/>
      </c>
      <c r="P1334" t="str">
        <f t="shared" si="2810"/>
        <v/>
      </c>
      <c r="R1334" t="s">
        <v>35</v>
      </c>
      <c r="S1334" t="str">
        <f>IF(M1334&lt;&gt;"",M1334,IF(O1334&lt;&gt;"",O1334,IF(Q1334&lt;&gt;"",Q1334,I1334)))</f>
        <v>Stores</v>
      </c>
      <c r="T1334" t="str">
        <f t="shared" si="2811"/>
        <v>stores</v>
      </c>
      <c r="U1334" t="str">
        <f t="shared" ref="U1334:V1334" si="2918">TRIM(SUBSTITUTE(T1334,U$1,U$2))</f>
        <v>stores</v>
      </c>
      <c r="V1334" t="str">
        <f t="shared" si="2918"/>
        <v>stores</v>
      </c>
      <c r="W1334" t="str">
        <f t="shared" ref="W1334:AM1334" si="2919">TRIM(SUBSTITUTE(V1334,W$1,W$2))</f>
        <v>stores</v>
      </c>
      <c r="X1334" t="str">
        <f t="shared" si="2919"/>
        <v>stores</v>
      </c>
      <c r="Y1334" t="str">
        <f t="shared" si="2919"/>
        <v>stores</v>
      </c>
      <c r="Z1334" t="str">
        <f t="shared" si="2919"/>
        <v>stores</v>
      </c>
      <c r="AA1334" t="str">
        <f t="shared" si="2919"/>
        <v>stores</v>
      </c>
      <c r="AB1334" t="str">
        <f t="shared" si="2919"/>
        <v>stores</v>
      </c>
      <c r="AC1334" t="str">
        <f t="shared" si="2919"/>
        <v>stores</v>
      </c>
      <c r="AD1334" t="str">
        <f t="shared" si="2919"/>
        <v>stores</v>
      </c>
      <c r="AE1334" t="str">
        <f t="shared" si="2919"/>
        <v>stores</v>
      </c>
      <c r="AF1334" t="str">
        <f t="shared" si="2919"/>
        <v>stores</v>
      </c>
      <c r="AG1334" t="str">
        <f t="shared" si="2919"/>
        <v>stores</v>
      </c>
      <c r="AH1334" t="str">
        <f t="shared" si="2919"/>
        <v>stores</v>
      </c>
      <c r="AI1334" t="str">
        <f t="shared" si="2919"/>
        <v>stores</v>
      </c>
      <c r="AJ1334" t="str">
        <f t="shared" si="2919"/>
        <v>stores</v>
      </c>
      <c r="AK1334" t="str">
        <f t="shared" si="2919"/>
        <v>stores</v>
      </c>
      <c r="AL1334" t="str">
        <f t="shared" si="2919"/>
        <v>stores</v>
      </c>
      <c r="AM1334" t="str">
        <f t="shared" si="2919"/>
        <v>stores</v>
      </c>
      <c r="AN1334" t="str">
        <f t="shared" si="2814"/>
        <v>stores</v>
      </c>
      <c r="AQ1334" t="str">
        <f t="shared" si="2815"/>
        <v>stores</v>
      </c>
    </row>
    <row r="1335" spans="1:43" x14ac:dyDescent="0.2">
      <c r="A1335">
        <v>1333</v>
      </c>
      <c r="B1335" t="s">
        <v>690</v>
      </c>
      <c r="C1335" t="s">
        <v>1656</v>
      </c>
      <c r="D1335" t="s">
        <v>1655</v>
      </c>
      <c r="E1335" t="s">
        <v>44</v>
      </c>
      <c r="F1335" t="s">
        <v>692</v>
      </c>
      <c r="G1335" t="str">
        <f t="shared" si="2807"/>
        <v>Segment Revenue - Distribution</v>
      </c>
      <c r="H1335" t="str">
        <f t="shared" si="2788"/>
        <v>distribution</v>
      </c>
      <c r="I1335" t="s">
        <v>10</v>
      </c>
      <c r="J1335" t="b">
        <f t="shared" si="2808"/>
        <v>0</v>
      </c>
      <c r="K1335" t="b">
        <f t="shared" si="2816"/>
        <v>0</v>
      </c>
      <c r="L1335" t="b">
        <f t="shared" si="2817"/>
        <v>1</v>
      </c>
      <c r="M1335" t="str">
        <f t="shared" si="2809"/>
        <v/>
      </c>
      <c r="N1335" t="str">
        <f t="shared" si="2852"/>
        <v/>
      </c>
      <c r="O1335" t="str">
        <f t="shared" si="2853"/>
        <v/>
      </c>
      <c r="P1335" t="str">
        <f t="shared" si="2810"/>
        <v/>
      </c>
      <c r="R1335" t="s">
        <v>35</v>
      </c>
      <c r="S1335" t="str">
        <f>IF(M1335&lt;&gt;"",M1335,IF(O1335&lt;&gt;"",O1335,IF(Q1335&lt;&gt;"",Q1335,I1335)))</f>
        <v>$M</v>
      </c>
      <c r="T1335" t="str">
        <f t="shared" si="2811"/>
        <v>$m</v>
      </c>
      <c r="U1335" t="str">
        <f t="shared" ref="U1335:V1335" si="2920">TRIM(SUBSTITUTE(T1335,U$1,U$2))</f>
        <v>$m</v>
      </c>
      <c r="V1335" t="str">
        <f t="shared" si="2920"/>
        <v>$m</v>
      </c>
      <c r="W1335" t="str">
        <f t="shared" ref="W1335:AM1335" si="2921">TRIM(SUBSTITUTE(V1335,W$1,W$2))</f>
        <v>$m</v>
      </c>
      <c r="X1335" t="str">
        <f t="shared" si="2921"/>
        <v>$m</v>
      </c>
      <c r="Y1335" t="str">
        <f t="shared" si="2921"/>
        <v>$m</v>
      </c>
      <c r="Z1335" t="str">
        <f t="shared" si="2921"/>
        <v>$m</v>
      </c>
      <c r="AA1335" t="str">
        <f t="shared" si="2921"/>
        <v>$m</v>
      </c>
      <c r="AB1335" t="str">
        <f t="shared" si="2921"/>
        <v>$m</v>
      </c>
      <c r="AC1335" t="str">
        <f t="shared" si="2921"/>
        <v>$m</v>
      </c>
      <c r="AD1335" t="str">
        <f t="shared" si="2921"/>
        <v>$m</v>
      </c>
      <c r="AE1335" t="str">
        <f t="shared" si="2921"/>
        <v>$m</v>
      </c>
      <c r="AF1335" t="str">
        <f t="shared" si="2921"/>
        <v>$m</v>
      </c>
      <c r="AG1335" t="str">
        <f t="shared" si="2921"/>
        <v>$</v>
      </c>
      <c r="AH1335" t="str">
        <f t="shared" si="2921"/>
        <v>$</v>
      </c>
      <c r="AI1335" t="str">
        <f t="shared" si="2921"/>
        <v>$</v>
      </c>
      <c r="AJ1335" t="str">
        <f t="shared" si="2921"/>
        <v>$</v>
      </c>
      <c r="AK1335" t="str">
        <f t="shared" si="2921"/>
        <v>$</v>
      </c>
      <c r="AL1335" t="str">
        <f t="shared" si="2921"/>
        <v>$</v>
      </c>
      <c r="AM1335" t="str">
        <f t="shared" si="2921"/>
        <v>$</v>
      </c>
      <c r="AN1335" t="str">
        <f t="shared" si="2814"/>
        <v>$</v>
      </c>
      <c r="AQ1335" t="str">
        <f t="shared" si="2815"/>
        <v>$</v>
      </c>
    </row>
    <row r="1336" spans="1:43" x14ac:dyDescent="0.2">
      <c r="A1336">
        <v>1334</v>
      </c>
      <c r="B1336" t="s">
        <v>690</v>
      </c>
      <c r="C1336" t="s">
        <v>1656</v>
      </c>
      <c r="D1336" t="s">
        <v>1655</v>
      </c>
      <c r="E1336" t="s">
        <v>44</v>
      </c>
      <c r="F1336" t="s">
        <v>693</v>
      </c>
      <c r="G1336" t="str">
        <f t="shared" si="2807"/>
        <v>Segment Revenue - E-commerce sales</v>
      </c>
      <c r="H1336" t="str">
        <f t="shared" si="2788"/>
        <v>e-commerce sales</v>
      </c>
      <c r="I1336" t="s">
        <v>10</v>
      </c>
      <c r="J1336" t="b">
        <f t="shared" si="2808"/>
        <v>0</v>
      </c>
      <c r="K1336" t="b">
        <f t="shared" si="2816"/>
        <v>0</v>
      </c>
      <c r="L1336" t="b">
        <f t="shared" si="2817"/>
        <v>1</v>
      </c>
      <c r="M1336" t="str">
        <f t="shared" si="2809"/>
        <v/>
      </c>
      <c r="N1336" t="str">
        <f t="shared" si="2852"/>
        <v/>
      </c>
      <c r="O1336" t="str">
        <f t="shared" si="2853"/>
        <v/>
      </c>
      <c r="P1336" t="str">
        <f t="shared" si="2810"/>
        <v/>
      </c>
      <c r="R1336" t="s">
        <v>35</v>
      </c>
      <c r="S1336" t="str">
        <f>IF(M1336&lt;&gt;"",M1336,IF(O1336&lt;&gt;"",O1336,IF(Q1336&lt;&gt;"",Q1336,I1336)))</f>
        <v>$M</v>
      </c>
      <c r="T1336" t="str">
        <f t="shared" si="2811"/>
        <v>$m</v>
      </c>
      <c r="U1336" t="str">
        <f t="shared" ref="U1336:V1336" si="2922">TRIM(SUBSTITUTE(T1336,U$1,U$2))</f>
        <v>$m</v>
      </c>
      <c r="V1336" t="str">
        <f t="shared" si="2922"/>
        <v>$m</v>
      </c>
      <c r="W1336" t="str">
        <f t="shared" ref="W1336:AM1336" si="2923">TRIM(SUBSTITUTE(V1336,W$1,W$2))</f>
        <v>$m</v>
      </c>
      <c r="X1336" t="str">
        <f t="shared" si="2923"/>
        <v>$m</v>
      </c>
      <c r="Y1336" t="str">
        <f t="shared" si="2923"/>
        <v>$m</v>
      </c>
      <c r="Z1336" t="str">
        <f t="shared" si="2923"/>
        <v>$m</v>
      </c>
      <c r="AA1336" t="str">
        <f t="shared" si="2923"/>
        <v>$m</v>
      </c>
      <c r="AB1336" t="str">
        <f t="shared" si="2923"/>
        <v>$m</v>
      </c>
      <c r="AC1336" t="str">
        <f t="shared" si="2923"/>
        <v>$m</v>
      </c>
      <c r="AD1336" t="str">
        <f t="shared" si="2923"/>
        <v>$m</v>
      </c>
      <c r="AE1336" t="str">
        <f t="shared" si="2923"/>
        <v>$m</v>
      </c>
      <c r="AF1336" t="str">
        <f t="shared" si="2923"/>
        <v>$m</v>
      </c>
      <c r="AG1336" t="str">
        <f t="shared" si="2923"/>
        <v>$</v>
      </c>
      <c r="AH1336" t="str">
        <f t="shared" si="2923"/>
        <v>$</v>
      </c>
      <c r="AI1336" t="str">
        <f t="shared" si="2923"/>
        <v>$</v>
      </c>
      <c r="AJ1336" t="str">
        <f t="shared" si="2923"/>
        <v>$</v>
      </c>
      <c r="AK1336" t="str">
        <f t="shared" si="2923"/>
        <v>$</v>
      </c>
      <c r="AL1336" t="str">
        <f t="shared" si="2923"/>
        <v>$</v>
      </c>
      <c r="AM1336" t="str">
        <f t="shared" si="2923"/>
        <v>$</v>
      </c>
      <c r="AN1336" t="str">
        <f t="shared" si="2814"/>
        <v>$</v>
      </c>
      <c r="AQ1336" t="str">
        <f t="shared" si="2815"/>
        <v>$</v>
      </c>
    </row>
    <row r="1337" spans="1:43" x14ac:dyDescent="0.2">
      <c r="A1337">
        <v>1335</v>
      </c>
      <c r="B1337" t="s">
        <v>690</v>
      </c>
      <c r="C1337" t="s">
        <v>1656</v>
      </c>
      <c r="D1337" t="s">
        <v>1655</v>
      </c>
      <c r="E1337" t="s">
        <v>44</v>
      </c>
      <c r="F1337" t="s">
        <v>694</v>
      </c>
      <c r="G1337" t="str">
        <f t="shared" si="2807"/>
        <v>Segment Revenue - Sales at company owned stores</v>
      </c>
      <c r="H1337" t="str">
        <f t="shared" si="2788"/>
        <v>sales at company owned stores</v>
      </c>
      <c r="I1337" t="s">
        <v>10</v>
      </c>
      <c r="J1337" t="b">
        <f t="shared" si="2808"/>
        <v>1</v>
      </c>
      <c r="K1337" t="b">
        <f t="shared" si="2816"/>
        <v>0</v>
      </c>
      <c r="L1337" t="b">
        <f t="shared" si="2817"/>
        <v>1</v>
      </c>
      <c r="M1337" t="str">
        <f t="shared" si="2809"/>
        <v/>
      </c>
      <c r="N1337" t="str">
        <f t="shared" si="2852"/>
        <v/>
      </c>
      <c r="O1337" t="str">
        <f t="shared" si="2853"/>
        <v/>
      </c>
      <c r="P1337" t="str">
        <f t="shared" si="2810"/>
        <v/>
      </c>
      <c r="R1337" t="s">
        <v>35</v>
      </c>
      <c r="S1337" t="str">
        <f>IF(M1337&lt;&gt;"",M1337,IF(O1337&lt;&gt;"",O1337,IF(Q1337&lt;&gt;"",Q1337,I1337)))</f>
        <v>$M</v>
      </c>
      <c r="T1337" t="str">
        <f t="shared" si="2811"/>
        <v>$m</v>
      </c>
      <c r="U1337" t="str">
        <f t="shared" ref="U1337:V1337" si="2924">TRIM(SUBSTITUTE(T1337,U$1,U$2))</f>
        <v>$m</v>
      </c>
      <c r="V1337" t="str">
        <f t="shared" si="2924"/>
        <v>$m</v>
      </c>
      <c r="W1337" t="str">
        <f t="shared" ref="W1337:AM1337" si="2925">TRIM(SUBSTITUTE(V1337,W$1,W$2))</f>
        <v>$m</v>
      </c>
      <c r="X1337" t="str">
        <f t="shared" si="2925"/>
        <v>$m</v>
      </c>
      <c r="Y1337" t="str">
        <f t="shared" si="2925"/>
        <v>$m</v>
      </c>
      <c r="Z1337" t="str">
        <f t="shared" si="2925"/>
        <v>$m</v>
      </c>
      <c r="AA1337" t="str">
        <f t="shared" si="2925"/>
        <v>$m</v>
      </c>
      <c r="AB1337" t="str">
        <f t="shared" si="2925"/>
        <v>$m</v>
      </c>
      <c r="AC1337" t="str">
        <f t="shared" si="2925"/>
        <v>$m</v>
      </c>
      <c r="AD1337" t="str">
        <f t="shared" si="2925"/>
        <v>$m</v>
      </c>
      <c r="AE1337" t="str">
        <f t="shared" si="2925"/>
        <v>$m</v>
      </c>
      <c r="AF1337" t="str">
        <f t="shared" si="2925"/>
        <v>$m</v>
      </c>
      <c r="AG1337" t="str">
        <f t="shared" si="2925"/>
        <v>$</v>
      </c>
      <c r="AH1337" t="str">
        <f t="shared" si="2925"/>
        <v>$</v>
      </c>
      <c r="AI1337" t="str">
        <f t="shared" si="2925"/>
        <v>$</v>
      </c>
      <c r="AJ1337" t="str">
        <f t="shared" si="2925"/>
        <v>$</v>
      </c>
      <c r="AK1337" t="str">
        <f t="shared" si="2925"/>
        <v>$</v>
      </c>
      <c r="AL1337" t="str">
        <f t="shared" si="2925"/>
        <v>$</v>
      </c>
      <c r="AM1337" t="str">
        <f t="shared" si="2925"/>
        <v>$</v>
      </c>
      <c r="AN1337" t="str">
        <f t="shared" si="2814"/>
        <v>$</v>
      </c>
      <c r="AQ1337" t="str">
        <f t="shared" si="2815"/>
        <v>$</v>
      </c>
    </row>
    <row r="1338" spans="1:43" x14ac:dyDescent="0.2">
      <c r="A1338">
        <v>1336</v>
      </c>
      <c r="B1338" t="s">
        <v>690</v>
      </c>
      <c r="C1338" t="s">
        <v>1656</v>
      </c>
      <c r="D1338" t="s">
        <v>1655</v>
      </c>
      <c r="E1338" t="s">
        <v>695</v>
      </c>
      <c r="F1338" t="s">
        <v>696</v>
      </c>
      <c r="G1338" t="str">
        <f t="shared" si="2807"/>
        <v>Square Feet - Retail and Warehouse Space</v>
      </c>
      <c r="H1338" t="str">
        <f t="shared" si="2788"/>
        <v>retail and warehouse space</v>
      </c>
      <c r="I1338" t="s">
        <v>697</v>
      </c>
      <c r="J1338" t="b">
        <f t="shared" si="2808"/>
        <v>0</v>
      </c>
      <c r="K1338" t="b">
        <f t="shared" si="2816"/>
        <v>1</v>
      </c>
      <c r="L1338" t="b">
        <f t="shared" si="2817"/>
        <v>1</v>
      </c>
      <c r="M1338" t="str">
        <f t="shared" si="2809"/>
        <v/>
      </c>
      <c r="N1338" t="str">
        <f t="shared" si="2852"/>
        <v/>
      </c>
      <c r="O1338" t="str">
        <f t="shared" si="2853"/>
        <v/>
      </c>
      <c r="P1338" t="str">
        <f t="shared" si="2810"/>
        <v/>
      </c>
      <c r="R1338" t="s">
        <v>1685</v>
      </c>
      <c r="S1338" t="str">
        <f>IF(M1338&lt;&gt;"",M1338,IF(O1338&lt;&gt;"",O1338,IF(Q1338&lt;&gt;"",Q1338,I1338)))</f>
        <v xml:space="preserve">M </v>
      </c>
      <c r="T1338" t="str">
        <f t="shared" si="2811"/>
        <v>m</v>
      </c>
      <c r="U1338" t="str">
        <f t="shared" ref="U1338:V1338" si="2926">TRIM(SUBSTITUTE(T1338,U$1,U$2))</f>
        <v>m</v>
      </c>
      <c r="V1338" t="str">
        <f t="shared" si="2926"/>
        <v>m</v>
      </c>
      <c r="W1338" t="str">
        <f t="shared" ref="W1338:AM1338" si="2927">TRIM(SUBSTITUTE(V1338,W$1,W$2))</f>
        <v>m</v>
      </c>
      <c r="X1338" t="str">
        <f t="shared" si="2927"/>
        <v>m</v>
      </c>
      <c r="Y1338" t="str">
        <f t="shared" si="2927"/>
        <v>m</v>
      </c>
      <c r="Z1338" t="str">
        <f t="shared" si="2927"/>
        <v>m</v>
      </c>
      <c r="AA1338" t="str">
        <f t="shared" si="2927"/>
        <v>m</v>
      </c>
      <c r="AB1338" t="str">
        <f t="shared" si="2927"/>
        <v>m</v>
      </c>
      <c r="AC1338" t="str">
        <f t="shared" si="2927"/>
        <v>m</v>
      </c>
      <c r="AD1338" t="str">
        <f t="shared" si="2927"/>
        <v>m</v>
      </c>
      <c r="AE1338" t="str">
        <f t="shared" si="2927"/>
        <v>m</v>
      </c>
      <c r="AF1338" t="str">
        <f t="shared" si="2927"/>
        <v>m</v>
      </c>
      <c r="AG1338" t="str">
        <f t="shared" si="2927"/>
        <v/>
      </c>
      <c r="AH1338" t="str">
        <f t="shared" si="2927"/>
        <v/>
      </c>
      <c r="AI1338" t="str">
        <f t="shared" si="2927"/>
        <v/>
      </c>
      <c r="AJ1338" t="str">
        <f t="shared" si="2927"/>
        <v/>
      </c>
      <c r="AK1338" t="str">
        <f t="shared" si="2927"/>
        <v/>
      </c>
      <c r="AL1338" t="str">
        <f t="shared" si="2927"/>
        <v/>
      </c>
      <c r="AM1338" t="str">
        <f t="shared" si="2927"/>
        <v/>
      </c>
      <c r="AN1338" t="str">
        <f t="shared" si="2814"/>
        <v/>
      </c>
      <c r="AO1338" t="s">
        <v>1713</v>
      </c>
      <c r="AQ1338" t="str">
        <f t="shared" si="2815"/>
        <v>sqf</v>
      </c>
    </row>
    <row r="1339" spans="1:43" x14ac:dyDescent="0.2">
      <c r="A1339">
        <v>1337</v>
      </c>
      <c r="B1339" t="s">
        <v>690</v>
      </c>
      <c r="C1339" t="s">
        <v>1656</v>
      </c>
      <c r="D1339" t="s">
        <v>1655</v>
      </c>
      <c r="E1339" t="s">
        <v>313</v>
      </c>
      <c r="F1339" t="s">
        <v>698</v>
      </c>
      <c r="G1339" t="str">
        <f t="shared" si="2807"/>
        <v>Store Count - No of Hydroponic garden centers to reach</v>
      </c>
      <c r="H1339" t="str">
        <f t="shared" si="2788"/>
        <v>no of hydroponic garden centers to reach</v>
      </c>
      <c r="I1339" t="s">
        <v>2</v>
      </c>
      <c r="J1339" t="b">
        <f t="shared" si="2808"/>
        <v>1</v>
      </c>
      <c r="K1339" t="b">
        <f t="shared" si="2816"/>
        <v>1</v>
      </c>
      <c r="L1339" t="b">
        <f t="shared" si="2817"/>
        <v>1</v>
      </c>
      <c r="M1339" t="str">
        <f t="shared" si="2809"/>
        <v>Stores</v>
      </c>
      <c r="N1339" t="str">
        <f t="shared" si="2852"/>
        <v/>
      </c>
      <c r="O1339" t="str">
        <f t="shared" si="2853"/>
        <v/>
      </c>
      <c r="P1339" t="str">
        <f t="shared" si="2810"/>
        <v/>
      </c>
      <c r="R1339" t="s">
        <v>35</v>
      </c>
      <c r="S1339" t="str">
        <f>IF(M1339&lt;&gt;"",M1339,IF(O1339&lt;&gt;"",O1339,IF(Q1339&lt;&gt;"",Q1339,I1339)))</f>
        <v>Stores</v>
      </c>
      <c r="T1339" t="str">
        <f t="shared" si="2811"/>
        <v>stores</v>
      </c>
      <c r="U1339" t="str">
        <f t="shared" ref="U1339:V1339" si="2928">TRIM(SUBSTITUTE(T1339,U$1,U$2))</f>
        <v>stores</v>
      </c>
      <c r="V1339" t="str">
        <f t="shared" si="2928"/>
        <v>stores</v>
      </c>
      <c r="W1339" t="str">
        <f t="shared" ref="W1339:AM1339" si="2929">TRIM(SUBSTITUTE(V1339,W$1,W$2))</f>
        <v>stores</v>
      </c>
      <c r="X1339" t="str">
        <f t="shared" si="2929"/>
        <v>stores</v>
      </c>
      <c r="Y1339" t="str">
        <f t="shared" si="2929"/>
        <v>stores</v>
      </c>
      <c r="Z1339" t="str">
        <f t="shared" si="2929"/>
        <v>stores</v>
      </c>
      <c r="AA1339" t="str">
        <f t="shared" si="2929"/>
        <v>stores</v>
      </c>
      <c r="AB1339" t="str">
        <f t="shared" si="2929"/>
        <v>stores</v>
      </c>
      <c r="AC1339" t="str">
        <f t="shared" si="2929"/>
        <v>stores</v>
      </c>
      <c r="AD1339" t="str">
        <f t="shared" si="2929"/>
        <v>stores</v>
      </c>
      <c r="AE1339" t="str">
        <f t="shared" si="2929"/>
        <v>stores</v>
      </c>
      <c r="AF1339" t="str">
        <f t="shared" si="2929"/>
        <v>stores</v>
      </c>
      <c r="AG1339" t="str">
        <f t="shared" si="2929"/>
        <v>stores</v>
      </c>
      <c r="AH1339" t="str">
        <f t="shared" si="2929"/>
        <v>stores</v>
      </c>
      <c r="AI1339" t="str">
        <f t="shared" si="2929"/>
        <v>stores</v>
      </c>
      <c r="AJ1339" t="str">
        <f t="shared" si="2929"/>
        <v>stores</v>
      </c>
      <c r="AK1339" t="str">
        <f t="shared" si="2929"/>
        <v>stores</v>
      </c>
      <c r="AL1339" t="str">
        <f t="shared" si="2929"/>
        <v>stores</v>
      </c>
      <c r="AM1339" t="str">
        <f t="shared" si="2929"/>
        <v>stores</v>
      </c>
      <c r="AN1339" t="str">
        <f t="shared" si="2814"/>
        <v>stores</v>
      </c>
      <c r="AQ1339" t="str">
        <f t="shared" si="2815"/>
        <v>stores</v>
      </c>
    </row>
    <row r="1340" spans="1:43" x14ac:dyDescent="0.2">
      <c r="A1340">
        <v>1338</v>
      </c>
      <c r="B1340" t="s">
        <v>690</v>
      </c>
      <c r="C1340" t="s">
        <v>1656</v>
      </c>
      <c r="D1340" t="s">
        <v>1655</v>
      </c>
      <c r="E1340" t="s">
        <v>313</v>
      </c>
      <c r="F1340" t="s">
        <v>699</v>
      </c>
      <c r="G1340" t="str">
        <f t="shared" si="2807"/>
        <v>Store Count - No. of retail hydroponic/gardening stores</v>
      </c>
      <c r="H1340" t="str">
        <f t="shared" ref="H1340:H1403" si="2930">LOWER(F1340)</f>
        <v>no. of retail hydroponic/gardening stores</v>
      </c>
      <c r="I1340" t="s">
        <v>2</v>
      </c>
      <c r="J1340" t="b">
        <f t="shared" si="2808"/>
        <v>1</v>
      </c>
      <c r="K1340" t="b">
        <f t="shared" si="2816"/>
        <v>1</v>
      </c>
      <c r="L1340" t="b">
        <f t="shared" si="2817"/>
        <v>1</v>
      </c>
      <c r="M1340" t="str">
        <f t="shared" si="2809"/>
        <v>Stores</v>
      </c>
      <c r="N1340" t="str">
        <f t="shared" si="2852"/>
        <v/>
      </c>
      <c r="O1340" t="str">
        <f t="shared" si="2853"/>
        <v/>
      </c>
      <c r="P1340" t="str">
        <f t="shared" si="2810"/>
        <v/>
      </c>
      <c r="R1340" t="s">
        <v>35</v>
      </c>
      <c r="S1340" t="str">
        <f>IF(M1340&lt;&gt;"",M1340,IF(O1340&lt;&gt;"",O1340,IF(Q1340&lt;&gt;"",Q1340,I1340)))</f>
        <v>Stores</v>
      </c>
      <c r="T1340" t="str">
        <f t="shared" si="2811"/>
        <v>stores</v>
      </c>
      <c r="U1340" t="str">
        <f t="shared" ref="U1340:V1340" si="2931">TRIM(SUBSTITUTE(T1340,U$1,U$2))</f>
        <v>stores</v>
      </c>
      <c r="V1340" t="str">
        <f t="shared" si="2931"/>
        <v>stores</v>
      </c>
      <c r="W1340" t="str">
        <f t="shared" ref="W1340:AM1340" si="2932">TRIM(SUBSTITUTE(V1340,W$1,W$2))</f>
        <v>stores</v>
      </c>
      <c r="X1340" t="str">
        <f t="shared" si="2932"/>
        <v>stores</v>
      </c>
      <c r="Y1340" t="str">
        <f t="shared" si="2932"/>
        <v>stores</v>
      </c>
      <c r="Z1340" t="str">
        <f t="shared" si="2932"/>
        <v>stores</v>
      </c>
      <c r="AA1340" t="str">
        <f t="shared" si="2932"/>
        <v>stores</v>
      </c>
      <c r="AB1340" t="str">
        <f t="shared" si="2932"/>
        <v>stores</v>
      </c>
      <c r="AC1340" t="str">
        <f t="shared" si="2932"/>
        <v>stores</v>
      </c>
      <c r="AD1340" t="str">
        <f t="shared" si="2932"/>
        <v>stores</v>
      </c>
      <c r="AE1340" t="str">
        <f t="shared" si="2932"/>
        <v>stores</v>
      </c>
      <c r="AF1340" t="str">
        <f t="shared" si="2932"/>
        <v>stores</v>
      </c>
      <c r="AG1340" t="str">
        <f t="shared" si="2932"/>
        <v>stores</v>
      </c>
      <c r="AH1340" t="str">
        <f t="shared" si="2932"/>
        <v>stores</v>
      </c>
      <c r="AI1340" t="str">
        <f t="shared" si="2932"/>
        <v>stores</v>
      </c>
      <c r="AJ1340" t="str">
        <f t="shared" si="2932"/>
        <v>stores</v>
      </c>
      <c r="AK1340" t="str">
        <f t="shared" si="2932"/>
        <v>stores</v>
      </c>
      <c r="AL1340" t="str">
        <f t="shared" si="2932"/>
        <v>stores</v>
      </c>
      <c r="AM1340" t="str">
        <f t="shared" si="2932"/>
        <v>stores</v>
      </c>
      <c r="AN1340" t="str">
        <f t="shared" si="2814"/>
        <v>stores</v>
      </c>
      <c r="AQ1340" t="str">
        <f t="shared" si="2815"/>
        <v>stores</v>
      </c>
    </row>
    <row r="1341" spans="1:43" x14ac:dyDescent="0.2">
      <c r="A1341">
        <v>1339</v>
      </c>
      <c r="B1341" t="s">
        <v>690</v>
      </c>
      <c r="C1341" t="s">
        <v>1656</v>
      </c>
      <c r="D1341" t="s">
        <v>1655</v>
      </c>
      <c r="E1341" t="s">
        <v>313</v>
      </c>
      <c r="F1341" t="s">
        <v>552</v>
      </c>
      <c r="G1341" t="str">
        <f t="shared" si="2807"/>
        <v>Store Count - Number of Stores</v>
      </c>
      <c r="H1341" t="str">
        <f t="shared" si="2930"/>
        <v>number of stores</v>
      </c>
      <c r="I1341" t="s">
        <v>2</v>
      </c>
      <c r="J1341" t="b">
        <f t="shared" si="2808"/>
        <v>1</v>
      </c>
      <c r="K1341" t="b">
        <f t="shared" si="2816"/>
        <v>1</v>
      </c>
      <c r="L1341" t="b">
        <f t="shared" si="2817"/>
        <v>1</v>
      </c>
      <c r="M1341" t="str">
        <f t="shared" si="2809"/>
        <v>Stores</v>
      </c>
      <c r="N1341" t="str">
        <f t="shared" si="2852"/>
        <v/>
      </c>
      <c r="O1341" t="str">
        <f t="shared" si="2853"/>
        <v/>
      </c>
      <c r="P1341" t="str">
        <f t="shared" si="2810"/>
        <v/>
      </c>
      <c r="R1341" t="s">
        <v>35</v>
      </c>
      <c r="S1341" t="str">
        <f>IF(M1341&lt;&gt;"",M1341,IF(O1341&lt;&gt;"",O1341,IF(Q1341&lt;&gt;"",Q1341,I1341)))</f>
        <v>Stores</v>
      </c>
      <c r="T1341" t="str">
        <f t="shared" si="2811"/>
        <v>stores</v>
      </c>
      <c r="U1341" t="str">
        <f t="shared" ref="U1341:V1341" si="2933">TRIM(SUBSTITUTE(T1341,U$1,U$2))</f>
        <v>stores</v>
      </c>
      <c r="V1341" t="str">
        <f t="shared" si="2933"/>
        <v>stores</v>
      </c>
      <c r="W1341" t="str">
        <f t="shared" ref="W1341:AM1341" si="2934">TRIM(SUBSTITUTE(V1341,W$1,W$2))</f>
        <v>stores</v>
      </c>
      <c r="X1341" t="str">
        <f t="shared" si="2934"/>
        <v>stores</v>
      </c>
      <c r="Y1341" t="str">
        <f t="shared" si="2934"/>
        <v>stores</v>
      </c>
      <c r="Z1341" t="str">
        <f t="shared" si="2934"/>
        <v>stores</v>
      </c>
      <c r="AA1341" t="str">
        <f t="shared" si="2934"/>
        <v>stores</v>
      </c>
      <c r="AB1341" t="str">
        <f t="shared" si="2934"/>
        <v>stores</v>
      </c>
      <c r="AC1341" t="str">
        <f t="shared" si="2934"/>
        <v>stores</v>
      </c>
      <c r="AD1341" t="str">
        <f t="shared" si="2934"/>
        <v>stores</v>
      </c>
      <c r="AE1341" t="str">
        <f t="shared" si="2934"/>
        <v>stores</v>
      </c>
      <c r="AF1341" t="str">
        <f t="shared" si="2934"/>
        <v>stores</v>
      </c>
      <c r="AG1341" t="str">
        <f t="shared" si="2934"/>
        <v>stores</v>
      </c>
      <c r="AH1341" t="str">
        <f t="shared" si="2934"/>
        <v>stores</v>
      </c>
      <c r="AI1341" t="str">
        <f t="shared" si="2934"/>
        <v>stores</v>
      </c>
      <c r="AJ1341" t="str">
        <f t="shared" si="2934"/>
        <v>stores</v>
      </c>
      <c r="AK1341" t="str">
        <f t="shared" si="2934"/>
        <v>stores</v>
      </c>
      <c r="AL1341" t="str">
        <f t="shared" si="2934"/>
        <v>stores</v>
      </c>
      <c r="AM1341" t="str">
        <f t="shared" si="2934"/>
        <v>stores</v>
      </c>
      <c r="AN1341" t="str">
        <f t="shared" si="2814"/>
        <v>stores</v>
      </c>
      <c r="AQ1341" t="str">
        <f t="shared" si="2815"/>
        <v>stores</v>
      </c>
    </row>
    <row r="1342" spans="1:43" x14ac:dyDescent="0.2">
      <c r="A1342">
        <v>1340</v>
      </c>
      <c r="B1342" t="s">
        <v>728</v>
      </c>
      <c r="C1342" t="s">
        <v>1660</v>
      </c>
      <c r="D1342" t="s">
        <v>1655</v>
      </c>
      <c r="E1342" t="s">
        <v>729</v>
      </c>
      <c r="F1342" t="s">
        <v>260</v>
      </c>
      <c r="G1342" t="str">
        <f t="shared" si="2807"/>
        <v>Revenue by major products category - Apparel</v>
      </c>
      <c r="H1342" t="str">
        <f t="shared" si="2930"/>
        <v>apparel</v>
      </c>
      <c r="I1342" t="s">
        <v>10</v>
      </c>
      <c r="J1342" t="b">
        <f t="shared" si="2808"/>
        <v>0</v>
      </c>
      <c r="K1342" t="b">
        <f t="shared" si="2816"/>
        <v>0</v>
      </c>
      <c r="L1342" t="b">
        <f t="shared" si="2817"/>
        <v>1</v>
      </c>
      <c r="M1342" t="str">
        <f t="shared" si="2809"/>
        <v/>
      </c>
      <c r="N1342" t="str">
        <f t="shared" si="2852"/>
        <v/>
      </c>
      <c r="O1342" t="str">
        <f t="shared" si="2853"/>
        <v/>
      </c>
      <c r="P1342" t="str">
        <f t="shared" si="2810"/>
        <v/>
      </c>
      <c r="R1342" t="s">
        <v>35</v>
      </c>
      <c r="S1342" t="str">
        <f>IF(M1342&lt;&gt;"",M1342,IF(O1342&lt;&gt;"",O1342,IF(Q1342&lt;&gt;"",Q1342,I1342)))</f>
        <v>$M</v>
      </c>
      <c r="T1342" t="str">
        <f t="shared" si="2811"/>
        <v>$m</v>
      </c>
      <c r="U1342" t="str">
        <f t="shared" ref="U1342:V1342" si="2935">TRIM(SUBSTITUTE(T1342,U$1,U$2))</f>
        <v>$m</v>
      </c>
      <c r="V1342" t="str">
        <f t="shared" si="2935"/>
        <v>$m</v>
      </c>
      <c r="W1342" t="str">
        <f t="shared" ref="W1342:AM1342" si="2936">TRIM(SUBSTITUTE(V1342,W$1,W$2))</f>
        <v>$m</v>
      </c>
      <c r="X1342" t="str">
        <f t="shared" si="2936"/>
        <v>$m</v>
      </c>
      <c r="Y1342" t="str">
        <f t="shared" si="2936"/>
        <v>$m</v>
      </c>
      <c r="Z1342" t="str">
        <f t="shared" si="2936"/>
        <v>$m</v>
      </c>
      <c r="AA1342" t="str">
        <f t="shared" si="2936"/>
        <v>$m</v>
      </c>
      <c r="AB1342" t="str">
        <f t="shared" si="2936"/>
        <v>$m</v>
      </c>
      <c r="AC1342" t="str">
        <f t="shared" si="2936"/>
        <v>$m</v>
      </c>
      <c r="AD1342" t="str">
        <f t="shared" si="2936"/>
        <v>$m</v>
      </c>
      <c r="AE1342" t="str">
        <f t="shared" si="2936"/>
        <v>$m</v>
      </c>
      <c r="AF1342" t="str">
        <f t="shared" si="2936"/>
        <v>$m</v>
      </c>
      <c r="AG1342" t="str">
        <f t="shared" si="2936"/>
        <v>$</v>
      </c>
      <c r="AH1342" t="str">
        <f t="shared" si="2936"/>
        <v>$</v>
      </c>
      <c r="AI1342" t="str">
        <f t="shared" si="2936"/>
        <v>$</v>
      </c>
      <c r="AJ1342" t="str">
        <f t="shared" si="2936"/>
        <v>$</v>
      </c>
      <c r="AK1342" t="str">
        <f t="shared" si="2936"/>
        <v>$</v>
      </c>
      <c r="AL1342" t="str">
        <f t="shared" si="2936"/>
        <v>$</v>
      </c>
      <c r="AM1342" t="str">
        <f t="shared" si="2936"/>
        <v>$</v>
      </c>
      <c r="AN1342" t="str">
        <f t="shared" si="2814"/>
        <v>$</v>
      </c>
      <c r="AQ1342" t="str">
        <f t="shared" si="2815"/>
        <v>$</v>
      </c>
    </row>
    <row r="1343" spans="1:43" x14ac:dyDescent="0.2">
      <c r="A1343">
        <v>1341</v>
      </c>
      <c r="B1343" t="s">
        <v>728</v>
      </c>
      <c r="C1343" t="s">
        <v>1660</v>
      </c>
      <c r="D1343" t="s">
        <v>1655</v>
      </c>
      <c r="E1343" t="s">
        <v>729</v>
      </c>
      <c r="F1343" t="s">
        <v>730</v>
      </c>
      <c r="G1343" t="str">
        <f t="shared" si="2807"/>
        <v>Revenue by major products category - Equipment</v>
      </c>
      <c r="H1343" t="str">
        <f t="shared" si="2930"/>
        <v>equipment</v>
      </c>
      <c r="I1343" t="s">
        <v>10</v>
      </c>
      <c r="J1343" t="b">
        <f t="shared" si="2808"/>
        <v>0</v>
      </c>
      <c r="K1343" t="b">
        <f t="shared" si="2816"/>
        <v>0</v>
      </c>
      <c r="L1343" t="b">
        <f t="shared" si="2817"/>
        <v>1</v>
      </c>
      <c r="M1343" t="str">
        <f t="shared" si="2809"/>
        <v/>
      </c>
      <c r="N1343" t="str">
        <f t="shared" si="2852"/>
        <v/>
      </c>
      <c r="O1343" t="str">
        <f t="shared" si="2853"/>
        <v/>
      </c>
      <c r="P1343" t="str">
        <f t="shared" si="2810"/>
        <v/>
      </c>
      <c r="R1343" t="s">
        <v>35</v>
      </c>
      <c r="S1343" t="str">
        <f>IF(M1343&lt;&gt;"",M1343,IF(O1343&lt;&gt;"",O1343,IF(Q1343&lt;&gt;"",Q1343,I1343)))</f>
        <v>$M</v>
      </c>
      <c r="T1343" t="str">
        <f t="shared" si="2811"/>
        <v>$m</v>
      </c>
      <c r="U1343" t="str">
        <f t="shared" ref="U1343:V1343" si="2937">TRIM(SUBSTITUTE(T1343,U$1,U$2))</f>
        <v>$m</v>
      </c>
      <c r="V1343" t="str">
        <f t="shared" si="2937"/>
        <v>$m</v>
      </c>
      <c r="W1343" t="str">
        <f t="shared" ref="W1343:AM1343" si="2938">TRIM(SUBSTITUTE(V1343,W$1,W$2))</f>
        <v>$m</v>
      </c>
      <c r="X1343" t="str">
        <f t="shared" si="2938"/>
        <v>$m</v>
      </c>
      <c r="Y1343" t="str">
        <f t="shared" si="2938"/>
        <v>$m</v>
      </c>
      <c r="Z1343" t="str">
        <f t="shared" si="2938"/>
        <v>$m</v>
      </c>
      <c r="AA1343" t="str">
        <f t="shared" si="2938"/>
        <v>$m</v>
      </c>
      <c r="AB1343" t="str">
        <f t="shared" si="2938"/>
        <v>$m</v>
      </c>
      <c r="AC1343" t="str">
        <f t="shared" si="2938"/>
        <v>$m</v>
      </c>
      <c r="AD1343" t="str">
        <f t="shared" si="2938"/>
        <v>$m</v>
      </c>
      <c r="AE1343" t="str">
        <f t="shared" si="2938"/>
        <v>$m</v>
      </c>
      <c r="AF1343" t="str">
        <f t="shared" si="2938"/>
        <v>$m</v>
      </c>
      <c r="AG1343" t="str">
        <f t="shared" si="2938"/>
        <v>$</v>
      </c>
      <c r="AH1343" t="str">
        <f t="shared" si="2938"/>
        <v>$</v>
      </c>
      <c r="AI1343" t="str">
        <f t="shared" si="2938"/>
        <v>$</v>
      </c>
      <c r="AJ1343" t="str">
        <f t="shared" si="2938"/>
        <v>$</v>
      </c>
      <c r="AK1343" t="str">
        <f t="shared" si="2938"/>
        <v>$</v>
      </c>
      <c r="AL1343" t="str">
        <f t="shared" si="2938"/>
        <v>$</v>
      </c>
      <c r="AM1343" t="str">
        <f t="shared" si="2938"/>
        <v>$</v>
      </c>
      <c r="AN1343" t="str">
        <f t="shared" si="2814"/>
        <v>$</v>
      </c>
      <c r="AQ1343" t="str">
        <f t="shared" si="2815"/>
        <v>$</v>
      </c>
    </row>
    <row r="1344" spans="1:43" x14ac:dyDescent="0.2">
      <c r="A1344">
        <v>1342</v>
      </c>
      <c r="B1344" t="s">
        <v>728</v>
      </c>
      <c r="C1344" t="s">
        <v>1660</v>
      </c>
      <c r="D1344" t="s">
        <v>1655</v>
      </c>
      <c r="E1344" t="s">
        <v>729</v>
      </c>
      <c r="F1344" t="s">
        <v>261</v>
      </c>
      <c r="G1344" t="str">
        <f t="shared" si="2807"/>
        <v>Revenue by major products category - Footwear</v>
      </c>
      <c r="H1344" t="str">
        <f t="shared" si="2930"/>
        <v>footwear</v>
      </c>
      <c r="I1344" t="s">
        <v>10</v>
      </c>
      <c r="J1344" t="b">
        <f t="shared" si="2808"/>
        <v>0</v>
      </c>
      <c r="K1344" t="b">
        <f t="shared" si="2816"/>
        <v>0</v>
      </c>
      <c r="L1344" t="b">
        <f t="shared" si="2817"/>
        <v>1</v>
      </c>
      <c r="M1344" t="str">
        <f t="shared" si="2809"/>
        <v/>
      </c>
      <c r="N1344" t="str">
        <f t="shared" si="2852"/>
        <v/>
      </c>
      <c r="O1344" t="str">
        <f t="shared" si="2853"/>
        <v/>
      </c>
      <c r="P1344" t="str">
        <f t="shared" si="2810"/>
        <v/>
      </c>
      <c r="R1344" t="s">
        <v>35</v>
      </c>
      <c r="S1344" t="str">
        <f>IF(M1344&lt;&gt;"",M1344,IF(O1344&lt;&gt;"",O1344,IF(Q1344&lt;&gt;"",Q1344,I1344)))</f>
        <v>$M</v>
      </c>
      <c r="T1344" t="str">
        <f t="shared" si="2811"/>
        <v>$m</v>
      </c>
      <c r="U1344" t="str">
        <f t="shared" ref="U1344:V1344" si="2939">TRIM(SUBSTITUTE(T1344,U$1,U$2))</f>
        <v>$m</v>
      </c>
      <c r="V1344" t="str">
        <f t="shared" si="2939"/>
        <v>$m</v>
      </c>
      <c r="W1344" t="str">
        <f t="shared" ref="W1344:AM1344" si="2940">TRIM(SUBSTITUTE(V1344,W$1,W$2))</f>
        <v>$m</v>
      </c>
      <c r="X1344" t="str">
        <f t="shared" si="2940"/>
        <v>$m</v>
      </c>
      <c r="Y1344" t="str">
        <f t="shared" si="2940"/>
        <v>$m</v>
      </c>
      <c r="Z1344" t="str">
        <f t="shared" si="2940"/>
        <v>$m</v>
      </c>
      <c r="AA1344" t="str">
        <f t="shared" si="2940"/>
        <v>$m</v>
      </c>
      <c r="AB1344" t="str">
        <f t="shared" si="2940"/>
        <v>$m</v>
      </c>
      <c r="AC1344" t="str">
        <f t="shared" si="2940"/>
        <v>$m</v>
      </c>
      <c r="AD1344" t="str">
        <f t="shared" si="2940"/>
        <v>$m</v>
      </c>
      <c r="AE1344" t="str">
        <f t="shared" si="2940"/>
        <v>$m</v>
      </c>
      <c r="AF1344" t="str">
        <f t="shared" si="2940"/>
        <v>$m</v>
      </c>
      <c r="AG1344" t="str">
        <f t="shared" si="2940"/>
        <v>$</v>
      </c>
      <c r="AH1344" t="str">
        <f t="shared" si="2940"/>
        <v>$</v>
      </c>
      <c r="AI1344" t="str">
        <f t="shared" si="2940"/>
        <v>$</v>
      </c>
      <c r="AJ1344" t="str">
        <f t="shared" si="2940"/>
        <v>$</v>
      </c>
      <c r="AK1344" t="str">
        <f t="shared" si="2940"/>
        <v>$</v>
      </c>
      <c r="AL1344" t="str">
        <f t="shared" si="2940"/>
        <v>$</v>
      </c>
      <c r="AM1344" t="str">
        <f t="shared" si="2940"/>
        <v>$</v>
      </c>
      <c r="AN1344" t="str">
        <f t="shared" si="2814"/>
        <v>$</v>
      </c>
      <c r="AQ1344" t="str">
        <f t="shared" si="2815"/>
        <v>$</v>
      </c>
    </row>
    <row r="1345" spans="1:43" x14ac:dyDescent="0.2">
      <c r="A1345">
        <v>1343</v>
      </c>
      <c r="B1345" t="s">
        <v>728</v>
      </c>
      <c r="C1345" t="s">
        <v>1660</v>
      </c>
      <c r="D1345" t="s">
        <v>1655</v>
      </c>
      <c r="E1345" t="s">
        <v>313</v>
      </c>
      <c r="F1345" t="s">
        <v>731</v>
      </c>
      <c r="G1345" t="str">
        <f t="shared" si="2807"/>
        <v>Store Count - End of period</v>
      </c>
      <c r="H1345" t="str">
        <f t="shared" si="2930"/>
        <v>end of period</v>
      </c>
      <c r="I1345" t="s">
        <v>154</v>
      </c>
      <c r="J1345" t="b">
        <f t="shared" si="2808"/>
        <v>1</v>
      </c>
      <c r="K1345" t="b">
        <f t="shared" si="2816"/>
        <v>1</v>
      </c>
      <c r="L1345" t="b">
        <f t="shared" si="2817"/>
        <v>0</v>
      </c>
      <c r="M1345" t="str">
        <f t="shared" si="2809"/>
        <v/>
      </c>
      <c r="N1345" t="str">
        <f t="shared" si="2852"/>
        <v/>
      </c>
      <c r="O1345" t="str">
        <f t="shared" si="2853"/>
        <v/>
      </c>
      <c r="P1345" t="str">
        <f t="shared" si="2810"/>
        <v/>
      </c>
      <c r="R1345" t="s">
        <v>1685</v>
      </c>
      <c r="S1345" t="str">
        <f>IF(M1345&lt;&gt;"",M1345,IF(O1345&lt;&gt;"",O1345,IF(Q1345&lt;&gt;"",Q1345,I1345)))</f>
        <v>Stores</v>
      </c>
      <c r="T1345" t="str">
        <f t="shared" si="2811"/>
        <v>stores</v>
      </c>
      <c r="U1345" t="str">
        <f t="shared" ref="U1345:V1345" si="2941">TRIM(SUBSTITUTE(T1345,U$1,U$2))</f>
        <v>stores</v>
      </c>
      <c r="V1345" t="str">
        <f t="shared" si="2941"/>
        <v>stores</v>
      </c>
      <c r="W1345" t="str">
        <f t="shared" ref="W1345:AM1345" si="2942">TRIM(SUBSTITUTE(V1345,W$1,W$2))</f>
        <v>stores</v>
      </c>
      <c r="X1345" t="str">
        <f t="shared" si="2942"/>
        <v>stores</v>
      </c>
      <c r="Y1345" t="str">
        <f t="shared" si="2942"/>
        <v>stores</v>
      </c>
      <c r="Z1345" t="str">
        <f t="shared" si="2942"/>
        <v>stores</v>
      </c>
      <c r="AA1345" t="str">
        <f t="shared" si="2942"/>
        <v>stores</v>
      </c>
      <c r="AB1345" t="str">
        <f t="shared" si="2942"/>
        <v>stores</v>
      </c>
      <c r="AC1345" t="str">
        <f t="shared" si="2942"/>
        <v>stores</v>
      </c>
      <c r="AD1345" t="str">
        <f t="shared" si="2942"/>
        <v>stores</v>
      </c>
      <c r="AE1345" t="str">
        <f t="shared" si="2942"/>
        <v>stores</v>
      </c>
      <c r="AF1345" t="str">
        <f t="shared" si="2942"/>
        <v>stores</v>
      </c>
      <c r="AG1345" t="str">
        <f t="shared" si="2942"/>
        <v>stores</v>
      </c>
      <c r="AH1345" t="str">
        <f t="shared" si="2942"/>
        <v>stores</v>
      </c>
      <c r="AI1345" t="str">
        <f t="shared" si="2942"/>
        <v>stores</v>
      </c>
      <c r="AJ1345" t="str">
        <f t="shared" si="2942"/>
        <v>stores</v>
      </c>
      <c r="AK1345" t="str">
        <f t="shared" si="2942"/>
        <v>stores</v>
      </c>
      <c r="AL1345" t="str">
        <f t="shared" si="2942"/>
        <v>stores</v>
      </c>
      <c r="AM1345" t="str">
        <f t="shared" si="2942"/>
        <v>stores</v>
      </c>
      <c r="AN1345" t="str">
        <f t="shared" si="2814"/>
        <v>stores</v>
      </c>
      <c r="AQ1345" t="str">
        <f t="shared" si="2815"/>
        <v>stores</v>
      </c>
    </row>
    <row r="1346" spans="1:43" x14ac:dyDescent="0.2">
      <c r="A1346">
        <v>1344</v>
      </c>
      <c r="B1346" t="s">
        <v>728</v>
      </c>
      <c r="C1346" t="s">
        <v>1660</v>
      </c>
      <c r="D1346" t="s">
        <v>1655</v>
      </c>
      <c r="E1346" t="s">
        <v>313</v>
      </c>
      <c r="F1346" t="s">
        <v>640</v>
      </c>
      <c r="G1346" t="str">
        <f t="shared" si="2807"/>
        <v>Store Count - New stores opened</v>
      </c>
      <c r="H1346" t="str">
        <f t="shared" si="2930"/>
        <v>new stores opened</v>
      </c>
      <c r="I1346" t="s">
        <v>154</v>
      </c>
      <c r="J1346" t="b">
        <f t="shared" si="2808"/>
        <v>1</v>
      </c>
      <c r="K1346" t="b">
        <f t="shared" si="2816"/>
        <v>1</v>
      </c>
      <c r="L1346" t="b">
        <f t="shared" si="2817"/>
        <v>0</v>
      </c>
      <c r="M1346" t="str">
        <f t="shared" si="2809"/>
        <v/>
      </c>
      <c r="N1346" t="str">
        <f t="shared" si="2852"/>
        <v/>
      </c>
      <c r="O1346" t="str">
        <f t="shared" si="2853"/>
        <v/>
      </c>
      <c r="P1346" t="str">
        <f t="shared" si="2810"/>
        <v/>
      </c>
      <c r="R1346" t="s">
        <v>1685</v>
      </c>
      <c r="S1346" t="str">
        <f>IF(M1346&lt;&gt;"",M1346,IF(O1346&lt;&gt;"",O1346,IF(Q1346&lt;&gt;"",Q1346,I1346)))</f>
        <v>Stores</v>
      </c>
      <c r="T1346" t="str">
        <f t="shared" si="2811"/>
        <v>stores</v>
      </c>
      <c r="U1346" t="str">
        <f t="shared" ref="U1346:V1346" si="2943">TRIM(SUBSTITUTE(T1346,U$1,U$2))</f>
        <v>stores</v>
      </c>
      <c r="V1346" t="str">
        <f t="shared" si="2943"/>
        <v>stores</v>
      </c>
      <c r="W1346" t="str">
        <f t="shared" ref="W1346:AM1346" si="2944">TRIM(SUBSTITUTE(V1346,W$1,W$2))</f>
        <v>stores</v>
      </c>
      <c r="X1346" t="str">
        <f t="shared" si="2944"/>
        <v>stores</v>
      </c>
      <c r="Y1346" t="str">
        <f t="shared" si="2944"/>
        <v>stores</v>
      </c>
      <c r="Z1346" t="str">
        <f t="shared" si="2944"/>
        <v>stores</v>
      </c>
      <c r="AA1346" t="str">
        <f t="shared" si="2944"/>
        <v>stores</v>
      </c>
      <c r="AB1346" t="str">
        <f t="shared" si="2944"/>
        <v>stores</v>
      </c>
      <c r="AC1346" t="str">
        <f t="shared" si="2944"/>
        <v>stores</v>
      </c>
      <c r="AD1346" t="str">
        <f t="shared" si="2944"/>
        <v>stores</v>
      </c>
      <c r="AE1346" t="str">
        <f t="shared" si="2944"/>
        <v>stores</v>
      </c>
      <c r="AF1346" t="str">
        <f t="shared" si="2944"/>
        <v>stores</v>
      </c>
      <c r="AG1346" t="str">
        <f t="shared" si="2944"/>
        <v>stores</v>
      </c>
      <c r="AH1346" t="str">
        <f t="shared" si="2944"/>
        <v>stores</v>
      </c>
      <c r="AI1346" t="str">
        <f t="shared" si="2944"/>
        <v>stores</v>
      </c>
      <c r="AJ1346" t="str">
        <f t="shared" si="2944"/>
        <v>stores</v>
      </c>
      <c r="AK1346" t="str">
        <f t="shared" si="2944"/>
        <v>stores</v>
      </c>
      <c r="AL1346" t="str">
        <f t="shared" si="2944"/>
        <v>stores</v>
      </c>
      <c r="AM1346" t="str">
        <f t="shared" si="2944"/>
        <v>stores</v>
      </c>
      <c r="AN1346" t="str">
        <f t="shared" si="2814"/>
        <v>stores</v>
      </c>
      <c r="AQ1346" t="str">
        <f t="shared" si="2815"/>
        <v>stores</v>
      </c>
    </row>
    <row r="1347" spans="1:43" x14ac:dyDescent="0.2">
      <c r="A1347">
        <v>1345</v>
      </c>
      <c r="B1347" t="s">
        <v>728</v>
      </c>
      <c r="C1347" t="s">
        <v>1660</v>
      </c>
      <c r="D1347" t="s">
        <v>1655</v>
      </c>
      <c r="E1347" t="s">
        <v>313</v>
      </c>
      <c r="F1347" t="s">
        <v>732</v>
      </c>
      <c r="G1347" t="str">
        <f t="shared" si="2807"/>
        <v>Store Count - Stores closed</v>
      </c>
      <c r="H1347" t="str">
        <f t="shared" si="2930"/>
        <v>stores closed</v>
      </c>
      <c r="I1347" t="s">
        <v>154</v>
      </c>
      <c r="J1347" t="b">
        <f t="shared" si="2808"/>
        <v>1</v>
      </c>
      <c r="K1347" t="b">
        <f t="shared" si="2816"/>
        <v>1</v>
      </c>
      <c r="L1347" t="b">
        <f t="shared" si="2817"/>
        <v>0</v>
      </c>
      <c r="M1347" t="str">
        <f t="shared" si="2809"/>
        <v/>
      </c>
      <c r="N1347" t="str">
        <f t="shared" si="2852"/>
        <v/>
      </c>
      <c r="O1347" t="str">
        <f t="shared" si="2853"/>
        <v/>
      </c>
      <c r="P1347" t="str">
        <f t="shared" si="2810"/>
        <v/>
      </c>
      <c r="R1347" t="s">
        <v>1685</v>
      </c>
      <c r="S1347" t="str">
        <f>IF(M1347&lt;&gt;"",M1347,IF(O1347&lt;&gt;"",O1347,IF(Q1347&lt;&gt;"",Q1347,I1347)))</f>
        <v>Stores</v>
      </c>
      <c r="T1347" t="str">
        <f t="shared" si="2811"/>
        <v>stores</v>
      </c>
      <c r="U1347" t="str">
        <f t="shared" ref="U1347:V1347" si="2945">TRIM(SUBSTITUTE(T1347,U$1,U$2))</f>
        <v>stores</v>
      </c>
      <c r="V1347" t="str">
        <f t="shared" si="2945"/>
        <v>stores</v>
      </c>
      <c r="W1347" t="str">
        <f t="shared" ref="W1347:AM1347" si="2946">TRIM(SUBSTITUTE(V1347,W$1,W$2))</f>
        <v>stores</v>
      </c>
      <c r="X1347" t="str">
        <f t="shared" si="2946"/>
        <v>stores</v>
      </c>
      <c r="Y1347" t="str">
        <f t="shared" si="2946"/>
        <v>stores</v>
      </c>
      <c r="Z1347" t="str">
        <f t="shared" si="2946"/>
        <v>stores</v>
      </c>
      <c r="AA1347" t="str">
        <f t="shared" si="2946"/>
        <v>stores</v>
      </c>
      <c r="AB1347" t="str">
        <f t="shared" si="2946"/>
        <v>stores</v>
      </c>
      <c r="AC1347" t="str">
        <f t="shared" si="2946"/>
        <v>stores</v>
      </c>
      <c r="AD1347" t="str">
        <f t="shared" si="2946"/>
        <v>stores</v>
      </c>
      <c r="AE1347" t="str">
        <f t="shared" si="2946"/>
        <v>stores</v>
      </c>
      <c r="AF1347" t="str">
        <f t="shared" si="2946"/>
        <v>stores</v>
      </c>
      <c r="AG1347" t="str">
        <f t="shared" si="2946"/>
        <v>stores</v>
      </c>
      <c r="AH1347" t="str">
        <f t="shared" si="2946"/>
        <v>stores</v>
      </c>
      <c r="AI1347" t="str">
        <f t="shared" si="2946"/>
        <v>stores</v>
      </c>
      <c r="AJ1347" t="str">
        <f t="shared" si="2946"/>
        <v>stores</v>
      </c>
      <c r="AK1347" t="str">
        <f t="shared" si="2946"/>
        <v>stores</v>
      </c>
      <c r="AL1347" t="str">
        <f t="shared" si="2946"/>
        <v>stores</v>
      </c>
      <c r="AM1347" t="str">
        <f t="shared" si="2946"/>
        <v>stores</v>
      </c>
      <c r="AN1347" t="str">
        <f t="shared" si="2814"/>
        <v>stores</v>
      </c>
      <c r="AQ1347" t="str">
        <f t="shared" si="2815"/>
        <v>stores</v>
      </c>
    </row>
    <row r="1348" spans="1:43" x14ac:dyDescent="0.2">
      <c r="A1348">
        <v>1346</v>
      </c>
      <c r="B1348" t="s">
        <v>737</v>
      </c>
      <c r="C1348" t="s">
        <v>1671</v>
      </c>
      <c r="D1348" t="s">
        <v>1655</v>
      </c>
      <c r="E1348" t="s">
        <v>738</v>
      </c>
      <c r="F1348" t="s">
        <v>1508</v>
      </c>
      <c r="G1348" t="str">
        <f t="shared" ref="G1348:G1411" si="2947">IF(E1348=F1348,F1348,E1348&amp;" - "&amp;F1348)</f>
        <v>Sales by Product Category - Arts and Crafts and Home Decor Sales</v>
      </c>
      <c r="H1348" t="str">
        <f t="shared" si="2930"/>
        <v>arts and crafts and home decor sales</v>
      </c>
      <c r="I1348" t="s">
        <v>10</v>
      </c>
      <c r="J1348" t="b">
        <f t="shared" ref="J1348:J1411" si="2948">IF(OR(IFERROR(FIND("store",LOWER(E1348)),FALSE),IFERROR(FIND("store",LOWER(H1348)),FALSE),IFERROR(FIND("store",LOWER(F1348)),FALSE)),TRUE,FALSE)</f>
        <v>0</v>
      </c>
      <c r="K1348" t="b">
        <f t="shared" si="2816"/>
        <v>0</v>
      </c>
      <c r="L1348" t="b">
        <f t="shared" si="2817"/>
        <v>1</v>
      </c>
      <c r="M1348" t="str">
        <f t="shared" ref="M1348:M1411" si="2949">IF(AND(J1348,K1348,L1348),"Stores","")</f>
        <v/>
      </c>
      <c r="N1348" t="str">
        <f t="shared" si="2852"/>
        <v/>
      </c>
      <c r="O1348" t="str">
        <f t="shared" si="2853"/>
        <v/>
      </c>
      <c r="P1348" t="str">
        <f t="shared" ref="P1348:P1411" si="2950">IFERROR(FIND(" per ",H1348),"")</f>
        <v/>
      </c>
      <c r="R1348" t="s">
        <v>35</v>
      </c>
      <c r="S1348" t="str">
        <f>IF(M1348&lt;&gt;"",M1348,IF(O1348&lt;&gt;"",O1348,IF(Q1348&lt;&gt;"",Q1348,I1348)))</f>
        <v>$M</v>
      </c>
      <c r="T1348" t="str">
        <f t="shared" ref="T1348:T1411" si="2951">LOWER(TRIM(S1348))</f>
        <v>$m</v>
      </c>
      <c r="U1348" t="str">
        <f t="shared" ref="U1348:V1348" si="2952">TRIM(SUBSTITUTE(T1348,U$1,U$2))</f>
        <v>$m</v>
      </c>
      <c r="V1348" t="str">
        <f t="shared" si="2952"/>
        <v>$m</v>
      </c>
      <c r="W1348" t="str">
        <f t="shared" ref="W1348:AM1348" si="2953">TRIM(SUBSTITUTE(V1348,W$1,W$2))</f>
        <v>$m</v>
      </c>
      <c r="X1348" t="str">
        <f t="shared" si="2953"/>
        <v>$m</v>
      </c>
      <c r="Y1348" t="str">
        <f t="shared" si="2953"/>
        <v>$m</v>
      </c>
      <c r="Z1348" t="str">
        <f t="shared" si="2953"/>
        <v>$m</v>
      </c>
      <c r="AA1348" t="str">
        <f t="shared" si="2953"/>
        <v>$m</v>
      </c>
      <c r="AB1348" t="str">
        <f t="shared" si="2953"/>
        <v>$m</v>
      </c>
      <c r="AC1348" t="str">
        <f t="shared" si="2953"/>
        <v>$m</v>
      </c>
      <c r="AD1348" t="str">
        <f t="shared" si="2953"/>
        <v>$m</v>
      </c>
      <c r="AE1348" t="str">
        <f t="shared" si="2953"/>
        <v>$m</v>
      </c>
      <c r="AF1348" t="str">
        <f t="shared" si="2953"/>
        <v>$m</v>
      </c>
      <c r="AG1348" t="str">
        <f t="shared" si="2953"/>
        <v>$</v>
      </c>
      <c r="AH1348" t="str">
        <f t="shared" si="2953"/>
        <v>$</v>
      </c>
      <c r="AI1348" t="str">
        <f t="shared" si="2953"/>
        <v>$</v>
      </c>
      <c r="AJ1348" t="str">
        <f t="shared" si="2953"/>
        <v>$</v>
      </c>
      <c r="AK1348" t="str">
        <f t="shared" si="2953"/>
        <v>$</v>
      </c>
      <c r="AL1348" t="str">
        <f t="shared" si="2953"/>
        <v>$</v>
      </c>
      <c r="AM1348" t="str">
        <f t="shared" si="2953"/>
        <v>$</v>
      </c>
      <c r="AN1348" t="str">
        <f t="shared" ref="AN1348:AN1411" si="2954">TRIM(SUBSTITUTE(AM1348," ","_"))</f>
        <v>$</v>
      </c>
      <c r="AQ1348" t="str">
        <f t="shared" ref="AQ1348:AQ1411" si="2955">IF(Q1348&lt;&gt;"",Q1348,IF(AO1348&lt;&gt;"",AO1348,AN1348))</f>
        <v>$</v>
      </c>
    </row>
    <row r="1349" spans="1:43" x14ac:dyDescent="0.2">
      <c r="A1349">
        <v>1347</v>
      </c>
      <c r="B1349" t="s">
        <v>737</v>
      </c>
      <c r="C1349" t="s">
        <v>1671</v>
      </c>
      <c r="D1349" t="s">
        <v>1655</v>
      </c>
      <c r="E1349" t="s">
        <v>738</v>
      </c>
      <c r="F1349" t="s">
        <v>26</v>
      </c>
      <c r="G1349" t="str">
        <f t="shared" si="2947"/>
        <v>Sales by Product Category - Other Sales</v>
      </c>
      <c r="H1349" t="str">
        <f t="shared" si="2930"/>
        <v>other sales</v>
      </c>
      <c r="I1349" t="s">
        <v>10</v>
      </c>
      <c r="J1349" t="b">
        <f t="shared" si="2948"/>
        <v>0</v>
      </c>
      <c r="K1349" t="b">
        <f t="shared" ref="K1349:K1412" si="2956">AND(LEFT(I1349,1)&lt;&gt;"$",LEFT(I1349,1)&lt;&gt;"%")</f>
        <v>0</v>
      </c>
      <c r="L1349" t="b">
        <f t="shared" ref="L1349:L1412" si="2957">IFERROR(IF(FIND("store",LOWER(I1349))&gt;0,FALSE,TRUE),TRUE)</f>
        <v>1</v>
      </c>
      <c r="M1349" t="str">
        <f t="shared" si="2949"/>
        <v/>
      </c>
      <c r="N1349" t="str">
        <f t="shared" si="2852"/>
        <v/>
      </c>
      <c r="O1349" t="str">
        <f t="shared" si="2853"/>
        <v/>
      </c>
      <c r="P1349" t="str">
        <f t="shared" si="2950"/>
        <v/>
      </c>
      <c r="R1349" t="s">
        <v>35</v>
      </c>
      <c r="S1349" t="str">
        <f>IF(M1349&lt;&gt;"",M1349,IF(O1349&lt;&gt;"",O1349,IF(Q1349&lt;&gt;"",Q1349,I1349)))</f>
        <v>$M</v>
      </c>
      <c r="T1349" t="str">
        <f t="shared" si="2951"/>
        <v>$m</v>
      </c>
      <c r="U1349" t="str">
        <f t="shared" ref="U1349:V1349" si="2958">TRIM(SUBSTITUTE(T1349,U$1,U$2))</f>
        <v>$m</v>
      </c>
      <c r="V1349" t="str">
        <f t="shared" si="2958"/>
        <v>$m</v>
      </c>
      <c r="W1349" t="str">
        <f t="shared" ref="W1349:AM1349" si="2959">TRIM(SUBSTITUTE(V1349,W$1,W$2))</f>
        <v>$m</v>
      </c>
      <c r="X1349" t="str">
        <f t="shared" si="2959"/>
        <v>$m</v>
      </c>
      <c r="Y1349" t="str">
        <f t="shared" si="2959"/>
        <v>$m</v>
      </c>
      <c r="Z1349" t="str">
        <f t="shared" si="2959"/>
        <v>$m</v>
      </c>
      <c r="AA1349" t="str">
        <f t="shared" si="2959"/>
        <v>$m</v>
      </c>
      <c r="AB1349" t="str">
        <f t="shared" si="2959"/>
        <v>$m</v>
      </c>
      <c r="AC1349" t="str">
        <f t="shared" si="2959"/>
        <v>$m</v>
      </c>
      <c r="AD1349" t="str">
        <f t="shared" si="2959"/>
        <v>$m</v>
      </c>
      <c r="AE1349" t="str">
        <f t="shared" si="2959"/>
        <v>$m</v>
      </c>
      <c r="AF1349" t="str">
        <f t="shared" si="2959"/>
        <v>$m</v>
      </c>
      <c r="AG1349" t="str">
        <f t="shared" si="2959"/>
        <v>$</v>
      </c>
      <c r="AH1349" t="str">
        <f t="shared" si="2959"/>
        <v>$</v>
      </c>
      <c r="AI1349" t="str">
        <f t="shared" si="2959"/>
        <v>$</v>
      </c>
      <c r="AJ1349" t="str">
        <f t="shared" si="2959"/>
        <v>$</v>
      </c>
      <c r="AK1349" t="str">
        <f t="shared" si="2959"/>
        <v>$</v>
      </c>
      <c r="AL1349" t="str">
        <f t="shared" si="2959"/>
        <v>$</v>
      </c>
      <c r="AM1349" t="str">
        <f t="shared" si="2959"/>
        <v>$</v>
      </c>
      <c r="AN1349" t="str">
        <f t="shared" si="2954"/>
        <v>$</v>
      </c>
      <c r="AQ1349" t="str">
        <f t="shared" si="2955"/>
        <v>$</v>
      </c>
    </row>
    <row r="1350" spans="1:43" x14ac:dyDescent="0.2">
      <c r="A1350">
        <v>1348</v>
      </c>
      <c r="B1350" t="s">
        <v>737</v>
      </c>
      <c r="C1350" t="s">
        <v>1671</v>
      </c>
      <c r="D1350" t="s">
        <v>1655</v>
      </c>
      <c r="E1350" t="s">
        <v>738</v>
      </c>
      <c r="F1350" t="s">
        <v>739</v>
      </c>
      <c r="G1350" t="str">
        <f t="shared" si="2947"/>
        <v>Sales by Product Category - Sewing Sales</v>
      </c>
      <c r="H1350" t="str">
        <f t="shared" si="2930"/>
        <v>sewing sales</v>
      </c>
      <c r="I1350" t="s">
        <v>10</v>
      </c>
      <c r="J1350" t="b">
        <f t="shared" si="2948"/>
        <v>0</v>
      </c>
      <c r="K1350" t="b">
        <f t="shared" si="2956"/>
        <v>0</v>
      </c>
      <c r="L1350" t="b">
        <f t="shared" si="2957"/>
        <v>1</v>
      </c>
      <c r="M1350" t="str">
        <f t="shared" si="2949"/>
        <v/>
      </c>
      <c r="N1350" t="str">
        <f t="shared" si="2852"/>
        <v/>
      </c>
      <c r="O1350" t="str">
        <f t="shared" si="2853"/>
        <v/>
      </c>
      <c r="P1350" t="str">
        <f t="shared" si="2950"/>
        <v/>
      </c>
      <c r="R1350" t="s">
        <v>35</v>
      </c>
      <c r="S1350" t="str">
        <f>IF(M1350&lt;&gt;"",M1350,IF(O1350&lt;&gt;"",O1350,IF(Q1350&lt;&gt;"",Q1350,I1350)))</f>
        <v>$M</v>
      </c>
      <c r="T1350" t="str">
        <f t="shared" si="2951"/>
        <v>$m</v>
      </c>
      <c r="U1350" t="str">
        <f t="shared" ref="U1350:V1350" si="2960">TRIM(SUBSTITUTE(T1350,U$1,U$2))</f>
        <v>$m</v>
      </c>
      <c r="V1350" t="str">
        <f t="shared" si="2960"/>
        <v>$m</v>
      </c>
      <c r="W1350" t="str">
        <f t="shared" ref="W1350:AM1350" si="2961">TRIM(SUBSTITUTE(V1350,W$1,W$2))</f>
        <v>$m</v>
      </c>
      <c r="X1350" t="str">
        <f t="shared" si="2961"/>
        <v>$m</v>
      </c>
      <c r="Y1350" t="str">
        <f t="shared" si="2961"/>
        <v>$m</v>
      </c>
      <c r="Z1350" t="str">
        <f t="shared" si="2961"/>
        <v>$m</v>
      </c>
      <c r="AA1350" t="str">
        <f t="shared" si="2961"/>
        <v>$m</v>
      </c>
      <c r="AB1350" t="str">
        <f t="shared" si="2961"/>
        <v>$m</v>
      </c>
      <c r="AC1350" t="str">
        <f t="shared" si="2961"/>
        <v>$m</v>
      </c>
      <c r="AD1350" t="str">
        <f t="shared" si="2961"/>
        <v>$m</v>
      </c>
      <c r="AE1350" t="str">
        <f t="shared" si="2961"/>
        <v>$m</v>
      </c>
      <c r="AF1350" t="str">
        <f t="shared" si="2961"/>
        <v>$m</v>
      </c>
      <c r="AG1350" t="str">
        <f t="shared" si="2961"/>
        <v>$</v>
      </c>
      <c r="AH1350" t="str">
        <f t="shared" si="2961"/>
        <v>$</v>
      </c>
      <c r="AI1350" t="str">
        <f t="shared" si="2961"/>
        <v>$</v>
      </c>
      <c r="AJ1350" t="str">
        <f t="shared" si="2961"/>
        <v>$</v>
      </c>
      <c r="AK1350" t="str">
        <f t="shared" si="2961"/>
        <v>$</v>
      </c>
      <c r="AL1350" t="str">
        <f t="shared" si="2961"/>
        <v>$</v>
      </c>
      <c r="AM1350" t="str">
        <f t="shared" si="2961"/>
        <v>$</v>
      </c>
      <c r="AN1350" t="str">
        <f t="shared" si="2954"/>
        <v>$</v>
      </c>
      <c r="AQ1350" t="str">
        <f t="shared" si="2955"/>
        <v>$</v>
      </c>
    </row>
    <row r="1351" spans="1:43" x14ac:dyDescent="0.2">
      <c r="A1351">
        <v>1349</v>
      </c>
      <c r="B1351" t="s">
        <v>827</v>
      </c>
      <c r="C1351" t="s">
        <v>1657</v>
      </c>
      <c r="D1351" t="s">
        <v>1655</v>
      </c>
      <c r="E1351" t="s">
        <v>1524</v>
      </c>
      <c r="F1351" t="s">
        <v>1525</v>
      </c>
      <c r="G1351" t="str">
        <f t="shared" si="2947"/>
        <v>Locations and platforms - Physical locations and multiple digital platforms</v>
      </c>
      <c r="H1351" t="str">
        <f t="shared" si="2930"/>
        <v>physical locations and multiple digital platforms</v>
      </c>
      <c r="I1351" t="s">
        <v>264</v>
      </c>
      <c r="J1351" t="b">
        <f t="shared" si="2948"/>
        <v>0</v>
      </c>
      <c r="K1351" t="b">
        <f t="shared" si="2956"/>
        <v>1</v>
      </c>
      <c r="L1351" t="b">
        <f t="shared" si="2957"/>
        <v>1</v>
      </c>
      <c r="M1351" t="str">
        <f t="shared" si="2949"/>
        <v/>
      </c>
      <c r="N1351" t="str">
        <f t="shared" si="2852"/>
        <v>Check</v>
      </c>
      <c r="O1351" t="str">
        <f t="shared" si="2853"/>
        <v/>
      </c>
      <c r="P1351" t="str">
        <f t="shared" si="2950"/>
        <v/>
      </c>
      <c r="Q1351" t="s">
        <v>1736</v>
      </c>
      <c r="R1351" t="s">
        <v>1685</v>
      </c>
      <c r="S1351" t="str">
        <f>IF(M1351&lt;&gt;"",M1351,IF(O1351&lt;&gt;"",O1351,IF(Q1351&lt;&gt;"",Q1351,I1351)))</f>
        <v>Platforms</v>
      </c>
      <c r="T1351" t="str">
        <f t="shared" si="2951"/>
        <v>platforms</v>
      </c>
      <c r="U1351" t="str">
        <f t="shared" ref="U1351:V1351" si="2962">TRIM(SUBSTITUTE(T1351,U$1,U$2))</f>
        <v>platforms</v>
      </c>
      <c r="V1351" t="str">
        <f t="shared" si="2962"/>
        <v>platforms</v>
      </c>
      <c r="W1351" t="str">
        <f t="shared" ref="W1351:AM1351" si="2963">TRIM(SUBSTITUTE(V1351,W$1,W$2))</f>
        <v>platforms</v>
      </c>
      <c r="X1351" t="str">
        <f t="shared" si="2963"/>
        <v>platforms</v>
      </c>
      <c r="Y1351" t="str">
        <f t="shared" si="2963"/>
        <v>platforms</v>
      </c>
      <c r="Z1351" t="str">
        <f t="shared" si="2963"/>
        <v>platforms</v>
      </c>
      <c r="AA1351" t="str">
        <f t="shared" si="2963"/>
        <v>platforms</v>
      </c>
      <c r="AB1351" t="str">
        <f t="shared" si="2963"/>
        <v>platforms</v>
      </c>
      <c r="AC1351" t="str">
        <f t="shared" si="2963"/>
        <v>platforms</v>
      </c>
      <c r="AD1351" t="str">
        <f t="shared" si="2963"/>
        <v>platforms</v>
      </c>
      <c r="AE1351" t="str">
        <f t="shared" si="2963"/>
        <v>platforms</v>
      </c>
      <c r="AF1351" t="str">
        <f t="shared" si="2963"/>
        <v>platforms</v>
      </c>
      <c r="AG1351" t="str">
        <f t="shared" si="2963"/>
        <v>platfors</v>
      </c>
      <c r="AH1351" t="str">
        <f t="shared" si="2963"/>
        <v>platfors</v>
      </c>
      <c r="AI1351" t="str">
        <f t="shared" si="2963"/>
        <v>platfors</v>
      </c>
      <c r="AJ1351" t="str">
        <f t="shared" si="2963"/>
        <v>platfors</v>
      </c>
      <c r="AK1351" t="str">
        <f t="shared" si="2963"/>
        <v>platfors</v>
      </c>
      <c r="AL1351" t="str">
        <f t="shared" si="2963"/>
        <v>platfors</v>
      </c>
      <c r="AM1351" t="str">
        <f t="shared" si="2963"/>
        <v>platfors</v>
      </c>
      <c r="AN1351" t="str">
        <f t="shared" si="2954"/>
        <v>platfors</v>
      </c>
      <c r="AQ1351" t="str">
        <f t="shared" si="2955"/>
        <v>Platforms</v>
      </c>
    </row>
    <row r="1352" spans="1:43" x14ac:dyDescent="0.2">
      <c r="A1352">
        <v>1350</v>
      </c>
      <c r="B1352" t="s">
        <v>827</v>
      </c>
      <c r="C1352" t="s">
        <v>1657</v>
      </c>
      <c r="D1352" t="s">
        <v>1655</v>
      </c>
      <c r="E1352" t="s">
        <v>828</v>
      </c>
      <c r="F1352" t="s">
        <v>828</v>
      </c>
      <c r="G1352" t="str">
        <f t="shared" si="2947"/>
        <v>Net Income</v>
      </c>
      <c r="H1352" t="str">
        <f t="shared" si="2930"/>
        <v>net income</v>
      </c>
      <c r="I1352" t="s">
        <v>10</v>
      </c>
      <c r="J1352" t="b">
        <f t="shared" si="2948"/>
        <v>0</v>
      </c>
      <c r="K1352" t="b">
        <f t="shared" si="2956"/>
        <v>0</v>
      </c>
      <c r="L1352" t="b">
        <f t="shared" si="2957"/>
        <v>1</v>
      </c>
      <c r="M1352" t="str">
        <f t="shared" si="2949"/>
        <v/>
      </c>
      <c r="N1352" t="str">
        <f t="shared" si="2852"/>
        <v/>
      </c>
      <c r="O1352" t="str">
        <f t="shared" si="2853"/>
        <v/>
      </c>
      <c r="P1352" t="str">
        <f t="shared" si="2950"/>
        <v/>
      </c>
      <c r="R1352" t="s">
        <v>35</v>
      </c>
      <c r="S1352" t="str">
        <f>IF(M1352&lt;&gt;"",M1352,IF(O1352&lt;&gt;"",O1352,IF(Q1352&lt;&gt;"",Q1352,I1352)))</f>
        <v>$M</v>
      </c>
      <c r="T1352" t="str">
        <f t="shared" si="2951"/>
        <v>$m</v>
      </c>
      <c r="U1352" t="str">
        <f t="shared" ref="U1352:V1352" si="2964">TRIM(SUBSTITUTE(T1352,U$1,U$2))</f>
        <v>$m</v>
      </c>
      <c r="V1352" t="str">
        <f t="shared" si="2964"/>
        <v>$m</v>
      </c>
      <c r="W1352" t="str">
        <f t="shared" ref="W1352:AM1352" si="2965">TRIM(SUBSTITUTE(V1352,W$1,W$2))</f>
        <v>$m</v>
      </c>
      <c r="X1352" t="str">
        <f t="shared" si="2965"/>
        <v>$m</v>
      </c>
      <c r="Y1352" t="str">
        <f t="shared" si="2965"/>
        <v>$m</v>
      </c>
      <c r="Z1352" t="str">
        <f t="shared" si="2965"/>
        <v>$m</v>
      </c>
      <c r="AA1352" t="str">
        <f t="shared" si="2965"/>
        <v>$m</v>
      </c>
      <c r="AB1352" t="str">
        <f t="shared" si="2965"/>
        <v>$m</v>
      </c>
      <c r="AC1352" t="str">
        <f t="shared" si="2965"/>
        <v>$m</v>
      </c>
      <c r="AD1352" t="str">
        <f t="shared" si="2965"/>
        <v>$m</v>
      </c>
      <c r="AE1352" t="str">
        <f t="shared" si="2965"/>
        <v>$m</v>
      </c>
      <c r="AF1352" t="str">
        <f t="shared" si="2965"/>
        <v>$m</v>
      </c>
      <c r="AG1352" t="str">
        <f t="shared" si="2965"/>
        <v>$</v>
      </c>
      <c r="AH1352" t="str">
        <f t="shared" si="2965"/>
        <v>$</v>
      </c>
      <c r="AI1352" t="str">
        <f t="shared" si="2965"/>
        <v>$</v>
      </c>
      <c r="AJ1352" t="str">
        <f t="shared" si="2965"/>
        <v>$</v>
      </c>
      <c r="AK1352" t="str">
        <f t="shared" si="2965"/>
        <v>$</v>
      </c>
      <c r="AL1352" t="str">
        <f t="shared" si="2965"/>
        <v>$</v>
      </c>
      <c r="AM1352" t="str">
        <f t="shared" si="2965"/>
        <v>$</v>
      </c>
      <c r="AN1352" t="str">
        <f t="shared" si="2954"/>
        <v>$</v>
      </c>
      <c r="AQ1352" t="str">
        <f t="shared" si="2955"/>
        <v>$</v>
      </c>
    </row>
    <row r="1353" spans="1:43" x14ac:dyDescent="0.2">
      <c r="A1353">
        <v>1351</v>
      </c>
      <c r="B1353" t="s">
        <v>827</v>
      </c>
      <c r="C1353" t="s">
        <v>1657</v>
      </c>
      <c r="D1353" t="s">
        <v>1655</v>
      </c>
      <c r="E1353" t="s">
        <v>167</v>
      </c>
      <c r="F1353" t="s">
        <v>167</v>
      </c>
      <c r="G1353" t="str">
        <f t="shared" si="2947"/>
        <v>Net Sales</v>
      </c>
      <c r="H1353" t="str">
        <f t="shared" si="2930"/>
        <v>net sales</v>
      </c>
      <c r="I1353" t="s">
        <v>10</v>
      </c>
      <c r="J1353" t="b">
        <f t="shared" si="2948"/>
        <v>0</v>
      </c>
      <c r="K1353" t="b">
        <f t="shared" si="2956"/>
        <v>0</v>
      </c>
      <c r="L1353" t="b">
        <f t="shared" si="2957"/>
        <v>1</v>
      </c>
      <c r="M1353" t="str">
        <f t="shared" si="2949"/>
        <v/>
      </c>
      <c r="N1353" t="str">
        <f t="shared" si="2852"/>
        <v/>
      </c>
      <c r="O1353" t="str">
        <f t="shared" si="2853"/>
        <v/>
      </c>
      <c r="P1353" t="str">
        <f t="shared" si="2950"/>
        <v/>
      </c>
      <c r="R1353" t="s">
        <v>35</v>
      </c>
      <c r="S1353" t="str">
        <f>IF(M1353&lt;&gt;"",M1353,IF(O1353&lt;&gt;"",O1353,IF(Q1353&lt;&gt;"",Q1353,I1353)))</f>
        <v>$M</v>
      </c>
      <c r="T1353" t="str">
        <f t="shared" si="2951"/>
        <v>$m</v>
      </c>
      <c r="U1353" t="str">
        <f t="shared" ref="U1353:V1353" si="2966">TRIM(SUBSTITUTE(T1353,U$1,U$2))</f>
        <v>$m</v>
      </c>
      <c r="V1353" t="str">
        <f t="shared" si="2966"/>
        <v>$m</v>
      </c>
      <c r="W1353" t="str">
        <f t="shared" ref="W1353:AM1353" si="2967">TRIM(SUBSTITUTE(V1353,W$1,W$2))</f>
        <v>$m</v>
      </c>
      <c r="X1353" t="str">
        <f t="shared" si="2967"/>
        <v>$m</v>
      </c>
      <c r="Y1353" t="str">
        <f t="shared" si="2967"/>
        <v>$m</v>
      </c>
      <c r="Z1353" t="str">
        <f t="shared" si="2967"/>
        <v>$m</v>
      </c>
      <c r="AA1353" t="str">
        <f t="shared" si="2967"/>
        <v>$m</v>
      </c>
      <c r="AB1353" t="str">
        <f t="shared" si="2967"/>
        <v>$m</v>
      </c>
      <c r="AC1353" t="str">
        <f t="shared" si="2967"/>
        <v>$m</v>
      </c>
      <c r="AD1353" t="str">
        <f t="shared" si="2967"/>
        <v>$m</v>
      </c>
      <c r="AE1353" t="str">
        <f t="shared" si="2967"/>
        <v>$m</v>
      </c>
      <c r="AF1353" t="str">
        <f t="shared" si="2967"/>
        <v>$m</v>
      </c>
      <c r="AG1353" t="str">
        <f t="shared" si="2967"/>
        <v>$</v>
      </c>
      <c r="AH1353" t="str">
        <f t="shared" si="2967"/>
        <v>$</v>
      </c>
      <c r="AI1353" t="str">
        <f t="shared" si="2967"/>
        <v>$</v>
      </c>
      <c r="AJ1353" t="str">
        <f t="shared" si="2967"/>
        <v>$</v>
      </c>
      <c r="AK1353" t="str">
        <f t="shared" si="2967"/>
        <v>$</v>
      </c>
      <c r="AL1353" t="str">
        <f t="shared" si="2967"/>
        <v>$</v>
      </c>
      <c r="AM1353" t="str">
        <f t="shared" si="2967"/>
        <v>$</v>
      </c>
      <c r="AN1353" t="str">
        <f t="shared" si="2954"/>
        <v>$</v>
      </c>
      <c r="AQ1353" t="str">
        <f t="shared" si="2955"/>
        <v>$</v>
      </c>
    </row>
    <row r="1354" spans="1:43" x14ac:dyDescent="0.2">
      <c r="A1354">
        <v>1352</v>
      </c>
      <c r="B1354" t="s">
        <v>839</v>
      </c>
      <c r="C1354" t="s">
        <v>1663</v>
      </c>
      <c r="D1354" t="s">
        <v>1655</v>
      </c>
      <c r="E1354" t="s">
        <v>1526</v>
      </c>
      <c r="F1354" t="s">
        <v>840</v>
      </c>
      <c r="G1354" t="str">
        <f t="shared" si="2947"/>
        <v>Average Retail Price - Average Retail Price per Unit Sold Increase</v>
      </c>
      <c r="H1354" t="str">
        <f t="shared" si="2930"/>
        <v>average retail price per unit sold increase</v>
      </c>
      <c r="I1354" t="s">
        <v>7</v>
      </c>
      <c r="J1354" t="b">
        <f t="shared" si="2948"/>
        <v>0</v>
      </c>
      <c r="K1354" t="b">
        <f t="shared" si="2956"/>
        <v>0</v>
      </c>
      <c r="L1354" t="b">
        <f t="shared" si="2957"/>
        <v>1</v>
      </c>
      <c r="M1354" t="str">
        <f t="shared" si="2949"/>
        <v/>
      </c>
      <c r="N1354" t="str">
        <f t="shared" si="2852"/>
        <v/>
      </c>
      <c r="O1354" t="str">
        <f t="shared" si="2853"/>
        <v/>
      </c>
      <c r="P1354">
        <f t="shared" si="2950"/>
        <v>21</v>
      </c>
      <c r="R1354" t="s">
        <v>7</v>
      </c>
      <c r="S1354" t="str">
        <f>IF(M1354&lt;&gt;"",M1354,IF(O1354&lt;&gt;"",O1354,IF(Q1354&lt;&gt;"",Q1354,I1354)))</f>
        <v>%</v>
      </c>
      <c r="T1354" t="str">
        <f t="shared" si="2951"/>
        <v>%</v>
      </c>
      <c r="U1354" t="str">
        <f t="shared" ref="U1354:V1354" si="2968">TRIM(SUBSTITUTE(T1354,U$1,U$2))</f>
        <v>%</v>
      </c>
      <c r="V1354" t="str">
        <f t="shared" si="2968"/>
        <v>%</v>
      </c>
      <c r="W1354" t="str">
        <f t="shared" ref="W1354:AM1354" si="2969">TRIM(SUBSTITUTE(V1354,W$1,W$2))</f>
        <v>%</v>
      </c>
      <c r="X1354" t="str">
        <f t="shared" si="2969"/>
        <v>%</v>
      </c>
      <c r="Y1354" t="str">
        <f t="shared" si="2969"/>
        <v>%</v>
      </c>
      <c r="Z1354" t="str">
        <f t="shared" si="2969"/>
        <v>%</v>
      </c>
      <c r="AA1354" t="str">
        <f t="shared" si="2969"/>
        <v>%</v>
      </c>
      <c r="AB1354" t="str">
        <f t="shared" si="2969"/>
        <v>%</v>
      </c>
      <c r="AC1354" t="str">
        <f t="shared" si="2969"/>
        <v>%</v>
      </c>
      <c r="AD1354" t="str">
        <f t="shared" si="2969"/>
        <v>%</v>
      </c>
      <c r="AE1354" t="str">
        <f t="shared" si="2969"/>
        <v>%</v>
      </c>
      <c r="AF1354" t="str">
        <f t="shared" si="2969"/>
        <v>%</v>
      </c>
      <c r="AG1354" t="str">
        <f t="shared" si="2969"/>
        <v>%</v>
      </c>
      <c r="AH1354" t="str">
        <f t="shared" si="2969"/>
        <v>%</v>
      </c>
      <c r="AI1354" t="str">
        <f t="shared" si="2969"/>
        <v>%</v>
      </c>
      <c r="AJ1354" t="str">
        <f t="shared" si="2969"/>
        <v>%</v>
      </c>
      <c r="AK1354" t="str">
        <f t="shared" si="2969"/>
        <v>%</v>
      </c>
      <c r="AL1354" t="str">
        <f t="shared" si="2969"/>
        <v>%</v>
      </c>
      <c r="AM1354" t="str">
        <f t="shared" si="2969"/>
        <v>%</v>
      </c>
      <c r="AN1354" t="str">
        <f t="shared" si="2954"/>
        <v>%</v>
      </c>
      <c r="AQ1354" t="str">
        <f t="shared" si="2955"/>
        <v>%</v>
      </c>
    </row>
    <row r="1355" spans="1:43" x14ac:dyDescent="0.2">
      <c r="A1355">
        <v>1353</v>
      </c>
      <c r="B1355" t="s">
        <v>839</v>
      </c>
      <c r="C1355" t="s">
        <v>1663</v>
      </c>
      <c r="D1355" t="s">
        <v>1655</v>
      </c>
      <c r="E1355" t="s">
        <v>841</v>
      </c>
      <c r="F1355" t="s">
        <v>841</v>
      </c>
      <c r="G1355" t="str">
        <f t="shared" si="2947"/>
        <v>Number of new stores</v>
      </c>
      <c r="H1355" t="str">
        <f t="shared" si="2930"/>
        <v>number of new stores</v>
      </c>
      <c r="I1355" t="s">
        <v>4</v>
      </c>
      <c r="J1355" t="b">
        <f t="shared" si="2948"/>
        <v>1</v>
      </c>
      <c r="K1355" t="b">
        <f t="shared" si="2956"/>
        <v>1</v>
      </c>
      <c r="L1355" t="b">
        <f t="shared" si="2957"/>
        <v>1</v>
      </c>
      <c r="M1355" t="str">
        <f t="shared" si="2949"/>
        <v>Stores</v>
      </c>
      <c r="N1355" t="str">
        <f t="shared" si="2852"/>
        <v/>
      </c>
      <c r="O1355" t="str">
        <f t="shared" si="2853"/>
        <v/>
      </c>
      <c r="P1355" t="str">
        <f t="shared" si="2950"/>
        <v/>
      </c>
      <c r="R1355" t="s">
        <v>35</v>
      </c>
      <c r="S1355" t="str">
        <f>IF(M1355&lt;&gt;"",M1355,IF(O1355&lt;&gt;"",O1355,IF(Q1355&lt;&gt;"",Q1355,I1355)))</f>
        <v>Stores</v>
      </c>
      <c r="T1355" t="str">
        <f t="shared" si="2951"/>
        <v>stores</v>
      </c>
      <c r="U1355" t="str">
        <f t="shared" ref="U1355:V1355" si="2970">TRIM(SUBSTITUTE(T1355,U$1,U$2))</f>
        <v>stores</v>
      </c>
      <c r="V1355" t="str">
        <f t="shared" si="2970"/>
        <v>stores</v>
      </c>
      <c r="W1355" t="str">
        <f t="shared" ref="W1355:AM1355" si="2971">TRIM(SUBSTITUTE(V1355,W$1,W$2))</f>
        <v>stores</v>
      </c>
      <c r="X1355" t="str">
        <f t="shared" si="2971"/>
        <v>stores</v>
      </c>
      <c r="Y1355" t="str">
        <f t="shared" si="2971"/>
        <v>stores</v>
      </c>
      <c r="Z1355" t="str">
        <f t="shared" si="2971"/>
        <v>stores</v>
      </c>
      <c r="AA1355" t="str">
        <f t="shared" si="2971"/>
        <v>stores</v>
      </c>
      <c r="AB1355" t="str">
        <f t="shared" si="2971"/>
        <v>stores</v>
      </c>
      <c r="AC1355" t="str">
        <f t="shared" si="2971"/>
        <v>stores</v>
      </c>
      <c r="AD1355" t="str">
        <f t="shared" si="2971"/>
        <v>stores</v>
      </c>
      <c r="AE1355" t="str">
        <f t="shared" si="2971"/>
        <v>stores</v>
      </c>
      <c r="AF1355" t="str">
        <f t="shared" si="2971"/>
        <v>stores</v>
      </c>
      <c r="AG1355" t="str">
        <f t="shared" si="2971"/>
        <v>stores</v>
      </c>
      <c r="AH1355" t="str">
        <f t="shared" si="2971"/>
        <v>stores</v>
      </c>
      <c r="AI1355" t="str">
        <f t="shared" si="2971"/>
        <v>stores</v>
      </c>
      <c r="AJ1355" t="str">
        <f t="shared" si="2971"/>
        <v>stores</v>
      </c>
      <c r="AK1355" t="str">
        <f t="shared" si="2971"/>
        <v>stores</v>
      </c>
      <c r="AL1355" t="str">
        <f t="shared" si="2971"/>
        <v>stores</v>
      </c>
      <c r="AM1355" t="str">
        <f t="shared" si="2971"/>
        <v>stores</v>
      </c>
      <c r="AN1355" t="str">
        <f t="shared" si="2954"/>
        <v>stores</v>
      </c>
      <c r="AQ1355" t="str">
        <f t="shared" si="2955"/>
        <v>stores</v>
      </c>
    </row>
    <row r="1356" spans="1:43" x14ac:dyDescent="0.2">
      <c r="A1356">
        <v>1354</v>
      </c>
      <c r="B1356" t="s">
        <v>839</v>
      </c>
      <c r="C1356" t="s">
        <v>1663</v>
      </c>
      <c r="D1356" t="s">
        <v>1655</v>
      </c>
      <c r="E1356" t="s">
        <v>842</v>
      </c>
      <c r="F1356" t="s">
        <v>842</v>
      </c>
      <c r="G1356" t="str">
        <f t="shared" si="2947"/>
        <v>Number of stores closed</v>
      </c>
      <c r="H1356" t="str">
        <f t="shared" si="2930"/>
        <v>number of stores closed</v>
      </c>
      <c r="I1356" t="s">
        <v>4</v>
      </c>
      <c r="J1356" t="b">
        <f t="shared" si="2948"/>
        <v>1</v>
      </c>
      <c r="K1356" t="b">
        <f t="shared" si="2956"/>
        <v>1</v>
      </c>
      <c r="L1356" t="b">
        <f t="shared" si="2957"/>
        <v>1</v>
      </c>
      <c r="M1356" t="str">
        <f t="shared" si="2949"/>
        <v>Stores</v>
      </c>
      <c r="N1356" t="str">
        <f t="shared" si="2852"/>
        <v/>
      </c>
      <c r="O1356" t="str">
        <f t="shared" si="2853"/>
        <v/>
      </c>
      <c r="P1356" t="str">
        <f t="shared" si="2950"/>
        <v/>
      </c>
      <c r="R1356" t="s">
        <v>35</v>
      </c>
      <c r="S1356" t="str">
        <f>IF(M1356&lt;&gt;"",M1356,IF(O1356&lt;&gt;"",O1356,IF(Q1356&lt;&gt;"",Q1356,I1356)))</f>
        <v>Stores</v>
      </c>
      <c r="T1356" t="str">
        <f t="shared" si="2951"/>
        <v>stores</v>
      </c>
      <c r="U1356" t="str">
        <f t="shared" ref="U1356:V1356" si="2972">TRIM(SUBSTITUTE(T1356,U$1,U$2))</f>
        <v>stores</v>
      </c>
      <c r="V1356" t="str">
        <f t="shared" si="2972"/>
        <v>stores</v>
      </c>
      <c r="W1356" t="str">
        <f t="shared" ref="W1356:AM1356" si="2973">TRIM(SUBSTITUTE(V1356,W$1,W$2))</f>
        <v>stores</v>
      </c>
      <c r="X1356" t="str">
        <f t="shared" si="2973"/>
        <v>stores</v>
      </c>
      <c r="Y1356" t="str">
        <f t="shared" si="2973"/>
        <v>stores</v>
      </c>
      <c r="Z1356" t="str">
        <f t="shared" si="2973"/>
        <v>stores</v>
      </c>
      <c r="AA1356" t="str">
        <f t="shared" si="2973"/>
        <v>stores</v>
      </c>
      <c r="AB1356" t="str">
        <f t="shared" si="2973"/>
        <v>stores</v>
      </c>
      <c r="AC1356" t="str">
        <f t="shared" si="2973"/>
        <v>stores</v>
      </c>
      <c r="AD1356" t="str">
        <f t="shared" si="2973"/>
        <v>stores</v>
      </c>
      <c r="AE1356" t="str">
        <f t="shared" si="2973"/>
        <v>stores</v>
      </c>
      <c r="AF1356" t="str">
        <f t="shared" si="2973"/>
        <v>stores</v>
      </c>
      <c r="AG1356" t="str">
        <f t="shared" si="2973"/>
        <v>stores</v>
      </c>
      <c r="AH1356" t="str">
        <f t="shared" si="2973"/>
        <v>stores</v>
      </c>
      <c r="AI1356" t="str">
        <f t="shared" si="2973"/>
        <v>stores</v>
      </c>
      <c r="AJ1356" t="str">
        <f t="shared" si="2973"/>
        <v>stores</v>
      </c>
      <c r="AK1356" t="str">
        <f t="shared" si="2973"/>
        <v>stores</v>
      </c>
      <c r="AL1356" t="str">
        <f t="shared" si="2973"/>
        <v>stores</v>
      </c>
      <c r="AM1356" t="str">
        <f t="shared" si="2973"/>
        <v>stores</v>
      </c>
      <c r="AN1356" t="str">
        <f t="shared" si="2954"/>
        <v>stores</v>
      </c>
      <c r="AQ1356" t="str">
        <f t="shared" si="2955"/>
        <v>stores</v>
      </c>
    </row>
    <row r="1357" spans="1:43" x14ac:dyDescent="0.2">
      <c r="A1357">
        <v>1355</v>
      </c>
      <c r="B1357" t="s">
        <v>839</v>
      </c>
      <c r="C1357" t="s">
        <v>1663</v>
      </c>
      <c r="D1357" t="s">
        <v>1655</v>
      </c>
      <c r="E1357" t="s">
        <v>843</v>
      </c>
      <c r="F1357" t="s">
        <v>552</v>
      </c>
      <c r="G1357" t="str">
        <f t="shared" si="2947"/>
        <v>Number of Stores Open - Number of Stores</v>
      </c>
      <c r="H1357" t="str">
        <f t="shared" si="2930"/>
        <v>number of stores</v>
      </c>
      <c r="I1357" t="s">
        <v>4</v>
      </c>
      <c r="J1357" t="b">
        <f t="shared" si="2948"/>
        <v>1</v>
      </c>
      <c r="K1357" t="b">
        <f t="shared" si="2956"/>
        <v>1</v>
      </c>
      <c r="L1357" t="b">
        <f t="shared" si="2957"/>
        <v>1</v>
      </c>
      <c r="M1357" t="str">
        <f t="shared" si="2949"/>
        <v>Stores</v>
      </c>
      <c r="N1357" t="str">
        <f t="shared" si="2852"/>
        <v/>
      </c>
      <c r="O1357" t="str">
        <f t="shared" si="2853"/>
        <v/>
      </c>
      <c r="P1357" t="str">
        <f t="shared" si="2950"/>
        <v/>
      </c>
      <c r="R1357" t="s">
        <v>35</v>
      </c>
      <c r="S1357" t="str">
        <f>IF(M1357&lt;&gt;"",M1357,IF(O1357&lt;&gt;"",O1357,IF(Q1357&lt;&gt;"",Q1357,I1357)))</f>
        <v>Stores</v>
      </c>
      <c r="T1357" t="str">
        <f t="shared" si="2951"/>
        <v>stores</v>
      </c>
      <c r="U1357" t="str">
        <f t="shared" ref="U1357:V1357" si="2974">TRIM(SUBSTITUTE(T1357,U$1,U$2))</f>
        <v>stores</v>
      </c>
      <c r="V1357" t="str">
        <f t="shared" si="2974"/>
        <v>stores</v>
      </c>
      <c r="W1357" t="str">
        <f t="shared" ref="W1357:AM1357" si="2975">TRIM(SUBSTITUTE(V1357,W$1,W$2))</f>
        <v>stores</v>
      </c>
      <c r="X1357" t="str">
        <f t="shared" si="2975"/>
        <v>stores</v>
      </c>
      <c r="Y1357" t="str">
        <f t="shared" si="2975"/>
        <v>stores</v>
      </c>
      <c r="Z1357" t="str">
        <f t="shared" si="2975"/>
        <v>stores</v>
      </c>
      <c r="AA1357" t="str">
        <f t="shared" si="2975"/>
        <v>stores</v>
      </c>
      <c r="AB1357" t="str">
        <f t="shared" si="2975"/>
        <v>stores</v>
      </c>
      <c r="AC1357" t="str">
        <f t="shared" si="2975"/>
        <v>stores</v>
      </c>
      <c r="AD1357" t="str">
        <f t="shared" si="2975"/>
        <v>stores</v>
      </c>
      <c r="AE1357" t="str">
        <f t="shared" si="2975"/>
        <v>stores</v>
      </c>
      <c r="AF1357" t="str">
        <f t="shared" si="2975"/>
        <v>stores</v>
      </c>
      <c r="AG1357" t="str">
        <f t="shared" si="2975"/>
        <v>stores</v>
      </c>
      <c r="AH1357" t="str">
        <f t="shared" si="2975"/>
        <v>stores</v>
      </c>
      <c r="AI1357" t="str">
        <f t="shared" si="2975"/>
        <v>stores</v>
      </c>
      <c r="AJ1357" t="str">
        <f t="shared" si="2975"/>
        <v>stores</v>
      </c>
      <c r="AK1357" t="str">
        <f t="shared" si="2975"/>
        <v>stores</v>
      </c>
      <c r="AL1357" t="str">
        <f t="shared" si="2975"/>
        <v>stores</v>
      </c>
      <c r="AM1357" t="str">
        <f t="shared" si="2975"/>
        <v>stores</v>
      </c>
      <c r="AN1357" t="str">
        <f t="shared" si="2954"/>
        <v>stores</v>
      </c>
      <c r="AQ1357" t="str">
        <f t="shared" si="2955"/>
        <v>stores</v>
      </c>
    </row>
    <row r="1358" spans="1:43" x14ac:dyDescent="0.2">
      <c r="A1358">
        <v>1356</v>
      </c>
      <c r="B1358" t="s">
        <v>839</v>
      </c>
      <c r="C1358" t="s">
        <v>1663</v>
      </c>
      <c r="D1358" t="s">
        <v>1655</v>
      </c>
      <c r="E1358" t="s">
        <v>364</v>
      </c>
      <c r="F1358" t="s">
        <v>844</v>
      </c>
      <c r="G1358" t="str">
        <f t="shared" si="2947"/>
        <v>Revenue by Type - Net Merchandise Sales</v>
      </c>
      <c r="H1358" t="str">
        <f t="shared" si="2930"/>
        <v>net merchandise sales</v>
      </c>
      <c r="I1358" t="s">
        <v>10</v>
      </c>
      <c r="J1358" t="b">
        <f t="shared" si="2948"/>
        <v>0</v>
      </c>
      <c r="K1358" t="b">
        <f t="shared" si="2956"/>
        <v>0</v>
      </c>
      <c r="L1358" t="b">
        <f t="shared" si="2957"/>
        <v>1</v>
      </c>
      <c r="M1358" t="str">
        <f t="shared" si="2949"/>
        <v/>
      </c>
      <c r="N1358" t="str">
        <f t="shared" si="2852"/>
        <v/>
      </c>
      <c r="O1358" t="str">
        <f t="shared" si="2853"/>
        <v/>
      </c>
      <c r="P1358" t="str">
        <f t="shared" si="2950"/>
        <v/>
      </c>
      <c r="R1358" t="s">
        <v>35</v>
      </c>
      <c r="S1358" t="str">
        <f>IF(M1358&lt;&gt;"",M1358,IF(O1358&lt;&gt;"",O1358,IF(Q1358&lt;&gt;"",Q1358,I1358)))</f>
        <v>$M</v>
      </c>
      <c r="T1358" t="str">
        <f t="shared" si="2951"/>
        <v>$m</v>
      </c>
      <c r="U1358" t="str">
        <f t="shared" ref="U1358:V1358" si="2976">TRIM(SUBSTITUTE(T1358,U$1,U$2))</f>
        <v>$m</v>
      </c>
      <c r="V1358" t="str">
        <f t="shared" si="2976"/>
        <v>$m</v>
      </c>
      <c r="W1358" t="str">
        <f t="shared" ref="W1358:AM1358" si="2977">TRIM(SUBSTITUTE(V1358,W$1,W$2))</f>
        <v>$m</v>
      </c>
      <c r="X1358" t="str">
        <f t="shared" si="2977"/>
        <v>$m</v>
      </c>
      <c r="Y1358" t="str">
        <f t="shared" si="2977"/>
        <v>$m</v>
      </c>
      <c r="Z1358" t="str">
        <f t="shared" si="2977"/>
        <v>$m</v>
      </c>
      <c r="AA1358" t="str">
        <f t="shared" si="2977"/>
        <v>$m</v>
      </c>
      <c r="AB1358" t="str">
        <f t="shared" si="2977"/>
        <v>$m</v>
      </c>
      <c r="AC1358" t="str">
        <f t="shared" si="2977"/>
        <v>$m</v>
      </c>
      <c r="AD1358" t="str">
        <f t="shared" si="2977"/>
        <v>$m</v>
      </c>
      <c r="AE1358" t="str">
        <f t="shared" si="2977"/>
        <v>$m</v>
      </c>
      <c r="AF1358" t="str">
        <f t="shared" si="2977"/>
        <v>$m</v>
      </c>
      <c r="AG1358" t="str">
        <f t="shared" si="2977"/>
        <v>$</v>
      </c>
      <c r="AH1358" t="str">
        <f t="shared" si="2977"/>
        <v>$</v>
      </c>
      <c r="AI1358" t="str">
        <f t="shared" si="2977"/>
        <v>$</v>
      </c>
      <c r="AJ1358" t="str">
        <f t="shared" si="2977"/>
        <v>$</v>
      </c>
      <c r="AK1358" t="str">
        <f t="shared" si="2977"/>
        <v>$</v>
      </c>
      <c r="AL1358" t="str">
        <f t="shared" si="2977"/>
        <v>$</v>
      </c>
      <c r="AM1358" t="str">
        <f t="shared" si="2977"/>
        <v>$</v>
      </c>
      <c r="AN1358" t="str">
        <f t="shared" si="2954"/>
        <v>$</v>
      </c>
      <c r="AQ1358" t="str">
        <f t="shared" si="2955"/>
        <v>$</v>
      </c>
    </row>
    <row r="1359" spans="1:43" x14ac:dyDescent="0.2">
      <c r="A1359">
        <v>1357</v>
      </c>
      <c r="B1359" t="s">
        <v>839</v>
      </c>
      <c r="C1359" t="s">
        <v>1663</v>
      </c>
      <c r="D1359" t="s">
        <v>1655</v>
      </c>
      <c r="E1359" t="s">
        <v>364</v>
      </c>
      <c r="F1359" t="s">
        <v>845</v>
      </c>
      <c r="G1359" t="str">
        <f t="shared" si="2947"/>
        <v>Revenue by Type - Net Services Sales</v>
      </c>
      <c r="H1359" t="str">
        <f t="shared" si="2930"/>
        <v>net services sales</v>
      </c>
      <c r="I1359" t="s">
        <v>10</v>
      </c>
      <c r="J1359" t="b">
        <f t="shared" si="2948"/>
        <v>0</v>
      </c>
      <c r="K1359" t="b">
        <f t="shared" si="2956"/>
        <v>0</v>
      </c>
      <c r="L1359" t="b">
        <f t="shared" si="2957"/>
        <v>1</v>
      </c>
      <c r="M1359" t="str">
        <f t="shared" si="2949"/>
        <v/>
      </c>
      <c r="N1359" t="str">
        <f t="shared" si="2852"/>
        <v/>
      </c>
      <c r="O1359" t="str">
        <f t="shared" si="2853"/>
        <v/>
      </c>
      <c r="P1359" t="str">
        <f t="shared" si="2950"/>
        <v/>
      </c>
      <c r="R1359" t="s">
        <v>35</v>
      </c>
      <c r="S1359" t="str">
        <f>IF(M1359&lt;&gt;"",M1359,IF(O1359&lt;&gt;"",O1359,IF(Q1359&lt;&gt;"",Q1359,I1359)))</f>
        <v>$M</v>
      </c>
      <c r="T1359" t="str">
        <f t="shared" si="2951"/>
        <v>$m</v>
      </c>
      <c r="U1359" t="str">
        <f t="shared" ref="U1359:V1359" si="2978">TRIM(SUBSTITUTE(T1359,U$1,U$2))</f>
        <v>$m</v>
      </c>
      <c r="V1359" t="str">
        <f t="shared" si="2978"/>
        <v>$m</v>
      </c>
      <c r="W1359" t="str">
        <f t="shared" ref="W1359:AM1359" si="2979">TRIM(SUBSTITUTE(V1359,W$1,W$2))</f>
        <v>$m</v>
      </c>
      <c r="X1359" t="str">
        <f t="shared" si="2979"/>
        <v>$m</v>
      </c>
      <c r="Y1359" t="str">
        <f t="shared" si="2979"/>
        <v>$m</v>
      </c>
      <c r="Z1359" t="str">
        <f t="shared" si="2979"/>
        <v>$m</v>
      </c>
      <c r="AA1359" t="str">
        <f t="shared" si="2979"/>
        <v>$m</v>
      </c>
      <c r="AB1359" t="str">
        <f t="shared" si="2979"/>
        <v>$m</v>
      </c>
      <c r="AC1359" t="str">
        <f t="shared" si="2979"/>
        <v>$m</v>
      </c>
      <c r="AD1359" t="str">
        <f t="shared" si="2979"/>
        <v>$m</v>
      </c>
      <c r="AE1359" t="str">
        <f t="shared" si="2979"/>
        <v>$m</v>
      </c>
      <c r="AF1359" t="str">
        <f t="shared" si="2979"/>
        <v>$m</v>
      </c>
      <c r="AG1359" t="str">
        <f t="shared" si="2979"/>
        <v>$</v>
      </c>
      <c r="AH1359" t="str">
        <f t="shared" si="2979"/>
        <v>$</v>
      </c>
      <c r="AI1359" t="str">
        <f t="shared" si="2979"/>
        <v>$</v>
      </c>
      <c r="AJ1359" t="str">
        <f t="shared" si="2979"/>
        <v>$</v>
      </c>
      <c r="AK1359" t="str">
        <f t="shared" si="2979"/>
        <v>$</v>
      </c>
      <c r="AL1359" t="str">
        <f t="shared" si="2979"/>
        <v>$</v>
      </c>
      <c r="AM1359" t="str">
        <f t="shared" si="2979"/>
        <v>$</v>
      </c>
      <c r="AN1359" t="str">
        <f t="shared" si="2954"/>
        <v>$</v>
      </c>
      <c r="AQ1359" t="str">
        <f t="shared" si="2955"/>
        <v>$</v>
      </c>
    </row>
    <row r="1360" spans="1:43" x14ac:dyDescent="0.2">
      <c r="A1360">
        <v>1358</v>
      </c>
      <c r="B1360" t="s">
        <v>839</v>
      </c>
      <c r="C1360" t="s">
        <v>1663</v>
      </c>
      <c r="D1360" t="s">
        <v>1655</v>
      </c>
      <c r="E1360" t="s">
        <v>846</v>
      </c>
      <c r="F1360" t="s">
        <v>847</v>
      </c>
      <c r="G1360" t="str">
        <f t="shared" si="2947"/>
        <v>Revenues by major product category - Installation and Delivery Services</v>
      </c>
      <c r="H1360" t="str">
        <f t="shared" si="2930"/>
        <v>installation and delivery services</v>
      </c>
      <c r="I1360" t="s">
        <v>10</v>
      </c>
      <c r="J1360" t="b">
        <f t="shared" si="2948"/>
        <v>0</v>
      </c>
      <c r="K1360" t="b">
        <f t="shared" si="2956"/>
        <v>0</v>
      </c>
      <c r="L1360" t="b">
        <f t="shared" si="2957"/>
        <v>1</v>
      </c>
      <c r="M1360" t="str">
        <f t="shared" si="2949"/>
        <v/>
      </c>
      <c r="N1360" t="str">
        <f t="shared" si="2852"/>
        <v/>
      </c>
      <c r="O1360" t="str">
        <f t="shared" si="2853"/>
        <v/>
      </c>
      <c r="P1360" t="str">
        <f t="shared" si="2950"/>
        <v/>
      </c>
      <c r="R1360" t="s">
        <v>35</v>
      </c>
      <c r="S1360" t="str">
        <f>IF(M1360&lt;&gt;"",M1360,IF(O1360&lt;&gt;"",O1360,IF(Q1360&lt;&gt;"",Q1360,I1360)))</f>
        <v>$M</v>
      </c>
      <c r="T1360" t="str">
        <f t="shared" si="2951"/>
        <v>$m</v>
      </c>
      <c r="U1360" t="str">
        <f t="shared" ref="U1360:V1360" si="2980">TRIM(SUBSTITUTE(T1360,U$1,U$2))</f>
        <v>$m</v>
      </c>
      <c r="V1360" t="str">
        <f t="shared" si="2980"/>
        <v>$m</v>
      </c>
      <c r="W1360" t="str">
        <f t="shared" ref="W1360:AM1360" si="2981">TRIM(SUBSTITUTE(V1360,W$1,W$2))</f>
        <v>$m</v>
      </c>
      <c r="X1360" t="str">
        <f t="shared" si="2981"/>
        <v>$m</v>
      </c>
      <c r="Y1360" t="str">
        <f t="shared" si="2981"/>
        <v>$m</v>
      </c>
      <c r="Z1360" t="str">
        <f t="shared" si="2981"/>
        <v>$m</v>
      </c>
      <c r="AA1360" t="str">
        <f t="shared" si="2981"/>
        <v>$m</v>
      </c>
      <c r="AB1360" t="str">
        <f t="shared" si="2981"/>
        <v>$m</v>
      </c>
      <c r="AC1360" t="str">
        <f t="shared" si="2981"/>
        <v>$m</v>
      </c>
      <c r="AD1360" t="str">
        <f t="shared" si="2981"/>
        <v>$m</v>
      </c>
      <c r="AE1360" t="str">
        <f t="shared" si="2981"/>
        <v>$m</v>
      </c>
      <c r="AF1360" t="str">
        <f t="shared" si="2981"/>
        <v>$m</v>
      </c>
      <c r="AG1360" t="str">
        <f t="shared" si="2981"/>
        <v>$</v>
      </c>
      <c r="AH1360" t="str">
        <f t="shared" si="2981"/>
        <v>$</v>
      </c>
      <c r="AI1360" t="str">
        <f t="shared" si="2981"/>
        <v>$</v>
      </c>
      <c r="AJ1360" t="str">
        <f t="shared" si="2981"/>
        <v>$</v>
      </c>
      <c r="AK1360" t="str">
        <f t="shared" si="2981"/>
        <v>$</v>
      </c>
      <c r="AL1360" t="str">
        <f t="shared" si="2981"/>
        <v>$</v>
      </c>
      <c r="AM1360" t="str">
        <f t="shared" si="2981"/>
        <v>$</v>
      </c>
      <c r="AN1360" t="str">
        <f t="shared" si="2954"/>
        <v>$</v>
      </c>
      <c r="AQ1360" t="str">
        <f t="shared" si="2955"/>
        <v>$</v>
      </c>
    </row>
    <row r="1361" spans="1:43" x14ac:dyDescent="0.2">
      <c r="A1361">
        <v>1359</v>
      </c>
      <c r="B1361" t="s">
        <v>839</v>
      </c>
      <c r="C1361" t="s">
        <v>1663</v>
      </c>
      <c r="D1361" t="s">
        <v>1655</v>
      </c>
      <c r="E1361" t="s">
        <v>846</v>
      </c>
      <c r="F1361" t="s">
        <v>848</v>
      </c>
      <c r="G1361" t="str">
        <f t="shared" si="2947"/>
        <v>Revenues by major product category - Manufactured Products</v>
      </c>
      <c r="H1361" t="str">
        <f t="shared" si="2930"/>
        <v>manufactured products</v>
      </c>
      <c r="I1361" t="s">
        <v>10</v>
      </c>
      <c r="J1361" t="b">
        <f t="shared" si="2948"/>
        <v>0</v>
      </c>
      <c r="K1361" t="b">
        <f t="shared" si="2956"/>
        <v>0</v>
      </c>
      <c r="L1361" t="b">
        <f t="shared" si="2957"/>
        <v>1</v>
      </c>
      <c r="M1361" t="str">
        <f t="shared" si="2949"/>
        <v/>
      </c>
      <c r="N1361" t="str">
        <f t="shared" si="2852"/>
        <v/>
      </c>
      <c r="O1361" t="str">
        <f t="shared" si="2853"/>
        <v/>
      </c>
      <c r="P1361" t="str">
        <f t="shared" si="2950"/>
        <v/>
      </c>
      <c r="R1361" t="s">
        <v>35</v>
      </c>
      <c r="S1361" t="str">
        <f>IF(M1361&lt;&gt;"",M1361,IF(O1361&lt;&gt;"",O1361,IF(Q1361&lt;&gt;"",Q1361,I1361)))</f>
        <v>$M</v>
      </c>
      <c r="T1361" t="str">
        <f t="shared" si="2951"/>
        <v>$m</v>
      </c>
      <c r="U1361" t="str">
        <f t="shared" ref="U1361:V1361" si="2982">TRIM(SUBSTITUTE(T1361,U$1,U$2))</f>
        <v>$m</v>
      </c>
      <c r="V1361" t="str">
        <f t="shared" si="2982"/>
        <v>$m</v>
      </c>
      <c r="W1361" t="str">
        <f t="shared" ref="W1361:AM1361" si="2983">TRIM(SUBSTITUTE(V1361,W$1,W$2))</f>
        <v>$m</v>
      </c>
      <c r="X1361" t="str">
        <f t="shared" si="2983"/>
        <v>$m</v>
      </c>
      <c r="Y1361" t="str">
        <f t="shared" si="2983"/>
        <v>$m</v>
      </c>
      <c r="Z1361" t="str">
        <f t="shared" si="2983"/>
        <v>$m</v>
      </c>
      <c r="AA1361" t="str">
        <f t="shared" si="2983"/>
        <v>$m</v>
      </c>
      <c r="AB1361" t="str">
        <f t="shared" si="2983"/>
        <v>$m</v>
      </c>
      <c r="AC1361" t="str">
        <f t="shared" si="2983"/>
        <v>$m</v>
      </c>
      <c r="AD1361" t="str">
        <f t="shared" si="2983"/>
        <v>$m</v>
      </c>
      <c r="AE1361" t="str">
        <f t="shared" si="2983"/>
        <v>$m</v>
      </c>
      <c r="AF1361" t="str">
        <f t="shared" si="2983"/>
        <v>$m</v>
      </c>
      <c r="AG1361" t="str">
        <f t="shared" si="2983"/>
        <v>$</v>
      </c>
      <c r="AH1361" t="str">
        <f t="shared" si="2983"/>
        <v>$</v>
      </c>
      <c r="AI1361" t="str">
        <f t="shared" si="2983"/>
        <v>$</v>
      </c>
      <c r="AJ1361" t="str">
        <f t="shared" si="2983"/>
        <v>$</v>
      </c>
      <c r="AK1361" t="str">
        <f t="shared" si="2983"/>
        <v>$</v>
      </c>
      <c r="AL1361" t="str">
        <f t="shared" si="2983"/>
        <v>$</v>
      </c>
      <c r="AM1361" t="str">
        <f t="shared" si="2983"/>
        <v>$</v>
      </c>
      <c r="AN1361" t="str">
        <f t="shared" si="2954"/>
        <v>$</v>
      </c>
      <c r="AQ1361" t="str">
        <f t="shared" si="2955"/>
        <v>$</v>
      </c>
    </row>
    <row r="1362" spans="1:43" x14ac:dyDescent="0.2">
      <c r="A1362">
        <v>1360</v>
      </c>
      <c r="B1362" t="s">
        <v>839</v>
      </c>
      <c r="C1362" t="s">
        <v>1663</v>
      </c>
      <c r="D1362" t="s">
        <v>1655</v>
      </c>
      <c r="E1362" t="s">
        <v>846</v>
      </c>
      <c r="F1362" t="s">
        <v>849</v>
      </c>
      <c r="G1362" t="str">
        <f t="shared" si="2947"/>
        <v>Revenues by major product category - Moldings and Accessories and Other</v>
      </c>
      <c r="H1362" t="str">
        <f t="shared" si="2930"/>
        <v>moldings and accessories and other</v>
      </c>
      <c r="I1362" t="s">
        <v>10</v>
      </c>
      <c r="J1362" t="b">
        <f t="shared" si="2948"/>
        <v>0</v>
      </c>
      <c r="K1362" t="b">
        <f t="shared" si="2956"/>
        <v>0</v>
      </c>
      <c r="L1362" t="b">
        <f t="shared" si="2957"/>
        <v>1</v>
      </c>
      <c r="M1362" t="str">
        <f t="shared" si="2949"/>
        <v/>
      </c>
      <c r="N1362" t="str">
        <f t="shared" si="2852"/>
        <v/>
      </c>
      <c r="O1362" t="str">
        <f t="shared" si="2853"/>
        <v/>
      </c>
      <c r="P1362" t="str">
        <f t="shared" si="2950"/>
        <v/>
      </c>
      <c r="R1362" t="s">
        <v>35</v>
      </c>
      <c r="S1362" t="str">
        <f>IF(M1362&lt;&gt;"",M1362,IF(O1362&lt;&gt;"",O1362,IF(Q1362&lt;&gt;"",Q1362,I1362)))</f>
        <v>$M</v>
      </c>
      <c r="T1362" t="str">
        <f t="shared" si="2951"/>
        <v>$m</v>
      </c>
      <c r="U1362" t="str">
        <f t="shared" ref="U1362:V1362" si="2984">TRIM(SUBSTITUTE(T1362,U$1,U$2))</f>
        <v>$m</v>
      </c>
      <c r="V1362" t="str">
        <f t="shared" si="2984"/>
        <v>$m</v>
      </c>
      <c r="W1362" t="str">
        <f t="shared" ref="W1362:AM1362" si="2985">TRIM(SUBSTITUTE(V1362,W$1,W$2))</f>
        <v>$m</v>
      </c>
      <c r="X1362" t="str">
        <f t="shared" si="2985"/>
        <v>$m</v>
      </c>
      <c r="Y1362" t="str">
        <f t="shared" si="2985"/>
        <v>$m</v>
      </c>
      <c r="Z1362" t="str">
        <f t="shared" si="2985"/>
        <v>$m</v>
      </c>
      <c r="AA1362" t="str">
        <f t="shared" si="2985"/>
        <v>$m</v>
      </c>
      <c r="AB1362" t="str">
        <f t="shared" si="2985"/>
        <v>$m</v>
      </c>
      <c r="AC1362" t="str">
        <f t="shared" si="2985"/>
        <v>$m</v>
      </c>
      <c r="AD1362" t="str">
        <f t="shared" si="2985"/>
        <v>$m</v>
      </c>
      <c r="AE1362" t="str">
        <f t="shared" si="2985"/>
        <v>$m</v>
      </c>
      <c r="AF1362" t="str">
        <f t="shared" si="2985"/>
        <v>$m</v>
      </c>
      <c r="AG1362" t="str">
        <f t="shared" si="2985"/>
        <v>$</v>
      </c>
      <c r="AH1362" t="str">
        <f t="shared" si="2985"/>
        <v>$</v>
      </c>
      <c r="AI1362" t="str">
        <f t="shared" si="2985"/>
        <v>$</v>
      </c>
      <c r="AJ1362" t="str">
        <f t="shared" si="2985"/>
        <v>$</v>
      </c>
      <c r="AK1362" t="str">
        <f t="shared" si="2985"/>
        <v>$</v>
      </c>
      <c r="AL1362" t="str">
        <f t="shared" si="2985"/>
        <v>$</v>
      </c>
      <c r="AM1362" t="str">
        <f t="shared" si="2985"/>
        <v>$</v>
      </c>
      <c r="AN1362" t="str">
        <f t="shared" si="2954"/>
        <v>$</v>
      </c>
      <c r="AQ1362" t="str">
        <f t="shared" si="2955"/>
        <v>$</v>
      </c>
    </row>
    <row r="1363" spans="1:43" x14ac:dyDescent="0.2">
      <c r="A1363">
        <v>1361</v>
      </c>
      <c r="B1363" t="s">
        <v>839</v>
      </c>
      <c r="C1363" t="s">
        <v>1663</v>
      </c>
      <c r="D1363" t="s">
        <v>1655</v>
      </c>
      <c r="E1363" t="s">
        <v>846</v>
      </c>
      <c r="F1363" t="s">
        <v>850</v>
      </c>
      <c r="G1363" t="str">
        <f t="shared" si="2947"/>
        <v>Revenues by major product category - Solid and Engineered Hardwood</v>
      </c>
      <c r="H1363" t="str">
        <f t="shared" si="2930"/>
        <v>solid and engineered hardwood</v>
      </c>
      <c r="I1363" t="s">
        <v>10</v>
      </c>
      <c r="J1363" t="b">
        <f t="shared" si="2948"/>
        <v>0</v>
      </c>
      <c r="K1363" t="b">
        <f t="shared" si="2956"/>
        <v>0</v>
      </c>
      <c r="L1363" t="b">
        <f t="shared" si="2957"/>
        <v>1</v>
      </c>
      <c r="M1363" t="str">
        <f t="shared" si="2949"/>
        <v/>
      </c>
      <c r="N1363" t="str">
        <f t="shared" si="2852"/>
        <v/>
      </c>
      <c r="O1363" t="str">
        <f t="shared" si="2853"/>
        <v/>
      </c>
      <c r="P1363" t="str">
        <f t="shared" si="2950"/>
        <v/>
      </c>
      <c r="R1363" t="s">
        <v>35</v>
      </c>
      <c r="S1363" t="str">
        <f>IF(M1363&lt;&gt;"",M1363,IF(O1363&lt;&gt;"",O1363,IF(Q1363&lt;&gt;"",Q1363,I1363)))</f>
        <v>$M</v>
      </c>
      <c r="T1363" t="str">
        <f t="shared" si="2951"/>
        <v>$m</v>
      </c>
      <c r="U1363" t="str">
        <f t="shared" ref="U1363:V1363" si="2986">TRIM(SUBSTITUTE(T1363,U$1,U$2))</f>
        <v>$m</v>
      </c>
      <c r="V1363" t="str">
        <f t="shared" si="2986"/>
        <v>$m</v>
      </c>
      <c r="W1363" t="str">
        <f t="shared" ref="W1363:AM1363" si="2987">TRIM(SUBSTITUTE(V1363,W$1,W$2))</f>
        <v>$m</v>
      </c>
      <c r="X1363" t="str">
        <f t="shared" si="2987"/>
        <v>$m</v>
      </c>
      <c r="Y1363" t="str">
        <f t="shared" si="2987"/>
        <v>$m</v>
      </c>
      <c r="Z1363" t="str">
        <f t="shared" si="2987"/>
        <v>$m</v>
      </c>
      <c r="AA1363" t="str">
        <f t="shared" si="2987"/>
        <v>$m</v>
      </c>
      <c r="AB1363" t="str">
        <f t="shared" si="2987"/>
        <v>$m</v>
      </c>
      <c r="AC1363" t="str">
        <f t="shared" si="2987"/>
        <v>$m</v>
      </c>
      <c r="AD1363" t="str">
        <f t="shared" si="2987"/>
        <v>$m</v>
      </c>
      <c r="AE1363" t="str">
        <f t="shared" si="2987"/>
        <v>$m</v>
      </c>
      <c r="AF1363" t="str">
        <f t="shared" si="2987"/>
        <v>$m</v>
      </c>
      <c r="AG1363" t="str">
        <f t="shared" si="2987"/>
        <v>$</v>
      </c>
      <c r="AH1363" t="str">
        <f t="shared" si="2987"/>
        <v>$</v>
      </c>
      <c r="AI1363" t="str">
        <f t="shared" si="2987"/>
        <v>$</v>
      </c>
      <c r="AJ1363" t="str">
        <f t="shared" si="2987"/>
        <v>$</v>
      </c>
      <c r="AK1363" t="str">
        <f t="shared" si="2987"/>
        <v>$</v>
      </c>
      <c r="AL1363" t="str">
        <f t="shared" si="2987"/>
        <v>$</v>
      </c>
      <c r="AM1363" t="str">
        <f t="shared" si="2987"/>
        <v>$</v>
      </c>
      <c r="AN1363" t="str">
        <f t="shared" si="2954"/>
        <v>$</v>
      </c>
      <c r="AQ1363" t="str">
        <f t="shared" si="2955"/>
        <v>$</v>
      </c>
    </row>
    <row r="1364" spans="1:43" x14ac:dyDescent="0.2">
      <c r="A1364">
        <v>1362</v>
      </c>
      <c r="B1364" t="s">
        <v>920</v>
      </c>
      <c r="C1364" t="s">
        <v>1670</v>
      </c>
      <c r="D1364" t="s">
        <v>1655</v>
      </c>
      <c r="E1364" t="s">
        <v>921</v>
      </c>
      <c r="F1364" t="s">
        <v>922</v>
      </c>
      <c r="G1364" t="str">
        <f t="shared" si="2947"/>
        <v>Backlog - Direct orders</v>
      </c>
      <c r="H1364" t="str">
        <f t="shared" si="2930"/>
        <v>direct orders</v>
      </c>
      <c r="I1364" t="s">
        <v>10</v>
      </c>
      <c r="J1364" t="b">
        <f t="shared" si="2948"/>
        <v>0</v>
      </c>
      <c r="K1364" t="b">
        <f t="shared" si="2956"/>
        <v>0</v>
      </c>
      <c r="L1364" t="b">
        <f t="shared" si="2957"/>
        <v>1</v>
      </c>
      <c r="M1364" t="str">
        <f t="shared" si="2949"/>
        <v/>
      </c>
      <c r="N1364" t="str">
        <f t="shared" si="2852"/>
        <v/>
      </c>
      <c r="O1364" t="str">
        <f t="shared" si="2853"/>
        <v/>
      </c>
      <c r="P1364" t="str">
        <f t="shared" si="2950"/>
        <v/>
      </c>
      <c r="R1364" t="s">
        <v>35</v>
      </c>
      <c r="S1364" t="str">
        <f>IF(M1364&lt;&gt;"",M1364,IF(O1364&lt;&gt;"",O1364,IF(Q1364&lt;&gt;"",Q1364,I1364)))</f>
        <v>$M</v>
      </c>
      <c r="T1364" t="str">
        <f t="shared" si="2951"/>
        <v>$m</v>
      </c>
      <c r="U1364" t="str">
        <f t="shared" ref="U1364:V1364" si="2988">TRIM(SUBSTITUTE(T1364,U$1,U$2))</f>
        <v>$m</v>
      </c>
      <c r="V1364" t="str">
        <f t="shared" si="2988"/>
        <v>$m</v>
      </c>
      <c r="W1364" t="str">
        <f t="shared" ref="W1364:AM1364" si="2989">TRIM(SUBSTITUTE(V1364,W$1,W$2))</f>
        <v>$m</v>
      </c>
      <c r="X1364" t="str">
        <f t="shared" si="2989"/>
        <v>$m</v>
      </c>
      <c r="Y1364" t="str">
        <f t="shared" si="2989"/>
        <v>$m</v>
      </c>
      <c r="Z1364" t="str">
        <f t="shared" si="2989"/>
        <v>$m</v>
      </c>
      <c r="AA1364" t="str">
        <f t="shared" si="2989"/>
        <v>$m</v>
      </c>
      <c r="AB1364" t="str">
        <f t="shared" si="2989"/>
        <v>$m</v>
      </c>
      <c r="AC1364" t="str">
        <f t="shared" si="2989"/>
        <v>$m</v>
      </c>
      <c r="AD1364" t="str">
        <f t="shared" si="2989"/>
        <v>$m</v>
      </c>
      <c r="AE1364" t="str">
        <f t="shared" si="2989"/>
        <v>$m</v>
      </c>
      <c r="AF1364" t="str">
        <f t="shared" si="2989"/>
        <v>$m</v>
      </c>
      <c r="AG1364" t="str">
        <f t="shared" si="2989"/>
        <v>$</v>
      </c>
      <c r="AH1364" t="str">
        <f t="shared" si="2989"/>
        <v>$</v>
      </c>
      <c r="AI1364" t="str">
        <f t="shared" si="2989"/>
        <v>$</v>
      </c>
      <c r="AJ1364" t="str">
        <f t="shared" si="2989"/>
        <v>$</v>
      </c>
      <c r="AK1364" t="str">
        <f t="shared" si="2989"/>
        <v>$</v>
      </c>
      <c r="AL1364" t="str">
        <f t="shared" si="2989"/>
        <v>$</v>
      </c>
      <c r="AM1364" t="str">
        <f t="shared" si="2989"/>
        <v>$</v>
      </c>
      <c r="AN1364" t="str">
        <f t="shared" si="2954"/>
        <v>$</v>
      </c>
      <c r="AQ1364" t="str">
        <f t="shared" si="2955"/>
        <v>$</v>
      </c>
    </row>
    <row r="1365" spans="1:43" x14ac:dyDescent="0.2">
      <c r="A1365">
        <v>1363</v>
      </c>
      <c r="B1365" t="s">
        <v>920</v>
      </c>
      <c r="C1365" t="s">
        <v>1670</v>
      </c>
      <c r="D1365" t="s">
        <v>1655</v>
      </c>
      <c r="E1365" t="s">
        <v>921</v>
      </c>
      <c r="F1365" t="s">
        <v>923</v>
      </c>
      <c r="G1365" t="str">
        <f t="shared" si="2947"/>
        <v>Backlog - Retail orders</v>
      </c>
      <c r="H1365" t="str">
        <f t="shared" si="2930"/>
        <v>retail orders</v>
      </c>
      <c r="I1365" t="s">
        <v>10</v>
      </c>
      <c r="J1365" t="b">
        <f t="shared" si="2948"/>
        <v>0</v>
      </c>
      <c r="K1365" t="b">
        <f t="shared" si="2956"/>
        <v>0</v>
      </c>
      <c r="L1365" t="b">
        <f t="shared" si="2957"/>
        <v>1</v>
      </c>
      <c r="M1365" t="str">
        <f t="shared" si="2949"/>
        <v/>
      </c>
      <c r="N1365" t="str">
        <f t="shared" si="2852"/>
        <v/>
      </c>
      <c r="O1365" t="str">
        <f t="shared" si="2853"/>
        <v/>
      </c>
      <c r="P1365" t="str">
        <f t="shared" si="2950"/>
        <v/>
      </c>
      <c r="R1365" t="s">
        <v>35</v>
      </c>
      <c r="S1365" t="str">
        <f>IF(M1365&lt;&gt;"",M1365,IF(O1365&lt;&gt;"",O1365,IF(Q1365&lt;&gt;"",Q1365,I1365)))</f>
        <v>$M</v>
      </c>
      <c r="T1365" t="str">
        <f t="shared" si="2951"/>
        <v>$m</v>
      </c>
      <c r="U1365" t="str">
        <f t="shared" ref="U1365:V1365" si="2990">TRIM(SUBSTITUTE(T1365,U$1,U$2))</f>
        <v>$m</v>
      </c>
      <c r="V1365" t="str">
        <f t="shared" si="2990"/>
        <v>$m</v>
      </c>
      <c r="W1365" t="str">
        <f t="shared" ref="W1365:AM1365" si="2991">TRIM(SUBSTITUTE(V1365,W$1,W$2))</f>
        <v>$m</v>
      </c>
      <c r="X1365" t="str">
        <f t="shared" si="2991"/>
        <v>$m</v>
      </c>
      <c r="Y1365" t="str">
        <f t="shared" si="2991"/>
        <v>$m</v>
      </c>
      <c r="Z1365" t="str">
        <f t="shared" si="2991"/>
        <v>$m</v>
      </c>
      <c r="AA1365" t="str">
        <f t="shared" si="2991"/>
        <v>$m</v>
      </c>
      <c r="AB1365" t="str">
        <f t="shared" si="2991"/>
        <v>$m</v>
      </c>
      <c r="AC1365" t="str">
        <f t="shared" si="2991"/>
        <v>$m</v>
      </c>
      <c r="AD1365" t="str">
        <f t="shared" si="2991"/>
        <v>$m</v>
      </c>
      <c r="AE1365" t="str">
        <f t="shared" si="2991"/>
        <v>$m</v>
      </c>
      <c r="AF1365" t="str">
        <f t="shared" si="2991"/>
        <v>$m</v>
      </c>
      <c r="AG1365" t="str">
        <f t="shared" si="2991"/>
        <v>$</v>
      </c>
      <c r="AH1365" t="str">
        <f t="shared" si="2991"/>
        <v>$</v>
      </c>
      <c r="AI1365" t="str">
        <f t="shared" si="2991"/>
        <v>$</v>
      </c>
      <c r="AJ1365" t="str">
        <f t="shared" si="2991"/>
        <v>$</v>
      </c>
      <c r="AK1365" t="str">
        <f t="shared" si="2991"/>
        <v>$</v>
      </c>
      <c r="AL1365" t="str">
        <f t="shared" si="2991"/>
        <v>$</v>
      </c>
      <c r="AM1365" t="str">
        <f t="shared" si="2991"/>
        <v>$</v>
      </c>
      <c r="AN1365" t="str">
        <f t="shared" si="2954"/>
        <v>$</v>
      </c>
      <c r="AQ1365" t="str">
        <f t="shared" si="2955"/>
        <v>$</v>
      </c>
    </row>
    <row r="1366" spans="1:43" x14ac:dyDescent="0.2">
      <c r="A1366">
        <v>1364</v>
      </c>
      <c r="B1366" t="s">
        <v>920</v>
      </c>
      <c r="C1366" t="s">
        <v>1670</v>
      </c>
      <c r="D1366" t="s">
        <v>1655</v>
      </c>
      <c r="E1366" t="s">
        <v>922</v>
      </c>
      <c r="F1366" t="s">
        <v>922</v>
      </c>
      <c r="G1366" t="str">
        <f t="shared" si="2947"/>
        <v>Direct orders</v>
      </c>
      <c r="H1366" t="str">
        <f t="shared" si="2930"/>
        <v>direct orders</v>
      </c>
      <c r="I1366" t="s">
        <v>10</v>
      </c>
      <c r="J1366" t="b">
        <f t="shared" si="2948"/>
        <v>0</v>
      </c>
      <c r="K1366" t="b">
        <f t="shared" si="2956"/>
        <v>0</v>
      </c>
      <c r="L1366" t="b">
        <f t="shared" si="2957"/>
        <v>1</v>
      </c>
      <c r="M1366" t="str">
        <f t="shared" si="2949"/>
        <v/>
      </c>
      <c r="N1366" t="str">
        <f t="shared" ref="N1366:N1429" si="2992">IF(AND(OR(LOWER(I1366)="unit",LOWER(I1366)="units",LOWER(I1366)="number"),M1366&lt;&gt;"Stores"),"Check","")</f>
        <v/>
      </c>
      <c r="O1366" t="str">
        <f t="shared" ref="O1366:O1429" si="2993">IF(N1366="Check",IF((IFERROR(FIND("vehicle",LOWER(H1366)),0)+(IFERROR(FIND("auto",LOWER(H1366)),0))+IFERROR(FIND("vehicle",LOWER(F1366)),0)+IFERROR(FIND("vehicle",LOWER(F1366)),0))&gt;0,"Vehicles",""),"")</f>
        <v/>
      </c>
      <c r="P1366" t="str">
        <f t="shared" si="2950"/>
        <v/>
      </c>
      <c r="R1366" t="s">
        <v>35</v>
      </c>
      <c r="S1366" t="str">
        <f>IF(M1366&lt;&gt;"",M1366,IF(O1366&lt;&gt;"",O1366,IF(Q1366&lt;&gt;"",Q1366,I1366)))</f>
        <v>$M</v>
      </c>
      <c r="T1366" t="str">
        <f t="shared" si="2951"/>
        <v>$m</v>
      </c>
      <c r="U1366" t="str">
        <f t="shared" ref="U1366:V1366" si="2994">TRIM(SUBSTITUTE(T1366,U$1,U$2))</f>
        <v>$m</v>
      </c>
      <c r="V1366" t="str">
        <f t="shared" si="2994"/>
        <v>$m</v>
      </c>
      <c r="W1366" t="str">
        <f t="shared" ref="W1366:AM1366" si="2995">TRIM(SUBSTITUTE(V1366,W$1,W$2))</f>
        <v>$m</v>
      </c>
      <c r="X1366" t="str">
        <f t="shared" si="2995"/>
        <v>$m</v>
      </c>
      <c r="Y1366" t="str">
        <f t="shared" si="2995"/>
        <v>$m</v>
      </c>
      <c r="Z1366" t="str">
        <f t="shared" si="2995"/>
        <v>$m</v>
      </c>
      <c r="AA1366" t="str">
        <f t="shared" si="2995"/>
        <v>$m</v>
      </c>
      <c r="AB1366" t="str">
        <f t="shared" si="2995"/>
        <v>$m</v>
      </c>
      <c r="AC1366" t="str">
        <f t="shared" si="2995"/>
        <v>$m</v>
      </c>
      <c r="AD1366" t="str">
        <f t="shared" si="2995"/>
        <v>$m</v>
      </c>
      <c r="AE1366" t="str">
        <f t="shared" si="2995"/>
        <v>$m</v>
      </c>
      <c r="AF1366" t="str">
        <f t="shared" si="2995"/>
        <v>$m</v>
      </c>
      <c r="AG1366" t="str">
        <f t="shared" si="2995"/>
        <v>$</v>
      </c>
      <c r="AH1366" t="str">
        <f t="shared" si="2995"/>
        <v>$</v>
      </c>
      <c r="AI1366" t="str">
        <f t="shared" si="2995"/>
        <v>$</v>
      </c>
      <c r="AJ1366" t="str">
        <f t="shared" si="2995"/>
        <v>$</v>
      </c>
      <c r="AK1366" t="str">
        <f t="shared" si="2995"/>
        <v>$</v>
      </c>
      <c r="AL1366" t="str">
        <f t="shared" si="2995"/>
        <v>$</v>
      </c>
      <c r="AM1366" t="str">
        <f t="shared" si="2995"/>
        <v>$</v>
      </c>
      <c r="AN1366" t="str">
        <f t="shared" si="2954"/>
        <v>$</v>
      </c>
      <c r="AQ1366" t="str">
        <f t="shared" si="2955"/>
        <v>$</v>
      </c>
    </row>
    <row r="1367" spans="1:43" x14ac:dyDescent="0.2">
      <c r="A1367">
        <v>1365</v>
      </c>
      <c r="B1367" t="s">
        <v>920</v>
      </c>
      <c r="C1367" t="s">
        <v>1670</v>
      </c>
      <c r="D1367" t="s">
        <v>1655</v>
      </c>
      <c r="E1367" t="s">
        <v>282</v>
      </c>
      <c r="F1367" t="s">
        <v>194</v>
      </c>
      <c r="G1367" t="str">
        <f t="shared" si="2947"/>
        <v>Revenue by geography - Canada</v>
      </c>
      <c r="H1367" t="str">
        <f t="shared" si="2930"/>
        <v>canada</v>
      </c>
      <c r="I1367" t="s">
        <v>10</v>
      </c>
      <c r="J1367" t="b">
        <f t="shared" si="2948"/>
        <v>0</v>
      </c>
      <c r="K1367" t="b">
        <f t="shared" si="2956"/>
        <v>0</v>
      </c>
      <c r="L1367" t="b">
        <f t="shared" si="2957"/>
        <v>1</v>
      </c>
      <c r="M1367" t="str">
        <f t="shared" si="2949"/>
        <v/>
      </c>
      <c r="N1367" t="str">
        <f t="shared" si="2992"/>
        <v/>
      </c>
      <c r="O1367" t="str">
        <f t="shared" si="2993"/>
        <v/>
      </c>
      <c r="P1367" t="str">
        <f t="shared" si="2950"/>
        <v/>
      </c>
      <c r="R1367" t="s">
        <v>35</v>
      </c>
      <c r="S1367" t="str">
        <f>IF(M1367&lt;&gt;"",M1367,IF(O1367&lt;&gt;"",O1367,IF(Q1367&lt;&gt;"",Q1367,I1367)))</f>
        <v>$M</v>
      </c>
      <c r="T1367" t="str">
        <f t="shared" si="2951"/>
        <v>$m</v>
      </c>
      <c r="U1367" t="str">
        <f t="shared" ref="U1367:V1367" si="2996">TRIM(SUBSTITUTE(T1367,U$1,U$2))</f>
        <v>$m</v>
      </c>
      <c r="V1367" t="str">
        <f t="shared" si="2996"/>
        <v>$m</v>
      </c>
      <c r="W1367" t="str">
        <f t="shared" ref="W1367:AM1367" si="2997">TRIM(SUBSTITUTE(V1367,W$1,W$2))</f>
        <v>$m</v>
      </c>
      <c r="X1367" t="str">
        <f t="shared" si="2997"/>
        <v>$m</v>
      </c>
      <c r="Y1367" t="str">
        <f t="shared" si="2997"/>
        <v>$m</v>
      </c>
      <c r="Z1367" t="str">
        <f t="shared" si="2997"/>
        <v>$m</v>
      </c>
      <c r="AA1367" t="str">
        <f t="shared" si="2997"/>
        <v>$m</v>
      </c>
      <c r="AB1367" t="str">
        <f t="shared" si="2997"/>
        <v>$m</v>
      </c>
      <c r="AC1367" t="str">
        <f t="shared" si="2997"/>
        <v>$m</v>
      </c>
      <c r="AD1367" t="str">
        <f t="shared" si="2997"/>
        <v>$m</v>
      </c>
      <c r="AE1367" t="str">
        <f t="shared" si="2997"/>
        <v>$m</v>
      </c>
      <c r="AF1367" t="str">
        <f t="shared" si="2997"/>
        <v>$m</v>
      </c>
      <c r="AG1367" t="str">
        <f t="shared" si="2997"/>
        <v>$</v>
      </c>
      <c r="AH1367" t="str">
        <f t="shared" si="2997"/>
        <v>$</v>
      </c>
      <c r="AI1367" t="str">
        <f t="shared" si="2997"/>
        <v>$</v>
      </c>
      <c r="AJ1367" t="str">
        <f t="shared" si="2997"/>
        <v>$</v>
      </c>
      <c r="AK1367" t="str">
        <f t="shared" si="2997"/>
        <v>$</v>
      </c>
      <c r="AL1367" t="str">
        <f t="shared" si="2997"/>
        <v>$</v>
      </c>
      <c r="AM1367" t="str">
        <f t="shared" si="2997"/>
        <v>$</v>
      </c>
      <c r="AN1367" t="str">
        <f t="shared" si="2954"/>
        <v>$</v>
      </c>
      <c r="AQ1367" t="str">
        <f t="shared" si="2955"/>
        <v>$</v>
      </c>
    </row>
    <row r="1368" spans="1:43" x14ac:dyDescent="0.2">
      <c r="A1368">
        <v>1366</v>
      </c>
      <c r="B1368" t="s">
        <v>920</v>
      </c>
      <c r="C1368" t="s">
        <v>1670</v>
      </c>
      <c r="D1368" t="s">
        <v>1655</v>
      </c>
      <c r="E1368" t="s">
        <v>282</v>
      </c>
      <c r="F1368" t="s">
        <v>924</v>
      </c>
      <c r="G1368" t="str">
        <f t="shared" si="2947"/>
        <v>Revenue by geography - Europe, the Middle East and Africa</v>
      </c>
      <c r="H1368" t="str">
        <f t="shared" si="2930"/>
        <v>europe, the middle east and africa</v>
      </c>
      <c r="I1368" t="s">
        <v>10</v>
      </c>
      <c r="J1368" t="b">
        <f t="shared" si="2948"/>
        <v>0</v>
      </c>
      <c r="K1368" t="b">
        <f t="shared" si="2956"/>
        <v>0</v>
      </c>
      <c r="L1368" t="b">
        <f t="shared" si="2957"/>
        <v>1</v>
      </c>
      <c r="M1368" t="str">
        <f t="shared" si="2949"/>
        <v/>
      </c>
      <c r="N1368" t="str">
        <f t="shared" si="2992"/>
        <v/>
      </c>
      <c r="O1368" t="str">
        <f t="shared" si="2993"/>
        <v/>
      </c>
      <c r="P1368" t="str">
        <f t="shared" si="2950"/>
        <v/>
      </c>
      <c r="R1368" t="s">
        <v>35</v>
      </c>
      <c r="S1368" t="str">
        <f>IF(M1368&lt;&gt;"",M1368,IF(O1368&lt;&gt;"",O1368,IF(Q1368&lt;&gt;"",Q1368,I1368)))</f>
        <v>$M</v>
      </c>
      <c r="T1368" t="str">
        <f t="shared" si="2951"/>
        <v>$m</v>
      </c>
      <c r="U1368" t="str">
        <f t="shared" ref="U1368:V1368" si="2998">TRIM(SUBSTITUTE(T1368,U$1,U$2))</f>
        <v>$m</v>
      </c>
      <c r="V1368" t="str">
        <f t="shared" si="2998"/>
        <v>$m</v>
      </c>
      <c r="W1368" t="str">
        <f t="shared" ref="W1368:AM1368" si="2999">TRIM(SUBSTITUTE(V1368,W$1,W$2))</f>
        <v>$m</v>
      </c>
      <c r="X1368" t="str">
        <f t="shared" si="2999"/>
        <v>$m</v>
      </c>
      <c r="Y1368" t="str">
        <f t="shared" si="2999"/>
        <v>$m</v>
      </c>
      <c r="Z1368" t="str">
        <f t="shared" si="2999"/>
        <v>$m</v>
      </c>
      <c r="AA1368" t="str">
        <f t="shared" si="2999"/>
        <v>$m</v>
      </c>
      <c r="AB1368" t="str">
        <f t="shared" si="2999"/>
        <v>$m</v>
      </c>
      <c r="AC1368" t="str">
        <f t="shared" si="2999"/>
        <v>$m</v>
      </c>
      <c r="AD1368" t="str">
        <f t="shared" si="2999"/>
        <v>$m</v>
      </c>
      <c r="AE1368" t="str">
        <f t="shared" si="2999"/>
        <v>$m</v>
      </c>
      <c r="AF1368" t="str">
        <f t="shared" si="2999"/>
        <v>$m</v>
      </c>
      <c r="AG1368" t="str">
        <f t="shared" si="2999"/>
        <v>$</v>
      </c>
      <c r="AH1368" t="str">
        <f t="shared" si="2999"/>
        <v>$</v>
      </c>
      <c r="AI1368" t="str">
        <f t="shared" si="2999"/>
        <v>$</v>
      </c>
      <c r="AJ1368" t="str">
        <f t="shared" si="2999"/>
        <v>$</v>
      </c>
      <c r="AK1368" t="str">
        <f t="shared" si="2999"/>
        <v>$</v>
      </c>
      <c r="AL1368" t="str">
        <f t="shared" si="2999"/>
        <v>$</v>
      </c>
      <c r="AM1368" t="str">
        <f t="shared" si="2999"/>
        <v>$</v>
      </c>
      <c r="AN1368" t="str">
        <f t="shared" si="2954"/>
        <v>$</v>
      </c>
      <c r="AQ1368" t="str">
        <f t="shared" si="2955"/>
        <v>$</v>
      </c>
    </row>
    <row r="1369" spans="1:43" x14ac:dyDescent="0.2">
      <c r="A1369">
        <v>1367</v>
      </c>
      <c r="B1369" t="s">
        <v>920</v>
      </c>
      <c r="C1369" t="s">
        <v>1670</v>
      </c>
      <c r="D1369" t="s">
        <v>1655</v>
      </c>
      <c r="E1369" t="s">
        <v>282</v>
      </c>
      <c r="F1369" t="s">
        <v>189</v>
      </c>
      <c r="G1369" t="str">
        <f t="shared" si="2947"/>
        <v>Revenue by geography - Others</v>
      </c>
      <c r="H1369" t="str">
        <f t="shared" si="2930"/>
        <v>others</v>
      </c>
      <c r="I1369" t="s">
        <v>10</v>
      </c>
      <c r="J1369" t="b">
        <f t="shared" si="2948"/>
        <v>0</v>
      </c>
      <c r="K1369" t="b">
        <f t="shared" si="2956"/>
        <v>0</v>
      </c>
      <c r="L1369" t="b">
        <f t="shared" si="2957"/>
        <v>1</v>
      </c>
      <c r="M1369" t="str">
        <f t="shared" si="2949"/>
        <v/>
      </c>
      <c r="N1369" t="str">
        <f t="shared" si="2992"/>
        <v/>
      </c>
      <c r="O1369" t="str">
        <f t="shared" si="2993"/>
        <v/>
      </c>
      <c r="P1369" t="str">
        <f t="shared" si="2950"/>
        <v/>
      </c>
      <c r="R1369" t="s">
        <v>35</v>
      </c>
      <c r="S1369" t="str">
        <f>IF(M1369&lt;&gt;"",M1369,IF(O1369&lt;&gt;"",O1369,IF(Q1369&lt;&gt;"",Q1369,I1369)))</f>
        <v>$M</v>
      </c>
      <c r="T1369" t="str">
        <f t="shared" si="2951"/>
        <v>$m</v>
      </c>
      <c r="U1369" t="str">
        <f t="shared" ref="U1369:V1369" si="3000">TRIM(SUBSTITUTE(T1369,U$1,U$2))</f>
        <v>$m</v>
      </c>
      <c r="V1369" t="str">
        <f t="shared" si="3000"/>
        <v>$m</v>
      </c>
      <c r="W1369" t="str">
        <f t="shared" ref="W1369:AM1369" si="3001">TRIM(SUBSTITUTE(V1369,W$1,W$2))</f>
        <v>$m</v>
      </c>
      <c r="X1369" t="str">
        <f t="shared" si="3001"/>
        <v>$m</v>
      </c>
      <c r="Y1369" t="str">
        <f t="shared" si="3001"/>
        <v>$m</v>
      </c>
      <c r="Z1369" t="str">
        <f t="shared" si="3001"/>
        <v>$m</v>
      </c>
      <c r="AA1369" t="str">
        <f t="shared" si="3001"/>
        <v>$m</v>
      </c>
      <c r="AB1369" t="str">
        <f t="shared" si="3001"/>
        <v>$m</v>
      </c>
      <c r="AC1369" t="str">
        <f t="shared" si="3001"/>
        <v>$m</v>
      </c>
      <c r="AD1369" t="str">
        <f t="shared" si="3001"/>
        <v>$m</v>
      </c>
      <c r="AE1369" t="str">
        <f t="shared" si="3001"/>
        <v>$m</v>
      </c>
      <c r="AF1369" t="str">
        <f t="shared" si="3001"/>
        <v>$m</v>
      </c>
      <c r="AG1369" t="str">
        <f t="shared" si="3001"/>
        <v>$</v>
      </c>
      <c r="AH1369" t="str">
        <f t="shared" si="3001"/>
        <v>$</v>
      </c>
      <c r="AI1369" t="str">
        <f t="shared" si="3001"/>
        <v>$</v>
      </c>
      <c r="AJ1369" t="str">
        <f t="shared" si="3001"/>
        <v>$</v>
      </c>
      <c r="AK1369" t="str">
        <f t="shared" si="3001"/>
        <v>$</v>
      </c>
      <c r="AL1369" t="str">
        <f t="shared" si="3001"/>
        <v>$</v>
      </c>
      <c r="AM1369" t="str">
        <f t="shared" si="3001"/>
        <v>$</v>
      </c>
      <c r="AN1369" t="str">
        <f t="shared" si="2954"/>
        <v>$</v>
      </c>
      <c r="AQ1369" t="str">
        <f t="shared" si="2955"/>
        <v>$</v>
      </c>
    </row>
    <row r="1370" spans="1:43" x14ac:dyDescent="0.2">
      <c r="A1370">
        <v>1368</v>
      </c>
      <c r="B1370" t="s">
        <v>920</v>
      </c>
      <c r="C1370" t="s">
        <v>1670</v>
      </c>
      <c r="D1370" t="s">
        <v>1655</v>
      </c>
      <c r="E1370" t="s">
        <v>282</v>
      </c>
      <c r="F1370" t="s">
        <v>925</v>
      </c>
      <c r="G1370" t="str">
        <f t="shared" si="2947"/>
        <v xml:space="preserve">Revenue by geography - United States </v>
      </c>
      <c r="H1370" t="str">
        <f t="shared" si="2930"/>
        <v xml:space="preserve">united states </v>
      </c>
      <c r="I1370" t="s">
        <v>10</v>
      </c>
      <c r="J1370" t="b">
        <f t="shared" si="2948"/>
        <v>0</v>
      </c>
      <c r="K1370" t="b">
        <f t="shared" si="2956"/>
        <v>0</v>
      </c>
      <c r="L1370" t="b">
        <f t="shared" si="2957"/>
        <v>1</v>
      </c>
      <c r="M1370" t="str">
        <f t="shared" si="2949"/>
        <v/>
      </c>
      <c r="N1370" t="str">
        <f t="shared" si="2992"/>
        <v/>
      </c>
      <c r="O1370" t="str">
        <f t="shared" si="2993"/>
        <v/>
      </c>
      <c r="P1370" t="str">
        <f t="shared" si="2950"/>
        <v/>
      </c>
      <c r="R1370" t="s">
        <v>35</v>
      </c>
      <c r="S1370" t="str">
        <f>IF(M1370&lt;&gt;"",M1370,IF(O1370&lt;&gt;"",O1370,IF(Q1370&lt;&gt;"",Q1370,I1370)))</f>
        <v>$M</v>
      </c>
      <c r="T1370" t="str">
        <f t="shared" si="2951"/>
        <v>$m</v>
      </c>
      <c r="U1370" t="str">
        <f t="shared" ref="U1370:V1370" si="3002">TRIM(SUBSTITUTE(T1370,U$1,U$2))</f>
        <v>$m</v>
      </c>
      <c r="V1370" t="str">
        <f t="shared" si="3002"/>
        <v>$m</v>
      </c>
      <c r="W1370" t="str">
        <f t="shared" ref="W1370:AM1370" si="3003">TRIM(SUBSTITUTE(V1370,W$1,W$2))</f>
        <v>$m</v>
      </c>
      <c r="X1370" t="str">
        <f t="shared" si="3003"/>
        <v>$m</v>
      </c>
      <c r="Y1370" t="str">
        <f t="shared" si="3003"/>
        <v>$m</v>
      </c>
      <c r="Z1370" t="str">
        <f t="shared" si="3003"/>
        <v>$m</v>
      </c>
      <c r="AA1370" t="str">
        <f t="shared" si="3003"/>
        <v>$m</v>
      </c>
      <c r="AB1370" t="str">
        <f t="shared" si="3003"/>
        <v>$m</v>
      </c>
      <c r="AC1370" t="str">
        <f t="shared" si="3003"/>
        <v>$m</v>
      </c>
      <c r="AD1370" t="str">
        <f t="shared" si="3003"/>
        <v>$m</v>
      </c>
      <c r="AE1370" t="str">
        <f t="shared" si="3003"/>
        <v>$m</v>
      </c>
      <c r="AF1370" t="str">
        <f t="shared" si="3003"/>
        <v>$m</v>
      </c>
      <c r="AG1370" t="str">
        <f t="shared" si="3003"/>
        <v>$</v>
      </c>
      <c r="AH1370" t="str">
        <f t="shared" si="3003"/>
        <v>$</v>
      </c>
      <c r="AI1370" t="str">
        <f t="shared" si="3003"/>
        <v>$</v>
      </c>
      <c r="AJ1370" t="str">
        <f t="shared" si="3003"/>
        <v>$</v>
      </c>
      <c r="AK1370" t="str">
        <f t="shared" si="3003"/>
        <v>$</v>
      </c>
      <c r="AL1370" t="str">
        <f t="shared" si="3003"/>
        <v>$</v>
      </c>
      <c r="AM1370" t="str">
        <f t="shared" si="3003"/>
        <v>$</v>
      </c>
      <c r="AN1370" t="str">
        <f t="shared" si="2954"/>
        <v>$</v>
      </c>
      <c r="AQ1370" t="str">
        <f t="shared" si="2955"/>
        <v>$</v>
      </c>
    </row>
    <row r="1371" spans="1:43" x14ac:dyDescent="0.2">
      <c r="A1371">
        <v>1369</v>
      </c>
      <c r="B1371" t="s">
        <v>920</v>
      </c>
      <c r="C1371" t="s">
        <v>1670</v>
      </c>
      <c r="D1371" t="s">
        <v>1655</v>
      </c>
      <c r="E1371" t="s">
        <v>63</v>
      </c>
      <c r="F1371" t="s">
        <v>926</v>
      </c>
      <c r="G1371" t="str">
        <f t="shared" si="2947"/>
        <v>Revenue by type - Extended warranties and services</v>
      </c>
      <c r="H1371" t="str">
        <f t="shared" si="2930"/>
        <v>extended warranties and services</v>
      </c>
      <c r="I1371" t="s">
        <v>10</v>
      </c>
      <c r="J1371" t="b">
        <f t="shared" si="2948"/>
        <v>0</v>
      </c>
      <c r="K1371" t="b">
        <f t="shared" si="2956"/>
        <v>0</v>
      </c>
      <c r="L1371" t="b">
        <f t="shared" si="2957"/>
        <v>1</v>
      </c>
      <c r="M1371" t="str">
        <f t="shared" si="2949"/>
        <v/>
      </c>
      <c r="N1371" t="str">
        <f t="shared" si="2992"/>
        <v/>
      </c>
      <c r="O1371" t="str">
        <f t="shared" si="2993"/>
        <v/>
      </c>
      <c r="P1371" t="str">
        <f t="shared" si="2950"/>
        <v/>
      </c>
      <c r="R1371" t="s">
        <v>35</v>
      </c>
      <c r="S1371" t="str">
        <f>IF(M1371&lt;&gt;"",M1371,IF(O1371&lt;&gt;"",O1371,IF(Q1371&lt;&gt;"",Q1371,I1371)))</f>
        <v>$M</v>
      </c>
      <c r="T1371" t="str">
        <f t="shared" si="2951"/>
        <v>$m</v>
      </c>
      <c r="U1371" t="str">
        <f t="shared" ref="U1371:V1371" si="3004">TRIM(SUBSTITUTE(T1371,U$1,U$2))</f>
        <v>$m</v>
      </c>
      <c r="V1371" t="str">
        <f t="shared" si="3004"/>
        <v>$m</v>
      </c>
      <c r="W1371" t="str">
        <f t="shared" ref="W1371:AM1371" si="3005">TRIM(SUBSTITUTE(V1371,W$1,W$2))</f>
        <v>$m</v>
      </c>
      <c r="X1371" t="str">
        <f t="shared" si="3005"/>
        <v>$m</v>
      </c>
      <c r="Y1371" t="str">
        <f t="shared" si="3005"/>
        <v>$m</v>
      </c>
      <c r="Z1371" t="str">
        <f t="shared" si="3005"/>
        <v>$m</v>
      </c>
      <c r="AA1371" t="str">
        <f t="shared" si="3005"/>
        <v>$m</v>
      </c>
      <c r="AB1371" t="str">
        <f t="shared" si="3005"/>
        <v>$m</v>
      </c>
      <c r="AC1371" t="str">
        <f t="shared" si="3005"/>
        <v>$m</v>
      </c>
      <c r="AD1371" t="str">
        <f t="shared" si="3005"/>
        <v>$m</v>
      </c>
      <c r="AE1371" t="str">
        <f t="shared" si="3005"/>
        <v>$m</v>
      </c>
      <c r="AF1371" t="str">
        <f t="shared" si="3005"/>
        <v>$m</v>
      </c>
      <c r="AG1371" t="str">
        <f t="shared" si="3005"/>
        <v>$</v>
      </c>
      <c r="AH1371" t="str">
        <f t="shared" si="3005"/>
        <v>$</v>
      </c>
      <c r="AI1371" t="str">
        <f t="shared" si="3005"/>
        <v>$</v>
      </c>
      <c r="AJ1371" t="str">
        <f t="shared" si="3005"/>
        <v>$</v>
      </c>
      <c r="AK1371" t="str">
        <f t="shared" si="3005"/>
        <v>$</v>
      </c>
      <c r="AL1371" t="str">
        <f t="shared" si="3005"/>
        <v>$</v>
      </c>
      <c r="AM1371" t="str">
        <f t="shared" si="3005"/>
        <v>$</v>
      </c>
      <c r="AN1371" t="str">
        <f t="shared" si="2954"/>
        <v>$</v>
      </c>
      <c r="AQ1371" t="str">
        <f t="shared" si="2955"/>
        <v>$</v>
      </c>
    </row>
    <row r="1372" spans="1:43" x14ac:dyDescent="0.2">
      <c r="A1372">
        <v>1370</v>
      </c>
      <c r="B1372" t="s">
        <v>920</v>
      </c>
      <c r="C1372" t="s">
        <v>1670</v>
      </c>
      <c r="D1372" t="s">
        <v>1655</v>
      </c>
      <c r="E1372" t="s">
        <v>63</v>
      </c>
      <c r="F1372" t="s">
        <v>189</v>
      </c>
      <c r="G1372" t="str">
        <f t="shared" si="2947"/>
        <v>Revenue by type - Others</v>
      </c>
      <c r="H1372" t="str">
        <f t="shared" si="2930"/>
        <v>others</v>
      </c>
      <c r="I1372" t="s">
        <v>10</v>
      </c>
      <c r="J1372" t="b">
        <f t="shared" si="2948"/>
        <v>0</v>
      </c>
      <c r="K1372" t="b">
        <f t="shared" si="2956"/>
        <v>0</v>
      </c>
      <c r="L1372" t="b">
        <f t="shared" si="2957"/>
        <v>1</v>
      </c>
      <c r="M1372" t="str">
        <f t="shared" si="2949"/>
        <v/>
      </c>
      <c r="N1372" t="str">
        <f t="shared" si="2992"/>
        <v/>
      </c>
      <c r="O1372" t="str">
        <f t="shared" si="2993"/>
        <v/>
      </c>
      <c r="P1372" t="str">
        <f t="shared" si="2950"/>
        <v/>
      </c>
      <c r="R1372" t="s">
        <v>35</v>
      </c>
      <c r="S1372" t="str">
        <f>IF(M1372&lt;&gt;"",M1372,IF(O1372&lt;&gt;"",O1372,IF(Q1372&lt;&gt;"",Q1372,I1372)))</f>
        <v>$M</v>
      </c>
      <c r="T1372" t="str">
        <f t="shared" si="2951"/>
        <v>$m</v>
      </c>
      <c r="U1372" t="str">
        <f t="shared" ref="U1372:V1372" si="3006">TRIM(SUBSTITUTE(T1372,U$1,U$2))</f>
        <v>$m</v>
      </c>
      <c r="V1372" t="str">
        <f t="shared" si="3006"/>
        <v>$m</v>
      </c>
      <c r="W1372" t="str">
        <f t="shared" ref="W1372:AM1372" si="3007">TRIM(SUBSTITUTE(V1372,W$1,W$2))</f>
        <v>$m</v>
      </c>
      <c r="X1372" t="str">
        <f t="shared" si="3007"/>
        <v>$m</v>
      </c>
      <c r="Y1372" t="str">
        <f t="shared" si="3007"/>
        <v>$m</v>
      </c>
      <c r="Z1372" t="str">
        <f t="shared" si="3007"/>
        <v>$m</v>
      </c>
      <c r="AA1372" t="str">
        <f t="shared" si="3007"/>
        <v>$m</v>
      </c>
      <c r="AB1372" t="str">
        <f t="shared" si="3007"/>
        <v>$m</v>
      </c>
      <c r="AC1372" t="str">
        <f t="shared" si="3007"/>
        <v>$m</v>
      </c>
      <c r="AD1372" t="str">
        <f t="shared" si="3007"/>
        <v>$m</v>
      </c>
      <c r="AE1372" t="str">
        <f t="shared" si="3007"/>
        <v>$m</v>
      </c>
      <c r="AF1372" t="str">
        <f t="shared" si="3007"/>
        <v>$m</v>
      </c>
      <c r="AG1372" t="str">
        <f t="shared" si="3007"/>
        <v>$</v>
      </c>
      <c r="AH1372" t="str">
        <f t="shared" si="3007"/>
        <v>$</v>
      </c>
      <c r="AI1372" t="str">
        <f t="shared" si="3007"/>
        <v>$</v>
      </c>
      <c r="AJ1372" t="str">
        <f t="shared" si="3007"/>
        <v>$</v>
      </c>
      <c r="AK1372" t="str">
        <f t="shared" si="3007"/>
        <v>$</v>
      </c>
      <c r="AL1372" t="str">
        <f t="shared" si="3007"/>
        <v>$</v>
      </c>
      <c r="AM1372" t="str">
        <f t="shared" si="3007"/>
        <v>$</v>
      </c>
      <c r="AN1372" t="str">
        <f t="shared" si="2954"/>
        <v>$</v>
      </c>
      <c r="AQ1372" t="str">
        <f t="shared" si="2955"/>
        <v>$</v>
      </c>
    </row>
    <row r="1373" spans="1:43" x14ac:dyDescent="0.2">
      <c r="A1373">
        <v>1371</v>
      </c>
      <c r="B1373" t="s">
        <v>920</v>
      </c>
      <c r="C1373" t="s">
        <v>1670</v>
      </c>
      <c r="D1373" t="s">
        <v>1655</v>
      </c>
      <c r="E1373" t="s">
        <v>63</v>
      </c>
      <c r="F1373" t="s">
        <v>526</v>
      </c>
      <c r="G1373" t="str">
        <f t="shared" si="2947"/>
        <v>Revenue by type - Product Sales</v>
      </c>
      <c r="H1373" t="str">
        <f t="shared" si="2930"/>
        <v>product sales</v>
      </c>
      <c r="I1373" t="s">
        <v>10</v>
      </c>
      <c r="J1373" t="b">
        <f t="shared" si="2948"/>
        <v>0</v>
      </c>
      <c r="K1373" t="b">
        <f t="shared" si="2956"/>
        <v>0</v>
      </c>
      <c r="L1373" t="b">
        <f t="shared" si="2957"/>
        <v>1</v>
      </c>
      <c r="M1373" t="str">
        <f t="shared" si="2949"/>
        <v/>
      </c>
      <c r="N1373" t="str">
        <f t="shared" si="2992"/>
        <v/>
      </c>
      <c r="O1373" t="str">
        <f t="shared" si="2993"/>
        <v/>
      </c>
      <c r="P1373" t="str">
        <f t="shared" si="2950"/>
        <v/>
      </c>
      <c r="R1373" t="s">
        <v>35</v>
      </c>
      <c r="S1373" t="str">
        <f>IF(M1373&lt;&gt;"",M1373,IF(O1373&lt;&gt;"",O1373,IF(Q1373&lt;&gt;"",Q1373,I1373)))</f>
        <v>$M</v>
      </c>
      <c r="T1373" t="str">
        <f t="shared" si="2951"/>
        <v>$m</v>
      </c>
      <c r="U1373" t="str">
        <f t="shared" ref="U1373:V1373" si="3008">TRIM(SUBSTITUTE(T1373,U$1,U$2))</f>
        <v>$m</v>
      </c>
      <c r="V1373" t="str">
        <f t="shared" si="3008"/>
        <v>$m</v>
      </c>
      <c r="W1373" t="str">
        <f t="shared" ref="W1373:AM1373" si="3009">TRIM(SUBSTITUTE(V1373,W$1,W$2))</f>
        <v>$m</v>
      </c>
      <c r="X1373" t="str">
        <f t="shared" si="3009"/>
        <v>$m</v>
      </c>
      <c r="Y1373" t="str">
        <f t="shared" si="3009"/>
        <v>$m</v>
      </c>
      <c r="Z1373" t="str">
        <f t="shared" si="3009"/>
        <v>$m</v>
      </c>
      <c r="AA1373" t="str">
        <f t="shared" si="3009"/>
        <v>$m</v>
      </c>
      <c r="AB1373" t="str">
        <f t="shared" si="3009"/>
        <v>$m</v>
      </c>
      <c r="AC1373" t="str">
        <f t="shared" si="3009"/>
        <v>$m</v>
      </c>
      <c r="AD1373" t="str">
        <f t="shared" si="3009"/>
        <v>$m</v>
      </c>
      <c r="AE1373" t="str">
        <f t="shared" si="3009"/>
        <v>$m</v>
      </c>
      <c r="AF1373" t="str">
        <f t="shared" si="3009"/>
        <v>$m</v>
      </c>
      <c r="AG1373" t="str">
        <f t="shared" si="3009"/>
        <v>$</v>
      </c>
      <c r="AH1373" t="str">
        <f t="shared" si="3009"/>
        <v>$</v>
      </c>
      <c r="AI1373" t="str">
        <f t="shared" si="3009"/>
        <v>$</v>
      </c>
      <c r="AJ1373" t="str">
        <f t="shared" si="3009"/>
        <v>$</v>
      </c>
      <c r="AK1373" t="str">
        <f t="shared" si="3009"/>
        <v>$</v>
      </c>
      <c r="AL1373" t="str">
        <f t="shared" si="3009"/>
        <v>$</v>
      </c>
      <c r="AM1373" t="str">
        <f t="shared" si="3009"/>
        <v>$</v>
      </c>
      <c r="AN1373" t="str">
        <f t="shared" si="2954"/>
        <v>$</v>
      </c>
      <c r="AQ1373" t="str">
        <f t="shared" si="2955"/>
        <v>$</v>
      </c>
    </row>
    <row r="1374" spans="1:43" x14ac:dyDescent="0.2">
      <c r="A1374">
        <v>1372</v>
      </c>
      <c r="B1374" t="s">
        <v>920</v>
      </c>
      <c r="C1374" t="s">
        <v>1670</v>
      </c>
      <c r="D1374" t="s">
        <v>1655</v>
      </c>
      <c r="E1374" t="s">
        <v>927</v>
      </c>
      <c r="F1374" t="s">
        <v>927</v>
      </c>
      <c r="G1374" t="str">
        <f t="shared" si="2947"/>
        <v>Sales order backlog</v>
      </c>
      <c r="H1374" t="str">
        <f t="shared" si="2930"/>
        <v>sales order backlog</v>
      </c>
      <c r="I1374" t="s">
        <v>10</v>
      </c>
      <c r="J1374" t="b">
        <f t="shared" si="2948"/>
        <v>0</v>
      </c>
      <c r="K1374" t="b">
        <f t="shared" si="2956"/>
        <v>0</v>
      </c>
      <c r="L1374" t="b">
        <f t="shared" si="2957"/>
        <v>1</v>
      </c>
      <c r="M1374" t="str">
        <f t="shared" si="2949"/>
        <v/>
      </c>
      <c r="N1374" t="str">
        <f t="shared" si="2992"/>
        <v/>
      </c>
      <c r="O1374" t="str">
        <f t="shared" si="2993"/>
        <v/>
      </c>
      <c r="P1374" t="str">
        <f t="shared" si="2950"/>
        <v/>
      </c>
      <c r="R1374" t="s">
        <v>35</v>
      </c>
      <c r="S1374" t="str">
        <f>IF(M1374&lt;&gt;"",M1374,IF(O1374&lt;&gt;"",O1374,IF(Q1374&lt;&gt;"",Q1374,I1374)))</f>
        <v>$M</v>
      </c>
      <c r="T1374" t="str">
        <f t="shared" si="2951"/>
        <v>$m</v>
      </c>
      <c r="U1374" t="str">
        <f t="shared" ref="U1374:V1374" si="3010">TRIM(SUBSTITUTE(T1374,U$1,U$2))</f>
        <v>$m</v>
      </c>
      <c r="V1374" t="str">
        <f t="shared" si="3010"/>
        <v>$m</v>
      </c>
      <c r="W1374" t="str">
        <f t="shared" ref="W1374:AM1374" si="3011">TRIM(SUBSTITUTE(V1374,W$1,W$2))</f>
        <v>$m</v>
      </c>
      <c r="X1374" t="str">
        <f t="shared" si="3011"/>
        <v>$m</v>
      </c>
      <c r="Y1374" t="str">
        <f t="shared" si="3011"/>
        <v>$m</v>
      </c>
      <c r="Z1374" t="str">
        <f t="shared" si="3011"/>
        <v>$m</v>
      </c>
      <c r="AA1374" t="str">
        <f t="shared" si="3011"/>
        <v>$m</v>
      </c>
      <c r="AB1374" t="str">
        <f t="shared" si="3011"/>
        <v>$m</v>
      </c>
      <c r="AC1374" t="str">
        <f t="shared" si="3011"/>
        <v>$m</v>
      </c>
      <c r="AD1374" t="str">
        <f t="shared" si="3011"/>
        <v>$m</v>
      </c>
      <c r="AE1374" t="str">
        <f t="shared" si="3011"/>
        <v>$m</v>
      </c>
      <c r="AF1374" t="str">
        <f t="shared" si="3011"/>
        <v>$m</v>
      </c>
      <c r="AG1374" t="str">
        <f t="shared" si="3011"/>
        <v>$</v>
      </c>
      <c r="AH1374" t="str">
        <f t="shared" si="3011"/>
        <v>$</v>
      </c>
      <c r="AI1374" t="str">
        <f t="shared" si="3011"/>
        <v>$</v>
      </c>
      <c r="AJ1374" t="str">
        <f t="shared" si="3011"/>
        <v>$</v>
      </c>
      <c r="AK1374" t="str">
        <f t="shared" si="3011"/>
        <v>$</v>
      </c>
      <c r="AL1374" t="str">
        <f t="shared" si="3011"/>
        <v>$</v>
      </c>
      <c r="AM1374" t="str">
        <f t="shared" si="3011"/>
        <v>$</v>
      </c>
      <c r="AN1374" t="str">
        <f t="shared" si="2954"/>
        <v>$</v>
      </c>
      <c r="AQ1374" t="str">
        <f t="shared" si="2955"/>
        <v>$</v>
      </c>
    </row>
    <row r="1375" spans="1:43" x14ac:dyDescent="0.2">
      <c r="A1375">
        <v>1373</v>
      </c>
      <c r="B1375" t="s">
        <v>920</v>
      </c>
      <c r="C1375" t="s">
        <v>1670</v>
      </c>
      <c r="D1375" t="s">
        <v>1655</v>
      </c>
      <c r="E1375" t="s">
        <v>165</v>
      </c>
      <c r="F1375" t="s">
        <v>928</v>
      </c>
      <c r="G1375" t="str">
        <f t="shared" si="2947"/>
        <v>Segment Sales - Direct sales</v>
      </c>
      <c r="H1375" t="str">
        <f t="shared" si="2930"/>
        <v>direct sales</v>
      </c>
      <c r="I1375" t="s">
        <v>10</v>
      </c>
      <c r="J1375" t="b">
        <f t="shared" si="2948"/>
        <v>0</v>
      </c>
      <c r="K1375" t="b">
        <f t="shared" si="2956"/>
        <v>0</v>
      </c>
      <c r="L1375" t="b">
        <f t="shared" si="2957"/>
        <v>1</v>
      </c>
      <c r="M1375" t="str">
        <f t="shared" si="2949"/>
        <v/>
      </c>
      <c r="N1375" t="str">
        <f t="shared" si="2992"/>
        <v/>
      </c>
      <c r="O1375" t="str">
        <f t="shared" si="2993"/>
        <v/>
      </c>
      <c r="P1375" t="str">
        <f t="shared" si="2950"/>
        <v/>
      </c>
      <c r="R1375" t="s">
        <v>35</v>
      </c>
      <c r="S1375" t="str">
        <f>IF(M1375&lt;&gt;"",M1375,IF(O1375&lt;&gt;"",O1375,IF(Q1375&lt;&gt;"",Q1375,I1375)))</f>
        <v>$M</v>
      </c>
      <c r="T1375" t="str">
        <f t="shared" si="2951"/>
        <v>$m</v>
      </c>
      <c r="U1375" t="str">
        <f t="shared" ref="U1375:V1375" si="3012">TRIM(SUBSTITUTE(T1375,U$1,U$2))</f>
        <v>$m</v>
      </c>
      <c r="V1375" t="str">
        <f t="shared" si="3012"/>
        <v>$m</v>
      </c>
      <c r="W1375" t="str">
        <f t="shared" ref="W1375:AM1375" si="3013">TRIM(SUBSTITUTE(V1375,W$1,W$2))</f>
        <v>$m</v>
      </c>
      <c r="X1375" t="str">
        <f t="shared" si="3013"/>
        <v>$m</v>
      </c>
      <c r="Y1375" t="str">
        <f t="shared" si="3013"/>
        <v>$m</v>
      </c>
      <c r="Z1375" t="str">
        <f t="shared" si="3013"/>
        <v>$m</v>
      </c>
      <c r="AA1375" t="str">
        <f t="shared" si="3013"/>
        <v>$m</v>
      </c>
      <c r="AB1375" t="str">
        <f t="shared" si="3013"/>
        <v>$m</v>
      </c>
      <c r="AC1375" t="str">
        <f t="shared" si="3013"/>
        <v>$m</v>
      </c>
      <c r="AD1375" t="str">
        <f t="shared" si="3013"/>
        <v>$m</v>
      </c>
      <c r="AE1375" t="str">
        <f t="shared" si="3013"/>
        <v>$m</v>
      </c>
      <c r="AF1375" t="str">
        <f t="shared" si="3013"/>
        <v>$m</v>
      </c>
      <c r="AG1375" t="str">
        <f t="shared" si="3013"/>
        <v>$</v>
      </c>
      <c r="AH1375" t="str">
        <f t="shared" si="3013"/>
        <v>$</v>
      </c>
      <c r="AI1375" t="str">
        <f t="shared" si="3013"/>
        <v>$</v>
      </c>
      <c r="AJ1375" t="str">
        <f t="shared" si="3013"/>
        <v>$</v>
      </c>
      <c r="AK1375" t="str">
        <f t="shared" si="3013"/>
        <v>$</v>
      </c>
      <c r="AL1375" t="str">
        <f t="shared" si="3013"/>
        <v>$</v>
      </c>
      <c r="AM1375" t="str">
        <f t="shared" si="3013"/>
        <v>$</v>
      </c>
      <c r="AN1375" t="str">
        <f t="shared" si="2954"/>
        <v>$</v>
      </c>
      <c r="AQ1375" t="str">
        <f t="shared" si="2955"/>
        <v>$</v>
      </c>
    </row>
    <row r="1376" spans="1:43" x14ac:dyDescent="0.2">
      <c r="A1376">
        <v>1374</v>
      </c>
      <c r="B1376" t="s">
        <v>920</v>
      </c>
      <c r="C1376" t="s">
        <v>1670</v>
      </c>
      <c r="D1376" t="s">
        <v>1655</v>
      </c>
      <c r="E1376" t="s">
        <v>165</v>
      </c>
      <c r="F1376" t="s">
        <v>929</v>
      </c>
      <c r="G1376" t="str">
        <f t="shared" si="2947"/>
        <v>Segment Sales - Retail sales</v>
      </c>
      <c r="H1376" t="str">
        <f t="shared" si="2930"/>
        <v>retail sales</v>
      </c>
      <c r="I1376" t="s">
        <v>10</v>
      </c>
      <c r="J1376" t="b">
        <f t="shared" si="2948"/>
        <v>0</v>
      </c>
      <c r="K1376" t="b">
        <f t="shared" si="2956"/>
        <v>0</v>
      </c>
      <c r="L1376" t="b">
        <f t="shared" si="2957"/>
        <v>1</v>
      </c>
      <c r="M1376" t="str">
        <f t="shared" si="2949"/>
        <v/>
      </c>
      <c r="N1376" t="str">
        <f t="shared" si="2992"/>
        <v/>
      </c>
      <c r="O1376" t="str">
        <f t="shared" si="2993"/>
        <v/>
      </c>
      <c r="P1376" t="str">
        <f t="shared" si="2950"/>
        <v/>
      </c>
      <c r="R1376" t="s">
        <v>35</v>
      </c>
      <c r="S1376" t="str">
        <f>IF(M1376&lt;&gt;"",M1376,IF(O1376&lt;&gt;"",O1376,IF(Q1376&lt;&gt;"",Q1376,I1376)))</f>
        <v>$M</v>
      </c>
      <c r="T1376" t="str">
        <f t="shared" si="2951"/>
        <v>$m</v>
      </c>
      <c r="U1376" t="str">
        <f t="shared" ref="U1376:V1376" si="3014">TRIM(SUBSTITUTE(T1376,U$1,U$2))</f>
        <v>$m</v>
      </c>
      <c r="V1376" t="str">
        <f t="shared" si="3014"/>
        <v>$m</v>
      </c>
      <c r="W1376" t="str">
        <f t="shared" ref="W1376:AM1376" si="3015">TRIM(SUBSTITUTE(V1376,W$1,W$2))</f>
        <v>$m</v>
      </c>
      <c r="X1376" t="str">
        <f t="shared" si="3015"/>
        <v>$m</v>
      </c>
      <c r="Y1376" t="str">
        <f t="shared" si="3015"/>
        <v>$m</v>
      </c>
      <c r="Z1376" t="str">
        <f t="shared" si="3015"/>
        <v>$m</v>
      </c>
      <c r="AA1376" t="str">
        <f t="shared" si="3015"/>
        <v>$m</v>
      </c>
      <c r="AB1376" t="str">
        <f t="shared" si="3015"/>
        <v>$m</v>
      </c>
      <c r="AC1376" t="str">
        <f t="shared" si="3015"/>
        <v>$m</v>
      </c>
      <c r="AD1376" t="str">
        <f t="shared" si="3015"/>
        <v>$m</v>
      </c>
      <c r="AE1376" t="str">
        <f t="shared" si="3015"/>
        <v>$m</v>
      </c>
      <c r="AF1376" t="str">
        <f t="shared" si="3015"/>
        <v>$m</v>
      </c>
      <c r="AG1376" t="str">
        <f t="shared" si="3015"/>
        <v>$</v>
      </c>
      <c r="AH1376" t="str">
        <f t="shared" si="3015"/>
        <v>$</v>
      </c>
      <c r="AI1376" t="str">
        <f t="shared" si="3015"/>
        <v>$</v>
      </c>
      <c r="AJ1376" t="str">
        <f t="shared" si="3015"/>
        <v>$</v>
      </c>
      <c r="AK1376" t="str">
        <f t="shared" si="3015"/>
        <v>$</v>
      </c>
      <c r="AL1376" t="str">
        <f t="shared" si="3015"/>
        <v>$</v>
      </c>
      <c r="AM1376" t="str">
        <f t="shared" si="3015"/>
        <v>$</v>
      </c>
      <c r="AN1376" t="str">
        <f t="shared" si="2954"/>
        <v>$</v>
      </c>
      <c r="AQ1376" t="str">
        <f t="shared" si="2955"/>
        <v>$</v>
      </c>
    </row>
    <row r="1377" spans="1:43" x14ac:dyDescent="0.2">
      <c r="A1377">
        <v>1375</v>
      </c>
      <c r="B1377" t="s">
        <v>920</v>
      </c>
      <c r="C1377" t="s">
        <v>1670</v>
      </c>
      <c r="D1377" t="s">
        <v>1655</v>
      </c>
      <c r="E1377" t="s">
        <v>165</v>
      </c>
      <c r="F1377" t="s">
        <v>930</v>
      </c>
      <c r="G1377" t="str">
        <f t="shared" si="2947"/>
        <v>Segment Sales - Royalty</v>
      </c>
      <c r="H1377" t="str">
        <f t="shared" si="2930"/>
        <v>royalty</v>
      </c>
      <c r="I1377" t="s">
        <v>10</v>
      </c>
      <c r="J1377" t="b">
        <f t="shared" si="2948"/>
        <v>0</v>
      </c>
      <c r="K1377" t="b">
        <f t="shared" si="2956"/>
        <v>0</v>
      </c>
      <c r="L1377" t="b">
        <f t="shared" si="2957"/>
        <v>1</v>
      </c>
      <c r="M1377" t="str">
        <f t="shared" si="2949"/>
        <v/>
      </c>
      <c r="N1377" t="str">
        <f t="shared" si="2992"/>
        <v/>
      </c>
      <c r="O1377" t="str">
        <f t="shared" si="2993"/>
        <v/>
      </c>
      <c r="P1377" t="str">
        <f t="shared" si="2950"/>
        <v/>
      </c>
      <c r="R1377" t="s">
        <v>35</v>
      </c>
      <c r="S1377" t="str">
        <f>IF(M1377&lt;&gt;"",M1377,IF(O1377&lt;&gt;"",O1377,IF(Q1377&lt;&gt;"",Q1377,I1377)))</f>
        <v>$M</v>
      </c>
      <c r="T1377" t="str">
        <f t="shared" si="2951"/>
        <v>$m</v>
      </c>
      <c r="U1377" t="str">
        <f t="shared" ref="U1377:V1377" si="3016">TRIM(SUBSTITUTE(T1377,U$1,U$2))</f>
        <v>$m</v>
      </c>
      <c r="V1377" t="str">
        <f t="shared" si="3016"/>
        <v>$m</v>
      </c>
      <c r="W1377" t="str">
        <f t="shared" ref="W1377:AM1377" si="3017">TRIM(SUBSTITUTE(V1377,W$1,W$2))</f>
        <v>$m</v>
      </c>
      <c r="X1377" t="str">
        <f t="shared" si="3017"/>
        <v>$m</v>
      </c>
      <c r="Y1377" t="str">
        <f t="shared" si="3017"/>
        <v>$m</v>
      </c>
      <c r="Z1377" t="str">
        <f t="shared" si="3017"/>
        <v>$m</v>
      </c>
      <c r="AA1377" t="str">
        <f t="shared" si="3017"/>
        <v>$m</v>
      </c>
      <c r="AB1377" t="str">
        <f t="shared" si="3017"/>
        <v>$m</v>
      </c>
      <c r="AC1377" t="str">
        <f t="shared" si="3017"/>
        <v>$m</v>
      </c>
      <c r="AD1377" t="str">
        <f t="shared" si="3017"/>
        <v>$m</v>
      </c>
      <c r="AE1377" t="str">
        <f t="shared" si="3017"/>
        <v>$m</v>
      </c>
      <c r="AF1377" t="str">
        <f t="shared" si="3017"/>
        <v>$m</v>
      </c>
      <c r="AG1377" t="str">
        <f t="shared" si="3017"/>
        <v>$</v>
      </c>
      <c r="AH1377" t="str">
        <f t="shared" si="3017"/>
        <v>$</v>
      </c>
      <c r="AI1377" t="str">
        <f t="shared" si="3017"/>
        <v>$</v>
      </c>
      <c r="AJ1377" t="str">
        <f t="shared" si="3017"/>
        <v>$</v>
      </c>
      <c r="AK1377" t="str">
        <f t="shared" si="3017"/>
        <v>$</v>
      </c>
      <c r="AL1377" t="str">
        <f t="shared" si="3017"/>
        <v>$</v>
      </c>
      <c r="AM1377" t="str">
        <f t="shared" si="3017"/>
        <v>$</v>
      </c>
      <c r="AN1377" t="str">
        <f t="shared" si="2954"/>
        <v>$</v>
      </c>
      <c r="AQ1377" t="str">
        <f t="shared" si="2955"/>
        <v>$</v>
      </c>
    </row>
    <row r="1378" spans="1:43" x14ac:dyDescent="0.2">
      <c r="A1378">
        <v>1376</v>
      </c>
      <c r="B1378" t="s">
        <v>931</v>
      </c>
      <c r="C1378" t="s">
        <v>1662</v>
      </c>
      <c r="D1378" t="s">
        <v>1655</v>
      </c>
      <c r="E1378" t="s">
        <v>932</v>
      </c>
      <c r="F1378" t="s">
        <v>933</v>
      </c>
      <c r="G1378" t="str">
        <f t="shared" si="2947"/>
        <v>Average square footage per store - Retail Division</v>
      </c>
      <c r="H1378" t="str">
        <f t="shared" si="2930"/>
        <v>retail division</v>
      </c>
      <c r="I1378" t="s">
        <v>934</v>
      </c>
      <c r="J1378" t="b">
        <f t="shared" si="2948"/>
        <v>1</v>
      </c>
      <c r="K1378" t="b">
        <f t="shared" si="2956"/>
        <v>1</v>
      </c>
      <c r="L1378" t="b">
        <f t="shared" si="2957"/>
        <v>1</v>
      </c>
      <c r="M1378" t="str">
        <f t="shared" si="2949"/>
        <v>Stores</v>
      </c>
      <c r="N1378" t="str">
        <f t="shared" si="2992"/>
        <v/>
      </c>
      <c r="O1378" t="str">
        <f t="shared" si="2993"/>
        <v/>
      </c>
      <c r="P1378" t="str">
        <f t="shared" si="2950"/>
        <v/>
      </c>
      <c r="R1378" t="s">
        <v>1685</v>
      </c>
      <c r="S1378" t="str">
        <f>IF(M1378&lt;&gt;"",M1378,IF(O1378&lt;&gt;"",O1378,IF(Q1378&lt;&gt;"",Q1378,I1378)))</f>
        <v>Stores</v>
      </c>
      <c r="T1378" t="str">
        <f t="shared" si="2951"/>
        <v>stores</v>
      </c>
      <c r="U1378" t="str">
        <f t="shared" ref="U1378:V1378" si="3018">TRIM(SUBSTITUTE(T1378,U$1,U$2))</f>
        <v>stores</v>
      </c>
      <c r="V1378" t="str">
        <f t="shared" si="3018"/>
        <v>stores</v>
      </c>
      <c r="W1378" t="str">
        <f t="shared" ref="W1378:AM1378" si="3019">TRIM(SUBSTITUTE(V1378,W$1,W$2))</f>
        <v>stores</v>
      </c>
      <c r="X1378" t="str">
        <f t="shared" si="3019"/>
        <v>stores</v>
      </c>
      <c r="Y1378" t="str">
        <f t="shared" si="3019"/>
        <v>stores</v>
      </c>
      <c r="Z1378" t="str">
        <f t="shared" si="3019"/>
        <v>stores</v>
      </c>
      <c r="AA1378" t="str">
        <f t="shared" si="3019"/>
        <v>stores</v>
      </c>
      <c r="AB1378" t="str">
        <f t="shared" si="3019"/>
        <v>stores</v>
      </c>
      <c r="AC1378" t="str">
        <f t="shared" si="3019"/>
        <v>stores</v>
      </c>
      <c r="AD1378" t="str">
        <f t="shared" si="3019"/>
        <v>stores</v>
      </c>
      <c r="AE1378" t="str">
        <f t="shared" si="3019"/>
        <v>stores</v>
      </c>
      <c r="AF1378" t="str">
        <f t="shared" si="3019"/>
        <v>stores</v>
      </c>
      <c r="AG1378" t="str">
        <f t="shared" si="3019"/>
        <v>stores</v>
      </c>
      <c r="AH1378" t="str">
        <f t="shared" si="3019"/>
        <v>stores</v>
      </c>
      <c r="AI1378" t="str">
        <f t="shared" si="3019"/>
        <v>stores</v>
      </c>
      <c r="AJ1378" t="str">
        <f t="shared" si="3019"/>
        <v>stores</v>
      </c>
      <c r="AK1378" t="str">
        <f t="shared" si="3019"/>
        <v>stores</v>
      </c>
      <c r="AL1378" t="str">
        <f t="shared" si="3019"/>
        <v>stores</v>
      </c>
      <c r="AM1378" t="str">
        <f t="shared" si="3019"/>
        <v>stores</v>
      </c>
      <c r="AN1378" t="str">
        <f t="shared" si="2954"/>
        <v>stores</v>
      </c>
      <c r="AQ1378" t="str">
        <f t="shared" si="2955"/>
        <v>stores</v>
      </c>
    </row>
    <row r="1379" spans="1:43" x14ac:dyDescent="0.2">
      <c r="A1379">
        <v>1377</v>
      </c>
      <c r="B1379" t="s">
        <v>931</v>
      </c>
      <c r="C1379" t="s">
        <v>1662</v>
      </c>
      <c r="D1379" t="s">
        <v>1655</v>
      </c>
      <c r="E1379" t="s">
        <v>364</v>
      </c>
      <c r="F1379" t="s">
        <v>935</v>
      </c>
      <c r="G1379" t="str">
        <f t="shared" si="2947"/>
        <v>Revenue by Type - Products Revenue</v>
      </c>
      <c r="H1379" t="str">
        <f t="shared" si="2930"/>
        <v>products revenue</v>
      </c>
      <c r="I1379" t="s">
        <v>10</v>
      </c>
      <c r="J1379" t="b">
        <f t="shared" si="2948"/>
        <v>0</v>
      </c>
      <c r="K1379" t="b">
        <f t="shared" si="2956"/>
        <v>0</v>
      </c>
      <c r="L1379" t="b">
        <f t="shared" si="2957"/>
        <v>1</v>
      </c>
      <c r="M1379" t="str">
        <f t="shared" si="2949"/>
        <v/>
      </c>
      <c r="N1379" t="str">
        <f t="shared" si="2992"/>
        <v/>
      </c>
      <c r="O1379" t="str">
        <f t="shared" si="2993"/>
        <v/>
      </c>
      <c r="P1379" t="str">
        <f t="shared" si="2950"/>
        <v/>
      </c>
      <c r="R1379" t="s">
        <v>35</v>
      </c>
      <c r="S1379" t="str">
        <f>IF(M1379&lt;&gt;"",M1379,IF(O1379&lt;&gt;"",O1379,IF(Q1379&lt;&gt;"",Q1379,I1379)))</f>
        <v>$M</v>
      </c>
      <c r="T1379" t="str">
        <f t="shared" si="2951"/>
        <v>$m</v>
      </c>
      <c r="U1379" t="str">
        <f t="shared" ref="U1379:V1379" si="3020">TRIM(SUBSTITUTE(T1379,U$1,U$2))</f>
        <v>$m</v>
      </c>
      <c r="V1379" t="str">
        <f t="shared" si="3020"/>
        <v>$m</v>
      </c>
      <c r="W1379" t="str">
        <f t="shared" ref="W1379:AM1379" si="3021">TRIM(SUBSTITUTE(V1379,W$1,W$2))</f>
        <v>$m</v>
      </c>
      <c r="X1379" t="str">
        <f t="shared" si="3021"/>
        <v>$m</v>
      </c>
      <c r="Y1379" t="str">
        <f t="shared" si="3021"/>
        <v>$m</v>
      </c>
      <c r="Z1379" t="str">
        <f t="shared" si="3021"/>
        <v>$m</v>
      </c>
      <c r="AA1379" t="str">
        <f t="shared" si="3021"/>
        <v>$m</v>
      </c>
      <c r="AB1379" t="str">
        <f t="shared" si="3021"/>
        <v>$m</v>
      </c>
      <c r="AC1379" t="str">
        <f t="shared" si="3021"/>
        <v>$m</v>
      </c>
      <c r="AD1379" t="str">
        <f t="shared" si="3021"/>
        <v>$m</v>
      </c>
      <c r="AE1379" t="str">
        <f t="shared" si="3021"/>
        <v>$m</v>
      </c>
      <c r="AF1379" t="str">
        <f t="shared" si="3021"/>
        <v>$m</v>
      </c>
      <c r="AG1379" t="str">
        <f t="shared" si="3021"/>
        <v>$</v>
      </c>
      <c r="AH1379" t="str">
        <f t="shared" si="3021"/>
        <v>$</v>
      </c>
      <c r="AI1379" t="str">
        <f t="shared" si="3021"/>
        <v>$</v>
      </c>
      <c r="AJ1379" t="str">
        <f t="shared" si="3021"/>
        <v>$</v>
      </c>
      <c r="AK1379" t="str">
        <f t="shared" si="3021"/>
        <v>$</v>
      </c>
      <c r="AL1379" t="str">
        <f t="shared" si="3021"/>
        <v>$</v>
      </c>
      <c r="AM1379" t="str">
        <f t="shared" si="3021"/>
        <v>$</v>
      </c>
      <c r="AN1379" t="str">
        <f t="shared" si="2954"/>
        <v>$</v>
      </c>
      <c r="AQ1379" t="str">
        <f t="shared" si="2955"/>
        <v>$</v>
      </c>
    </row>
    <row r="1380" spans="1:43" x14ac:dyDescent="0.2">
      <c r="A1380">
        <v>1378</v>
      </c>
      <c r="B1380" t="s">
        <v>931</v>
      </c>
      <c r="C1380" t="s">
        <v>1662</v>
      </c>
      <c r="D1380" t="s">
        <v>1655</v>
      </c>
      <c r="E1380" t="s">
        <v>364</v>
      </c>
      <c r="F1380" t="s">
        <v>523</v>
      </c>
      <c r="G1380" t="str">
        <f t="shared" si="2947"/>
        <v>Revenue by Type - Services Revenue</v>
      </c>
      <c r="H1380" t="str">
        <f t="shared" si="2930"/>
        <v>services revenue</v>
      </c>
      <c r="I1380" t="s">
        <v>10</v>
      </c>
      <c r="J1380" t="b">
        <f t="shared" si="2948"/>
        <v>0</v>
      </c>
      <c r="K1380" t="b">
        <f t="shared" si="2956"/>
        <v>0</v>
      </c>
      <c r="L1380" t="b">
        <f t="shared" si="2957"/>
        <v>1</v>
      </c>
      <c r="M1380" t="str">
        <f t="shared" si="2949"/>
        <v/>
      </c>
      <c r="N1380" t="str">
        <f t="shared" si="2992"/>
        <v/>
      </c>
      <c r="O1380" t="str">
        <f t="shared" si="2993"/>
        <v/>
      </c>
      <c r="P1380" t="str">
        <f t="shared" si="2950"/>
        <v/>
      </c>
      <c r="R1380" t="s">
        <v>35</v>
      </c>
      <c r="S1380" t="str">
        <f>IF(M1380&lt;&gt;"",M1380,IF(O1380&lt;&gt;"",O1380,IF(Q1380&lt;&gt;"",Q1380,I1380)))</f>
        <v>$M</v>
      </c>
      <c r="T1380" t="str">
        <f t="shared" si="2951"/>
        <v>$m</v>
      </c>
      <c r="U1380" t="str">
        <f t="shared" ref="U1380:V1380" si="3022">TRIM(SUBSTITUTE(T1380,U$1,U$2))</f>
        <v>$m</v>
      </c>
      <c r="V1380" t="str">
        <f t="shared" si="3022"/>
        <v>$m</v>
      </c>
      <c r="W1380" t="str">
        <f t="shared" ref="W1380:AM1380" si="3023">TRIM(SUBSTITUTE(V1380,W$1,W$2))</f>
        <v>$m</v>
      </c>
      <c r="X1380" t="str">
        <f t="shared" si="3023"/>
        <v>$m</v>
      </c>
      <c r="Y1380" t="str">
        <f t="shared" si="3023"/>
        <v>$m</v>
      </c>
      <c r="Z1380" t="str">
        <f t="shared" si="3023"/>
        <v>$m</v>
      </c>
      <c r="AA1380" t="str">
        <f t="shared" si="3023"/>
        <v>$m</v>
      </c>
      <c r="AB1380" t="str">
        <f t="shared" si="3023"/>
        <v>$m</v>
      </c>
      <c r="AC1380" t="str">
        <f t="shared" si="3023"/>
        <v>$m</v>
      </c>
      <c r="AD1380" t="str">
        <f t="shared" si="3023"/>
        <v>$m</v>
      </c>
      <c r="AE1380" t="str">
        <f t="shared" si="3023"/>
        <v>$m</v>
      </c>
      <c r="AF1380" t="str">
        <f t="shared" si="3023"/>
        <v>$m</v>
      </c>
      <c r="AG1380" t="str">
        <f t="shared" si="3023"/>
        <v>$</v>
      </c>
      <c r="AH1380" t="str">
        <f t="shared" si="3023"/>
        <v>$</v>
      </c>
      <c r="AI1380" t="str">
        <f t="shared" si="3023"/>
        <v>$</v>
      </c>
      <c r="AJ1380" t="str">
        <f t="shared" si="3023"/>
        <v>$</v>
      </c>
      <c r="AK1380" t="str">
        <f t="shared" si="3023"/>
        <v>$</v>
      </c>
      <c r="AL1380" t="str">
        <f t="shared" si="3023"/>
        <v>$</v>
      </c>
      <c r="AM1380" t="str">
        <f t="shared" si="3023"/>
        <v>$</v>
      </c>
      <c r="AN1380" t="str">
        <f t="shared" si="2954"/>
        <v>$</v>
      </c>
      <c r="AQ1380" t="str">
        <f t="shared" si="2955"/>
        <v>$</v>
      </c>
    </row>
    <row r="1381" spans="1:43" x14ac:dyDescent="0.2">
      <c r="A1381">
        <v>1379</v>
      </c>
      <c r="B1381" t="s">
        <v>931</v>
      </c>
      <c r="C1381" t="s">
        <v>1662</v>
      </c>
      <c r="D1381" t="s">
        <v>1655</v>
      </c>
      <c r="E1381" t="s">
        <v>44</v>
      </c>
      <c r="F1381" t="s">
        <v>936</v>
      </c>
      <c r="G1381" t="str">
        <f t="shared" si="2947"/>
        <v>Segment Revenue - Business Solutions Division</v>
      </c>
      <c r="H1381" t="str">
        <f t="shared" si="2930"/>
        <v>business solutions division</v>
      </c>
      <c r="I1381" t="s">
        <v>10</v>
      </c>
      <c r="J1381" t="b">
        <f t="shared" si="2948"/>
        <v>0</v>
      </c>
      <c r="K1381" t="b">
        <f t="shared" si="2956"/>
        <v>0</v>
      </c>
      <c r="L1381" t="b">
        <f t="shared" si="2957"/>
        <v>1</v>
      </c>
      <c r="M1381" t="str">
        <f t="shared" si="2949"/>
        <v/>
      </c>
      <c r="N1381" t="str">
        <f t="shared" si="2992"/>
        <v/>
      </c>
      <c r="O1381" t="str">
        <f t="shared" si="2993"/>
        <v/>
      </c>
      <c r="P1381" t="str">
        <f t="shared" si="2950"/>
        <v/>
      </c>
      <c r="R1381" t="s">
        <v>35</v>
      </c>
      <c r="S1381" t="str">
        <f>IF(M1381&lt;&gt;"",M1381,IF(O1381&lt;&gt;"",O1381,IF(Q1381&lt;&gt;"",Q1381,I1381)))</f>
        <v>$M</v>
      </c>
      <c r="T1381" t="str">
        <f t="shared" si="2951"/>
        <v>$m</v>
      </c>
      <c r="U1381" t="str">
        <f t="shared" ref="U1381:V1381" si="3024">TRIM(SUBSTITUTE(T1381,U$1,U$2))</f>
        <v>$m</v>
      </c>
      <c r="V1381" t="str">
        <f t="shared" si="3024"/>
        <v>$m</v>
      </c>
      <c r="W1381" t="str">
        <f t="shared" ref="W1381:AM1381" si="3025">TRIM(SUBSTITUTE(V1381,W$1,W$2))</f>
        <v>$m</v>
      </c>
      <c r="X1381" t="str">
        <f t="shared" si="3025"/>
        <v>$m</v>
      </c>
      <c r="Y1381" t="str">
        <f t="shared" si="3025"/>
        <v>$m</v>
      </c>
      <c r="Z1381" t="str">
        <f t="shared" si="3025"/>
        <v>$m</v>
      </c>
      <c r="AA1381" t="str">
        <f t="shared" si="3025"/>
        <v>$m</v>
      </c>
      <c r="AB1381" t="str">
        <f t="shared" si="3025"/>
        <v>$m</v>
      </c>
      <c r="AC1381" t="str">
        <f t="shared" si="3025"/>
        <v>$m</v>
      </c>
      <c r="AD1381" t="str">
        <f t="shared" si="3025"/>
        <v>$m</v>
      </c>
      <c r="AE1381" t="str">
        <f t="shared" si="3025"/>
        <v>$m</v>
      </c>
      <c r="AF1381" t="str">
        <f t="shared" si="3025"/>
        <v>$m</v>
      </c>
      <c r="AG1381" t="str">
        <f t="shared" si="3025"/>
        <v>$</v>
      </c>
      <c r="AH1381" t="str">
        <f t="shared" si="3025"/>
        <v>$</v>
      </c>
      <c r="AI1381" t="str">
        <f t="shared" si="3025"/>
        <v>$</v>
      </c>
      <c r="AJ1381" t="str">
        <f t="shared" si="3025"/>
        <v>$</v>
      </c>
      <c r="AK1381" t="str">
        <f t="shared" si="3025"/>
        <v>$</v>
      </c>
      <c r="AL1381" t="str">
        <f t="shared" si="3025"/>
        <v>$</v>
      </c>
      <c r="AM1381" t="str">
        <f t="shared" si="3025"/>
        <v>$</v>
      </c>
      <c r="AN1381" t="str">
        <f t="shared" si="2954"/>
        <v>$</v>
      </c>
      <c r="AQ1381" t="str">
        <f t="shared" si="2955"/>
        <v>$</v>
      </c>
    </row>
    <row r="1382" spans="1:43" x14ac:dyDescent="0.2">
      <c r="A1382">
        <v>1380</v>
      </c>
      <c r="B1382" t="s">
        <v>931</v>
      </c>
      <c r="C1382" t="s">
        <v>1662</v>
      </c>
      <c r="D1382" t="s">
        <v>1655</v>
      </c>
      <c r="E1382" t="s">
        <v>44</v>
      </c>
      <c r="F1382" t="s">
        <v>937</v>
      </c>
      <c r="G1382" t="str">
        <f t="shared" si="2947"/>
        <v>Segment Revenue - CompuCom Division</v>
      </c>
      <c r="H1382" t="str">
        <f t="shared" si="2930"/>
        <v>compucom division</v>
      </c>
      <c r="I1382" t="s">
        <v>10</v>
      </c>
      <c r="J1382" t="b">
        <f t="shared" si="2948"/>
        <v>0</v>
      </c>
      <c r="K1382" t="b">
        <f t="shared" si="2956"/>
        <v>0</v>
      </c>
      <c r="L1382" t="b">
        <f t="shared" si="2957"/>
        <v>1</v>
      </c>
      <c r="M1382" t="str">
        <f t="shared" si="2949"/>
        <v/>
      </c>
      <c r="N1382" t="str">
        <f t="shared" si="2992"/>
        <v/>
      </c>
      <c r="O1382" t="str">
        <f t="shared" si="2993"/>
        <v/>
      </c>
      <c r="P1382" t="str">
        <f t="shared" si="2950"/>
        <v/>
      </c>
      <c r="R1382" t="s">
        <v>35</v>
      </c>
      <c r="S1382" t="str">
        <f>IF(M1382&lt;&gt;"",M1382,IF(O1382&lt;&gt;"",O1382,IF(Q1382&lt;&gt;"",Q1382,I1382)))</f>
        <v>$M</v>
      </c>
      <c r="T1382" t="str">
        <f t="shared" si="2951"/>
        <v>$m</v>
      </c>
      <c r="U1382" t="str">
        <f t="shared" ref="U1382:V1382" si="3026">TRIM(SUBSTITUTE(T1382,U$1,U$2))</f>
        <v>$m</v>
      </c>
      <c r="V1382" t="str">
        <f t="shared" si="3026"/>
        <v>$m</v>
      </c>
      <c r="W1382" t="str">
        <f t="shared" ref="W1382:AM1382" si="3027">TRIM(SUBSTITUTE(V1382,W$1,W$2))</f>
        <v>$m</v>
      </c>
      <c r="X1382" t="str">
        <f t="shared" si="3027"/>
        <v>$m</v>
      </c>
      <c r="Y1382" t="str">
        <f t="shared" si="3027"/>
        <v>$m</v>
      </c>
      <c r="Z1382" t="str">
        <f t="shared" si="3027"/>
        <v>$m</v>
      </c>
      <c r="AA1382" t="str">
        <f t="shared" si="3027"/>
        <v>$m</v>
      </c>
      <c r="AB1382" t="str">
        <f t="shared" si="3027"/>
        <v>$m</v>
      </c>
      <c r="AC1382" t="str">
        <f t="shared" si="3027"/>
        <v>$m</v>
      </c>
      <c r="AD1382" t="str">
        <f t="shared" si="3027"/>
        <v>$m</v>
      </c>
      <c r="AE1382" t="str">
        <f t="shared" si="3027"/>
        <v>$m</v>
      </c>
      <c r="AF1382" t="str">
        <f t="shared" si="3027"/>
        <v>$m</v>
      </c>
      <c r="AG1382" t="str">
        <f t="shared" si="3027"/>
        <v>$</v>
      </c>
      <c r="AH1382" t="str">
        <f t="shared" si="3027"/>
        <v>$</v>
      </c>
      <c r="AI1382" t="str">
        <f t="shared" si="3027"/>
        <v>$</v>
      </c>
      <c r="AJ1382" t="str">
        <f t="shared" si="3027"/>
        <v>$</v>
      </c>
      <c r="AK1382" t="str">
        <f t="shared" si="3027"/>
        <v>$</v>
      </c>
      <c r="AL1382" t="str">
        <f t="shared" si="3027"/>
        <v>$</v>
      </c>
      <c r="AM1382" t="str">
        <f t="shared" si="3027"/>
        <v>$</v>
      </c>
      <c r="AN1382" t="str">
        <f t="shared" si="2954"/>
        <v>$</v>
      </c>
      <c r="AQ1382" t="str">
        <f t="shared" si="2955"/>
        <v>$</v>
      </c>
    </row>
    <row r="1383" spans="1:43" x14ac:dyDescent="0.2">
      <c r="A1383">
        <v>1381</v>
      </c>
      <c r="B1383" t="s">
        <v>931</v>
      </c>
      <c r="C1383" t="s">
        <v>1662</v>
      </c>
      <c r="D1383" t="s">
        <v>1655</v>
      </c>
      <c r="E1383" t="s">
        <v>44</v>
      </c>
      <c r="F1383" t="s">
        <v>13</v>
      </c>
      <c r="G1383" t="str">
        <f t="shared" si="2947"/>
        <v>Segment Revenue - Other</v>
      </c>
      <c r="H1383" t="str">
        <f t="shared" si="2930"/>
        <v>other</v>
      </c>
      <c r="I1383" t="s">
        <v>10</v>
      </c>
      <c r="J1383" t="b">
        <f t="shared" si="2948"/>
        <v>0</v>
      </c>
      <c r="K1383" t="b">
        <f t="shared" si="2956"/>
        <v>0</v>
      </c>
      <c r="L1383" t="b">
        <f t="shared" si="2957"/>
        <v>1</v>
      </c>
      <c r="M1383" t="str">
        <f t="shared" si="2949"/>
        <v/>
      </c>
      <c r="N1383" t="str">
        <f t="shared" si="2992"/>
        <v/>
      </c>
      <c r="O1383" t="str">
        <f t="shared" si="2993"/>
        <v/>
      </c>
      <c r="P1383" t="str">
        <f t="shared" si="2950"/>
        <v/>
      </c>
      <c r="R1383" t="s">
        <v>35</v>
      </c>
      <c r="S1383" t="str">
        <f>IF(M1383&lt;&gt;"",M1383,IF(O1383&lt;&gt;"",O1383,IF(Q1383&lt;&gt;"",Q1383,I1383)))</f>
        <v>$M</v>
      </c>
      <c r="T1383" t="str">
        <f t="shared" si="2951"/>
        <v>$m</v>
      </c>
      <c r="U1383" t="str">
        <f t="shared" ref="U1383:V1383" si="3028">TRIM(SUBSTITUTE(T1383,U$1,U$2))</f>
        <v>$m</v>
      </c>
      <c r="V1383" t="str">
        <f t="shared" si="3028"/>
        <v>$m</v>
      </c>
      <c r="W1383" t="str">
        <f t="shared" ref="W1383:AM1383" si="3029">TRIM(SUBSTITUTE(V1383,W$1,W$2))</f>
        <v>$m</v>
      </c>
      <c r="X1383" t="str">
        <f t="shared" si="3029"/>
        <v>$m</v>
      </c>
      <c r="Y1383" t="str">
        <f t="shared" si="3029"/>
        <v>$m</v>
      </c>
      <c r="Z1383" t="str">
        <f t="shared" si="3029"/>
        <v>$m</v>
      </c>
      <c r="AA1383" t="str">
        <f t="shared" si="3029"/>
        <v>$m</v>
      </c>
      <c r="AB1383" t="str">
        <f t="shared" si="3029"/>
        <v>$m</v>
      </c>
      <c r="AC1383" t="str">
        <f t="shared" si="3029"/>
        <v>$m</v>
      </c>
      <c r="AD1383" t="str">
        <f t="shared" si="3029"/>
        <v>$m</v>
      </c>
      <c r="AE1383" t="str">
        <f t="shared" si="3029"/>
        <v>$m</v>
      </c>
      <c r="AF1383" t="str">
        <f t="shared" si="3029"/>
        <v>$m</v>
      </c>
      <c r="AG1383" t="str">
        <f t="shared" si="3029"/>
        <v>$</v>
      </c>
      <c r="AH1383" t="str">
        <f t="shared" si="3029"/>
        <v>$</v>
      </c>
      <c r="AI1383" t="str">
        <f t="shared" si="3029"/>
        <v>$</v>
      </c>
      <c r="AJ1383" t="str">
        <f t="shared" si="3029"/>
        <v>$</v>
      </c>
      <c r="AK1383" t="str">
        <f t="shared" si="3029"/>
        <v>$</v>
      </c>
      <c r="AL1383" t="str">
        <f t="shared" si="3029"/>
        <v>$</v>
      </c>
      <c r="AM1383" t="str">
        <f t="shared" si="3029"/>
        <v>$</v>
      </c>
      <c r="AN1383" t="str">
        <f t="shared" si="2954"/>
        <v>$</v>
      </c>
      <c r="AQ1383" t="str">
        <f t="shared" si="2955"/>
        <v>$</v>
      </c>
    </row>
    <row r="1384" spans="1:43" x14ac:dyDescent="0.2">
      <c r="A1384">
        <v>1382</v>
      </c>
      <c r="B1384" t="s">
        <v>931</v>
      </c>
      <c r="C1384" t="s">
        <v>1662</v>
      </c>
      <c r="D1384" t="s">
        <v>1655</v>
      </c>
      <c r="E1384" t="s">
        <v>44</v>
      </c>
      <c r="F1384" t="s">
        <v>933</v>
      </c>
      <c r="G1384" t="str">
        <f t="shared" si="2947"/>
        <v>Segment Revenue - Retail Division</v>
      </c>
      <c r="H1384" t="str">
        <f t="shared" si="2930"/>
        <v>retail division</v>
      </c>
      <c r="I1384" t="s">
        <v>10</v>
      </c>
      <c r="J1384" t="b">
        <f t="shared" si="2948"/>
        <v>0</v>
      </c>
      <c r="K1384" t="b">
        <f t="shared" si="2956"/>
        <v>0</v>
      </c>
      <c r="L1384" t="b">
        <f t="shared" si="2957"/>
        <v>1</v>
      </c>
      <c r="M1384" t="str">
        <f t="shared" si="2949"/>
        <v/>
      </c>
      <c r="N1384" t="str">
        <f t="shared" si="2992"/>
        <v/>
      </c>
      <c r="O1384" t="str">
        <f t="shared" si="2993"/>
        <v/>
      </c>
      <c r="P1384" t="str">
        <f t="shared" si="2950"/>
        <v/>
      </c>
      <c r="R1384" t="s">
        <v>35</v>
      </c>
      <c r="S1384" t="str">
        <f>IF(M1384&lt;&gt;"",M1384,IF(O1384&lt;&gt;"",O1384,IF(Q1384&lt;&gt;"",Q1384,I1384)))</f>
        <v>$M</v>
      </c>
      <c r="T1384" t="str">
        <f t="shared" si="2951"/>
        <v>$m</v>
      </c>
      <c r="U1384" t="str">
        <f t="shared" ref="U1384:V1384" si="3030">TRIM(SUBSTITUTE(T1384,U$1,U$2))</f>
        <v>$m</v>
      </c>
      <c r="V1384" t="str">
        <f t="shared" si="3030"/>
        <v>$m</v>
      </c>
      <c r="W1384" t="str">
        <f t="shared" ref="W1384:AM1384" si="3031">TRIM(SUBSTITUTE(V1384,W$1,W$2))</f>
        <v>$m</v>
      </c>
      <c r="X1384" t="str">
        <f t="shared" si="3031"/>
        <v>$m</v>
      </c>
      <c r="Y1384" t="str">
        <f t="shared" si="3031"/>
        <v>$m</v>
      </c>
      <c r="Z1384" t="str">
        <f t="shared" si="3031"/>
        <v>$m</v>
      </c>
      <c r="AA1384" t="str">
        <f t="shared" si="3031"/>
        <v>$m</v>
      </c>
      <c r="AB1384" t="str">
        <f t="shared" si="3031"/>
        <v>$m</v>
      </c>
      <c r="AC1384" t="str">
        <f t="shared" si="3031"/>
        <v>$m</v>
      </c>
      <c r="AD1384" t="str">
        <f t="shared" si="3031"/>
        <v>$m</v>
      </c>
      <c r="AE1384" t="str">
        <f t="shared" si="3031"/>
        <v>$m</v>
      </c>
      <c r="AF1384" t="str">
        <f t="shared" si="3031"/>
        <v>$m</v>
      </c>
      <c r="AG1384" t="str">
        <f t="shared" si="3031"/>
        <v>$</v>
      </c>
      <c r="AH1384" t="str">
        <f t="shared" si="3031"/>
        <v>$</v>
      </c>
      <c r="AI1384" t="str">
        <f t="shared" si="3031"/>
        <v>$</v>
      </c>
      <c r="AJ1384" t="str">
        <f t="shared" si="3031"/>
        <v>$</v>
      </c>
      <c r="AK1384" t="str">
        <f t="shared" si="3031"/>
        <v>$</v>
      </c>
      <c r="AL1384" t="str">
        <f t="shared" si="3031"/>
        <v>$</v>
      </c>
      <c r="AM1384" t="str">
        <f t="shared" si="3031"/>
        <v>$</v>
      </c>
      <c r="AN1384" t="str">
        <f t="shared" si="2954"/>
        <v>$</v>
      </c>
      <c r="AQ1384" t="str">
        <f t="shared" si="2955"/>
        <v>$</v>
      </c>
    </row>
    <row r="1385" spans="1:43" x14ac:dyDescent="0.2">
      <c r="A1385">
        <v>1383</v>
      </c>
      <c r="B1385" t="s">
        <v>931</v>
      </c>
      <c r="C1385" t="s">
        <v>1662</v>
      </c>
      <c r="D1385" t="s">
        <v>1655</v>
      </c>
      <c r="E1385" t="s">
        <v>732</v>
      </c>
      <c r="F1385" t="s">
        <v>933</v>
      </c>
      <c r="G1385" t="str">
        <f t="shared" si="2947"/>
        <v>Stores closed - Retail Division</v>
      </c>
      <c r="H1385" t="str">
        <f t="shared" si="2930"/>
        <v>retail division</v>
      </c>
      <c r="I1385" t="s">
        <v>102</v>
      </c>
      <c r="J1385" t="b">
        <f t="shared" si="2948"/>
        <v>1</v>
      </c>
      <c r="K1385" t="b">
        <f t="shared" si="2956"/>
        <v>1</v>
      </c>
      <c r="L1385" t="b">
        <f t="shared" si="2957"/>
        <v>1</v>
      </c>
      <c r="M1385" t="str">
        <f t="shared" si="2949"/>
        <v>Stores</v>
      </c>
      <c r="N1385" t="str">
        <f t="shared" si="2992"/>
        <v/>
      </c>
      <c r="O1385" t="str">
        <f t="shared" si="2993"/>
        <v/>
      </c>
      <c r="P1385" t="str">
        <f t="shared" si="2950"/>
        <v/>
      </c>
      <c r="R1385" t="s">
        <v>1685</v>
      </c>
      <c r="S1385" t="str">
        <f>IF(M1385&lt;&gt;"",M1385,IF(O1385&lt;&gt;"",O1385,IF(Q1385&lt;&gt;"",Q1385,I1385)))</f>
        <v>Stores</v>
      </c>
      <c r="T1385" t="str">
        <f t="shared" si="2951"/>
        <v>stores</v>
      </c>
      <c r="U1385" t="str">
        <f t="shared" ref="U1385:V1385" si="3032">TRIM(SUBSTITUTE(T1385,U$1,U$2))</f>
        <v>stores</v>
      </c>
      <c r="V1385" t="str">
        <f t="shared" si="3032"/>
        <v>stores</v>
      </c>
      <c r="W1385" t="str">
        <f t="shared" ref="W1385:AM1385" si="3033">TRIM(SUBSTITUTE(V1385,W$1,W$2))</f>
        <v>stores</v>
      </c>
      <c r="X1385" t="str">
        <f t="shared" si="3033"/>
        <v>stores</v>
      </c>
      <c r="Y1385" t="str">
        <f t="shared" si="3033"/>
        <v>stores</v>
      </c>
      <c r="Z1385" t="str">
        <f t="shared" si="3033"/>
        <v>stores</v>
      </c>
      <c r="AA1385" t="str">
        <f t="shared" si="3033"/>
        <v>stores</v>
      </c>
      <c r="AB1385" t="str">
        <f t="shared" si="3033"/>
        <v>stores</v>
      </c>
      <c r="AC1385" t="str">
        <f t="shared" si="3033"/>
        <v>stores</v>
      </c>
      <c r="AD1385" t="str">
        <f t="shared" si="3033"/>
        <v>stores</v>
      </c>
      <c r="AE1385" t="str">
        <f t="shared" si="3033"/>
        <v>stores</v>
      </c>
      <c r="AF1385" t="str">
        <f t="shared" si="3033"/>
        <v>stores</v>
      </c>
      <c r="AG1385" t="str">
        <f t="shared" si="3033"/>
        <v>stores</v>
      </c>
      <c r="AH1385" t="str">
        <f t="shared" si="3033"/>
        <v>stores</v>
      </c>
      <c r="AI1385" t="str">
        <f t="shared" si="3033"/>
        <v>stores</v>
      </c>
      <c r="AJ1385" t="str">
        <f t="shared" si="3033"/>
        <v>stores</v>
      </c>
      <c r="AK1385" t="str">
        <f t="shared" si="3033"/>
        <v>stores</v>
      </c>
      <c r="AL1385" t="str">
        <f t="shared" si="3033"/>
        <v>stores</v>
      </c>
      <c r="AM1385" t="str">
        <f t="shared" si="3033"/>
        <v>stores</v>
      </c>
      <c r="AN1385" t="str">
        <f t="shared" si="2954"/>
        <v>stores</v>
      </c>
      <c r="AQ1385" t="str">
        <f t="shared" si="2955"/>
        <v>stores</v>
      </c>
    </row>
    <row r="1386" spans="1:43" x14ac:dyDescent="0.2">
      <c r="A1386">
        <v>1384</v>
      </c>
      <c r="B1386" t="s">
        <v>931</v>
      </c>
      <c r="C1386" t="s">
        <v>1662</v>
      </c>
      <c r="D1386" t="s">
        <v>1655</v>
      </c>
      <c r="E1386" t="s">
        <v>938</v>
      </c>
      <c r="F1386" t="s">
        <v>933</v>
      </c>
      <c r="G1386" t="str">
        <f t="shared" si="2947"/>
        <v>Stores count - Retail Division</v>
      </c>
      <c r="H1386" t="str">
        <f t="shared" si="2930"/>
        <v>retail division</v>
      </c>
      <c r="I1386" t="s">
        <v>102</v>
      </c>
      <c r="J1386" t="b">
        <f t="shared" si="2948"/>
        <v>1</v>
      </c>
      <c r="K1386" t="b">
        <f t="shared" si="2956"/>
        <v>1</v>
      </c>
      <c r="L1386" t="b">
        <f t="shared" si="2957"/>
        <v>1</v>
      </c>
      <c r="M1386" t="str">
        <f t="shared" si="2949"/>
        <v>Stores</v>
      </c>
      <c r="N1386" t="str">
        <f t="shared" si="2992"/>
        <v/>
      </c>
      <c r="O1386" t="str">
        <f t="shared" si="2993"/>
        <v/>
      </c>
      <c r="P1386" t="str">
        <f t="shared" si="2950"/>
        <v/>
      </c>
      <c r="R1386" t="s">
        <v>1685</v>
      </c>
      <c r="S1386" t="str">
        <f>IF(M1386&lt;&gt;"",M1386,IF(O1386&lt;&gt;"",O1386,IF(Q1386&lt;&gt;"",Q1386,I1386)))</f>
        <v>Stores</v>
      </c>
      <c r="T1386" t="str">
        <f t="shared" si="2951"/>
        <v>stores</v>
      </c>
      <c r="U1386" t="str">
        <f t="shared" ref="U1386:V1386" si="3034">TRIM(SUBSTITUTE(T1386,U$1,U$2))</f>
        <v>stores</v>
      </c>
      <c r="V1386" t="str">
        <f t="shared" si="3034"/>
        <v>stores</v>
      </c>
      <c r="W1386" t="str">
        <f t="shared" ref="W1386:AM1386" si="3035">TRIM(SUBSTITUTE(V1386,W$1,W$2))</f>
        <v>stores</v>
      </c>
      <c r="X1386" t="str">
        <f t="shared" si="3035"/>
        <v>stores</v>
      </c>
      <c r="Y1386" t="str">
        <f t="shared" si="3035"/>
        <v>stores</v>
      </c>
      <c r="Z1386" t="str">
        <f t="shared" si="3035"/>
        <v>stores</v>
      </c>
      <c r="AA1386" t="str">
        <f t="shared" si="3035"/>
        <v>stores</v>
      </c>
      <c r="AB1386" t="str">
        <f t="shared" si="3035"/>
        <v>stores</v>
      </c>
      <c r="AC1386" t="str">
        <f t="shared" si="3035"/>
        <v>stores</v>
      </c>
      <c r="AD1386" t="str">
        <f t="shared" si="3035"/>
        <v>stores</v>
      </c>
      <c r="AE1386" t="str">
        <f t="shared" si="3035"/>
        <v>stores</v>
      </c>
      <c r="AF1386" t="str">
        <f t="shared" si="3035"/>
        <v>stores</v>
      </c>
      <c r="AG1386" t="str">
        <f t="shared" si="3035"/>
        <v>stores</v>
      </c>
      <c r="AH1386" t="str">
        <f t="shared" si="3035"/>
        <v>stores</v>
      </c>
      <c r="AI1386" t="str">
        <f t="shared" si="3035"/>
        <v>stores</v>
      </c>
      <c r="AJ1386" t="str">
        <f t="shared" si="3035"/>
        <v>stores</v>
      </c>
      <c r="AK1386" t="str">
        <f t="shared" si="3035"/>
        <v>stores</v>
      </c>
      <c r="AL1386" t="str">
        <f t="shared" si="3035"/>
        <v>stores</v>
      </c>
      <c r="AM1386" t="str">
        <f t="shared" si="3035"/>
        <v>stores</v>
      </c>
      <c r="AN1386" t="str">
        <f t="shared" si="2954"/>
        <v>stores</v>
      </c>
      <c r="AQ1386" t="str">
        <f t="shared" si="2955"/>
        <v>stores</v>
      </c>
    </row>
    <row r="1387" spans="1:43" x14ac:dyDescent="0.2">
      <c r="A1387">
        <v>1385</v>
      </c>
      <c r="B1387" t="s">
        <v>931</v>
      </c>
      <c r="C1387" t="s">
        <v>1662</v>
      </c>
      <c r="D1387" t="s">
        <v>1655</v>
      </c>
      <c r="E1387" t="s">
        <v>939</v>
      </c>
      <c r="F1387" t="s">
        <v>939</v>
      </c>
      <c r="G1387" t="str">
        <f t="shared" si="2947"/>
        <v>Total retail stores</v>
      </c>
      <c r="H1387" t="str">
        <f t="shared" si="2930"/>
        <v>total retail stores</v>
      </c>
      <c r="I1387" t="s">
        <v>154</v>
      </c>
      <c r="J1387" t="b">
        <f t="shared" si="2948"/>
        <v>1</v>
      </c>
      <c r="K1387" t="b">
        <f t="shared" si="2956"/>
        <v>1</v>
      </c>
      <c r="L1387" t="b">
        <f t="shared" si="2957"/>
        <v>0</v>
      </c>
      <c r="M1387" t="str">
        <f t="shared" si="2949"/>
        <v/>
      </c>
      <c r="N1387" t="str">
        <f t="shared" si="2992"/>
        <v/>
      </c>
      <c r="O1387" t="str">
        <f t="shared" si="2993"/>
        <v/>
      </c>
      <c r="P1387" t="str">
        <f t="shared" si="2950"/>
        <v/>
      </c>
      <c r="R1387" t="s">
        <v>1685</v>
      </c>
      <c r="S1387" t="str">
        <f>IF(M1387&lt;&gt;"",M1387,IF(O1387&lt;&gt;"",O1387,IF(Q1387&lt;&gt;"",Q1387,I1387)))</f>
        <v>Stores</v>
      </c>
      <c r="T1387" t="str">
        <f t="shared" si="2951"/>
        <v>stores</v>
      </c>
      <c r="U1387" t="str">
        <f t="shared" ref="U1387:V1387" si="3036">TRIM(SUBSTITUTE(T1387,U$1,U$2))</f>
        <v>stores</v>
      </c>
      <c r="V1387" t="str">
        <f t="shared" si="3036"/>
        <v>stores</v>
      </c>
      <c r="W1387" t="str">
        <f t="shared" ref="W1387:AM1387" si="3037">TRIM(SUBSTITUTE(V1387,W$1,W$2))</f>
        <v>stores</v>
      </c>
      <c r="X1387" t="str">
        <f t="shared" si="3037"/>
        <v>stores</v>
      </c>
      <c r="Y1387" t="str">
        <f t="shared" si="3037"/>
        <v>stores</v>
      </c>
      <c r="Z1387" t="str">
        <f t="shared" si="3037"/>
        <v>stores</v>
      </c>
      <c r="AA1387" t="str">
        <f t="shared" si="3037"/>
        <v>stores</v>
      </c>
      <c r="AB1387" t="str">
        <f t="shared" si="3037"/>
        <v>stores</v>
      </c>
      <c r="AC1387" t="str">
        <f t="shared" si="3037"/>
        <v>stores</v>
      </c>
      <c r="AD1387" t="str">
        <f t="shared" si="3037"/>
        <v>stores</v>
      </c>
      <c r="AE1387" t="str">
        <f t="shared" si="3037"/>
        <v>stores</v>
      </c>
      <c r="AF1387" t="str">
        <f t="shared" si="3037"/>
        <v>stores</v>
      </c>
      <c r="AG1387" t="str">
        <f t="shared" si="3037"/>
        <v>stores</v>
      </c>
      <c r="AH1387" t="str">
        <f t="shared" si="3037"/>
        <v>stores</v>
      </c>
      <c r="AI1387" t="str">
        <f t="shared" si="3037"/>
        <v>stores</v>
      </c>
      <c r="AJ1387" t="str">
        <f t="shared" si="3037"/>
        <v>stores</v>
      </c>
      <c r="AK1387" t="str">
        <f t="shared" si="3037"/>
        <v>stores</v>
      </c>
      <c r="AL1387" t="str">
        <f t="shared" si="3037"/>
        <v>stores</v>
      </c>
      <c r="AM1387" t="str">
        <f t="shared" si="3037"/>
        <v>stores</v>
      </c>
      <c r="AN1387" t="str">
        <f t="shared" si="2954"/>
        <v>stores</v>
      </c>
      <c r="AQ1387" t="str">
        <f t="shared" si="2955"/>
        <v>stores</v>
      </c>
    </row>
    <row r="1388" spans="1:43" x14ac:dyDescent="0.2">
      <c r="A1388">
        <v>1386</v>
      </c>
      <c r="B1388" t="s">
        <v>931</v>
      </c>
      <c r="C1388" t="s">
        <v>1662</v>
      </c>
      <c r="D1388" t="s">
        <v>1655</v>
      </c>
      <c r="E1388" t="s">
        <v>940</v>
      </c>
      <c r="F1388" t="s">
        <v>933</v>
      </c>
      <c r="G1388" t="str">
        <f t="shared" si="2947"/>
        <v>Total square footage - Retail Division</v>
      </c>
      <c r="H1388" t="str">
        <f t="shared" si="2930"/>
        <v>retail division</v>
      </c>
      <c r="I1388" t="s">
        <v>941</v>
      </c>
      <c r="J1388" t="b">
        <f t="shared" si="2948"/>
        <v>0</v>
      </c>
      <c r="K1388" t="b">
        <f t="shared" si="2956"/>
        <v>1</v>
      </c>
      <c r="L1388" t="b">
        <f t="shared" si="2957"/>
        <v>1</v>
      </c>
      <c r="M1388" t="str">
        <f t="shared" si="2949"/>
        <v/>
      </c>
      <c r="N1388" t="str">
        <f t="shared" si="2992"/>
        <v/>
      </c>
      <c r="O1388" t="str">
        <f t="shared" si="2993"/>
        <v/>
      </c>
      <c r="P1388" t="str">
        <f t="shared" si="2950"/>
        <v/>
      </c>
      <c r="R1388" t="s">
        <v>1685</v>
      </c>
      <c r="S1388" t="str">
        <f>IF(M1388&lt;&gt;"",M1388,IF(O1388&lt;&gt;"",O1388,IF(Q1388&lt;&gt;"",Q1388,I1388)))</f>
        <v>M Square foot</v>
      </c>
      <c r="T1388" t="str">
        <f t="shared" si="2951"/>
        <v>m square foot</v>
      </c>
      <c r="U1388" t="str">
        <f t="shared" ref="U1388:V1388" si="3038">TRIM(SUBSTITUTE(T1388,U$1,U$2))</f>
        <v>m square foot</v>
      </c>
      <c r="V1388" t="str">
        <f t="shared" si="3038"/>
        <v>m square foot</v>
      </c>
      <c r="W1388" t="str">
        <f t="shared" ref="W1388:AM1388" si="3039">TRIM(SUBSTITUTE(V1388,W$1,W$2))</f>
        <v>m square foot</v>
      </c>
      <c r="X1388" t="str">
        <f t="shared" si="3039"/>
        <v>m square foot</v>
      </c>
      <c r="Y1388" t="str">
        <f t="shared" si="3039"/>
        <v>m square foot</v>
      </c>
      <c r="Z1388" t="str">
        <f t="shared" si="3039"/>
        <v>m square foot</v>
      </c>
      <c r="AA1388" t="str">
        <f t="shared" si="3039"/>
        <v>m square foot</v>
      </c>
      <c r="AB1388" t="str">
        <f t="shared" si="3039"/>
        <v>m square foot</v>
      </c>
      <c r="AC1388" t="str">
        <f t="shared" si="3039"/>
        <v>m square foot</v>
      </c>
      <c r="AD1388" t="str">
        <f t="shared" si="3039"/>
        <v>m square foot</v>
      </c>
      <c r="AE1388" t="str">
        <f t="shared" si="3039"/>
        <v>m square foot</v>
      </c>
      <c r="AF1388" t="str">
        <f t="shared" si="3039"/>
        <v>m square foot</v>
      </c>
      <c r="AG1388" t="str">
        <f t="shared" si="3039"/>
        <v>square foot</v>
      </c>
      <c r="AH1388" t="str">
        <f t="shared" si="3039"/>
        <v>square foot</v>
      </c>
      <c r="AI1388" t="str">
        <f t="shared" si="3039"/>
        <v>square foot</v>
      </c>
      <c r="AJ1388" t="str">
        <f t="shared" si="3039"/>
        <v>square foot</v>
      </c>
      <c r="AK1388" t="str">
        <f t="shared" si="3039"/>
        <v>square foot</v>
      </c>
      <c r="AL1388" t="str">
        <f t="shared" si="3039"/>
        <v>square foot</v>
      </c>
      <c r="AM1388" t="str">
        <f t="shared" si="3039"/>
        <v>square foot</v>
      </c>
      <c r="AN1388" t="str">
        <f t="shared" si="2954"/>
        <v>square_foot</v>
      </c>
      <c r="AQ1388" t="str">
        <f t="shared" si="2955"/>
        <v>square_foot</v>
      </c>
    </row>
    <row r="1389" spans="1:43" x14ac:dyDescent="0.2">
      <c r="A1389">
        <v>1387</v>
      </c>
      <c r="B1389" t="s">
        <v>1041</v>
      </c>
      <c r="C1389" t="s">
        <v>1674</v>
      </c>
      <c r="D1389" t="s">
        <v>1655</v>
      </c>
      <c r="E1389" t="s">
        <v>1536</v>
      </c>
      <c r="F1389" t="s">
        <v>1042</v>
      </c>
      <c r="G1389" t="str">
        <f t="shared" si="2947"/>
        <v>Company-operated locations - Mexico Segment</v>
      </c>
      <c r="H1389" t="str">
        <f t="shared" si="2930"/>
        <v>mexico segment</v>
      </c>
      <c r="I1389" t="s">
        <v>102</v>
      </c>
      <c r="J1389" t="b">
        <f t="shared" si="2948"/>
        <v>0</v>
      </c>
      <c r="K1389" t="b">
        <f t="shared" si="2956"/>
        <v>1</v>
      </c>
      <c r="L1389" t="b">
        <f t="shared" si="2957"/>
        <v>1</v>
      </c>
      <c r="M1389" t="str">
        <f t="shared" si="2949"/>
        <v/>
      </c>
      <c r="N1389" t="str">
        <f t="shared" si="2992"/>
        <v/>
      </c>
      <c r="O1389" t="str">
        <f t="shared" si="2993"/>
        <v/>
      </c>
      <c r="P1389" t="str">
        <f t="shared" si="2950"/>
        <v/>
      </c>
      <c r="R1389" t="s">
        <v>1685</v>
      </c>
      <c r="S1389" t="str">
        <f>IF(M1389&lt;&gt;"",M1389,IF(O1389&lt;&gt;"",O1389,IF(Q1389&lt;&gt;"",Q1389,I1389)))</f>
        <v>No</v>
      </c>
      <c r="T1389" t="str">
        <f t="shared" si="2951"/>
        <v>no</v>
      </c>
      <c r="U1389" t="str">
        <f t="shared" ref="U1389:V1389" si="3040">TRIM(SUBSTITUTE(T1389,U$1,U$2))</f>
        <v>no</v>
      </c>
      <c r="V1389" t="str">
        <f t="shared" si="3040"/>
        <v>no</v>
      </c>
      <c r="W1389" t="str">
        <f t="shared" ref="W1389:AM1389" si="3041">TRIM(SUBSTITUTE(V1389,W$1,W$2))</f>
        <v>no</v>
      </c>
      <c r="X1389" t="str">
        <f t="shared" si="3041"/>
        <v>no</v>
      </c>
      <c r="Y1389" t="str">
        <f t="shared" si="3041"/>
        <v>no</v>
      </c>
      <c r="Z1389" t="str">
        <f t="shared" si="3041"/>
        <v>no</v>
      </c>
      <c r="AA1389" t="str">
        <f t="shared" si="3041"/>
        <v>no</v>
      </c>
      <c r="AB1389" t="str">
        <f t="shared" si="3041"/>
        <v>no</v>
      </c>
      <c r="AC1389" t="str">
        <f t="shared" si="3041"/>
        <v>no</v>
      </c>
      <c r="AD1389" t="str">
        <f t="shared" si="3041"/>
        <v>no</v>
      </c>
      <c r="AE1389" t="str">
        <f t="shared" si="3041"/>
        <v>no</v>
      </c>
      <c r="AF1389" t="str">
        <f t="shared" si="3041"/>
        <v>no</v>
      </c>
      <c r="AG1389" t="str">
        <f t="shared" si="3041"/>
        <v>no</v>
      </c>
      <c r="AH1389" t="str">
        <f t="shared" si="3041"/>
        <v>no</v>
      </c>
      <c r="AI1389" t="str">
        <f t="shared" si="3041"/>
        <v>no</v>
      </c>
      <c r="AJ1389" t="str">
        <f t="shared" si="3041"/>
        <v>no</v>
      </c>
      <c r="AK1389" t="str">
        <f t="shared" si="3041"/>
        <v>no</v>
      </c>
      <c r="AL1389" t="str">
        <f t="shared" si="3041"/>
        <v>no</v>
      </c>
      <c r="AM1389" t="str">
        <f t="shared" si="3041"/>
        <v>no</v>
      </c>
      <c r="AN1389" t="str">
        <f t="shared" si="2954"/>
        <v>no</v>
      </c>
      <c r="AQ1389" t="str">
        <f t="shared" si="2955"/>
        <v>no</v>
      </c>
    </row>
    <row r="1390" spans="1:43" x14ac:dyDescent="0.2">
      <c r="A1390">
        <v>1388</v>
      </c>
      <c r="B1390" t="s">
        <v>1041</v>
      </c>
      <c r="C1390" t="s">
        <v>1674</v>
      </c>
      <c r="D1390" t="s">
        <v>1655</v>
      </c>
      <c r="E1390" t="s">
        <v>1536</v>
      </c>
      <c r="F1390" t="s">
        <v>1043</v>
      </c>
      <c r="G1390" t="str">
        <f t="shared" si="2947"/>
        <v>Company-operated locations - Rent-A-Center Business segmen</v>
      </c>
      <c r="H1390" t="str">
        <f t="shared" si="2930"/>
        <v>rent-a-center business segmen</v>
      </c>
      <c r="I1390" t="s">
        <v>102</v>
      </c>
      <c r="J1390" t="b">
        <f t="shared" si="2948"/>
        <v>0</v>
      </c>
      <c r="K1390" t="b">
        <f t="shared" si="2956"/>
        <v>1</v>
      </c>
      <c r="L1390" t="b">
        <f t="shared" si="2957"/>
        <v>1</v>
      </c>
      <c r="M1390" t="str">
        <f t="shared" si="2949"/>
        <v/>
      </c>
      <c r="N1390" t="str">
        <f t="shared" si="2992"/>
        <v/>
      </c>
      <c r="O1390" t="str">
        <f t="shared" si="2993"/>
        <v/>
      </c>
      <c r="P1390" t="str">
        <f t="shared" si="2950"/>
        <v/>
      </c>
      <c r="R1390" t="s">
        <v>1685</v>
      </c>
      <c r="S1390" t="str">
        <f>IF(M1390&lt;&gt;"",M1390,IF(O1390&lt;&gt;"",O1390,IF(Q1390&lt;&gt;"",Q1390,I1390)))</f>
        <v>No</v>
      </c>
      <c r="T1390" t="str">
        <f t="shared" si="2951"/>
        <v>no</v>
      </c>
      <c r="U1390" t="str">
        <f t="shared" ref="U1390:V1390" si="3042">TRIM(SUBSTITUTE(T1390,U$1,U$2))</f>
        <v>no</v>
      </c>
      <c r="V1390" t="str">
        <f t="shared" si="3042"/>
        <v>no</v>
      </c>
      <c r="W1390" t="str">
        <f t="shared" ref="W1390:AM1390" si="3043">TRIM(SUBSTITUTE(V1390,W$1,W$2))</f>
        <v>no</v>
      </c>
      <c r="X1390" t="str">
        <f t="shared" si="3043"/>
        <v>no</v>
      </c>
      <c r="Y1390" t="str">
        <f t="shared" si="3043"/>
        <v>no</v>
      </c>
      <c r="Z1390" t="str">
        <f t="shared" si="3043"/>
        <v>no</v>
      </c>
      <c r="AA1390" t="str">
        <f t="shared" si="3043"/>
        <v>no</v>
      </c>
      <c r="AB1390" t="str">
        <f t="shared" si="3043"/>
        <v>no</v>
      </c>
      <c r="AC1390" t="str">
        <f t="shared" si="3043"/>
        <v>no</v>
      </c>
      <c r="AD1390" t="str">
        <f t="shared" si="3043"/>
        <v>no</v>
      </c>
      <c r="AE1390" t="str">
        <f t="shared" si="3043"/>
        <v>no</v>
      </c>
      <c r="AF1390" t="str">
        <f t="shared" si="3043"/>
        <v>no</v>
      </c>
      <c r="AG1390" t="str">
        <f t="shared" si="3043"/>
        <v>no</v>
      </c>
      <c r="AH1390" t="str">
        <f t="shared" si="3043"/>
        <v>no</v>
      </c>
      <c r="AI1390" t="str">
        <f t="shared" si="3043"/>
        <v>no</v>
      </c>
      <c r="AJ1390" t="str">
        <f t="shared" si="3043"/>
        <v>no</v>
      </c>
      <c r="AK1390" t="str">
        <f t="shared" si="3043"/>
        <v>no</v>
      </c>
      <c r="AL1390" t="str">
        <f t="shared" si="3043"/>
        <v>no</v>
      </c>
      <c r="AM1390" t="str">
        <f t="shared" si="3043"/>
        <v>no</v>
      </c>
      <c r="AN1390" t="str">
        <f t="shared" si="2954"/>
        <v>no</v>
      </c>
      <c r="AQ1390" t="str">
        <f t="shared" si="2955"/>
        <v>no</v>
      </c>
    </row>
    <row r="1391" spans="1:43" x14ac:dyDescent="0.2">
      <c r="A1391">
        <v>1389</v>
      </c>
      <c r="B1391" t="s">
        <v>1041</v>
      </c>
      <c r="C1391" t="s">
        <v>1674</v>
      </c>
      <c r="D1391" t="s">
        <v>1655</v>
      </c>
      <c r="E1391" t="s">
        <v>1537</v>
      </c>
      <c r="F1391" t="s">
        <v>1044</v>
      </c>
      <c r="G1391" t="str">
        <f t="shared" si="2947"/>
        <v>Franchise-operated locations - Franchising Segment</v>
      </c>
      <c r="H1391" t="str">
        <f t="shared" si="2930"/>
        <v>franchising segment</v>
      </c>
      <c r="I1391" t="s">
        <v>102</v>
      </c>
      <c r="J1391" t="b">
        <f t="shared" si="2948"/>
        <v>0</v>
      </c>
      <c r="K1391" t="b">
        <f t="shared" si="2956"/>
        <v>1</v>
      </c>
      <c r="L1391" t="b">
        <f t="shared" si="2957"/>
        <v>1</v>
      </c>
      <c r="M1391" t="str">
        <f t="shared" si="2949"/>
        <v/>
      </c>
      <c r="N1391" t="str">
        <f t="shared" si="2992"/>
        <v/>
      </c>
      <c r="O1391" t="str">
        <f t="shared" si="2993"/>
        <v/>
      </c>
      <c r="P1391" t="str">
        <f t="shared" si="2950"/>
        <v/>
      </c>
      <c r="R1391" t="s">
        <v>1685</v>
      </c>
      <c r="S1391" t="str">
        <f>IF(M1391&lt;&gt;"",M1391,IF(O1391&lt;&gt;"",O1391,IF(Q1391&lt;&gt;"",Q1391,I1391)))</f>
        <v>No</v>
      </c>
      <c r="T1391" t="str">
        <f t="shared" si="2951"/>
        <v>no</v>
      </c>
      <c r="U1391" t="str">
        <f t="shared" ref="U1391:V1391" si="3044">TRIM(SUBSTITUTE(T1391,U$1,U$2))</f>
        <v>no</v>
      </c>
      <c r="V1391" t="str">
        <f t="shared" si="3044"/>
        <v>no</v>
      </c>
      <c r="W1391" t="str">
        <f t="shared" ref="W1391:AM1391" si="3045">TRIM(SUBSTITUTE(V1391,W$1,W$2))</f>
        <v>no</v>
      </c>
      <c r="X1391" t="str">
        <f t="shared" si="3045"/>
        <v>no</v>
      </c>
      <c r="Y1391" t="str">
        <f t="shared" si="3045"/>
        <v>no</v>
      </c>
      <c r="Z1391" t="str">
        <f t="shared" si="3045"/>
        <v>no</v>
      </c>
      <c r="AA1391" t="str">
        <f t="shared" si="3045"/>
        <v>no</v>
      </c>
      <c r="AB1391" t="str">
        <f t="shared" si="3045"/>
        <v>no</v>
      </c>
      <c r="AC1391" t="str">
        <f t="shared" si="3045"/>
        <v>no</v>
      </c>
      <c r="AD1391" t="str">
        <f t="shared" si="3045"/>
        <v>no</v>
      </c>
      <c r="AE1391" t="str">
        <f t="shared" si="3045"/>
        <v>no</v>
      </c>
      <c r="AF1391" t="str">
        <f t="shared" si="3045"/>
        <v>no</v>
      </c>
      <c r="AG1391" t="str">
        <f t="shared" si="3045"/>
        <v>no</v>
      </c>
      <c r="AH1391" t="str">
        <f t="shared" si="3045"/>
        <v>no</v>
      </c>
      <c r="AI1391" t="str">
        <f t="shared" si="3045"/>
        <v>no</v>
      </c>
      <c r="AJ1391" t="str">
        <f t="shared" si="3045"/>
        <v>no</v>
      </c>
      <c r="AK1391" t="str">
        <f t="shared" si="3045"/>
        <v>no</v>
      </c>
      <c r="AL1391" t="str">
        <f t="shared" si="3045"/>
        <v>no</v>
      </c>
      <c r="AM1391" t="str">
        <f t="shared" si="3045"/>
        <v>no</v>
      </c>
      <c r="AN1391" t="str">
        <f t="shared" si="2954"/>
        <v>no</v>
      </c>
      <c r="AQ1391" t="str">
        <f t="shared" si="2955"/>
        <v>no</v>
      </c>
    </row>
    <row r="1392" spans="1:43" x14ac:dyDescent="0.2">
      <c r="A1392">
        <v>1390</v>
      </c>
      <c r="B1392" t="s">
        <v>1041</v>
      </c>
      <c r="C1392" t="s">
        <v>1674</v>
      </c>
      <c r="D1392" t="s">
        <v>1655</v>
      </c>
      <c r="E1392" t="s">
        <v>500</v>
      </c>
      <c r="F1392" t="s">
        <v>500</v>
      </c>
      <c r="G1392" t="str">
        <f t="shared" si="2947"/>
        <v>GMV</v>
      </c>
      <c r="H1392" t="str">
        <f t="shared" si="2930"/>
        <v>gmv</v>
      </c>
      <c r="I1392" t="s">
        <v>1045</v>
      </c>
      <c r="J1392" t="b">
        <f t="shared" si="2948"/>
        <v>0</v>
      </c>
      <c r="K1392" t="b">
        <f t="shared" si="2956"/>
        <v>0</v>
      </c>
      <c r="L1392" t="b">
        <f t="shared" si="2957"/>
        <v>1</v>
      </c>
      <c r="M1392" t="str">
        <f t="shared" si="2949"/>
        <v/>
      </c>
      <c r="N1392" t="str">
        <f t="shared" si="2992"/>
        <v/>
      </c>
      <c r="O1392" t="str">
        <f t="shared" si="2993"/>
        <v/>
      </c>
      <c r="P1392" t="str">
        <f t="shared" si="2950"/>
        <v/>
      </c>
      <c r="R1392" t="s">
        <v>7</v>
      </c>
      <c r="S1392" t="str">
        <f>IF(M1392&lt;&gt;"",M1392,IF(O1392&lt;&gt;"",O1392,IF(Q1392&lt;&gt;"",Q1392,I1392)))</f>
        <v>%increase</v>
      </c>
      <c r="T1392" t="str">
        <f t="shared" si="2951"/>
        <v>%increase</v>
      </c>
      <c r="U1392" t="str">
        <f t="shared" ref="U1392:V1392" si="3046">TRIM(SUBSTITUTE(T1392,U$1,U$2))</f>
        <v>%increase</v>
      </c>
      <c r="V1392" t="str">
        <f t="shared" si="3046"/>
        <v>%increase</v>
      </c>
      <c r="W1392" t="str">
        <f t="shared" ref="W1392:AM1392" si="3047">TRIM(SUBSTITUTE(V1392,W$1,W$2))</f>
        <v>%increase</v>
      </c>
      <c r="X1392" t="str">
        <f t="shared" si="3047"/>
        <v>%increase</v>
      </c>
      <c r="Y1392" t="str">
        <f t="shared" si="3047"/>
        <v>%increase</v>
      </c>
      <c r="Z1392" t="str">
        <f t="shared" si="3047"/>
        <v>%increase</v>
      </c>
      <c r="AA1392" t="str">
        <f t="shared" si="3047"/>
        <v>%increase</v>
      </c>
      <c r="AB1392" t="str">
        <f t="shared" si="3047"/>
        <v>%increase</v>
      </c>
      <c r="AC1392" t="str">
        <f t="shared" si="3047"/>
        <v>%increase</v>
      </c>
      <c r="AD1392" t="str">
        <f t="shared" si="3047"/>
        <v>%increase</v>
      </c>
      <c r="AE1392" t="str">
        <f t="shared" si="3047"/>
        <v>%increase</v>
      </c>
      <c r="AF1392" t="str">
        <f t="shared" si="3047"/>
        <v>%increase</v>
      </c>
      <c r="AG1392" t="str">
        <f t="shared" si="3047"/>
        <v>%increase</v>
      </c>
      <c r="AH1392" t="str">
        <f t="shared" si="3047"/>
        <v>%increase</v>
      </c>
      <c r="AI1392" t="str">
        <f t="shared" si="3047"/>
        <v>%increase</v>
      </c>
      <c r="AJ1392" t="str">
        <f t="shared" si="3047"/>
        <v>%increase</v>
      </c>
      <c r="AK1392" t="str">
        <f t="shared" si="3047"/>
        <v>%increase</v>
      </c>
      <c r="AL1392" t="str">
        <f t="shared" si="3047"/>
        <v>%increase</v>
      </c>
      <c r="AM1392" t="str">
        <f t="shared" si="3047"/>
        <v>%increase</v>
      </c>
      <c r="AN1392" t="str">
        <f t="shared" si="2954"/>
        <v>%increase</v>
      </c>
      <c r="AQ1392" t="str">
        <f t="shared" si="2955"/>
        <v>%increase</v>
      </c>
    </row>
    <row r="1393" spans="1:43" x14ac:dyDescent="0.2">
      <c r="A1393">
        <v>1391</v>
      </c>
      <c r="B1393" t="s">
        <v>1041</v>
      </c>
      <c r="C1393" t="s">
        <v>1674</v>
      </c>
      <c r="D1393" t="s">
        <v>1655</v>
      </c>
      <c r="E1393" t="s">
        <v>1046</v>
      </c>
      <c r="F1393" t="s">
        <v>1047</v>
      </c>
      <c r="G1393" t="str">
        <f t="shared" si="2947"/>
        <v>Revenues by type - Acima</v>
      </c>
      <c r="H1393" t="str">
        <f t="shared" si="2930"/>
        <v>acima</v>
      </c>
      <c r="I1393" t="s">
        <v>10</v>
      </c>
      <c r="J1393" t="b">
        <f t="shared" si="2948"/>
        <v>0</v>
      </c>
      <c r="K1393" t="b">
        <f t="shared" si="2956"/>
        <v>0</v>
      </c>
      <c r="L1393" t="b">
        <f t="shared" si="2957"/>
        <v>1</v>
      </c>
      <c r="M1393" t="str">
        <f t="shared" si="2949"/>
        <v/>
      </c>
      <c r="N1393" t="str">
        <f t="shared" si="2992"/>
        <v/>
      </c>
      <c r="O1393" t="str">
        <f t="shared" si="2993"/>
        <v/>
      </c>
      <c r="P1393" t="str">
        <f t="shared" si="2950"/>
        <v/>
      </c>
      <c r="R1393" t="s">
        <v>35</v>
      </c>
      <c r="S1393" t="str">
        <f>IF(M1393&lt;&gt;"",M1393,IF(O1393&lt;&gt;"",O1393,IF(Q1393&lt;&gt;"",Q1393,I1393)))</f>
        <v>$M</v>
      </c>
      <c r="T1393" t="str">
        <f t="shared" si="2951"/>
        <v>$m</v>
      </c>
      <c r="U1393" t="str">
        <f t="shared" ref="U1393:V1393" si="3048">TRIM(SUBSTITUTE(T1393,U$1,U$2))</f>
        <v>$m</v>
      </c>
      <c r="V1393" t="str">
        <f t="shared" si="3048"/>
        <v>$m</v>
      </c>
      <c r="W1393" t="str">
        <f t="shared" ref="W1393:AM1393" si="3049">TRIM(SUBSTITUTE(V1393,W$1,W$2))</f>
        <v>$m</v>
      </c>
      <c r="X1393" t="str">
        <f t="shared" si="3049"/>
        <v>$m</v>
      </c>
      <c r="Y1393" t="str">
        <f t="shared" si="3049"/>
        <v>$m</v>
      </c>
      <c r="Z1393" t="str">
        <f t="shared" si="3049"/>
        <v>$m</v>
      </c>
      <c r="AA1393" t="str">
        <f t="shared" si="3049"/>
        <v>$m</v>
      </c>
      <c r="AB1393" t="str">
        <f t="shared" si="3049"/>
        <v>$m</v>
      </c>
      <c r="AC1393" t="str">
        <f t="shared" si="3049"/>
        <v>$m</v>
      </c>
      <c r="AD1393" t="str">
        <f t="shared" si="3049"/>
        <v>$m</v>
      </c>
      <c r="AE1393" t="str">
        <f t="shared" si="3049"/>
        <v>$m</v>
      </c>
      <c r="AF1393" t="str">
        <f t="shared" si="3049"/>
        <v>$m</v>
      </c>
      <c r="AG1393" t="str">
        <f t="shared" si="3049"/>
        <v>$</v>
      </c>
      <c r="AH1393" t="str">
        <f t="shared" si="3049"/>
        <v>$</v>
      </c>
      <c r="AI1393" t="str">
        <f t="shared" si="3049"/>
        <v>$</v>
      </c>
      <c r="AJ1393" t="str">
        <f t="shared" si="3049"/>
        <v>$</v>
      </c>
      <c r="AK1393" t="str">
        <f t="shared" si="3049"/>
        <v>$</v>
      </c>
      <c r="AL1393" t="str">
        <f t="shared" si="3049"/>
        <v>$</v>
      </c>
      <c r="AM1393" t="str">
        <f t="shared" si="3049"/>
        <v>$</v>
      </c>
      <c r="AN1393" t="str">
        <f t="shared" si="2954"/>
        <v>$</v>
      </c>
      <c r="AQ1393" t="str">
        <f t="shared" si="2955"/>
        <v>$</v>
      </c>
    </row>
    <row r="1394" spans="1:43" x14ac:dyDescent="0.2">
      <c r="A1394">
        <v>1392</v>
      </c>
      <c r="B1394" t="s">
        <v>1041</v>
      </c>
      <c r="C1394" t="s">
        <v>1674</v>
      </c>
      <c r="D1394" t="s">
        <v>1655</v>
      </c>
      <c r="E1394" t="s">
        <v>1046</v>
      </c>
      <c r="F1394" t="s">
        <v>1048</v>
      </c>
      <c r="G1394" t="str">
        <f t="shared" si="2947"/>
        <v>Revenues by type - Franchising</v>
      </c>
      <c r="H1394" t="str">
        <f t="shared" si="2930"/>
        <v>franchising</v>
      </c>
      <c r="I1394" t="s">
        <v>10</v>
      </c>
      <c r="J1394" t="b">
        <f t="shared" si="2948"/>
        <v>0</v>
      </c>
      <c r="K1394" t="b">
        <f t="shared" si="2956"/>
        <v>0</v>
      </c>
      <c r="L1394" t="b">
        <f t="shared" si="2957"/>
        <v>1</v>
      </c>
      <c r="M1394" t="str">
        <f t="shared" si="2949"/>
        <v/>
      </c>
      <c r="N1394" t="str">
        <f t="shared" si="2992"/>
        <v/>
      </c>
      <c r="O1394" t="str">
        <f t="shared" si="2993"/>
        <v/>
      </c>
      <c r="P1394" t="str">
        <f t="shared" si="2950"/>
        <v/>
      </c>
      <c r="R1394" t="s">
        <v>35</v>
      </c>
      <c r="S1394" t="str">
        <f>IF(M1394&lt;&gt;"",M1394,IF(O1394&lt;&gt;"",O1394,IF(Q1394&lt;&gt;"",Q1394,I1394)))</f>
        <v>$M</v>
      </c>
      <c r="T1394" t="str">
        <f t="shared" si="2951"/>
        <v>$m</v>
      </c>
      <c r="U1394" t="str">
        <f t="shared" ref="U1394:V1394" si="3050">TRIM(SUBSTITUTE(T1394,U$1,U$2))</f>
        <v>$m</v>
      </c>
      <c r="V1394" t="str">
        <f t="shared" si="3050"/>
        <v>$m</v>
      </c>
      <c r="W1394" t="str">
        <f t="shared" ref="W1394:AM1394" si="3051">TRIM(SUBSTITUTE(V1394,W$1,W$2))</f>
        <v>$m</v>
      </c>
      <c r="X1394" t="str">
        <f t="shared" si="3051"/>
        <v>$m</v>
      </c>
      <c r="Y1394" t="str">
        <f t="shared" si="3051"/>
        <v>$m</v>
      </c>
      <c r="Z1394" t="str">
        <f t="shared" si="3051"/>
        <v>$m</v>
      </c>
      <c r="AA1394" t="str">
        <f t="shared" si="3051"/>
        <v>$m</v>
      </c>
      <c r="AB1394" t="str">
        <f t="shared" si="3051"/>
        <v>$m</v>
      </c>
      <c r="AC1394" t="str">
        <f t="shared" si="3051"/>
        <v>$m</v>
      </c>
      <c r="AD1394" t="str">
        <f t="shared" si="3051"/>
        <v>$m</v>
      </c>
      <c r="AE1394" t="str">
        <f t="shared" si="3051"/>
        <v>$m</v>
      </c>
      <c r="AF1394" t="str">
        <f t="shared" si="3051"/>
        <v>$m</v>
      </c>
      <c r="AG1394" t="str">
        <f t="shared" si="3051"/>
        <v>$</v>
      </c>
      <c r="AH1394" t="str">
        <f t="shared" si="3051"/>
        <v>$</v>
      </c>
      <c r="AI1394" t="str">
        <f t="shared" si="3051"/>
        <v>$</v>
      </c>
      <c r="AJ1394" t="str">
        <f t="shared" si="3051"/>
        <v>$</v>
      </c>
      <c r="AK1394" t="str">
        <f t="shared" si="3051"/>
        <v>$</v>
      </c>
      <c r="AL1394" t="str">
        <f t="shared" si="3051"/>
        <v>$</v>
      </c>
      <c r="AM1394" t="str">
        <f t="shared" si="3051"/>
        <v>$</v>
      </c>
      <c r="AN1394" t="str">
        <f t="shared" si="2954"/>
        <v>$</v>
      </c>
      <c r="AQ1394" t="str">
        <f t="shared" si="2955"/>
        <v>$</v>
      </c>
    </row>
    <row r="1395" spans="1:43" x14ac:dyDescent="0.2">
      <c r="A1395">
        <v>1393</v>
      </c>
      <c r="B1395" t="s">
        <v>1041</v>
      </c>
      <c r="C1395" t="s">
        <v>1674</v>
      </c>
      <c r="D1395" t="s">
        <v>1655</v>
      </c>
      <c r="E1395" t="s">
        <v>1046</v>
      </c>
      <c r="F1395" t="s">
        <v>1049</v>
      </c>
      <c r="G1395" t="str">
        <f t="shared" si="2947"/>
        <v>Revenues by type - Mexico</v>
      </c>
      <c r="H1395" t="str">
        <f t="shared" si="2930"/>
        <v>mexico</v>
      </c>
      <c r="I1395" t="s">
        <v>10</v>
      </c>
      <c r="J1395" t="b">
        <f t="shared" si="2948"/>
        <v>0</v>
      </c>
      <c r="K1395" t="b">
        <f t="shared" si="2956"/>
        <v>0</v>
      </c>
      <c r="L1395" t="b">
        <f t="shared" si="2957"/>
        <v>1</v>
      </c>
      <c r="M1395" t="str">
        <f t="shared" si="2949"/>
        <v/>
      </c>
      <c r="N1395" t="str">
        <f t="shared" si="2992"/>
        <v/>
      </c>
      <c r="O1395" t="str">
        <f t="shared" si="2993"/>
        <v/>
      </c>
      <c r="P1395" t="str">
        <f t="shared" si="2950"/>
        <v/>
      </c>
      <c r="R1395" t="s">
        <v>35</v>
      </c>
      <c r="S1395" t="str">
        <f>IF(M1395&lt;&gt;"",M1395,IF(O1395&lt;&gt;"",O1395,IF(Q1395&lt;&gt;"",Q1395,I1395)))</f>
        <v>$M</v>
      </c>
      <c r="T1395" t="str">
        <f t="shared" si="2951"/>
        <v>$m</v>
      </c>
      <c r="U1395" t="str">
        <f t="shared" ref="U1395:V1395" si="3052">TRIM(SUBSTITUTE(T1395,U$1,U$2))</f>
        <v>$m</v>
      </c>
      <c r="V1395" t="str">
        <f t="shared" si="3052"/>
        <v>$m</v>
      </c>
      <c r="W1395" t="str">
        <f t="shared" ref="W1395:AM1395" si="3053">TRIM(SUBSTITUTE(V1395,W$1,W$2))</f>
        <v>$m</v>
      </c>
      <c r="X1395" t="str">
        <f t="shared" si="3053"/>
        <v>$m</v>
      </c>
      <c r="Y1395" t="str">
        <f t="shared" si="3053"/>
        <v>$m</v>
      </c>
      <c r="Z1395" t="str">
        <f t="shared" si="3053"/>
        <v>$m</v>
      </c>
      <c r="AA1395" t="str">
        <f t="shared" si="3053"/>
        <v>$m</v>
      </c>
      <c r="AB1395" t="str">
        <f t="shared" si="3053"/>
        <v>$m</v>
      </c>
      <c r="AC1395" t="str">
        <f t="shared" si="3053"/>
        <v>$m</v>
      </c>
      <c r="AD1395" t="str">
        <f t="shared" si="3053"/>
        <v>$m</v>
      </c>
      <c r="AE1395" t="str">
        <f t="shared" si="3053"/>
        <v>$m</v>
      </c>
      <c r="AF1395" t="str">
        <f t="shared" si="3053"/>
        <v>$m</v>
      </c>
      <c r="AG1395" t="str">
        <f t="shared" si="3053"/>
        <v>$</v>
      </c>
      <c r="AH1395" t="str">
        <f t="shared" si="3053"/>
        <v>$</v>
      </c>
      <c r="AI1395" t="str">
        <f t="shared" si="3053"/>
        <v>$</v>
      </c>
      <c r="AJ1395" t="str">
        <f t="shared" si="3053"/>
        <v>$</v>
      </c>
      <c r="AK1395" t="str">
        <f t="shared" si="3053"/>
        <v>$</v>
      </c>
      <c r="AL1395" t="str">
        <f t="shared" si="3053"/>
        <v>$</v>
      </c>
      <c r="AM1395" t="str">
        <f t="shared" si="3053"/>
        <v>$</v>
      </c>
      <c r="AN1395" t="str">
        <f t="shared" si="2954"/>
        <v>$</v>
      </c>
      <c r="AQ1395" t="str">
        <f t="shared" si="2955"/>
        <v>$</v>
      </c>
    </row>
    <row r="1396" spans="1:43" x14ac:dyDescent="0.2">
      <c r="A1396">
        <v>1394</v>
      </c>
      <c r="B1396" t="s">
        <v>1041</v>
      </c>
      <c r="C1396" t="s">
        <v>1674</v>
      </c>
      <c r="D1396" t="s">
        <v>1655</v>
      </c>
      <c r="E1396" t="s">
        <v>1046</v>
      </c>
      <c r="F1396" t="s">
        <v>1050</v>
      </c>
      <c r="G1396" t="str">
        <f t="shared" si="2947"/>
        <v>Revenues by type - Rent-A-Center Business</v>
      </c>
      <c r="H1396" t="str">
        <f t="shared" si="2930"/>
        <v>rent-a-center business</v>
      </c>
      <c r="I1396" t="s">
        <v>10</v>
      </c>
      <c r="J1396" t="b">
        <f t="shared" si="2948"/>
        <v>0</v>
      </c>
      <c r="K1396" t="b">
        <f t="shared" si="2956"/>
        <v>0</v>
      </c>
      <c r="L1396" t="b">
        <f t="shared" si="2957"/>
        <v>1</v>
      </c>
      <c r="M1396" t="str">
        <f t="shared" si="2949"/>
        <v/>
      </c>
      <c r="N1396" t="str">
        <f t="shared" si="2992"/>
        <v/>
      </c>
      <c r="O1396" t="str">
        <f t="shared" si="2993"/>
        <v/>
      </c>
      <c r="P1396" t="str">
        <f t="shared" si="2950"/>
        <v/>
      </c>
      <c r="R1396" t="s">
        <v>35</v>
      </c>
      <c r="S1396" t="str">
        <f>IF(M1396&lt;&gt;"",M1396,IF(O1396&lt;&gt;"",O1396,IF(Q1396&lt;&gt;"",Q1396,I1396)))</f>
        <v>$M</v>
      </c>
      <c r="T1396" t="str">
        <f t="shared" si="2951"/>
        <v>$m</v>
      </c>
      <c r="U1396" t="str">
        <f t="shared" ref="U1396:V1396" si="3054">TRIM(SUBSTITUTE(T1396,U$1,U$2))</f>
        <v>$m</v>
      </c>
      <c r="V1396" t="str">
        <f t="shared" si="3054"/>
        <v>$m</v>
      </c>
      <c r="W1396" t="str">
        <f t="shared" ref="W1396:AM1396" si="3055">TRIM(SUBSTITUTE(V1396,W$1,W$2))</f>
        <v>$m</v>
      </c>
      <c r="X1396" t="str">
        <f t="shared" si="3055"/>
        <v>$m</v>
      </c>
      <c r="Y1396" t="str">
        <f t="shared" si="3055"/>
        <v>$m</v>
      </c>
      <c r="Z1396" t="str">
        <f t="shared" si="3055"/>
        <v>$m</v>
      </c>
      <c r="AA1396" t="str">
        <f t="shared" si="3055"/>
        <v>$m</v>
      </c>
      <c r="AB1396" t="str">
        <f t="shared" si="3055"/>
        <v>$m</v>
      </c>
      <c r="AC1396" t="str">
        <f t="shared" si="3055"/>
        <v>$m</v>
      </c>
      <c r="AD1396" t="str">
        <f t="shared" si="3055"/>
        <v>$m</v>
      </c>
      <c r="AE1396" t="str">
        <f t="shared" si="3055"/>
        <v>$m</v>
      </c>
      <c r="AF1396" t="str">
        <f t="shared" si="3055"/>
        <v>$m</v>
      </c>
      <c r="AG1396" t="str">
        <f t="shared" si="3055"/>
        <v>$</v>
      </c>
      <c r="AH1396" t="str">
        <f t="shared" si="3055"/>
        <v>$</v>
      </c>
      <c r="AI1396" t="str">
        <f t="shared" si="3055"/>
        <v>$</v>
      </c>
      <c r="AJ1396" t="str">
        <f t="shared" si="3055"/>
        <v>$</v>
      </c>
      <c r="AK1396" t="str">
        <f t="shared" si="3055"/>
        <v>$</v>
      </c>
      <c r="AL1396" t="str">
        <f t="shared" si="3055"/>
        <v>$</v>
      </c>
      <c r="AM1396" t="str">
        <f t="shared" si="3055"/>
        <v>$</v>
      </c>
      <c r="AN1396" t="str">
        <f t="shared" si="2954"/>
        <v>$</v>
      </c>
      <c r="AQ1396" t="str">
        <f t="shared" si="2955"/>
        <v>$</v>
      </c>
    </row>
    <row r="1397" spans="1:43" x14ac:dyDescent="0.2">
      <c r="A1397">
        <v>1395</v>
      </c>
      <c r="B1397" t="s">
        <v>1041</v>
      </c>
      <c r="C1397" t="s">
        <v>1674</v>
      </c>
      <c r="D1397" t="s">
        <v>1655</v>
      </c>
      <c r="E1397" t="s">
        <v>133</v>
      </c>
      <c r="F1397" t="s">
        <v>1051</v>
      </c>
      <c r="G1397" t="str">
        <f t="shared" si="2947"/>
        <v>Segment Revenues - Franchise-Merchandise sales</v>
      </c>
      <c r="H1397" t="str">
        <f t="shared" si="2930"/>
        <v>franchise-merchandise sales</v>
      </c>
      <c r="I1397" t="s">
        <v>10</v>
      </c>
      <c r="J1397" t="b">
        <f t="shared" si="2948"/>
        <v>0</v>
      </c>
      <c r="K1397" t="b">
        <f t="shared" si="2956"/>
        <v>0</v>
      </c>
      <c r="L1397" t="b">
        <f t="shared" si="2957"/>
        <v>1</v>
      </c>
      <c r="M1397" t="str">
        <f t="shared" si="2949"/>
        <v/>
      </c>
      <c r="N1397" t="str">
        <f t="shared" si="2992"/>
        <v/>
      </c>
      <c r="O1397" t="str">
        <f t="shared" si="2993"/>
        <v/>
      </c>
      <c r="P1397" t="str">
        <f t="shared" si="2950"/>
        <v/>
      </c>
      <c r="R1397" t="s">
        <v>35</v>
      </c>
      <c r="S1397" t="str">
        <f>IF(M1397&lt;&gt;"",M1397,IF(O1397&lt;&gt;"",O1397,IF(Q1397&lt;&gt;"",Q1397,I1397)))</f>
        <v>$M</v>
      </c>
      <c r="T1397" t="str">
        <f t="shared" si="2951"/>
        <v>$m</v>
      </c>
      <c r="U1397" t="str">
        <f t="shared" ref="U1397:V1397" si="3056">TRIM(SUBSTITUTE(T1397,U$1,U$2))</f>
        <v>$m</v>
      </c>
      <c r="V1397" t="str">
        <f t="shared" si="3056"/>
        <v>$m</v>
      </c>
      <c r="W1397" t="str">
        <f t="shared" ref="W1397:AM1397" si="3057">TRIM(SUBSTITUTE(V1397,W$1,W$2))</f>
        <v>$m</v>
      </c>
      <c r="X1397" t="str">
        <f t="shared" si="3057"/>
        <v>$m</v>
      </c>
      <c r="Y1397" t="str">
        <f t="shared" si="3057"/>
        <v>$m</v>
      </c>
      <c r="Z1397" t="str">
        <f t="shared" si="3057"/>
        <v>$m</v>
      </c>
      <c r="AA1397" t="str">
        <f t="shared" si="3057"/>
        <v>$m</v>
      </c>
      <c r="AB1397" t="str">
        <f t="shared" si="3057"/>
        <v>$m</v>
      </c>
      <c r="AC1397" t="str">
        <f t="shared" si="3057"/>
        <v>$m</v>
      </c>
      <c r="AD1397" t="str">
        <f t="shared" si="3057"/>
        <v>$m</v>
      </c>
      <c r="AE1397" t="str">
        <f t="shared" si="3057"/>
        <v>$m</v>
      </c>
      <c r="AF1397" t="str">
        <f t="shared" si="3057"/>
        <v>$m</v>
      </c>
      <c r="AG1397" t="str">
        <f t="shared" si="3057"/>
        <v>$</v>
      </c>
      <c r="AH1397" t="str">
        <f t="shared" si="3057"/>
        <v>$</v>
      </c>
      <c r="AI1397" t="str">
        <f t="shared" si="3057"/>
        <v>$</v>
      </c>
      <c r="AJ1397" t="str">
        <f t="shared" si="3057"/>
        <v>$</v>
      </c>
      <c r="AK1397" t="str">
        <f t="shared" si="3057"/>
        <v>$</v>
      </c>
      <c r="AL1397" t="str">
        <f t="shared" si="3057"/>
        <v>$</v>
      </c>
      <c r="AM1397" t="str">
        <f t="shared" si="3057"/>
        <v>$</v>
      </c>
      <c r="AN1397" t="str">
        <f t="shared" si="2954"/>
        <v>$</v>
      </c>
      <c r="AQ1397" t="str">
        <f t="shared" si="2955"/>
        <v>$</v>
      </c>
    </row>
    <row r="1398" spans="1:43" x14ac:dyDescent="0.2">
      <c r="A1398">
        <v>1396</v>
      </c>
      <c r="B1398" t="s">
        <v>1041</v>
      </c>
      <c r="C1398" t="s">
        <v>1674</v>
      </c>
      <c r="D1398" t="s">
        <v>1655</v>
      </c>
      <c r="E1398" t="s">
        <v>133</v>
      </c>
      <c r="F1398" t="s">
        <v>1052</v>
      </c>
      <c r="G1398" t="str">
        <f t="shared" si="2947"/>
        <v>Segment Revenues - Franchise-Royalty income and fees</v>
      </c>
      <c r="H1398" t="str">
        <f t="shared" si="2930"/>
        <v>franchise-royalty income and fees</v>
      </c>
      <c r="I1398" t="s">
        <v>10</v>
      </c>
      <c r="J1398" t="b">
        <f t="shared" si="2948"/>
        <v>0</v>
      </c>
      <c r="K1398" t="b">
        <f t="shared" si="2956"/>
        <v>0</v>
      </c>
      <c r="L1398" t="b">
        <f t="shared" si="2957"/>
        <v>1</v>
      </c>
      <c r="M1398" t="str">
        <f t="shared" si="2949"/>
        <v/>
      </c>
      <c r="N1398" t="str">
        <f t="shared" si="2992"/>
        <v/>
      </c>
      <c r="O1398" t="str">
        <f t="shared" si="2993"/>
        <v/>
      </c>
      <c r="P1398" t="str">
        <f t="shared" si="2950"/>
        <v/>
      </c>
      <c r="R1398" t="s">
        <v>35</v>
      </c>
      <c r="S1398" t="str">
        <f>IF(M1398&lt;&gt;"",M1398,IF(O1398&lt;&gt;"",O1398,IF(Q1398&lt;&gt;"",Q1398,I1398)))</f>
        <v>$M</v>
      </c>
      <c r="T1398" t="str">
        <f t="shared" si="2951"/>
        <v>$m</v>
      </c>
      <c r="U1398" t="str">
        <f t="shared" ref="U1398:V1398" si="3058">TRIM(SUBSTITUTE(T1398,U$1,U$2))</f>
        <v>$m</v>
      </c>
      <c r="V1398" t="str">
        <f t="shared" si="3058"/>
        <v>$m</v>
      </c>
      <c r="W1398" t="str">
        <f t="shared" ref="W1398:AM1398" si="3059">TRIM(SUBSTITUTE(V1398,W$1,W$2))</f>
        <v>$m</v>
      </c>
      <c r="X1398" t="str">
        <f t="shared" si="3059"/>
        <v>$m</v>
      </c>
      <c r="Y1398" t="str">
        <f t="shared" si="3059"/>
        <v>$m</v>
      </c>
      <c r="Z1398" t="str">
        <f t="shared" si="3059"/>
        <v>$m</v>
      </c>
      <c r="AA1398" t="str">
        <f t="shared" si="3059"/>
        <v>$m</v>
      </c>
      <c r="AB1398" t="str">
        <f t="shared" si="3059"/>
        <v>$m</v>
      </c>
      <c r="AC1398" t="str">
        <f t="shared" si="3059"/>
        <v>$m</v>
      </c>
      <c r="AD1398" t="str">
        <f t="shared" si="3059"/>
        <v>$m</v>
      </c>
      <c r="AE1398" t="str">
        <f t="shared" si="3059"/>
        <v>$m</v>
      </c>
      <c r="AF1398" t="str">
        <f t="shared" si="3059"/>
        <v>$m</v>
      </c>
      <c r="AG1398" t="str">
        <f t="shared" si="3059"/>
        <v>$</v>
      </c>
      <c r="AH1398" t="str">
        <f t="shared" si="3059"/>
        <v>$</v>
      </c>
      <c r="AI1398" t="str">
        <f t="shared" si="3059"/>
        <v>$</v>
      </c>
      <c r="AJ1398" t="str">
        <f t="shared" si="3059"/>
        <v>$</v>
      </c>
      <c r="AK1398" t="str">
        <f t="shared" si="3059"/>
        <v>$</v>
      </c>
      <c r="AL1398" t="str">
        <f t="shared" si="3059"/>
        <v>$</v>
      </c>
      <c r="AM1398" t="str">
        <f t="shared" si="3059"/>
        <v>$</v>
      </c>
      <c r="AN1398" t="str">
        <f t="shared" si="2954"/>
        <v>$</v>
      </c>
      <c r="AQ1398" t="str">
        <f t="shared" si="2955"/>
        <v>$</v>
      </c>
    </row>
    <row r="1399" spans="1:43" x14ac:dyDescent="0.2">
      <c r="A1399">
        <v>1397</v>
      </c>
      <c r="B1399" t="s">
        <v>1041</v>
      </c>
      <c r="C1399" t="s">
        <v>1674</v>
      </c>
      <c r="D1399" t="s">
        <v>1655</v>
      </c>
      <c r="E1399" t="s">
        <v>133</v>
      </c>
      <c r="F1399" t="s">
        <v>1053</v>
      </c>
      <c r="G1399" t="str">
        <f t="shared" si="2947"/>
        <v>Segment Revenues - Store-Installment sales</v>
      </c>
      <c r="H1399" t="str">
        <f t="shared" si="2930"/>
        <v>store-installment sales</v>
      </c>
      <c r="I1399" t="s">
        <v>10</v>
      </c>
      <c r="J1399" t="b">
        <f t="shared" si="2948"/>
        <v>1</v>
      </c>
      <c r="K1399" t="b">
        <f t="shared" si="2956"/>
        <v>0</v>
      </c>
      <c r="L1399" t="b">
        <f t="shared" si="2957"/>
        <v>1</v>
      </c>
      <c r="M1399" t="str">
        <f t="shared" si="2949"/>
        <v/>
      </c>
      <c r="N1399" t="str">
        <f t="shared" si="2992"/>
        <v/>
      </c>
      <c r="O1399" t="str">
        <f t="shared" si="2993"/>
        <v/>
      </c>
      <c r="P1399" t="str">
        <f t="shared" si="2950"/>
        <v/>
      </c>
      <c r="R1399" t="s">
        <v>35</v>
      </c>
      <c r="S1399" t="str">
        <f>IF(M1399&lt;&gt;"",M1399,IF(O1399&lt;&gt;"",O1399,IF(Q1399&lt;&gt;"",Q1399,I1399)))</f>
        <v>$M</v>
      </c>
      <c r="T1399" t="str">
        <f t="shared" si="2951"/>
        <v>$m</v>
      </c>
      <c r="U1399" t="str">
        <f t="shared" ref="U1399:V1399" si="3060">TRIM(SUBSTITUTE(T1399,U$1,U$2))</f>
        <v>$m</v>
      </c>
      <c r="V1399" t="str">
        <f t="shared" si="3060"/>
        <v>$m</v>
      </c>
      <c r="W1399" t="str">
        <f t="shared" ref="W1399:AM1399" si="3061">TRIM(SUBSTITUTE(V1399,W$1,W$2))</f>
        <v>$m</v>
      </c>
      <c r="X1399" t="str">
        <f t="shared" si="3061"/>
        <v>$m</v>
      </c>
      <c r="Y1399" t="str">
        <f t="shared" si="3061"/>
        <v>$m</v>
      </c>
      <c r="Z1399" t="str">
        <f t="shared" si="3061"/>
        <v>$m</v>
      </c>
      <c r="AA1399" t="str">
        <f t="shared" si="3061"/>
        <v>$m</v>
      </c>
      <c r="AB1399" t="str">
        <f t="shared" si="3061"/>
        <v>$m</v>
      </c>
      <c r="AC1399" t="str">
        <f t="shared" si="3061"/>
        <v>$m</v>
      </c>
      <c r="AD1399" t="str">
        <f t="shared" si="3061"/>
        <v>$m</v>
      </c>
      <c r="AE1399" t="str">
        <f t="shared" si="3061"/>
        <v>$m</v>
      </c>
      <c r="AF1399" t="str">
        <f t="shared" si="3061"/>
        <v>$m</v>
      </c>
      <c r="AG1399" t="str">
        <f t="shared" si="3061"/>
        <v>$</v>
      </c>
      <c r="AH1399" t="str">
        <f t="shared" si="3061"/>
        <v>$</v>
      </c>
      <c r="AI1399" t="str">
        <f t="shared" si="3061"/>
        <v>$</v>
      </c>
      <c r="AJ1399" t="str">
        <f t="shared" si="3061"/>
        <v>$</v>
      </c>
      <c r="AK1399" t="str">
        <f t="shared" si="3061"/>
        <v>$</v>
      </c>
      <c r="AL1399" t="str">
        <f t="shared" si="3061"/>
        <v>$</v>
      </c>
      <c r="AM1399" t="str">
        <f t="shared" si="3061"/>
        <v>$</v>
      </c>
      <c r="AN1399" t="str">
        <f t="shared" si="2954"/>
        <v>$</v>
      </c>
      <c r="AQ1399" t="str">
        <f t="shared" si="2955"/>
        <v>$</v>
      </c>
    </row>
    <row r="1400" spans="1:43" x14ac:dyDescent="0.2">
      <c r="A1400">
        <v>1398</v>
      </c>
      <c r="B1400" t="s">
        <v>1041</v>
      </c>
      <c r="C1400" t="s">
        <v>1674</v>
      </c>
      <c r="D1400" t="s">
        <v>1655</v>
      </c>
      <c r="E1400" t="s">
        <v>133</v>
      </c>
      <c r="F1400" t="s">
        <v>1054</v>
      </c>
      <c r="G1400" t="str">
        <f t="shared" si="2947"/>
        <v>Segment Revenues - Store-Merchandise sales</v>
      </c>
      <c r="H1400" t="str">
        <f t="shared" si="2930"/>
        <v>store-merchandise sales</v>
      </c>
      <c r="I1400" t="s">
        <v>10</v>
      </c>
      <c r="J1400" t="b">
        <f t="shared" si="2948"/>
        <v>1</v>
      </c>
      <c r="K1400" t="b">
        <f t="shared" si="2956"/>
        <v>0</v>
      </c>
      <c r="L1400" t="b">
        <f t="shared" si="2957"/>
        <v>1</v>
      </c>
      <c r="M1400" t="str">
        <f t="shared" si="2949"/>
        <v/>
      </c>
      <c r="N1400" t="str">
        <f t="shared" si="2992"/>
        <v/>
      </c>
      <c r="O1400" t="str">
        <f t="shared" si="2993"/>
        <v/>
      </c>
      <c r="P1400" t="str">
        <f t="shared" si="2950"/>
        <v/>
      </c>
      <c r="R1400" t="s">
        <v>35</v>
      </c>
      <c r="S1400" t="str">
        <f>IF(M1400&lt;&gt;"",M1400,IF(O1400&lt;&gt;"",O1400,IF(Q1400&lt;&gt;"",Q1400,I1400)))</f>
        <v>$M</v>
      </c>
      <c r="T1400" t="str">
        <f t="shared" si="2951"/>
        <v>$m</v>
      </c>
      <c r="U1400" t="str">
        <f t="shared" ref="U1400:V1400" si="3062">TRIM(SUBSTITUTE(T1400,U$1,U$2))</f>
        <v>$m</v>
      </c>
      <c r="V1400" t="str">
        <f t="shared" si="3062"/>
        <v>$m</v>
      </c>
      <c r="W1400" t="str">
        <f t="shared" ref="W1400:AM1400" si="3063">TRIM(SUBSTITUTE(V1400,W$1,W$2))</f>
        <v>$m</v>
      </c>
      <c r="X1400" t="str">
        <f t="shared" si="3063"/>
        <v>$m</v>
      </c>
      <c r="Y1400" t="str">
        <f t="shared" si="3063"/>
        <v>$m</v>
      </c>
      <c r="Z1400" t="str">
        <f t="shared" si="3063"/>
        <v>$m</v>
      </c>
      <c r="AA1400" t="str">
        <f t="shared" si="3063"/>
        <v>$m</v>
      </c>
      <c r="AB1400" t="str">
        <f t="shared" si="3063"/>
        <v>$m</v>
      </c>
      <c r="AC1400" t="str">
        <f t="shared" si="3063"/>
        <v>$m</v>
      </c>
      <c r="AD1400" t="str">
        <f t="shared" si="3063"/>
        <v>$m</v>
      </c>
      <c r="AE1400" t="str">
        <f t="shared" si="3063"/>
        <v>$m</v>
      </c>
      <c r="AF1400" t="str">
        <f t="shared" si="3063"/>
        <v>$m</v>
      </c>
      <c r="AG1400" t="str">
        <f t="shared" si="3063"/>
        <v>$</v>
      </c>
      <c r="AH1400" t="str">
        <f t="shared" si="3063"/>
        <v>$</v>
      </c>
      <c r="AI1400" t="str">
        <f t="shared" si="3063"/>
        <v>$</v>
      </c>
      <c r="AJ1400" t="str">
        <f t="shared" si="3063"/>
        <v>$</v>
      </c>
      <c r="AK1400" t="str">
        <f t="shared" si="3063"/>
        <v>$</v>
      </c>
      <c r="AL1400" t="str">
        <f t="shared" si="3063"/>
        <v>$</v>
      </c>
      <c r="AM1400" t="str">
        <f t="shared" si="3063"/>
        <v>$</v>
      </c>
      <c r="AN1400" t="str">
        <f t="shared" si="2954"/>
        <v>$</v>
      </c>
      <c r="AQ1400" t="str">
        <f t="shared" si="2955"/>
        <v>$</v>
      </c>
    </row>
    <row r="1401" spans="1:43" x14ac:dyDescent="0.2">
      <c r="A1401">
        <v>1399</v>
      </c>
      <c r="B1401" t="s">
        <v>1041</v>
      </c>
      <c r="C1401" t="s">
        <v>1674</v>
      </c>
      <c r="D1401" t="s">
        <v>1655</v>
      </c>
      <c r="E1401" t="s">
        <v>133</v>
      </c>
      <c r="F1401" t="s">
        <v>1055</v>
      </c>
      <c r="G1401" t="str">
        <f t="shared" si="2947"/>
        <v>Segment Revenues - Store-Other</v>
      </c>
      <c r="H1401" t="str">
        <f t="shared" si="2930"/>
        <v>store-other</v>
      </c>
      <c r="I1401" t="s">
        <v>10</v>
      </c>
      <c r="J1401" t="b">
        <f t="shared" si="2948"/>
        <v>1</v>
      </c>
      <c r="K1401" t="b">
        <f t="shared" si="2956"/>
        <v>0</v>
      </c>
      <c r="L1401" t="b">
        <f t="shared" si="2957"/>
        <v>1</v>
      </c>
      <c r="M1401" t="str">
        <f t="shared" si="2949"/>
        <v/>
      </c>
      <c r="N1401" t="str">
        <f t="shared" si="2992"/>
        <v/>
      </c>
      <c r="O1401" t="str">
        <f t="shared" si="2993"/>
        <v/>
      </c>
      <c r="P1401" t="str">
        <f t="shared" si="2950"/>
        <v/>
      </c>
      <c r="R1401" t="s">
        <v>35</v>
      </c>
      <c r="S1401" t="str">
        <f>IF(M1401&lt;&gt;"",M1401,IF(O1401&lt;&gt;"",O1401,IF(Q1401&lt;&gt;"",Q1401,I1401)))</f>
        <v>$M</v>
      </c>
      <c r="T1401" t="str">
        <f t="shared" si="2951"/>
        <v>$m</v>
      </c>
      <c r="U1401" t="str">
        <f t="shared" ref="U1401:V1401" si="3064">TRIM(SUBSTITUTE(T1401,U$1,U$2))</f>
        <v>$m</v>
      </c>
      <c r="V1401" t="str">
        <f t="shared" si="3064"/>
        <v>$m</v>
      </c>
      <c r="W1401" t="str">
        <f t="shared" ref="W1401:AM1401" si="3065">TRIM(SUBSTITUTE(V1401,W$1,W$2))</f>
        <v>$m</v>
      </c>
      <c r="X1401" t="str">
        <f t="shared" si="3065"/>
        <v>$m</v>
      </c>
      <c r="Y1401" t="str">
        <f t="shared" si="3065"/>
        <v>$m</v>
      </c>
      <c r="Z1401" t="str">
        <f t="shared" si="3065"/>
        <v>$m</v>
      </c>
      <c r="AA1401" t="str">
        <f t="shared" si="3065"/>
        <v>$m</v>
      </c>
      <c r="AB1401" t="str">
        <f t="shared" si="3065"/>
        <v>$m</v>
      </c>
      <c r="AC1401" t="str">
        <f t="shared" si="3065"/>
        <v>$m</v>
      </c>
      <c r="AD1401" t="str">
        <f t="shared" si="3065"/>
        <v>$m</v>
      </c>
      <c r="AE1401" t="str">
        <f t="shared" si="3065"/>
        <v>$m</v>
      </c>
      <c r="AF1401" t="str">
        <f t="shared" si="3065"/>
        <v>$m</v>
      </c>
      <c r="AG1401" t="str">
        <f t="shared" si="3065"/>
        <v>$</v>
      </c>
      <c r="AH1401" t="str">
        <f t="shared" si="3065"/>
        <v>$</v>
      </c>
      <c r="AI1401" t="str">
        <f t="shared" si="3065"/>
        <v>$</v>
      </c>
      <c r="AJ1401" t="str">
        <f t="shared" si="3065"/>
        <v>$</v>
      </c>
      <c r="AK1401" t="str">
        <f t="shared" si="3065"/>
        <v>$</v>
      </c>
      <c r="AL1401" t="str">
        <f t="shared" si="3065"/>
        <v>$</v>
      </c>
      <c r="AM1401" t="str">
        <f t="shared" si="3065"/>
        <v>$</v>
      </c>
      <c r="AN1401" t="str">
        <f t="shared" si="2954"/>
        <v>$</v>
      </c>
      <c r="AQ1401" t="str">
        <f t="shared" si="2955"/>
        <v>$</v>
      </c>
    </row>
    <row r="1402" spans="1:43" x14ac:dyDescent="0.2">
      <c r="A1402">
        <v>1400</v>
      </c>
      <c r="B1402" t="s">
        <v>1041</v>
      </c>
      <c r="C1402" t="s">
        <v>1674</v>
      </c>
      <c r="D1402" t="s">
        <v>1655</v>
      </c>
      <c r="E1402" t="s">
        <v>133</v>
      </c>
      <c r="F1402" t="s">
        <v>1056</v>
      </c>
      <c r="G1402" t="str">
        <f t="shared" si="2947"/>
        <v>Segment Revenues - Store-Rentals and fees</v>
      </c>
      <c r="H1402" t="str">
        <f t="shared" si="2930"/>
        <v>store-rentals and fees</v>
      </c>
      <c r="I1402" t="s">
        <v>10</v>
      </c>
      <c r="J1402" t="b">
        <f t="shared" si="2948"/>
        <v>1</v>
      </c>
      <c r="K1402" t="b">
        <f t="shared" si="2956"/>
        <v>0</v>
      </c>
      <c r="L1402" t="b">
        <f t="shared" si="2957"/>
        <v>1</v>
      </c>
      <c r="M1402" t="str">
        <f t="shared" si="2949"/>
        <v/>
      </c>
      <c r="N1402" t="str">
        <f t="shared" si="2992"/>
        <v/>
      </c>
      <c r="O1402" t="str">
        <f t="shared" si="2993"/>
        <v/>
      </c>
      <c r="P1402" t="str">
        <f t="shared" si="2950"/>
        <v/>
      </c>
      <c r="R1402" t="s">
        <v>35</v>
      </c>
      <c r="S1402" t="str">
        <f>IF(M1402&lt;&gt;"",M1402,IF(O1402&lt;&gt;"",O1402,IF(Q1402&lt;&gt;"",Q1402,I1402)))</f>
        <v>$M</v>
      </c>
      <c r="T1402" t="str">
        <f t="shared" si="2951"/>
        <v>$m</v>
      </c>
      <c r="U1402" t="str">
        <f t="shared" ref="U1402:V1402" si="3066">TRIM(SUBSTITUTE(T1402,U$1,U$2))</f>
        <v>$m</v>
      </c>
      <c r="V1402" t="str">
        <f t="shared" si="3066"/>
        <v>$m</v>
      </c>
      <c r="W1402" t="str">
        <f t="shared" ref="W1402:AM1402" si="3067">TRIM(SUBSTITUTE(V1402,W$1,W$2))</f>
        <v>$m</v>
      </c>
      <c r="X1402" t="str">
        <f t="shared" si="3067"/>
        <v>$m</v>
      </c>
      <c r="Y1402" t="str">
        <f t="shared" si="3067"/>
        <v>$m</v>
      </c>
      <c r="Z1402" t="str">
        <f t="shared" si="3067"/>
        <v>$m</v>
      </c>
      <c r="AA1402" t="str">
        <f t="shared" si="3067"/>
        <v>$m</v>
      </c>
      <c r="AB1402" t="str">
        <f t="shared" si="3067"/>
        <v>$m</v>
      </c>
      <c r="AC1402" t="str">
        <f t="shared" si="3067"/>
        <v>$m</v>
      </c>
      <c r="AD1402" t="str">
        <f t="shared" si="3067"/>
        <v>$m</v>
      </c>
      <c r="AE1402" t="str">
        <f t="shared" si="3067"/>
        <v>$m</v>
      </c>
      <c r="AF1402" t="str">
        <f t="shared" si="3067"/>
        <v>$m</v>
      </c>
      <c r="AG1402" t="str">
        <f t="shared" si="3067"/>
        <v>$</v>
      </c>
      <c r="AH1402" t="str">
        <f t="shared" si="3067"/>
        <v>$</v>
      </c>
      <c r="AI1402" t="str">
        <f t="shared" si="3067"/>
        <v>$</v>
      </c>
      <c r="AJ1402" t="str">
        <f t="shared" si="3067"/>
        <v>$</v>
      </c>
      <c r="AK1402" t="str">
        <f t="shared" si="3067"/>
        <v>$</v>
      </c>
      <c r="AL1402" t="str">
        <f t="shared" si="3067"/>
        <v>$</v>
      </c>
      <c r="AM1402" t="str">
        <f t="shared" si="3067"/>
        <v>$</v>
      </c>
      <c r="AN1402" t="str">
        <f t="shared" si="2954"/>
        <v>$</v>
      </c>
      <c r="AQ1402" t="str">
        <f t="shared" si="2955"/>
        <v>$</v>
      </c>
    </row>
    <row r="1403" spans="1:43" x14ac:dyDescent="0.2">
      <c r="A1403">
        <v>1401</v>
      </c>
      <c r="B1403" t="s">
        <v>1151</v>
      </c>
      <c r="C1403" t="s">
        <v>1659</v>
      </c>
      <c r="D1403" t="s">
        <v>1655</v>
      </c>
      <c r="E1403" t="s">
        <v>1153</v>
      </c>
      <c r="F1403" t="s">
        <v>1</v>
      </c>
      <c r="G1403" t="str">
        <f t="shared" si="2947"/>
        <v>Number of stores BSG - Company-operated stores</v>
      </c>
      <c r="H1403" t="str">
        <f t="shared" si="2930"/>
        <v>company-operated stores</v>
      </c>
      <c r="I1403" t="s">
        <v>4</v>
      </c>
      <c r="J1403" t="b">
        <f t="shared" si="2948"/>
        <v>1</v>
      </c>
      <c r="K1403" t="b">
        <f t="shared" si="2956"/>
        <v>1</v>
      </c>
      <c r="L1403" t="b">
        <f t="shared" si="2957"/>
        <v>1</v>
      </c>
      <c r="M1403" t="str">
        <f t="shared" si="2949"/>
        <v>Stores</v>
      </c>
      <c r="N1403" t="str">
        <f t="shared" si="2992"/>
        <v/>
      </c>
      <c r="O1403" t="str">
        <f t="shared" si="2993"/>
        <v/>
      </c>
      <c r="P1403" t="str">
        <f t="shared" si="2950"/>
        <v/>
      </c>
      <c r="R1403" t="s">
        <v>35</v>
      </c>
      <c r="S1403" t="str">
        <f>IF(M1403&lt;&gt;"",M1403,IF(O1403&lt;&gt;"",O1403,IF(Q1403&lt;&gt;"",Q1403,I1403)))</f>
        <v>Stores</v>
      </c>
      <c r="T1403" t="str">
        <f t="shared" si="2951"/>
        <v>stores</v>
      </c>
      <c r="U1403" t="str">
        <f t="shared" ref="U1403:V1403" si="3068">TRIM(SUBSTITUTE(T1403,U$1,U$2))</f>
        <v>stores</v>
      </c>
      <c r="V1403" t="str">
        <f t="shared" si="3068"/>
        <v>stores</v>
      </c>
      <c r="W1403" t="str">
        <f t="shared" ref="W1403:AM1403" si="3069">TRIM(SUBSTITUTE(V1403,W$1,W$2))</f>
        <v>stores</v>
      </c>
      <c r="X1403" t="str">
        <f t="shared" si="3069"/>
        <v>stores</v>
      </c>
      <c r="Y1403" t="str">
        <f t="shared" si="3069"/>
        <v>stores</v>
      </c>
      <c r="Z1403" t="str">
        <f t="shared" si="3069"/>
        <v>stores</v>
      </c>
      <c r="AA1403" t="str">
        <f t="shared" si="3069"/>
        <v>stores</v>
      </c>
      <c r="AB1403" t="str">
        <f t="shared" si="3069"/>
        <v>stores</v>
      </c>
      <c r="AC1403" t="str">
        <f t="shared" si="3069"/>
        <v>stores</v>
      </c>
      <c r="AD1403" t="str">
        <f t="shared" si="3069"/>
        <v>stores</v>
      </c>
      <c r="AE1403" t="str">
        <f t="shared" si="3069"/>
        <v>stores</v>
      </c>
      <c r="AF1403" t="str">
        <f t="shared" si="3069"/>
        <v>stores</v>
      </c>
      <c r="AG1403" t="str">
        <f t="shared" si="3069"/>
        <v>stores</v>
      </c>
      <c r="AH1403" t="str">
        <f t="shared" si="3069"/>
        <v>stores</v>
      </c>
      <c r="AI1403" t="str">
        <f t="shared" si="3069"/>
        <v>stores</v>
      </c>
      <c r="AJ1403" t="str">
        <f t="shared" si="3069"/>
        <v>stores</v>
      </c>
      <c r="AK1403" t="str">
        <f t="shared" si="3069"/>
        <v>stores</v>
      </c>
      <c r="AL1403" t="str">
        <f t="shared" si="3069"/>
        <v>stores</v>
      </c>
      <c r="AM1403" t="str">
        <f t="shared" si="3069"/>
        <v>stores</v>
      </c>
      <c r="AN1403" t="str">
        <f t="shared" si="2954"/>
        <v>stores</v>
      </c>
      <c r="AQ1403" t="str">
        <f t="shared" si="2955"/>
        <v>stores</v>
      </c>
    </row>
    <row r="1404" spans="1:43" x14ac:dyDescent="0.2">
      <c r="A1404">
        <v>1402</v>
      </c>
      <c r="B1404" t="s">
        <v>1151</v>
      </c>
      <c r="C1404" t="s">
        <v>1659</v>
      </c>
      <c r="D1404" t="s">
        <v>1655</v>
      </c>
      <c r="E1404" t="s">
        <v>1153</v>
      </c>
      <c r="F1404" t="s">
        <v>1154</v>
      </c>
      <c r="G1404" t="str">
        <f t="shared" si="2947"/>
        <v>Number of stores BSG - Franchise stores</v>
      </c>
      <c r="H1404" t="str">
        <f t="shared" ref="H1404:H1467" si="3070">LOWER(F1404)</f>
        <v>franchise stores</v>
      </c>
      <c r="I1404" t="s">
        <v>4</v>
      </c>
      <c r="J1404" t="b">
        <f t="shared" si="2948"/>
        <v>1</v>
      </c>
      <c r="K1404" t="b">
        <f t="shared" si="2956"/>
        <v>1</v>
      </c>
      <c r="L1404" t="b">
        <f t="shared" si="2957"/>
        <v>1</v>
      </c>
      <c r="M1404" t="str">
        <f t="shared" si="2949"/>
        <v>Stores</v>
      </c>
      <c r="N1404" t="str">
        <f t="shared" si="2992"/>
        <v/>
      </c>
      <c r="O1404" t="str">
        <f t="shared" si="2993"/>
        <v/>
      </c>
      <c r="P1404" t="str">
        <f t="shared" si="2950"/>
        <v/>
      </c>
      <c r="R1404" t="s">
        <v>35</v>
      </c>
      <c r="S1404" t="str">
        <f>IF(M1404&lt;&gt;"",M1404,IF(O1404&lt;&gt;"",O1404,IF(Q1404&lt;&gt;"",Q1404,I1404)))</f>
        <v>Stores</v>
      </c>
      <c r="T1404" t="str">
        <f t="shared" si="2951"/>
        <v>stores</v>
      </c>
      <c r="U1404" t="str">
        <f t="shared" ref="U1404:V1404" si="3071">TRIM(SUBSTITUTE(T1404,U$1,U$2))</f>
        <v>stores</v>
      </c>
      <c r="V1404" t="str">
        <f t="shared" si="3071"/>
        <v>stores</v>
      </c>
      <c r="W1404" t="str">
        <f t="shared" ref="W1404:AM1404" si="3072">TRIM(SUBSTITUTE(V1404,W$1,W$2))</f>
        <v>stores</v>
      </c>
      <c r="X1404" t="str">
        <f t="shared" si="3072"/>
        <v>stores</v>
      </c>
      <c r="Y1404" t="str">
        <f t="shared" si="3072"/>
        <v>stores</v>
      </c>
      <c r="Z1404" t="str">
        <f t="shared" si="3072"/>
        <v>stores</v>
      </c>
      <c r="AA1404" t="str">
        <f t="shared" si="3072"/>
        <v>stores</v>
      </c>
      <c r="AB1404" t="str">
        <f t="shared" si="3072"/>
        <v>stores</v>
      </c>
      <c r="AC1404" t="str">
        <f t="shared" si="3072"/>
        <v>stores</v>
      </c>
      <c r="AD1404" t="str">
        <f t="shared" si="3072"/>
        <v>stores</v>
      </c>
      <c r="AE1404" t="str">
        <f t="shared" si="3072"/>
        <v>stores</v>
      </c>
      <c r="AF1404" t="str">
        <f t="shared" si="3072"/>
        <v>stores</v>
      </c>
      <c r="AG1404" t="str">
        <f t="shared" si="3072"/>
        <v>stores</v>
      </c>
      <c r="AH1404" t="str">
        <f t="shared" si="3072"/>
        <v>stores</v>
      </c>
      <c r="AI1404" t="str">
        <f t="shared" si="3072"/>
        <v>stores</v>
      </c>
      <c r="AJ1404" t="str">
        <f t="shared" si="3072"/>
        <v>stores</v>
      </c>
      <c r="AK1404" t="str">
        <f t="shared" si="3072"/>
        <v>stores</v>
      </c>
      <c r="AL1404" t="str">
        <f t="shared" si="3072"/>
        <v>stores</v>
      </c>
      <c r="AM1404" t="str">
        <f t="shared" si="3072"/>
        <v>stores</v>
      </c>
      <c r="AN1404" t="str">
        <f t="shared" si="2954"/>
        <v>stores</v>
      </c>
      <c r="AQ1404" t="str">
        <f t="shared" si="2955"/>
        <v>stores</v>
      </c>
    </row>
    <row r="1405" spans="1:43" x14ac:dyDescent="0.2">
      <c r="A1405">
        <v>1403</v>
      </c>
      <c r="B1405" t="s">
        <v>1151</v>
      </c>
      <c r="C1405" t="s">
        <v>1659</v>
      </c>
      <c r="D1405" t="s">
        <v>1655</v>
      </c>
      <c r="E1405" t="s">
        <v>1155</v>
      </c>
      <c r="F1405" t="s">
        <v>1</v>
      </c>
      <c r="G1405" t="str">
        <f t="shared" si="2947"/>
        <v>Number of stores SBS - Company-operated stores</v>
      </c>
      <c r="H1405" t="str">
        <f t="shared" si="3070"/>
        <v>company-operated stores</v>
      </c>
      <c r="I1405" t="s">
        <v>4</v>
      </c>
      <c r="J1405" t="b">
        <f t="shared" si="2948"/>
        <v>1</v>
      </c>
      <c r="K1405" t="b">
        <f t="shared" si="2956"/>
        <v>1</v>
      </c>
      <c r="L1405" t="b">
        <f t="shared" si="2957"/>
        <v>1</v>
      </c>
      <c r="M1405" t="str">
        <f t="shared" si="2949"/>
        <v>Stores</v>
      </c>
      <c r="N1405" t="str">
        <f t="shared" si="2992"/>
        <v/>
      </c>
      <c r="O1405" t="str">
        <f t="shared" si="2993"/>
        <v/>
      </c>
      <c r="P1405" t="str">
        <f t="shared" si="2950"/>
        <v/>
      </c>
      <c r="R1405" t="s">
        <v>35</v>
      </c>
      <c r="S1405" t="str">
        <f>IF(M1405&lt;&gt;"",M1405,IF(O1405&lt;&gt;"",O1405,IF(Q1405&lt;&gt;"",Q1405,I1405)))</f>
        <v>Stores</v>
      </c>
      <c r="T1405" t="str">
        <f t="shared" si="2951"/>
        <v>stores</v>
      </c>
      <c r="U1405" t="str">
        <f t="shared" ref="U1405:V1405" si="3073">TRIM(SUBSTITUTE(T1405,U$1,U$2))</f>
        <v>stores</v>
      </c>
      <c r="V1405" t="str">
        <f t="shared" si="3073"/>
        <v>stores</v>
      </c>
      <c r="W1405" t="str">
        <f t="shared" ref="W1405:AM1405" si="3074">TRIM(SUBSTITUTE(V1405,W$1,W$2))</f>
        <v>stores</v>
      </c>
      <c r="X1405" t="str">
        <f t="shared" si="3074"/>
        <v>stores</v>
      </c>
      <c r="Y1405" t="str">
        <f t="shared" si="3074"/>
        <v>stores</v>
      </c>
      <c r="Z1405" t="str">
        <f t="shared" si="3074"/>
        <v>stores</v>
      </c>
      <c r="AA1405" t="str">
        <f t="shared" si="3074"/>
        <v>stores</v>
      </c>
      <c r="AB1405" t="str">
        <f t="shared" si="3074"/>
        <v>stores</v>
      </c>
      <c r="AC1405" t="str">
        <f t="shared" si="3074"/>
        <v>stores</v>
      </c>
      <c r="AD1405" t="str">
        <f t="shared" si="3074"/>
        <v>stores</v>
      </c>
      <c r="AE1405" t="str">
        <f t="shared" si="3074"/>
        <v>stores</v>
      </c>
      <c r="AF1405" t="str">
        <f t="shared" si="3074"/>
        <v>stores</v>
      </c>
      <c r="AG1405" t="str">
        <f t="shared" si="3074"/>
        <v>stores</v>
      </c>
      <c r="AH1405" t="str">
        <f t="shared" si="3074"/>
        <v>stores</v>
      </c>
      <c r="AI1405" t="str">
        <f t="shared" si="3074"/>
        <v>stores</v>
      </c>
      <c r="AJ1405" t="str">
        <f t="shared" si="3074"/>
        <v>stores</v>
      </c>
      <c r="AK1405" t="str">
        <f t="shared" si="3074"/>
        <v>stores</v>
      </c>
      <c r="AL1405" t="str">
        <f t="shared" si="3074"/>
        <v>stores</v>
      </c>
      <c r="AM1405" t="str">
        <f t="shared" si="3074"/>
        <v>stores</v>
      </c>
      <c r="AN1405" t="str">
        <f t="shared" si="2954"/>
        <v>stores</v>
      </c>
      <c r="AQ1405" t="str">
        <f t="shared" si="2955"/>
        <v>stores</v>
      </c>
    </row>
    <row r="1406" spans="1:43" x14ac:dyDescent="0.2">
      <c r="A1406">
        <v>1404</v>
      </c>
      <c r="B1406" t="s">
        <v>1151</v>
      </c>
      <c r="C1406" t="s">
        <v>1659</v>
      </c>
      <c r="D1406" t="s">
        <v>1655</v>
      </c>
      <c r="E1406" t="s">
        <v>1155</v>
      </c>
      <c r="F1406" t="s">
        <v>1154</v>
      </c>
      <c r="G1406" t="str">
        <f t="shared" si="2947"/>
        <v>Number of stores SBS - Franchise stores</v>
      </c>
      <c r="H1406" t="str">
        <f t="shared" si="3070"/>
        <v>franchise stores</v>
      </c>
      <c r="I1406" t="s">
        <v>4</v>
      </c>
      <c r="J1406" t="b">
        <f t="shared" si="2948"/>
        <v>1</v>
      </c>
      <c r="K1406" t="b">
        <f t="shared" si="2956"/>
        <v>1</v>
      </c>
      <c r="L1406" t="b">
        <f t="shared" si="2957"/>
        <v>1</v>
      </c>
      <c r="M1406" t="str">
        <f t="shared" si="2949"/>
        <v>Stores</v>
      </c>
      <c r="N1406" t="str">
        <f t="shared" si="2992"/>
        <v/>
      </c>
      <c r="O1406" t="str">
        <f t="shared" si="2993"/>
        <v/>
      </c>
      <c r="P1406" t="str">
        <f t="shared" si="2950"/>
        <v/>
      </c>
      <c r="R1406" t="s">
        <v>35</v>
      </c>
      <c r="S1406" t="str">
        <f>IF(M1406&lt;&gt;"",M1406,IF(O1406&lt;&gt;"",O1406,IF(Q1406&lt;&gt;"",Q1406,I1406)))</f>
        <v>Stores</v>
      </c>
      <c r="T1406" t="str">
        <f t="shared" si="2951"/>
        <v>stores</v>
      </c>
      <c r="U1406" t="str">
        <f t="shared" ref="U1406:V1406" si="3075">TRIM(SUBSTITUTE(T1406,U$1,U$2))</f>
        <v>stores</v>
      </c>
      <c r="V1406" t="str">
        <f t="shared" si="3075"/>
        <v>stores</v>
      </c>
      <c r="W1406" t="str">
        <f t="shared" ref="W1406:AM1406" si="3076">TRIM(SUBSTITUTE(V1406,W$1,W$2))</f>
        <v>stores</v>
      </c>
      <c r="X1406" t="str">
        <f t="shared" si="3076"/>
        <v>stores</v>
      </c>
      <c r="Y1406" t="str">
        <f t="shared" si="3076"/>
        <v>stores</v>
      </c>
      <c r="Z1406" t="str">
        <f t="shared" si="3076"/>
        <v>stores</v>
      </c>
      <c r="AA1406" t="str">
        <f t="shared" si="3076"/>
        <v>stores</v>
      </c>
      <c r="AB1406" t="str">
        <f t="shared" si="3076"/>
        <v>stores</v>
      </c>
      <c r="AC1406" t="str">
        <f t="shared" si="3076"/>
        <v>stores</v>
      </c>
      <c r="AD1406" t="str">
        <f t="shared" si="3076"/>
        <v>stores</v>
      </c>
      <c r="AE1406" t="str">
        <f t="shared" si="3076"/>
        <v>stores</v>
      </c>
      <c r="AF1406" t="str">
        <f t="shared" si="3076"/>
        <v>stores</v>
      </c>
      <c r="AG1406" t="str">
        <f t="shared" si="3076"/>
        <v>stores</v>
      </c>
      <c r="AH1406" t="str">
        <f t="shared" si="3076"/>
        <v>stores</v>
      </c>
      <c r="AI1406" t="str">
        <f t="shared" si="3076"/>
        <v>stores</v>
      </c>
      <c r="AJ1406" t="str">
        <f t="shared" si="3076"/>
        <v>stores</v>
      </c>
      <c r="AK1406" t="str">
        <f t="shared" si="3076"/>
        <v>stores</v>
      </c>
      <c r="AL1406" t="str">
        <f t="shared" si="3076"/>
        <v>stores</v>
      </c>
      <c r="AM1406" t="str">
        <f t="shared" si="3076"/>
        <v>stores</v>
      </c>
      <c r="AN1406" t="str">
        <f t="shared" si="2954"/>
        <v>stores</v>
      </c>
      <c r="AQ1406" t="str">
        <f t="shared" si="2955"/>
        <v>stores</v>
      </c>
    </row>
    <row r="1407" spans="1:43" x14ac:dyDescent="0.2">
      <c r="A1407">
        <v>1405</v>
      </c>
      <c r="B1407" t="s">
        <v>1151</v>
      </c>
      <c r="C1407" t="s">
        <v>1659</v>
      </c>
      <c r="D1407" t="s">
        <v>1655</v>
      </c>
      <c r="E1407" t="s">
        <v>1539</v>
      </c>
      <c r="F1407" t="s">
        <v>1152</v>
      </c>
      <c r="G1407" t="str">
        <f t="shared" si="2947"/>
        <v>Sales consultants - Number of BSG distributor sales consultants</v>
      </c>
      <c r="H1407" t="str">
        <f t="shared" si="3070"/>
        <v>number of bsg distributor sales consultants</v>
      </c>
      <c r="I1407" t="s">
        <v>439</v>
      </c>
      <c r="J1407" t="b">
        <f t="shared" si="2948"/>
        <v>0</v>
      </c>
      <c r="K1407" t="b">
        <f t="shared" si="2956"/>
        <v>1</v>
      </c>
      <c r="L1407" t="b">
        <f t="shared" si="2957"/>
        <v>1</v>
      </c>
      <c r="M1407" t="str">
        <f t="shared" si="2949"/>
        <v/>
      </c>
      <c r="N1407" t="str">
        <f t="shared" si="2992"/>
        <v/>
      </c>
      <c r="O1407" t="str">
        <f t="shared" si="2993"/>
        <v/>
      </c>
      <c r="P1407" t="str">
        <f t="shared" si="2950"/>
        <v/>
      </c>
      <c r="R1407" t="s">
        <v>1685</v>
      </c>
      <c r="S1407" t="str">
        <f>IF(M1407&lt;&gt;"",M1407,IF(O1407&lt;&gt;"",O1407,IF(Q1407&lt;&gt;"",Q1407,I1407)))</f>
        <v>NOS</v>
      </c>
      <c r="T1407" t="str">
        <f t="shared" si="2951"/>
        <v>nos</v>
      </c>
      <c r="U1407" t="str">
        <f t="shared" ref="U1407:V1407" si="3077">TRIM(SUBSTITUTE(T1407,U$1,U$2))</f>
        <v>nos</v>
      </c>
      <c r="V1407" t="str">
        <f t="shared" si="3077"/>
        <v>nos</v>
      </c>
      <c r="W1407" t="str">
        <f t="shared" ref="W1407:AM1407" si="3078">TRIM(SUBSTITUTE(V1407,W$1,W$2))</f>
        <v>nos</v>
      </c>
      <c r="X1407" t="str">
        <f t="shared" si="3078"/>
        <v>nos</v>
      </c>
      <c r="Y1407" t="str">
        <f t="shared" si="3078"/>
        <v>nos</v>
      </c>
      <c r="Z1407" t="str">
        <f t="shared" si="3078"/>
        <v>nos</v>
      </c>
      <c r="AA1407" t="str">
        <f t="shared" si="3078"/>
        <v>nos</v>
      </c>
      <c r="AB1407" t="str">
        <f t="shared" si="3078"/>
        <v>nos</v>
      </c>
      <c r="AC1407" t="str">
        <f t="shared" si="3078"/>
        <v>nos</v>
      </c>
      <c r="AD1407" t="str">
        <f t="shared" si="3078"/>
        <v>nos</v>
      </c>
      <c r="AE1407" t="str">
        <f t="shared" si="3078"/>
        <v>nos</v>
      </c>
      <c r="AF1407" t="str">
        <f t="shared" si="3078"/>
        <v>nos</v>
      </c>
      <c r="AG1407" t="str">
        <f t="shared" si="3078"/>
        <v>nos</v>
      </c>
      <c r="AH1407" t="str">
        <f t="shared" si="3078"/>
        <v>nos</v>
      </c>
      <c r="AI1407" t="str">
        <f t="shared" si="3078"/>
        <v>nos</v>
      </c>
      <c r="AJ1407" t="str">
        <f t="shared" si="3078"/>
        <v>nos</v>
      </c>
      <c r="AK1407" t="str">
        <f t="shared" si="3078"/>
        <v>nos</v>
      </c>
      <c r="AL1407" t="str">
        <f t="shared" si="3078"/>
        <v>nos</v>
      </c>
      <c r="AM1407" t="str">
        <f t="shared" si="3078"/>
        <v>nos</v>
      </c>
      <c r="AN1407" t="str">
        <f t="shared" si="2954"/>
        <v>nos</v>
      </c>
      <c r="AQ1407" t="str">
        <f t="shared" si="2955"/>
        <v>nos</v>
      </c>
    </row>
    <row r="1408" spans="1:43" x14ac:dyDescent="0.2">
      <c r="A1408">
        <v>1406</v>
      </c>
      <c r="B1408" t="s">
        <v>1151</v>
      </c>
      <c r="C1408" t="s">
        <v>1659</v>
      </c>
      <c r="D1408" t="s">
        <v>1655</v>
      </c>
      <c r="E1408" t="s">
        <v>1156</v>
      </c>
      <c r="F1408" t="s">
        <v>1157</v>
      </c>
      <c r="G1408" t="str">
        <f t="shared" si="2947"/>
        <v>Same store sales growth - BSG</v>
      </c>
      <c r="H1408" t="str">
        <f t="shared" si="3070"/>
        <v>bsg</v>
      </c>
      <c r="I1408" t="s">
        <v>53</v>
      </c>
      <c r="J1408" t="b">
        <f t="shared" si="2948"/>
        <v>1</v>
      </c>
      <c r="K1408" t="b">
        <f t="shared" si="2956"/>
        <v>0</v>
      </c>
      <c r="L1408" t="b">
        <f t="shared" si="2957"/>
        <v>1</v>
      </c>
      <c r="M1408" t="str">
        <f t="shared" si="2949"/>
        <v/>
      </c>
      <c r="N1408" t="str">
        <f t="shared" si="2992"/>
        <v/>
      </c>
      <c r="O1408" t="str">
        <f t="shared" si="2993"/>
        <v/>
      </c>
      <c r="P1408" t="str">
        <f t="shared" si="2950"/>
        <v/>
      </c>
      <c r="R1408" t="s">
        <v>7</v>
      </c>
      <c r="S1408" t="str">
        <f>IF(M1408&lt;&gt;"",M1408,IF(O1408&lt;&gt;"",O1408,IF(Q1408&lt;&gt;"",Q1408,I1408)))</f>
        <v>% increase</v>
      </c>
      <c r="T1408" t="str">
        <f t="shared" si="2951"/>
        <v>% increase</v>
      </c>
      <c r="U1408" t="str">
        <f t="shared" ref="U1408:V1408" si="3079">TRIM(SUBSTITUTE(T1408,U$1,U$2))</f>
        <v>% increase</v>
      </c>
      <c r="V1408" t="str">
        <f t="shared" si="3079"/>
        <v>% increase</v>
      </c>
      <c r="W1408" t="str">
        <f t="shared" ref="W1408:AM1408" si="3080">TRIM(SUBSTITUTE(V1408,W$1,W$2))</f>
        <v>% increase</v>
      </c>
      <c r="X1408" t="str">
        <f t="shared" si="3080"/>
        <v>% increase</v>
      </c>
      <c r="Y1408" t="str">
        <f t="shared" si="3080"/>
        <v>% increase</v>
      </c>
      <c r="Z1408" t="str">
        <f t="shared" si="3080"/>
        <v>% increase</v>
      </c>
      <c r="AA1408" t="str">
        <f t="shared" si="3080"/>
        <v>% increase</v>
      </c>
      <c r="AB1408" t="str">
        <f t="shared" si="3080"/>
        <v>% increase</v>
      </c>
      <c r="AC1408" t="str">
        <f t="shared" si="3080"/>
        <v>% increase</v>
      </c>
      <c r="AD1408" t="str">
        <f t="shared" si="3080"/>
        <v>% increase</v>
      </c>
      <c r="AE1408" t="str">
        <f t="shared" si="3080"/>
        <v>% increase</v>
      </c>
      <c r="AF1408" t="str">
        <f t="shared" si="3080"/>
        <v>% increase</v>
      </c>
      <c r="AG1408" t="str">
        <f t="shared" si="3080"/>
        <v>% increase</v>
      </c>
      <c r="AH1408" t="str">
        <f t="shared" si="3080"/>
        <v>% increase</v>
      </c>
      <c r="AI1408" t="str">
        <f t="shared" si="3080"/>
        <v>% increase</v>
      </c>
      <c r="AJ1408" t="str">
        <f t="shared" si="3080"/>
        <v>% increase</v>
      </c>
      <c r="AK1408" t="str">
        <f t="shared" si="3080"/>
        <v>% increase</v>
      </c>
      <c r="AL1408" t="str">
        <f t="shared" si="3080"/>
        <v>% increase</v>
      </c>
      <c r="AM1408" t="str">
        <f t="shared" si="3080"/>
        <v>% increase</v>
      </c>
      <c r="AN1408" t="str">
        <f t="shared" si="2954"/>
        <v>%_increase</v>
      </c>
      <c r="AQ1408" t="str">
        <f t="shared" si="2955"/>
        <v>%_increase</v>
      </c>
    </row>
    <row r="1409" spans="1:43" x14ac:dyDescent="0.2">
      <c r="A1409">
        <v>1407</v>
      </c>
      <c r="B1409" t="s">
        <v>1151</v>
      </c>
      <c r="C1409" t="s">
        <v>1659</v>
      </c>
      <c r="D1409" t="s">
        <v>1655</v>
      </c>
      <c r="E1409" t="s">
        <v>1156</v>
      </c>
      <c r="F1409" t="s">
        <v>1158</v>
      </c>
      <c r="G1409" t="str">
        <f t="shared" si="2947"/>
        <v>Same store sales growth - SBS</v>
      </c>
      <c r="H1409" t="str">
        <f t="shared" si="3070"/>
        <v>sbs</v>
      </c>
      <c r="I1409" t="s">
        <v>53</v>
      </c>
      <c r="J1409" t="b">
        <f t="shared" si="2948"/>
        <v>1</v>
      </c>
      <c r="K1409" t="b">
        <f t="shared" si="2956"/>
        <v>0</v>
      </c>
      <c r="L1409" t="b">
        <f t="shared" si="2957"/>
        <v>1</v>
      </c>
      <c r="M1409" t="str">
        <f t="shared" si="2949"/>
        <v/>
      </c>
      <c r="N1409" t="str">
        <f t="shared" si="2992"/>
        <v/>
      </c>
      <c r="O1409" t="str">
        <f t="shared" si="2993"/>
        <v/>
      </c>
      <c r="P1409" t="str">
        <f t="shared" si="2950"/>
        <v/>
      </c>
      <c r="R1409" t="s">
        <v>7</v>
      </c>
      <c r="S1409" t="str">
        <f>IF(M1409&lt;&gt;"",M1409,IF(O1409&lt;&gt;"",O1409,IF(Q1409&lt;&gt;"",Q1409,I1409)))</f>
        <v>% increase</v>
      </c>
      <c r="T1409" t="str">
        <f t="shared" si="2951"/>
        <v>% increase</v>
      </c>
      <c r="U1409" t="str">
        <f t="shared" ref="U1409:V1409" si="3081">TRIM(SUBSTITUTE(T1409,U$1,U$2))</f>
        <v>% increase</v>
      </c>
      <c r="V1409" t="str">
        <f t="shared" si="3081"/>
        <v>% increase</v>
      </c>
      <c r="W1409" t="str">
        <f t="shared" ref="W1409:AM1409" si="3082">TRIM(SUBSTITUTE(V1409,W$1,W$2))</f>
        <v>% increase</v>
      </c>
      <c r="X1409" t="str">
        <f t="shared" si="3082"/>
        <v>% increase</v>
      </c>
      <c r="Y1409" t="str">
        <f t="shared" si="3082"/>
        <v>% increase</v>
      </c>
      <c r="Z1409" t="str">
        <f t="shared" si="3082"/>
        <v>% increase</v>
      </c>
      <c r="AA1409" t="str">
        <f t="shared" si="3082"/>
        <v>% increase</v>
      </c>
      <c r="AB1409" t="str">
        <f t="shared" si="3082"/>
        <v>% increase</v>
      </c>
      <c r="AC1409" t="str">
        <f t="shared" si="3082"/>
        <v>% increase</v>
      </c>
      <c r="AD1409" t="str">
        <f t="shared" si="3082"/>
        <v>% increase</v>
      </c>
      <c r="AE1409" t="str">
        <f t="shared" si="3082"/>
        <v>% increase</v>
      </c>
      <c r="AF1409" t="str">
        <f t="shared" si="3082"/>
        <v>% increase</v>
      </c>
      <c r="AG1409" t="str">
        <f t="shared" si="3082"/>
        <v>% increase</v>
      </c>
      <c r="AH1409" t="str">
        <f t="shared" si="3082"/>
        <v>% increase</v>
      </c>
      <c r="AI1409" t="str">
        <f t="shared" si="3082"/>
        <v>% increase</v>
      </c>
      <c r="AJ1409" t="str">
        <f t="shared" si="3082"/>
        <v>% increase</v>
      </c>
      <c r="AK1409" t="str">
        <f t="shared" si="3082"/>
        <v>% increase</v>
      </c>
      <c r="AL1409" t="str">
        <f t="shared" si="3082"/>
        <v>% increase</v>
      </c>
      <c r="AM1409" t="str">
        <f t="shared" si="3082"/>
        <v>% increase</v>
      </c>
      <c r="AN1409" t="str">
        <f t="shared" si="2954"/>
        <v>%_increase</v>
      </c>
      <c r="AQ1409" t="str">
        <f t="shared" si="2955"/>
        <v>%_increase</v>
      </c>
    </row>
    <row r="1410" spans="1:43" x14ac:dyDescent="0.2">
      <c r="A1410">
        <v>1408</v>
      </c>
      <c r="B1410" t="s">
        <v>1151</v>
      </c>
      <c r="C1410" t="s">
        <v>1659</v>
      </c>
      <c r="D1410" t="s">
        <v>1655</v>
      </c>
      <c r="E1410" t="s">
        <v>44</v>
      </c>
      <c r="F1410" t="s">
        <v>1159</v>
      </c>
      <c r="G1410" t="str">
        <f t="shared" si="2947"/>
        <v>Segment Revenue - Beauty Systems Group ("BSG")</v>
      </c>
      <c r="H1410" t="str">
        <f t="shared" si="3070"/>
        <v>beauty systems group ("bsg")</v>
      </c>
      <c r="I1410" t="s">
        <v>10</v>
      </c>
      <c r="J1410" t="b">
        <f t="shared" si="2948"/>
        <v>0</v>
      </c>
      <c r="K1410" t="b">
        <f t="shared" si="2956"/>
        <v>0</v>
      </c>
      <c r="L1410" t="b">
        <f t="shared" si="2957"/>
        <v>1</v>
      </c>
      <c r="M1410" t="str">
        <f t="shared" si="2949"/>
        <v/>
      </c>
      <c r="N1410" t="str">
        <f t="shared" si="2992"/>
        <v/>
      </c>
      <c r="O1410" t="str">
        <f t="shared" si="2993"/>
        <v/>
      </c>
      <c r="P1410" t="str">
        <f t="shared" si="2950"/>
        <v/>
      </c>
      <c r="R1410" t="s">
        <v>35</v>
      </c>
      <c r="S1410" t="str">
        <f>IF(M1410&lt;&gt;"",M1410,IF(O1410&lt;&gt;"",O1410,IF(Q1410&lt;&gt;"",Q1410,I1410)))</f>
        <v>$M</v>
      </c>
      <c r="T1410" t="str">
        <f t="shared" si="2951"/>
        <v>$m</v>
      </c>
      <c r="U1410" t="str">
        <f t="shared" ref="U1410:V1410" si="3083">TRIM(SUBSTITUTE(T1410,U$1,U$2))</f>
        <v>$m</v>
      </c>
      <c r="V1410" t="str">
        <f t="shared" si="3083"/>
        <v>$m</v>
      </c>
      <c r="W1410" t="str">
        <f t="shared" ref="W1410:AM1410" si="3084">TRIM(SUBSTITUTE(V1410,W$1,W$2))</f>
        <v>$m</v>
      </c>
      <c r="X1410" t="str">
        <f t="shared" si="3084"/>
        <v>$m</v>
      </c>
      <c r="Y1410" t="str">
        <f t="shared" si="3084"/>
        <v>$m</v>
      </c>
      <c r="Z1410" t="str">
        <f t="shared" si="3084"/>
        <v>$m</v>
      </c>
      <c r="AA1410" t="str">
        <f t="shared" si="3084"/>
        <v>$m</v>
      </c>
      <c r="AB1410" t="str">
        <f t="shared" si="3084"/>
        <v>$m</v>
      </c>
      <c r="AC1410" t="str">
        <f t="shared" si="3084"/>
        <v>$m</v>
      </c>
      <c r="AD1410" t="str">
        <f t="shared" si="3084"/>
        <v>$m</v>
      </c>
      <c r="AE1410" t="str">
        <f t="shared" si="3084"/>
        <v>$m</v>
      </c>
      <c r="AF1410" t="str">
        <f t="shared" si="3084"/>
        <v>$m</v>
      </c>
      <c r="AG1410" t="str">
        <f t="shared" si="3084"/>
        <v>$</v>
      </c>
      <c r="AH1410" t="str">
        <f t="shared" si="3084"/>
        <v>$</v>
      </c>
      <c r="AI1410" t="str">
        <f t="shared" si="3084"/>
        <v>$</v>
      </c>
      <c r="AJ1410" t="str">
        <f t="shared" si="3084"/>
        <v>$</v>
      </c>
      <c r="AK1410" t="str">
        <f t="shared" si="3084"/>
        <v>$</v>
      </c>
      <c r="AL1410" t="str">
        <f t="shared" si="3084"/>
        <v>$</v>
      </c>
      <c r="AM1410" t="str">
        <f t="shared" si="3084"/>
        <v>$</v>
      </c>
      <c r="AN1410" t="str">
        <f t="shared" si="2954"/>
        <v>$</v>
      </c>
      <c r="AQ1410" t="str">
        <f t="shared" si="2955"/>
        <v>$</v>
      </c>
    </row>
    <row r="1411" spans="1:43" x14ac:dyDescent="0.2">
      <c r="A1411">
        <v>1409</v>
      </c>
      <c r="B1411" t="s">
        <v>1151</v>
      </c>
      <c r="C1411" t="s">
        <v>1659</v>
      </c>
      <c r="D1411" t="s">
        <v>1655</v>
      </c>
      <c r="E1411" t="s">
        <v>44</v>
      </c>
      <c r="F1411" t="s">
        <v>1160</v>
      </c>
      <c r="G1411" t="str">
        <f t="shared" si="2947"/>
        <v>Segment Revenue - Sally Beauty Supply ("SBS")</v>
      </c>
      <c r="H1411" t="str">
        <f t="shared" si="3070"/>
        <v>sally beauty supply ("sbs")</v>
      </c>
      <c r="I1411" t="s">
        <v>10</v>
      </c>
      <c r="J1411" t="b">
        <f t="shared" si="2948"/>
        <v>0</v>
      </c>
      <c r="K1411" t="b">
        <f t="shared" si="2956"/>
        <v>0</v>
      </c>
      <c r="L1411" t="b">
        <f t="shared" si="2957"/>
        <v>1</v>
      </c>
      <c r="M1411" t="str">
        <f t="shared" si="2949"/>
        <v/>
      </c>
      <c r="N1411" t="str">
        <f t="shared" si="2992"/>
        <v/>
      </c>
      <c r="O1411" t="str">
        <f t="shared" si="2993"/>
        <v/>
      </c>
      <c r="P1411" t="str">
        <f t="shared" si="2950"/>
        <v/>
      </c>
      <c r="R1411" t="s">
        <v>35</v>
      </c>
      <c r="S1411" t="str">
        <f>IF(M1411&lt;&gt;"",M1411,IF(O1411&lt;&gt;"",O1411,IF(Q1411&lt;&gt;"",Q1411,I1411)))</f>
        <v>$M</v>
      </c>
      <c r="T1411" t="str">
        <f t="shared" si="2951"/>
        <v>$m</v>
      </c>
      <c r="U1411" t="str">
        <f t="shared" ref="U1411:V1411" si="3085">TRIM(SUBSTITUTE(T1411,U$1,U$2))</f>
        <v>$m</v>
      </c>
      <c r="V1411" t="str">
        <f t="shared" si="3085"/>
        <v>$m</v>
      </c>
      <c r="W1411" t="str">
        <f t="shared" ref="W1411:AM1411" si="3086">TRIM(SUBSTITUTE(V1411,W$1,W$2))</f>
        <v>$m</v>
      </c>
      <c r="X1411" t="str">
        <f t="shared" si="3086"/>
        <v>$m</v>
      </c>
      <c r="Y1411" t="str">
        <f t="shared" si="3086"/>
        <v>$m</v>
      </c>
      <c r="Z1411" t="str">
        <f t="shared" si="3086"/>
        <v>$m</v>
      </c>
      <c r="AA1411" t="str">
        <f t="shared" si="3086"/>
        <v>$m</v>
      </c>
      <c r="AB1411" t="str">
        <f t="shared" si="3086"/>
        <v>$m</v>
      </c>
      <c r="AC1411" t="str">
        <f t="shared" si="3086"/>
        <v>$m</v>
      </c>
      <c r="AD1411" t="str">
        <f t="shared" si="3086"/>
        <v>$m</v>
      </c>
      <c r="AE1411" t="str">
        <f t="shared" si="3086"/>
        <v>$m</v>
      </c>
      <c r="AF1411" t="str">
        <f t="shared" si="3086"/>
        <v>$m</v>
      </c>
      <c r="AG1411" t="str">
        <f t="shared" si="3086"/>
        <v>$</v>
      </c>
      <c r="AH1411" t="str">
        <f t="shared" si="3086"/>
        <v>$</v>
      </c>
      <c r="AI1411" t="str">
        <f t="shared" si="3086"/>
        <v>$</v>
      </c>
      <c r="AJ1411" t="str">
        <f t="shared" si="3086"/>
        <v>$</v>
      </c>
      <c r="AK1411" t="str">
        <f t="shared" si="3086"/>
        <v>$</v>
      </c>
      <c r="AL1411" t="str">
        <f t="shared" si="3086"/>
        <v>$</v>
      </c>
      <c r="AM1411" t="str">
        <f t="shared" si="3086"/>
        <v>$</v>
      </c>
      <c r="AN1411" t="str">
        <f t="shared" si="2954"/>
        <v>$</v>
      </c>
      <c r="AQ1411" t="str">
        <f t="shared" si="2955"/>
        <v>$</v>
      </c>
    </row>
    <row r="1412" spans="1:43" x14ac:dyDescent="0.2">
      <c r="A1412">
        <v>1410</v>
      </c>
      <c r="B1412" t="s">
        <v>1161</v>
      </c>
      <c r="C1412" t="s">
        <v>1680</v>
      </c>
      <c r="D1412" t="s">
        <v>1655</v>
      </c>
      <c r="E1412" t="s">
        <v>1162</v>
      </c>
      <c r="F1412" t="s">
        <v>1162</v>
      </c>
      <c r="G1412" t="str">
        <f t="shared" ref="G1412:G1475" si="3087">IF(E1412=F1412,F1412,E1412&amp;" - "&amp;F1412)</f>
        <v>New opened store</v>
      </c>
      <c r="H1412" t="str">
        <f t="shared" si="3070"/>
        <v>new opened store</v>
      </c>
      <c r="I1412" t="s">
        <v>2</v>
      </c>
      <c r="J1412" t="b">
        <f t="shared" ref="J1412:J1475" si="3088">IF(OR(IFERROR(FIND("store",LOWER(E1412)),FALSE),IFERROR(FIND("store",LOWER(H1412)),FALSE),IFERROR(FIND("store",LOWER(F1412)),FALSE)),TRUE,FALSE)</f>
        <v>1</v>
      </c>
      <c r="K1412" t="b">
        <f t="shared" si="2956"/>
        <v>1</v>
      </c>
      <c r="L1412" t="b">
        <f t="shared" si="2957"/>
        <v>1</v>
      </c>
      <c r="M1412" t="str">
        <f t="shared" ref="M1412:M1475" si="3089">IF(AND(J1412,K1412,L1412),"Stores","")</f>
        <v>Stores</v>
      </c>
      <c r="N1412" t="str">
        <f t="shared" si="2992"/>
        <v/>
      </c>
      <c r="O1412" t="str">
        <f t="shared" si="2993"/>
        <v/>
      </c>
      <c r="P1412" t="str">
        <f t="shared" ref="P1412:P1475" si="3090">IFERROR(FIND(" per ",H1412),"")</f>
        <v/>
      </c>
      <c r="R1412" t="s">
        <v>35</v>
      </c>
      <c r="S1412" t="str">
        <f>IF(M1412&lt;&gt;"",M1412,IF(O1412&lt;&gt;"",O1412,IF(Q1412&lt;&gt;"",Q1412,I1412)))</f>
        <v>Stores</v>
      </c>
      <c r="T1412" t="str">
        <f t="shared" ref="T1412:T1475" si="3091">LOWER(TRIM(S1412))</f>
        <v>stores</v>
      </c>
      <c r="U1412" t="str">
        <f t="shared" ref="U1412:V1412" si="3092">TRIM(SUBSTITUTE(T1412,U$1,U$2))</f>
        <v>stores</v>
      </c>
      <c r="V1412" t="str">
        <f t="shared" si="3092"/>
        <v>stores</v>
      </c>
      <c r="W1412" t="str">
        <f t="shared" ref="W1412:AM1412" si="3093">TRIM(SUBSTITUTE(V1412,W$1,W$2))</f>
        <v>stores</v>
      </c>
      <c r="X1412" t="str">
        <f t="shared" si="3093"/>
        <v>stores</v>
      </c>
      <c r="Y1412" t="str">
        <f t="shared" si="3093"/>
        <v>stores</v>
      </c>
      <c r="Z1412" t="str">
        <f t="shared" si="3093"/>
        <v>stores</v>
      </c>
      <c r="AA1412" t="str">
        <f t="shared" si="3093"/>
        <v>stores</v>
      </c>
      <c r="AB1412" t="str">
        <f t="shared" si="3093"/>
        <v>stores</v>
      </c>
      <c r="AC1412" t="str">
        <f t="shared" si="3093"/>
        <v>stores</v>
      </c>
      <c r="AD1412" t="str">
        <f t="shared" si="3093"/>
        <v>stores</v>
      </c>
      <c r="AE1412" t="str">
        <f t="shared" si="3093"/>
        <v>stores</v>
      </c>
      <c r="AF1412" t="str">
        <f t="shared" si="3093"/>
        <v>stores</v>
      </c>
      <c r="AG1412" t="str">
        <f t="shared" si="3093"/>
        <v>stores</v>
      </c>
      <c r="AH1412" t="str">
        <f t="shared" si="3093"/>
        <v>stores</v>
      </c>
      <c r="AI1412" t="str">
        <f t="shared" si="3093"/>
        <v>stores</v>
      </c>
      <c r="AJ1412" t="str">
        <f t="shared" si="3093"/>
        <v>stores</v>
      </c>
      <c r="AK1412" t="str">
        <f t="shared" si="3093"/>
        <v>stores</v>
      </c>
      <c r="AL1412" t="str">
        <f t="shared" si="3093"/>
        <v>stores</v>
      </c>
      <c r="AM1412" t="str">
        <f t="shared" si="3093"/>
        <v>stores</v>
      </c>
      <c r="AN1412" t="str">
        <f t="shared" ref="AN1412:AN1475" si="3094">TRIM(SUBSTITUTE(AM1412," ","_"))</f>
        <v>stores</v>
      </c>
      <c r="AQ1412" t="str">
        <f t="shared" ref="AQ1412:AQ1475" si="3095">IF(Q1412&lt;&gt;"",Q1412,IF(AO1412&lt;&gt;"",AO1412,AN1412))</f>
        <v>stores</v>
      </c>
    </row>
    <row r="1413" spans="1:43" x14ac:dyDescent="0.2">
      <c r="A1413">
        <v>1411</v>
      </c>
      <c r="B1413" t="s">
        <v>1161</v>
      </c>
      <c r="C1413" t="s">
        <v>1680</v>
      </c>
      <c r="D1413" t="s">
        <v>1655</v>
      </c>
      <c r="E1413" t="s">
        <v>383</v>
      </c>
      <c r="F1413" t="s">
        <v>1163</v>
      </c>
      <c r="G1413" t="str">
        <f t="shared" si="3087"/>
        <v>Revenue by Product Category - Accessories and Other</v>
      </c>
      <c r="H1413" t="str">
        <f t="shared" si="3070"/>
        <v>accessories and other</v>
      </c>
      <c r="I1413" t="s">
        <v>10</v>
      </c>
      <c r="J1413" t="b">
        <f t="shared" si="3088"/>
        <v>0</v>
      </c>
      <c r="K1413" t="b">
        <f t="shared" ref="K1413:K1476" si="3096">AND(LEFT(I1413,1)&lt;&gt;"$",LEFT(I1413,1)&lt;&gt;"%")</f>
        <v>0</v>
      </c>
      <c r="L1413" t="b">
        <f t="shared" ref="L1413:L1476" si="3097">IFERROR(IF(FIND("store",LOWER(I1413))&gt;0,FALSE,TRUE),TRUE)</f>
        <v>1</v>
      </c>
      <c r="M1413" t="str">
        <f t="shared" si="3089"/>
        <v/>
      </c>
      <c r="N1413" t="str">
        <f t="shared" si="2992"/>
        <v/>
      </c>
      <c r="O1413" t="str">
        <f t="shared" si="2993"/>
        <v/>
      </c>
      <c r="P1413" t="str">
        <f t="shared" si="3090"/>
        <v/>
      </c>
      <c r="R1413" t="s">
        <v>35</v>
      </c>
      <c r="S1413" t="str">
        <f>IF(M1413&lt;&gt;"",M1413,IF(O1413&lt;&gt;"",O1413,IF(Q1413&lt;&gt;"",Q1413,I1413)))</f>
        <v>$M</v>
      </c>
      <c r="T1413" t="str">
        <f t="shared" si="3091"/>
        <v>$m</v>
      </c>
      <c r="U1413" t="str">
        <f t="shared" ref="U1413:V1413" si="3098">TRIM(SUBSTITUTE(T1413,U$1,U$2))</f>
        <v>$m</v>
      </c>
      <c r="V1413" t="str">
        <f t="shared" si="3098"/>
        <v>$m</v>
      </c>
      <c r="W1413" t="str">
        <f t="shared" ref="W1413:AM1413" si="3099">TRIM(SUBSTITUTE(V1413,W$1,W$2))</f>
        <v>$m</v>
      </c>
      <c r="X1413" t="str">
        <f t="shared" si="3099"/>
        <v>$m</v>
      </c>
      <c r="Y1413" t="str">
        <f t="shared" si="3099"/>
        <v>$m</v>
      </c>
      <c r="Z1413" t="str">
        <f t="shared" si="3099"/>
        <v>$m</v>
      </c>
      <c r="AA1413" t="str">
        <f t="shared" si="3099"/>
        <v>$m</v>
      </c>
      <c r="AB1413" t="str">
        <f t="shared" si="3099"/>
        <v>$m</v>
      </c>
      <c r="AC1413" t="str">
        <f t="shared" si="3099"/>
        <v>$m</v>
      </c>
      <c r="AD1413" t="str">
        <f t="shared" si="3099"/>
        <v>$m</v>
      </c>
      <c r="AE1413" t="str">
        <f t="shared" si="3099"/>
        <v>$m</v>
      </c>
      <c r="AF1413" t="str">
        <f t="shared" si="3099"/>
        <v>$m</v>
      </c>
      <c r="AG1413" t="str">
        <f t="shared" si="3099"/>
        <v>$</v>
      </c>
      <c r="AH1413" t="str">
        <f t="shared" si="3099"/>
        <v>$</v>
      </c>
      <c r="AI1413" t="str">
        <f t="shared" si="3099"/>
        <v>$</v>
      </c>
      <c r="AJ1413" t="str">
        <f t="shared" si="3099"/>
        <v>$</v>
      </c>
      <c r="AK1413" t="str">
        <f t="shared" si="3099"/>
        <v>$</v>
      </c>
      <c r="AL1413" t="str">
        <f t="shared" si="3099"/>
        <v>$</v>
      </c>
      <c r="AM1413" t="str">
        <f t="shared" si="3099"/>
        <v>$</v>
      </c>
      <c r="AN1413" t="str">
        <f t="shared" si="3094"/>
        <v>$</v>
      </c>
      <c r="AQ1413" t="str">
        <f t="shared" si="3095"/>
        <v>$</v>
      </c>
    </row>
    <row r="1414" spans="1:43" x14ac:dyDescent="0.2">
      <c r="A1414">
        <v>1412</v>
      </c>
      <c r="B1414" t="s">
        <v>1161</v>
      </c>
      <c r="C1414" t="s">
        <v>1680</v>
      </c>
      <c r="D1414" t="s">
        <v>1655</v>
      </c>
      <c r="E1414" t="s">
        <v>383</v>
      </c>
      <c r="F1414" t="s">
        <v>1164</v>
      </c>
      <c r="G1414" t="str">
        <f t="shared" si="3087"/>
        <v>Revenue by Product Category - Athletics Children's</v>
      </c>
      <c r="H1414" t="str">
        <f t="shared" si="3070"/>
        <v>athletics children's</v>
      </c>
      <c r="I1414" t="s">
        <v>10</v>
      </c>
      <c r="J1414" t="b">
        <f t="shared" si="3088"/>
        <v>0</v>
      </c>
      <c r="K1414" t="b">
        <f t="shared" si="3096"/>
        <v>0</v>
      </c>
      <c r="L1414" t="b">
        <f t="shared" si="3097"/>
        <v>1</v>
      </c>
      <c r="M1414" t="str">
        <f t="shared" si="3089"/>
        <v/>
      </c>
      <c r="N1414" t="str">
        <f t="shared" si="2992"/>
        <v/>
      </c>
      <c r="O1414" t="str">
        <f t="shared" si="2993"/>
        <v/>
      </c>
      <c r="P1414" t="str">
        <f t="shared" si="3090"/>
        <v/>
      </c>
      <c r="R1414" t="s">
        <v>35</v>
      </c>
      <c r="S1414" t="str">
        <f>IF(M1414&lt;&gt;"",M1414,IF(O1414&lt;&gt;"",O1414,IF(Q1414&lt;&gt;"",Q1414,I1414)))</f>
        <v>$M</v>
      </c>
      <c r="T1414" t="str">
        <f t="shared" si="3091"/>
        <v>$m</v>
      </c>
      <c r="U1414" t="str">
        <f t="shared" ref="U1414:V1414" si="3100">TRIM(SUBSTITUTE(T1414,U$1,U$2))</f>
        <v>$m</v>
      </c>
      <c r="V1414" t="str">
        <f t="shared" si="3100"/>
        <v>$m</v>
      </c>
      <c r="W1414" t="str">
        <f t="shared" ref="W1414:AM1414" si="3101">TRIM(SUBSTITUTE(V1414,W$1,W$2))</f>
        <v>$m</v>
      </c>
      <c r="X1414" t="str">
        <f t="shared" si="3101"/>
        <v>$m</v>
      </c>
      <c r="Y1414" t="str">
        <f t="shared" si="3101"/>
        <v>$m</v>
      </c>
      <c r="Z1414" t="str">
        <f t="shared" si="3101"/>
        <v>$m</v>
      </c>
      <c r="AA1414" t="str">
        <f t="shared" si="3101"/>
        <v>$m</v>
      </c>
      <c r="AB1414" t="str">
        <f t="shared" si="3101"/>
        <v>$m</v>
      </c>
      <c r="AC1414" t="str">
        <f t="shared" si="3101"/>
        <v>$m</v>
      </c>
      <c r="AD1414" t="str">
        <f t="shared" si="3101"/>
        <v>$m</v>
      </c>
      <c r="AE1414" t="str">
        <f t="shared" si="3101"/>
        <v>$m</v>
      </c>
      <c r="AF1414" t="str">
        <f t="shared" si="3101"/>
        <v>$m</v>
      </c>
      <c r="AG1414" t="str">
        <f t="shared" si="3101"/>
        <v>$</v>
      </c>
      <c r="AH1414" t="str">
        <f t="shared" si="3101"/>
        <v>$</v>
      </c>
      <c r="AI1414" t="str">
        <f t="shared" si="3101"/>
        <v>$</v>
      </c>
      <c r="AJ1414" t="str">
        <f t="shared" si="3101"/>
        <v>$</v>
      </c>
      <c r="AK1414" t="str">
        <f t="shared" si="3101"/>
        <v>$</v>
      </c>
      <c r="AL1414" t="str">
        <f t="shared" si="3101"/>
        <v>$</v>
      </c>
      <c r="AM1414" t="str">
        <f t="shared" si="3101"/>
        <v>$</v>
      </c>
      <c r="AN1414" t="str">
        <f t="shared" si="3094"/>
        <v>$</v>
      </c>
      <c r="AQ1414" t="str">
        <f t="shared" si="3095"/>
        <v>$</v>
      </c>
    </row>
    <row r="1415" spans="1:43" x14ac:dyDescent="0.2">
      <c r="A1415">
        <v>1413</v>
      </c>
      <c r="B1415" t="s">
        <v>1161</v>
      </c>
      <c r="C1415" t="s">
        <v>1680</v>
      </c>
      <c r="D1415" t="s">
        <v>1655</v>
      </c>
      <c r="E1415" t="s">
        <v>383</v>
      </c>
      <c r="F1415" t="s">
        <v>1165</v>
      </c>
      <c r="G1415" t="str">
        <f t="shared" si="3087"/>
        <v>Revenue by Product Category - Athletics Men's</v>
      </c>
      <c r="H1415" t="str">
        <f t="shared" si="3070"/>
        <v>athletics men's</v>
      </c>
      <c r="I1415" t="s">
        <v>10</v>
      </c>
      <c r="J1415" t="b">
        <f t="shared" si="3088"/>
        <v>0</v>
      </c>
      <c r="K1415" t="b">
        <f t="shared" si="3096"/>
        <v>0</v>
      </c>
      <c r="L1415" t="b">
        <f t="shared" si="3097"/>
        <v>1</v>
      </c>
      <c r="M1415" t="str">
        <f t="shared" si="3089"/>
        <v/>
      </c>
      <c r="N1415" t="str">
        <f t="shared" si="2992"/>
        <v/>
      </c>
      <c r="O1415" t="str">
        <f t="shared" si="2993"/>
        <v/>
      </c>
      <c r="P1415" t="str">
        <f t="shared" si="3090"/>
        <v/>
      </c>
      <c r="R1415" t="s">
        <v>35</v>
      </c>
      <c r="S1415" t="str">
        <f>IF(M1415&lt;&gt;"",M1415,IF(O1415&lt;&gt;"",O1415,IF(Q1415&lt;&gt;"",Q1415,I1415)))</f>
        <v>$M</v>
      </c>
      <c r="T1415" t="str">
        <f t="shared" si="3091"/>
        <v>$m</v>
      </c>
      <c r="U1415" t="str">
        <f t="shared" ref="U1415:V1415" si="3102">TRIM(SUBSTITUTE(T1415,U$1,U$2))</f>
        <v>$m</v>
      </c>
      <c r="V1415" t="str">
        <f t="shared" si="3102"/>
        <v>$m</v>
      </c>
      <c r="W1415" t="str">
        <f t="shared" ref="W1415:AM1415" si="3103">TRIM(SUBSTITUTE(V1415,W$1,W$2))</f>
        <v>$m</v>
      </c>
      <c r="X1415" t="str">
        <f t="shared" si="3103"/>
        <v>$m</v>
      </c>
      <c r="Y1415" t="str">
        <f t="shared" si="3103"/>
        <v>$m</v>
      </c>
      <c r="Z1415" t="str">
        <f t="shared" si="3103"/>
        <v>$m</v>
      </c>
      <c r="AA1415" t="str">
        <f t="shared" si="3103"/>
        <v>$m</v>
      </c>
      <c r="AB1415" t="str">
        <f t="shared" si="3103"/>
        <v>$m</v>
      </c>
      <c r="AC1415" t="str">
        <f t="shared" si="3103"/>
        <v>$m</v>
      </c>
      <c r="AD1415" t="str">
        <f t="shared" si="3103"/>
        <v>$m</v>
      </c>
      <c r="AE1415" t="str">
        <f t="shared" si="3103"/>
        <v>$m</v>
      </c>
      <c r="AF1415" t="str">
        <f t="shared" si="3103"/>
        <v>$m</v>
      </c>
      <c r="AG1415" t="str">
        <f t="shared" si="3103"/>
        <v>$</v>
      </c>
      <c r="AH1415" t="str">
        <f t="shared" si="3103"/>
        <v>$</v>
      </c>
      <c r="AI1415" t="str">
        <f t="shared" si="3103"/>
        <v>$</v>
      </c>
      <c r="AJ1415" t="str">
        <f t="shared" si="3103"/>
        <v>$</v>
      </c>
      <c r="AK1415" t="str">
        <f t="shared" si="3103"/>
        <v>$</v>
      </c>
      <c r="AL1415" t="str">
        <f t="shared" si="3103"/>
        <v>$</v>
      </c>
      <c r="AM1415" t="str">
        <f t="shared" si="3103"/>
        <v>$</v>
      </c>
      <c r="AN1415" t="str">
        <f t="shared" si="3094"/>
        <v>$</v>
      </c>
      <c r="AQ1415" t="str">
        <f t="shared" si="3095"/>
        <v>$</v>
      </c>
    </row>
    <row r="1416" spans="1:43" x14ac:dyDescent="0.2">
      <c r="A1416">
        <v>1414</v>
      </c>
      <c r="B1416" t="s">
        <v>1161</v>
      </c>
      <c r="C1416" t="s">
        <v>1680</v>
      </c>
      <c r="D1416" t="s">
        <v>1655</v>
      </c>
      <c r="E1416" t="s">
        <v>383</v>
      </c>
      <c r="F1416" t="s">
        <v>1166</v>
      </c>
      <c r="G1416" t="str">
        <f t="shared" si="3087"/>
        <v>Revenue by Product Category - Athletics Women's</v>
      </c>
      <c r="H1416" t="str">
        <f t="shared" si="3070"/>
        <v>athletics women's</v>
      </c>
      <c r="I1416" t="s">
        <v>10</v>
      </c>
      <c r="J1416" t="b">
        <f t="shared" si="3088"/>
        <v>0</v>
      </c>
      <c r="K1416" t="b">
        <f t="shared" si="3096"/>
        <v>0</v>
      </c>
      <c r="L1416" t="b">
        <f t="shared" si="3097"/>
        <v>1</v>
      </c>
      <c r="M1416" t="str">
        <f t="shared" si="3089"/>
        <v/>
      </c>
      <c r="N1416" t="str">
        <f t="shared" si="2992"/>
        <v/>
      </c>
      <c r="O1416" t="str">
        <f t="shared" si="2993"/>
        <v/>
      </c>
      <c r="P1416" t="str">
        <f t="shared" si="3090"/>
        <v/>
      </c>
      <c r="R1416" t="s">
        <v>35</v>
      </c>
      <c r="S1416" t="str">
        <f>IF(M1416&lt;&gt;"",M1416,IF(O1416&lt;&gt;"",O1416,IF(Q1416&lt;&gt;"",Q1416,I1416)))</f>
        <v>$M</v>
      </c>
      <c r="T1416" t="str">
        <f t="shared" si="3091"/>
        <v>$m</v>
      </c>
      <c r="U1416" t="str">
        <f t="shared" ref="U1416:V1416" si="3104">TRIM(SUBSTITUTE(T1416,U$1,U$2))</f>
        <v>$m</v>
      </c>
      <c r="V1416" t="str">
        <f t="shared" si="3104"/>
        <v>$m</v>
      </c>
      <c r="W1416" t="str">
        <f t="shared" ref="W1416:AM1416" si="3105">TRIM(SUBSTITUTE(V1416,W$1,W$2))</f>
        <v>$m</v>
      </c>
      <c r="X1416" t="str">
        <f t="shared" si="3105"/>
        <v>$m</v>
      </c>
      <c r="Y1416" t="str">
        <f t="shared" si="3105"/>
        <v>$m</v>
      </c>
      <c r="Z1416" t="str">
        <f t="shared" si="3105"/>
        <v>$m</v>
      </c>
      <c r="AA1416" t="str">
        <f t="shared" si="3105"/>
        <v>$m</v>
      </c>
      <c r="AB1416" t="str">
        <f t="shared" si="3105"/>
        <v>$m</v>
      </c>
      <c r="AC1416" t="str">
        <f t="shared" si="3105"/>
        <v>$m</v>
      </c>
      <c r="AD1416" t="str">
        <f t="shared" si="3105"/>
        <v>$m</v>
      </c>
      <c r="AE1416" t="str">
        <f t="shared" si="3105"/>
        <v>$m</v>
      </c>
      <c r="AF1416" t="str">
        <f t="shared" si="3105"/>
        <v>$m</v>
      </c>
      <c r="AG1416" t="str">
        <f t="shared" si="3105"/>
        <v>$</v>
      </c>
      <c r="AH1416" t="str">
        <f t="shared" si="3105"/>
        <v>$</v>
      </c>
      <c r="AI1416" t="str">
        <f t="shared" si="3105"/>
        <v>$</v>
      </c>
      <c r="AJ1416" t="str">
        <f t="shared" si="3105"/>
        <v>$</v>
      </c>
      <c r="AK1416" t="str">
        <f t="shared" si="3105"/>
        <v>$</v>
      </c>
      <c r="AL1416" t="str">
        <f t="shared" si="3105"/>
        <v>$</v>
      </c>
      <c r="AM1416" t="str">
        <f t="shared" si="3105"/>
        <v>$</v>
      </c>
      <c r="AN1416" t="str">
        <f t="shared" si="3094"/>
        <v>$</v>
      </c>
      <c r="AQ1416" t="str">
        <f t="shared" si="3095"/>
        <v>$</v>
      </c>
    </row>
    <row r="1417" spans="1:43" x14ac:dyDescent="0.2">
      <c r="A1417">
        <v>1415</v>
      </c>
      <c r="B1417" t="s">
        <v>1161</v>
      </c>
      <c r="C1417" t="s">
        <v>1680</v>
      </c>
      <c r="D1417" t="s">
        <v>1655</v>
      </c>
      <c r="E1417" t="s">
        <v>383</v>
      </c>
      <c r="F1417" t="s">
        <v>1167</v>
      </c>
      <c r="G1417" t="str">
        <f t="shared" si="3087"/>
        <v>Revenue by Product Category - Non-Athletics Children's</v>
      </c>
      <c r="H1417" t="str">
        <f t="shared" si="3070"/>
        <v>non-athletics children's</v>
      </c>
      <c r="I1417" t="s">
        <v>10</v>
      </c>
      <c r="J1417" t="b">
        <f t="shared" si="3088"/>
        <v>0</v>
      </c>
      <c r="K1417" t="b">
        <f t="shared" si="3096"/>
        <v>0</v>
      </c>
      <c r="L1417" t="b">
        <f t="shared" si="3097"/>
        <v>1</v>
      </c>
      <c r="M1417" t="str">
        <f t="shared" si="3089"/>
        <v/>
      </c>
      <c r="N1417" t="str">
        <f t="shared" si="2992"/>
        <v/>
      </c>
      <c r="O1417" t="str">
        <f t="shared" si="2993"/>
        <v/>
      </c>
      <c r="P1417" t="str">
        <f t="shared" si="3090"/>
        <v/>
      </c>
      <c r="R1417" t="s">
        <v>35</v>
      </c>
      <c r="S1417" t="str">
        <f>IF(M1417&lt;&gt;"",M1417,IF(O1417&lt;&gt;"",O1417,IF(Q1417&lt;&gt;"",Q1417,I1417)))</f>
        <v>$M</v>
      </c>
      <c r="T1417" t="str">
        <f t="shared" si="3091"/>
        <v>$m</v>
      </c>
      <c r="U1417" t="str">
        <f t="shared" ref="U1417:V1417" si="3106">TRIM(SUBSTITUTE(T1417,U$1,U$2))</f>
        <v>$m</v>
      </c>
      <c r="V1417" t="str">
        <f t="shared" si="3106"/>
        <v>$m</v>
      </c>
      <c r="W1417" t="str">
        <f t="shared" ref="W1417:AM1417" si="3107">TRIM(SUBSTITUTE(V1417,W$1,W$2))</f>
        <v>$m</v>
      </c>
      <c r="X1417" t="str">
        <f t="shared" si="3107"/>
        <v>$m</v>
      </c>
      <c r="Y1417" t="str">
        <f t="shared" si="3107"/>
        <v>$m</v>
      </c>
      <c r="Z1417" t="str">
        <f t="shared" si="3107"/>
        <v>$m</v>
      </c>
      <c r="AA1417" t="str">
        <f t="shared" si="3107"/>
        <v>$m</v>
      </c>
      <c r="AB1417" t="str">
        <f t="shared" si="3107"/>
        <v>$m</v>
      </c>
      <c r="AC1417" t="str">
        <f t="shared" si="3107"/>
        <v>$m</v>
      </c>
      <c r="AD1417" t="str">
        <f t="shared" si="3107"/>
        <v>$m</v>
      </c>
      <c r="AE1417" t="str">
        <f t="shared" si="3107"/>
        <v>$m</v>
      </c>
      <c r="AF1417" t="str">
        <f t="shared" si="3107"/>
        <v>$m</v>
      </c>
      <c r="AG1417" t="str">
        <f t="shared" si="3107"/>
        <v>$</v>
      </c>
      <c r="AH1417" t="str">
        <f t="shared" si="3107"/>
        <v>$</v>
      </c>
      <c r="AI1417" t="str">
        <f t="shared" si="3107"/>
        <v>$</v>
      </c>
      <c r="AJ1417" t="str">
        <f t="shared" si="3107"/>
        <v>$</v>
      </c>
      <c r="AK1417" t="str">
        <f t="shared" si="3107"/>
        <v>$</v>
      </c>
      <c r="AL1417" t="str">
        <f t="shared" si="3107"/>
        <v>$</v>
      </c>
      <c r="AM1417" t="str">
        <f t="shared" si="3107"/>
        <v>$</v>
      </c>
      <c r="AN1417" t="str">
        <f t="shared" si="3094"/>
        <v>$</v>
      </c>
      <c r="AQ1417" t="str">
        <f t="shared" si="3095"/>
        <v>$</v>
      </c>
    </row>
    <row r="1418" spans="1:43" x14ac:dyDescent="0.2">
      <c r="A1418">
        <v>1416</v>
      </c>
      <c r="B1418" t="s">
        <v>1161</v>
      </c>
      <c r="C1418" t="s">
        <v>1680</v>
      </c>
      <c r="D1418" t="s">
        <v>1655</v>
      </c>
      <c r="E1418" t="s">
        <v>383</v>
      </c>
      <c r="F1418" t="s">
        <v>1168</v>
      </c>
      <c r="G1418" t="str">
        <f t="shared" si="3087"/>
        <v>Revenue by Product Category - Non-Athletics Men's</v>
      </c>
      <c r="H1418" t="str">
        <f t="shared" si="3070"/>
        <v>non-athletics men's</v>
      </c>
      <c r="I1418" t="s">
        <v>10</v>
      </c>
      <c r="J1418" t="b">
        <f t="shared" si="3088"/>
        <v>0</v>
      </c>
      <c r="K1418" t="b">
        <f t="shared" si="3096"/>
        <v>0</v>
      </c>
      <c r="L1418" t="b">
        <f t="shared" si="3097"/>
        <v>1</v>
      </c>
      <c r="M1418" t="str">
        <f t="shared" si="3089"/>
        <v/>
      </c>
      <c r="N1418" t="str">
        <f t="shared" si="2992"/>
        <v/>
      </c>
      <c r="O1418" t="str">
        <f t="shared" si="2993"/>
        <v/>
      </c>
      <c r="P1418" t="str">
        <f t="shared" si="3090"/>
        <v/>
      </c>
      <c r="R1418" t="s">
        <v>35</v>
      </c>
      <c r="S1418" t="str">
        <f>IF(M1418&lt;&gt;"",M1418,IF(O1418&lt;&gt;"",O1418,IF(Q1418&lt;&gt;"",Q1418,I1418)))</f>
        <v>$M</v>
      </c>
      <c r="T1418" t="str">
        <f t="shared" si="3091"/>
        <v>$m</v>
      </c>
      <c r="U1418" t="str">
        <f t="shared" ref="U1418:V1418" si="3108">TRIM(SUBSTITUTE(T1418,U$1,U$2))</f>
        <v>$m</v>
      </c>
      <c r="V1418" t="str">
        <f t="shared" si="3108"/>
        <v>$m</v>
      </c>
      <c r="W1418" t="str">
        <f t="shared" ref="W1418:AM1418" si="3109">TRIM(SUBSTITUTE(V1418,W$1,W$2))</f>
        <v>$m</v>
      </c>
      <c r="X1418" t="str">
        <f t="shared" si="3109"/>
        <v>$m</v>
      </c>
      <c r="Y1418" t="str">
        <f t="shared" si="3109"/>
        <v>$m</v>
      </c>
      <c r="Z1418" t="str">
        <f t="shared" si="3109"/>
        <v>$m</v>
      </c>
      <c r="AA1418" t="str">
        <f t="shared" si="3109"/>
        <v>$m</v>
      </c>
      <c r="AB1418" t="str">
        <f t="shared" si="3109"/>
        <v>$m</v>
      </c>
      <c r="AC1418" t="str">
        <f t="shared" si="3109"/>
        <v>$m</v>
      </c>
      <c r="AD1418" t="str">
        <f t="shared" si="3109"/>
        <v>$m</v>
      </c>
      <c r="AE1418" t="str">
        <f t="shared" si="3109"/>
        <v>$m</v>
      </c>
      <c r="AF1418" t="str">
        <f t="shared" si="3109"/>
        <v>$m</v>
      </c>
      <c r="AG1418" t="str">
        <f t="shared" si="3109"/>
        <v>$</v>
      </c>
      <c r="AH1418" t="str">
        <f t="shared" si="3109"/>
        <v>$</v>
      </c>
      <c r="AI1418" t="str">
        <f t="shared" si="3109"/>
        <v>$</v>
      </c>
      <c r="AJ1418" t="str">
        <f t="shared" si="3109"/>
        <v>$</v>
      </c>
      <c r="AK1418" t="str">
        <f t="shared" si="3109"/>
        <v>$</v>
      </c>
      <c r="AL1418" t="str">
        <f t="shared" si="3109"/>
        <v>$</v>
      </c>
      <c r="AM1418" t="str">
        <f t="shared" si="3109"/>
        <v>$</v>
      </c>
      <c r="AN1418" t="str">
        <f t="shared" si="3094"/>
        <v>$</v>
      </c>
      <c r="AQ1418" t="str">
        <f t="shared" si="3095"/>
        <v>$</v>
      </c>
    </row>
    <row r="1419" spans="1:43" x14ac:dyDescent="0.2">
      <c r="A1419">
        <v>1417</v>
      </c>
      <c r="B1419" t="s">
        <v>1161</v>
      </c>
      <c r="C1419" t="s">
        <v>1680</v>
      </c>
      <c r="D1419" t="s">
        <v>1655</v>
      </c>
      <c r="E1419" t="s">
        <v>383</v>
      </c>
      <c r="F1419" t="s">
        <v>1169</v>
      </c>
      <c r="G1419" t="str">
        <f t="shared" si="3087"/>
        <v>Revenue by Product Category - Non-Athletics Women's</v>
      </c>
      <c r="H1419" t="str">
        <f t="shared" si="3070"/>
        <v>non-athletics women's</v>
      </c>
      <c r="I1419" t="s">
        <v>10</v>
      </c>
      <c r="J1419" t="b">
        <f t="shared" si="3088"/>
        <v>0</v>
      </c>
      <c r="K1419" t="b">
        <f t="shared" si="3096"/>
        <v>0</v>
      </c>
      <c r="L1419" t="b">
        <f t="shared" si="3097"/>
        <v>1</v>
      </c>
      <c r="M1419" t="str">
        <f t="shared" si="3089"/>
        <v/>
      </c>
      <c r="N1419" t="str">
        <f t="shared" si="2992"/>
        <v/>
      </c>
      <c r="O1419" t="str">
        <f t="shared" si="2993"/>
        <v/>
      </c>
      <c r="P1419" t="str">
        <f t="shared" si="3090"/>
        <v/>
      </c>
      <c r="R1419" t="s">
        <v>35</v>
      </c>
      <c r="S1419" t="str">
        <f>IF(M1419&lt;&gt;"",M1419,IF(O1419&lt;&gt;"",O1419,IF(Q1419&lt;&gt;"",Q1419,I1419)))</f>
        <v>$M</v>
      </c>
      <c r="T1419" t="str">
        <f t="shared" si="3091"/>
        <v>$m</v>
      </c>
      <c r="U1419" t="str">
        <f t="shared" ref="U1419:V1419" si="3110">TRIM(SUBSTITUTE(T1419,U$1,U$2))</f>
        <v>$m</v>
      </c>
      <c r="V1419" t="str">
        <f t="shared" si="3110"/>
        <v>$m</v>
      </c>
      <c r="W1419" t="str">
        <f t="shared" ref="W1419:AM1419" si="3111">TRIM(SUBSTITUTE(V1419,W$1,W$2))</f>
        <v>$m</v>
      </c>
      <c r="X1419" t="str">
        <f t="shared" si="3111"/>
        <v>$m</v>
      </c>
      <c r="Y1419" t="str">
        <f t="shared" si="3111"/>
        <v>$m</v>
      </c>
      <c r="Z1419" t="str">
        <f t="shared" si="3111"/>
        <v>$m</v>
      </c>
      <c r="AA1419" t="str">
        <f t="shared" si="3111"/>
        <v>$m</v>
      </c>
      <c r="AB1419" t="str">
        <f t="shared" si="3111"/>
        <v>$m</v>
      </c>
      <c r="AC1419" t="str">
        <f t="shared" si="3111"/>
        <v>$m</v>
      </c>
      <c r="AD1419" t="str">
        <f t="shared" si="3111"/>
        <v>$m</v>
      </c>
      <c r="AE1419" t="str">
        <f t="shared" si="3111"/>
        <v>$m</v>
      </c>
      <c r="AF1419" t="str">
        <f t="shared" si="3111"/>
        <v>$m</v>
      </c>
      <c r="AG1419" t="str">
        <f t="shared" si="3111"/>
        <v>$</v>
      </c>
      <c r="AH1419" t="str">
        <f t="shared" si="3111"/>
        <v>$</v>
      </c>
      <c r="AI1419" t="str">
        <f t="shared" si="3111"/>
        <v>$</v>
      </c>
      <c r="AJ1419" t="str">
        <f t="shared" si="3111"/>
        <v>$</v>
      </c>
      <c r="AK1419" t="str">
        <f t="shared" si="3111"/>
        <v>$</v>
      </c>
      <c r="AL1419" t="str">
        <f t="shared" si="3111"/>
        <v>$</v>
      </c>
      <c r="AM1419" t="str">
        <f t="shared" si="3111"/>
        <v>$</v>
      </c>
      <c r="AN1419" t="str">
        <f t="shared" si="3094"/>
        <v>$</v>
      </c>
      <c r="AQ1419" t="str">
        <f t="shared" si="3095"/>
        <v>$</v>
      </c>
    </row>
    <row r="1420" spans="1:43" x14ac:dyDescent="0.2">
      <c r="A1420">
        <v>1418</v>
      </c>
      <c r="B1420" t="s">
        <v>1161</v>
      </c>
      <c r="C1420" t="s">
        <v>1680</v>
      </c>
      <c r="D1420" t="s">
        <v>1655</v>
      </c>
      <c r="E1420" t="s">
        <v>1170</v>
      </c>
      <c r="F1420" t="s">
        <v>1170</v>
      </c>
      <c r="G1420" t="str">
        <f t="shared" si="3087"/>
        <v>Shoe Perks customer loyalty program</v>
      </c>
      <c r="H1420" t="str">
        <f t="shared" si="3070"/>
        <v>shoe perks customer loyalty program</v>
      </c>
      <c r="I1420" t="s">
        <v>454</v>
      </c>
      <c r="J1420" t="b">
        <f t="shared" si="3088"/>
        <v>0</v>
      </c>
      <c r="K1420" t="b">
        <f t="shared" si="3096"/>
        <v>0</v>
      </c>
      <c r="L1420" t="b">
        <f t="shared" si="3097"/>
        <v>1</v>
      </c>
      <c r="M1420" t="str">
        <f t="shared" si="3089"/>
        <v/>
      </c>
      <c r="N1420" t="str">
        <f t="shared" si="2992"/>
        <v/>
      </c>
      <c r="O1420" t="str">
        <f t="shared" si="2993"/>
        <v/>
      </c>
      <c r="P1420" t="str">
        <f t="shared" si="3090"/>
        <v/>
      </c>
      <c r="R1420" t="s">
        <v>7</v>
      </c>
      <c r="S1420" t="str">
        <f>IF(M1420&lt;&gt;"",M1420,IF(O1420&lt;&gt;"",O1420,IF(Q1420&lt;&gt;"",Q1420,I1420)))</f>
        <v>% Increase</v>
      </c>
      <c r="T1420" t="str">
        <f t="shared" si="3091"/>
        <v>% increase</v>
      </c>
      <c r="U1420" t="str">
        <f t="shared" ref="U1420:V1420" si="3112">TRIM(SUBSTITUTE(T1420,U$1,U$2))</f>
        <v>% increase</v>
      </c>
      <c r="V1420" t="str">
        <f t="shared" si="3112"/>
        <v>% increase</v>
      </c>
      <c r="W1420" t="str">
        <f t="shared" ref="W1420:AM1420" si="3113">TRIM(SUBSTITUTE(V1420,W$1,W$2))</f>
        <v>% increase</v>
      </c>
      <c r="X1420" t="str">
        <f t="shared" si="3113"/>
        <v>% increase</v>
      </c>
      <c r="Y1420" t="str">
        <f t="shared" si="3113"/>
        <v>% increase</v>
      </c>
      <c r="Z1420" t="str">
        <f t="shared" si="3113"/>
        <v>% increase</v>
      </c>
      <c r="AA1420" t="str">
        <f t="shared" si="3113"/>
        <v>% increase</v>
      </c>
      <c r="AB1420" t="str">
        <f t="shared" si="3113"/>
        <v>% increase</v>
      </c>
      <c r="AC1420" t="str">
        <f t="shared" si="3113"/>
        <v>% increase</v>
      </c>
      <c r="AD1420" t="str">
        <f t="shared" si="3113"/>
        <v>% increase</v>
      </c>
      <c r="AE1420" t="str">
        <f t="shared" si="3113"/>
        <v>% increase</v>
      </c>
      <c r="AF1420" t="str">
        <f t="shared" si="3113"/>
        <v>% increase</v>
      </c>
      <c r="AG1420" t="str">
        <f t="shared" si="3113"/>
        <v>% increase</v>
      </c>
      <c r="AH1420" t="str">
        <f t="shared" si="3113"/>
        <v>% increase</v>
      </c>
      <c r="AI1420" t="str">
        <f t="shared" si="3113"/>
        <v>% increase</v>
      </c>
      <c r="AJ1420" t="str">
        <f t="shared" si="3113"/>
        <v>% increase</v>
      </c>
      <c r="AK1420" t="str">
        <f t="shared" si="3113"/>
        <v>% increase</v>
      </c>
      <c r="AL1420" t="str">
        <f t="shared" si="3113"/>
        <v>% increase</v>
      </c>
      <c r="AM1420" t="str">
        <f t="shared" si="3113"/>
        <v>% increase</v>
      </c>
      <c r="AN1420" t="str">
        <f t="shared" si="3094"/>
        <v>%_increase</v>
      </c>
      <c r="AQ1420" t="str">
        <f t="shared" si="3095"/>
        <v>%_increase</v>
      </c>
    </row>
    <row r="1421" spans="1:43" x14ac:dyDescent="0.2">
      <c r="A1421">
        <v>1419</v>
      </c>
      <c r="B1421" t="s">
        <v>1161</v>
      </c>
      <c r="C1421" t="s">
        <v>1680</v>
      </c>
      <c r="D1421" t="s">
        <v>1655</v>
      </c>
      <c r="E1421" t="s">
        <v>1171</v>
      </c>
      <c r="F1421" t="s">
        <v>187</v>
      </c>
      <c r="G1421" t="str">
        <f t="shared" si="3087"/>
        <v>Store Updates - Stores Closed</v>
      </c>
      <c r="H1421" t="str">
        <f t="shared" si="3070"/>
        <v>stores closed</v>
      </c>
      <c r="I1421" t="s">
        <v>2</v>
      </c>
      <c r="J1421" t="b">
        <f t="shared" si="3088"/>
        <v>1</v>
      </c>
      <c r="K1421" t="b">
        <f t="shared" si="3096"/>
        <v>1</v>
      </c>
      <c r="L1421" t="b">
        <f t="shared" si="3097"/>
        <v>1</v>
      </c>
      <c r="M1421" t="str">
        <f t="shared" si="3089"/>
        <v>Stores</v>
      </c>
      <c r="N1421" t="str">
        <f t="shared" si="2992"/>
        <v/>
      </c>
      <c r="O1421" t="str">
        <f t="shared" si="2993"/>
        <v/>
      </c>
      <c r="P1421" t="str">
        <f t="shared" si="3090"/>
        <v/>
      </c>
      <c r="R1421" t="s">
        <v>35</v>
      </c>
      <c r="S1421" t="str">
        <f>IF(M1421&lt;&gt;"",M1421,IF(O1421&lt;&gt;"",O1421,IF(Q1421&lt;&gt;"",Q1421,I1421)))</f>
        <v>Stores</v>
      </c>
      <c r="T1421" t="str">
        <f t="shared" si="3091"/>
        <v>stores</v>
      </c>
      <c r="U1421" t="str">
        <f t="shared" ref="U1421:V1421" si="3114">TRIM(SUBSTITUTE(T1421,U$1,U$2))</f>
        <v>stores</v>
      </c>
      <c r="V1421" t="str">
        <f t="shared" si="3114"/>
        <v>stores</v>
      </c>
      <c r="W1421" t="str">
        <f t="shared" ref="W1421:AM1421" si="3115">TRIM(SUBSTITUTE(V1421,W$1,W$2))</f>
        <v>stores</v>
      </c>
      <c r="X1421" t="str">
        <f t="shared" si="3115"/>
        <v>stores</v>
      </c>
      <c r="Y1421" t="str">
        <f t="shared" si="3115"/>
        <v>stores</v>
      </c>
      <c r="Z1421" t="str">
        <f t="shared" si="3115"/>
        <v>stores</v>
      </c>
      <c r="AA1421" t="str">
        <f t="shared" si="3115"/>
        <v>stores</v>
      </c>
      <c r="AB1421" t="str">
        <f t="shared" si="3115"/>
        <v>stores</v>
      </c>
      <c r="AC1421" t="str">
        <f t="shared" si="3115"/>
        <v>stores</v>
      </c>
      <c r="AD1421" t="str">
        <f t="shared" si="3115"/>
        <v>stores</v>
      </c>
      <c r="AE1421" t="str">
        <f t="shared" si="3115"/>
        <v>stores</v>
      </c>
      <c r="AF1421" t="str">
        <f t="shared" si="3115"/>
        <v>stores</v>
      </c>
      <c r="AG1421" t="str">
        <f t="shared" si="3115"/>
        <v>stores</v>
      </c>
      <c r="AH1421" t="str">
        <f t="shared" si="3115"/>
        <v>stores</v>
      </c>
      <c r="AI1421" t="str">
        <f t="shared" si="3115"/>
        <v>stores</v>
      </c>
      <c r="AJ1421" t="str">
        <f t="shared" si="3115"/>
        <v>stores</v>
      </c>
      <c r="AK1421" t="str">
        <f t="shared" si="3115"/>
        <v>stores</v>
      </c>
      <c r="AL1421" t="str">
        <f t="shared" si="3115"/>
        <v>stores</v>
      </c>
      <c r="AM1421" t="str">
        <f t="shared" si="3115"/>
        <v>stores</v>
      </c>
      <c r="AN1421" t="str">
        <f t="shared" si="3094"/>
        <v>stores</v>
      </c>
      <c r="AQ1421" t="str">
        <f t="shared" si="3095"/>
        <v>stores</v>
      </c>
    </row>
    <row r="1422" spans="1:43" x14ac:dyDescent="0.2">
      <c r="A1422">
        <v>1420</v>
      </c>
      <c r="B1422" t="s">
        <v>1161</v>
      </c>
      <c r="C1422" t="s">
        <v>1680</v>
      </c>
      <c r="D1422" t="s">
        <v>1655</v>
      </c>
      <c r="E1422" t="s">
        <v>1172</v>
      </c>
      <c r="F1422" t="s">
        <v>1173</v>
      </c>
      <c r="G1422" t="str">
        <f t="shared" si="3087"/>
        <v>Total Members - Shoe Perks customer loyalty program membership</v>
      </c>
      <c r="H1422" t="str">
        <f t="shared" si="3070"/>
        <v>shoe perks customer loyalty program membership</v>
      </c>
      <c r="I1422" t="s">
        <v>103</v>
      </c>
      <c r="J1422" t="b">
        <f t="shared" si="3088"/>
        <v>0</v>
      </c>
      <c r="K1422" t="b">
        <f t="shared" si="3096"/>
        <v>1</v>
      </c>
      <c r="L1422" t="b">
        <f t="shared" si="3097"/>
        <v>1</v>
      </c>
      <c r="M1422" t="str">
        <f t="shared" si="3089"/>
        <v/>
      </c>
      <c r="N1422" t="str">
        <f t="shared" si="2992"/>
        <v/>
      </c>
      <c r="O1422" t="str">
        <f t="shared" si="2993"/>
        <v/>
      </c>
      <c r="P1422" t="str">
        <f t="shared" si="3090"/>
        <v/>
      </c>
      <c r="R1422" t="s">
        <v>35</v>
      </c>
      <c r="S1422" t="str">
        <f>IF(M1422&lt;&gt;"",M1422,IF(O1422&lt;&gt;"",O1422,IF(Q1422&lt;&gt;"",Q1422,I1422)))</f>
        <v>M</v>
      </c>
      <c r="T1422" t="str">
        <f t="shared" si="3091"/>
        <v>m</v>
      </c>
      <c r="U1422" t="str">
        <f t="shared" ref="U1422:V1422" si="3116">TRIM(SUBSTITUTE(T1422,U$1,U$2))</f>
        <v>m</v>
      </c>
      <c r="V1422" t="str">
        <f t="shared" si="3116"/>
        <v>m</v>
      </c>
      <c r="W1422" t="str">
        <f t="shared" ref="W1422:AM1422" si="3117">TRIM(SUBSTITUTE(V1422,W$1,W$2))</f>
        <v>m</v>
      </c>
      <c r="X1422" t="str">
        <f t="shared" si="3117"/>
        <v>m</v>
      </c>
      <c r="Y1422" t="str">
        <f t="shared" si="3117"/>
        <v>m</v>
      </c>
      <c r="Z1422" t="str">
        <f t="shared" si="3117"/>
        <v>m</v>
      </c>
      <c r="AA1422" t="str">
        <f t="shared" si="3117"/>
        <v>m</v>
      </c>
      <c r="AB1422" t="str">
        <f t="shared" si="3117"/>
        <v>m</v>
      </c>
      <c r="AC1422" t="str">
        <f t="shared" si="3117"/>
        <v>m</v>
      </c>
      <c r="AD1422" t="str">
        <f t="shared" si="3117"/>
        <v>m</v>
      </c>
      <c r="AE1422" t="str">
        <f t="shared" si="3117"/>
        <v>m</v>
      </c>
      <c r="AF1422" t="str">
        <f t="shared" si="3117"/>
        <v>m</v>
      </c>
      <c r="AG1422" t="str">
        <f t="shared" si="3117"/>
        <v/>
      </c>
      <c r="AH1422" t="str">
        <f t="shared" si="3117"/>
        <v/>
      </c>
      <c r="AI1422" t="str">
        <f t="shared" si="3117"/>
        <v/>
      </c>
      <c r="AJ1422" t="str">
        <f t="shared" si="3117"/>
        <v/>
      </c>
      <c r="AK1422" t="str">
        <f t="shared" si="3117"/>
        <v/>
      </c>
      <c r="AL1422" t="str">
        <f t="shared" si="3117"/>
        <v/>
      </c>
      <c r="AM1422" t="str">
        <f t="shared" si="3117"/>
        <v/>
      </c>
      <c r="AN1422" t="str">
        <f t="shared" si="3094"/>
        <v/>
      </c>
      <c r="AO1422" t="s">
        <v>1740</v>
      </c>
      <c r="AQ1422" t="str">
        <f t="shared" si="3095"/>
        <v>memberships</v>
      </c>
    </row>
    <row r="1423" spans="1:43" x14ac:dyDescent="0.2">
      <c r="A1423">
        <v>1421</v>
      </c>
      <c r="B1423" t="s">
        <v>1225</v>
      </c>
      <c r="C1423" t="s">
        <v>1669</v>
      </c>
      <c r="D1423" t="s">
        <v>1655</v>
      </c>
      <c r="E1423" t="s">
        <v>364</v>
      </c>
      <c r="F1423" t="s">
        <v>260</v>
      </c>
      <c r="G1423" t="str">
        <f t="shared" si="3087"/>
        <v>Revenue by Type - Apparel</v>
      </c>
      <c r="H1423" t="str">
        <f t="shared" si="3070"/>
        <v>apparel</v>
      </c>
      <c r="I1423" t="s">
        <v>7</v>
      </c>
      <c r="J1423" t="b">
        <f t="shared" si="3088"/>
        <v>0</v>
      </c>
      <c r="K1423" t="b">
        <f t="shared" si="3096"/>
        <v>0</v>
      </c>
      <c r="L1423" t="b">
        <f t="shared" si="3097"/>
        <v>1</v>
      </c>
      <c r="M1423" t="str">
        <f t="shared" si="3089"/>
        <v/>
      </c>
      <c r="N1423" t="str">
        <f t="shared" si="2992"/>
        <v/>
      </c>
      <c r="O1423" t="str">
        <f t="shared" si="2993"/>
        <v/>
      </c>
      <c r="P1423" t="str">
        <f t="shared" si="3090"/>
        <v/>
      </c>
      <c r="R1423" t="s">
        <v>7</v>
      </c>
      <c r="S1423" t="str">
        <f>IF(M1423&lt;&gt;"",M1423,IF(O1423&lt;&gt;"",O1423,IF(Q1423&lt;&gt;"",Q1423,I1423)))</f>
        <v>%</v>
      </c>
      <c r="T1423" t="str">
        <f t="shared" si="3091"/>
        <v>%</v>
      </c>
      <c r="U1423" t="str">
        <f t="shared" ref="U1423:V1423" si="3118">TRIM(SUBSTITUTE(T1423,U$1,U$2))</f>
        <v>%</v>
      </c>
      <c r="V1423" t="str">
        <f t="shared" si="3118"/>
        <v>%</v>
      </c>
      <c r="W1423" t="str">
        <f t="shared" ref="W1423:AM1423" si="3119">TRIM(SUBSTITUTE(V1423,W$1,W$2))</f>
        <v>%</v>
      </c>
      <c r="X1423" t="str">
        <f t="shared" si="3119"/>
        <v>%</v>
      </c>
      <c r="Y1423" t="str">
        <f t="shared" si="3119"/>
        <v>%</v>
      </c>
      <c r="Z1423" t="str">
        <f t="shared" si="3119"/>
        <v>%</v>
      </c>
      <c r="AA1423" t="str">
        <f t="shared" si="3119"/>
        <v>%</v>
      </c>
      <c r="AB1423" t="str">
        <f t="shared" si="3119"/>
        <v>%</v>
      </c>
      <c r="AC1423" t="str">
        <f t="shared" si="3119"/>
        <v>%</v>
      </c>
      <c r="AD1423" t="str">
        <f t="shared" si="3119"/>
        <v>%</v>
      </c>
      <c r="AE1423" t="str">
        <f t="shared" si="3119"/>
        <v>%</v>
      </c>
      <c r="AF1423" t="str">
        <f t="shared" si="3119"/>
        <v>%</v>
      </c>
      <c r="AG1423" t="str">
        <f t="shared" si="3119"/>
        <v>%</v>
      </c>
      <c r="AH1423" t="str">
        <f t="shared" si="3119"/>
        <v>%</v>
      </c>
      <c r="AI1423" t="str">
        <f t="shared" si="3119"/>
        <v>%</v>
      </c>
      <c r="AJ1423" t="str">
        <f t="shared" si="3119"/>
        <v>%</v>
      </c>
      <c r="AK1423" t="str">
        <f t="shared" si="3119"/>
        <v>%</v>
      </c>
      <c r="AL1423" t="str">
        <f t="shared" si="3119"/>
        <v>%</v>
      </c>
      <c r="AM1423" t="str">
        <f t="shared" si="3119"/>
        <v>%</v>
      </c>
      <c r="AN1423" t="str">
        <f t="shared" si="3094"/>
        <v>%</v>
      </c>
      <c r="AQ1423" t="str">
        <f t="shared" si="3095"/>
        <v>%</v>
      </c>
    </row>
    <row r="1424" spans="1:43" x14ac:dyDescent="0.2">
      <c r="A1424">
        <v>1422</v>
      </c>
      <c r="B1424" t="s">
        <v>1225</v>
      </c>
      <c r="C1424" t="s">
        <v>1669</v>
      </c>
      <c r="D1424" t="s">
        <v>1655</v>
      </c>
      <c r="E1424" t="s">
        <v>364</v>
      </c>
      <c r="F1424" t="s">
        <v>156</v>
      </c>
      <c r="G1424" t="str">
        <f t="shared" si="3087"/>
        <v>Revenue by Type - Apparel Revenue</v>
      </c>
      <c r="H1424" t="str">
        <f t="shared" si="3070"/>
        <v>apparel revenue</v>
      </c>
      <c r="I1424" t="s">
        <v>7</v>
      </c>
      <c r="J1424" t="b">
        <f t="shared" si="3088"/>
        <v>0</v>
      </c>
      <c r="K1424" t="b">
        <f t="shared" si="3096"/>
        <v>0</v>
      </c>
      <c r="L1424" t="b">
        <f t="shared" si="3097"/>
        <v>1</v>
      </c>
      <c r="M1424" t="str">
        <f t="shared" si="3089"/>
        <v/>
      </c>
      <c r="N1424" t="str">
        <f t="shared" si="2992"/>
        <v/>
      </c>
      <c r="O1424" t="str">
        <f t="shared" si="2993"/>
        <v/>
      </c>
      <c r="P1424" t="str">
        <f t="shared" si="3090"/>
        <v/>
      </c>
      <c r="R1424" t="s">
        <v>7</v>
      </c>
      <c r="S1424" t="str">
        <f>IF(M1424&lt;&gt;"",M1424,IF(O1424&lt;&gt;"",O1424,IF(Q1424&lt;&gt;"",Q1424,I1424)))</f>
        <v>%</v>
      </c>
      <c r="T1424" t="str">
        <f t="shared" si="3091"/>
        <v>%</v>
      </c>
      <c r="U1424" t="str">
        <f t="shared" ref="U1424:V1424" si="3120">TRIM(SUBSTITUTE(T1424,U$1,U$2))</f>
        <v>%</v>
      </c>
      <c r="V1424" t="str">
        <f t="shared" si="3120"/>
        <v>%</v>
      </c>
      <c r="W1424" t="str">
        <f t="shared" ref="W1424:AM1424" si="3121">TRIM(SUBSTITUTE(V1424,W$1,W$2))</f>
        <v>%</v>
      </c>
      <c r="X1424" t="str">
        <f t="shared" si="3121"/>
        <v>%</v>
      </c>
      <c r="Y1424" t="str">
        <f t="shared" si="3121"/>
        <v>%</v>
      </c>
      <c r="Z1424" t="str">
        <f t="shared" si="3121"/>
        <v>%</v>
      </c>
      <c r="AA1424" t="str">
        <f t="shared" si="3121"/>
        <v>%</v>
      </c>
      <c r="AB1424" t="str">
        <f t="shared" si="3121"/>
        <v>%</v>
      </c>
      <c r="AC1424" t="str">
        <f t="shared" si="3121"/>
        <v>%</v>
      </c>
      <c r="AD1424" t="str">
        <f t="shared" si="3121"/>
        <v>%</v>
      </c>
      <c r="AE1424" t="str">
        <f t="shared" si="3121"/>
        <v>%</v>
      </c>
      <c r="AF1424" t="str">
        <f t="shared" si="3121"/>
        <v>%</v>
      </c>
      <c r="AG1424" t="str">
        <f t="shared" si="3121"/>
        <v>%</v>
      </c>
      <c r="AH1424" t="str">
        <f t="shared" si="3121"/>
        <v>%</v>
      </c>
      <c r="AI1424" t="str">
        <f t="shared" si="3121"/>
        <v>%</v>
      </c>
      <c r="AJ1424" t="str">
        <f t="shared" si="3121"/>
        <v>%</v>
      </c>
      <c r="AK1424" t="str">
        <f t="shared" si="3121"/>
        <v>%</v>
      </c>
      <c r="AL1424" t="str">
        <f t="shared" si="3121"/>
        <v>%</v>
      </c>
      <c r="AM1424" t="str">
        <f t="shared" si="3121"/>
        <v>%</v>
      </c>
      <c r="AN1424" t="str">
        <f t="shared" si="3094"/>
        <v>%</v>
      </c>
      <c r="AQ1424" t="str">
        <f t="shared" si="3095"/>
        <v>%</v>
      </c>
    </row>
    <row r="1425" spans="1:43" x14ac:dyDescent="0.2">
      <c r="A1425">
        <v>1423</v>
      </c>
      <c r="B1425" t="s">
        <v>1225</v>
      </c>
      <c r="C1425" t="s">
        <v>1669</v>
      </c>
      <c r="D1425" t="s">
        <v>1655</v>
      </c>
      <c r="E1425" t="s">
        <v>364</v>
      </c>
      <c r="F1425" t="s">
        <v>1226</v>
      </c>
      <c r="G1425" t="str">
        <f t="shared" si="3087"/>
        <v>Revenue by Type - Camping</v>
      </c>
      <c r="H1425" t="str">
        <f t="shared" si="3070"/>
        <v>camping</v>
      </c>
      <c r="I1425" t="s">
        <v>7</v>
      </c>
      <c r="J1425" t="b">
        <f t="shared" si="3088"/>
        <v>0</v>
      </c>
      <c r="K1425" t="b">
        <f t="shared" si="3096"/>
        <v>0</v>
      </c>
      <c r="L1425" t="b">
        <f t="shared" si="3097"/>
        <v>1</v>
      </c>
      <c r="M1425" t="str">
        <f t="shared" si="3089"/>
        <v/>
      </c>
      <c r="N1425" t="str">
        <f t="shared" si="2992"/>
        <v/>
      </c>
      <c r="O1425" t="str">
        <f t="shared" si="2993"/>
        <v/>
      </c>
      <c r="P1425" t="str">
        <f t="shared" si="3090"/>
        <v/>
      </c>
      <c r="R1425" t="s">
        <v>7</v>
      </c>
      <c r="S1425" t="str">
        <f>IF(M1425&lt;&gt;"",M1425,IF(O1425&lt;&gt;"",O1425,IF(Q1425&lt;&gt;"",Q1425,I1425)))</f>
        <v>%</v>
      </c>
      <c r="T1425" t="str">
        <f t="shared" si="3091"/>
        <v>%</v>
      </c>
      <c r="U1425" t="str">
        <f t="shared" ref="U1425:V1425" si="3122">TRIM(SUBSTITUTE(T1425,U$1,U$2))</f>
        <v>%</v>
      </c>
      <c r="V1425" t="str">
        <f t="shared" si="3122"/>
        <v>%</v>
      </c>
      <c r="W1425" t="str">
        <f t="shared" ref="W1425:AM1425" si="3123">TRIM(SUBSTITUTE(V1425,W$1,W$2))</f>
        <v>%</v>
      </c>
      <c r="X1425" t="str">
        <f t="shared" si="3123"/>
        <v>%</v>
      </c>
      <c r="Y1425" t="str">
        <f t="shared" si="3123"/>
        <v>%</v>
      </c>
      <c r="Z1425" t="str">
        <f t="shared" si="3123"/>
        <v>%</v>
      </c>
      <c r="AA1425" t="str">
        <f t="shared" si="3123"/>
        <v>%</v>
      </c>
      <c r="AB1425" t="str">
        <f t="shared" si="3123"/>
        <v>%</v>
      </c>
      <c r="AC1425" t="str">
        <f t="shared" si="3123"/>
        <v>%</v>
      </c>
      <c r="AD1425" t="str">
        <f t="shared" si="3123"/>
        <v>%</v>
      </c>
      <c r="AE1425" t="str">
        <f t="shared" si="3123"/>
        <v>%</v>
      </c>
      <c r="AF1425" t="str">
        <f t="shared" si="3123"/>
        <v>%</v>
      </c>
      <c r="AG1425" t="str">
        <f t="shared" si="3123"/>
        <v>%</v>
      </c>
      <c r="AH1425" t="str">
        <f t="shared" si="3123"/>
        <v>%</v>
      </c>
      <c r="AI1425" t="str">
        <f t="shared" si="3123"/>
        <v>%</v>
      </c>
      <c r="AJ1425" t="str">
        <f t="shared" si="3123"/>
        <v>%</v>
      </c>
      <c r="AK1425" t="str">
        <f t="shared" si="3123"/>
        <v>%</v>
      </c>
      <c r="AL1425" t="str">
        <f t="shared" si="3123"/>
        <v>%</v>
      </c>
      <c r="AM1425" t="str">
        <f t="shared" si="3123"/>
        <v>%</v>
      </c>
      <c r="AN1425" t="str">
        <f t="shared" si="3094"/>
        <v>%</v>
      </c>
      <c r="AQ1425" t="str">
        <f t="shared" si="3095"/>
        <v>%</v>
      </c>
    </row>
    <row r="1426" spans="1:43" x14ac:dyDescent="0.2">
      <c r="A1426">
        <v>1424</v>
      </c>
      <c r="B1426" t="s">
        <v>1225</v>
      </c>
      <c r="C1426" t="s">
        <v>1669</v>
      </c>
      <c r="D1426" t="s">
        <v>1655</v>
      </c>
      <c r="E1426" t="s">
        <v>364</v>
      </c>
      <c r="F1426" t="s">
        <v>1227</v>
      </c>
      <c r="G1426" t="str">
        <f t="shared" si="3087"/>
        <v>Revenue by Type - Camping Revenue</v>
      </c>
      <c r="H1426" t="str">
        <f t="shared" si="3070"/>
        <v>camping revenue</v>
      </c>
      <c r="I1426" t="s">
        <v>7</v>
      </c>
      <c r="J1426" t="b">
        <f t="shared" si="3088"/>
        <v>0</v>
      </c>
      <c r="K1426" t="b">
        <f t="shared" si="3096"/>
        <v>0</v>
      </c>
      <c r="L1426" t="b">
        <f t="shared" si="3097"/>
        <v>1</v>
      </c>
      <c r="M1426" t="str">
        <f t="shared" si="3089"/>
        <v/>
      </c>
      <c r="N1426" t="str">
        <f t="shared" si="2992"/>
        <v/>
      </c>
      <c r="O1426" t="str">
        <f t="shared" si="2993"/>
        <v/>
      </c>
      <c r="P1426" t="str">
        <f t="shared" si="3090"/>
        <v/>
      </c>
      <c r="R1426" t="s">
        <v>7</v>
      </c>
      <c r="S1426" t="str">
        <f>IF(M1426&lt;&gt;"",M1426,IF(O1426&lt;&gt;"",O1426,IF(Q1426&lt;&gt;"",Q1426,I1426)))</f>
        <v>%</v>
      </c>
      <c r="T1426" t="str">
        <f t="shared" si="3091"/>
        <v>%</v>
      </c>
      <c r="U1426" t="str">
        <f t="shared" ref="U1426:V1426" si="3124">TRIM(SUBSTITUTE(T1426,U$1,U$2))</f>
        <v>%</v>
      </c>
      <c r="V1426" t="str">
        <f t="shared" si="3124"/>
        <v>%</v>
      </c>
      <c r="W1426" t="str">
        <f t="shared" ref="W1426:AM1426" si="3125">TRIM(SUBSTITUTE(V1426,W$1,W$2))</f>
        <v>%</v>
      </c>
      <c r="X1426" t="str">
        <f t="shared" si="3125"/>
        <v>%</v>
      </c>
      <c r="Y1426" t="str">
        <f t="shared" si="3125"/>
        <v>%</v>
      </c>
      <c r="Z1426" t="str">
        <f t="shared" si="3125"/>
        <v>%</v>
      </c>
      <c r="AA1426" t="str">
        <f t="shared" si="3125"/>
        <v>%</v>
      </c>
      <c r="AB1426" t="str">
        <f t="shared" si="3125"/>
        <v>%</v>
      </c>
      <c r="AC1426" t="str">
        <f t="shared" si="3125"/>
        <v>%</v>
      </c>
      <c r="AD1426" t="str">
        <f t="shared" si="3125"/>
        <v>%</v>
      </c>
      <c r="AE1426" t="str">
        <f t="shared" si="3125"/>
        <v>%</v>
      </c>
      <c r="AF1426" t="str">
        <f t="shared" si="3125"/>
        <v>%</v>
      </c>
      <c r="AG1426" t="str">
        <f t="shared" si="3125"/>
        <v>%</v>
      </c>
      <c r="AH1426" t="str">
        <f t="shared" si="3125"/>
        <v>%</v>
      </c>
      <c r="AI1426" t="str">
        <f t="shared" si="3125"/>
        <v>%</v>
      </c>
      <c r="AJ1426" t="str">
        <f t="shared" si="3125"/>
        <v>%</v>
      </c>
      <c r="AK1426" t="str">
        <f t="shared" si="3125"/>
        <v>%</v>
      </c>
      <c r="AL1426" t="str">
        <f t="shared" si="3125"/>
        <v>%</v>
      </c>
      <c r="AM1426" t="str">
        <f t="shared" si="3125"/>
        <v>%</v>
      </c>
      <c r="AN1426" t="str">
        <f t="shared" si="3094"/>
        <v>%</v>
      </c>
      <c r="AQ1426" t="str">
        <f t="shared" si="3095"/>
        <v>%</v>
      </c>
    </row>
    <row r="1427" spans="1:43" x14ac:dyDescent="0.2">
      <c r="A1427">
        <v>1425</v>
      </c>
      <c r="B1427" t="s">
        <v>1225</v>
      </c>
      <c r="C1427" t="s">
        <v>1669</v>
      </c>
      <c r="D1427" t="s">
        <v>1655</v>
      </c>
      <c r="E1427" t="s">
        <v>364</v>
      </c>
      <c r="F1427" t="s">
        <v>1228</v>
      </c>
      <c r="G1427" t="str">
        <f t="shared" si="3087"/>
        <v>Revenue by Type - Fishing</v>
      </c>
      <c r="H1427" t="str">
        <f t="shared" si="3070"/>
        <v>fishing</v>
      </c>
      <c r="I1427" t="s">
        <v>7</v>
      </c>
      <c r="J1427" t="b">
        <f t="shared" si="3088"/>
        <v>0</v>
      </c>
      <c r="K1427" t="b">
        <f t="shared" si="3096"/>
        <v>0</v>
      </c>
      <c r="L1427" t="b">
        <f t="shared" si="3097"/>
        <v>1</v>
      </c>
      <c r="M1427" t="str">
        <f t="shared" si="3089"/>
        <v/>
      </c>
      <c r="N1427" t="str">
        <f t="shared" si="2992"/>
        <v/>
      </c>
      <c r="O1427" t="str">
        <f t="shared" si="2993"/>
        <v/>
      </c>
      <c r="P1427" t="str">
        <f t="shared" si="3090"/>
        <v/>
      </c>
      <c r="R1427" t="s">
        <v>7</v>
      </c>
      <c r="S1427" t="str">
        <f>IF(M1427&lt;&gt;"",M1427,IF(O1427&lt;&gt;"",O1427,IF(Q1427&lt;&gt;"",Q1427,I1427)))</f>
        <v>%</v>
      </c>
      <c r="T1427" t="str">
        <f t="shared" si="3091"/>
        <v>%</v>
      </c>
      <c r="U1427" t="str">
        <f t="shared" ref="U1427:V1427" si="3126">TRIM(SUBSTITUTE(T1427,U$1,U$2))</f>
        <v>%</v>
      </c>
      <c r="V1427" t="str">
        <f t="shared" si="3126"/>
        <v>%</v>
      </c>
      <c r="W1427" t="str">
        <f t="shared" ref="W1427:AM1427" si="3127">TRIM(SUBSTITUTE(V1427,W$1,W$2))</f>
        <v>%</v>
      </c>
      <c r="X1427" t="str">
        <f t="shared" si="3127"/>
        <v>%</v>
      </c>
      <c r="Y1427" t="str">
        <f t="shared" si="3127"/>
        <v>%</v>
      </c>
      <c r="Z1427" t="str">
        <f t="shared" si="3127"/>
        <v>%</v>
      </c>
      <c r="AA1427" t="str">
        <f t="shared" si="3127"/>
        <v>%</v>
      </c>
      <c r="AB1427" t="str">
        <f t="shared" si="3127"/>
        <v>%</v>
      </c>
      <c r="AC1427" t="str">
        <f t="shared" si="3127"/>
        <v>%</v>
      </c>
      <c r="AD1427" t="str">
        <f t="shared" si="3127"/>
        <v>%</v>
      </c>
      <c r="AE1427" t="str">
        <f t="shared" si="3127"/>
        <v>%</v>
      </c>
      <c r="AF1427" t="str">
        <f t="shared" si="3127"/>
        <v>%</v>
      </c>
      <c r="AG1427" t="str">
        <f t="shared" si="3127"/>
        <v>%</v>
      </c>
      <c r="AH1427" t="str">
        <f t="shared" si="3127"/>
        <v>%</v>
      </c>
      <c r="AI1427" t="str">
        <f t="shared" si="3127"/>
        <v>%</v>
      </c>
      <c r="AJ1427" t="str">
        <f t="shared" si="3127"/>
        <v>%</v>
      </c>
      <c r="AK1427" t="str">
        <f t="shared" si="3127"/>
        <v>%</v>
      </c>
      <c r="AL1427" t="str">
        <f t="shared" si="3127"/>
        <v>%</v>
      </c>
      <c r="AM1427" t="str">
        <f t="shared" si="3127"/>
        <v>%</v>
      </c>
      <c r="AN1427" t="str">
        <f t="shared" si="3094"/>
        <v>%</v>
      </c>
      <c r="AQ1427" t="str">
        <f t="shared" si="3095"/>
        <v>%</v>
      </c>
    </row>
    <row r="1428" spans="1:43" x14ac:dyDescent="0.2">
      <c r="A1428">
        <v>1426</v>
      </c>
      <c r="B1428" t="s">
        <v>1225</v>
      </c>
      <c r="C1428" t="s">
        <v>1669</v>
      </c>
      <c r="D1428" t="s">
        <v>1655</v>
      </c>
      <c r="E1428" t="s">
        <v>364</v>
      </c>
      <c r="F1428" t="s">
        <v>1229</v>
      </c>
      <c r="G1428" t="str">
        <f t="shared" si="3087"/>
        <v>Revenue by Type - Fishing Revenue</v>
      </c>
      <c r="H1428" t="str">
        <f t="shared" si="3070"/>
        <v>fishing revenue</v>
      </c>
      <c r="I1428" t="s">
        <v>7</v>
      </c>
      <c r="J1428" t="b">
        <f t="shared" si="3088"/>
        <v>0</v>
      </c>
      <c r="K1428" t="b">
        <f t="shared" si="3096"/>
        <v>0</v>
      </c>
      <c r="L1428" t="b">
        <f t="shared" si="3097"/>
        <v>1</v>
      </c>
      <c r="M1428" t="str">
        <f t="shared" si="3089"/>
        <v/>
      </c>
      <c r="N1428" t="str">
        <f t="shared" si="2992"/>
        <v/>
      </c>
      <c r="O1428" t="str">
        <f t="shared" si="2993"/>
        <v/>
      </c>
      <c r="P1428" t="str">
        <f t="shared" si="3090"/>
        <v/>
      </c>
      <c r="R1428" t="s">
        <v>7</v>
      </c>
      <c r="S1428" t="str">
        <f>IF(M1428&lt;&gt;"",M1428,IF(O1428&lt;&gt;"",O1428,IF(Q1428&lt;&gt;"",Q1428,I1428)))</f>
        <v>%</v>
      </c>
      <c r="T1428" t="str">
        <f t="shared" si="3091"/>
        <v>%</v>
      </c>
      <c r="U1428" t="str">
        <f t="shared" ref="U1428:V1428" si="3128">TRIM(SUBSTITUTE(T1428,U$1,U$2))</f>
        <v>%</v>
      </c>
      <c r="V1428" t="str">
        <f t="shared" si="3128"/>
        <v>%</v>
      </c>
      <c r="W1428" t="str">
        <f t="shared" ref="W1428:AM1428" si="3129">TRIM(SUBSTITUTE(V1428,W$1,W$2))</f>
        <v>%</v>
      </c>
      <c r="X1428" t="str">
        <f t="shared" si="3129"/>
        <v>%</v>
      </c>
      <c r="Y1428" t="str">
        <f t="shared" si="3129"/>
        <v>%</v>
      </c>
      <c r="Z1428" t="str">
        <f t="shared" si="3129"/>
        <v>%</v>
      </c>
      <c r="AA1428" t="str">
        <f t="shared" si="3129"/>
        <v>%</v>
      </c>
      <c r="AB1428" t="str">
        <f t="shared" si="3129"/>
        <v>%</v>
      </c>
      <c r="AC1428" t="str">
        <f t="shared" si="3129"/>
        <v>%</v>
      </c>
      <c r="AD1428" t="str">
        <f t="shared" si="3129"/>
        <v>%</v>
      </c>
      <c r="AE1428" t="str">
        <f t="shared" si="3129"/>
        <v>%</v>
      </c>
      <c r="AF1428" t="str">
        <f t="shared" si="3129"/>
        <v>%</v>
      </c>
      <c r="AG1428" t="str">
        <f t="shared" si="3129"/>
        <v>%</v>
      </c>
      <c r="AH1428" t="str">
        <f t="shared" si="3129"/>
        <v>%</v>
      </c>
      <c r="AI1428" t="str">
        <f t="shared" si="3129"/>
        <v>%</v>
      </c>
      <c r="AJ1428" t="str">
        <f t="shared" si="3129"/>
        <v>%</v>
      </c>
      <c r="AK1428" t="str">
        <f t="shared" si="3129"/>
        <v>%</v>
      </c>
      <c r="AL1428" t="str">
        <f t="shared" si="3129"/>
        <v>%</v>
      </c>
      <c r="AM1428" t="str">
        <f t="shared" si="3129"/>
        <v>%</v>
      </c>
      <c r="AN1428" t="str">
        <f t="shared" si="3094"/>
        <v>%</v>
      </c>
      <c r="AQ1428" t="str">
        <f t="shared" si="3095"/>
        <v>%</v>
      </c>
    </row>
    <row r="1429" spans="1:43" x14ac:dyDescent="0.2">
      <c r="A1429">
        <v>1427</v>
      </c>
      <c r="B1429" t="s">
        <v>1225</v>
      </c>
      <c r="C1429" t="s">
        <v>1669</v>
      </c>
      <c r="D1429" t="s">
        <v>1655</v>
      </c>
      <c r="E1429" t="s">
        <v>364</v>
      </c>
      <c r="F1429" t="s">
        <v>261</v>
      </c>
      <c r="G1429" t="str">
        <f t="shared" si="3087"/>
        <v>Revenue by Type - Footwear</v>
      </c>
      <c r="H1429" t="str">
        <f t="shared" si="3070"/>
        <v>footwear</v>
      </c>
      <c r="I1429" t="s">
        <v>7</v>
      </c>
      <c r="J1429" t="b">
        <f t="shared" si="3088"/>
        <v>0</v>
      </c>
      <c r="K1429" t="b">
        <f t="shared" si="3096"/>
        <v>0</v>
      </c>
      <c r="L1429" t="b">
        <f t="shared" si="3097"/>
        <v>1</v>
      </c>
      <c r="M1429" t="str">
        <f t="shared" si="3089"/>
        <v/>
      </c>
      <c r="N1429" t="str">
        <f t="shared" si="2992"/>
        <v/>
      </c>
      <c r="O1429" t="str">
        <f t="shared" si="2993"/>
        <v/>
      </c>
      <c r="P1429" t="str">
        <f t="shared" si="3090"/>
        <v/>
      </c>
      <c r="R1429" t="s">
        <v>7</v>
      </c>
      <c r="S1429" t="str">
        <f>IF(M1429&lt;&gt;"",M1429,IF(O1429&lt;&gt;"",O1429,IF(Q1429&lt;&gt;"",Q1429,I1429)))</f>
        <v>%</v>
      </c>
      <c r="T1429" t="str">
        <f t="shared" si="3091"/>
        <v>%</v>
      </c>
      <c r="U1429" t="str">
        <f t="shared" ref="U1429:V1429" si="3130">TRIM(SUBSTITUTE(T1429,U$1,U$2))</f>
        <v>%</v>
      </c>
      <c r="V1429" t="str">
        <f t="shared" si="3130"/>
        <v>%</v>
      </c>
      <c r="W1429" t="str">
        <f t="shared" ref="W1429:AM1429" si="3131">TRIM(SUBSTITUTE(V1429,W$1,W$2))</f>
        <v>%</v>
      </c>
      <c r="X1429" t="str">
        <f t="shared" si="3131"/>
        <v>%</v>
      </c>
      <c r="Y1429" t="str">
        <f t="shared" si="3131"/>
        <v>%</v>
      </c>
      <c r="Z1429" t="str">
        <f t="shared" si="3131"/>
        <v>%</v>
      </c>
      <c r="AA1429" t="str">
        <f t="shared" si="3131"/>
        <v>%</v>
      </c>
      <c r="AB1429" t="str">
        <f t="shared" si="3131"/>
        <v>%</v>
      </c>
      <c r="AC1429" t="str">
        <f t="shared" si="3131"/>
        <v>%</v>
      </c>
      <c r="AD1429" t="str">
        <f t="shared" si="3131"/>
        <v>%</v>
      </c>
      <c r="AE1429" t="str">
        <f t="shared" si="3131"/>
        <v>%</v>
      </c>
      <c r="AF1429" t="str">
        <f t="shared" si="3131"/>
        <v>%</v>
      </c>
      <c r="AG1429" t="str">
        <f t="shared" si="3131"/>
        <v>%</v>
      </c>
      <c r="AH1429" t="str">
        <f t="shared" si="3131"/>
        <v>%</v>
      </c>
      <c r="AI1429" t="str">
        <f t="shared" si="3131"/>
        <v>%</v>
      </c>
      <c r="AJ1429" t="str">
        <f t="shared" si="3131"/>
        <v>%</v>
      </c>
      <c r="AK1429" t="str">
        <f t="shared" si="3131"/>
        <v>%</v>
      </c>
      <c r="AL1429" t="str">
        <f t="shared" si="3131"/>
        <v>%</v>
      </c>
      <c r="AM1429" t="str">
        <f t="shared" si="3131"/>
        <v>%</v>
      </c>
      <c r="AN1429" t="str">
        <f t="shared" si="3094"/>
        <v>%</v>
      </c>
      <c r="AQ1429" t="str">
        <f t="shared" si="3095"/>
        <v>%</v>
      </c>
    </row>
    <row r="1430" spans="1:43" x14ac:dyDescent="0.2">
      <c r="A1430">
        <v>1428</v>
      </c>
      <c r="B1430" t="s">
        <v>1225</v>
      </c>
      <c r="C1430" t="s">
        <v>1669</v>
      </c>
      <c r="D1430" t="s">
        <v>1655</v>
      </c>
      <c r="E1430" t="s">
        <v>364</v>
      </c>
      <c r="F1430" t="s">
        <v>157</v>
      </c>
      <c r="G1430" t="str">
        <f t="shared" si="3087"/>
        <v>Revenue by Type - Footwear Revenue</v>
      </c>
      <c r="H1430" t="str">
        <f t="shared" si="3070"/>
        <v>footwear revenue</v>
      </c>
      <c r="I1430" t="s">
        <v>7</v>
      </c>
      <c r="J1430" t="b">
        <f t="shared" si="3088"/>
        <v>0</v>
      </c>
      <c r="K1430" t="b">
        <f t="shared" si="3096"/>
        <v>0</v>
      </c>
      <c r="L1430" t="b">
        <f t="shared" si="3097"/>
        <v>1</v>
      </c>
      <c r="M1430" t="str">
        <f t="shared" si="3089"/>
        <v/>
      </c>
      <c r="N1430" t="str">
        <f t="shared" ref="N1430:N1488" si="3132">IF(AND(OR(LOWER(I1430)="unit",LOWER(I1430)="units",LOWER(I1430)="number"),M1430&lt;&gt;"Stores"),"Check","")</f>
        <v/>
      </c>
      <c r="O1430" t="str">
        <f t="shared" ref="O1430:O1488" si="3133">IF(N1430="Check",IF((IFERROR(FIND("vehicle",LOWER(H1430)),0)+(IFERROR(FIND("auto",LOWER(H1430)),0))+IFERROR(FIND("vehicle",LOWER(F1430)),0)+IFERROR(FIND("vehicle",LOWER(F1430)),0))&gt;0,"Vehicles",""),"")</f>
        <v/>
      </c>
      <c r="P1430" t="str">
        <f t="shared" si="3090"/>
        <v/>
      </c>
      <c r="R1430" t="s">
        <v>7</v>
      </c>
      <c r="S1430" t="str">
        <f>IF(M1430&lt;&gt;"",M1430,IF(O1430&lt;&gt;"",O1430,IF(Q1430&lt;&gt;"",Q1430,I1430)))</f>
        <v>%</v>
      </c>
      <c r="T1430" t="str">
        <f t="shared" si="3091"/>
        <v>%</v>
      </c>
      <c r="U1430" t="str">
        <f t="shared" ref="U1430:V1430" si="3134">TRIM(SUBSTITUTE(T1430,U$1,U$2))</f>
        <v>%</v>
      </c>
      <c r="V1430" t="str">
        <f t="shared" si="3134"/>
        <v>%</v>
      </c>
      <c r="W1430" t="str">
        <f t="shared" ref="W1430:AM1430" si="3135">TRIM(SUBSTITUTE(V1430,W$1,W$2))</f>
        <v>%</v>
      </c>
      <c r="X1430" t="str">
        <f t="shared" si="3135"/>
        <v>%</v>
      </c>
      <c r="Y1430" t="str">
        <f t="shared" si="3135"/>
        <v>%</v>
      </c>
      <c r="Z1430" t="str">
        <f t="shared" si="3135"/>
        <v>%</v>
      </c>
      <c r="AA1430" t="str">
        <f t="shared" si="3135"/>
        <v>%</v>
      </c>
      <c r="AB1430" t="str">
        <f t="shared" si="3135"/>
        <v>%</v>
      </c>
      <c r="AC1430" t="str">
        <f t="shared" si="3135"/>
        <v>%</v>
      </c>
      <c r="AD1430" t="str">
        <f t="shared" si="3135"/>
        <v>%</v>
      </c>
      <c r="AE1430" t="str">
        <f t="shared" si="3135"/>
        <v>%</v>
      </c>
      <c r="AF1430" t="str">
        <f t="shared" si="3135"/>
        <v>%</v>
      </c>
      <c r="AG1430" t="str">
        <f t="shared" si="3135"/>
        <v>%</v>
      </c>
      <c r="AH1430" t="str">
        <f t="shared" si="3135"/>
        <v>%</v>
      </c>
      <c r="AI1430" t="str">
        <f t="shared" si="3135"/>
        <v>%</v>
      </c>
      <c r="AJ1430" t="str">
        <f t="shared" si="3135"/>
        <v>%</v>
      </c>
      <c r="AK1430" t="str">
        <f t="shared" si="3135"/>
        <v>%</v>
      </c>
      <c r="AL1430" t="str">
        <f t="shared" si="3135"/>
        <v>%</v>
      </c>
      <c r="AM1430" t="str">
        <f t="shared" si="3135"/>
        <v>%</v>
      </c>
      <c r="AN1430" t="str">
        <f t="shared" si="3094"/>
        <v>%</v>
      </c>
      <c r="AQ1430" t="str">
        <f t="shared" si="3095"/>
        <v>%</v>
      </c>
    </row>
    <row r="1431" spans="1:43" x14ac:dyDescent="0.2">
      <c r="A1431">
        <v>1429</v>
      </c>
      <c r="B1431" t="s">
        <v>1225</v>
      </c>
      <c r="C1431" t="s">
        <v>1669</v>
      </c>
      <c r="D1431" t="s">
        <v>1655</v>
      </c>
      <c r="E1431" t="s">
        <v>364</v>
      </c>
      <c r="F1431" t="s">
        <v>1230</v>
      </c>
      <c r="G1431" t="str">
        <f t="shared" si="3087"/>
        <v>Revenue by Type - Hunting and Shooting</v>
      </c>
      <c r="H1431" t="str">
        <f t="shared" si="3070"/>
        <v>hunting and shooting</v>
      </c>
      <c r="I1431" t="s">
        <v>7</v>
      </c>
      <c r="J1431" t="b">
        <f t="shared" si="3088"/>
        <v>0</v>
      </c>
      <c r="K1431" t="b">
        <f t="shared" si="3096"/>
        <v>0</v>
      </c>
      <c r="L1431" t="b">
        <f t="shared" si="3097"/>
        <v>1</v>
      </c>
      <c r="M1431" t="str">
        <f t="shared" si="3089"/>
        <v/>
      </c>
      <c r="N1431" t="str">
        <f t="shared" si="3132"/>
        <v/>
      </c>
      <c r="O1431" t="str">
        <f t="shared" si="3133"/>
        <v/>
      </c>
      <c r="P1431" t="str">
        <f t="shared" si="3090"/>
        <v/>
      </c>
      <c r="R1431" t="s">
        <v>7</v>
      </c>
      <c r="S1431" t="str">
        <f>IF(M1431&lt;&gt;"",M1431,IF(O1431&lt;&gt;"",O1431,IF(Q1431&lt;&gt;"",Q1431,I1431)))</f>
        <v>%</v>
      </c>
      <c r="T1431" t="str">
        <f t="shared" si="3091"/>
        <v>%</v>
      </c>
      <c r="U1431" t="str">
        <f t="shared" ref="U1431:V1431" si="3136">TRIM(SUBSTITUTE(T1431,U$1,U$2))</f>
        <v>%</v>
      </c>
      <c r="V1431" t="str">
        <f t="shared" si="3136"/>
        <v>%</v>
      </c>
      <c r="W1431" t="str">
        <f t="shared" ref="W1431:AM1431" si="3137">TRIM(SUBSTITUTE(V1431,W$1,W$2))</f>
        <v>%</v>
      </c>
      <c r="X1431" t="str">
        <f t="shared" si="3137"/>
        <v>%</v>
      </c>
      <c r="Y1431" t="str">
        <f t="shared" si="3137"/>
        <v>%</v>
      </c>
      <c r="Z1431" t="str">
        <f t="shared" si="3137"/>
        <v>%</v>
      </c>
      <c r="AA1431" t="str">
        <f t="shared" si="3137"/>
        <v>%</v>
      </c>
      <c r="AB1431" t="str">
        <f t="shared" si="3137"/>
        <v>%</v>
      </c>
      <c r="AC1431" t="str">
        <f t="shared" si="3137"/>
        <v>%</v>
      </c>
      <c r="AD1431" t="str">
        <f t="shared" si="3137"/>
        <v>%</v>
      </c>
      <c r="AE1431" t="str">
        <f t="shared" si="3137"/>
        <v>%</v>
      </c>
      <c r="AF1431" t="str">
        <f t="shared" si="3137"/>
        <v>%</v>
      </c>
      <c r="AG1431" t="str">
        <f t="shared" si="3137"/>
        <v>%</v>
      </c>
      <c r="AH1431" t="str">
        <f t="shared" si="3137"/>
        <v>%</v>
      </c>
      <c r="AI1431" t="str">
        <f t="shared" si="3137"/>
        <v>%</v>
      </c>
      <c r="AJ1431" t="str">
        <f t="shared" si="3137"/>
        <v>%</v>
      </c>
      <c r="AK1431" t="str">
        <f t="shared" si="3137"/>
        <v>%</v>
      </c>
      <c r="AL1431" t="str">
        <f t="shared" si="3137"/>
        <v>%</v>
      </c>
      <c r="AM1431" t="str">
        <f t="shared" si="3137"/>
        <v>%</v>
      </c>
      <c r="AN1431" t="str">
        <f t="shared" si="3094"/>
        <v>%</v>
      </c>
      <c r="AQ1431" t="str">
        <f t="shared" si="3095"/>
        <v>%</v>
      </c>
    </row>
    <row r="1432" spans="1:43" x14ac:dyDescent="0.2">
      <c r="A1432">
        <v>1430</v>
      </c>
      <c r="B1432" t="s">
        <v>1225</v>
      </c>
      <c r="C1432" t="s">
        <v>1669</v>
      </c>
      <c r="D1432" t="s">
        <v>1655</v>
      </c>
      <c r="E1432" t="s">
        <v>364</v>
      </c>
      <c r="F1432" t="s">
        <v>1231</v>
      </c>
      <c r="G1432" t="str">
        <f t="shared" si="3087"/>
        <v>Revenue by Type - Hunting and Shooting Revenue</v>
      </c>
      <c r="H1432" t="str">
        <f t="shared" si="3070"/>
        <v>hunting and shooting revenue</v>
      </c>
      <c r="I1432" t="s">
        <v>7</v>
      </c>
      <c r="J1432" t="b">
        <f t="shared" si="3088"/>
        <v>0</v>
      </c>
      <c r="K1432" t="b">
        <f t="shared" si="3096"/>
        <v>0</v>
      </c>
      <c r="L1432" t="b">
        <f t="shared" si="3097"/>
        <v>1</v>
      </c>
      <c r="M1432" t="str">
        <f t="shared" si="3089"/>
        <v/>
      </c>
      <c r="N1432" t="str">
        <f t="shared" si="3132"/>
        <v/>
      </c>
      <c r="O1432" t="str">
        <f t="shared" si="3133"/>
        <v/>
      </c>
      <c r="P1432" t="str">
        <f t="shared" si="3090"/>
        <v/>
      </c>
      <c r="R1432" t="s">
        <v>7</v>
      </c>
      <c r="S1432" t="str">
        <f>IF(M1432&lt;&gt;"",M1432,IF(O1432&lt;&gt;"",O1432,IF(Q1432&lt;&gt;"",Q1432,I1432)))</f>
        <v>%</v>
      </c>
      <c r="T1432" t="str">
        <f t="shared" si="3091"/>
        <v>%</v>
      </c>
      <c r="U1432" t="str">
        <f t="shared" ref="U1432:V1432" si="3138">TRIM(SUBSTITUTE(T1432,U$1,U$2))</f>
        <v>%</v>
      </c>
      <c r="V1432" t="str">
        <f t="shared" si="3138"/>
        <v>%</v>
      </c>
      <c r="W1432" t="str">
        <f t="shared" ref="W1432:AM1432" si="3139">TRIM(SUBSTITUTE(V1432,W$1,W$2))</f>
        <v>%</v>
      </c>
      <c r="X1432" t="str">
        <f t="shared" si="3139"/>
        <v>%</v>
      </c>
      <c r="Y1432" t="str">
        <f t="shared" si="3139"/>
        <v>%</v>
      </c>
      <c r="Z1432" t="str">
        <f t="shared" si="3139"/>
        <v>%</v>
      </c>
      <c r="AA1432" t="str">
        <f t="shared" si="3139"/>
        <v>%</v>
      </c>
      <c r="AB1432" t="str">
        <f t="shared" si="3139"/>
        <v>%</v>
      </c>
      <c r="AC1432" t="str">
        <f t="shared" si="3139"/>
        <v>%</v>
      </c>
      <c r="AD1432" t="str">
        <f t="shared" si="3139"/>
        <v>%</v>
      </c>
      <c r="AE1432" t="str">
        <f t="shared" si="3139"/>
        <v>%</v>
      </c>
      <c r="AF1432" t="str">
        <f t="shared" si="3139"/>
        <v>%</v>
      </c>
      <c r="AG1432" t="str">
        <f t="shared" si="3139"/>
        <v>%</v>
      </c>
      <c r="AH1432" t="str">
        <f t="shared" si="3139"/>
        <v>%</v>
      </c>
      <c r="AI1432" t="str">
        <f t="shared" si="3139"/>
        <v>%</v>
      </c>
      <c r="AJ1432" t="str">
        <f t="shared" si="3139"/>
        <v>%</v>
      </c>
      <c r="AK1432" t="str">
        <f t="shared" si="3139"/>
        <v>%</v>
      </c>
      <c r="AL1432" t="str">
        <f t="shared" si="3139"/>
        <v>%</v>
      </c>
      <c r="AM1432" t="str">
        <f t="shared" si="3139"/>
        <v>%</v>
      </c>
      <c r="AN1432" t="str">
        <f t="shared" si="3094"/>
        <v>%</v>
      </c>
      <c r="AQ1432" t="str">
        <f t="shared" si="3095"/>
        <v>%</v>
      </c>
    </row>
    <row r="1433" spans="1:43" x14ac:dyDescent="0.2">
      <c r="A1433">
        <v>1431</v>
      </c>
      <c r="B1433" t="s">
        <v>1225</v>
      </c>
      <c r="C1433" t="s">
        <v>1669</v>
      </c>
      <c r="D1433" t="s">
        <v>1655</v>
      </c>
      <c r="E1433" t="s">
        <v>364</v>
      </c>
      <c r="F1433" t="s">
        <v>1232</v>
      </c>
      <c r="G1433" t="str">
        <f t="shared" si="3087"/>
        <v>Revenue by Type - Optics, Electronics, Accessories, and Other</v>
      </c>
      <c r="H1433" t="str">
        <f t="shared" si="3070"/>
        <v>optics, electronics, accessories, and other</v>
      </c>
      <c r="I1433" t="s">
        <v>7</v>
      </c>
      <c r="J1433" t="b">
        <f t="shared" si="3088"/>
        <v>0</v>
      </c>
      <c r="K1433" t="b">
        <f t="shared" si="3096"/>
        <v>0</v>
      </c>
      <c r="L1433" t="b">
        <f t="shared" si="3097"/>
        <v>1</v>
      </c>
      <c r="M1433" t="str">
        <f t="shared" si="3089"/>
        <v/>
      </c>
      <c r="N1433" t="str">
        <f t="shared" si="3132"/>
        <v/>
      </c>
      <c r="O1433" t="str">
        <f t="shared" si="3133"/>
        <v/>
      </c>
      <c r="P1433" t="str">
        <f t="shared" si="3090"/>
        <v/>
      </c>
      <c r="R1433" t="s">
        <v>7</v>
      </c>
      <c r="S1433" t="str">
        <f>IF(M1433&lt;&gt;"",M1433,IF(O1433&lt;&gt;"",O1433,IF(Q1433&lt;&gt;"",Q1433,I1433)))</f>
        <v>%</v>
      </c>
      <c r="T1433" t="str">
        <f t="shared" si="3091"/>
        <v>%</v>
      </c>
      <c r="U1433" t="str">
        <f t="shared" ref="U1433:V1433" si="3140">TRIM(SUBSTITUTE(T1433,U$1,U$2))</f>
        <v>%</v>
      </c>
      <c r="V1433" t="str">
        <f t="shared" si="3140"/>
        <v>%</v>
      </c>
      <c r="W1433" t="str">
        <f t="shared" ref="W1433:AM1433" si="3141">TRIM(SUBSTITUTE(V1433,W$1,W$2))</f>
        <v>%</v>
      </c>
      <c r="X1433" t="str">
        <f t="shared" si="3141"/>
        <v>%</v>
      </c>
      <c r="Y1433" t="str">
        <f t="shared" si="3141"/>
        <v>%</v>
      </c>
      <c r="Z1433" t="str">
        <f t="shared" si="3141"/>
        <v>%</v>
      </c>
      <c r="AA1433" t="str">
        <f t="shared" si="3141"/>
        <v>%</v>
      </c>
      <c r="AB1433" t="str">
        <f t="shared" si="3141"/>
        <v>%</v>
      </c>
      <c r="AC1433" t="str">
        <f t="shared" si="3141"/>
        <v>%</v>
      </c>
      <c r="AD1433" t="str">
        <f t="shared" si="3141"/>
        <v>%</v>
      </c>
      <c r="AE1433" t="str">
        <f t="shared" si="3141"/>
        <v>%</v>
      </c>
      <c r="AF1433" t="str">
        <f t="shared" si="3141"/>
        <v>%</v>
      </c>
      <c r="AG1433" t="str">
        <f t="shared" si="3141"/>
        <v>%</v>
      </c>
      <c r="AH1433" t="str">
        <f t="shared" si="3141"/>
        <v>%</v>
      </c>
      <c r="AI1433" t="str">
        <f t="shared" si="3141"/>
        <v>%</v>
      </c>
      <c r="AJ1433" t="str">
        <f t="shared" si="3141"/>
        <v>%</v>
      </c>
      <c r="AK1433" t="str">
        <f t="shared" si="3141"/>
        <v>%</v>
      </c>
      <c r="AL1433" t="str">
        <f t="shared" si="3141"/>
        <v>%</v>
      </c>
      <c r="AM1433" t="str">
        <f t="shared" si="3141"/>
        <v>%</v>
      </c>
      <c r="AN1433" t="str">
        <f t="shared" si="3094"/>
        <v>%</v>
      </c>
      <c r="AQ1433" t="str">
        <f t="shared" si="3095"/>
        <v>%</v>
      </c>
    </row>
    <row r="1434" spans="1:43" x14ac:dyDescent="0.2">
      <c r="A1434">
        <v>1432</v>
      </c>
      <c r="B1434" t="s">
        <v>1225</v>
      </c>
      <c r="C1434" t="s">
        <v>1669</v>
      </c>
      <c r="D1434" t="s">
        <v>1655</v>
      </c>
      <c r="E1434" t="s">
        <v>364</v>
      </c>
      <c r="F1434" t="s">
        <v>1233</v>
      </c>
      <c r="G1434" t="str">
        <f t="shared" si="3087"/>
        <v>Revenue by Type - Optics, Electronics, Accessories, and Other Revenue</v>
      </c>
      <c r="H1434" t="str">
        <f t="shared" si="3070"/>
        <v>optics, electronics, accessories, and other revenue</v>
      </c>
      <c r="I1434" t="s">
        <v>7</v>
      </c>
      <c r="J1434" t="b">
        <f t="shared" si="3088"/>
        <v>0</v>
      </c>
      <c r="K1434" t="b">
        <f t="shared" si="3096"/>
        <v>0</v>
      </c>
      <c r="L1434" t="b">
        <f t="shared" si="3097"/>
        <v>1</v>
      </c>
      <c r="M1434" t="str">
        <f t="shared" si="3089"/>
        <v/>
      </c>
      <c r="N1434" t="str">
        <f t="shared" si="3132"/>
        <v/>
      </c>
      <c r="O1434" t="str">
        <f t="shared" si="3133"/>
        <v/>
      </c>
      <c r="P1434" t="str">
        <f t="shared" si="3090"/>
        <v/>
      </c>
      <c r="R1434" t="s">
        <v>7</v>
      </c>
      <c r="S1434" t="str">
        <f>IF(M1434&lt;&gt;"",M1434,IF(O1434&lt;&gt;"",O1434,IF(Q1434&lt;&gt;"",Q1434,I1434)))</f>
        <v>%</v>
      </c>
      <c r="T1434" t="str">
        <f t="shared" si="3091"/>
        <v>%</v>
      </c>
      <c r="U1434" t="str">
        <f t="shared" ref="U1434:V1434" si="3142">TRIM(SUBSTITUTE(T1434,U$1,U$2))</f>
        <v>%</v>
      </c>
      <c r="V1434" t="str">
        <f t="shared" si="3142"/>
        <v>%</v>
      </c>
      <c r="W1434" t="str">
        <f t="shared" ref="W1434:AM1434" si="3143">TRIM(SUBSTITUTE(V1434,W$1,W$2))</f>
        <v>%</v>
      </c>
      <c r="X1434" t="str">
        <f t="shared" si="3143"/>
        <v>%</v>
      </c>
      <c r="Y1434" t="str">
        <f t="shared" si="3143"/>
        <v>%</v>
      </c>
      <c r="Z1434" t="str">
        <f t="shared" si="3143"/>
        <v>%</v>
      </c>
      <c r="AA1434" t="str">
        <f t="shared" si="3143"/>
        <v>%</v>
      </c>
      <c r="AB1434" t="str">
        <f t="shared" si="3143"/>
        <v>%</v>
      </c>
      <c r="AC1434" t="str">
        <f t="shared" si="3143"/>
        <v>%</v>
      </c>
      <c r="AD1434" t="str">
        <f t="shared" si="3143"/>
        <v>%</v>
      </c>
      <c r="AE1434" t="str">
        <f t="shared" si="3143"/>
        <v>%</v>
      </c>
      <c r="AF1434" t="str">
        <f t="shared" si="3143"/>
        <v>%</v>
      </c>
      <c r="AG1434" t="str">
        <f t="shared" si="3143"/>
        <v>%</v>
      </c>
      <c r="AH1434" t="str">
        <f t="shared" si="3143"/>
        <v>%</v>
      </c>
      <c r="AI1434" t="str">
        <f t="shared" si="3143"/>
        <v>%</v>
      </c>
      <c r="AJ1434" t="str">
        <f t="shared" si="3143"/>
        <v>%</v>
      </c>
      <c r="AK1434" t="str">
        <f t="shared" si="3143"/>
        <v>%</v>
      </c>
      <c r="AL1434" t="str">
        <f t="shared" si="3143"/>
        <v>%</v>
      </c>
      <c r="AM1434" t="str">
        <f t="shared" si="3143"/>
        <v>%</v>
      </c>
      <c r="AN1434" t="str">
        <f t="shared" si="3094"/>
        <v>%</v>
      </c>
      <c r="AQ1434" t="str">
        <f t="shared" si="3095"/>
        <v>%</v>
      </c>
    </row>
    <row r="1435" spans="1:43" x14ac:dyDescent="0.2">
      <c r="A1435">
        <v>1433</v>
      </c>
      <c r="B1435" t="s">
        <v>1234</v>
      </c>
      <c r="C1435" t="s">
        <v>1658</v>
      </c>
      <c r="D1435" t="s">
        <v>1655</v>
      </c>
      <c r="E1435" t="s">
        <v>167</v>
      </c>
      <c r="F1435" t="s">
        <v>1235</v>
      </c>
      <c r="G1435" t="str">
        <f t="shared" si="3087"/>
        <v>Net Sales - Elfa third-party</v>
      </c>
      <c r="H1435" t="str">
        <f t="shared" si="3070"/>
        <v>elfa third-party</v>
      </c>
      <c r="I1435" t="s">
        <v>10</v>
      </c>
      <c r="J1435" t="b">
        <f t="shared" si="3088"/>
        <v>0</v>
      </c>
      <c r="K1435" t="b">
        <f t="shared" si="3096"/>
        <v>0</v>
      </c>
      <c r="L1435" t="b">
        <f t="shared" si="3097"/>
        <v>1</v>
      </c>
      <c r="M1435" t="str">
        <f t="shared" si="3089"/>
        <v/>
      </c>
      <c r="N1435" t="str">
        <f t="shared" si="3132"/>
        <v/>
      </c>
      <c r="O1435" t="str">
        <f t="shared" si="3133"/>
        <v/>
      </c>
      <c r="P1435" t="str">
        <f t="shared" si="3090"/>
        <v/>
      </c>
      <c r="R1435" t="s">
        <v>35</v>
      </c>
      <c r="S1435" t="str">
        <f>IF(M1435&lt;&gt;"",M1435,IF(O1435&lt;&gt;"",O1435,IF(Q1435&lt;&gt;"",Q1435,I1435)))</f>
        <v>$M</v>
      </c>
      <c r="T1435" t="str">
        <f t="shared" si="3091"/>
        <v>$m</v>
      </c>
      <c r="U1435" t="str">
        <f t="shared" ref="U1435:V1435" si="3144">TRIM(SUBSTITUTE(T1435,U$1,U$2))</f>
        <v>$m</v>
      </c>
      <c r="V1435" t="str">
        <f t="shared" si="3144"/>
        <v>$m</v>
      </c>
      <c r="W1435" t="str">
        <f t="shared" ref="W1435:AM1435" si="3145">TRIM(SUBSTITUTE(V1435,W$1,W$2))</f>
        <v>$m</v>
      </c>
      <c r="X1435" t="str">
        <f t="shared" si="3145"/>
        <v>$m</v>
      </c>
      <c r="Y1435" t="str">
        <f t="shared" si="3145"/>
        <v>$m</v>
      </c>
      <c r="Z1435" t="str">
        <f t="shared" si="3145"/>
        <v>$m</v>
      </c>
      <c r="AA1435" t="str">
        <f t="shared" si="3145"/>
        <v>$m</v>
      </c>
      <c r="AB1435" t="str">
        <f t="shared" si="3145"/>
        <v>$m</v>
      </c>
      <c r="AC1435" t="str">
        <f t="shared" si="3145"/>
        <v>$m</v>
      </c>
      <c r="AD1435" t="str">
        <f t="shared" si="3145"/>
        <v>$m</v>
      </c>
      <c r="AE1435" t="str">
        <f t="shared" si="3145"/>
        <v>$m</v>
      </c>
      <c r="AF1435" t="str">
        <f t="shared" si="3145"/>
        <v>$m</v>
      </c>
      <c r="AG1435" t="str">
        <f t="shared" si="3145"/>
        <v>$</v>
      </c>
      <c r="AH1435" t="str">
        <f t="shared" si="3145"/>
        <v>$</v>
      </c>
      <c r="AI1435" t="str">
        <f t="shared" si="3145"/>
        <v>$</v>
      </c>
      <c r="AJ1435" t="str">
        <f t="shared" si="3145"/>
        <v>$</v>
      </c>
      <c r="AK1435" t="str">
        <f t="shared" si="3145"/>
        <v>$</v>
      </c>
      <c r="AL1435" t="str">
        <f t="shared" si="3145"/>
        <v>$</v>
      </c>
      <c r="AM1435" t="str">
        <f t="shared" si="3145"/>
        <v>$</v>
      </c>
      <c r="AN1435" t="str">
        <f t="shared" si="3094"/>
        <v>$</v>
      </c>
      <c r="AQ1435" t="str">
        <f t="shared" si="3095"/>
        <v>$</v>
      </c>
    </row>
    <row r="1436" spans="1:43" x14ac:dyDescent="0.2">
      <c r="A1436">
        <v>1434</v>
      </c>
      <c r="B1436" t="s">
        <v>1234</v>
      </c>
      <c r="C1436" t="s">
        <v>1658</v>
      </c>
      <c r="D1436" t="s">
        <v>1655</v>
      </c>
      <c r="E1436" t="s">
        <v>167</v>
      </c>
      <c r="F1436" t="s">
        <v>1234</v>
      </c>
      <c r="G1436" t="str">
        <f t="shared" si="3087"/>
        <v>Net Sales - TCS</v>
      </c>
      <c r="H1436" t="str">
        <f t="shared" si="3070"/>
        <v>tcs</v>
      </c>
      <c r="I1436" t="s">
        <v>10</v>
      </c>
      <c r="J1436" t="b">
        <f t="shared" si="3088"/>
        <v>0</v>
      </c>
      <c r="K1436" t="b">
        <f t="shared" si="3096"/>
        <v>0</v>
      </c>
      <c r="L1436" t="b">
        <f t="shared" si="3097"/>
        <v>1</v>
      </c>
      <c r="M1436" t="str">
        <f t="shared" si="3089"/>
        <v/>
      </c>
      <c r="N1436" t="str">
        <f t="shared" si="3132"/>
        <v/>
      </c>
      <c r="O1436" t="str">
        <f t="shared" si="3133"/>
        <v/>
      </c>
      <c r="P1436" t="str">
        <f t="shared" si="3090"/>
        <v/>
      </c>
      <c r="R1436" t="s">
        <v>35</v>
      </c>
      <c r="S1436" t="str">
        <f>IF(M1436&lt;&gt;"",M1436,IF(O1436&lt;&gt;"",O1436,IF(Q1436&lt;&gt;"",Q1436,I1436)))</f>
        <v>$M</v>
      </c>
      <c r="T1436" t="str">
        <f t="shared" si="3091"/>
        <v>$m</v>
      </c>
      <c r="U1436" t="str">
        <f t="shared" ref="U1436:V1436" si="3146">TRIM(SUBSTITUTE(T1436,U$1,U$2))</f>
        <v>$m</v>
      </c>
      <c r="V1436" t="str">
        <f t="shared" si="3146"/>
        <v>$m</v>
      </c>
      <c r="W1436" t="str">
        <f t="shared" ref="W1436:AM1436" si="3147">TRIM(SUBSTITUTE(V1436,W$1,W$2))</f>
        <v>$m</v>
      </c>
      <c r="X1436" t="str">
        <f t="shared" si="3147"/>
        <v>$m</v>
      </c>
      <c r="Y1436" t="str">
        <f t="shared" si="3147"/>
        <v>$m</v>
      </c>
      <c r="Z1436" t="str">
        <f t="shared" si="3147"/>
        <v>$m</v>
      </c>
      <c r="AA1436" t="str">
        <f t="shared" si="3147"/>
        <v>$m</v>
      </c>
      <c r="AB1436" t="str">
        <f t="shared" si="3147"/>
        <v>$m</v>
      </c>
      <c r="AC1436" t="str">
        <f t="shared" si="3147"/>
        <v>$m</v>
      </c>
      <c r="AD1436" t="str">
        <f t="shared" si="3147"/>
        <v>$m</v>
      </c>
      <c r="AE1436" t="str">
        <f t="shared" si="3147"/>
        <v>$m</v>
      </c>
      <c r="AF1436" t="str">
        <f t="shared" si="3147"/>
        <v>$m</v>
      </c>
      <c r="AG1436" t="str">
        <f t="shared" si="3147"/>
        <v>$</v>
      </c>
      <c r="AH1436" t="str">
        <f t="shared" si="3147"/>
        <v>$</v>
      </c>
      <c r="AI1436" t="str">
        <f t="shared" si="3147"/>
        <v>$</v>
      </c>
      <c r="AJ1436" t="str">
        <f t="shared" si="3147"/>
        <v>$</v>
      </c>
      <c r="AK1436" t="str">
        <f t="shared" si="3147"/>
        <v>$</v>
      </c>
      <c r="AL1436" t="str">
        <f t="shared" si="3147"/>
        <v>$</v>
      </c>
      <c r="AM1436" t="str">
        <f t="shared" si="3147"/>
        <v>$</v>
      </c>
      <c r="AN1436" t="str">
        <f t="shared" si="3094"/>
        <v>$</v>
      </c>
      <c r="AQ1436" t="str">
        <f t="shared" si="3095"/>
        <v>$</v>
      </c>
    </row>
    <row r="1437" spans="1:43" x14ac:dyDescent="0.2">
      <c r="A1437">
        <v>1435</v>
      </c>
      <c r="B1437" t="s">
        <v>1300</v>
      </c>
      <c r="C1437" t="s">
        <v>1676</v>
      </c>
      <c r="D1437" t="s">
        <v>1655</v>
      </c>
      <c r="E1437" t="s">
        <v>1301</v>
      </c>
      <c r="F1437" t="s">
        <v>1301</v>
      </c>
      <c r="G1437" t="str">
        <f t="shared" si="3087"/>
        <v>Average inventory per store</v>
      </c>
      <c r="H1437" t="str">
        <f t="shared" si="3070"/>
        <v>average inventory per store</v>
      </c>
      <c r="I1437" t="s">
        <v>10</v>
      </c>
      <c r="J1437" t="b">
        <f t="shared" si="3088"/>
        <v>1</v>
      </c>
      <c r="K1437" t="b">
        <f t="shared" si="3096"/>
        <v>0</v>
      </c>
      <c r="L1437" t="b">
        <f t="shared" si="3097"/>
        <v>1</v>
      </c>
      <c r="M1437" t="str">
        <f t="shared" si="3089"/>
        <v/>
      </c>
      <c r="N1437" t="str">
        <f t="shared" si="3132"/>
        <v/>
      </c>
      <c r="O1437" t="str">
        <f t="shared" si="3133"/>
        <v/>
      </c>
      <c r="P1437">
        <f t="shared" si="3090"/>
        <v>18</v>
      </c>
      <c r="Q1437" t="s">
        <v>1761</v>
      </c>
      <c r="R1437" t="s">
        <v>35</v>
      </c>
      <c r="S1437" t="str">
        <f>IF(M1437&lt;&gt;"",M1437,IF(O1437&lt;&gt;"",O1437,IF(Q1437&lt;&gt;"",Q1437,I1437)))</f>
        <v>inventory/store</v>
      </c>
      <c r="T1437" t="str">
        <f t="shared" si="3091"/>
        <v>inventory/store</v>
      </c>
      <c r="U1437" t="str">
        <f t="shared" ref="U1437:V1437" si="3148">TRIM(SUBSTITUTE(T1437,U$1,U$2))</f>
        <v>inventory/store</v>
      </c>
      <c r="V1437" t="str">
        <f t="shared" si="3148"/>
        <v>inventory/store</v>
      </c>
      <c r="W1437" t="str">
        <f t="shared" ref="W1437:AM1437" si="3149">TRIM(SUBSTITUTE(V1437,W$1,W$2))</f>
        <v>inventory/store</v>
      </c>
      <c r="X1437" t="str">
        <f t="shared" si="3149"/>
        <v>inventory/store</v>
      </c>
      <c r="Y1437" t="str">
        <f t="shared" si="3149"/>
        <v>inventory/store</v>
      </c>
      <c r="Z1437" t="str">
        <f t="shared" si="3149"/>
        <v>inventory/store</v>
      </c>
      <c r="AA1437" t="str">
        <f t="shared" si="3149"/>
        <v>inventory/store</v>
      </c>
      <c r="AB1437" t="str">
        <f t="shared" si="3149"/>
        <v>inventory/store</v>
      </c>
      <c r="AC1437" t="str">
        <f t="shared" si="3149"/>
        <v>inventory/store</v>
      </c>
      <c r="AD1437" t="str">
        <f t="shared" si="3149"/>
        <v>inventory/store</v>
      </c>
      <c r="AE1437" t="str">
        <f t="shared" si="3149"/>
        <v>inventory/store</v>
      </c>
      <c r="AF1437" t="str">
        <f t="shared" si="3149"/>
        <v>inventory/store</v>
      </c>
      <c r="AG1437" t="str">
        <f t="shared" si="3149"/>
        <v>inventory/store</v>
      </c>
      <c r="AH1437" t="str">
        <f t="shared" si="3149"/>
        <v>inventory/store</v>
      </c>
      <c r="AI1437" t="str">
        <f t="shared" si="3149"/>
        <v>inventory/store</v>
      </c>
      <c r="AJ1437" t="str">
        <f t="shared" si="3149"/>
        <v>inventory/store</v>
      </c>
      <c r="AK1437" t="str">
        <f t="shared" si="3149"/>
        <v>inventory/store</v>
      </c>
      <c r="AL1437" t="str">
        <f t="shared" si="3149"/>
        <v>inventory/store</v>
      </c>
      <c r="AM1437" t="str">
        <f t="shared" si="3149"/>
        <v>inventory/store</v>
      </c>
      <c r="AN1437" t="str">
        <f t="shared" si="3094"/>
        <v>inventory/store</v>
      </c>
      <c r="AQ1437" t="str">
        <f t="shared" si="3095"/>
        <v>inventory/store</v>
      </c>
    </row>
    <row r="1438" spans="1:43" x14ac:dyDescent="0.2">
      <c r="A1438">
        <v>1436</v>
      </c>
      <c r="B1438" t="s">
        <v>1300</v>
      </c>
      <c r="C1438" t="s">
        <v>1676</v>
      </c>
      <c r="D1438" t="s">
        <v>1655</v>
      </c>
      <c r="E1438" t="s">
        <v>1302</v>
      </c>
      <c r="F1438" t="s">
        <v>1302</v>
      </c>
      <c r="G1438" t="str">
        <f t="shared" si="3087"/>
        <v>Average transaction value</v>
      </c>
      <c r="H1438" t="str">
        <f t="shared" si="3070"/>
        <v>average transaction value</v>
      </c>
      <c r="I1438" t="s">
        <v>35</v>
      </c>
      <c r="J1438" t="b">
        <f t="shared" si="3088"/>
        <v>0</v>
      </c>
      <c r="K1438" t="b">
        <f t="shared" si="3096"/>
        <v>0</v>
      </c>
      <c r="L1438" t="b">
        <f t="shared" si="3097"/>
        <v>1</v>
      </c>
      <c r="M1438" t="str">
        <f t="shared" si="3089"/>
        <v/>
      </c>
      <c r="N1438" t="str">
        <f t="shared" si="3132"/>
        <v/>
      </c>
      <c r="O1438" t="str">
        <f t="shared" si="3133"/>
        <v/>
      </c>
      <c r="P1438" t="str">
        <f t="shared" si="3090"/>
        <v/>
      </c>
      <c r="R1438" t="s">
        <v>35</v>
      </c>
      <c r="S1438" t="str">
        <f>IF(M1438&lt;&gt;"",M1438,IF(O1438&lt;&gt;"",O1438,IF(Q1438&lt;&gt;"",Q1438,I1438)))</f>
        <v>$</v>
      </c>
      <c r="T1438" t="str">
        <f t="shared" si="3091"/>
        <v>$</v>
      </c>
      <c r="U1438" t="str">
        <f t="shared" ref="U1438:V1438" si="3150">TRIM(SUBSTITUTE(T1438,U$1,U$2))</f>
        <v>$</v>
      </c>
      <c r="V1438" t="str">
        <f t="shared" si="3150"/>
        <v>$</v>
      </c>
      <c r="W1438" t="str">
        <f t="shared" ref="W1438:AM1438" si="3151">TRIM(SUBSTITUTE(V1438,W$1,W$2))</f>
        <v>$</v>
      </c>
      <c r="X1438" t="str">
        <f t="shared" si="3151"/>
        <v>$</v>
      </c>
      <c r="Y1438" t="str">
        <f t="shared" si="3151"/>
        <v>$</v>
      </c>
      <c r="Z1438" t="str">
        <f t="shared" si="3151"/>
        <v>$</v>
      </c>
      <c r="AA1438" t="str">
        <f t="shared" si="3151"/>
        <v>$</v>
      </c>
      <c r="AB1438" t="str">
        <f t="shared" si="3151"/>
        <v>$</v>
      </c>
      <c r="AC1438" t="str">
        <f t="shared" si="3151"/>
        <v>$</v>
      </c>
      <c r="AD1438" t="str">
        <f t="shared" si="3151"/>
        <v>$</v>
      </c>
      <c r="AE1438" t="str">
        <f t="shared" si="3151"/>
        <v>$</v>
      </c>
      <c r="AF1438" t="str">
        <f t="shared" si="3151"/>
        <v>$</v>
      </c>
      <c r="AG1438" t="str">
        <f t="shared" si="3151"/>
        <v>$</v>
      </c>
      <c r="AH1438" t="str">
        <f t="shared" si="3151"/>
        <v>$</v>
      </c>
      <c r="AI1438" t="str">
        <f t="shared" si="3151"/>
        <v>$</v>
      </c>
      <c r="AJ1438" t="str">
        <f t="shared" si="3151"/>
        <v>$</v>
      </c>
      <c r="AK1438" t="str">
        <f t="shared" si="3151"/>
        <v>$</v>
      </c>
      <c r="AL1438" t="str">
        <f t="shared" si="3151"/>
        <v>$</v>
      </c>
      <c r="AM1438" t="str">
        <f t="shared" si="3151"/>
        <v>$</v>
      </c>
      <c r="AN1438" t="str">
        <f t="shared" si="3094"/>
        <v>$</v>
      </c>
      <c r="AQ1438" t="str">
        <f t="shared" si="3095"/>
        <v>$</v>
      </c>
    </row>
    <row r="1439" spans="1:43" x14ac:dyDescent="0.2">
      <c r="A1439">
        <v>1437</v>
      </c>
      <c r="B1439" t="s">
        <v>1300</v>
      </c>
      <c r="C1439" t="s">
        <v>1676</v>
      </c>
      <c r="D1439" t="s">
        <v>1655</v>
      </c>
      <c r="E1439" t="s">
        <v>1303</v>
      </c>
      <c r="F1439" t="s">
        <v>1303</v>
      </c>
      <c r="G1439" t="str">
        <f t="shared" si="3087"/>
        <v>Inventory turns</v>
      </c>
      <c r="H1439" t="str">
        <f t="shared" si="3070"/>
        <v>inventory turns</v>
      </c>
      <c r="I1439" t="s">
        <v>1145</v>
      </c>
      <c r="J1439" t="b">
        <f t="shared" si="3088"/>
        <v>0</v>
      </c>
      <c r="K1439" t="b">
        <f t="shared" si="3096"/>
        <v>1</v>
      </c>
      <c r="L1439" t="b">
        <f t="shared" si="3097"/>
        <v>1</v>
      </c>
      <c r="M1439" t="str">
        <f t="shared" si="3089"/>
        <v/>
      </c>
      <c r="N1439" t="str">
        <f t="shared" si="3132"/>
        <v/>
      </c>
      <c r="O1439" t="str">
        <f t="shared" si="3133"/>
        <v/>
      </c>
      <c r="P1439" t="str">
        <f t="shared" si="3090"/>
        <v/>
      </c>
      <c r="R1439" t="s">
        <v>1686</v>
      </c>
      <c r="S1439" t="str">
        <f>IF(M1439&lt;&gt;"",M1439,IF(O1439&lt;&gt;"",O1439,IF(Q1439&lt;&gt;"",Q1439,I1439)))</f>
        <v>ratio</v>
      </c>
      <c r="T1439" t="str">
        <f t="shared" si="3091"/>
        <v>ratio</v>
      </c>
      <c r="U1439" t="str">
        <f t="shared" ref="U1439:V1439" si="3152">TRIM(SUBSTITUTE(T1439,U$1,U$2))</f>
        <v>ratio</v>
      </c>
      <c r="V1439" t="str">
        <f t="shared" si="3152"/>
        <v>ratio</v>
      </c>
      <c r="W1439" t="str">
        <f t="shared" ref="W1439:AM1439" si="3153">TRIM(SUBSTITUTE(V1439,W$1,W$2))</f>
        <v>ratio</v>
      </c>
      <c r="X1439" t="str">
        <f t="shared" si="3153"/>
        <v>ratio</v>
      </c>
      <c r="Y1439" t="str">
        <f t="shared" si="3153"/>
        <v>ratio</v>
      </c>
      <c r="Z1439" t="str">
        <f t="shared" si="3153"/>
        <v>ratio</v>
      </c>
      <c r="AA1439" t="str">
        <f t="shared" si="3153"/>
        <v>ratio</v>
      </c>
      <c r="AB1439" t="str">
        <f t="shared" si="3153"/>
        <v>ratio</v>
      </c>
      <c r="AC1439" t="str">
        <f t="shared" si="3153"/>
        <v>ratio</v>
      </c>
      <c r="AD1439" t="str">
        <f t="shared" si="3153"/>
        <v>ratio</v>
      </c>
      <c r="AE1439" t="str">
        <f t="shared" si="3153"/>
        <v>ratio</v>
      </c>
      <c r="AF1439" t="str">
        <f t="shared" si="3153"/>
        <v>ratio</v>
      </c>
      <c r="AG1439" t="str">
        <f t="shared" si="3153"/>
        <v>ratio</v>
      </c>
      <c r="AH1439" t="str">
        <f t="shared" si="3153"/>
        <v>ratio</v>
      </c>
      <c r="AI1439" t="str">
        <f t="shared" si="3153"/>
        <v>ratio</v>
      </c>
      <c r="AJ1439" t="str">
        <f t="shared" si="3153"/>
        <v>ratio</v>
      </c>
      <c r="AK1439" t="str">
        <f t="shared" si="3153"/>
        <v>ratio</v>
      </c>
      <c r="AL1439" t="str">
        <f t="shared" si="3153"/>
        <v>ratio</v>
      </c>
      <c r="AM1439" t="str">
        <f t="shared" si="3153"/>
        <v>ratio</v>
      </c>
      <c r="AN1439" t="str">
        <f t="shared" si="3094"/>
        <v>ratio</v>
      </c>
      <c r="AQ1439" t="str">
        <f t="shared" si="3095"/>
        <v>ratio</v>
      </c>
    </row>
    <row r="1440" spans="1:43" x14ac:dyDescent="0.2">
      <c r="A1440">
        <v>1438</v>
      </c>
      <c r="B1440" t="s">
        <v>1300</v>
      </c>
      <c r="C1440" t="s">
        <v>1676</v>
      </c>
      <c r="D1440" t="s">
        <v>1655</v>
      </c>
      <c r="E1440" t="s">
        <v>1304</v>
      </c>
      <c r="F1440" t="s">
        <v>1304</v>
      </c>
      <c r="G1440" t="str">
        <f t="shared" si="3087"/>
        <v>New Petsense stores</v>
      </c>
      <c r="H1440" t="str">
        <f t="shared" si="3070"/>
        <v>new petsense stores</v>
      </c>
      <c r="I1440" t="s">
        <v>2</v>
      </c>
      <c r="J1440" t="b">
        <f t="shared" si="3088"/>
        <v>1</v>
      </c>
      <c r="K1440" t="b">
        <f t="shared" si="3096"/>
        <v>1</v>
      </c>
      <c r="L1440" t="b">
        <f t="shared" si="3097"/>
        <v>1</v>
      </c>
      <c r="M1440" t="str">
        <f t="shared" si="3089"/>
        <v>Stores</v>
      </c>
      <c r="N1440" t="str">
        <f t="shared" si="3132"/>
        <v/>
      </c>
      <c r="O1440" t="str">
        <f t="shared" si="3133"/>
        <v/>
      </c>
      <c r="P1440" t="str">
        <f t="shared" si="3090"/>
        <v/>
      </c>
      <c r="R1440" t="s">
        <v>35</v>
      </c>
      <c r="S1440" t="str">
        <f>IF(M1440&lt;&gt;"",M1440,IF(O1440&lt;&gt;"",O1440,IF(Q1440&lt;&gt;"",Q1440,I1440)))</f>
        <v>Stores</v>
      </c>
      <c r="T1440" t="str">
        <f t="shared" si="3091"/>
        <v>stores</v>
      </c>
      <c r="U1440" t="str">
        <f t="shared" ref="U1440:V1440" si="3154">TRIM(SUBSTITUTE(T1440,U$1,U$2))</f>
        <v>stores</v>
      </c>
      <c r="V1440" t="str">
        <f t="shared" si="3154"/>
        <v>stores</v>
      </c>
      <c r="W1440" t="str">
        <f t="shared" ref="W1440:AM1440" si="3155">TRIM(SUBSTITUTE(V1440,W$1,W$2))</f>
        <v>stores</v>
      </c>
      <c r="X1440" t="str">
        <f t="shared" si="3155"/>
        <v>stores</v>
      </c>
      <c r="Y1440" t="str">
        <f t="shared" si="3155"/>
        <v>stores</v>
      </c>
      <c r="Z1440" t="str">
        <f t="shared" si="3155"/>
        <v>stores</v>
      </c>
      <c r="AA1440" t="str">
        <f t="shared" si="3155"/>
        <v>stores</v>
      </c>
      <c r="AB1440" t="str">
        <f t="shared" si="3155"/>
        <v>stores</v>
      </c>
      <c r="AC1440" t="str">
        <f t="shared" si="3155"/>
        <v>stores</v>
      </c>
      <c r="AD1440" t="str">
        <f t="shared" si="3155"/>
        <v>stores</v>
      </c>
      <c r="AE1440" t="str">
        <f t="shared" si="3155"/>
        <v>stores</v>
      </c>
      <c r="AF1440" t="str">
        <f t="shared" si="3155"/>
        <v>stores</v>
      </c>
      <c r="AG1440" t="str">
        <f t="shared" si="3155"/>
        <v>stores</v>
      </c>
      <c r="AH1440" t="str">
        <f t="shared" si="3155"/>
        <v>stores</v>
      </c>
      <c r="AI1440" t="str">
        <f t="shared" si="3155"/>
        <v>stores</v>
      </c>
      <c r="AJ1440" t="str">
        <f t="shared" si="3155"/>
        <v>stores</v>
      </c>
      <c r="AK1440" t="str">
        <f t="shared" si="3155"/>
        <v>stores</v>
      </c>
      <c r="AL1440" t="str">
        <f t="shared" si="3155"/>
        <v>stores</v>
      </c>
      <c r="AM1440" t="str">
        <f t="shared" si="3155"/>
        <v>stores</v>
      </c>
      <c r="AN1440" t="str">
        <f t="shared" si="3094"/>
        <v>stores</v>
      </c>
      <c r="AQ1440" t="str">
        <f t="shared" si="3095"/>
        <v>stores</v>
      </c>
    </row>
    <row r="1441" spans="1:43" x14ac:dyDescent="0.2">
      <c r="A1441">
        <v>1439</v>
      </c>
      <c r="B1441" t="s">
        <v>1300</v>
      </c>
      <c r="C1441" t="s">
        <v>1676</v>
      </c>
      <c r="D1441" t="s">
        <v>1655</v>
      </c>
      <c r="E1441" t="s">
        <v>1305</v>
      </c>
      <c r="F1441" t="s">
        <v>1305</v>
      </c>
      <c r="G1441" t="str">
        <f t="shared" si="3087"/>
        <v>New Tractor Supply stores</v>
      </c>
      <c r="H1441" t="str">
        <f t="shared" si="3070"/>
        <v>new tractor supply stores</v>
      </c>
      <c r="I1441" t="s">
        <v>2</v>
      </c>
      <c r="J1441" t="b">
        <f t="shared" si="3088"/>
        <v>1</v>
      </c>
      <c r="K1441" t="b">
        <f t="shared" si="3096"/>
        <v>1</v>
      </c>
      <c r="L1441" t="b">
        <f t="shared" si="3097"/>
        <v>1</v>
      </c>
      <c r="M1441" t="str">
        <f t="shared" si="3089"/>
        <v>Stores</v>
      </c>
      <c r="N1441" t="str">
        <f t="shared" si="3132"/>
        <v/>
      </c>
      <c r="O1441" t="str">
        <f t="shared" si="3133"/>
        <v/>
      </c>
      <c r="P1441" t="str">
        <f t="shared" si="3090"/>
        <v/>
      </c>
      <c r="R1441" t="s">
        <v>35</v>
      </c>
      <c r="S1441" t="str">
        <f>IF(M1441&lt;&gt;"",M1441,IF(O1441&lt;&gt;"",O1441,IF(Q1441&lt;&gt;"",Q1441,I1441)))</f>
        <v>Stores</v>
      </c>
      <c r="T1441" t="str">
        <f t="shared" si="3091"/>
        <v>stores</v>
      </c>
      <c r="U1441" t="str">
        <f t="shared" ref="U1441:V1441" si="3156">TRIM(SUBSTITUTE(T1441,U$1,U$2))</f>
        <v>stores</v>
      </c>
      <c r="V1441" t="str">
        <f t="shared" si="3156"/>
        <v>stores</v>
      </c>
      <c r="W1441" t="str">
        <f t="shared" ref="W1441:AM1441" si="3157">TRIM(SUBSTITUTE(V1441,W$1,W$2))</f>
        <v>stores</v>
      </c>
      <c r="X1441" t="str">
        <f t="shared" si="3157"/>
        <v>stores</v>
      </c>
      <c r="Y1441" t="str">
        <f t="shared" si="3157"/>
        <v>stores</v>
      </c>
      <c r="Z1441" t="str">
        <f t="shared" si="3157"/>
        <v>stores</v>
      </c>
      <c r="AA1441" t="str">
        <f t="shared" si="3157"/>
        <v>stores</v>
      </c>
      <c r="AB1441" t="str">
        <f t="shared" si="3157"/>
        <v>stores</v>
      </c>
      <c r="AC1441" t="str">
        <f t="shared" si="3157"/>
        <v>stores</v>
      </c>
      <c r="AD1441" t="str">
        <f t="shared" si="3157"/>
        <v>stores</v>
      </c>
      <c r="AE1441" t="str">
        <f t="shared" si="3157"/>
        <v>stores</v>
      </c>
      <c r="AF1441" t="str">
        <f t="shared" si="3157"/>
        <v>stores</v>
      </c>
      <c r="AG1441" t="str">
        <f t="shared" si="3157"/>
        <v>stores</v>
      </c>
      <c r="AH1441" t="str">
        <f t="shared" si="3157"/>
        <v>stores</v>
      </c>
      <c r="AI1441" t="str">
        <f t="shared" si="3157"/>
        <v>stores</v>
      </c>
      <c r="AJ1441" t="str">
        <f t="shared" si="3157"/>
        <v>stores</v>
      </c>
      <c r="AK1441" t="str">
        <f t="shared" si="3157"/>
        <v>stores</v>
      </c>
      <c r="AL1441" t="str">
        <f t="shared" si="3157"/>
        <v>stores</v>
      </c>
      <c r="AM1441" t="str">
        <f t="shared" si="3157"/>
        <v>stores</v>
      </c>
      <c r="AN1441" t="str">
        <f t="shared" si="3094"/>
        <v>stores</v>
      </c>
      <c r="AQ1441" t="str">
        <f t="shared" si="3095"/>
        <v>stores</v>
      </c>
    </row>
    <row r="1442" spans="1:43" x14ac:dyDescent="0.2">
      <c r="A1442">
        <v>1440</v>
      </c>
      <c r="B1442" t="s">
        <v>1300</v>
      </c>
      <c r="C1442" t="s">
        <v>1676</v>
      </c>
      <c r="D1442" t="s">
        <v>1655</v>
      </c>
      <c r="E1442" t="s">
        <v>300</v>
      </c>
      <c r="F1442" t="s">
        <v>1306</v>
      </c>
      <c r="G1442" t="str">
        <f t="shared" si="3087"/>
        <v>No. Of Stores - Petsense</v>
      </c>
      <c r="H1442" t="str">
        <f t="shared" si="3070"/>
        <v>petsense</v>
      </c>
      <c r="I1442" t="s">
        <v>347</v>
      </c>
      <c r="J1442" t="b">
        <f t="shared" si="3088"/>
        <v>1</v>
      </c>
      <c r="K1442" t="b">
        <f t="shared" si="3096"/>
        <v>1</v>
      </c>
      <c r="L1442" t="b">
        <f t="shared" si="3097"/>
        <v>1</v>
      </c>
      <c r="M1442" t="str">
        <f t="shared" si="3089"/>
        <v>Stores</v>
      </c>
      <c r="N1442" t="str">
        <f t="shared" si="3132"/>
        <v/>
      </c>
      <c r="O1442" t="str">
        <f t="shared" si="3133"/>
        <v/>
      </c>
      <c r="P1442" t="str">
        <f t="shared" si="3090"/>
        <v/>
      </c>
      <c r="R1442" t="s">
        <v>1685</v>
      </c>
      <c r="S1442" t="str">
        <f>IF(M1442&lt;&gt;"",M1442,IF(O1442&lt;&gt;"",O1442,IF(Q1442&lt;&gt;"",Q1442,I1442)))</f>
        <v>Stores</v>
      </c>
      <c r="T1442" t="str">
        <f t="shared" si="3091"/>
        <v>stores</v>
      </c>
      <c r="U1442" t="str">
        <f t="shared" ref="U1442:V1442" si="3158">TRIM(SUBSTITUTE(T1442,U$1,U$2))</f>
        <v>stores</v>
      </c>
      <c r="V1442" t="str">
        <f t="shared" si="3158"/>
        <v>stores</v>
      </c>
      <c r="W1442" t="str">
        <f t="shared" ref="W1442:AM1442" si="3159">TRIM(SUBSTITUTE(V1442,W$1,W$2))</f>
        <v>stores</v>
      </c>
      <c r="X1442" t="str">
        <f t="shared" si="3159"/>
        <v>stores</v>
      </c>
      <c r="Y1442" t="str">
        <f t="shared" si="3159"/>
        <v>stores</v>
      </c>
      <c r="Z1442" t="str">
        <f t="shared" si="3159"/>
        <v>stores</v>
      </c>
      <c r="AA1442" t="str">
        <f t="shared" si="3159"/>
        <v>stores</v>
      </c>
      <c r="AB1442" t="str">
        <f t="shared" si="3159"/>
        <v>stores</v>
      </c>
      <c r="AC1442" t="str">
        <f t="shared" si="3159"/>
        <v>stores</v>
      </c>
      <c r="AD1442" t="str">
        <f t="shared" si="3159"/>
        <v>stores</v>
      </c>
      <c r="AE1442" t="str">
        <f t="shared" si="3159"/>
        <v>stores</v>
      </c>
      <c r="AF1442" t="str">
        <f t="shared" si="3159"/>
        <v>stores</v>
      </c>
      <c r="AG1442" t="str">
        <f t="shared" si="3159"/>
        <v>stores</v>
      </c>
      <c r="AH1442" t="str">
        <f t="shared" si="3159"/>
        <v>stores</v>
      </c>
      <c r="AI1442" t="str">
        <f t="shared" si="3159"/>
        <v>stores</v>
      </c>
      <c r="AJ1442" t="str">
        <f t="shared" si="3159"/>
        <v>stores</v>
      </c>
      <c r="AK1442" t="str">
        <f t="shared" si="3159"/>
        <v>stores</v>
      </c>
      <c r="AL1442" t="str">
        <f t="shared" si="3159"/>
        <v>stores</v>
      </c>
      <c r="AM1442" t="str">
        <f t="shared" si="3159"/>
        <v>stores</v>
      </c>
      <c r="AN1442" t="str">
        <f t="shared" si="3094"/>
        <v>stores</v>
      </c>
      <c r="AQ1442" t="str">
        <f t="shared" si="3095"/>
        <v>stores</v>
      </c>
    </row>
    <row r="1443" spans="1:43" x14ac:dyDescent="0.2">
      <c r="A1443">
        <v>1441</v>
      </c>
      <c r="B1443" t="s">
        <v>1300</v>
      </c>
      <c r="C1443" t="s">
        <v>1676</v>
      </c>
      <c r="D1443" t="s">
        <v>1655</v>
      </c>
      <c r="E1443" t="s">
        <v>300</v>
      </c>
      <c r="F1443" t="s">
        <v>1307</v>
      </c>
      <c r="G1443" t="str">
        <f t="shared" si="3087"/>
        <v>No. Of Stores - Tractor Supply</v>
      </c>
      <c r="H1443" t="str">
        <f t="shared" si="3070"/>
        <v>tractor supply</v>
      </c>
      <c r="I1443" t="s">
        <v>347</v>
      </c>
      <c r="J1443" t="b">
        <f t="shared" si="3088"/>
        <v>1</v>
      </c>
      <c r="K1443" t="b">
        <f t="shared" si="3096"/>
        <v>1</v>
      </c>
      <c r="L1443" t="b">
        <f t="shared" si="3097"/>
        <v>1</v>
      </c>
      <c r="M1443" t="str">
        <f t="shared" si="3089"/>
        <v>Stores</v>
      </c>
      <c r="N1443" t="str">
        <f t="shared" si="3132"/>
        <v/>
      </c>
      <c r="O1443" t="str">
        <f t="shared" si="3133"/>
        <v/>
      </c>
      <c r="P1443" t="str">
        <f t="shared" si="3090"/>
        <v/>
      </c>
      <c r="R1443" t="s">
        <v>1685</v>
      </c>
      <c r="S1443" t="str">
        <f>IF(M1443&lt;&gt;"",M1443,IF(O1443&lt;&gt;"",O1443,IF(Q1443&lt;&gt;"",Q1443,I1443)))</f>
        <v>Stores</v>
      </c>
      <c r="T1443" t="str">
        <f t="shared" si="3091"/>
        <v>stores</v>
      </c>
      <c r="U1443" t="str">
        <f t="shared" ref="U1443:V1443" si="3160">TRIM(SUBSTITUTE(T1443,U$1,U$2))</f>
        <v>stores</v>
      </c>
      <c r="V1443" t="str">
        <f t="shared" si="3160"/>
        <v>stores</v>
      </c>
      <c r="W1443" t="str">
        <f t="shared" ref="W1443:AM1443" si="3161">TRIM(SUBSTITUTE(V1443,W$1,W$2))</f>
        <v>stores</v>
      </c>
      <c r="X1443" t="str">
        <f t="shared" si="3161"/>
        <v>stores</v>
      </c>
      <c r="Y1443" t="str">
        <f t="shared" si="3161"/>
        <v>stores</v>
      </c>
      <c r="Z1443" t="str">
        <f t="shared" si="3161"/>
        <v>stores</v>
      </c>
      <c r="AA1443" t="str">
        <f t="shared" si="3161"/>
        <v>stores</v>
      </c>
      <c r="AB1443" t="str">
        <f t="shared" si="3161"/>
        <v>stores</v>
      </c>
      <c r="AC1443" t="str">
        <f t="shared" si="3161"/>
        <v>stores</v>
      </c>
      <c r="AD1443" t="str">
        <f t="shared" si="3161"/>
        <v>stores</v>
      </c>
      <c r="AE1443" t="str">
        <f t="shared" si="3161"/>
        <v>stores</v>
      </c>
      <c r="AF1443" t="str">
        <f t="shared" si="3161"/>
        <v>stores</v>
      </c>
      <c r="AG1443" t="str">
        <f t="shared" si="3161"/>
        <v>stores</v>
      </c>
      <c r="AH1443" t="str">
        <f t="shared" si="3161"/>
        <v>stores</v>
      </c>
      <c r="AI1443" t="str">
        <f t="shared" si="3161"/>
        <v>stores</v>
      </c>
      <c r="AJ1443" t="str">
        <f t="shared" si="3161"/>
        <v>stores</v>
      </c>
      <c r="AK1443" t="str">
        <f t="shared" si="3161"/>
        <v>stores</v>
      </c>
      <c r="AL1443" t="str">
        <f t="shared" si="3161"/>
        <v>stores</v>
      </c>
      <c r="AM1443" t="str">
        <f t="shared" si="3161"/>
        <v>stores</v>
      </c>
      <c r="AN1443" t="str">
        <f t="shared" si="3094"/>
        <v>stores</v>
      </c>
      <c r="AQ1443" t="str">
        <f t="shared" si="3095"/>
        <v>stores</v>
      </c>
    </row>
    <row r="1444" spans="1:43" x14ac:dyDescent="0.2">
      <c r="A1444">
        <v>1442</v>
      </c>
      <c r="B1444" t="s">
        <v>1300</v>
      </c>
      <c r="C1444" t="s">
        <v>1676</v>
      </c>
      <c r="D1444" t="s">
        <v>1655</v>
      </c>
      <c r="E1444" t="s">
        <v>226</v>
      </c>
      <c r="F1444" t="s">
        <v>1308</v>
      </c>
      <c r="G1444" t="str">
        <f t="shared" si="3087"/>
        <v>Revenue by Product - Agriculture</v>
      </c>
      <c r="H1444" t="str">
        <f t="shared" si="3070"/>
        <v>agriculture</v>
      </c>
      <c r="I1444" t="s">
        <v>7</v>
      </c>
      <c r="J1444" t="b">
        <f t="shared" si="3088"/>
        <v>0</v>
      </c>
      <c r="K1444" t="b">
        <f t="shared" si="3096"/>
        <v>0</v>
      </c>
      <c r="L1444" t="b">
        <f t="shared" si="3097"/>
        <v>1</v>
      </c>
      <c r="M1444" t="str">
        <f t="shared" si="3089"/>
        <v/>
      </c>
      <c r="N1444" t="str">
        <f t="shared" si="3132"/>
        <v/>
      </c>
      <c r="O1444" t="str">
        <f t="shared" si="3133"/>
        <v/>
      </c>
      <c r="P1444" t="str">
        <f t="shared" si="3090"/>
        <v/>
      </c>
      <c r="R1444" t="s">
        <v>7</v>
      </c>
      <c r="S1444" t="str">
        <f>IF(M1444&lt;&gt;"",M1444,IF(O1444&lt;&gt;"",O1444,IF(Q1444&lt;&gt;"",Q1444,I1444)))</f>
        <v>%</v>
      </c>
      <c r="T1444" t="str">
        <f t="shared" si="3091"/>
        <v>%</v>
      </c>
      <c r="U1444" t="str">
        <f t="shared" ref="U1444:V1444" si="3162">TRIM(SUBSTITUTE(T1444,U$1,U$2))</f>
        <v>%</v>
      </c>
      <c r="V1444" t="str">
        <f t="shared" si="3162"/>
        <v>%</v>
      </c>
      <c r="W1444" t="str">
        <f t="shared" ref="W1444:AM1444" si="3163">TRIM(SUBSTITUTE(V1444,W$1,W$2))</f>
        <v>%</v>
      </c>
      <c r="X1444" t="str">
        <f t="shared" si="3163"/>
        <v>%</v>
      </c>
      <c r="Y1444" t="str">
        <f t="shared" si="3163"/>
        <v>%</v>
      </c>
      <c r="Z1444" t="str">
        <f t="shared" si="3163"/>
        <v>%</v>
      </c>
      <c r="AA1444" t="str">
        <f t="shared" si="3163"/>
        <v>%</v>
      </c>
      <c r="AB1444" t="str">
        <f t="shared" si="3163"/>
        <v>%</v>
      </c>
      <c r="AC1444" t="str">
        <f t="shared" si="3163"/>
        <v>%</v>
      </c>
      <c r="AD1444" t="str">
        <f t="shared" si="3163"/>
        <v>%</v>
      </c>
      <c r="AE1444" t="str">
        <f t="shared" si="3163"/>
        <v>%</v>
      </c>
      <c r="AF1444" t="str">
        <f t="shared" si="3163"/>
        <v>%</v>
      </c>
      <c r="AG1444" t="str">
        <f t="shared" si="3163"/>
        <v>%</v>
      </c>
      <c r="AH1444" t="str">
        <f t="shared" si="3163"/>
        <v>%</v>
      </c>
      <c r="AI1444" t="str">
        <f t="shared" si="3163"/>
        <v>%</v>
      </c>
      <c r="AJ1444" t="str">
        <f t="shared" si="3163"/>
        <v>%</v>
      </c>
      <c r="AK1444" t="str">
        <f t="shared" si="3163"/>
        <v>%</v>
      </c>
      <c r="AL1444" t="str">
        <f t="shared" si="3163"/>
        <v>%</v>
      </c>
      <c r="AM1444" t="str">
        <f t="shared" si="3163"/>
        <v>%</v>
      </c>
      <c r="AN1444" t="str">
        <f t="shared" si="3094"/>
        <v>%</v>
      </c>
      <c r="AQ1444" t="str">
        <f t="shared" si="3095"/>
        <v>%</v>
      </c>
    </row>
    <row r="1445" spans="1:43" x14ac:dyDescent="0.2">
      <c r="A1445">
        <v>1443</v>
      </c>
      <c r="B1445" t="s">
        <v>1300</v>
      </c>
      <c r="C1445" t="s">
        <v>1676</v>
      </c>
      <c r="D1445" t="s">
        <v>1655</v>
      </c>
      <c r="E1445" t="s">
        <v>226</v>
      </c>
      <c r="F1445" t="s">
        <v>1309</v>
      </c>
      <c r="G1445" t="str">
        <f t="shared" si="3087"/>
        <v>Revenue by Product - Clothing and Footwear</v>
      </c>
      <c r="H1445" t="str">
        <f t="shared" si="3070"/>
        <v>clothing and footwear</v>
      </c>
      <c r="I1445" t="s">
        <v>7</v>
      </c>
      <c r="J1445" t="b">
        <f t="shared" si="3088"/>
        <v>0</v>
      </c>
      <c r="K1445" t="b">
        <f t="shared" si="3096"/>
        <v>0</v>
      </c>
      <c r="L1445" t="b">
        <f t="shared" si="3097"/>
        <v>1</v>
      </c>
      <c r="M1445" t="str">
        <f t="shared" si="3089"/>
        <v/>
      </c>
      <c r="N1445" t="str">
        <f t="shared" si="3132"/>
        <v/>
      </c>
      <c r="O1445" t="str">
        <f t="shared" si="3133"/>
        <v/>
      </c>
      <c r="P1445" t="str">
        <f t="shared" si="3090"/>
        <v/>
      </c>
      <c r="R1445" t="s">
        <v>7</v>
      </c>
      <c r="S1445" t="str">
        <f>IF(M1445&lt;&gt;"",M1445,IF(O1445&lt;&gt;"",O1445,IF(Q1445&lt;&gt;"",Q1445,I1445)))</f>
        <v>%</v>
      </c>
      <c r="T1445" t="str">
        <f t="shared" si="3091"/>
        <v>%</v>
      </c>
      <c r="U1445" t="str">
        <f t="shared" ref="U1445:V1445" si="3164">TRIM(SUBSTITUTE(T1445,U$1,U$2))</f>
        <v>%</v>
      </c>
      <c r="V1445" t="str">
        <f t="shared" si="3164"/>
        <v>%</v>
      </c>
      <c r="W1445" t="str">
        <f t="shared" ref="W1445:AM1445" si="3165">TRIM(SUBSTITUTE(V1445,W$1,W$2))</f>
        <v>%</v>
      </c>
      <c r="X1445" t="str">
        <f t="shared" si="3165"/>
        <v>%</v>
      </c>
      <c r="Y1445" t="str">
        <f t="shared" si="3165"/>
        <v>%</v>
      </c>
      <c r="Z1445" t="str">
        <f t="shared" si="3165"/>
        <v>%</v>
      </c>
      <c r="AA1445" t="str">
        <f t="shared" si="3165"/>
        <v>%</v>
      </c>
      <c r="AB1445" t="str">
        <f t="shared" si="3165"/>
        <v>%</v>
      </c>
      <c r="AC1445" t="str">
        <f t="shared" si="3165"/>
        <v>%</v>
      </c>
      <c r="AD1445" t="str">
        <f t="shared" si="3165"/>
        <v>%</v>
      </c>
      <c r="AE1445" t="str">
        <f t="shared" si="3165"/>
        <v>%</v>
      </c>
      <c r="AF1445" t="str">
        <f t="shared" si="3165"/>
        <v>%</v>
      </c>
      <c r="AG1445" t="str">
        <f t="shared" si="3165"/>
        <v>%</v>
      </c>
      <c r="AH1445" t="str">
        <f t="shared" si="3165"/>
        <v>%</v>
      </c>
      <c r="AI1445" t="str">
        <f t="shared" si="3165"/>
        <v>%</v>
      </c>
      <c r="AJ1445" t="str">
        <f t="shared" si="3165"/>
        <v>%</v>
      </c>
      <c r="AK1445" t="str">
        <f t="shared" si="3165"/>
        <v>%</v>
      </c>
      <c r="AL1445" t="str">
        <f t="shared" si="3165"/>
        <v>%</v>
      </c>
      <c r="AM1445" t="str">
        <f t="shared" si="3165"/>
        <v>%</v>
      </c>
      <c r="AN1445" t="str">
        <f t="shared" si="3094"/>
        <v>%</v>
      </c>
      <c r="AQ1445" t="str">
        <f t="shared" si="3095"/>
        <v>%</v>
      </c>
    </row>
    <row r="1446" spans="1:43" x14ac:dyDescent="0.2">
      <c r="A1446">
        <v>1444</v>
      </c>
      <c r="B1446" t="s">
        <v>1300</v>
      </c>
      <c r="C1446" t="s">
        <v>1676</v>
      </c>
      <c r="D1446" t="s">
        <v>1655</v>
      </c>
      <c r="E1446" t="s">
        <v>226</v>
      </c>
      <c r="F1446" t="s">
        <v>1310</v>
      </c>
      <c r="G1446" t="str">
        <f t="shared" si="3087"/>
        <v>Revenue by Product - Hardware, Tools and Truck</v>
      </c>
      <c r="H1446" t="str">
        <f t="shared" si="3070"/>
        <v>hardware, tools and truck</v>
      </c>
      <c r="I1446" t="s">
        <v>7</v>
      </c>
      <c r="J1446" t="b">
        <f t="shared" si="3088"/>
        <v>0</v>
      </c>
      <c r="K1446" t="b">
        <f t="shared" si="3096"/>
        <v>0</v>
      </c>
      <c r="L1446" t="b">
        <f t="shared" si="3097"/>
        <v>1</v>
      </c>
      <c r="M1446" t="str">
        <f t="shared" si="3089"/>
        <v/>
      </c>
      <c r="N1446" t="str">
        <f t="shared" si="3132"/>
        <v/>
      </c>
      <c r="O1446" t="str">
        <f t="shared" si="3133"/>
        <v/>
      </c>
      <c r="P1446" t="str">
        <f t="shared" si="3090"/>
        <v/>
      </c>
      <c r="R1446" t="s">
        <v>7</v>
      </c>
      <c r="S1446" t="str">
        <f>IF(M1446&lt;&gt;"",M1446,IF(O1446&lt;&gt;"",O1446,IF(Q1446&lt;&gt;"",Q1446,I1446)))</f>
        <v>%</v>
      </c>
      <c r="T1446" t="str">
        <f t="shared" si="3091"/>
        <v>%</v>
      </c>
      <c r="U1446" t="str">
        <f t="shared" ref="U1446:V1446" si="3166">TRIM(SUBSTITUTE(T1446,U$1,U$2))</f>
        <v>%</v>
      </c>
      <c r="V1446" t="str">
        <f t="shared" si="3166"/>
        <v>%</v>
      </c>
      <c r="W1446" t="str">
        <f t="shared" ref="W1446:AM1446" si="3167">TRIM(SUBSTITUTE(V1446,W$1,W$2))</f>
        <v>%</v>
      </c>
      <c r="X1446" t="str">
        <f t="shared" si="3167"/>
        <v>%</v>
      </c>
      <c r="Y1446" t="str">
        <f t="shared" si="3167"/>
        <v>%</v>
      </c>
      <c r="Z1446" t="str">
        <f t="shared" si="3167"/>
        <v>%</v>
      </c>
      <c r="AA1446" t="str">
        <f t="shared" si="3167"/>
        <v>%</v>
      </c>
      <c r="AB1446" t="str">
        <f t="shared" si="3167"/>
        <v>%</v>
      </c>
      <c r="AC1446" t="str">
        <f t="shared" si="3167"/>
        <v>%</v>
      </c>
      <c r="AD1446" t="str">
        <f t="shared" si="3167"/>
        <v>%</v>
      </c>
      <c r="AE1446" t="str">
        <f t="shared" si="3167"/>
        <v>%</v>
      </c>
      <c r="AF1446" t="str">
        <f t="shared" si="3167"/>
        <v>%</v>
      </c>
      <c r="AG1446" t="str">
        <f t="shared" si="3167"/>
        <v>%</v>
      </c>
      <c r="AH1446" t="str">
        <f t="shared" si="3167"/>
        <v>%</v>
      </c>
      <c r="AI1446" t="str">
        <f t="shared" si="3167"/>
        <v>%</v>
      </c>
      <c r="AJ1446" t="str">
        <f t="shared" si="3167"/>
        <v>%</v>
      </c>
      <c r="AK1446" t="str">
        <f t="shared" si="3167"/>
        <v>%</v>
      </c>
      <c r="AL1446" t="str">
        <f t="shared" si="3167"/>
        <v>%</v>
      </c>
      <c r="AM1446" t="str">
        <f t="shared" si="3167"/>
        <v>%</v>
      </c>
      <c r="AN1446" t="str">
        <f t="shared" si="3094"/>
        <v>%</v>
      </c>
      <c r="AQ1446" t="str">
        <f t="shared" si="3095"/>
        <v>%</v>
      </c>
    </row>
    <row r="1447" spans="1:43" x14ac:dyDescent="0.2">
      <c r="A1447">
        <v>1445</v>
      </c>
      <c r="B1447" t="s">
        <v>1300</v>
      </c>
      <c r="C1447" t="s">
        <v>1676</v>
      </c>
      <c r="D1447" t="s">
        <v>1655</v>
      </c>
      <c r="E1447" t="s">
        <v>226</v>
      </c>
      <c r="F1447" t="s">
        <v>1311</v>
      </c>
      <c r="G1447" t="str">
        <f t="shared" si="3087"/>
        <v>Revenue by Product - Livestock and Pet</v>
      </c>
      <c r="H1447" t="str">
        <f t="shared" si="3070"/>
        <v>livestock and pet</v>
      </c>
      <c r="I1447" t="s">
        <v>7</v>
      </c>
      <c r="J1447" t="b">
        <f t="shared" si="3088"/>
        <v>0</v>
      </c>
      <c r="K1447" t="b">
        <f t="shared" si="3096"/>
        <v>0</v>
      </c>
      <c r="L1447" t="b">
        <f t="shared" si="3097"/>
        <v>1</v>
      </c>
      <c r="M1447" t="str">
        <f t="shared" si="3089"/>
        <v/>
      </c>
      <c r="N1447" t="str">
        <f t="shared" si="3132"/>
        <v/>
      </c>
      <c r="O1447" t="str">
        <f t="shared" si="3133"/>
        <v/>
      </c>
      <c r="P1447" t="str">
        <f t="shared" si="3090"/>
        <v/>
      </c>
      <c r="R1447" t="s">
        <v>7</v>
      </c>
      <c r="S1447" t="str">
        <f>IF(M1447&lt;&gt;"",M1447,IF(O1447&lt;&gt;"",O1447,IF(Q1447&lt;&gt;"",Q1447,I1447)))</f>
        <v>%</v>
      </c>
      <c r="T1447" t="str">
        <f t="shared" si="3091"/>
        <v>%</v>
      </c>
      <c r="U1447" t="str">
        <f t="shared" ref="U1447:V1447" si="3168">TRIM(SUBSTITUTE(T1447,U$1,U$2))</f>
        <v>%</v>
      </c>
      <c r="V1447" t="str">
        <f t="shared" si="3168"/>
        <v>%</v>
      </c>
      <c r="W1447" t="str">
        <f t="shared" ref="W1447:AM1447" si="3169">TRIM(SUBSTITUTE(V1447,W$1,W$2))</f>
        <v>%</v>
      </c>
      <c r="X1447" t="str">
        <f t="shared" si="3169"/>
        <v>%</v>
      </c>
      <c r="Y1447" t="str">
        <f t="shared" si="3169"/>
        <v>%</v>
      </c>
      <c r="Z1447" t="str">
        <f t="shared" si="3169"/>
        <v>%</v>
      </c>
      <c r="AA1447" t="str">
        <f t="shared" si="3169"/>
        <v>%</v>
      </c>
      <c r="AB1447" t="str">
        <f t="shared" si="3169"/>
        <v>%</v>
      </c>
      <c r="AC1447" t="str">
        <f t="shared" si="3169"/>
        <v>%</v>
      </c>
      <c r="AD1447" t="str">
        <f t="shared" si="3169"/>
        <v>%</v>
      </c>
      <c r="AE1447" t="str">
        <f t="shared" si="3169"/>
        <v>%</v>
      </c>
      <c r="AF1447" t="str">
        <f t="shared" si="3169"/>
        <v>%</v>
      </c>
      <c r="AG1447" t="str">
        <f t="shared" si="3169"/>
        <v>%</v>
      </c>
      <c r="AH1447" t="str">
        <f t="shared" si="3169"/>
        <v>%</v>
      </c>
      <c r="AI1447" t="str">
        <f t="shared" si="3169"/>
        <v>%</v>
      </c>
      <c r="AJ1447" t="str">
        <f t="shared" si="3169"/>
        <v>%</v>
      </c>
      <c r="AK1447" t="str">
        <f t="shared" si="3169"/>
        <v>%</v>
      </c>
      <c r="AL1447" t="str">
        <f t="shared" si="3169"/>
        <v>%</v>
      </c>
      <c r="AM1447" t="str">
        <f t="shared" si="3169"/>
        <v>%</v>
      </c>
      <c r="AN1447" t="str">
        <f t="shared" si="3094"/>
        <v>%</v>
      </c>
      <c r="AQ1447" t="str">
        <f t="shared" si="3095"/>
        <v>%</v>
      </c>
    </row>
    <row r="1448" spans="1:43" x14ac:dyDescent="0.2">
      <c r="A1448">
        <v>1446</v>
      </c>
      <c r="B1448" t="s">
        <v>1300</v>
      </c>
      <c r="C1448" t="s">
        <v>1676</v>
      </c>
      <c r="D1448" t="s">
        <v>1655</v>
      </c>
      <c r="E1448" t="s">
        <v>226</v>
      </c>
      <c r="F1448" t="s">
        <v>1312</v>
      </c>
      <c r="G1448" t="str">
        <f t="shared" si="3087"/>
        <v>Revenue by Product - Seasonal, Gift and Toy Products</v>
      </c>
      <c r="H1448" t="str">
        <f t="shared" si="3070"/>
        <v>seasonal, gift and toy products</v>
      </c>
      <c r="I1448" t="s">
        <v>7</v>
      </c>
      <c r="J1448" t="b">
        <f t="shared" si="3088"/>
        <v>0</v>
      </c>
      <c r="K1448" t="b">
        <f t="shared" si="3096"/>
        <v>0</v>
      </c>
      <c r="L1448" t="b">
        <f t="shared" si="3097"/>
        <v>1</v>
      </c>
      <c r="M1448" t="str">
        <f t="shared" si="3089"/>
        <v/>
      </c>
      <c r="N1448" t="str">
        <f t="shared" si="3132"/>
        <v/>
      </c>
      <c r="O1448" t="str">
        <f t="shared" si="3133"/>
        <v/>
      </c>
      <c r="P1448" t="str">
        <f t="shared" si="3090"/>
        <v/>
      </c>
      <c r="R1448" t="s">
        <v>7</v>
      </c>
      <c r="S1448" t="str">
        <f>IF(M1448&lt;&gt;"",M1448,IF(O1448&lt;&gt;"",O1448,IF(Q1448&lt;&gt;"",Q1448,I1448)))</f>
        <v>%</v>
      </c>
      <c r="T1448" t="str">
        <f t="shared" si="3091"/>
        <v>%</v>
      </c>
      <c r="U1448" t="str">
        <f t="shared" ref="U1448:V1448" si="3170">TRIM(SUBSTITUTE(T1448,U$1,U$2))</f>
        <v>%</v>
      </c>
      <c r="V1448" t="str">
        <f t="shared" si="3170"/>
        <v>%</v>
      </c>
      <c r="W1448" t="str">
        <f t="shared" ref="W1448:AM1448" si="3171">TRIM(SUBSTITUTE(V1448,W$1,W$2))</f>
        <v>%</v>
      </c>
      <c r="X1448" t="str">
        <f t="shared" si="3171"/>
        <v>%</v>
      </c>
      <c r="Y1448" t="str">
        <f t="shared" si="3171"/>
        <v>%</v>
      </c>
      <c r="Z1448" t="str">
        <f t="shared" si="3171"/>
        <v>%</v>
      </c>
      <c r="AA1448" t="str">
        <f t="shared" si="3171"/>
        <v>%</v>
      </c>
      <c r="AB1448" t="str">
        <f t="shared" si="3171"/>
        <v>%</v>
      </c>
      <c r="AC1448" t="str">
        <f t="shared" si="3171"/>
        <v>%</v>
      </c>
      <c r="AD1448" t="str">
        <f t="shared" si="3171"/>
        <v>%</v>
      </c>
      <c r="AE1448" t="str">
        <f t="shared" si="3171"/>
        <v>%</v>
      </c>
      <c r="AF1448" t="str">
        <f t="shared" si="3171"/>
        <v>%</v>
      </c>
      <c r="AG1448" t="str">
        <f t="shared" si="3171"/>
        <v>%</v>
      </c>
      <c r="AH1448" t="str">
        <f t="shared" si="3171"/>
        <v>%</v>
      </c>
      <c r="AI1448" t="str">
        <f t="shared" si="3171"/>
        <v>%</v>
      </c>
      <c r="AJ1448" t="str">
        <f t="shared" si="3171"/>
        <v>%</v>
      </c>
      <c r="AK1448" t="str">
        <f t="shared" si="3171"/>
        <v>%</v>
      </c>
      <c r="AL1448" t="str">
        <f t="shared" si="3171"/>
        <v>%</v>
      </c>
      <c r="AM1448" t="str">
        <f t="shared" si="3171"/>
        <v>%</v>
      </c>
      <c r="AN1448" t="str">
        <f t="shared" si="3094"/>
        <v>%</v>
      </c>
      <c r="AQ1448" t="str">
        <f t="shared" si="3095"/>
        <v>%</v>
      </c>
    </row>
    <row r="1449" spans="1:43" x14ac:dyDescent="0.2">
      <c r="A1449">
        <v>1447</v>
      </c>
      <c r="B1449" t="s">
        <v>1313</v>
      </c>
      <c r="C1449" t="s">
        <v>1668</v>
      </c>
      <c r="D1449" t="s">
        <v>1655</v>
      </c>
      <c r="E1449" t="s">
        <v>1541</v>
      </c>
      <c r="F1449" t="s">
        <v>1343</v>
      </c>
      <c r="G1449" t="str">
        <f t="shared" si="3087"/>
        <v>Gross square feet - total gross square feet at the end of the quater</v>
      </c>
      <c r="H1449" t="str">
        <f t="shared" si="3070"/>
        <v>total gross square feet at the end of the quater</v>
      </c>
      <c r="I1449" t="s">
        <v>264</v>
      </c>
      <c r="J1449" t="b">
        <f t="shared" si="3088"/>
        <v>0</v>
      </c>
      <c r="K1449" t="b">
        <f t="shared" si="3096"/>
        <v>1</v>
      </c>
      <c r="L1449" t="b">
        <f t="shared" si="3097"/>
        <v>1</v>
      </c>
      <c r="M1449" t="str">
        <f t="shared" si="3089"/>
        <v/>
      </c>
      <c r="N1449" t="str">
        <f t="shared" si="3132"/>
        <v>Check</v>
      </c>
      <c r="O1449" t="str">
        <f t="shared" si="3133"/>
        <v/>
      </c>
      <c r="P1449" t="str">
        <f t="shared" si="3090"/>
        <v/>
      </c>
      <c r="Q1449" t="s">
        <v>1713</v>
      </c>
      <c r="R1449" t="s">
        <v>1685</v>
      </c>
      <c r="S1449" t="str">
        <f>IF(M1449&lt;&gt;"",M1449,IF(O1449&lt;&gt;"",O1449,IF(Q1449&lt;&gt;"",Q1449,I1449)))</f>
        <v>sqf</v>
      </c>
      <c r="T1449" t="str">
        <f t="shared" si="3091"/>
        <v>sqf</v>
      </c>
      <c r="U1449" t="str">
        <f t="shared" ref="U1449:V1449" si="3172">TRIM(SUBSTITUTE(T1449,U$1,U$2))</f>
        <v>sqf</v>
      </c>
      <c r="V1449" t="str">
        <f t="shared" si="3172"/>
        <v>sqf</v>
      </c>
      <c r="W1449" t="str">
        <f t="shared" ref="W1449:AM1449" si="3173">TRIM(SUBSTITUTE(V1449,W$1,W$2))</f>
        <v>sqf</v>
      </c>
      <c r="X1449" t="str">
        <f t="shared" si="3173"/>
        <v>sqf</v>
      </c>
      <c r="Y1449" t="str">
        <f t="shared" si="3173"/>
        <v>sqf</v>
      </c>
      <c r="Z1449" t="str">
        <f t="shared" si="3173"/>
        <v>sqf</v>
      </c>
      <c r="AA1449" t="str">
        <f t="shared" si="3173"/>
        <v>sqf</v>
      </c>
      <c r="AB1449" t="str">
        <f t="shared" si="3173"/>
        <v>sqf</v>
      </c>
      <c r="AC1449" t="str">
        <f t="shared" si="3173"/>
        <v>sqf</v>
      </c>
      <c r="AD1449" t="str">
        <f t="shared" si="3173"/>
        <v>sqf</v>
      </c>
      <c r="AE1449" t="str">
        <f t="shared" si="3173"/>
        <v>sqf</v>
      </c>
      <c r="AF1449" t="str">
        <f t="shared" si="3173"/>
        <v>sqf</v>
      </c>
      <c r="AG1449" t="str">
        <f t="shared" si="3173"/>
        <v>sqf</v>
      </c>
      <c r="AH1449" t="str">
        <f t="shared" si="3173"/>
        <v>sqf</v>
      </c>
      <c r="AI1449" t="str">
        <f t="shared" si="3173"/>
        <v>sqf</v>
      </c>
      <c r="AJ1449" t="str">
        <f t="shared" si="3173"/>
        <v>sqf</v>
      </c>
      <c r="AK1449" t="str">
        <f t="shared" si="3173"/>
        <v>sqf</v>
      </c>
      <c r="AL1449" t="str">
        <f t="shared" si="3173"/>
        <v>sqf</v>
      </c>
      <c r="AM1449" t="str">
        <f t="shared" si="3173"/>
        <v>sqf</v>
      </c>
      <c r="AN1449" t="str">
        <f t="shared" si="3094"/>
        <v>sqf</v>
      </c>
      <c r="AQ1449" t="str">
        <f t="shared" si="3095"/>
        <v>sqf</v>
      </c>
    </row>
    <row r="1450" spans="1:43" x14ac:dyDescent="0.2">
      <c r="A1450">
        <v>1448</v>
      </c>
      <c r="B1450" t="s">
        <v>1313</v>
      </c>
      <c r="C1450" t="s">
        <v>1668</v>
      </c>
      <c r="D1450" t="s">
        <v>1655</v>
      </c>
      <c r="E1450" t="s">
        <v>167</v>
      </c>
      <c r="F1450" t="s">
        <v>1314</v>
      </c>
      <c r="G1450" t="str">
        <f t="shared" si="3087"/>
        <v>Net Sales - E-commerce Percentage of net sales</v>
      </c>
      <c r="H1450" t="str">
        <f t="shared" si="3070"/>
        <v>e-commerce percentage of net sales</v>
      </c>
      <c r="I1450" t="s">
        <v>1315</v>
      </c>
      <c r="J1450" t="b">
        <f t="shared" si="3088"/>
        <v>0</v>
      </c>
      <c r="K1450" t="b">
        <f t="shared" si="3096"/>
        <v>0</v>
      </c>
      <c r="L1450" t="b">
        <f t="shared" si="3097"/>
        <v>1</v>
      </c>
      <c r="M1450" t="str">
        <f t="shared" si="3089"/>
        <v/>
      </c>
      <c r="N1450" t="str">
        <f t="shared" si="3132"/>
        <v/>
      </c>
      <c r="O1450" t="str">
        <f t="shared" si="3133"/>
        <v/>
      </c>
      <c r="P1450" t="str">
        <f t="shared" si="3090"/>
        <v/>
      </c>
      <c r="R1450" t="s">
        <v>7</v>
      </c>
      <c r="S1450" t="str">
        <f>IF(M1450&lt;&gt;"",M1450,IF(O1450&lt;&gt;"",O1450,IF(Q1450&lt;&gt;"",Q1450,I1450)))</f>
        <v>% of Net Sales</v>
      </c>
      <c r="T1450" t="str">
        <f t="shared" si="3091"/>
        <v>% of net sales</v>
      </c>
      <c r="U1450" t="str">
        <f t="shared" ref="U1450:V1450" si="3174">TRIM(SUBSTITUTE(T1450,U$1,U$2))</f>
        <v>% of net sales</v>
      </c>
      <c r="V1450" t="str">
        <f t="shared" si="3174"/>
        <v>% of net sales</v>
      </c>
      <c r="W1450" t="str">
        <f t="shared" ref="W1450:AM1450" si="3175">TRIM(SUBSTITUTE(V1450,W$1,W$2))</f>
        <v>% of net sales</v>
      </c>
      <c r="X1450" t="str">
        <f t="shared" si="3175"/>
        <v>% of net sales</v>
      </c>
      <c r="Y1450" t="str">
        <f t="shared" si="3175"/>
        <v>% of net sales</v>
      </c>
      <c r="Z1450" t="str">
        <f t="shared" si="3175"/>
        <v>% of net sales</v>
      </c>
      <c r="AA1450" t="str">
        <f t="shared" si="3175"/>
        <v>% of net sales</v>
      </c>
      <c r="AB1450" t="str">
        <f t="shared" si="3175"/>
        <v>% of net sales</v>
      </c>
      <c r="AC1450" t="str">
        <f t="shared" si="3175"/>
        <v>% of net sales</v>
      </c>
      <c r="AD1450" t="str">
        <f t="shared" si="3175"/>
        <v>% of net sales</v>
      </c>
      <c r="AE1450" t="str">
        <f t="shared" si="3175"/>
        <v>% of net sales</v>
      </c>
      <c r="AF1450" t="str">
        <f t="shared" si="3175"/>
        <v>% of net sales</v>
      </c>
      <c r="AG1450" t="str">
        <f t="shared" si="3175"/>
        <v>% of net sales</v>
      </c>
      <c r="AH1450" t="str">
        <f t="shared" si="3175"/>
        <v>% of net sales</v>
      </c>
      <c r="AI1450" t="str">
        <f t="shared" si="3175"/>
        <v>% of net sales</v>
      </c>
      <c r="AJ1450" t="str">
        <f t="shared" si="3175"/>
        <v>% of net sales</v>
      </c>
      <c r="AK1450" t="str">
        <f t="shared" si="3175"/>
        <v>% of net sales</v>
      </c>
      <c r="AL1450" t="str">
        <f t="shared" si="3175"/>
        <v>% of net sales</v>
      </c>
      <c r="AM1450" t="str">
        <f t="shared" si="3175"/>
        <v>% of net sales</v>
      </c>
      <c r="AN1450" t="str">
        <f t="shared" si="3094"/>
        <v>%_of_net_sales</v>
      </c>
      <c r="AQ1450" t="str">
        <f t="shared" si="3095"/>
        <v>%_of_net_sales</v>
      </c>
    </row>
    <row r="1451" spans="1:43" x14ac:dyDescent="0.2">
      <c r="A1451">
        <v>1449</v>
      </c>
      <c r="B1451" t="s">
        <v>1313</v>
      </c>
      <c r="C1451" t="s">
        <v>1668</v>
      </c>
      <c r="D1451" t="s">
        <v>1655</v>
      </c>
      <c r="E1451" t="s">
        <v>167</v>
      </c>
      <c r="F1451" t="s">
        <v>1316</v>
      </c>
      <c r="G1451" t="str">
        <f t="shared" si="3087"/>
        <v>Net Sales - Net sales percentage</v>
      </c>
      <c r="H1451" t="str">
        <f t="shared" si="3070"/>
        <v>net sales percentage</v>
      </c>
      <c r="I1451" t="s">
        <v>1315</v>
      </c>
      <c r="J1451" t="b">
        <f t="shared" si="3088"/>
        <v>0</v>
      </c>
      <c r="K1451" t="b">
        <f t="shared" si="3096"/>
        <v>0</v>
      </c>
      <c r="L1451" t="b">
        <f t="shared" si="3097"/>
        <v>1</v>
      </c>
      <c r="M1451" t="str">
        <f t="shared" si="3089"/>
        <v/>
      </c>
      <c r="N1451" t="str">
        <f t="shared" si="3132"/>
        <v/>
      </c>
      <c r="O1451" t="str">
        <f t="shared" si="3133"/>
        <v/>
      </c>
      <c r="P1451" t="str">
        <f t="shared" si="3090"/>
        <v/>
      </c>
      <c r="R1451" t="s">
        <v>7</v>
      </c>
      <c r="S1451" t="str">
        <f>IF(M1451&lt;&gt;"",M1451,IF(O1451&lt;&gt;"",O1451,IF(Q1451&lt;&gt;"",Q1451,I1451)))</f>
        <v>% of Net Sales</v>
      </c>
      <c r="T1451" t="str">
        <f t="shared" si="3091"/>
        <v>% of net sales</v>
      </c>
      <c r="U1451" t="str">
        <f t="shared" ref="U1451:V1451" si="3176">TRIM(SUBSTITUTE(T1451,U$1,U$2))</f>
        <v>% of net sales</v>
      </c>
      <c r="V1451" t="str">
        <f t="shared" si="3176"/>
        <v>% of net sales</v>
      </c>
      <c r="W1451" t="str">
        <f t="shared" ref="W1451:AM1451" si="3177">TRIM(SUBSTITUTE(V1451,W$1,W$2))</f>
        <v>% of net sales</v>
      </c>
      <c r="X1451" t="str">
        <f t="shared" si="3177"/>
        <v>% of net sales</v>
      </c>
      <c r="Y1451" t="str">
        <f t="shared" si="3177"/>
        <v>% of net sales</v>
      </c>
      <c r="Z1451" t="str">
        <f t="shared" si="3177"/>
        <v>% of net sales</v>
      </c>
      <c r="AA1451" t="str">
        <f t="shared" si="3177"/>
        <v>% of net sales</v>
      </c>
      <c r="AB1451" t="str">
        <f t="shared" si="3177"/>
        <v>% of net sales</v>
      </c>
      <c r="AC1451" t="str">
        <f t="shared" si="3177"/>
        <v>% of net sales</v>
      </c>
      <c r="AD1451" t="str">
        <f t="shared" si="3177"/>
        <v>% of net sales</v>
      </c>
      <c r="AE1451" t="str">
        <f t="shared" si="3177"/>
        <v>% of net sales</v>
      </c>
      <c r="AF1451" t="str">
        <f t="shared" si="3177"/>
        <v>% of net sales</v>
      </c>
      <c r="AG1451" t="str">
        <f t="shared" si="3177"/>
        <v>% of net sales</v>
      </c>
      <c r="AH1451" t="str">
        <f t="shared" si="3177"/>
        <v>% of net sales</v>
      </c>
      <c r="AI1451" t="str">
        <f t="shared" si="3177"/>
        <v>% of net sales</v>
      </c>
      <c r="AJ1451" t="str">
        <f t="shared" si="3177"/>
        <v>% of net sales</v>
      </c>
      <c r="AK1451" t="str">
        <f t="shared" si="3177"/>
        <v>% of net sales</v>
      </c>
      <c r="AL1451" t="str">
        <f t="shared" si="3177"/>
        <v>% of net sales</v>
      </c>
      <c r="AM1451" t="str">
        <f t="shared" si="3177"/>
        <v>% of net sales</v>
      </c>
      <c r="AN1451" t="str">
        <f t="shared" si="3094"/>
        <v>%_of_net_sales</v>
      </c>
      <c r="AQ1451" t="str">
        <f t="shared" si="3095"/>
        <v>%_of_net_sales</v>
      </c>
    </row>
    <row r="1452" spans="1:43" x14ac:dyDescent="0.2">
      <c r="A1452">
        <v>1450</v>
      </c>
      <c r="B1452" t="s">
        <v>1313</v>
      </c>
      <c r="C1452" t="s">
        <v>1668</v>
      </c>
      <c r="D1452" t="s">
        <v>1655</v>
      </c>
      <c r="E1452" t="s">
        <v>167</v>
      </c>
      <c r="F1452" t="s">
        <v>1317</v>
      </c>
      <c r="G1452" t="str">
        <f t="shared" si="3087"/>
        <v>Net Sales - Salon sales Percentage of net sales</v>
      </c>
      <c r="H1452" t="str">
        <f t="shared" si="3070"/>
        <v>salon sales percentage of net sales</v>
      </c>
      <c r="I1452" t="s">
        <v>1315</v>
      </c>
      <c r="J1452" t="b">
        <f t="shared" si="3088"/>
        <v>0</v>
      </c>
      <c r="K1452" t="b">
        <f t="shared" si="3096"/>
        <v>0</v>
      </c>
      <c r="L1452" t="b">
        <f t="shared" si="3097"/>
        <v>1</v>
      </c>
      <c r="M1452" t="str">
        <f t="shared" si="3089"/>
        <v/>
      </c>
      <c r="N1452" t="str">
        <f t="shared" si="3132"/>
        <v/>
      </c>
      <c r="O1452" t="str">
        <f t="shared" si="3133"/>
        <v/>
      </c>
      <c r="P1452" t="str">
        <f t="shared" si="3090"/>
        <v/>
      </c>
      <c r="R1452" t="s">
        <v>7</v>
      </c>
      <c r="S1452" t="str">
        <f>IF(M1452&lt;&gt;"",M1452,IF(O1452&lt;&gt;"",O1452,IF(Q1452&lt;&gt;"",Q1452,I1452)))</f>
        <v>% of Net Sales</v>
      </c>
      <c r="T1452" t="str">
        <f t="shared" si="3091"/>
        <v>% of net sales</v>
      </c>
      <c r="U1452" t="str">
        <f t="shared" ref="U1452:V1452" si="3178">TRIM(SUBSTITUTE(T1452,U$1,U$2))</f>
        <v>% of net sales</v>
      </c>
      <c r="V1452" t="str">
        <f t="shared" si="3178"/>
        <v>% of net sales</v>
      </c>
      <c r="W1452" t="str">
        <f t="shared" ref="W1452:AM1452" si="3179">TRIM(SUBSTITUTE(V1452,W$1,W$2))</f>
        <v>% of net sales</v>
      </c>
      <c r="X1452" t="str">
        <f t="shared" si="3179"/>
        <v>% of net sales</v>
      </c>
      <c r="Y1452" t="str">
        <f t="shared" si="3179"/>
        <v>% of net sales</v>
      </c>
      <c r="Z1452" t="str">
        <f t="shared" si="3179"/>
        <v>% of net sales</v>
      </c>
      <c r="AA1452" t="str">
        <f t="shared" si="3179"/>
        <v>% of net sales</v>
      </c>
      <c r="AB1452" t="str">
        <f t="shared" si="3179"/>
        <v>% of net sales</v>
      </c>
      <c r="AC1452" t="str">
        <f t="shared" si="3179"/>
        <v>% of net sales</v>
      </c>
      <c r="AD1452" t="str">
        <f t="shared" si="3179"/>
        <v>% of net sales</v>
      </c>
      <c r="AE1452" t="str">
        <f t="shared" si="3179"/>
        <v>% of net sales</v>
      </c>
      <c r="AF1452" t="str">
        <f t="shared" si="3179"/>
        <v>% of net sales</v>
      </c>
      <c r="AG1452" t="str">
        <f t="shared" si="3179"/>
        <v>% of net sales</v>
      </c>
      <c r="AH1452" t="str">
        <f t="shared" si="3179"/>
        <v>% of net sales</v>
      </c>
      <c r="AI1452" t="str">
        <f t="shared" si="3179"/>
        <v>% of net sales</v>
      </c>
      <c r="AJ1452" t="str">
        <f t="shared" si="3179"/>
        <v>% of net sales</v>
      </c>
      <c r="AK1452" t="str">
        <f t="shared" si="3179"/>
        <v>% of net sales</v>
      </c>
      <c r="AL1452" t="str">
        <f t="shared" si="3179"/>
        <v>% of net sales</v>
      </c>
      <c r="AM1452" t="str">
        <f t="shared" si="3179"/>
        <v>% of net sales</v>
      </c>
      <c r="AN1452" t="str">
        <f t="shared" si="3094"/>
        <v>%_of_net_sales</v>
      </c>
      <c r="AQ1452" t="str">
        <f t="shared" si="3095"/>
        <v>%_of_net_sales</v>
      </c>
    </row>
    <row r="1453" spans="1:43" x14ac:dyDescent="0.2">
      <c r="A1453">
        <v>1451</v>
      </c>
      <c r="B1453" t="s">
        <v>1313</v>
      </c>
      <c r="C1453" t="s">
        <v>1668</v>
      </c>
      <c r="D1453" t="s">
        <v>1655</v>
      </c>
      <c r="E1453" t="s">
        <v>1318</v>
      </c>
      <c r="F1453" t="s">
        <v>1319</v>
      </c>
      <c r="G1453" t="str">
        <f t="shared" si="3087"/>
        <v>Net Sales by primary category - Cosmetics Percentage of net sales</v>
      </c>
      <c r="H1453" t="str">
        <f t="shared" si="3070"/>
        <v>cosmetics percentage of net sales</v>
      </c>
      <c r="I1453" t="s">
        <v>1315</v>
      </c>
      <c r="J1453" t="b">
        <f t="shared" si="3088"/>
        <v>0</v>
      </c>
      <c r="K1453" t="b">
        <f t="shared" si="3096"/>
        <v>0</v>
      </c>
      <c r="L1453" t="b">
        <f t="shared" si="3097"/>
        <v>1</v>
      </c>
      <c r="M1453" t="str">
        <f t="shared" si="3089"/>
        <v/>
      </c>
      <c r="N1453" t="str">
        <f t="shared" si="3132"/>
        <v/>
      </c>
      <c r="O1453" t="str">
        <f t="shared" si="3133"/>
        <v/>
      </c>
      <c r="P1453" t="str">
        <f t="shared" si="3090"/>
        <v/>
      </c>
      <c r="R1453" t="s">
        <v>7</v>
      </c>
      <c r="S1453" t="str">
        <f>IF(M1453&lt;&gt;"",M1453,IF(O1453&lt;&gt;"",O1453,IF(Q1453&lt;&gt;"",Q1453,I1453)))</f>
        <v>% of Net Sales</v>
      </c>
      <c r="T1453" t="str">
        <f t="shared" si="3091"/>
        <v>% of net sales</v>
      </c>
      <c r="U1453" t="str">
        <f t="shared" ref="U1453:V1453" si="3180">TRIM(SUBSTITUTE(T1453,U$1,U$2))</f>
        <v>% of net sales</v>
      </c>
      <c r="V1453" t="str">
        <f t="shared" si="3180"/>
        <v>% of net sales</v>
      </c>
      <c r="W1453" t="str">
        <f t="shared" ref="W1453:AM1453" si="3181">TRIM(SUBSTITUTE(V1453,W$1,W$2))</f>
        <v>% of net sales</v>
      </c>
      <c r="X1453" t="str">
        <f t="shared" si="3181"/>
        <v>% of net sales</v>
      </c>
      <c r="Y1453" t="str">
        <f t="shared" si="3181"/>
        <v>% of net sales</v>
      </c>
      <c r="Z1453" t="str">
        <f t="shared" si="3181"/>
        <v>% of net sales</v>
      </c>
      <c r="AA1453" t="str">
        <f t="shared" si="3181"/>
        <v>% of net sales</v>
      </c>
      <c r="AB1453" t="str">
        <f t="shared" si="3181"/>
        <v>% of net sales</v>
      </c>
      <c r="AC1453" t="str">
        <f t="shared" si="3181"/>
        <v>% of net sales</v>
      </c>
      <c r="AD1453" t="str">
        <f t="shared" si="3181"/>
        <v>% of net sales</v>
      </c>
      <c r="AE1453" t="str">
        <f t="shared" si="3181"/>
        <v>% of net sales</v>
      </c>
      <c r="AF1453" t="str">
        <f t="shared" si="3181"/>
        <v>% of net sales</v>
      </c>
      <c r="AG1453" t="str">
        <f t="shared" si="3181"/>
        <v>% of net sales</v>
      </c>
      <c r="AH1453" t="str">
        <f t="shared" si="3181"/>
        <v>% of net sales</v>
      </c>
      <c r="AI1453" t="str">
        <f t="shared" si="3181"/>
        <v>% of net sales</v>
      </c>
      <c r="AJ1453" t="str">
        <f t="shared" si="3181"/>
        <v>% of net sales</v>
      </c>
      <c r="AK1453" t="str">
        <f t="shared" si="3181"/>
        <v>% of net sales</v>
      </c>
      <c r="AL1453" t="str">
        <f t="shared" si="3181"/>
        <v>% of net sales</v>
      </c>
      <c r="AM1453" t="str">
        <f t="shared" si="3181"/>
        <v>% of net sales</v>
      </c>
      <c r="AN1453" t="str">
        <f t="shared" si="3094"/>
        <v>%_of_net_sales</v>
      </c>
      <c r="AQ1453" t="str">
        <f t="shared" si="3095"/>
        <v>%_of_net_sales</v>
      </c>
    </row>
    <row r="1454" spans="1:43" x14ac:dyDescent="0.2">
      <c r="A1454">
        <v>1452</v>
      </c>
      <c r="B1454" t="s">
        <v>1313</v>
      </c>
      <c r="C1454" t="s">
        <v>1668</v>
      </c>
      <c r="D1454" t="s">
        <v>1655</v>
      </c>
      <c r="E1454" t="s">
        <v>1318</v>
      </c>
      <c r="F1454" t="s">
        <v>1320</v>
      </c>
      <c r="G1454" t="str">
        <f t="shared" si="3087"/>
        <v>Net Sales by primary category - Haircare Products &amp; Styling Tools Percentage of net sales</v>
      </c>
      <c r="H1454" t="str">
        <f t="shared" si="3070"/>
        <v>haircare products &amp; styling tools percentage of net sales</v>
      </c>
      <c r="I1454" t="s">
        <v>1315</v>
      </c>
      <c r="J1454" t="b">
        <f t="shared" si="3088"/>
        <v>0</v>
      </c>
      <c r="K1454" t="b">
        <f t="shared" si="3096"/>
        <v>0</v>
      </c>
      <c r="L1454" t="b">
        <f t="shared" si="3097"/>
        <v>1</v>
      </c>
      <c r="M1454" t="str">
        <f t="shared" si="3089"/>
        <v/>
      </c>
      <c r="N1454" t="str">
        <f t="shared" si="3132"/>
        <v/>
      </c>
      <c r="O1454" t="str">
        <f t="shared" si="3133"/>
        <v/>
      </c>
      <c r="P1454" t="str">
        <f t="shared" si="3090"/>
        <v/>
      </c>
      <c r="R1454" t="s">
        <v>7</v>
      </c>
      <c r="S1454" t="str">
        <f>IF(M1454&lt;&gt;"",M1454,IF(O1454&lt;&gt;"",O1454,IF(Q1454&lt;&gt;"",Q1454,I1454)))</f>
        <v>% of Net Sales</v>
      </c>
      <c r="T1454" t="str">
        <f t="shared" si="3091"/>
        <v>% of net sales</v>
      </c>
      <c r="U1454" t="str">
        <f t="shared" ref="U1454:V1454" si="3182">TRIM(SUBSTITUTE(T1454,U$1,U$2))</f>
        <v>% of net sales</v>
      </c>
      <c r="V1454" t="str">
        <f t="shared" si="3182"/>
        <v>% of net sales</v>
      </c>
      <c r="W1454" t="str">
        <f t="shared" ref="W1454:AM1454" si="3183">TRIM(SUBSTITUTE(V1454,W$1,W$2))</f>
        <v>% of net sales</v>
      </c>
      <c r="X1454" t="str">
        <f t="shared" si="3183"/>
        <v>% of net sales</v>
      </c>
      <c r="Y1454" t="str">
        <f t="shared" si="3183"/>
        <v>% of net sales</v>
      </c>
      <c r="Z1454" t="str">
        <f t="shared" si="3183"/>
        <v>% of net sales</v>
      </c>
      <c r="AA1454" t="str">
        <f t="shared" si="3183"/>
        <v>% of net sales</v>
      </c>
      <c r="AB1454" t="str">
        <f t="shared" si="3183"/>
        <v>% of net sales</v>
      </c>
      <c r="AC1454" t="str">
        <f t="shared" si="3183"/>
        <v>% of net sales</v>
      </c>
      <c r="AD1454" t="str">
        <f t="shared" si="3183"/>
        <v>% of net sales</v>
      </c>
      <c r="AE1454" t="str">
        <f t="shared" si="3183"/>
        <v>% of net sales</v>
      </c>
      <c r="AF1454" t="str">
        <f t="shared" si="3183"/>
        <v>% of net sales</v>
      </c>
      <c r="AG1454" t="str">
        <f t="shared" si="3183"/>
        <v>% of net sales</v>
      </c>
      <c r="AH1454" t="str">
        <f t="shared" si="3183"/>
        <v>% of net sales</v>
      </c>
      <c r="AI1454" t="str">
        <f t="shared" si="3183"/>
        <v>% of net sales</v>
      </c>
      <c r="AJ1454" t="str">
        <f t="shared" si="3183"/>
        <v>% of net sales</v>
      </c>
      <c r="AK1454" t="str">
        <f t="shared" si="3183"/>
        <v>% of net sales</v>
      </c>
      <c r="AL1454" t="str">
        <f t="shared" si="3183"/>
        <v>% of net sales</v>
      </c>
      <c r="AM1454" t="str">
        <f t="shared" si="3183"/>
        <v>% of net sales</v>
      </c>
      <c r="AN1454" t="str">
        <f t="shared" si="3094"/>
        <v>%_of_net_sales</v>
      </c>
      <c r="AQ1454" t="str">
        <f t="shared" si="3095"/>
        <v>%_of_net_sales</v>
      </c>
    </row>
    <row r="1455" spans="1:43" x14ac:dyDescent="0.2">
      <c r="A1455">
        <v>1453</v>
      </c>
      <c r="B1455" t="s">
        <v>1313</v>
      </c>
      <c r="C1455" t="s">
        <v>1668</v>
      </c>
      <c r="D1455" t="s">
        <v>1655</v>
      </c>
      <c r="E1455" t="s">
        <v>1318</v>
      </c>
      <c r="F1455" t="s">
        <v>1321</v>
      </c>
      <c r="G1455" t="str">
        <f t="shared" si="3087"/>
        <v>Net Sales by primary category - Other Percentage of net sales</v>
      </c>
      <c r="H1455" t="str">
        <f t="shared" si="3070"/>
        <v>other percentage of net sales</v>
      </c>
      <c r="I1455" t="s">
        <v>1315</v>
      </c>
      <c r="J1455" t="b">
        <f t="shared" si="3088"/>
        <v>0</v>
      </c>
      <c r="K1455" t="b">
        <f t="shared" si="3096"/>
        <v>0</v>
      </c>
      <c r="L1455" t="b">
        <f t="shared" si="3097"/>
        <v>1</v>
      </c>
      <c r="M1455" t="str">
        <f t="shared" si="3089"/>
        <v/>
      </c>
      <c r="N1455" t="str">
        <f t="shared" si="3132"/>
        <v/>
      </c>
      <c r="O1455" t="str">
        <f t="shared" si="3133"/>
        <v/>
      </c>
      <c r="P1455" t="str">
        <f t="shared" si="3090"/>
        <v/>
      </c>
      <c r="R1455" t="s">
        <v>7</v>
      </c>
      <c r="S1455" t="str">
        <f>IF(M1455&lt;&gt;"",M1455,IF(O1455&lt;&gt;"",O1455,IF(Q1455&lt;&gt;"",Q1455,I1455)))</f>
        <v>% of Net Sales</v>
      </c>
      <c r="T1455" t="str">
        <f t="shared" si="3091"/>
        <v>% of net sales</v>
      </c>
      <c r="U1455" t="str">
        <f t="shared" ref="U1455:V1455" si="3184">TRIM(SUBSTITUTE(T1455,U$1,U$2))</f>
        <v>% of net sales</v>
      </c>
      <c r="V1455" t="str">
        <f t="shared" si="3184"/>
        <v>% of net sales</v>
      </c>
      <c r="W1455" t="str">
        <f t="shared" ref="W1455:AM1455" si="3185">TRIM(SUBSTITUTE(V1455,W$1,W$2))</f>
        <v>% of net sales</v>
      </c>
      <c r="X1455" t="str">
        <f t="shared" si="3185"/>
        <v>% of net sales</v>
      </c>
      <c r="Y1455" t="str">
        <f t="shared" si="3185"/>
        <v>% of net sales</v>
      </c>
      <c r="Z1455" t="str">
        <f t="shared" si="3185"/>
        <v>% of net sales</v>
      </c>
      <c r="AA1455" t="str">
        <f t="shared" si="3185"/>
        <v>% of net sales</v>
      </c>
      <c r="AB1455" t="str">
        <f t="shared" si="3185"/>
        <v>% of net sales</v>
      </c>
      <c r="AC1455" t="str">
        <f t="shared" si="3185"/>
        <v>% of net sales</v>
      </c>
      <c r="AD1455" t="str">
        <f t="shared" si="3185"/>
        <v>% of net sales</v>
      </c>
      <c r="AE1455" t="str">
        <f t="shared" si="3185"/>
        <v>% of net sales</v>
      </c>
      <c r="AF1455" t="str">
        <f t="shared" si="3185"/>
        <v>% of net sales</v>
      </c>
      <c r="AG1455" t="str">
        <f t="shared" si="3185"/>
        <v>% of net sales</v>
      </c>
      <c r="AH1455" t="str">
        <f t="shared" si="3185"/>
        <v>% of net sales</v>
      </c>
      <c r="AI1455" t="str">
        <f t="shared" si="3185"/>
        <v>% of net sales</v>
      </c>
      <c r="AJ1455" t="str">
        <f t="shared" si="3185"/>
        <v>% of net sales</v>
      </c>
      <c r="AK1455" t="str">
        <f t="shared" si="3185"/>
        <v>% of net sales</v>
      </c>
      <c r="AL1455" t="str">
        <f t="shared" si="3185"/>
        <v>% of net sales</v>
      </c>
      <c r="AM1455" t="str">
        <f t="shared" si="3185"/>
        <v>% of net sales</v>
      </c>
      <c r="AN1455" t="str">
        <f t="shared" si="3094"/>
        <v>%_of_net_sales</v>
      </c>
      <c r="AQ1455" t="str">
        <f t="shared" si="3095"/>
        <v>%_of_net_sales</v>
      </c>
    </row>
    <row r="1456" spans="1:43" x14ac:dyDescent="0.2">
      <c r="A1456">
        <v>1454</v>
      </c>
      <c r="B1456" t="s">
        <v>1313</v>
      </c>
      <c r="C1456" t="s">
        <v>1668</v>
      </c>
      <c r="D1456" t="s">
        <v>1655</v>
      </c>
      <c r="E1456" t="s">
        <v>1318</v>
      </c>
      <c r="F1456" t="s">
        <v>1322</v>
      </c>
      <c r="G1456" t="str">
        <f t="shared" si="3087"/>
        <v>Net Sales by primary category - Salon Services Percentage of net sales</v>
      </c>
      <c r="H1456" t="str">
        <f t="shared" si="3070"/>
        <v>salon services percentage of net sales</v>
      </c>
      <c r="I1456" t="s">
        <v>1315</v>
      </c>
      <c r="J1456" t="b">
        <f t="shared" si="3088"/>
        <v>0</v>
      </c>
      <c r="K1456" t="b">
        <f t="shared" si="3096"/>
        <v>0</v>
      </c>
      <c r="L1456" t="b">
        <f t="shared" si="3097"/>
        <v>1</v>
      </c>
      <c r="M1456" t="str">
        <f t="shared" si="3089"/>
        <v/>
      </c>
      <c r="N1456" t="str">
        <f t="shared" si="3132"/>
        <v/>
      </c>
      <c r="O1456" t="str">
        <f t="shared" si="3133"/>
        <v/>
      </c>
      <c r="P1456" t="str">
        <f t="shared" si="3090"/>
        <v/>
      </c>
      <c r="R1456" t="s">
        <v>7</v>
      </c>
      <c r="S1456" t="str">
        <f>IF(M1456&lt;&gt;"",M1456,IF(O1456&lt;&gt;"",O1456,IF(Q1456&lt;&gt;"",Q1456,I1456)))</f>
        <v>% of Net Sales</v>
      </c>
      <c r="T1456" t="str">
        <f t="shared" si="3091"/>
        <v>% of net sales</v>
      </c>
      <c r="U1456" t="str">
        <f t="shared" ref="U1456:V1456" si="3186">TRIM(SUBSTITUTE(T1456,U$1,U$2))</f>
        <v>% of net sales</v>
      </c>
      <c r="V1456" t="str">
        <f t="shared" si="3186"/>
        <v>% of net sales</v>
      </c>
      <c r="W1456" t="str">
        <f t="shared" ref="W1456:AM1456" si="3187">TRIM(SUBSTITUTE(V1456,W$1,W$2))</f>
        <v>% of net sales</v>
      </c>
      <c r="X1456" t="str">
        <f t="shared" si="3187"/>
        <v>% of net sales</v>
      </c>
      <c r="Y1456" t="str">
        <f t="shared" si="3187"/>
        <v>% of net sales</v>
      </c>
      <c r="Z1456" t="str">
        <f t="shared" si="3187"/>
        <v>% of net sales</v>
      </c>
      <c r="AA1456" t="str">
        <f t="shared" si="3187"/>
        <v>% of net sales</v>
      </c>
      <c r="AB1456" t="str">
        <f t="shared" si="3187"/>
        <v>% of net sales</v>
      </c>
      <c r="AC1456" t="str">
        <f t="shared" si="3187"/>
        <v>% of net sales</v>
      </c>
      <c r="AD1456" t="str">
        <f t="shared" si="3187"/>
        <v>% of net sales</v>
      </c>
      <c r="AE1456" t="str">
        <f t="shared" si="3187"/>
        <v>% of net sales</v>
      </c>
      <c r="AF1456" t="str">
        <f t="shared" si="3187"/>
        <v>% of net sales</v>
      </c>
      <c r="AG1456" t="str">
        <f t="shared" si="3187"/>
        <v>% of net sales</v>
      </c>
      <c r="AH1456" t="str">
        <f t="shared" si="3187"/>
        <v>% of net sales</v>
      </c>
      <c r="AI1456" t="str">
        <f t="shared" si="3187"/>
        <v>% of net sales</v>
      </c>
      <c r="AJ1456" t="str">
        <f t="shared" si="3187"/>
        <v>% of net sales</v>
      </c>
      <c r="AK1456" t="str">
        <f t="shared" si="3187"/>
        <v>% of net sales</v>
      </c>
      <c r="AL1456" t="str">
        <f t="shared" si="3187"/>
        <v>% of net sales</v>
      </c>
      <c r="AM1456" t="str">
        <f t="shared" si="3187"/>
        <v>% of net sales</v>
      </c>
      <c r="AN1456" t="str">
        <f t="shared" si="3094"/>
        <v>%_of_net_sales</v>
      </c>
      <c r="AQ1456" t="str">
        <f t="shared" si="3095"/>
        <v>%_of_net_sales</v>
      </c>
    </row>
    <row r="1457" spans="1:43" x14ac:dyDescent="0.2">
      <c r="A1457">
        <v>1455</v>
      </c>
      <c r="B1457" t="s">
        <v>1313</v>
      </c>
      <c r="C1457" t="s">
        <v>1668</v>
      </c>
      <c r="D1457" t="s">
        <v>1655</v>
      </c>
      <c r="E1457" t="s">
        <v>1318</v>
      </c>
      <c r="F1457" t="s">
        <v>1323</v>
      </c>
      <c r="G1457" t="str">
        <f t="shared" si="3087"/>
        <v>Net Sales by primary category - Skincare, Bath &amp; Fragrance Percentage of net sales</v>
      </c>
      <c r="H1457" t="str">
        <f t="shared" si="3070"/>
        <v>skincare, bath &amp; fragrance percentage of net sales</v>
      </c>
      <c r="I1457" t="s">
        <v>1315</v>
      </c>
      <c r="J1457" t="b">
        <f t="shared" si="3088"/>
        <v>0</v>
      </c>
      <c r="K1457" t="b">
        <f t="shared" si="3096"/>
        <v>0</v>
      </c>
      <c r="L1457" t="b">
        <f t="shared" si="3097"/>
        <v>1</v>
      </c>
      <c r="M1457" t="str">
        <f t="shared" si="3089"/>
        <v/>
      </c>
      <c r="N1457" t="str">
        <f t="shared" si="3132"/>
        <v/>
      </c>
      <c r="O1457" t="str">
        <f t="shared" si="3133"/>
        <v/>
      </c>
      <c r="P1457" t="str">
        <f t="shared" si="3090"/>
        <v/>
      </c>
      <c r="R1457" t="s">
        <v>7</v>
      </c>
      <c r="S1457" t="str">
        <f>IF(M1457&lt;&gt;"",M1457,IF(O1457&lt;&gt;"",O1457,IF(Q1457&lt;&gt;"",Q1457,I1457)))</f>
        <v>% of Net Sales</v>
      </c>
      <c r="T1457" t="str">
        <f t="shared" si="3091"/>
        <v>% of net sales</v>
      </c>
      <c r="U1457" t="str">
        <f t="shared" ref="U1457:V1457" si="3188">TRIM(SUBSTITUTE(T1457,U$1,U$2))</f>
        <v>% of net sales</v>
      </c>
      <c r="V1457" t="str">
        <f t="shared" si="3188"/>
        <v>% of net sales</v>
      </c>
      <c r="W1457" t="str">
        <f t="shared" ref="W1457:AM1457" si="3189">TRIM(SUBSTITUTE(V1457,W$1,W$2))</f>
        <v>% of net sales</v>
      </c>
      <c r="X1457" t="str">
        <f t="shared" si="3189"/>
        <v>% of net sales</v>
      </c>
      <c r="Y1457" t="str">
        <f t="shared" si="3189"/>
        <v>% of net sales</v>
      </c>
      <c r="Z1457" t="str">
        <f t="shared" si="3189"/>
        <v>% of net sales</v>
      </c>
      <c r="AA1457" t="str">
        <f t="shared" si="3189"/>
        <v>% of net sales</v>
      </c>
      <c r="AB1457" t="str">
        <f t="shared" si="3189"/>
        <v>% of net sales</v>
      </c>
      <c r="AC1457" t="str">
        <f t="shared" si="3189"/>
        <v>% of net sales</v>
      </c>
      <c r="AD1457" t="str">
        <f t="shared" si="3189"/>
        <v>% of net sales</v>
      </c>
      <c r="AE1457" t="str">
        <f t="shared" si="3189"/>
        <v>% of net sales</v>
      </c>
      <c r="AF1457" t="str">
        <f t="shared" si="3189"/>
        <v>% of net sales</v>
      </c>
      <c r="AG1457" t="str">
        <f t="shared" si="3189"/>
        <v>% of net sales</v>
      </c>
      <c r="AH1457" t="str">
        <f t="shared" si="3189"/>
        <v>% of net sales</v>
      </c>
      <c r="AI1457" t="str">
        <f t="shared" si="3189"/>
        <v>% of net sales</v>
      </c>
      <c r="AJ1457" t="str">
        <f t="shared" si="3189"/>
        <v>% of net sales</v>
      </c>
      <c r="AK1457" t="str">
        <f t="shared" si="3189"/>
        <v>% of net sales</v>
      </c>
      <c r="AL1457" t="str">
        <f t="shared" si="3189"/>
        <v>% of net sales</v>
      </c>
      <c r="AM1457" t="str">
        <f t="shared" si="3189"/>
        <v>% of net sales</v>
      </c>
      <c r="AN1457" t="str">
        <f t="shared" si="3094"/>
        <v>%_of_net_sales</v>
      </c>
      <c r="AQ1457" t="str">
        <f t="shared" si="3095"/>
        <v>%_of_net_sales</v>
      </c>
    </row>
    <row r="1458" spans="1:43" x14ac:dyDescent="0.2">
      <c r="A1458">
        <v>1456</v>
      </c>
      <c r="B1458" t="s">
        <v>1313</v>
      </c>
      <c r="C1458" t="s">
        <v>1668</v>
      </c>
      <c r="D1458" t="s">
        <v>1655</v>
      </c>
      <c r="E1458" t="s">
        <v>1326</v>
      </c>
      <c r="F1458" t="s">
        <v>1327</v>
      </c>
      <c r="G1458" t="str">
        <f t="shared" si="3087"/>
        <v>Percentage of net sales by primary category - Bath, and fragrance</v>
      </c>
      <c r="H1458" t="str">
        <f t="shared" si="3070"/>
        <v>bath, and fragrance</v>
      </c>
      <c r="I1458" t="s">
        <v>7</v>
      </c>
      <c r="J1458" t="b">
        <f t="shared" si="3088"/>
        <v>0</v>
      </c>
      <c r="K1458" t="b">
        <f t="shared" si="3096"/>
        <v>0</v>
      </c>
      <c r="L1458" t="b">
        <f t="shared" si="3097"/>
        <v>1</v>
      </c>
      <c r="M1458" t="str">
        <f t="shared" si="3089"/>
        <v/>
      </c>
      <c r="N1458" t="str">
        <f t="shared" si="3132"/>
        <v/>
      </c>
      <c r="O1458" t="str">
        <f t="shared" si="3133"/>
        <v/>
      </c>
      <c r="P1458" t="str">
        <f t="shared" si="3090"/>
        <v/>
      </c>
      <c r="R1458" t="s">
        <v>7</v>
      </c>
      <c r="S1458" t="str">
        <f>IF(M1458&lt;&gt;"",M1458,IF(O1458&lt;&gt;"",O1458,IF(Q1458&lt;&gt;"",Q1458,I1458)))</f>
        <v>%</v>
      </c>
      <c r="T1458" t="str">
        <f t="shared" si="3091"/>
        <v>%</v>
      </c>
      <c r="U1458" t="str">
        <f t="shared" ref="U1458:V1458" si="3190">TRIM(SUBSTITUTE(T1458,U$1,U$2))</f>
        <v>%</v>
      </c>
      <c r="V1458" t="str">
        <f t="shared" si="3190"/>
        <v>%</v>
      </c>
      <c r="W1458" t="str">
        <f t="shared" ref="W1458:AM1458" si="3191">TRIM(SUBSTITUTE(V1458,W$1,W$2))</f>
        <v>%</v>
      </c>
      <c r="X1458" t="str">
        <f t="shared" si="3191"/>
        <v>%</v>
      </c>
      <c r="Y1458" t="str">
        <f t="shared" si="3191"/>
        <v>%</v>
      </c>
      <c r="Z1458" t="str">
        <f t="shared" si="3191"/>
        <v>%</v>
      </c>
      <c r="AA1458" t="str">
        <f t="shared" si="3191"/>
        <v>%</v>
      </c>
      <c r="AB1458" t="str">
        <f t="shared" si="3191"/>
        <v>%</v>
      </c>
      <c r="AC1458" t="str">
        <f t="shared" si="3191"/>
        <v>%</v>
      </c>
      <c r="AD1458" t="str">
        <f t="shared" si="3191"/>
        <v>%</v>
      </c>
      <c r="AE1458" t="str">
        <f t="shared" si="3191"/>
        <v>%</v>
      </c>
      <c r="AF1458" t="str">
        <f t="shared" si="3191"/>
        <v>%</v>
      </c>
      <c r="AG1458" t="str">
        <f t="shared" si="3191"/>
        <v>%</v>
      </c>
      <c r="AH1458" t="str">
        <f t="shared" si="3191"/>
        <v>%</v>
      </c>
      <c r="AI1458" t="str">
        <f t="shared" si="3191"/>
        <v>%</v>
      </c>
      <c r="AJ1458" t="str">
        <f t="shared" si="3191"/>
        <v>%</v>
      </c>
      <c r="AK1458" t="str">
        <f t="shared" si="3191"/>
        <v>%</v>
      </c>
      <c r="AL1458" t="str">
        <f t="shared" si="3191"/>
        <v>%</v>
      </c>
      <c r="AM1458" t="str">
        <f t="shared" si="3191"/>
        <v>%</v>
      </c>
      <c r="AN1458" t="str">
        <f t="shared" si="3094"/>
        <v>%</v>
      </c>
      <c r="AQ1458" t="str">
        <f t="shared" si="3095"/>
        <v>%</v>
      </c>
    </row>
    <row r="1459" spans="1:43" x14ac:dyDescent="0.2">
      <c r="A1459">
        <v>1457</v>
      </c>
      <c r="B1459" t="s">
        <v>1313</v>
      </c>
      <c r="C1459" t="s">
        <v>1668</v>
      </c>
      <c r="D1459" t="s">
        <v>1655</v>
      </c>
      <c r="E1459" t="s">
        <v>1326</v>
      </c>
      <c r="F1459" t="s">
        <v>1328</v>
      </c>
      <c r="G1459" t="str">
        <f t="shared" si="3087"/>
        <v>Percentage of net sales by primary category - Cosmetics</v>
      </c>
      <c r="H1459" t="str">
        <f t="shared" si="3070"/>
        <v>cosmetics</v>
      </c>
      <c r="I1459" t="s">
        <v>7</v>
      </c>
      <c r="J1459" t="b">
        <f t="shared" si="3088"/>
        <v>0</v>
      </c>
      <c r="K1459" t="b">
        <f t="shared" si="3096"/>
        <v>0</v>
      </c>
      <c r="L1459" t="b">
        <f t="shared" si="3097"/>
        <v>1</v>
      </c>
      <c r="M1459" t="str">
        <f t="shared" si="3089"/>
        <v/>
      </c>
      <c r="N1459" t="str">
        <f t="shared" si="3132"/>
        <v/>
      </c>
      <c r="O1459" t="str">
        <f t="shared" si="3133"/>
        <v/>
      </c>
      <c r="P1459" t="str">
        <f t="shared" si="3090"/>
        <v/>
      </c>
      <c r="R1459" t="s">
        <v>7</v>
      </c>
      <c r="S1459" t="str">
        <f>IF(M1459&lt;&gt;"",M1459,IF(O1459&lt;&gt;"",O1459,IF(Q1459&lt;&gt;"",Q1459,I1459)))</f>
        <v>%</v>
      </c>
      <c r="T1459" t="str">
        <f t="shared" si="3091"/>
        <v>%</v>
      </c>
      <c r="U1459" t="str">
        <f t="shared" ref="U1459:V1459" si="3192">TRIM(SUBSTITUTE(T1459,U$1,U$2))</f>
        <v>%</v>
      </c>
      <c r="V1459" t="str">
        <f t="shared" si="3192"/>
        <v>%</v>
      </c>
      <c r="W1459" t="str">
        <f t="shared" ref="W1459:AM1459" si="3193">TRIM(SUBSTITUTE(V1459,W$1,W$2))</f>
        <v>%</v>
      </c>
      <c r="X1459" t="str">
        <f t="shared" si="3193"/>
        <v>%</v>
      </c>
      <c r="Y1459" t="str">
        <f t="shared" si="3193"/>
        <v>%</v>
      </c>
      <c r="Z1459" t="str">
        <f t="shared" si="3193"/>
        <v>%</v>
      </c>
      <c r="AA1459" t="str">
        <f t="shared" si="3193"/>
        <v>%</v>
      </c>
      <c r="AB1459" t="str">
        <f t="shared" si="3193"/>
        <v>%</v>
      </c>
      <c r="AC1459" t="str">
        <f t="shared" si="3193"/>
        <v>%</v>
      </c>
      <c r="AD1459" t="str">
        <f t="shared" si="3193"/>
        <v>%</v>
      </c>
      <c r="AE1459" t="str">
        <f t="shared" si="3193"/>
        <v>%</v>
      </c>
      <c r="AF1459" t="str">
        <f t="shared" si="3193"/>
        <v>%</v>
      </c>
      <c r="AG1459" t="str">
        <f t="shared" si="3193"/>
        <v>%</v>
      </c>
      <c r="AH1459" t="str">
        <f t="shared" si="3193"/>
        <v>%</v>
      </c>
      <c r="AI1459" t="str">
        <f t="shared" si="3193"/>
        <v>%</v>
      </c>
      <c r="AJ1459" t="str">
        <f t="shared" si="3193"/>
        <v>%</v>
      </c>
      <c r="AK1459" t="str">
        <f t="shared" si="3193"/>
        <v>%</v>
      </c>
      <c r="AL1459" t="str">
        <f t="shared" si="3193"/>
        <v>%</v>
      </c>
      <c r="AM1459" t="str">
        <f t="shared" si="3193"/>
        <v>%</v>
      </c>
      <c r="AN1459" t="str">
        <f t="shared" si="3094"/>
        <v>%</v>
      </c>
      <c r="AQ1459" t="str">
        <f t="shared" si="3095"/>
        <v>%</v>
      </c>
    </row>
    <row r="1460" spans="1:43" x14ac:dyDescent="0.2">
      <c r="A1460">
        <v>1458</v>
      </c>
      <c r="B1460" t="s">
        <v>1313</v>
      </c>
      <c r="C1460" t="s">
        <v>1668</v>
      </c>
      <c r="D1460" t="s">
        <v>1655</v>
      </c>
      <c r="E1460" t="s">
        <v>1326</v>
      </c>
      <c r="F1460" t="s">
        <v>1329</v>
      </c>
      <c r="G1460" t="str">
        <f t="shared" si="3087"/>
        <v>Percentage of net sales by primary category - Haircare products and styling tools</v>
      </c>
      <c r="H1460" t="str">
        <f t="shared" si="3070"/>
        <v>haircare products and styling tools</v>
      </c>
      <c r="I1460" t="s">
        <v>7</v>
      </c>
      <c r="J1460" t="b">
        <f t="shared" si="3088"/>
        <v>0</v>
      </c>
      <c r="K1460" t="b">
        <f t="shared" si="3096"/>
        <v>0</v>
      </c>
      <c r="L1460" t="b">
        <f t="shared" si="3097"/>
        <v>1</v>
      </c>
      <c r="M1460" t="str">
        <f t="shared" si="3089"/>
        <v/>
      </c>
      <c r="N1460" t="str">
        <f t="shared" si="3132"/>
        <v/>
      </c>
      <c r="O1460" t="str">
        <f t="shared" si="3133"/>
        <v/>
      </c>
      <c r="P1460" t="str">
        <f t="shared" si="3090"/>
        <v/>
      </c>
      <c r="R1460" t="s">
        <v>7</v>
      </c>
      <c r="S1460" t="str">
        <f>IF(M1460&lt;&gt;"",M1460,IF(O1460&lt;&gt;"",O1460,IF(Q1460&lt;&gt;"",Q1460,I1460)))</f>
        <v>%</v>
      </c>
      <c r="T1460" t="str">
        <f t="shared" si="3091"/>
        <v>%</v>
      </c>
      <c r="U1460" t="str">
        <f t="shared" ref="U1460:V1460" si="3194">TRIM(SUBSTITUTE(T1460,U$1,U$2))</f>
        <v>%</v>
      </c>
      <c r="V1460" t="str">
        <f t="shared" si="3194"/>
        <v>%</v>
      </c>
      <c r="W1460" t="str">
        <f t="shared" ref="W1460:AM1460" si="3195">TRIM(SUBSTITUTE(V1460,W$1,W$2))</f>
        <v>%</v>
      </c>
      <c r="X1460" t="str">
        <f t="shared" si="3195"/>
        <v>%</v>
      </c>
      <c r="Y1460" t="str">
        <f t="shared" si="3195"/>
        <v>%</v>
      </c>
      <c r="Z1460" t="str">
        <f t="shared" si="3195"/>
        <v>%</v>
      </c>
      <c r="AA1460" t="str">
        <f t="shared" si="3195"/>
        <v>%</v>
      </c>
      <c r="AB1460" t="str">
        <f t="shared" si="3195"/>
        <v>%</v>
      </c>
      <c r="AC1460" t="str">
        <f t="shared" si="3195"/>
        <v>%</v>
      </c>
      <c r="AD1460" t="str">
        <f t="shared" si="3195"/>
        <v>%</v>
      </c>
      <c r="AE1460" t="str">
        <f t="shared" si="3195"/>
        <v>%</v>
      </c>
      <c r="AF1460" t="str">
        <f t="shared" si="3195"/>
        <v>%</v>
      </c>
      <c r="AG1460" t="str">
        <f t="shared" si="3195"/>
        <v>%</v>
      </c>
      <c r="AH1460" t="str">
        <f t="shared" si="3195"/>
        <v>%</v>
      </c>
      <c r="AI1460" t="str">
        <f t="shared" si="3195"/>
        <v>%</v>
      </c>
      <c r="AJ1460" t="str">
        <f t="shared" si="3195"/>
        <v>%</v>
      </c>
      <c r="AK1460" t="str">
        <f t="shared" si="3195"/>
        <v>%</v>
      </c>
      <c r="AL1460" t="str">
        <f t="shared" si="3195"/>
        <v>%</v>
      </c>
      <c r="AM1460" t="str">
        <f t="shared" si="3195"/>
        <v>%</v>
      </c>
      <c r="AN1460" t="str">
        <f t="shared" si="3094"/>
        <v>%</v>
      </c>
      <c r="AQ1460" t="str">
        <f t="shared" si="3095"/>
        <v>%</v>
      </c>
    </row>
    <row r="1461" spans="1:43" x14ac:dyDescent="0.2">
      <c r="A1461">
        <v>1459</v>
      </c>
      <c r="B1461" t="s">
        <v>1313</v>
      </c>
      <c r="C1461" t="s">
        <v>1668</v>
      </c>
      <c r="D1461" t="s">
        <v>1655</v>
      </c>
      <c r="E1461" t="s">
        <v>1326</v>
      </c>
      <c r="F1461" t="s">
        <v>1330</v>
      </c>
      <c r="G1461" t="str">
        <f t="shared" si="3087"/>
        <v>Percentage of net sales by primary category - Other (nail products, accessories, and other)</v>
      </c>
      <c r="H1461" t="str">
        <f t="shared" si="3070"/>
        <v>other (nail products, accessories, and other)</v>
      </c>
      <c r="I1461" t="s">
        <v>7</v>
      </c>
      <c r="J1461" t="b">
        <f t="shared" si="3088"/>
        <v>0</v>
      </c>
      <c r="K1461" t="b">
        <f t="shared" si="3096"/>
        <v>0</v>
      </c>
      <c r="L1461" t="b">
        <f t="shared" si="3097"/>
        <v>1</v>
      </c>
      <c r="M1461" t="str">
        <f t="shared" si="3089"/>
        <v/>
      </c>
      <c r="N1461" t="str">
        <f t="shared" si="3132"/>
        <v/>
      </c>
      <c r="O1461" t="str">
        <f t="shared" si="3133"/>
        <v/>
      </c>
      <c r="P1461" t="str">
        <f t="shared" si="3090"/>
        <v/>
      </c>
      <c r="R1461" t="s">
        <v>7</v>
      </c>
      <c r="S1461" t="str">
        <f>IF(M1461&lt;&gt;"",M1461,IF(O1461&lt;&gt;"",O1461,IF(Q1461&lt;&gt;"",Q1461,I1461)))</f>
        <v>%</v>
      </c>
      <c r="T1461" t="str">
        <f t="shared" si="3091"/>
        <v>%</v>
      </c>
      <c r="U1461" t="str">
        <f t="shared" ref="U1461:V1461" si="3196">TRIM(SUBSTITUTE(T1461,U$1,U$2))</f>
        <v>%</v>
      </c>
      <c r="V1461" t="str">
        <f t="shared" si="3196"/>
        <v>%</v>
      </c>
      <c r="W1461" t="str">
        <f t="shared" ref="W1461:AM1461" si="3197">TRIM(SUBSTITUTE(V1461,W$1,W$2))</f>
        <v>%</v>
      </c>
      <c r="X1461" t="str">
        <f t="shared" si="3197"/>
        <v>%</v>
      </c>
      <c r="Y1461" t="str">
        <f t="shared" si="3197"/>
        <v>%</v>
      </c>
      <c r="Z1461" t="str">
        <f t="shared" si="3197"/>
        <v>%</v>
      </c>
      <c r="AA1461" t="str">
        <f t="shared" si="3197"/>
        <v>%</v>
      </c>
      <c r="AB1461" t="str">
        <f t="shared" si="3197"/>
        <v>%</v>
      </c>
      <c r="AC1461" t="str">
        <f t="shared" si="3197"/>
        <v>%</v>
      </c>
      <c r="AD1461" t="str">
        <f t="shared" si="3197"/>
        <v>%</v>
      </c>
      <c r="AE1461" t="str">
        <f t="shared" si="3197"/>
        <v>%</v>
      </c>
      <c r="AF1461" t="str">
        <f t="shared" si="3197"/>
        <v>%</v>
      </c>
      <c r="AG1461" t="str">
        <f t="shared" si="3197"/>
        <v>%</v>
      </c>
      <c r="AH1461" t="str">
        <f t="shared" si="3197"/>
        <v>%</v>
      </c>
      <c r="AI1461" t="str">
        <f t="shared" si="3197"/>
        <v>%</v>
      </c>
      <c r="AJ1461" t="str">
        <f t="shared" si="3197"/>
        <v>%</v>
      </c>
      <c r="AK1461" t="str">
        <f t="shared" si="3197"/>
        <v>%</v>
      </c>
      <c r="AL1461" t="str">
        <f t="shared" si="3197"/>
        <v>%</v>
      </c>
      <c r="AM1461" t="str">
        <f t="shared" si="3197"/>
        <v>%</v>
      </c>
      <c r="AN1461" t="str">
        <f t="shared" si="3094"/>
        <v>%</v>
      </c>
      <c r="AQ1461" t="str">
        <f t="shared" si="3095"/>
        <v>%</v>
      </c>
    </row>
    <row r="1462" spans="1:43" x14ac:dyDescent="0.2">
      <c r="A1462">
        <v>1460</v>
      </c>
      <c r="B1462" t="s">
        <v>1313</v>
      </c>
      <c r="C1462" t="s">
        <v>1668</v>
      </c>
      <c r="D1462" t="s">
        <v>1655</v>
      </c>
      <c r="E1462" t="s">
        <v>1326</v>
      </c>
      <c r="F1462" t="s">
        <v>231</v>
      </c>
      <c r="G1462" t="str">
        <f t="shared" si="3087"/>
        <v>Percentage of net sales by primary category - Services</v>
      </c>
      <c r="H1462" t="str">
        <f t="shared" si="3070"/>
        <v>services</v>
      </c>
      <c r="I1462" t="s">
        <v>7</v>
      </c>
      <c r="J1462" t="b">
        <f t="shared" si="3088"/>
        <v>0</v>
      </c>
      <c r="K1462" t="b">
        <f t="shared" si="3096"/>
        <v>0</v>
      </c>
      <c r="L1462" t="b">
        <f t="shared" si="3097"/>
        <v>1</v>
      </c>
      <c r="M1462" t="str">
        <f t="shared" si="3089"/>
        <v/>
      </c>
      <c r="N1462" t="str">
        <f t="shared" si="3132"/>
        <v/>
      </c>
      <c r="O1462" t="str">
        <f t="shared" si="3133"/>
        <v/>
      </c>
      <c r="P1462" t="str">
        <f t="shared" si="3090"/>
        <v/>
      </c>
      <c r="R1462" t="s">
        <v>7</v>
      </c>
      <c r="S1462" t="str">
        <f>IF(M1462&lt;&gt;"",M1462,IF(O1462&lt;&gt;"",O1462,IF(Q1462&lt;&gt;"",Q1462,I1462)))</f>
        <v>%</v>
      </c>
      <c r="T1462" t="str">
        <f t="shared" si="3091"/>
        <v>%</v>
      </c>
      <c r="U1462" t="str">
        <f t="shared" ref="U1462:V1462" si="3198">TRIM(SUBSTITUTE(T1462,U$1,U$2))</f>
        <v>%</v>
      </c>
      <c r="V1462" t="str">
        <f t="shared" si="3198"/>
        <v>%</v>
      </c>
      <c r="W1462" t="str">
        <f t="shared" ref="W1462:AM1462" si="3199">TRIM(SUBSTITUTE(V1462,W$1,W$2))</f>
        <v>%</v>
      </c>
      <c r="X1462" t="str">
        <f t="shared" si="3199"/>
        <v>%</v>
      </c>
      <c r="Y1462" t="str">
        <f t="shared" si="3199"/>
        <v>%</v>
      </c>
      <c r="Z1462" t="str">
        <f t="shared" si="3199"/>
        <v>%</v>
      </c>
      <c r="AA1462" t="str">
        <f t="shared" si="3199"/>
        <v>%</v>
      </c>
      <c r="AB1462" t="str">
        <f t="shared" si="3199"/>
        <v>%</v>
      </c>
      <c r="AC1462" t="str">
        <f t="shared" si="3199"/>
        <v>%</v>
      </c>
      <c r="AD1462" t="str">
        <f t="shared" si="3199"/>
        <v>%</v>
      </c>
      <c r="AE1462" t="str">
        <f t="shared" si="3199"/>
        <v>%</v>
      </c>
      <c r="AF1462" t="str">
        <f t="shared" si="3199"/>
        <v>%</v>
      </c>
      <c r="AG1462" t="str">
        <f t="shared" si="3199"/>
        <v>%</v>
      </c>
      <c r="AH1462" t="str">
        <f t="shared" si="3199"/>
        <v>%</v>
      </c>
      <c r="AI1462" t="str">
        <f t="shared" si="3199"/>
        <v>%</v>
      </c>
      <c r="AJ1462" t="str">
        <f t="shared" si="3199"/>
        <v>%</v>
      </c>
      <c r="AK1462" t="str">
        <f t="shared" si="3199"/>
        <v>%</v>
      </c>
      <c r="AL1462" t="str">
        <f t="shared" si="3199"/>
        <v>%</v>
      </c>
      <c r="AM1462" t="str">
        <f t="shared" si="3199"/>
        <v>%</v>
      </c>
      <c r="AN1462" t="str">
        <f t="shared" si="3094"/>
        <v>%</v>
      </c>
      <c r="AQ1462" t="str">
        <f t="shared" si="3095"/>
        <v>%</v>
      </c>
    </row>
    <row r="1463" spans="1:43" x14ac:dyDescent="0.2">
      <c r="A1463">
        <v>1461</v>
      </c>
      <c r="B1463" t="s">
        <v>1313</v>
      </c>
      <c r="C1463" t="s">
        <v>1668</v>
      </c>
      <c r="D1463" t="s">
        <v>1655</v>
      </c>
      <c r="E1463" t="s">
        <v>1326</v>
      </c>
      <c r="F1463" t="s">
        <v>1331</v>
      </c>
      <c r="G1463" t="str">
        <f t="shared" si="3087"/>
        <v>Percentage of net sales by primary category - Skincare</v>
      </c>
      <c r="H1463" t="str">
        <f t="shared" si="3070"/>
        <v>skincare</v>
      </c>
      <c r="I1463" t="s">
        <v>7</v>
      </c>
      <c r="J1463" t="b">
        <f t="shared" si="3088"/>
        <v>0</v>
      </c>
      <c r="K1463" t="b">
        <f t="shared" si="3096"/>
        <v>0</v>
      </c>
      <c r="L1463" t="b">
        <f t="shared" si="3097"/>
        <v>1</v>
      </c>
      <c r="M1463" t="str">
        <f t="shared" si="3089"/>
        <v/>
      </c>
      <c r="N1463" t="str">
        <f t="shared" si="3132"/>
        <v/>
      </c>
      <c r="O1463" t="str">
        <f t="shared" si="3133"/>
        <v/>
      </c>
      <c r="P1463" t="str">
        <f t="shared" si="3090"/>
        <v/>
      </c>
      <c r="R1463" t="s">
        <v>7</v>
      </c>
      <c r="S1463" t="str">
        <f>IF(M1463&lt;&gt;"",M1463,IF(O1463&lt;&gt;"",O1463,IF(Q1463&lt;&gt;"",Q1463,I1463)))</f>
        <v>%</v>
      </c>
      <c r="T1463" t="str">
        <f t="shared" si="3091"/>
        <v>%</v>
      </c>
      <c r="U1463" t="str">
        <f t="shared" ref="U1463:V1463" si="3200">TRIM(SUBSTITUTE(T1463,U$1,U$2))</f>
        <v>%</v>
      </c>
      <c r="V1463" t="str">
        <f t="shared" si="3200"/>
        <v>%</v>
      </c>
      <c r="W1463" t="str">
        <f t="shared" ref="W1463:AM1463" si="3201">TRIM(SUBSTITUTE(V1463,W$1,W$2))</f>
        <v>%</v>
      </c>
      <c r="X1463" t="str">
        <f t="shared" si="3201"/>
        <v>%</v>
      </c>
      <c r="Y1463" t="str">
        <f t="shared" si="3201"/>
        <v>%</v>
      </c>
      <c r="Z1463" t="str">
        <f t="shared" si="3201"/>
        <v>%</v>
      </c>
      <c r="AA1463" t="str">
        <f t="shared" si="3201"/>
        <v>%</v>
      </c>
      <c r="AB1463" t="str">
        <f t="shared" si="3201"/>
        <v>%</v>
      </c>
      <c r="AC1463" t="str">
        <f t="shared" si="3201"/>
        <v>%</v>
      </c>
      <c r="AD1463" t="str">
        <f t="shared" si="3201"/>
        <v>%</v>
      </c>
      <c r="AE1463" t="str">
        <f t="shared" si="3201"/>
        <v>%</v>
      </c>
      <c r="AF1463" t="str">
        <f t="shared" si="3201"/>
        <v>%</v>
      </c>
      <c r="AG1463" t="str">
        <f t="shared" si="3201"/>
        <v>%</v>
      </c>
      <c r="AH1463" t="str">
        <f t="shared" si="3201"/>
        <v>%</v>
      </c>
      <c r="AI1463" t="str">
        <f t="shared" si="3201"/>
        <v>%</v>
      </c>
      <c r="AJ1463" t="str">
        <f t="shared" si="3201"/>
        <v>%</v>
      </c>
      <c r="AK1463" t="str">
        <f t="shared" si="3201"/>
        <v>%</v>
      </c>
      <c r="AL1463" t="str">
        <f t="shared" si="3201"/>
        <v>%</v>
      </c>
      <c r="AM1463" t="str">
        <f t="shared" si="3201"/>
        <v>%</v>
      </c>
      <c r="AN1463" t="str">
        <f t="shared" si="3094"/>
        <v>%</v>
      </c>
      <c r="AQ1463" t="str">
        <f t="shared" si="3095"/>
        <v>%</v>
      </c>
    </row>
    <row r="1464" spans="1:43" x14ac:dyDescent="0.2">
      <c r="A1464">
        <v>1462</v>
      </c>
      <c r="B1464" t="s">
        <v>1313</v>
      </c>
      <c r="C1464" t="s">
        <v>1668</v>
      </c>
      <c r="D1464" t="s">
        <v>1655</v>
      </c>
      <c r="E1464" t="s">
        <v>1326</v>
      </c>
      <c r="F1464" t="s">
        <v>1332</v>
      </c>
      <c r="G1464" t="str">
        <f t="shared" si="3087"/>
        <v>Percentage of net sales by primary category - Skincare, bath, and fragrance</v>
      </c>
      <c r="H1464" t="str">
        <f t="shared" si="3070"/>
        <v>skincare, bath, and fragrance</v>
      </c>
      <c r="I1464" t="s">
        <v>7</v>
      </c>
      <c r="J1464" t="b">
        <f t="shared" si="3088"/>
        <v>0</v>
      </c>
      <c r="K1464" t="b">
        <f t="shared" si="3096"/>
        <v>0</v>
      </c>
      <c r="L1464" t="b">
        <f t="shared" si="3097"/>
        <v>1</v>
      </c>
      <c r="M1464" t="str">
        <f t="shared" si="3089"/>
        <v/>
      </c>
      <c r="N1464" t="str">
        <f t="shared" si="3132"/>
        <v/>
      </c>
      <c r="O1464" t="str">
        <f t="shared" si="3133"/>
        <v/>
      </c>
      <c r="P1464" t="str">
        <f t="shared" si="3090"/>
        <v/>
      </c>
      <c r="R1464" t="s">
        <v>7</v>
      </c>
      <c r="S1464" t="str">
        <f>IF(M1464&lt;&gt;"",M1464,IF(O1464&lt;&gt;"",O1464,IF(Q1464&lt;&gt;"",Q1464,I1464)))</f>
        <v>%</v>
      </c>
      <c r="T1464" t="str">
        <f t="shared" si="3091"/>
        <v>%</v>
      </c>
      <c r="U1464" t="str">
        <f t="shared" ref="U1464:V1464" si="3202">TRIM(SUBSTITUTE(T1464,U$1,U$2))</f>
        <v>%</v>
      </c>
      <c r="V1464" t="str">
        <f t="shared" si="3202"/>
        <v>%</v>
      </c>
      <c r="W1464" t="str">
        <f t="shared" ref="W1464:AM1464" si="3203">TRIM(SUBSTITUTE(V1464,W$1,W$2))</f>
        <v>%</v>
      </c>
      <c r="X1464" t="str">
        <f t="shared" si="3203"/>
        <v>%</v>
      </c>
      <c r="Y1464" t="str">
        <f t="shared" si="3203"/>
        <v>%</v>
      </c>
      <c r="Z1464" t="str">
        <f t="shared" si="3203"/>
        <v>%</v>
      </c>
      <c r="AA1464" t="str">
        <f t="shared" si="3203"/>
        <v>%</v>
      </c>
      <c r="AB1464" t="str">
        <f t="shared" si="3203"/>
        <v>%</v>
      </c>
      <c r="AC1464" t="str">
        <f t="shared" si="3203"/>
        <v>%</v>
      </c>
      <c r="AD1464" t="str">
        <f t="shared" si="3203"/>
        <v>%</v>
      </c>
      <c r="AE1464" t="str">
        <f t="shared" si="3203"/>
        <v>%</v>
      </c>
      <c r="AF1464" t="str">
        <f t="shared" si="3203"/>
        <v>%</v>
      </c>
      <c r="AG1464" t="str">
        <f t="shared" si="3203"/>
        <v>%</v>
      </c>
      <c r="AH1464" t="str">
        <f t="shared" si="3203"/>
        <v>%</v>
      </c>
      <c r="AI1464" t="str">
        <f t="shared" si="3203"/>
        <v>%</v>
      </c>
      <c r="AJ1464" t="str">
        <f t="shared" si="3203"/>
        <v>%</v>
      </c>
      <c r="AK1464" t="str">
        <f t="shared" si="3203"/>
        <v>%</v>
      </c>
      <c r="AL1464" t="str">
        <f t="shared" si="3203"/>
        <v>%</v>
      </c>
      <c r="AM1464" t="str">
        <f t="shared" si="3203"/>
        <v>%</v>
      </c>
      <c r="AN1464" t="str">
        <f t="shared" si="3094"/>
        <v>%</v>
      </c>
      <c r="AQ1464" t="str">
        <f t="shared" si="3095"/>
        <v>%</v>
      </c>
    </row>
    <row r="1465" spans="1:43" x14ac:dyDescent="0.2">
      <c r="A1465">
        <v>1463</v>
      </c>
      <c r="B1465" t="s">
        <v>1313</v>
      </c>
      <c r="C1465" t="s">
        <v>1668</v>
      </c>
      <c r="D1465" t="s">
        <v>1655</v>
      </c>
      <c r="E1465" t="s">
        <v>1333</v>
      </c>
      <c r="F1465" t="s">
        <v>1333</v>
      </c>
      <c r="G1465" t="str">
        <f t="shared" si="3087"/>
        <v>Remodel and relocation projects</v>
      </c>
      <c r="H1465" t="str">
        <f t="shared" si="3070"/>
        <v>remodel and relocation projects</v>
      </c>
      <c r="I1465" t="s">
        <v>1325</v>
      </c>
      <c r="J1465" t="b">
        <f t="shared" si="3088"/>
        <v>0</v>
      </c>
      <c r="K1465" t="b">
        <f t="shared" si="3096"/>
        <v>1</v>
      </c>
      <c r="L1465" t="b">
        <f t="shared" si="3097"/>
        <v>1</v>
      </c>
      <c r="M1465" t="str">
        <f t="shared" si="3089"/>
        <v/>
      </c>
      <c r="N1465" t="str">
        <f t="shared" si="3132"/>
        <v>Check</v>
      </c>
      <c r="O1465" t="str">
        <f t="shared" si="3133"/>
        <v/>
      </c>
      <c r="P1465" t="str">
        <f t="shared" si="3090"/>
        <v/>
      </c>
      <c r="Q1465" t="s">
        <v>1738</v>
      </c>
      <c r="R1465" t="s">
        <v>1685</v>
      </c>
      <c r="S1465" t="str">
        <f>IF(M1465&lt;&gt;"",M1465,IF(O1465&lt;&gt;"",O1465,IF(Q1465&lt;&gt;"",Q1465,I1465)))</f>
        <v>Projects</v>
      </c>
      <c r="T1465" t="str">
        <f t="shared" si="3091"/>
        <v>projects</v>
      </c>
      <c r="U1465" t="str">
        <f t="shared" ref="U1465:V1465" si="3204">TRIM(SUBSTITUTE(T1465,U$1,U$2))</f>
        <v>projects</v>
      </c>
      <c r="V1465" t="str">
        <f t="shared" si="3204"/>
        <v>projects</v>
      </c>
      <c r="W1465" t="str">
        <f t="shared" ref="W1465:AM1465" si="3205">TRIM(SUBSTITUTE(V1465,W$1,W$2))</f>
        <v>projects</v>
      </c>
      <c r="X1465" t="str">
        <f t="shared" si="3205"/>
        <v>projects</v>
      </c>
      <c r="Y1465" t="str">
        <f t="shared" si="3205"/>
        <v>projects</v>
      </c>
      <c r="Z1465" t="str">
        <f t="shared" si="3205"/>
        <v>projects</v>
      </c>
      <c r="AA1465" t="str">
        <f t="shared" si="3205"/>
        <v>projects</v>
      </c>
      <c r="AB1465" t="str">
        <f t="shared" si="3205"/>
        <v>projects</v>
      </c>
      <c r="AC1465" t="str">
        <f t="shared" si="3205"/>
        <v>projects</v>
      </c>
      <c r="AD1465" t="str">
        <f t="shared" si="3205"/>
        <v>projects</v>
      </c>
      <c r="AE1465" t="str">
        <f t="shared" si="3205"/>
        <v>projects</v>
      </c>
      <c r="AF1465" t="str">
        <f t="shared" si="3205"/>
        <v>projects</v>
      </c>
      <c r="AG1465" t="str">
        <f t="shared" si="3205"/>
        <v>projects</v>
      </c>
      <c r="AH1465" t="str">
        <f t="shared" si="3205"/>
        <v>projects</v>
      </c>
      <c r="AI1465" t="str">
        <f t="shared" si="3205"/>
        <v>projects</v>
      </c>
      <c r="AJ1465" t="str">
        <f t="shared" si="3205"/>
        <v>projects</v>
      </c>
      <c r="AK1465" t="str">
        <f t="shared" si="3205"/>
        <v>projects</v>
      </c>
      <c r="AL1465" t="str">
        <f t="shared" si="3205"/>
        <v>projects</v>
      </c>
      <c r="AM1465" t="str">
        <f t="shared" si="3205"/>
        <v>projects</v>
      </c>
      <c r="AN1465" t="str">
        <f t="shared" si="3094"/>
        <v>projects</v>
      </c>
      <c r="AQ1465" t="str">
        <f t="shared" si="3095"/>
        <v>Projects</v>
      </c>
    </row>
    <row r="1466" spans="1:43" x14ac:dyDescent="0.2">
      <c r="A1466">
        <v>1464</v>
      </c>
      <c r="B1466" t="s">
        <v>1313</v>
      </c>
      <c r="C1466" t="s">
        <v>1668</v>
      </c>
      <c r="D1466" t="s">
        <v>1655</v>
      </c>
      <c r="E1466" t="s">
        <v>1334</v>
      </c>
      <c r="F1466" t="s">
        <v>265</v>
      </c>
      <c r="G1466" t="str">
        <f t="shared" si="3087"/>
        <v>Revenue by Distribution Channel - E-commerce</v>
      </c>
      <c r="H1466" t="str">
        <f t="shared" si="3070"/>
        <v>e-commerce</v>
      </c>
      <c r="I1466" t="s">
        <v>10</v>
      </c>
      <c r="J1466" t="b">
        <f t="shared" si="3088"/>
        <v>0</v>
      </c>
      <c r="K1466" t="b">
        <f t="shared" si="3096"/>
        <v>0</v>
      </c>
      <c r="L1466" t="b">
        <f t="shared" si="3097"/>
        <v>1</v>
      </c>
      <c r="M1466" t="str">
        <f t="shared" si="3089"/>
        <v/>
      </c>
      <c r="N1466" t="str">
        <f t="shared" si="3132"/>
        <v/>
      </c>
      <c r="O1466" t="str">
        <f t="shared" si="3133"/>
        <v/>
      </c>
      <c r="P1466" t="str">
        <f t="shared" si="3090"/>
        <v/>
      </c>
      <c r="R1466" t="s">
        <v>35</v>
      </c>
      <c r="S1466" t="str">
        <f>IF(M1466&lt;&gt;"",M1466,IF(O1466&lt;&gt;"",O1466,IF(Q1466&lt;&gt;"",Q1466,I1466)))</f>
        <v>$M</v>
      </c>
      <c r="T1466" t="str">
        <f t="shared" si="3091"/>
        <v>$m</v>
      </c>
      <c r="U1466" t="str">
        <f t="shared" ref="U1466:V1466" si="3206">TRIM(SUBSTITUTE(T1466,U$1,U$2))</f>
        <v>$m</v>
      </c>
      <c r="V1466" t="str">
        <f t="shared" si="3206"/>
        <v>$m</v>
      </c>
      <c r="W1466" t="str">
        <f t="shared" ref="W1466:AM1466" si="3207">TRIM(SUBSTITUTE(V1466,W$1,W$2))</f>
        <v>$m</v>
      </c>
      <c r="X1466" t="str">
        <f t="shared" si="3207"/>
        <v>$m</v>
      </c>
      <c r="Y1466" t="str">
        <f t="shared" si="3207"/>
        <v>$m</v>
      </c>
      <c r="Z1466" t="str">
        <f t="shared" si="3207"/>
        <v>$m</v>
      </c>
      <c r="AA1466" t="str">
        <f t="shared" si="3207"/>
        <v>$m</v>
      </c>
      <c r="AB1466" t="str">
        <f t="shared" si="3207"/>
        <v>$m</v>
      </c>
      <c r="AC1466" t="str">
        <f t="shared" si="3207"/>
        <v>$m</v>
      </c>
      <c r="AD1466" t="str">
        <f t="shared" si="3207"/>
        <v>$m</v>
      </c>
      <c r="AE1466" t="str">
        <f t="shared" si="3207"/>
        <v>$m</v>
      </c>
      <c r="AF1466" t="str">
        <f t="shared" si="3207"/>
        <v>$m</v>
      </c>
      <c r="AG1466" t="str">
        <f t="shared" si="3207"/>
        <v>$</v>
      </c>
      <c r="AH1466" t="str">
        <f t="shared" si="3207"/>
        <v>$</v>
      </c>
      <c r="AI1466" t="str">
        <f t="shared" si="3207"/>
        <v>$</v>
      </c>
      <c r="AJ1466" t="str">
        <f t="shared" si="3207"/>
        <v>$</v>
      </c>
      <c r="AK1466" t="str">
        <f t="shared" si="3207"/>
        <v>$</v>
      </c>
      <c r="AL1466" t="str">
        <f t="shared" si="3207"/>
        <v>$</v>
      </c>
      <c r="AM1466" t="str">
        <f t="shared" si="3207"/>
        <v>$</v>
      </c>
      <c r="AN1466" t="str">
        <f t="shared" si="3094"/>
        <v>$</v>
      </c>
      <c r="AQ1466" t="str">
        <f t="shared" si="3095"/>
        <v>$</v>
      </c>
    </row>
    <row r="1467" spans="1:43" x14ac:dyDescent="0.2">
      <c r="A1467">
        <v>1465</v>
      </c>
      <c r="B1467" t="s">
        <v>1313</v>
      </c>
      <c r="C1467" t="s">
        <v>1668</v>
      </c>
      <c r="D1467" t="s">
        <v>1655</v>
      </c>
      <c r="E1467" t="s">
        <v>1334</v>
      </c>
      <c r="F1467" t="s">
        <v>13</v>
      </c>
      <c r="G1467" t="str">
        <f t="shared" si="3087"/>
        <v>Revenue by Distribution Channel - Other</v>
      </c>
      <c r="H1467" t="str">
        <f t="shared" si="3070"/>
        <v>other</v>
      </c>
      <c r="I1467" t="s">
        <v>10</v>
      </c>
      <c r="J1467" t="b">
        <f t="shared" si="3088"/>
        <v>0</v>
      </c>
      <c r="K1467" t="b">
        <f t="shared" si="3096"/>
        <v>0</v>
      </c>
      <c r="L1467" t="b">
        <f t="shared" si="3097"/>
        <v>1</v>
      </c>
      <c r="M1467" t="str">
        <f t="shared" si="3089"/>
        <v/>
      </c>
      <c r="N1467" t="str">
        <f t="shared" si="3132"/>
        <v/>
      </c>
      <c r="O1467" t="str">
        <f t="shared" si="3133"/>
        <v/>
      </c>
      <c r="P1467" t="str">
        <f t="shared" si="3090"/>
        <v/>
      </c>
      <c r="R1467" t="s">
        <v>35</v>
      </c>
      <c r="S1467" t="str">
        <f>IF(M1467&lt;&gt;"",M1467,IF(O1467&lt;&gt;"",O1467,IF(Q1467&lt;&gt;"",Q1467,I1467)))</f>
        <v>$M</v>
      </c>
      <c r="T1467" t="str">
        <f t="shared" si="3091"/>
        <v>$m</v>
      </c>
      <c r="U1467" t="str">
        <f t="shared" ref="U1467:V1467" si="3208">TRIM(SUBSTITUTE(T1467,U$1,U$2))</f>
        <v>$m</v>
      </c>
      <c r="V1467" t="str">
        <f t="shared" si="3208"/>
        <v>$m</v>
      </c>
      <c r="W1467" t="str">
        <f t="shared" ref="W1467:AM1467" si="3209">TRIM(SUBSTITUTE(V1467,W$1,W$2))</f>
        <v>$m</v>
      </c>
      <c r="X1467" t="str">
        <f t="shared" si="3209"/>
        <v>$m</v>
      </c>
      <c r="Y1467" t="str">
        <f t="shared" si="3209"/>
        <v>$m</v>
      </c>
      <c r="Z1467" t="str">
        <f t="shared" si="3209"/>
        <v>$m</v>
      </c>
      <c r="AA1467" t="str">
        <f t="shared" si="3209"/>
        <v>$m</v>
      </c>
      <c r="AB1467" t="str">
        <f t="shared" si="3209"/>
        <v>$m</v>
      </c>
      <c r="AC1467" t="str">
        <f t="shared" si="3209"/>
        <v>$m</v>
      </c>
      <c r="AD1467" t="str">
        <f t="shared" si="3209"/>
        <v>$m</v>
      </c>
      <c r="AE1467" t="str">
        <f t="shared" si="3209"/>
        <v>$m</v>
      </c>
      <c r="AF1467" t="str">
        <f t="shared" si="3209"/>
        <v>$m</v>
      </c>
      <c r="AG1467" t="str">
        <f t="shared" si="3209"/>
        <v>$</v>
      </c>
      <c r="AH1467" t="str">
        <f t="shared" si="3209"/>
        <v>$</v>
      </c>
      <c r="AI1467" t="str">
        <f t="shared" si="3209"/>
        <v>$</v>
      </c>
      <c r="AJ1467" t="str">
        <f t="shared" si="3209"/>
        <v>$</v>
      </c>
      <c r="AK1467" t="str">
        <f t="shared" si="3209"/>
        <v>$</v>
      </c>
      <c r="AL1467" t="str">
        <f t="shared" si="3209"/>
        <v>$</v>
      </c>
      <c r="AM1467" t="str">
        <f t="shared" si="3209"/>
        <v>$</v>
      </c>
      <c r="AN1467" t="str">
        <f t="shared" si="3094"/>
        <v>$</v>
      </c>
      <c r="AQ1467" t="str">
        <f t="shared" si="3095"/>
        <v>$</v>
      </c>
    </row>
    <row r="1468" spans="1:43" x14ac:dyDescent="0.2">
      <c r="A1468">
        <v>1466</v>
      </c>
      <c r="B1468" t="s">
        <v>1313</v>
      </c>
      <c r="C1468" t="s">
        <v>1668</v>
      </c>
      <c r="D1468" t="s">
        <v>1655</v>
      </c>
      <c r="E1468" t="s">
        <v>1334</v>
      </c>
      <c r="F1468" t="s">
        <v>1279</v>
      </c>
      <c r="G1468" t="str">
        <f t="shared" si="3087"/>
        <v>Revenue by Distribution Channel - Retail stores</v>
      </c>
      <c r="H1468" t="str">
        <f t="shared" ref="H1468:H1488" si="3210">LOWER(F1468)</f>
        <v>retail stores</v>
      </c>
      <c r="I1468" t="s">
        <v>10</v>
      </c>
      <c r="J1468" t="b">
        <f t="shared" si="3088"/>
        <v>1</v>
      </c>
      <c r="K1468" t="b">
        <f t="shared" si="3096"/>
        <v>0</v>
      </c>
      <c r="L1468" t="b">
        <f t="shared" si="3097"/>
        <v>1</v>
      </c>
      <c r="M1468" t="str">
        <f t="shared" si="3089"/>
        <v/>
      </c>
      <c r="N1468" t="str">
        <f t="shared" si="3132"/>
        <v/>
      </c>
      <c r="O1468" t="str">
        <f t="shared" si="3133"/>
        <v/>
      </c>
      <c r="P1468" t="str">
        <f t="shared" si="3090"/>
        <v/>
      </c>
      <c r="R1468" t="s">
        <v>35</v>
      </c>
      <c r="S1468" t="str">
        <f>IF(M1468&lt;&gt;"",M1468,IF(O1468&lt;&gt;"",O1468,IF(Q1468&lt;&gt;"",Q1468,I1468)))</f>
        <v>$M</v>
      </c>
      <c r="T1468" t="str">
        <f t="shared" si="3091"/>
        <v>$m</v>
      </c>
      <c r="U1468" t="str">
        <f t="shared" ref="U1468:V1468" si="3211">TRIM(SUBSTITUTE(T1468,U$1,U$2))</f>
        <v>$m</v>
      </c>
      <c r="V1468" t="str">
        <f t="shared" si="3211"/>
        <v>$m</v>
      </c>
      <c r="W1468" t="str">
        <f t="shared" ref="W1468:AM1468" si="3212">TRIM(SUBSTITUTE(V1468,W$1,W$2))</f>
        <v>$m</v>
      </c>
      <c r="X1468" t="str">
        <f t="shared" si="3212"/>
        <v>$m</v>
      </c>
      <c r="Y1468" t="str">
        <f t="shared" si="3212"/>
        <v>$m</v>
      </c>
      <c r="Z1468" t="str">
        <f t="shared" si="3212"/>
        <v>$m</v>
      </c>
      <c r="AA1468" t="str">
        <f t="shared" si="3212"/>
        <v>$m</v>
      </c>
      <c r="AB1468" t="str">
        <f t="shared" si="3212"/>
        <v>$m</v>
      </c>
      <c r="AC1468" t="str">
        <f t="shared" si="3212"/>
        <v>$m</v>
      </c>
      <c r="AD1468" t="str">
        <f t="shared" si="3212"/>
        <v>$m</v>
      </c>
      <c r="AE1468" t="str">
        <f t="shared" si="3212"/>
        <v>$m</v>
      </c>
      <c r="AF1468" t="str">
        <f t="shared" si="3212"/>
        <v>$m</v>
      </c>
      <c r="AG1468" t="str">
        <f t="shared" si="3212"/>
        <v>$</v>
      </c>
      <c r="AH1468" t="str">
        <f t="shared" si="3212"/>
        <v>$</v>
      </c>
      <c r="AI1468" t="str">
        <f t="shared" si="3212"/>
        <v>$</v>
      </c>
      <c r="AJ1468" t="str">
        <f t="shared" si="3212"/>
        <v>$</v>
      </c>
      <c r="AK1468" t="str">
        <f t="shared" si="3212"/>
        <v>$</v>
      </c>
      <c r="AL1468" t="str">
        <f t="shared" si="3212"/>
        <v>$</v>
      </c>
      <c r="AM1468" t="str">
        <f t="shared" si="3212"/>
        <v>$</v>
      </c>
      <c r="AN1468" t="str">
        <f t="shared" si="3094"/>
        <v>$</v>
      </c>
      <c r="AQ1468" t="str">
        <f t="shared" si="3095"/>
        <v>$</v>
      </c>
    </row>
    <row r="1469" spans="1:43" x14ac:dyDescent="0.2">
      <c r="A1469">
        <v>1467</v>
      </c>
      <c r="B1469" t="s">
        <v>1313</v>
      </c>
      <c r="C1469" t="s">
        <v>1668</v>
      </c>
      <c r="D1469" t="s">
        <v>1655</v>
      </c>
      <c r="E1469" t="s">
        <v>1334</v>
      </c>
      <c r="F1469" t="s">
        <v>1335</v>
      </c>
      <c r="G1469" t="str">
        <f t="shared" si="3087"/>
        <v>Revenue by Distribution Channel - Salon services</v>
      </c>
      <c r="H1469" t="str">
        <f t="shared" si="3210"/>
        <v>salon services</v>
      </c>
      <c r="I1469" t="s">
        <v>10</v>
      </c>
      <c r="J1469" t="b">
        <f t="shared" si="3088"/>
        <v>0</v>
      </c>
      <c r="K1469" t="b">
        <f t="shared" si="3096"/>
        <v>0</v>
      </c>
      <c r="L1469" t="b">
        <f t="shared" si="3097"/>
        <v>1</v>
      </c>
      <c r="M1469" t="str">
        <f t="shared" si="3089"/>
        <v/>
      </c>
      <c r="N1469" t="str">
        <f t="shared" si="3132"/>
        <v/>
      </c>
      <c r="O1469" t="str">
        <f t="shared" si="3133"/>
        <v/>
      </c>
      <c r="P1469" t="str">
        <f t="shared" si="3090"/>
        <v/>
      </c>
      <c r="R1469" t="s">
        <v>35</v>
      </c>
      <c r="S1469" t="str">
        <f>IF(M1469&lt;&gt;"",M1469,IF(O1469&lt;&gt;"",O1469,IF(Q1469&lt;&gt;"",Q1469,I1469)))</f>
        <v>$M</v>
      </c>
      <c r="T1469" t="str">
        <f t="shared" si="3091"/>
        <v>$m</v>
      </c>
      <c r="U1469" t="str">
        <f t="shared" ref="U1469:V1469" si="3213">TRIM(SUBSTITUTE(T1469,U$1,U$2))</f>
        <v>$m</v>
      </c>
      <c r="V1469" t="str">
        <f t="shared" si="3213"/>
        <v>$m</v>
      </c>
      <c r="W1469" t="str">
        <f t="shared" ref="W1469:AM1469" si="3214">TRIM(SUBSTITUTE(V1469,W$1,W$2))</f>
        <v>$m</v>
      </c>
      <c r="X1469" t="str">
        <f t="shared" si="3214"/>
        <v>$m</v>
      </c>
      <c r="Y1469" t="str">
        <f t="shared" si="3214"/>
        <v>$m</v>
      </c>
      <c r="Z1469" t="str">
        <f t="shared" si="3214"/>
        <v>$m</v>
      </c>
      <c r="AA1469" t="str">
        <f t="shared" si="3214"/>
        <v>$m</v>
      </c>
      <c r="AB1469" t="str">
        <f t="shared" si="3214"/>
        <v>$m</v>
      </c>
      <c r="AC1469" t="str">
        <f t="shared" si="3214"/>
        <v>$m</v>
      </c>
      <c r="AD1469" t="str">
        <f t="shared" si="3214"/>
        <v>$m</v>
      </c>
      <c r="AE1469" t="str">
        <f t="shared" si="3214"/>
        <v>$m</v>
      </c>
      <c r="AF1469" t="str">
        <f t="shared" si="3214"/>
        <v>$m</v>
      </c>
      <c r="AG1469" t="str">
        <f t="shared" si="3214"/>
        <v>$</v>
      </c>
      <c r="AH1469" t="str">
        <f t="shared" si="3214"/>
        <v>$</v>
      </c>
      <c r="AI1469" t="str">
        <f t="shared" si="3214"/>
        <v>$</v>
      </c>
      <c r="AJ1469" t="str">
        <f t="shared" si="3214"/>
        <v>$</v>
      </c>
      <c r="AK1469" t="str">
        <f t="shared" si="3214"/>
        <v>$</v>
      </c>
      <c r="AL1469" t="str">
        <f t="shared" si="3214"/>
        <v>$</v>
      </c>
      <c r="AM1469" t="str">
        <f t="shared" si="3214"/>
        <v>$</v>
      </c>
      <c r="AN1469" t="str">
        <f t="shared" si="3094"/>
        <v>$</v>
      </c>
      <c r="AQ1469" t="str">
        <f t="shared" si="3095"/>
        <v>$</v>
      </c>
    </row>
    <row r="1470" spans="1:43" x14ac:dyDescent="0.2">
      <c r="A1470">
        <v>1468</v>
      </c>
      <c r="B1470" t="s">
        <v>1313</v>
      </c>
      <c r="C1470" t="s">
        <v>1668</v>
      </c>
      <c r="D1470" t="s">
        <v>1655</v>
      </c>
      <c r="E1470" t="s">
        <v>44</v>
      </c>
      <c r="F1470" t="s">
        <v>1336</v>
      </c>
      <c r="G1470" t="str">
        <f t="shared" si="3087"/>
        <v xml:space="preserve">Segment Revenue - E-commerce </v>
      </c>
      <c r="H1470" t="str">
        <f t="shared" si="3210"/>
        <v xml:space="preserve">e-commerce </v>
      </c>
      <c r="I1470" t="s">
        <v>10</v>
      </c>
      <c r="J1470" t="b">
        <f t="shared" si="3088"/>
        <v>0</v>
      </c>
      <c r="K1470" t="b">
        <f t="shared" si="3096"/>
        <v>0</v>
      </c>
      <c r="L1470" t="b">
        <f t="shared" si="3097"/>
        <v>1</v>
      </c>
      <c r="M1470" t="str">
        <f t="shared" si="3089"/>
        <v/>
      </c>
      <c r="N1470" t="str">
        <f t="shared" si="3132"/>
        <v/>
      </c>
      <c r="O1470" t="str">
        <f t="shared" si="3133"/>
        <v/>
      </c>
      <c r="P1470" t="str">
        <f t="shared" si="3090"/>
        <v/>
      </c>
      <c r="R1470" t="s">
        <v>35</v>
      </c>
      <c r="S1470" t="str">
        <f>IF(M1470&lt;&gt;"",M1470,IF(O1470&lt;&gt;"",O1470,IF(Q1470&lt;&gt;"",Q1470,I1470)))</f>
        <v>$M</v>
      </c>
      <c r="T1470" t="str">
        <f t="shared" si="3091"/>
        <v>$m</v>
      </c>
      <c r="U1470" t="str">
        <f t="shared" ref="U1470:V1470" si="3215">TRIM(SUBSTITUTE(T1470,U$1,U$2))</f>
        <v>$m</v>
      </c>
      <c r="V1470" t="str">
        <f t="shared" si="3215"/>
        <v>$m</v>
      </c>
      <c r="W1470" t="str">
        <f t="shared" ref="W1470:AM1470" si="3216">TRIM(SUBSTITUTE(V1470,W$1,W$2))</f>
        <v>$m</v>
      </c>
      <c r="X1470" t="str">
        <f t="shared" si="3216"/>
        <v>$m</v>
      </c>
      <c r="Y1470" t="str">
        <f t="shared" si="3216"/>
        <v>$m</v>
      </c>
      <c r="Z1470" t="str">
        <f t="shared" si="3216"/>
        <v>$m</v>
      </c>
      <c r="AA1470" t="str">
        <f t="shared" si="3216"/>
        <v>$m</v>
      </c>
      <c r="AB1470" t="str">
        <f t="shared" si="3216"/>
        <v>$m</v>
      </c>
      <c r="AC1470" t="str">
        <f t="shared" si="3216"/>
        <v>$m</v>
      </c>
      <c r="AD1470" t="str">
        <f t="shared" si="3216"/>
        <v>$m</v>
      </c>
      <c r="AE1470" t="str">
        <f t="shared" si="3216"/>
        <v>$m</v>
      </c>
      <c r="AF1470" t="str">
        <f t="shared" si="3216"/>
        <v>$m</v>
      </c>
      <c r="AG1470" t="str">
        <f t="shared" si="3216"/>
        <v>$</v>
      </c>
      <c r="AH1470" t="str">
        <f t="shared" si="3216"/>
        <v>$</v>
      </c>
      <c r="AI1470" t="str">
        <f t="shared" si="3216"/>
        <v>$</v>
      </c>
      <c r="AJ1470" t="str">
        <f t="shared" si="3216"/>
        <v>$</v>
      </c>
      <c r="AK1470" t="str">
        <f t="shared" si="3216"/>
        <v>$</v>
      </c>
      <c r="AL1470" t="str">
        <f t="shared" si="3216"/>
        <v>$</v>
      </c>
      <c r="AM1470" t="str">
        <f t="shared" si="3216"/>
        <v>$</v>
      </c>
      <c r="AN1470" t="str">
        <f t="shared" si="3094"/>
        <v>$</v>
      </c>
      <c r="AQ1470" t="str">
        <f t="shared" si="3095"/>
        <v>$</v>
      </c>
    </row>
    <row r="1471" spans="1:43" x14ac:dyDescent="0.2">
      <c r="A1471">
        <v>1469</v>
      </c>
      <c r="B1471" t="s">
        <v>1313</v>
      </c>
      <c r="C1471" t="s">
        <v>1668</v>
      </c>
      <c r="D1471" t="s">
        <v>1655</v>
      </c>
      <c r="E1471" t="s">
        <v>44</v>
      </c>
      <c r="F1471" t="s">
        <v>1314</v>
      </c>
      <c r="G1471" t="str">
        <f t="shared" si="3087"/>
        <v>Segment Revenue - E-commerce Percentage of net sales</v>
      </c>
      <c r="H1471" t="str">
        <f t="shared" si="3210"/>
        <v>e-commerce percentage of net sales</v>
      </c>
      <c r="I1471" t="s">
        <v>454</v>
      </c>
      <c r="J1471" t="b">
        <f t="shared" si="3088"/>
        <v>0</v>
      </c>
      <c r="K1471" t="b">
        <f t="shared" si="3096"/>
        <v>0</v>
      </c>
      <c r="L1471" t="b">
        <f t="shared" si="3097"/>
        <v>1</v>
      </c>
      <c r="M1471" t="str">
        <f t="shared" si="3089"/>
        <v/>
      </c>
      <c r="N1471" t="str">
        <f t="shared" si="3132"/>
        <v/>
      </c>
      <c r="O1471" t="str">
        <f t="shared" si="3133"/>
        <v/>
      </c>
      <c r="P1471" t="str">
        <f t="shared" si="3090"/>
        <v/>
      </c>
      <c r="R1471" t="s">
        <v>7</v>
      </c>
      <c r="S1471" t="str">
        <f>IF(M1471&lt;&gt;"",M1471,IF(O1471&lt;&gt;"",O1471,IF(Q1471&lt;&gt;"",Q1471,I1471)))</f>
        <v>% Increase</v>
      </c>
      <c r="T1471" t="str">
        <f t="shared" si="3091"/>
        <v>% increase</v>
      </c>
      <c r="U1471" t="str">
        <f t="shared" ref="U1471:V1471" si="3217">TRIM(SUBSTITUTE(T1471,U$1,U$2))</f>
        <v>% increase</v>
      </c>
      <c r="V1471" t="str">
        <f t="shared" si="3217"/>
        <v>% increase</v>
      </c>
      <c r="W1471" t="str">
        <f t="shared" ref="W1471:AM1471" si="3218">TRIM(SUBSTITUTE(V1471,W$1,W$2))</f>
        <v>% increase</v>
      </c>
      <c r="X1471" t="str">
        <f t="shared" si="3218"/>
        <v>% increase</v>
      </c>
      <c r="Y1471" t="str">
        <f t="shared" si="3218"/>
        <v>% increase</v>
      </c>
      <c r="Z1471" t="str">
        <f t="shared" si="3218"/>
        <v>% increase</v>
      </c>
      <c r="AA1471" t="str">
        <f t="shared" si="3218"/>
        <v>% increase</v>
      </c>
      <c r="AB1471" t="str">
        <f t="shared" si="3218"/>
        <v>% increase</v>
      </c>
      <c r="AC1471" t="str">
        <f t="shared" si="3218"/>
        <v>% increase</v>
      </c>
      <c r="AD1471" t="str">
        <f t="shared" si="3218"/>
        <v>% increase</v>
      </c>
      <c r="AE1471" t="str">
        <f t="shared" si="3218"/>
        <v>% increase</v>
      </c>
      <c r="AF1471" t="str">
        <f t="shared" si="3218"/>
        <v>% increase</v>
      </c>
      <c r="AG1471" t="str">
        <f t="shared" si="3218"/>
        <v>% increase</v>
      </c>
      <c r="AH1471" t="str">
        <f t="shared" si="3218"/>
        <v>% increase</v>
      </c>
      <c r="AI1471" t="str">
        <f t="shared" si="3218"/>
        <v>% increase</v>
      </c>
      <c r="AJ1471" t="str">
        <f t="shared" si="3218"/>
        <v>% increase</v>
      </c>
      <c r="AK1471" t="str">
        <f t="shared" si="3218"/>
        <v>% increase</v>
      </c>
      <c r="AL1471" t="str">
        <f t="shared" si="3218"/>
        <v>% increase</v>
      </c>
      <c r="AM1471" t="str">
        <f t="shared" si="3218"/>
        <v>% increase</v>
      </c>
      <c r="AN1471" t="str">
        <f t="shared" si="3094"/>
        <v>%_increase</v>
      </c>
      <c r="AQ1471" t="str">
        <f t="shared" si="3095"/>
        <v>%_increase</v>
      </c>
    </row>
    <row r="1472" spans="1:43" x14ac:dyDescent="0.2">
      <c r="A1472">
        <v>1470</v>
      </c>
      <c r="B1472" t="s">
        <v>1313</v>
      </c>
      <c r="C1472" t="s">
        <v>1668</v>
      </c>
      <c r="D1472" t="s">
        <v>1655</v>
      </c>
      <c r="E1472" t="s">
        <v>44</v>
      </c>
      <c r="F1472" t="s">
        <v>1337</v>
      </c>
      <c r="G1472" t="str">
        <f t="shared" si="3087"/>
        <v>Segment Revenue - Retail stores and salon Percentage of net sales</v>
      </c>
      <c r="H1472" t="str">
        <f t="shared" si="3210"/>
        <v>retail stores and salon percentage of net sales</v>
      </c>
      <c r="I1472" t="s">
        <v>454</v>
      </c>
      <c r="J1472" t="b">
        <f t="shared" si="3088"/>
        <v>1</v>
      </c>
      <c r="K1472" t="b">
        <f t="shared" si="3096"/>
        <v>0</v>
      </c>
      <c r="L1472" t="b">
        <f t="shared" si="3097"/>
        <v>1</v>
      </c>
      <c r="M1472" t="str">
        <f t="shared" si="3089"/>
        <v/>
      </c>
      <c r="N1472" t="str">
        <f t="shared" si="3132"/>
        <v/>
      </c>
      <c r="O1472" t="str">
        <f t="shared" si="3133"/>
        <v/>
      </c>
      <c r="P1472" t="str">
        <f t="shared" si="3090"/>
        <v/>
      </c>
      <c r="R1472" t="s">
        <v>7</v>
      </c>
      <c r="S1472" t="str">
        <f>IF(M1472&lt;&gt;"",M1472,IF(O1472&lt;&gt;"",O1472,IF(Q1472&lt;&gt;"",Q1472,I1472)))</f>
        <v>% Increase</v>
      </c>
      <c r="T1472" t="str">
        <f t="shared" si="3091"/>
        <v>% increase</v>
      </c>
      <c r="U1472" t="str">
        <f t="shared" ref="U1472:V1472" si="3219">TRIM(SUBSTITUTE(T1472,U$1,U$2))</f>
        <v>% increase</v>
      </c>
      <c r="V1472" t="str">
        <f t="shared" si="3219"/>
        <v>% increase</v>
      </c>
      <c r="W1472" t="str">
        <f t="shared" ref="W1472:AM1472" si="3220">TRIM(SUBSTITUTE(V1472,W$1,W$2))</f>
        <v>% increase</v>
      </c>
      <c r="X1472" t="str">
        <f t="shared" si="3220"/>
        <v>% increase</v>
      </c>
      <c r="Y1472" t="str">
        <f t="shared" si="3220"/>
        <v>% increase</v>
      </c>
      <c r="Z1472" t="str">
        <f t="shared" si="3220"/>
        <v>% increase</v>
      </c>
      <c r="AA1472" t="str">
        <f t="shared" si="3220"/>
        <v>% increase</v>
      </c>
      <c r="AB1472" t="str">
        <f t="shared" si="3220"/>
        <v>% increase</v>
      </c>
      <c r="AC1472" t="str">
        <f t="shared" si="3220"/>
        <v>% increase</v>
      </c>
      <c r="AD1472" t="str">
        <f t="shared" si="3220"/>
        <v>% increase</v>
      </c>
      <c r="AE1472" t="str">
        <f t="shared" si="3220"/>
        <v>% increase</v>
      </c>
      <c r="AF1472" t="str">
        <f t="shared" si="3220"/>
        <v>% increase</v>
      </c>
      <c r="AG1472" t="str">
        <f t="shared" si="3220"/>
        <v>% increase</v>
      </c>
      <c r="AH1472" t="str">
        <f t="shared" si="3220"/>
        <v>% increase</v>
      </c>
      <c r="AI1472" t="str">
        <f t="shared" si="3220"/>
        <v>% increase</v>
      </c>
      <c r="AJ1472" t="str">
        <f t="shared" si="3220"/>
        <v>% increase</v>
      </c>
      <c r="AK1472" t="str">
        <f t="shared" si="3220"/>
        <v>% increase</v>
      </c>
      <c r="AL1472" t="str">
        <f t="shared" si="3220"/>
        <v>% increase</v>
      </c>
      <c r="AM1472" t="str">
        <f t="shared" si="3220"/>
        <v>% increase</v>
      </c>
      <c r="AN1472" t="str">
        <f t="shared" si="3094"/>
        <v>%_increase</v>
      </c>
      <c r="AQ1472" t="str">
        <f t="shared" si="3095"/>
        <v>%_increase</v>
      </c>
    </row>
    <row r="1473" spans="1:43" x14ac:dyDescent="0.2">
      <c r="A1473">
        <v>1471</v>
      </c>
      <c r="B1473" t="s">
        <v>1313</v>
      </c>
      <c r="C1473" t="s">
        <v>1668</v>
      </c>
      <c r="D1473" t="s">
        <v>1655</v>
      </c>
      <c r="E1473" t="s">
        <v>44</v>
      </c>
      <c r="F1473" t="s">
        <v>1337</v>
      </c>
      <c r="G1473" t="str">
        <f t="shared" si="3087"/>
        <v>Segment Revenue - Retail stores and salon Percentage of net sales</v>
      </c>
      <c r="H1473" t="str">
        <f t="shared" si="3210"/>
        <v>retail stores and salon percentage of net sales</v>
      </c>
      <c r="I1473" t="s">
        <v>1315</v>
      </c>
      <c r="J1473" t="b">
        <f t="shared" si="3088"/>
        <v>1</v>
      </c>
      <c r="K1473" t="b">
        <f t="shared" si="3096"/>
        <v>0</v>
      </c>
      <c r="L1473" t="b">
        <f t="shared" si="3097"/>
        <v>1</v>
      </c>
      <c r="M1473" t="str">
        <f t="shared" si="3089"/>
        <v/>
      </c>
      <c r="N1473" t="str">
        <f t="shared" si="3132"/>
        <v/>
      </c>
      <c r="O1473" t="str">
        <f t="shared" si="3133"/>
        <v/>
      </c>
      <c r="P1473" t="str">
        <f t="shared" si="3090"/>
        <v/>
      </c>
      <c r="R1473" t="s">
        <v>7</v>
      </c>
      <c r="S1473" t="str">
        <f>IF(M1473&lt;&gt;"",M1473,IF(O1473&lt;&gt;"",O1473,IF(Q1473&lt;&gt;"",Q1473,I1473)))</f>
        <v>% of Net Sales</v>
      </c>
      <c r="T1473" t="str">
        <f t="shared" si="3091"/>
        <v>% of net sales</v>
      </c>
      <c r="U1473" t="str">
        <f t="shared" ref="U1473:V1473" si="3221">TRIM(SUBSTITUTE(T1473,U$1,U$2))</f>
        <v>% of net sales</v>
      </c>
      <c r="V1473" t="str">
        <f t="shared" si="3221"/>
        <v>% of net sales</v>
      </c>
      <c r="W1473" t="str">
        <f t="shared" ref="W1473:AM1473" si="3222">TRIM(SUBSTITUTE(V1473,W$1,W$2))</f>
        <v>% of net sales</v>
      </c>
      <c r="X1473" t="str">
        <f t="shared" si="3222"/>
        <v>% of net sales</v>
      </c>
      <c r="Y1473" t="str">
        <f t="shared" si="3222"/>
        <v>% of net sales</v>
      </c>
      <c r="Z1473" t="str">
        <f t="shared" si="3222"/>
        <v>% of net sales</v>
      </c>
      <c r="AA1473" t="str">
        <f t="shared" si="3222"/>
        <v>% of net sales</v>
      </c>
      <c r="AB1473" t="str">
        <f t="shared" si="3222"/>
        <v>% of net sales</v>
      </c>
      <c r="AC1473" t="str">
        <f t="shared" si="3222"/>
        <v>% of net sales</v>
      </c>
      <c r="AD1473" t="str">
        <f t="shared" si="3222"/>
        <v>% of net sales</v>
      </c>
      <c r="AE1473" t="str">
        <f t="shared" si="3222"/>
        <v>% of net sales</v>
      </c>
      <c r="AF1473" t="str">
        <f t="shared" si="3222"/>
        <v>% of net sales</v>
      </c>
      <c r="AG1473" t="str">
        <f t="shared" si="3222"/>
        <v>% of net sales</v>
      </c>
      <c r="AH1473" t="str">
        <f t="shared" si="3222"/>
        <v>% of net sales</v>
      </c>
      <c r="AI1473" t="str">
        <f t="shared" si="3222"/>
        <v>% of net sales</v>
      </c>
      <c r="AJ1473" t="str">
        <f t="shared" si="3222"/>
        <v>% of net sales</v>
      </c>
      <c r="AK1473" t="str">
        <f t="shared" si="3222"/>
        <v>% of net sales</v>
      </c>
      <c r="AL1473" t="str">
        <f t="shared" si="3222"/>
        <v>% of net sales</v>
      </c>
      <c r="AM1473" t="str">
        <f t="shared" si="3222"/>
        <v>% of net sales</v>
      </c>
      <c r="AN1473" t="str">
        <f t="shared" si="3094"/>
        <v>%_of_net_sales</v>
      </c>
      <c r="AQ1473" t="str">
        <f t="shared" si="3095"/>
        <v>%_of_net_sales</v>
      </c>
    </row>
    <row r="1474" spans="1:43" x14ac:dyDescent="0.2">
      <c r="A1474">
        <v>1472</v>
      </c>
      <c r="B1474" t="s">
        <v>1313</v>
      </c>
      <c r="C1474" t="s">
        <v>1668</v>
      </c>
      <c r="D1474" t="s">
        <v>1655</v>
      </c>
      <c r="E1474" t="s">
        <v>44</v>
      </c>
      <c r="F1474" t="s">
        <v>1338</v>
      </c>
      <c r="G1474" t="str">
        <f t="shared" si="3087"/>
        <v xml:space="preserve">Segment Revenue - Salon </v>
      </c>
      <c r="H1474" t="str">
        <f t="shared" si="3210"/>
        <v xml:space="preserve">salon </v>
      </c>
      <c r="I1474" t="s">
        <v>10</v>
      </c>
      <c r="J1474" t="b">
        <f t="shared" si="3088"/>
        <v>0</v>
      </c>
      <c r="K1474" t="b">
        <f t="shared" si="3096"/>
        <v>0</v>
      </c>
      <c r="L1474" t="b">
        <f t="shared" si="3097"/>
        <v>1</v>
      </c>
      <c r="M1474" t="str">
        <f t="shared" si="3089"/>
        <v/>
      </c>
      <c r="N1474" t="str">
        <f t="shared" si="3132"/>
        <v/>
      </c>
      <c r="O1474" t="str">
        <f t="shared" si="3133"/>
        <v/>
      </c>
      <c r="P1474" t="str">
        <f t="shared" si="3090"/>
        <v/>
      </c>
      <c r="R1474" t="s">
        <v>35</v>
      </c>
      <c r="S1474" t="str">
        <f>IF(M1474&lt;&gt;"",M1474,IF(O1474&lt;&gt;"",O1474,IF(Q1474&lt;&gt;"",Q1474,I1474)))</f>
        <v>$M</v>
      </c>
      <c r="T1474" t="str">
        <f t="shared" si="3091"/>
        <v>$m</v>
      </c>
      <c r="U1474" t="str">
        <f t="shared" ref="U1474:V1474" si="3223">TRIM(SUBSTITUTE(T1474,U$1,U$2))</f>
        <v>$m</v>
      </c>
      <c r="V1474" t="str">
        <f t="shared" si="3223"/>
        <v>$m</v>
      </c>
      <c r="W1474" t="str">
        <f t="shared" ref="W1474:AM1474" si="3224">TRIM(SUBSTITUTE(V1474,W$1,W$2))</f>
        <v>$m</v>
      </c>
      <c r="X1474" t="str">
        <f t="shared" si="3224"/>
        <v>$m</v>
      </c>
      <c r="Y1474" t="str">
        <f t="shared" si="3224"/>
        <v>$m</v>
      </c>
      <c r="Z1474" t="str">
        <f t="shared" si="3224"/>
        <v>$m</v>
      </c>
      <c r="AA1474" t="str">
        <f t="shared" si="3224"/>
        <v>$m</v>
      </c>
      <c r="AB1474" t="str">
        <f t="shared" si="3224"/>
        <v>$m</v>
      </c>
      <c r="AC1474" t="str">
        <f t="shared" si="3224"/>
        <v>$m</v>
      </c>
      <c r="AD1474" t="str">
        <f t="shared" si="3224"/>
        <v>$m</v>
      </c>
      <c r="AE1474" t="str">
        <f t="shared" si="3224"/>
        <v>$m</v>
      </c>
      <c r="AF1474" t="str">
        <f t="shared" si="3224"/>
        <v>$m</v>
      </c>
      <c r="AG1474" t="str">
        <f t="shared" si="3224"/>
        <v>$</v>
      </c>
      <c r="AH1474" t="str">
        <f t="shared" si="3224"/>
        <v>$</v>
      </c>
      <c r="AI1474" t="str">
        <f t="shared" si="3224"/>
        <v>$</v>
      </c>
      <c r="AJ1474" t="str">
        <f t="shared" si="3224"/>
        <v>$</v>
      </c>
      <c r="AK1474" t="str">
        <f t="shared" si="3224"/>
        <v>$</v>
      </c>
      <c r="AL1474" t="str">
        <f t="shared" si="3224"/>
        <v>$</v>
      </c>
      <c r="AM1474" t="str">
        <f t="shared" si="3224"/>
        <v>$</v>
      </c>
      <c r="AN1474" t="str">
        <f t="shared" si="3094"/>
        <v>$</v>
      </c>
      <c r="AQ1474" t="str">
        <f t="shared" si="3095"/>
        <v>$</v>
      </c>
    </row>
    <row r="1475" spans="1:43" x14ac:dyDescent="0.2">
      <c r="A1475">
        <v>1473</v>
      </c>
      <c r="B1475" t="s">
        <v>1313</v>
      </c>
      <c r="C1475" t="s">
        <v>1668</v>
      </c>
      <c r="D1475" t="s">
        <v>1655</v>
      </c>
      <c r="E1475" t="s">
        <v>1339</v>
      </c>
      <c r="F1475" t="s">
        <v>1340</v>
      </c>
      <c r="G1475" t="str">
        <f t="shared" si="3087"/>
        <v>Store Expansion - Number of stores closed during the quarter</v>
      </c>
      <c r="H1475" t="str">
        <f t="shared" si="3210"/>
        <v>number of stores closed during the quarter</v>
      </c>
      <c r="I1475" t="s">
        <v>2</v>
      </c>
      <c r="J1475" t="b">
        <f t="shared" si="3088"/>
        <v>1</v>
      </c>
      <c r="K1475" t="b">
        <f t="shared" si="3096"/>
        <v>1</v>
      </c>
      <c r="L1475" t="b">
        <f t="shared" si="3097"/>
        <v>1</v>
      </c>
      <c r="M1475" t="str">
        <f t="shared" si="3089"/>
        <v>Stores</v>
      </c>
      <c r="N1475" t="str">
        <f t="shared" si="3132"/>
        <v/>
      </c>
      <c r="O1475" t="str">
        <f t="shared" si="3133"/>
        <v/>
      </c>
      <c r="P1475" t="str">
        <f t="shared" si="3090"/>
        <v/>
      </c>
      <c r="R1475" t="s">
        <v>35</v>
      </c>
      <c r="S1475" t="str">
        <f>IF(M1475&lt;&gt;"",M1475,IF(O1475&lt;&gt;"",O1475,IF(Q1475&lt;&gt;"",Q1475,I1475)))</f>
        <v>Stores</v>
      </c>
      <c r="T1475" t="str">
        <f t="shared" si="3091"/>
        <v>stores</v>
      </c>
      <c r="U1475" t="str">
        <f t="shared" ref="U1475:V1475" si="3225">TRIM(SUBSTITUTE(T1475,U$1,U$2))</f>
        <v>stores</v>
      </c>
      <c r="V1475" t="str">
        <f t="shared" si="3225"/>
        <v>stores</v>
      </c>
      <c r="W1475" t="str">
        <f t="shared" ref="W1475:AM1475" si="3226">TRIM(SUBSTITUTE(V1475,W$1,W$2))</f>
        <v>stores</v>
      </c>
      <c r="X1475" t="str">
        <f t="shared" si="3226"/>
        <v>stores</v>
      </c>
      <c r="Y1475" t="str">
        <f t="shared" si="3226"/>
        <v>stores</v>
      </c>
      <c r="Z1475" t="str">
        <f t="shared" si="3226"/>
        <v>stores</v>
      </c>
      <c r="AA1475" t="str">
        <f t="shared" si="3226"/>
        <v>stores</v>
      </c>
      <c r="AB1475" t="str">
        <f t="shared" si="3226"/>
        <v>stores</v>
      </c>
      <c r="AC1475" t="str">
        <f t="shared" si="3226"/>
        <v>stores</v>
      </c>
      <c r="AD1475" t="str">
        <f t="shared" si="3226"/>
        <v>stores</v>
      </c>
      <c r="AE1475" t="str">
        <f t="shared" si="3226"/>
        <v>stores</v>
      </c>
      <c r="AF1475" t="str">
        <f t="shared" si="3226"/>
        <v>stores</v>
      </c>
      <c r="AG1475" t="str">
        <f t="shared" si="3226"/>
        <v>stores</v>
      </c>
      <c r="AH1475" t="str">
        <f t="shared" si="3226"/>
        <v>stores</v>
      </c>
      <c r="AI1475" t="str">
        <f t="shared" si="3226"/>
        <v>stores</v>
      </c>
      <c r="AJ1475" t="str">
        <f t="shared" si="3226"/>
        <v>stores</v>
      </c>
      <c r="AK1475" t="str">
        <f t="shared" si="3226"/>
        <v>stores</v>
      </c>
      <c r="AL1475" t="str">
        <f t="shared" si="3226"/>
        <v>stores</v>
      </c>
      <c r="AM1475" t="str">
        <f t="shared" si="3226"/>
        <v>stores</v>
      </c>
      <c r="AN1475" t="str">
        <f t="shared" si="3094"/>
        <v>stores</v>
      </c>
      <c r="AQ1475" t="str">
        <f t="shared" si="3095"/>
        <v>stores</v>
      </c>
    </row>
    <row r="1476" spans="1:43" x14ac:dyDescent="0.2">
      <c r="A1476">
        <v>1474</v>
      </c>
      <c r="B1476" t="s">
        <v>1313</v>
      </c>
      <c r="C1476" t="s">
        <v>1668</v>
      </c>
      <c r="D1476" t="s">
        <v>1655</v>
      </c>
      <c r="E1476" t="s">
        <v>1339</v>
      </c>
      <c r="F1476" t="s">
        <v>1341</v>
      </c>
      <c r="G1476" t="str">
        <f t="shared" ref="G1476:G1488" si="3227">IF(E1476=F1476,F1476,E1476&amp;" - "&amp;F1476)</f>
        <v>Store Expansion - Number of stores opened during the quarter</v>
      </c>
      <c r="H1476" t="str">
        <f t="shared" si="3210"/>
        <v>number of stores opened during the quarter</v>
      </c>
      <c r="I1476" t="s">
        <v>2</v>
      </c>
      <c r="J1476" t="b">
        <f t="shared" ref="J1476:J1488" si="3228">IF(OR(IFERROR(FIND("store",LOWER(E1476)),FALSE),IFERROR(FIND("store",LOWER(H1476)),FALSE),IFERROR(FIND("store",LOWER(F1476)),FALSE)),TRUE,FALSE)</f>
        <v>1</v>
      </c>
      <c r="K1476" t="b">
        <f t="shared" si="3096"/>
        <v>1</v>
      </c>
      <c r="L1476" t="b">
        <f t="shared" si="3097"/>
        <v>1</v>
      </c>
      <c r="M1476" t="str">
        <f t="shared" ref="M1476:M1488" si="3229">IF(AND(J1476,K1476,L1476),"Stores","")</f>
        <v>Stores</v>
      </c>
      <c r="N1476" t="str">
        <f t="shared" si="3132"/>
        <v/>
      </c>
      <c r="O1476" t="str">
        <f t="shared" si="3133"/>
        <v/>
      </c>
      <c r="P1476" t="str">
        <f t="shared" ref="P1476:P1488" si="3230">IFERROR(FIND(" per ",H1476),"")</f>
        <v/>
      </c>
      <c r="R1476" t="s">
        <v>35</v>
      </c>
      <c r="S1476" t="str">
        <f>IF(M1476&lt;&gt;"",M1476,IF(O1476&lt;&gt;"",O1476,IF(Q1476&lt;&gt;"",Q1476,I1476)))</f>
        <v>Stores</v>
      </c>
      <c r="T1476" t="str">
        <f t="shared" ref="T1476:T1488" si="3231">LOWER(TRIM(S1476))</f>
        <v>stores</v>
      </c>
      <c r="U1476" t="str">
        <f t="shared" ref="U1476:V1476" si="3232">TRIM(SUBSTITUTE(T1476,U$1,U$2))</f>
        <v>stores</v>
      </c>
      <c r="V1476" t="str">
        <f t="shared" si="3232"/>
        <v>stores</v>
      </c>
      <c r="W1476" t="str">
        <f t="shared" ref="W1476:AM1476" si="3233">TRIM(SUBSTITUTE(V1476,W$1,W$2))</f>
        <v>stores</v>
      </c>
      <c r="X1476" t="str">
        <f t="shared" si="3233"/>
        <v>stores</v>
      </c>
      <c r="Y1476" t="str">
        <f t="shared" si="3233"/>
        <v>stores</v>
      </c>
      <c r="Z1476" t="str">
        <f t="shared" si="3233"/>
        <v>stores</v>
      </c>
      <c r="AA1476" t="str">
        <f t="shared" si="3233"/>
        <v>stores</v>
      </c>
      <c r="AB1476" t="str">
        <f t="shared" si="3233"/>
        <v>stores</v>
      </c>
      <c r="AC1476" t="str">
        <f t="shared" si="3233"/>
        <v>stores</v>
      </c>
      <c r="AD1476" t="str">
        <f t="shared" si="3233"/>
        <v>stores</v>
      </c>
      <c r="AE1476" t="str">
        <f t="shared" si="3233"/>
        <v>stores</v>
      </c>
      <c r="AF1476" t="str">
        <f t="shared" si="3233"/>
        <v>stores</v>
      </c>
      <c r="AG1476" t="str">
        <f t="shared" si="3233"/>
        <v>stores</v>
      </c>
      <c r="AH1476" t="str">
        <f t="shared" si="3233"/>
        <v>stores</v>
      </c>
      <c r="AI1476" t="str">
        <f t="shared" si="3233"/>
        <v>stores</v>
      </c>
      <c r="AJ1476" t="str">
        <f t="shared" si="3233"/>
        <v>stores</v>
      </c>
      <c r="AK1476" t="str">
        <f t="shared" si="3233"/>
        <v>stores</v>
      </c>
      <c r="AL1476" t="str">
        <f t="shared" si="3233"/>
        <v>stores</v>
      </c>
      <c r="AM1476" t="str">
        <f t="shared" si="3233"/>
        <v>stores</v>
      </c>
      <c r="AN1476" t="str">
        <f t="shared" ref="AN1476:AN1488" si="3234">TRIM(SUBSTITUTE(AM1476," ","_"))</f>
        <v>stores</v>
      </c>
      <c r="AQ1476" t="str">
        <f t="shared" ref="AQ1476:AQ1488" si="3235">IF(Q1476&lt;&gt;"",Q1476,IF(AO1476&lt;&gt;"",AO1476,AN1476))</f>
        <v>stores</v>
      </c>
    </row>
    <row r="1477" spans="1:43" x14ac:dyDescent="0.2">
      <c r="A1477">
        <v>1475</v>
      </c>
      <c r="B1477" t="s">
        <v>1313</v>
      </c>
      <c r="C1477" t="s">
        <v>1668</v>
      </c>
      <c r="D1477" t="s">
        <v>1655</v>
      </c>
      <c r="E1477" t="s">
        <v>1339</v>
      </c>
      <c r="F1477" t="s">
        <v>1342</v>
      </c>
      <c r="G1477" t="str">
        <f t="shared" si="3227"/>
        <v>Store Expansion - Total stores open at beginning of the quarter</v>
      </c>
      <c r="H1477" t="str">
        <f t="shared" si="3210"/>
        <v>total stores open at beginning of the quarter</v>
      </c>
      <c r="I1477" t="s">
        <v>2</v>
      </c>
      <c r="J1477" t="b">
        <f t="shared" si="3228"/>
        <v>1</v>
      </c>
      <c r="K1477" t="b">
        <f t="shared" ref="K1477:K1488" si="3236">AND(LEFT(I1477,1)&lt;&gt;"$",LEFT(I1477,1)&lt;&gt;"%")</f>
        <v>1</v>
      </c>
      <c r="L1477" t="b">
        <f t="shared" ref="L1477:L1488" si="3237">IFERROR(IF(FIND("store",LOWER(I1477))&gt;0,FALSE,TRUE),TRUE)</f>
        <v>1</v>
      </c>
      <c r="M1477" t="str">
        <f t="shared" si="3229"/>
        <v>Stores</v>
      </c>
      <c r="N1477" t="str">
        <f t="shared" si="3132"/>
        <v/>
      </c>
      <c r="O1477" t="str">
        <f t="shared" si="3133"/>
        <v/>
      </c>
      <c r="P1477" t="str">
        <f t="shared" si="3230"/>
        <v/>
      </c>
      <c r="R1477" t="s">
        <v>35</v>
      </c>
      <c r="S1477" t="str">
        <f>IF(M1477&lt;&gt;"",M1477,IF(O1477&lt;&gt;"",O1477,IF(Q1477&lt;&gt;"",Q1477,I1477)))</f>
        <v>Stores</v>
      </c>
      <c r="T1477" t="str">
        <f t="shared" si="3231"/>
        <v>stores</v>
      </c>
      <c r="U1477" t="str">
        <f t="shared" ref="U1477:V1477" si="3238">TRIM(SUBSTITUTE(T1477,U$1,U$2))</f>
        <v>stores</v>
      </c>
      <c r="V1477" t="str">
        <f t="shared" si="3238"/>
        <v>stores</v>
      </c>
      <c r="W1477" t="str">
        <f t="shared" ref="W1477:AM1477" si="3239">TRIM(SUBSTITUTE(V1477,W$1,W$2))</f>
        <v>stores</v>
      </c>
      <c r="X1477" t="str">
        <f t="shared" si="3239"/>
        <v>stores</v>
      </c>
      <c r="Y1477" t="str">
        <f t="shared" si="3239"/>
        <v>stores</v>
      </c>
      <c r="Z1477" t="str">
        <f t="shared" si="3239"/>
        <v>stores</v>
      </c>
      <c r="AA1477" t="str">
        <f t="shared" si="3239"/>
        <v>stores</v>
      </c>
      <c r="AB1477" t="str">
        <f t="shared" si="3239"/>
        <v>stores</v>
      </c>
      <c r="AC1477" t="str">
        <f t="shared" si="3239"/>
        <v>stores</v>
      </c>
      <c r="AD1477" t="str">
        <f t="shared" si="3239"/>
        <v>stores</v>
      </c>
      <c r="AE1477" t="str">
        <f t="shared" si="3239"/>
        <v>stores</v>
      </c>
      <c r="AF1477" t="str">
        <f t="shared" si="3239"/>
        <v>stores</v>
      </c>
      <c r="AG1477" t="str">
        <f t="shared" si="3239"/>
        <v>stores</v>
      </c>
      <c r="AH1477" t="str">
        <f t="shared" si="3239"/>
        <v>stores</v>
      </c>
      <c r="AI1477" t="str">
        <f t="shared" si="3239"/>
        <v>stores</v>
      </c>
      <c r="AJ1477" t="str">
        <f t="shared" si="3239"/>
        <v>stores</v>
      </c>
      <c r="AK1477" t="str">
        <f t="shared" si="3239"/>
        <v>stores</v>
      </c>
      <c r="AL1477" t="str">
        <f t="shared" si="3239"/>
        <v>stores</v>
      </c>
      <c r="AM1477" t="str">
        <f t="shared" si="3239"/>
        <v>stores</v>
      </c>
      <c r="AN1477" t="str">
        <f t="shared" si="3234"/>
        <v>stores</v>
      </c>
      <c r="AQ1477" t="str">
        <f t="shared" si="3235"/>
        <v>stores</v>
      </c>
    </row>
    <row r="1478" spans="1:43" x14ac:dyDescent="0.2">
      <c r="A1478">
        <v>1476</v>
      </c>
      <c r="B1478" t="s">
        <v>1313</v>
      </c>
      <c r="C1478" t="s">
        <v>1668</v>
      </c>
      <c r="D1478" t="s">
        <v>1655</v>
      </c>
      <c r="E1478" t="s">
        <v>154</v>
      </c>
      <c r="F1478" t="s">
        <v>1324</v>
      </c>
      <c r="G1478" t="str">
        <f t="shared" si="3227"/>
        <v>Stores - New stores, net</v>
      </c>
      <c r="H1478" t="str">
        <f t="shared" si="3210"/>
        <v>new stores, net</v>
      </c>
      <c r="I1478" t="s">
        <v>1325</v>
      </c>
      <c r="J1478" t="b">
        <f t="shared" si="3228"/>
        <v>1</v>
      </c>
      <c r="K1478" t="b">
        <f t="shared" si="3236"/>
        <v>1</v>
      </c>
      <c r="L1478" t="b">
        <f t="shared" si="3237"/>
        <v>1</v>
      </c>
      <c r="M1478" t="str">
        <f t="shared" si="3229"/>
        <v>Stores</v>
      </c>
      <c r="N1478" t="str">
        <f t="shared" si="3132"/>
        <v/>
      </c>
      <c r="O1478" t="str">
        <f t="shared" si="3133"/>
        <v/>
      </c>
      <c r="P1478" t="str">
        <f t="shared" si="3230"/>
        <v/>
      </c>
      <c r="R1478" t="s">
        <v>1685</v>
      </c>
      <c r="S1478" t="str">
        <f>IF(M1478&lt;&gt;"",M1478,IF(O1478&lt;&gt;"",O1478,IF(Q1478&lt;&gt;"",Q1478,I1478)))</f>
        <v>Stores</v>
      </c>
      <c r="T1478" t="str">
        <f t="shared" si="3231"/>
        <v>stores</v>
      </c>
      <c r="U1478" t="str">
        <f t="shared" ref="U1478:V1478" si="3240">TRIM(SUBSTITUTE(T1478,U$1,U$2))</f>
        <v>stores</v>
      </c>
      <c r="V1478" t="str">
        <f t="shared" si="3240"/>
        <v>stores</v>
      </c>
      <c r="W1478" t="str">
        <f t="shared" ref="W1478:AM1478" si="3241">TRIM(SUBSTITUTE(V1478,W$1,W$2))</f>
        <v>stores</v>
      </c>
      <c r="X1478" t="str">
        <f t="shared" si="3241"/>
        <v>stores</v>
      </c>
      <c r="Y1478" t="str">
        <f t="shared" si="3241"/>
        <v>stores</v>
      </c>
      <c r="Z1478" t="str">
        <f t="shared" si="3241"/>
        <v>stores</v>
      </c>
      <c r="AA1478" t="str">
        <f t="shared" si="3241"/>
        <v>stores</v>
      </c>
      <c r="AB1478" t="str">
        <f t="shared" si="3241"/>
        <v>stores</v>
      </c>
      <c r="AC1478" t="str">
        <f t="shared" si="3241"/>
        <v>stores</v>
      </c>
      <c r="AD1478" t="str">
        <f t="shared" si="3241"/>
        <v>stores</v>
      </c>
      <c r="AE1478" t="str">
        <f t="shared" si="3241"/>
        <v>stores</v>
      </c>
      <c r="AF1478" t="str">
        <f t="shared" si="3241"/>
        <v>stores</v>
      </c>
      <c r="AG1478" t="str">
        <f t="shared" si="3241"/>
        <v>stores</v>
      </c>
      <c r="AH1478" t="str">
        <f t="shared" si="3241"/>
        <v>stores</v>
      </c>
      <c r="AI1478" t="str">
        <f t="shared" si="3241"/>
        <v>stores</v>
      </c>
      <c r="AJ1478" t="str">
        <f t="shared" si="3241"/>
        <v>stores</v>
      </c>
      <c r="AK1478" t="str">
        <f t="shared" si="3241"/>
        <v>stores</v>
      </c>
      <c r="AL1478" t="str">
        <f t="shared" si="3241"/>
        <v>stores</v>
      </c>
      <c r="AM1478" t="str">
        <f t="shared" si="3241"/>
        <v>stores</v>
      </c>
      <c r="AN1478" t="str">
        <f t="shared" si="3234"/>
        <v>stores</v>
      </c>
      <c r="AQ1478" t="str">
        <f t="shared" si="3235"/>
        <v>stores</v>
      </c>
    </row>
    <row r="1479" spans="1:43" x14ac:dyDescent="0.2">
      <c r="A1479">
        <v>1477</v>
      </c>
      <c r="B1479" t="s">
        <v>1313</v>
      </c>
      <c r="C1479" t="s">
        <v>1668</v>
      </c>
      <c r="D1479" t="s">
        <v>1655</v>
      </c>
      <c r="E1479" t="s">
        <v>1344</v>
      </c>
      <c r="F1479" t="s">
        <v>1345</v>
      </c>
      <c r="G1479" t="str">
        <f t="shared" si="3227"/>
        <v>Total Revenue - Net sales revenue</v>
      </c>
      <c r="H1479" t="str">
        <f t="shared" si="3210"/>
        <v>net sales revenue</v>
      </c>
      <c r="I1479" t="s">
        <v>10</v>
      </c>
      <c r="J1479" t="b">
        <f t="shared" si="3228"/>
        <v>0</v>
      </c>
      <c r="K1479" t="b">
        <f t="shared" si="3236"/>
        <v>0</v>
      </c>
      <c r="L1479" t="b">
        <f t="shared" si="3237"/>
        <v>1</v>
      </c>
      <c r="M1479" t="str">
        <f t="shared" si="3229"/>
        <v/>
      </c>
      <c r="N1479" t="str">
        <f t="shared" si="3132"/>
        <v/>
      </c>
      <c r="O1479" t="str">
        <f t="shared" si="3133"/>
        <v/>
      </c>
      <c r="P1479" t="str">
        <f t="shared" si="3230"/>
        <v/>
      </c>
      <c r="R1479" t="s">
        <v>35</v>
      </c>
      <c r="S1479" t="str">
        <f>IF(M1479&lt;&gt;"",M1479,IF(O1479&lt;&gt;"",O1479,IF(Q1479&lt;&gt;"",Q1479,I1479)))</f>
        <v>$M</v>
      </c>
      <c r="T1479" t="str">
        <f t="shared" si="3231"/>
        <v>$m</v>
      </c>
      <c r="U1479" t="str">
        <f t="shared" ref="U1479:V1479" si="3242">TRIM(SUBSTITUTE(T1479,U$1,U$2))</f>
        <v>$m</v>
      </c>
      <c r="V1479" t="str">
        <f t="shared" si="3242"/>
        <v>$m</v>
      </c>
      <c r="W1479" t="str">
        <f t="shared" ref="W1479:AM1479" si="3243">TRIM(SUBSTITUTE(V1479,W$1,W$2))</f>
        <v>$m</v>
      </c>
      <c r="X1479" t="str">
        <f t="shared" si="3243"/>
        <v>$m</v>
      </c>
      <c r="Y1479" t="str">
        <f t="shared" si="3243"/>
        <v>$m</v>
      </c>
      <c r="Z1479" t="str">
        <f t="shared" si="3243"/>
        <v>$m</v>
      </c>
      <c r="AA1479" t="str">
        <f t="shared" si="3243"/>
        <v>$m</v>
      </c>
      <c r="AB1479" t="str">
        <f t="shared" si="3243"/>
        <v>$m</v>
      </c>
      <c r="AC1479" t="str">
        <f t="shared" si="3243"/>
        <v>$m</v>
      </c>
      <c r="AD1479" t="str">
        <f t="shared" si="3243"/>
        <v>$m</v>
      </c>
      <c r="AE1479" t="str">
        <f t="shared" si="3243"/>
        <v>$m</v>
      </c>
      <c r="AF1479" t="str">
        <f t="shared" si="3243"/>
        <v>$m</v>
      </c>
      <c r="AG1479" t="str">
        <f t="shared" si="3243"/>
        <v>$</v>
      </c>
      <c r="AH1479" t="str">
        <f t="shared" si="3243"/>
        <v>$</v>
      </c>
      <c r="AI1479" t="str">
        <f t="shared" si="3243"/>
        <v>$</v>
      </c>
      <c r="AJ1479" t="str">
        <f t="shared" si="3243"/>
        <v>$</v>
      </c>
      <c r="AK1479" t="str">
        <f t="shared" si="3243"/>
        <v>$</v>
      </c>
      <c r="AL1479" t="str">
        <f t="shared" si="3243"/>
        <v>$</v>
      </c>
      <c r="AM1479" t="str">
        <f t="shared" si="3243"/>
        <v>$</v>
      </c>
      <c r="AN1479" t="str">
        <f t="shared" si="3234"/>
        <v>$</v>
      </c>
      <c r="AQ1479" t="str">
        <f t="shared" si="3235"/>
        <v>$</v>
      </c>
    </row>
    <row r="1480" spans="1:43" x14ac:dyDescent="0.2">
      <c r="A1480">
        <v>1478</v>
      </c>
      <c r="B1480" t="s">
        <v>1430</v>
      </c>
      <c r="C1480" t="s">
        <v>1667</v>
      </c>
      <c r="D1480" t="s">
        <v>1655</v>
      </c>
      <c r="E1480" t="s">
        <v>1549</v>
      </c>
      <c r="F1480" t="s">
        <v>1431</v>
      </c>
      <c r="G1480" t="str">
        <f t="shared" si="3227"/>
        <v xml:space="preserve">comparable sales </v>
      </c>
      <c r="H1480" t="str">
        <f t="shared" si="3210"/>
        <v xml:space="preserve">comparable sales </v>
      </c>
      <c r="I1480" t="s">
        <v>624</v>
      </c>
      <c r="J1480" t="b">
        <f t="shared" si="3228"/>
        <v>0</v>
      </c>
      <c r="K1480" t="b">
        <f t="shared" si="3236"/>
        <v>0</v>
      </c>
      <c r="L1480" t="b">
        <f t="shared" si="3237"/>
        <v>1</v>
      </c>
      <c r="M1480" t="str">
        <f t="shared" si="3229"/>
        <v/>
      </c>
      <c r="N1480" t="str">
        <f t="shared" si="3132"/>
        <v/>
      </c>
      <c r="O1480" t="str">
        <f t="shared" si="3133"/>
        <v/>
      </c>
      <c r="P1480" t="str">
        <f t="shared" si="3230"/>
        <v/>
      </c>
      <c r="R1480" t="s">
        <v>7</v>
      </c>
      <c r="S1480" t="str">
        <f>IF(M1480&lt;&gt;"",M1480,IF(O1480&lt;&gt;"",O1480,IF(Q1480&lt;&gt;"",Q1480,I1480)))</f>
        <v>% Increase YOY</v>
      </c>
      <c r="T1480" t="str">
        <f t="shared" si="3231"/>
        <v>% increase yoy</v>
      </c>
      <c r="U1480" t="str">
        <f t="shared" ref="U1480:V1480" si="3244">TRIM(SUBSTITUTE(T1480,U$1,U$2))</f>
        <v>% increase yoy</v>
      </c>
      <c r="V1480" t="str">
        <f t="shared" si="3244"/>
        <v>% increase yoy</v>
      </c>
      <c r="W1480" t="str">
        <f t="shared" ref="W1480:AM1480" si="3245">TRIM(SUBSTITUTE(V1480,W$1,W$2))</f>
        <v>% increase yoy</v>
      </c>
      <c r="X1480" t="str">
        <f t="shared" si="3245"/>
        <v>% increase yoy</v>
      </c>
      <c r="Y1480" t="str">
        <f t="shared" si="3245"/>
        <v>% increase yoy</v>
      </c>
      <c r="Z1480" t="str">
        <f t="shared" si="3245"/>
        <v>% increase yoy</v>
      </c>
      <c r="AA1480" t="str">
        <f t="shared" si="3245"/>
        <v>% increase yoy</v>
      </c>
      <c r="AB1480" t="str">
        <f t="shared" si="3245"/>
        <v>% increase yoy</v>
      </c>
      <c r="AC1480" t="str">
        <f t="shared" si="3245"/>
        <v>% increase yoy</v>
      </c>
      <c r="AD1480" t="str">
        <f t="shared" si="3245"/>
        <v>% increase yoy</v>
      </c>
      <c r="AE1480" t="str">
        <f t="shared" si="3245"/>
        <v>% increase yoy</v>
      </c>
      <c r="AF1480" t="str">
        <f t="shared" si="3245"/>
        <v>% increase yoy</v>
      </c>
      <c r="AG1480" t="str">
        <f t="shared" si="3245"/>
        <v>% increase yoy</v>
      </c>
      <c r="AH1480" t="str">
        <f t="shared" si="3245"/>
        <v>% increase yoy</v>
      </c>
      <c r="AI1480" t="str">
        <f t="shared" si="3245"/>
        <v>% increase yoy</v>
      </c>
      <c r="AJ1480" t="str">
        <f t="shared" si="3245"/>
        <v>% increase yoy</v>
      </c>
      <c r="AK1480" t="str">
        <f t="shared" si="3245"/>
        <v>% increase yoy</v>
      </c>
      <c r="AL1480" t="str">
        <f t="shared" si="3245"/>
        <v>% increase yoy</v>
      </c>
      <c r="AM1480" t="str">
        <f t="shared" si="3245"/>
        <v>% increase yoy</v>
      </c>
      <c r="AN1480" t="str">
        <f t="shared" si="3234"/>
        <v>%_increase_yoy</v>
      </c>
      <c r="AQ1480" t="str">
        <f t="shared" si="3235"/>
        <v>%_increase_yoy</v>
      </c>
    </row>
    <row r="1481" spans="1:43" x14ac:dyDescent="0.2">
      <c r="A1481">
        <v>1479</v>
      </c>
      <c r="B1481" t="s">
        <v>1430</v>
      </c>
      <c r="C1481" t="s">
        <v>1667</v>
      </c>
      <c r="D1481" t="s">
        <v>1655</v>
      </c>
      <c r="E1481" t="s">
        <v>1432</v>
      </c>
      <c r="F1481" t="s">
        <v>1432</v>
      </c>
      <c r="G1481" t="str">
        <f t="shared" si="3227"/>
        <v>Grooming &amp; Nutrition Perk Members</v>
      </c>
      <c r="H1481" t="str">
        <f t="shared" si="3210"/>
        <v>grooming &amp; nutrition perk members</v>
      </c>
      <c r="I1481" t="s">
        <v>1433</v>
      </c>
      <c r="J1481" t="b">
        <f t="shared" si="3228"/>
        <v>0</v>
      </c>
      <c r="K1481" t="b">
        <f t="shared" si="3236"/>
        <v>1</v>
      </c>
      <c r="L1481" t="b">
        <f t="shared" si="3237"/>
        <v>1</v>
      </c>
      <c r="M1481" t="str">
        <f t="shared" si="3229"/>
        <v/>
      </c>
      <c r="N1481" t="str">
        <f t="shared" si="3132"/>
        <v/>
      </c>
      <c r="O1481" t="str">
        <f t="shared" si="3133"/>
        <v/>
      </c>
      <c r="P1481" t="str">
        <f t="shared" si="3230"/>
        <v/>
      </c>
      <c r="R1481" t="s">
        <v>1685</v>
      </c>
      <c r="S1481" t="str">
        <f>IF(M1481&lt;&gt;"",M1481,IF(O1481&lt;&gt;"",O1481,IF(Q1481&lt;&gt;"",Q1481,I1481)))</f>
        <v>Mmembers</v>
      </c>
      <c r="T1481" t="str">
        <f t="shared" si="3231"/>
        <v>mmembers</v>
      </c>
      <c r="U1481" t="str">
        <f t="shared" ref="U1481:V1481" si="3246">TRIM(SUBSTITUTE(T1481,U$1,U$2))</f>
        <v>mmembers</v>
      </c>
      <c r="V1481" t="str">
        <f t="shared" si="3246"/>
        <v>mmembers</v>
      </c>
      <c r="W1481" t="str">
        <f t="shared" ref="W1481:AM1481" si="3247">TRIM(SUBSTITUTE(V1481,W$1,W$2))</f>
        <v>mmembers</v>
      </c>
      <c r="X1481" t="str">
        <f t="shared" si="3247"/>
        <v>mmembers</v>
      </c>
      <c r="Y1481" t="str">
        <f t="shared" si="3247"/>
        <v>mmembers</v>
      </c>
      <c r="Z1481" t="str">
        <f t="shared" si="3247"/>
        <v>mmembers</v>
      </c>
      <c r="AA1481" t="str">
        <f t="shared" si="3247"/>
        <v>mmembers</v>
      </c>
      <c r="AB1481" t="str">
        <f t="shared" si="3247"/>
        <v>mmembers</v>
      </c>
      <c r="AC1481" t="str">
        <f t="shared" si="3247"/>
        <v>mmembers</v>
      </c>
      <c r="AD1481" t="str">
        <f t="shared" si="3247"/>
        <v>mmembers</v>
      </c>
      <c r="AE1481" t="str">
        <f t="shared" si="3247"/>
        <v>mmembers</v>
      </c>
      <c r="AF1481" t="str">
        <f t="shared" si="3247"/>
        <v>mmembers</v>
      </c>
      <c r="AG1481" t="str">
        <f t="shared" si="3247"/>
        <v>ebers</v>
      </c>
      <c r="AH1481" t="str">
        <f t="shared" si="3247"/>
        <v>ebers</v>
      </c>
      <c r="AI1481" t="str">
        <f t="shared" si="3247"/>
        <v>ebers</v>
      </c>
      <c r="AJ1481" t="str">
        <f t="shared" si="3247"/>
        <v>eers</v>
      </c>
      <c r="AK1481" t="str">
        <f t="shared" si="3247"/>
        <v>eers</v>
      </c>
      <c r="AL1481" t="str">
        <f t="shared" si="3247"/>
        <v>eers</v>
      </c>
      <c r="AM1481" t="str">
        <f t="shared" si="3247"/>
        <v>eers</v>
      </c>
      <c r="AN1481" t="str">
        <f t="shared" si="3234"/>
        <v>eers</v>
      </c>
      <c r="AO1481" t="s">
        <v>1740</v>
      </c>
      <c r="AQ1481" t="str">
        <f t="shared" si="3235"/>
        <v>memberships</v>
      </c>
    </row>
    <row r="1482" spans="1:43" x14ac:dyDescent="0.2">
      <c r="A1482">
        <v>1480</v>
      </c>
      <c r="B1482" t="s">
        <v>1430</v>
      </c>
      <c r="C1482" t="s">
        <v>1667</v>
      </c>
      <c r="D1482" t="s">
        <v>1655</v>
      </c>
      <c r="E1482" t="s">
        <v>1434</v>
      </c>
      <c r="F1482" t="s">
        <v>1434</v>
      </c>
      <c r="G1482" t="str">
        <f t="shared" si="3227"/>
        <v>Net New Customers</v>
      </c>
      <c r="H1482" t="str">
        <f t="shared" si="3210"/>
        <v>net new customers</v>
      </c>
      <c r="I1482" t="s">
        <v>565</v>
      </c>
      <c r="J1482" t="b">
        <f t="shared" si="3228"/>
        <v>0</v>
      </c>
      <c r="K1482" t="b">
        <f t="shared" si="3236"/>
        <v>1</v>
      </c>
      <c r="L1482" t="b">
        <f t="shared" si="3237"/>
        <v>1</v>
      </c>
      <c r="M1482" t="str">
        <f t="shared" si="3229"/>
        <v/>
      </c>
      <c r="N1482" t="str">
        <f t="shared" si="3132"/>
        <v/>
      </c>
      <c r="O1482" t="str">
        <f t="shared" si="3133"/>
        <v/>
      </c>
      <c r="P1482" t="str">
        <f t="shared" si="3230"/>
        <v/>
      </c>
      <c r="R1482" t="s">
        <v>1685</v>
      </c>
      <c r="S1482" t="str">
        <f>IF(M1482&lt;&gt;"",M1482,IF(O1482&lt;&gt;"",O1482,IF(Q1482&lt;&gt;"",Q1482,I1482)))</f>
        <v>Mcustomers</v>
      </c>
      <c r="T1482" t="str">
        <f t="shared" si="3231"/>
        <v>mcustomers</v>
      </c>
      <c r="U1482" t="str">
        <f t="shared" ref="U1482:V1482" si="3248">TRIM(SUBSTITUTE(T1482,U$1,U$2))</f>
        <v>mcustomers</v>
      </c>
      <c r="V1482" t="str">
        <f t="shared" si="3248"/>
        <v>mcustomers</v>
      </c>
      <c r="W1482" t="str">
        <f t="shared" ref="W1482:AM1482" si="3249">TRIM(SUBSTITUTE(V1482,W$1,W$2))</f>
        <v>mcustomers</v>
      </c>
      <c r="X1482" t="str">
        <f t="shared" si="3249"/>
        <v>mcustomers</v>
      </c>
      <c r="Y1482" t="str">
        <f t="shared" si="3249"/>
        <v>mcustomers</v>
      </c>
      <c r="Z1482" t="str">
        <f t="shared" si="3249"/>
        <v>mcustomers</v>
      </c>
      <c r="AA1482" t="str">
        <f t="shared" si="3249"/>
        <v>mcustomers</v>
      </c>
      <c r="AB1482" t="str">
        <f t="shared" si="3249"/>
        <v>mcustomers</v>
      </c>
      <c r="AC1482" t="str">
        <f t="shared" si="3249"/>
        <v>mcust</v>
      </c>
      <c r="AD1482" t="str">
        <f t="shared" si="3249"/>
        <v>mcust</v>
      </c>
      <c r="AE1482" t="str">
        <f t="shared" si="3249"/>
        <v>mcust</v>
      </c>
      <c r="AF1482" t="str">
        <f t="shared" si="3249"/>
        <v>mcust</v>
      </c>
      <c r="AG1482" t="str">
        <f t="shared" si="3249"/>
        <v>cust</v>
      </c>
      <c r="AH1482" t="str">
        <f t="shared" si="3249"/>
        <v>cust</v>
      </c>
      <c r="AI1482" t="str">
        <f t="shared" si="3249"/>
        <v>cust</v>
      </c>
      <c r="AJ1482" t="str">
        <f t="shared" si="3249"/>
        <v>cust</v>
      </c>
      <c r="AK1482" t="str">
        <f t="shared" si="3249"/>
        <v>cust</v>
      </c>
      <c r="AL1482" t="str">
        <f t="shared" si="3249"/>
        <v>cust</v>
      </c>
      <c r="AM1482" t="str">
        <f t="shared" si="3249"/>
        <v>cust</v>
      </c>
      <c r="AN1482" t="str">
        <f t="shared" si="3234"/>
        <v>cust</v>
      </c>
      <c r="AO1482" t="s">
        <v>1709</v>
      </c>
      <c r="AQ1482" t="str">
        <f t="shared" si="3235"/>
        <v>customers</v>
      </c>
    </row>
    <row r="1483" spans="1:43" x14ac:dyDescent="0.2">
      <c r="A1483">
        <v>1481</v>
      </c>
      <c r="B1483" t="s">
        <v>1430</v>
      </c>
      <c r="C1483" t="s">
        <v>1667</v>
      </c>
      <c r="D1483" t="s">
        <v>1655</v>
      </c>
      <c r="E1483" t="s">
        <v>226</v>
      </c>
      <c r="F1483" t="s">
        <v>236</v>
      </c>
      <c r="G1483" t="str">
        <f t="shared" si="3227"/>
        <v>Revenue by Product - Consumables</v>
      </c>
      <c r="H1483" t="str">
        <f t="shared" si="3210"/>
        <v>consumables</v>
      </c>
      <c r="I1483" t="s">
        <v>10</v>
      </c>
      <c r="J1483" t="b">
        <f t="shared" si="3228"/>
        <v>0</v>
      </c>
      <c r="K1483" t="b">
        <f t="shared" si="3236"/>
        <v>0</v>
      </c>
      <c r="L1483" t="b">
        <f t="shared" si="3237"/>
        <v>1</v>
      </c>
      <c r="M1483" t="str">
        <f t="shared" si="3229"/>
        <v/>
      </c>
      <c r="N1483" t="str">
        <f t="shared" si="3132"/>
        <v/>
      </c>
      <c r="O1483" t="str">
        <f t="shared" si="3133"/>
        <v/>
      </c>
      <c r="P1483" t="str">
        <f t="shared" si="3230"/>
        <v/>
      </c>
      <c r="R1483" t="s">
        <v>35</v>
      </c>
      <c r="S1483" t="str">
        <f>IF(M1483&lt;&gt;"",M1483,IF(O1483&lt;&gt;"",O1483,IF(Q1483&lt;&gt;"",Q1483,I1483)))</f>
        <v>$M</v>
      </c>
      <c r="T1483" t="str">
        <f t="shared" si="3231"/>
        <v>$m</v>
      </c>
      <c r="U1483" t="str">
        <f t="shared" ref="U1483:V1483" si="3250">TRIM(SUBSTITUTE(T1483,U$1,U$2))</f>
        <v>$m</v>
      </c>
      <c r="V1483" t="str">
        <f t="shared" si="3250"/>
        <v>$m</v>
      </c>
      <c r="W1483" t="str">
        <f t="shared" ref="W1483:AM1483" si="3251">TRIM(SUBSTITUTE(V1483,W$1,W$2))</f>
        <v>$m</v>
      </c>
      <c r="X1483" t="str">
        <f t="shared" si="3251"/>
        <v>$m</v>
      </c>
      <c r="Y1483" t="str">
        <f t="shared" si="3251"/>
        <v>$m</v>
      </c>
      <c r="Z1483" t="str">
        <f t="shared" si="3251"/>
        <v>$m</v>
      </c>
      <c r="AA1483" t="str">
        <f t="shared" si="3251"/>
        <v>$m</v>
      </c>
      <c r="AB1483" t="str">
        <f t="shared" si="3251"/>
        <v>$m</v>
      </c>
      <c r="AC1483" t="str">
        <f t="shared" si="3251"/>
        <v>$m</v>
      </c>
      <c r="AD1483" t="str">
        <f t="shared" si="3251"/>
        <v>$m</v>
      </c>
      <c r="AE1483" t="str">
        <f t="shared" si="3251"/>
        <v>$m</v>
      </c>
      <c r="AF1483" t="str">
        <f t="shared" si="3251"/>
        <v>$m</v>
      </c>
      <c r="AG1483" t="str">
        <f t="shared" si="3251"/>
        <v>$</v>
      </c>
      <c r="AH1483" t="str">
        <f t="shared" si="3251"/>
        <v>$</v>
      </c>
      <c r="AI1483" t="str">
        <f t="shared" si="3251"/>
        <v>$</v>
      </c>
      <c r="AJ1483" t="str">
        <f t="shared" si="3251"/>
        <v>$</v>
      </c>
      <c r="AK1483" t="str">
        <f t="shared" si="3251"/>
        <v>$</v>
      </c>
      <c r="AL1483" t="str">
        <f t="shared" si="3251"/>
        <v>$</v>
      </c>
      <c r="AM1483" t="str">
        <f t="shared" si="3251"/>
        <v>$</v>
      </c>
      <c r="AN1483" t="str">
        <f t="shared" si="3234"/>
        <v>$</v>
      </c>
      <c r="AQ1483" t="str">
        <f t="shared" si="3235"/>
        <v>$</v>
      </c>
    </row>
    <row r="1484" spans="1:43" x14ac:dyDescent="0.2">
      <c r="A1484">
        <v>1482</v>
      </c>
      <c r="B1484" t="s">
        <v>1430</v>
      </c>
      <c r="C1484" t="s">
        <v>1667</v>
      </c>
      <c r="D1484" t="s">
        <v>1655</v>
      </c>
      <c r="E1484" t="s">
        <v>1435</v>
      </c>
      <c r="F1484" t="s">
        <v>1436</v>
      </c>
      <c r="G1484" t="str">
        <f t="shared" si="3227"/>
        <v>Revenue by Product  - Dog and cat food</v>
      </c>
      <c r="H1484" t="str">
        <f t="shared" si="3210"/>
        <v>dog and cat food</v>
      </c>
      <c r="I1484" t="s">
        <v>10</v>
      </c>
      <c r="J1484" t="b">
        <f t="shared" si="3228"/>
        <v>0</v>
      </c>
      <c r="K1484" t="b">
        <f t="shared" si="3236"/>
        <v>0</v>
      </c>
      <c r="L1484" t="b">
        <f t="shared" si="3237"/>
        <v>1</v>
      </c>
      <c r="M1484" t="str">
        <f t="shared" si="3229"/>
        <v/>
      </c>
      <c r="N1484" t="str">
        <f t="shared" si="3132"/>
        <v/>
      </c>
      <c r="O1484" t="str">
        <f t="shared" si="3133"/>
        <v/>
      </c>
      <c r="P1484" t="str">
        <f t="shared" si="3230"/>
        <v/>
      </c>
      <c r="R1484" t="s">
        <v>35</v>
      </c>
      <c r="S1484" t="str">
        <f>IF(M1484&lt;&gt;"",M1484,IF(O1484&lt;&gt;"",O1484,IF(Q1484&lt;&gt;"",Q1484,I1484)))</f>
        <v>$M</v>
      </c>
      <c r="T1484" t="str">
        <f t="shared" si="3231"/>
        <v>$m</v>
      </c>
      <c r="U1484" t="str">
        <f t="shared" ref="U1484:V1484" si="3252">TRIM(SUBSTITUTE(T1484,U$1,U$2))</f>
        <v>$m</v>
      </c>
      <c r="V1484" t="str">
        <f t="shared" si="3252"/>
        <v>$m</v>
      </c>
      <c r="W1484" t="str">
        <f t="shared" ref="W1484:AM1484" si="3253">TRIM(SUBSTITUTE(V1484,W$1,W$2))</f>
        <v>$m</v>
      </c>
      <c r="X1484" t="str">
        <f t="shared" si="3253"/>
        <v>$m</v>
      </c>
      <c r="Y1484" t="str">
        <f t="shared" si="3253"/>
        <v>$m</v>
      </c>
      <c r="Z1484" t="str">
        <f t="shared" si="3253"/>
        <v>$m</v>
      </c>
      <c r="AA1484" t="str">
        <f t="shared" si="3253"/>
        <v>$m</v>
      </c>
      <c r="AB1484" t="str">
        <f t="shared" si="3253"/>
        <v>$m</v>
      </c>
      <c r="AC1484" t="str">
        <f t="shared" si="3253"/>
        <v>$m</v>
      </c>
      <c r="AD1484" t="str">
        <f t="shared" si="3253"/>
        <v>$m</v>
      </c>
      <c r="AE1484" t="str">
        <f t="shared" si="3253"/>
        <v>$m</v>
      </c>
      <c r="AF1484" t="str">
        <f t="shared" si="3253"/>
        <v>$m</v>
      </c>
      <c r="AG1484" t="str">
        <f t="shared" si="3253"/>
        <v>$</v>
      </c>
      <c r="AH1484" t="str">
        <f t="shared" si="3253"/>
        <v>$</v>
      </c>
      <c r="AI1484" t="str">
        <f t="shared" si="3253"/>
        <v>$</v>
      </c>
      <c r="AJ1484" t="str">
        <f t="shared" si="3253"/>
        <v>$</v>
      </c>
      <c r="AK1484" t="str">
        <f t="shared" si="3253"/>
        <v>$</v>
      </c>
      <c r="AL1484" t="str">
        <f t="shared" si="3253"/>
        <v>$</v>
      </c>
      <c r="AM1484" t="str">
        <f t="shared" si="3253"/>
        <v>$</v>
      </c>
      <c r="AN1484" t="str">
        <f t="shared" si="3234"/>
        <v>$</v>
      </c>
      <c r="AQ1484" t="str">
        <f t="shared" si="3235"/>
        <v>$</v>
      </c>
    </row>
    <row r="1485" spans="1:43" x14ac:dyDescent="0.2">
      <c r="A1485">
        <v>1483</v>
      </c>
      <c r="B1485" t="s">
        <v>1430</v>
      </c>
      <c r="C1485" t="s">
        <v>1667</v>
      </c>
      <c r="D1485" t="s">
        <v>1655</v>
      </c>
      <c r="E1485" t="s">
        <v>1435</v>
      </c>
      <c r="F1485" t="s">
        <v>1437</v>
      </c>
      <c r="G1485" t="str">
        <f t="shared" si="3227"/>
        <v>Revenue by Product  - Services and other</v>
      </c>
      <c r="H1485" t="str">
        <f t="shared" si="3210"/>
        <v>services and other</v>
      </c>
      <c r="I1485" t="s">
        <v>10</v>
      </c>
      <c r="J1485" t="b">
        <f t="shared" si="3228"/>
        <v>0</v>
      </c>
      <c r="K1485" t="b">
        <f t="shared" si="3236"/>
        <v>0</v>
      </c>
      <c r="L1485" t="b">
        <f t="shared" si="3237"/>
        <v>1</v>
      </c>
      <c r="M1485" t="str">
        <f t="shared" si="3229"/>
        <v/>
      </c>
      <c r="N1485" t="str">
        <f t="shared" si="3132"/>
        <v/>
      </c>
      <c r="O1485" t="str">
        <f t="shared" si="3133"/>
        <v/>
      </c>
      <c r="P1485" t="str">
        <f t="shared" si="3230"/>
        <v/>
      </c>
      <c r="R1485" t="s">
        <v>35</v>
      </c>
      <c r="S1485" t="str">
        <f>IF(M1485&lt;&gt;"",M1485,IF(O1485&lt;&gt;"",O1485,IF(Q1485&lt;&gt;"",Q1485,I1485)))</f>
        <v>$M</v>
      </c>
      <c r="T1485" t="str">
        <f t="shared" si="3231"/>
        <v>$m</v>
      </c>
      <c r="U1485" t="str">
        <f t="shared" ref="U1485:V1485" si="3254">TRIM(SUBSTITUTE(T1485,U$1,U$2))</f>
        <v>$m</v>
      </c>
      <c r="V1485" t="str">
        <f t="shared" si="3254"/>
        <v>$m</v>
      </c>
      <c r="W1485" t="str">
        <f t="shared" ref="W1485:AM1485" si="3255">TRIM(SUBSTITUTE(V1485,W$1,W$2))</f>
        <v>$m</v>
      </c>
      <c r="X1485" t="str">
        <f t="shared" si="3255"/>
        <v>$m</v>
      </c>
      <c r="Y1485" t="str">
        <f t="shared" si="3255"/>
        <v>$m</v>
      </c>
      <c r="Z1485" t="str">
        <f t="shared" si="3255"/>
        <v>$m</v>
      </c>
      <c r="AA1485" t="str">
        <f t="shared" si="3255"/>
        <v>$m</v>
      </c>
      <c r="AB1485" t="str">
        <f t="shared" si="3255"/>
        <v>$m</v>
      </c>
      <c r="AC1485" t="str">
        <f t="shared" si="3255"/>
        <v>$m</v>
      </c>
      <c r="AD1485" t="str">
        <f t="shared" si="3255"/>
        <v>$m</v>
      </c>
      <c r="AE1485" t="str">
        <f t="shared" si="3255"/>
        <v>$m</v>
      </c>
      <c r="AF1485" t="str">
        <f t="shared" si="3255"/>
        <v>$m</v>
      </c>
      <c r="AG1485" t="str">
        <f t="shared" si="3255"/>
        <v>$</v>
      </c>
      <c r="AH1485" t="str">
        <f t="shared" si="3255"/>
        <v>$</v>
      </c>
      <c r="AI1485" t="str">
        <f t="shared" si="3255"/>
        <v>$</v>
      </c>
      <c r="AJ1485" t="str">
        <f t="shared" si="3255"/>
        <v>$</v>
      </c>
      <c r="AK1485" t="str">
        <f t="shared" si="3255"/>
        <v>$</v>
      </c>
      <c r="AL1485" t="str">
        <f t="shared" si="3255"/>
        <v>$</v>
      </c>
      <c r="AM1485" t="str">
        <f t="shared" si="3255"/>
        <v>$</v>
      </c>
      <c r="AN1485" t="str">
        <f t="shared" si="3234"/>
        <v>$</v>
      </c>
      <c r="AQ1485" t="str">
        <f t="shared" si="3235"/>
        <v>$</v>
      </c>
    </row>
    <row r="1486" spans="1:43" x14ac:dyDescent="0.2">
      <c r="A1486">
        <v>1484</v>
      </c>
      <c r="B1486" t="s">
        <v>1430</v>
      </c>
      <c r="C1486" t="s">
        <v>1667</v>
      </c>
      <c r="D1486" t="s">
        <v>1655</v>
      </c>
      <c r="E1486" t="s">
        <v>1435</v>
      </c>
      <c r="F1486" t="s">
        <v>1438</v>
      </c>
      <c r="G1486" t="str">
        <f t="shared" si="3227"/>
        <v>Revenue by Product  - Supplies and companion animals</v>
      </c>
      <c r="H1486" t="str">
        <f t="shared" si="3210"/>
        <v>supplies and companion animals</v>
      </c>
      <c r="I1486" t="s">
        <v>10</v>
      </c>
      <c r="J1486" t="b">
        <f t="shared" si="3228"/>
        <v>0</v>
      </c>
      <c r="K1486" t="b">
        <f t="shared" si="3236"/>
        <v>0</v>
      </c>
      <c r="L1486" t="b">
        <f t="shared" si="3237"/>
        <v>1</v>
      </c>
      <c r="M1486" t="str">
        <f t="shared" si="3229"/>
        <v/>
      </c>
      <c r="N1486" t="str">
        <f t="shared" si="3132"/>
        <v/>
      </c>
      <c r="O1486" t="str">
        <f t="shared" si="3133"/>
        <v/>
      </c>
      <c r="P1486" t="str">
        <f t="shared" si="3230"/>
        <v/>
      </c>
      <c r="R1486" t="s">
        <v>35</v>
      </c>
      <c r="S1486" t="str">
        <f>IF(M1486&lt;&gt;"",M1486,IF(O1486&lt;&gt;"",O1486,IF(Q1486&lt;&gt;"",Q1486,I1486)))</f>
        <v>$M</v>
      </c>
      <c r="T1486" t="str">
        <f t="shared" si="3231"/>
        <v>$m</v>
      </c>
      <c r="U1486" t="str">
        <f t="shared" ref="U1486:V1486" si="3256">TRIM(SUBSTITUTE(T1486,U$1,U$2))</f>
        <v>$m</v>
      </c>
      <c r="V1486" t="str">
        <f t="shared" si="3256"/>
        <v>$m</v>
      </c>
      <c r="W1486" t="str">
        <f t="shared" ref="W1486:AM1486" si="3257">TRIM(SUBSTITUTE(V1486,W$1,W$2))</f>
        <v>$m</v>
      </c>
      <c r="X1486" t="str">
        <f t="shared" si="3257"/>
        <v>$m</v>
      </c>
      <c r="Y1486" t="str">
        <f t="shared" si="3257"/>
        <v>$m</v>
      </c>
      <c r="Z1486" t="str">
        <f t="shared" si="3257"/>
        <v>$m</v>
      </c>
      <c r="AA1486" t="str">
        <f t="shared" si="3257"/>
        <v>$m</v>
      </c>
      <c r="AB1486" t="str">
        <f t="shared" si="3257"/>
        <v>$m</v>
      </c>
      <c r="AC1486" t="str">
        <f t="shared" si="3257"/>
        <v>$m</v>
      </c>
      <c r="AD1486" t="str">
        <f t="shared" si="3257"/>
        <v>$m</v>
      </c>
      <c r="AE1486" t="str">
        <f t="shared" si="3257"/>
        <v>$m</v>
      </c>
      <c r="AF1486" t="str">
        <f t="shared" si="3257"/>
        <v>$m</v>
      </c>
      <c r="AG1486" t="str">
        <f t="shared" si="3257"/>
        <v>$</v>
      </c>
      <c r="AH1486" t="str">
        <f t="shared" si="3257"/>
        <v>$</v>
      </c>
      <c r="AI1486" t="str">
        <f t="shared" si="3257"/>
        <v>$</v>
      </c>
      <c r="AJ1486" t="str">
        <f t="shared" si="3257"/>
        <v>$</v>
      </c>
      <c r="AK1486" t="str">
        <f t="shared" si="3257"/>
        <v>$</v>
      </c>
      <c r="AL1486" t="str">
        <f t="shared" si="3257"/>
        <v>$</v>
      </c>
      <c r="AM1486" t="str">
        <f t="shared" si="3257"/>
        <v>$</v>
      </c>
      <c r="AN1486" t="str">
        <f t="shared" si="3234"/>
        <v>$</v>
      </c>
      <c r="AQ1486" t="str">
        <f t="shared" si="3235"/>
        <v>$</v>
      </c>
    </row>
    <row r="1487" spans="1:43" x14ac:dyDescent="0.2">
      <c r="A1487">
        <v>1485</v>
      </c>
      <c r="B1487" t="s">
        <v>1430</v>
      </c>
      <c r="C1487" t="s">
        <v>1667</v>
      </c>
      <c r="D1487" t="s">
        <v>1655</v>
      </c>
      <c r="E1487" t="s">
        <v>1439</v>
      </c>
      <c r="F1487" t="s">
        <v>1439</v>
      </c>
      <c r="G1487" t="str">
        <f t="shared" si="3227"/>
        <v>Total Active Customers</v>
      </c>
      <c r="H1487" t="str">
        <f t="shared" si="3210"/>
        <v>total active customers</v>
      </c>
      <c r="I1487" t="s">
        <v>565</v>
      </c>
      <c r="J1487" t="b">
        <f t="shared" si="3228"/>
        <v>0</v>
      </c>
      <c r="K1487" t="b">
        <f t="shared" si="3236"/>
        <v>1</v>
      </c>
      <c r="L1487" t="b">
        <f t="shared" si="3237"/>
        <v>1</v>
      </c>
      <c r="M1487" t="str">
        <f t="shared" si="3229"/>
        <v/>
      </c>
      <c r="N1487" t="str">
        <f t="shared" si="3132"/>
        <v/>
      </c>
      <c r="O1487" t="str">
        <f t="shared" si="3133"/>
        <v/>
      </c>
      <c r="P1487" t="str">
        <f t="shared" si="3230"/>
        <v/>
      </c>
      <c r="R1487" t="s">
        <v>1685</v>
      </c>
      <c r="S1487" t="str">
        <f>IF(M1487&lt;&gt;"",M1487,IF(O1487&lt;&gt;"",O1487,IF(Q1487&lt;&gt;"",Q1487,I1487)))</f>
        <v>Mcustomers</v>
      </c>
      <c r="T1487" t="str">
        <f t="shared" si="3231"/>
        <v>mcustomers</v>
      </c>
      <c r="U1487" t="str">
        <f t="shared" ref="U1487:V1487" si="3258">TRIM(SUBSTITUTE(T1487,U$1,U$2))</f>
        <v>mcustomers</v>
      </c>
      <c r="V1487" t="str">
        <f t="shared" si="3258"/>
        <v>mcustomers</v>
      </c>
      <c r="W1487" t="str">
        <f t="shared" ref="W1487:AM1487" si="3259">TRIM(SUBSTITUTE(V1487,W$1,W$2))</f>
        <v>mcustomers</v>
      </c>
      <c r="X1487" t="str">
        <f t="shared" si="3259"/>
        <v>mcustomers</v>
      </c>
      <c r="Y1487" t="str">
        <f t="shared" si="3259"/>
        <v>mcustomers</v>
      </c>
      <c r="Z1487" t="str">
        <f t="shared" si="3259"/>
        <v>mcustomers</v>
      </c>
      <c r="AA1487" t="str">
        <f t="shared" si="3259"/>
        <v>mcustomers</v>
      </c>
      <c r="AB1487" t="str">
        <f t="shared" si="3259"/>
        <v>mcustomers</v>
      </c>
      <c r="AC1487" t="str">
        <f t="shared" si="3259"/>
        <v>mcust</v>
      </c>
      <c r="AD1487" t="str">
        <f t="shared" si="3259"/>
        <v>mcust</v>
      </c>
      <c r="AE1487" t="str">
        <f t="shared" si="3259"/>
        <v>mcust</v>
      </c>
      <c r="AF1487" t="str">
        <f t="shared" si="3259"/>
        <v>mcust</v>
      </c>
      <c r="AG1487" t="str">
        <f t="shared" si="3259"/>
        <v>cust</v>
      </c>
      <c r="AH1487" t="str">
        <f t="shared" si="3259"/>
        <v>cust</v>
      </c>
      <c r="AI1487" t="str">
        <f t="shared" si="3259"/>
        <v>cust</v>
      </c>
      <c r="AJ1487" t="str">
        <f t="shared" si="3259"/>
        <v>cust</v>
      </c>
      <c r="AK1487" t="str">
        <f t="shared" si="3259"/>
        <v>cust</v>
      </c>
      <c r="AL1487" t="str">
        <f t="shared" si="3259"/>
        <v>cust</v>
      </c>
      <c r="AM1487" t="str">
        <f t="shared" si="3259"/>
        <v>cust</v>
      </c>
      <c r="AN1487" t="str">
        <f t="shared" si="3234"/>
        <v>cust</v>
      </c>
      <c r="AO1487" t="s">
        <v>1709</v>
      </c>
      <c r="AQ1487" t="str">
        <f t="shared" si="3235"/>
        <v>customers</v>
      </c>
    </row>
    <row r="1488" spans="1:43" x14ac:dyDescent="0.2">
      <c r="A1488">
        <v>1486</v>
      </c>
      <c r="B1488" t="s">
        <v>1430</v>
      </c>
      <c r="C1488" t="s">
        <v>1667</v>
      </c>
      <c r="D1488" t="s">
        <v>1655</v>
      </c>
      <c r="E1488" t="s">
        <v>1440</v>
      </c>
      <c r="F1488" t="s">
        <v>1440</v>
      </c>
      <c r="G1488" t="str">
        <f t="shared" si="3227"/>
        <v>Vital Care Subscription</v>
      </c>
      <c r="H1488" t="str">
        <f t="shared" si="3210"/>
        <v>vital care subscription</v>
      </c>
      <c r="I1488" t="s">
        <v>1441</v>
      </c>
      <c r="J1488" t="b">
        <f t="shared" si="3228"/>
        <v>0</v>
      </c>
      <c r="K1488" t="b">
        <f t="shared" si="3236"/>
        <v>1</v>
      </c>
      <c r="L1488" t="b">
        <f t="shared" si="3237"/>
        <v>1</v>
      </c>
      <c r="M1488" t="str">
        <f t="shared" si="3229"/>
        <v/>
      </c>
      <c r="N1488" t="str">
        <f t="shared" si="3132"/>
        <v/>
      </c>
      <c r="O1488" t="str">
        <f t="shared" si="3133"/>
        <v/>
      </c>
      <c r="P1488" t="str">
        <f t="shared" si="3230"/>
        <v/>
      </c>
      <c r="R1488" t="s">
        <v>1685</v>
      </c>
      <c r="S1488" t="str">
        <f>IF(M1488&lt;&gt;"",M1488,IF(O1488&lt;&gt;"",O1488,IF(Q1488&lt;&gt;"",Q1488,I1488)))</f>
        <v>Msubscription</v>
      </c>
      <c r="T1488" t="str">
        <f t="shared" si="3231"/>
        <v>msubscription</v>
      </c>
      <c r="U1488" t="str">
        <f t="shared" ref="U1488:V1488" si="3260">TRIM(SUBSTITUTE(T1488,U$1,U$2))</f>
        <v>msubscription</v>
      </c>
      <c r="V1488" t="str">
        <f t="shared" si="3260"/>
        <v>msubscription</v>
      </c>
      <c r="W1488" t="str">
        <f t="shared" ref="W1488:AM1488" si="3261">TRIM(SUBSTITUTE(V1488,W$1,W$2))</f>
        <v>msubscription</v>
      </c>
      <c r="X1488" t="str">
        <f t="shared" si="3261"/>
        <v>msubscription</v>
      </c>
      <c r="Y1488" t="str">
        <f t="shared" si="3261"/>
        <v>msubscription</v>
      </c>
      <c r="Z1488" t="str">
        <f t="shared" si="3261"/>
        <v>msubscription</v>
      </c>
      <c r="AA1488" t="str">
        <f t="shared" si="3261"/>
        <v>msubscription</v>
      </c>
      <c r="AB1488" t="str">
        <f t="shared" si="3261"/>
        <v>msubscription</v>
      </c>
      <c r="AC1488" t="str">
        <f t="shared" si="3261"/>
        <v>msubscription</v>
      </c>
      <c r="AD1488" t="str">
        <f t="shared" si="3261"/>
        <v>msubscription</v>
      </c>
      <c r="AE1488" t="str">
        <f t="shared" si="3261"/>
        <v>msubscription</v>
      </c>
      <c r="AF1488" t="str">
        <f t="shared" si="3261"/>
        <v>msubscription</v>
      </c>
      <c r="AG1488" t="str">
        <f t="shared" si="3261"/>
        <v>subscription</v>
      </c>
      <c r="AH1488" t="str">
        <f t="shared" si="3261"/>
        <v>subscription</v>
      </c>
      <c r="AI1488" t="str">
        <f t="shared" si="3261"/>
        <v>subscription</v>
      </c>
      <c r="AJ1488" t="str">
        <f t="shared" si="3261"/>
        <v>suscription</v>
      </c>
      <c r="AK1488" t="str">
        <f t="shared" si="3261"/>
        <v>suscription</v>
      </c>
      <c r="AL1488" t="str">
        <f t="shared" si="3261"/>
        <v>suscription</v>
      </c>
      <c r="AM1488" t="str">
        <f t="shared" si="3261"/>
        <v>suscription</v>
      </c>
      <c r="AN1488" t="str">
        <f t="shared" si="3234"/>
        <v>suscription</v>
      </c>
      <c r="AQ1488" t="str">
        <f t="shared" si="3235"/>
        <v>suscription</v>
      </c>
    </row>
  </sheetData>
  <autoFilter ref="B2:Q1488" xr:uid="{00000000-0009-0000-0000-000000000000}">
    <sortState xmlns:xlrd2="http://schemas.microsoft.com/office/spreadsheetml/2017/richdata2" ref="B21:Q21">
      <sortCondition ref="E2:E1488"/>
    </sortState>
  </autoFilter>
  <sortState xmlns:xlrd2="http://schemas.microsoft.com/office/spreadsheetml/2017/richdata2" ref="B3:Q1488">
    <sortCondition ref="D3:D1488"/>
    <sortCondition ref="B3:B1488"/>
    <sortCondition ref="E3:E1488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9-7B14-9641-935D-AE4FC71057E9}">
  <dimension ref="C1:H1488"/>
  <sheetViews>
    <sheetView workbookViewId="0">
      <selection activeCell="E3" sqref="E3"/>
    </sheetView>
  </sheetViews>
  <sheetFormatPr baseColWidth="10" defaultRowHeight="15" x14ac:dyDescent="0.2"/>
  <cols>
    <col min="3" max="3" width="28" bestFit="1" customWidth="1"/>
    <col min="4" max="4" width="39.83203125" bestFit="1" customWidth="1"/>
    <col min="5" max="5" width="75.5" bestFit="1" customWidth="1"/>
    <col min="6" max="6" width="24.5" bestFit="1" customWidth="1"/>
  </cols>
  <sheetData>
    <row r="1" spans="3:8" x14ac:dyDescent="0.2">
      <c r="E1">
        <f>COUNTA(E3:E1488)</f>
        <v>1486</v>
      </c>
    </row>
    <row r="2" spans="3:8" x14ac:dyDescent="0.2">
      <c r="C2" s="2" t="s">
        <v>1551</v>
      </c>
      <c r="D2" s="2" t="s">
        <v>1487</v>
      </c>
      <c r="E2" s="2" t="s">
        <v>1684</v>
      </c>
      <c r="F2" s="2" t="s">
        <v>1455</v>
      </c>
      <c r="G2" t="s">
        <v>1725</v>
      </c>
      <c r="H2" t="s">
        <v>1689</v>
      </c>
    </row>
    <row r="3" spans="3:8" x14ac:dyDescent="0.2">
      <c r="C3" t="s">
        <v>1553</v>
      </c>
      <c r="D3" t="s">
        <v>75</v>
      </c>
      <c r="E3" t="s">
        <v>76</v>
      </c>
      <c r="F3" t="s">
        <v>10</v>
      </c>
      <c r="G3" t="s">
        <v>35</v>
      </c>
      <c r="H3" t="s">
        <v>35</v>
      </c>
    </row>
    <row r="4" spans="3:8" x14ac:dyDescent="0.2">
      <c r="C4" t="s">
        <v>1553</v>
      </c>
      <c r="D4" t="s">
        <v>75</v>
      </c>
      <c r="E4" t="s">
        <v>77</v>
      </c>
      <c r="F4" t="s">
        <v>10</v>
      </c>
      <c r="G4" t="s">
        <v>35</v>
      </c>
      <c r="H4" t="s">
        <v>35</v>
      </c>
    </row>
    <row r="5" spans="3:8" x14ac:dyDescent="0.2">
      <c r="C5" t="s">
        <v>1553</v>
      </c>
      <c r="D5" t="s">
        <v>78</v>
      </c>
      <c r="E5" t="s">
        <v>79</v>
      </c>
      <c r="F5" t="s">
        <v>10</v>
      </c>
      <c r="G5" t="s">
        <v>35</v>
      </c>
      <c r="H5" t="s">
        <v>35</v>
      </c>
    </row>
    <row r="6" spans="3:8" x14ac:dyDescent="0.2">
      <c r="C6" t="s">
        <v>1553</v>
      </c>
      <c r="D6" t="s">
        <v>80</v>
      </c>
      <c r="E6" t="s">
        <v>81</v>
      </c>
      <c r="F6" t="s">
        <v>2</v>
      </c>
      <c r="G6" t="s">
        <v>273</v>
      </c>
      <c r="H6" t="s">
        <v>35</v>
      </c>
    </row>
    <row r="7" spans="3:8" x14ac:dyDescent="0.2">
      <c r="C7" t="s">
        <v>1553</v>
      </c>
      <c r="D7" t="s">
        <v>80</v>
      </c>
      <c r="E7" t="s">
        <v>82</v>
      </c>
      <c r="F7" t="s">
        <v>2</v>
      </c>
      <c r="G7" t="s">
        <v>273</v>
      </c>
      <c r="H7" t="s">
        <v>35</v>
      </c>
    </row>
    <row r="8" spans="3:8" x14ac:dyDescent="0.2">
      <c r="C8" t="s">
        <v>1553</v>
      </c>
      <c r="D8" t="s">
        <v>80</v>
      </c>
      <c r="E8" t="s">
        <v>83</v>
      </c>
      <c r="F8" t="s">
        <v>2</v>
      </c>
      <c r="G8" t="s">
        <v>273</v>
      </c>
      <c r="H8" t="s">
        <v>35</v>
      </c>
    </row>
    <row r="9" spans="3:8" x14ac:dyDescent="0.2">
      <c r="C9" t="s">
        <v>1553</v>
      </c>
      <c r="D9" t="s">
        <v>80</v>
      </c>
      <c r="E9" t="s">
        <v>84</v>
      </c>
      <c r="F9" t="s">
        <v>2</v>
      </c>
      <c r="G9" t="s">
        <v>273</v>
      </c>
      <c r="H9" t="s">
        <v>35</v>
      </c>
    </row>
    <row r="10" spans="3:8" x14ac:dyDescent="0.2">
      <c r="C10" t="s">
        <v>1553</v>
      </c>
      <c r="D10" t="s">
        <v>80</v>
      </c>
      <c r="E10" t="s">
        <v>85</v>
      </c>
      <c r="F10" t="s">
        <v>2</v>
      </c>
      <c r="G10" t="s">
        <v>273</v>
      </c>
      <c r="H10" t="s">
        <v>35</v>
      </c>
    </row>
    <row r="11" spans="3:8" x14ac:dyDescent="0.2">
      <c r="C11" t="s">
        <v>1553</v>
      </c>
      <c r="D11" t="s">
        <v>44</v>
      </c>
      <c r="E11" t="s">
        <v>86</v>
      </c>
      <c r="F11" t="s">
        <v>10</v>
      </c>
      <c r="G11" t="s">
        <v>35</v>
      </c>
      <c r="H11" t="s">
        <v>35</v>
      </c>
    </row>
    <row r="12" spans="3:8" x14ac:dyDescent="0.2">
      <c r="C12" t="s">
        <v>1553</v>
      </c>
      <c r="D12" t="s">
        <v>44</v>
      </c>
      <c r="E12" t="s">
        <v>87</v>
      </c>
      <c r="F12" t="s">
        <v>10</v>
      </c>
      <c r="G12" t="s">
        <v>35</v>
      </c>
      <c r="H12" t="s">
        <v>35</v>
      </c>
    </row>
    <row r="13" spans="3:8" x14ac:dyDescent="0.2">
      <c r="C13" t="s">
        <v>1553</v>
      </c>
      <c r="D13" t="s">
        <v>44</v>
      </c>
      <c r="E13" t="s">
        <v>88</v>
      </c>
      <c r="F13" t="s">
        <v>10</v>
      </c>
      <c r="G13" t="s">
        <v>35</v>
      </c>
      <c r="H13" t="s">
        <v>35</v>
      </c>
    </row>
    <row r="14" spans="3:8" x14ac:dyDescent="0.2">
      <c r="C14" t="s">
        <v>1553</v>
      </c>
      <c r="D14" t="s">
        <v>89</v>
      </c>
      <c r="E14" t="s">
        <v>90</v>
      </c>
      <c r="F14" t="s">
        <v>2</v>
      </c>
      <c r="G14" t="s">
        <v>273</v>
      </c>
      <c r="H14" t="s">
        <v>35</v>
      </c>
    </row>
    <row r="15" spans="3:8" x14ac:dyDescent="0.2">
      <c r="C15" t="s">
        <v>1553</v>
      </c>
      <c r="D15" t="s">
        <v>89</v>
      </c>
      <c r="E15" t="s">
        <v>91</v>
      </c>
      <c r="F15" t="s">
        <v>2</v>
      </c>
      <c r="G15" t="s">
        <v>273</v>
      </c>
      <c r="H15" t="s">
        <v>35</v>
      </c>
    </row>
    <row r="16" spans="3:8" x14ac:dyDescent="0.2">
      <c r="C16" t="s">
        <v>1553</v>
      </c>
      <c r="D16" t="s">
        <v>94</v>
      </c>
      <c r="E16" t="s">
        <v>92</v>
      </c>
      <c r="F16" t="s">
        <v>2</v>
      </c>
      <c r="G16" t="s">
        <v>273</v>
      </c>
      <c r="H16" t="s">
        <v>35</v>
      </c>
    </row>
    <row r="17" spans="3:8" x14ac:dyDescent="0.2">
      <c r="C17" t="s">
        <v>1553</v>
      </c>
      <c r="D17" t="s">
        <v>94</v>
      </c>
      <c r="E17" t="s">
        <v>93</v>
      </c>
      <c r="F17" t="s">
        <v>2</v>
      </c>
      <c r="G17" t="s">
        <v>273</v>
      </c>
      <c r="H17" t="s">
        <v>35</v>
      </c>
    </row>
    <row r="18" spans="3:8" x14ac:dyDescent="0.2">
      <c r="C18" t="s">
        <v>1553</v>
      </c>
      <c r="D18" t="s">
        <v>94</v>
      </c>
      <c r="E18" t="s">
        <v>95</v>
      </c>
      <c r="F18" t="s">
        <v>2</v>
      </c>
      <c r="G18" t="s">
        <v>273</v>
      </c>
      <c r="H18" t="s">
        <v>35</v>
      </c>
    </row>
    <row r="19" spans="3:8" x14ac:dyDescent="0.2">
      <c r="C19" t="s">
        <v>1553</v>
      </c>
      <c r="D19" t="s">
        <v>96</v>
      </c>
      <c r="E19" t="s">
        <v>97</v>
      </c>
      <c r="F19" t="s">
        <v>98</v>
      </c>
      <c r="G19" t="s">
        <v>273</v>
      </c>
      <c r="H19" t="s">
        <v>1685</v>
      </c>
    </row>
    <row r="20" spans="3:8" x14ac:dyDescent="0.2">
      <c r="C20" t="s">
        <v>1553</v>
      </c>
      <c r="D20" t="s">
        <v>145</v>
      </c>
      <c r="E20" t="s">
        <v>146</v>
      </c>
      <c r="F20" t="s">
        <v>10</v>
      </c>
      <c r="G20" t="s">
        <v>35</v>
      </c>
      <c r="H20" t="s">
        <v>35</v>
      </c>
    </row>
    <row r="21" spans="3:8" x14ac:dyDescent="0.2">
      <c r="C21" t="s">
        <v>1553</v>
      </c>
      <c r="D21" t="s">
        <v>145</v>
      </c>
      <c r="E21" t="s">
        <v>147</v>
      </c>
      <c r="F21" t="s">
        <v>10</v>
      </c>
      <c r="G21" t="s">
        <v>35</v>
      </c>
      <c r="H21" t="s">
        <v>35</v>
      </c>
    </row>
    <row r="22" spans="3:8" x14ac:dyDescent="0.2">
      <c r="C22" t="s">
        <v>1553</v>
      </c>
      <c r="D22" t="s">
        <v>148</v>
      </c>
      <c r="E22" t="s">
        <v>149</v>
      </c>
      <c r="F22" t="s">
        <v>10</v>
      </c>
      <c r="G22" t="s">
        <v>35</v>
      </c>
      <c r="H22" t="s">
        <v>35</v>
      </c>
    </row>
    <row r="23" spans="3:8" x14ac:dyDescent="0.2">
      <c r="C23" t="s">
        <v>1553</v>
      </c>
      <c r="D23" t="s">
        <v>148</v>
      </c>
      <c r="E23" t="s">
        <v>150</v>
      </c>
      <c r="F23" t="s">
        <v>10</v>
      </c>
      <c r="G23" t="s">
        <v>35</v>
      </c>
      <c r="H23" t="s">
        <v>35</v>
      </c>
    </row>
    <row r="24" spans="3:8" x14ac:dyDescent="0.2">
      <c r="C24" t="s">
        <v>1553</v>
      </c>
      <c r="D24" t="s">
        <v>148</v>
      </c>
      <c r="E24" t="s">
        <v>13</v>
      </c>
      <c r="F24" t="s">
        <v>10</v>
      </c>
      <c r="G24" t="s">
        <v>35</v>
      </c>
      <c r="H24" t="s">
        <v>35</v>
      </c>
    </row>
    <row r="25" spans="3:8" x14ac:dyDescent="0.2">
      <c r="C25" t="s">
        <v>1553</v>
      </c>
      <c r="D25" t="s">
        <v>148</v>
      </c>
      <c r="E25" t="s">
        <v>151</v>
      </c>
      <c r="F25" t="s">
        <v>10</v>
      </c>
      <c r="G25" t="s">
        <v>35</v>
      </c>
      <c r="H25" t="s">
        <v>35</v>
      </c>
    </row>
    <row r="26" spans="3:8" x14ac:dyDescent="0.2">
      <c r="C26" t="s">
        <v>1553</v>
      </c>
      <c r="D26" t="s">
        <v>193</v>
      </c>
      <c r="E26" t="s">
        <v>194</v>
      </c>
      <c r="F26" t="s">
        <v>2</v>
      </c>
      <c r="G26" t="s">
        <v>273</v>
      </c>
      <c r="H26" t="s">
        <v>35</v>
      </c>
    </row>
    <row r="27" spans="3:8" x14ac:dyDescent="0.2">
      <c r="C27" t="s">
        <v>1553</v>
      </c>
      <c r="D27" t="s">
        <v>193</v>
      </c>
      <c r="E27" t="s">
        <v>151</v>
      </c>
      <c r="F27" t="s">
        <v>2</v>
      </c>
      <c r="G27" t="s">
        <v>273</v>
      </c>
      <c r="H27" t="s">
        <v>35</v>
      </c>
    </row>
    <row r="28" spans="3:8" x14ac:dyDescent="0.2">
      <c r="C28" t="s">
        <v>1553</v>
      </c>
      <c r="D28" t="s">
        <v>196</v>
      </c>
      <c r="E28" t="s">
        <v>195</v>
      </c>
      <c r="F28" t="s">
        <v>2</v>
      </c>
      <c r="G28" t="s">
        <v>273</v>
      </c>
      <c r="H28" t="s">
        <v>35</v>
      </c>
    </row>
    <row r="29" spans="3:8" x14ac:dyDescent="0.2">
      <c r="C29" t="s">
        <v>1553</v>
      </c>
      <c r="D29" t="s">
        <v>196</v>
      </c>
      <c r="E29" t="s">
        <v>197</v>
      </c>
      <c r="F29" t="s">
        <v>2</v>
      </c>
      <c r="G29" t="s">
        <v>273</v>
      </c>
      <c r="H29" t="s">
        <v>35</v>
      </c>
    </row>
    <row r="30" spans="3:8" x14ac:dyDescent="0.2">
      <c r="C30" t="s">
        <v>1553</v>
      </c>
      <c r="D30" t="s">
        <v>80</v>
      </c>
      <c r="E30" t="s">
        <v>198</v>
      </c>
      <c r="F30" t="s">
        <v>2</v>
      </c>
      <c r="G30" t="s">
        <v>273</v>
      </c>
      <c r="H30" t="s">
        <v>35</v>
      </c>
    </row>
    <row r="31" spans="3:8" x14ac:dyDescent="0.2">
      <c r="C31" t="s">
        <v>1553</v>
      </c>
      <c r="D31" t="s">
        <v>80</v>
      </c>
      <c r="E31" t="s">
        <v>199</v>
      </c>
      <c r="F31" t="s">
        <v>2</v>
      </c>
      <c r="G31" t="s">
        <v>273</v>
      </c>
      <c r="H31" t="s">
        <v>35</v>
      </c>
    </row>
    <row r="32" spans="3:8" x14ac:dyDescent="0.2">
      <c r="C32" t="s">
        <v>1553</v>
      </c>
      <c r="D32" t="s">
        <v>200</v>
      </c>
      <c r="E32" t="s">
        <v>201</v>
      </c>
      <c r="F32" t="s">
        <v>2</v>
      </c>
      <c r="G32" t="s">
        <v>273</v>
      </c>
      <c r="H32" t="s">
        <v>35</v>
      </c>
    </row>
    <row r="33" spans="3:8" x14ac:dyDescent="0.2">
      <c r="C33" t="s">
        <v>1553</v>
      </c>
      <c r="D33" t="s">
        <v>200</v>
      </c>
      <c r="E33" t="s">
        <v>202</v>
      </c>
      <c r="F33" t="s">
        <v>2</v>
      </c>
      <c r="G33" t="s">
        <v>273</v>
      </c>
      <c r="H33" t="s">
        <v>35</v>
      </c>
    </row>
    <row r="34" spans="3:8" x14ac:dyDescent="0.2">
      <c r="C34" t="s">
        <v>1553</v>
      </c>
      <c r="D34" t="s">
        <v>197</v>
      </c>
      <c r="E34" t="s">
        <v>197</v>
      </c>
      <c r="F34" t="s">
        <v>2</v>
      </c>
      <c r="G34" t="s">
        <v>273</v>
      </c>
      <c r="H34" t="s">
        <v>35</v>
      </c>
    </row>
    <row r="35" spans="3:8" x14ac:dyDescent="0.2">
      <c r="C35" t="s">
        <v>1553</v>
      </c>
      <c r="D35" t="s">
        <v>44</v>
      </c>
      <c r="E35" t="s">
        <v>203</v>
      </c>
      <c r="F35" t="s">
        <v>10</v>
      </c>
      <c r="G35" t="s">
        <v>35</v>
      </c>
      <c r="H35" t="s">
        <v>35</v>
      </c>
    </row>
    <row r="36" spans="3:8" x14ac:dyDescent="0.2">
      <c r="C36" t="s">
        <v>1553</v>
      </c>
      <c r="D36" t="s">
        <v>44</v>
      </c>
      <c r="E36" t="s">
        <v>204</v>
      </c>
      <c r="F36" t="s">
        <v>10</v>
      </c>
      <c r="G36" t="s">
        <v>35</v>
      </c>
      <c r="H36" t="s">
        <v>35</v>
      </c>
    </row>
    <row r="37" spans="3:8" x14ac:dyDescent="0.2">
      <c r="C37" t="s">
        <v>1553</v>
      </c>
      <c r="D37" t="s">
        <v>44</v>
      </c>
      <c r="E37" t="s">
        <v>1472</v>
      </c>
      <c r="F37" t="s">
        <v>10</v>
      </c>
      <c r="G37" t="s">
        <v>35</v>
      </c>
      <c r="H37" t="s">
        <v>35</v>
      </c>
    </row>
    <row r="38" spans="3:8" x14ac:dyDescent="0.2">
      <c r="C38" t="s">
        <v>1553</v>
      </c>
      <c r="D38" t="s">
        <v>44</v>
      </c>
      <c r="E38" t="s">
        <v>1473</v>
      </c>
      <c r="F38" t="s">
        <v>10</v>
      </c>
      <c r="G38" t="s">
        <v>35</v>
      </c>
      <c r="H38" t="s">
        <v>35</v>
      </c>
    </row>
    <row r="39" spans="3:8" x14ac:dyDescent="0.2">
      <c r="C39" t="s">
        <v>1553</v>
      </c>
      <c r="D39" t="s">
        <v>44</v>
      </c>
      <c r="E39" t="s">
        <v>1474</v>
      </c>
      <c r="F39" t="s">
        <v>10</v>
      </c>
      <c r="G39" t="s">
        <v>35</v>
      </c>
      <c r="H39" t="s">
        <v>35</v>
      </c>
    </row>
    <row r="40" spans="3:8" x14ac:dyDescent="0.2">
      <c r="C40" t="s">
        <v>1553</v>
      </c>
      <c r="D40" t="s">
        <v>44</v>
      </c>
      <c r="E40" t="s">
        <v>1475</v>
      </c>
      <c r="F40" t="s">
        <v>10</v>
      </c>
      <c r="G40" t="s">
        <v>35</v>
      </c>
      <c r="H40" t="s">
        <v>35</v>
      </c>
    </row>
    <row r="41" spans="3:8" x14ac:dyDescent="0.2">
      <c r="C41" t="s">
        <v>1553</v>
      </c>
      <c r="D41" t="s">
        <v>89</v>
      </c>
      <c r="E41" t="s">
        <v>198</v>
      </c>
      <c r="F41" t="s">
        <v>2</v>
      </c>
      <c r="G41" t="s">
        <v>273</v>
      </c>
      <c r="H41" t="s">
        <v>35</v>
      </c>
    </row>
    <row r="42" spans="3:8" x14ac:dyDescent="0.2">
      <c r="C42" t="s">
        <v>1553</v>
      </c>
      <c r="D42" t="s">
        <v>89</v>
      </c>
      <c r="E42" t="s">
        <v>199</v>
      </c>
      <c r="F42" t="s">
        <v>2</v>
      </c>
      <c r="G42" t="s">
        <v>273</v>
      </c>
      <c r="H42" t="s">
        <v>35</v>
      </c>
    </row>
    <row r="43" spans="3:8" x14ac:dyDescent="0.2">
      <c r="C43" t="s">
        <v>1553</v>
      </c>
      <c r="D43" t="s">
        <v>275</v>
      </c>
      <c r="E43" t="s">
        <v>307</v>
      </c>
      <c r="F43" t="s">
        <v>7</v>
      </c>
      <c r="G43" t="s">
        <v>7</v>
      </c>
      <c r="H43" t="s">
        <v>7</v>
      </c>
    </row>
    <row r="44" spans="3:8" x14ac:dyDescent="0.2">
      <c r="C44" t="s">
        <v>1553</v>
      </c>
      <c r="D44" t="s">
        <v>44</v>
      </c>
      <c r="E44" t="s">
        <v>308</v>
      </c>
      <c r="F44" t="s">
        <v>10</v>
      </c>
      <c r="G44" t="s">
        <v>35</v>
      </c>
      <c r="H44" t="s">
        <v>35</v>
      </c>
    </row>
    <row r="45" spans="3:8" x14ac:dyDescent="0.2">
      <c r="C45" t="s">
        <v>1553</v>
      </c>
      <c r="D45" t="s">
        <v>44</v>
      </c>
      <c r="E45" t="s">
        <v>309</v>
      </c>
      <c r="F45" t="s">
        <v>10</v>
      </c>
      <c r="G45" t="s">
        <v>35</v>
      </c>
      <c r="H45" t="s">
        <v>35</v>
      </c>
    </row>
    <row r="46" spans="3:8" x14ac:dyDescent="0.2">
      <c r="C46" t="s">
        <v>1553</v>
      </c>
      <c r="D46" t="s">
        <v>44</v>
      </c>
      <c r="E46" t="s">
        <v>310</v>
      </c>
      <c r="F46" t="s">
        <v>10</v>
      </c>
      <c r="G46" t="s">
        <v>35</v>
      </c>
      <c r="H46" t="s">
        <v>35</v>
      </c>
    </row>
    <row r="47" spans="3:8" x14ac:dyDescent="0.2">
      <c r="C47" t="s">
        <v>1553</v>
      </c>
      <c r="D47" t="s">
        <v>311</v>
      </c>
      <c r="E47" t="s">
        <v>312</v>
      </c>
      <c r="F47" t="s">
        <v>98</v>
      </c>
      <c r="G47" t="s">
        <v>1713</v>
      </c>
      <c r="H47" t="s">
        <v>1685</v>
      </c>
    </row>
    <row r="48" spans="3:8" x14ac:dyDescent="0.2">
      <c r="C48" t="s">
        <v>1553</v>
      </c>
      <c r="D48" t="s">
        <v>154</v>
      </c>
      <c r="E48" t="s">
        <v>306</v>
      </c>
      <c r="F48" t="s">
        <v>2</v>
      </c>
      <c r="G48" t="s">
        <v>273</v>
      </c>
      <c r="H48" t="s">
        <v>35</v>
      </c>
    </row>
    <row r="49" spans="3:8" x14ac:dyDescent="0.2">
      <c r="C49" t="s">
        <v>1553</v>
      </c>
      <c r="D49" t="s">
        <v>154</v>
      </c>
      <c r="E49" t="s">
        <v>94</v>
      </c>
      <c r="F49" t="s">
        <v>2</v>
      </c>
      <c r="G49" t="s">
        <v>273</v>
      </c>
      <c r="H49" t="s">
        <v>35</v>
      </c>
    </row>
    <row r="50" spans="3:8" x14ac:dyDescent="0.2">
      <c r="C50" t="s">
        <v>1553</v>
      </c>
      <c r="D50" t="s">
        <v>154</v>
      </c>
      <c r="E50" t="s">
        <v>314</v>
      </c>
      <c r="F50" t="s">
        <v>2</v>
      </c>
      <c r="G50" t="s">
        <v>273</v>
      </c>
      <c r="H50" t="s">
        <v>35</v>
      </c>
    </row>
    <row r="51" spans="3:8" x14ac:dyDescent="0.2">
      <c r="C51" t="s">
        <v>1553</v>
      </c>
      <c r="D51" t="s">
        <v>154</v>
      </c>
      <c r="E51" t="s">
        <v>315</v>
      </c>
      <c r="F51" t="s">
        <v>2</v>
      </c>
      <c r="G51" t="s">
        <v>273</v>
      </c>
      <c r="H51" t="s">
        <v>35</v>
      </c>
    </row>
    <row r="52" spans="3:8" x14ac:dyDescent="0.2">
      <c r="C52" t="s">
        <v>1553</v>
      </c>
      <c r="D52" t="s">
        <v>154</v>
      </c>
      <c r="E52" t="s">
        <v>316</v>
      </c>
      <c r="F52" t="s">
        <v>2</v>
      </c>
      <c r="G52" t="s">
        <v>273</v>
      </c>
      <c r="H52" t="s">
        <v>35</v>
      </c>
    </row>
    <row r="53" spans="3:8" x14ac:dyDescent="0.2">
      <c r="C53" t="s">
        <v>1553</v>
      </c>
      <c r="D53" t="s">
        <v>154</v>
      </c>
      <c r="E53" t="s">
        <v>317</v>
      </c>
      <c r="F53" t="s">
        <v>2</v>
      </c>
      <c r="G53" t="s">
        <v>273</v>
      </c>
      <c r="H53" t="s">
        <v>35</v>
      </c>
    </row>
    <row r="54" spans="3:8" x14ac:dyDescent="0.2">
      <c r="C54" t="s">
        <v>1553</v>
      </c>
      <c r="D54" t="s">
        <v>154</v>
      </c>
      <c r="E54" t="s">
        <v>318</v>
      </c>
      <c r="F54" t="s">
        <v>2</v>
      </c>
      <c r="G54" t="s">
        <v>273</v>
      </c>
      <c r="H54" t="s">
        <v>35</v>
      </c>
    </row>
    <row r="55" spans="3:8" x14ac:dyDescent="0.2">
      <c r="C55" t="s">
        <v>1553</v>
      </c>
      <c r="D55" t="s">
        <v>154</v>
      </c>
      <c r="E55" t="s">
        <v>319</v>
      </c>
      <c r="F55" t="s">
        <v>2</v>
      </c>
      <c r="G55" t="s">
        <v>273</v>
      </c>
      <c r="H55" t="s">
        <v>35</v>
      </c>
    </row>
    <row r="56" spans="3:8" x14ac:dyDescent="0.2">
      <c r="C56" t="s">
        <v>1553</v>
      </c>
      <c r="D56" t="s">
        <v>154</v>
      </c>
      <c r="E56" t="s">
        <v>89</v>
      </c>
      <c r="F56" t="s">
        <v>2</v>
      </c>
      <c r="G56" t="s">
        <v>273</v>
      </c>
      <c r="H56" t="s">
        <v>35</v>
      </c>
    </row>
    <row r="57" spans="3:8" x14ac:dyDescent="0.2">
      <c r="C57" t="s">
        <v>1553</v>
      </c>
      <c r="D57" t="s">
        <v>368</v>
      </c>
      <c r="E57" t="s">
        <v>201</v>
      </c>
      <c r="F57" t="s">
        <v>10</v>
      </c>
      <c r="G57" t="s">
        <v>35</v>
      </c>
      <c r="H57" t="s">
        <v>35</v>
      </c>
    </row>
    <row r="58" spans="3:8" x14ac:dyDescent="0.2">
      <c r="C58" t="s">
        <v>1553</v>
      </c>
      <c r="D58" t="s">
        <v>368</v>
      </c>
      <c r="E58" t="s">
        <v>369</v>
      </c>
      <c r="F58" t="s">
        <v>10</v>
      </c>
      <c r="G58" t="s">
        <v>35</v>
      </c>
      <c r="H58" t="s">
        <v>35</v>
      </c>
    </row>
    <row r="59" spans="3:8" x14ac:dyDescent="0.2">
      <c r="C59" t="s">
        <v>1553</v>
      </c>
      <c r="D59" t="s">
        <v>368</v>
      </c>
      <c r="E59" t="s">
        <v>370</v>
      </c>
      <c r="F59" t="s">
        <v>10</v>
      </c>
      <c r="G59" t="s">
        <v>35</v>
      </c>
      <c r="H59" t="s">
        <v>35</v>
      </c>
    </row>
    <row r="60" spans="3:8" x14ac:dyDescent="0.2">
      <c r="C60" t="s">
        <v>1553</v>
      </c>
      <c r="D60" t="s">
        <v>283</v>
      </c>
      <c r="E60" t="s">
        <v>371</v>
      </c>
      <c r="F60" t="s">
        <v>10</v>
      </c>
      <c r="G60" t="s">
        <v>35</v>
      </c>
      <c r="H60" t="s">
        <v>35</v>
      </c>
    </row>
    <row r="61" spans="3:8" x14ac:dyDescent="0.2">
      <c r="C61" t="s">
        <v>1553</v>
      </c>
      <c r="D61" t="s">
        <v>283</v>
      </c>
      <c r="E61" t="s">
        <v>372</v>
      </c>
      <c r="F61" t="s">
        <v>10</v>
      </c>
      <c r="G61" t="s">
        <v>35</v>
      </c>
      <c r="H61" t="s">
        <v>35</v>
      </c>
    </row>
    <row r="62" spans="3:8" x14ac:dyDescent="0.2">
      <c r="C62" t="s">
        <v>1553</v>
      </c>
      <c r="D62" t="s">
        <v>383</v>
      </c>
      <c r="E62" t="s">
        <v>384</v>
      </c>
      <c r="F62" t="s">
        <v>10</v>
      </c>
      <c r="G62" t="s">
        <v>35</v>
      </c>
      <c r="H62" t="s">
        <v>35</v>
      </c>
    </row>
    <row r="63" spans="3:8" x14ac:dyDescent="0.2">
      <c r="C63" t="s">
        <v>1553</v>
      </c>
      <c r="D63" t="s">
        <v>383</v>
      </c>
      <c r="E63" t="s">
        <v>385</v>
      </c>
      <c r="F63" t="s">
        <v>10</v>
      </c>
      <c r="G63" t="s">
        <v>35</v>
      </c>
      <c r="H63" t="s">
        <v>35</v>
      </c>
    </row>
    <row r="64" spans="3:8" x14ac:dyDescent="0.2">
      <c r="C64" t="s">
        <v>1553</v>
      </c>
      <c r="D64" t="s">
        <v>44</v>
      </c>
      <c r="E64" t="s">
        <v>371</v>
      </c>
      <c r="F64" t="s">
        <v>10</v>
      </c>
      <c r="G64" t="s">
        <v>35</v>
      </c>
      <c r="H64" t="s">
        <v>35</v>
      </c>
    </row>
    <row r="65" spans="3:8" x14ac:dyDescent="0.2">
      <c r="C65" t="s">
        <v>1553</v>
      </c>
      <c r="D65" t="s">
        <v>44</v>
      </c>
      <c r="E65" t="s">
        <v>154</v>
      </c>
      <c r="F65" t="s">
        <v>10</v>
      </c>
      <c r="G65" t="s">
        <v>35</v>
      </c>
      <c r="H65" t="s">
        <v>35</v>
      </c>
    </row>
    <row r="66" spans="3:8" x14ac:dyDescent="0.2">
      <c r="C66" t="s">
        <v>1553</v>
      </c>
      <c r="D66" t="s">
        <v>529</v>
      </c>
      <c r="E66" t="s">
        <v>530</v>
      </c>
      <c r="F66" t="s">
        <v>154</v>
      </c>
      <c r="G66" t="s">
        <v>273</v>
      </c>
      <c r="H66" t="s">
        <v>1685</v>
      </c>
    </row>
    <row r="67" spans="3:8" x14ac:dyDescent="0.2">
      <c r="C67" t="s">
        <v>1553</v>
      </c>
      <c r="D67" t="s">
        <v>529</v>
      </c>
      <c r="E67" t="s">
        <v>531</v>
      </c>
      <c r="F67" t="s">
        <v>154</v>
      </c>
      <c r="G67" t="s">
        <v>273</v>
      </c>
      <c r="H67" t="s">
        <v>1685</v>
      </c>
    </row>
    <row r="68" spans="3:8" x14ac:dyDescent="0.2">
      <c r="C68" t="s">
        <v>1553</v>
      </c>
      <c r="D68" t="s">
        <v>529</v>
      </c>
      <c r="E68" t="s">
        <v>532</v>
      </c>
      <c r="F68" t="s">
        <v>154</v>
      </c>
      <c r="G68" t="s">
        <v>273</v>
      </c>
      <c r="H68" t="s">
        <v>1685</v>
      </c>
    </row>
    <row r="69" spans="3:8" x14ac:dyDescent="0.2">
      <c r="C69" t="s">
        <v>1553</v>
      </c>
      <c r="D69" t="s">
        <v>529</v>
      </c>
      <c r="E69" t="s">
        <v>533</v>
      </c>
      <c r="F69" t="s">
        <v>154</v>
      </c>
      <c r="G69" t="s">
        <v>273</v>
      </c>
      <c r="H69" t="s">
        <v>1685</v>
      </c>
    </row>
    <row r="70" spans="3:8" x14ac:dyDescent="0.2">
      <c r="C70" t="s">
        <v>1553</v>
      </c>
      <c r="D70" t="s">
        <v>529</v>
      </c>
      <c r="E70" t="s">
        <v>534</v>
      </c>
      <c r="F70" t="s">
        <v>154</v>
      </c>
      <c r="G70" t="s">
        <v>273</v>
      </c>
      <c r="H70" t="s">
        <v>1685</v>
      </c>
    </row>
    <row r="71" spans="3:8" x14ac:dyDescent="0.2">
      <c r="C71" t="s">
        <v>1553</v>
      </c>
      <c r="D71" t="s">
        <v>529</v>
      </c>
      <c r="E71" t="s">
        <v>313</v>
      </c>
      <c r="F71" t="s">
        <v>154</v>
      </c>
      <c r="G71" t="s">
        <v>273</v>
      </c>
      <c r="H71" t="s">
        <v>1685</v>
      </c>
    </row>
    <row r="72" spans="3:8" x14ac:dyDescent="0.2">
      <c r="C72" t="s">
        <v>1553</v>
      </c>
      <c r="D72" t="s">
        <v>529</v>
      </c>
      <c r="E72" t="s">
        <v>535</v>
      </c>
      <c r="F72" t="s">
        <v>154</v>
      </c>
      <c r="G72" t="s">
        <v>273</v>
      </c>
      <c r="H72" t="s">
        <v>1685</v>
      </c>
    </row>
    <row r="73" spans="3:8" x14ac:dyDescent="0.2">
      <c r="C73" t="s">
        <v>1553</v>
      </c>
      <c r="D73" t="s">
        <v>832</v>
      </c>
      <c r="E73" t="s">
        <v>539</v>
      </c>
      <c r="F73" t="s">
        <v>10</v>
      </c>
      <c r="G73" t="s">
        <v>35</v>
      </c>
      <c r="H73" t="s">
        <v>35</v>
      </c>
    </row>
    <row r="74" spans="3:8" x14ac:dyDescent="0.2">
      <c r="C74" t="s">
        <v>1553</v>
      </c>
      <c r="D74" t="s">
        <v>832</v>
      </c>
      <c r="E74" t="s">
        <v>537</v>
      </c>
      <c r="F74" t="s">
        <v>10</v>
      </c>
      <c r="G74" t="s">
        <v>35</v>
      </c>
      <c r="H74" t="s">
        <v>35</v>
      </c>
    </row>
    <row r="75" spans="3:8" x14ac:dyDescent="0.2">
      <c r="C75" t="s">
        <v>1553</v>
      </c>
      <c r="D75" t="s">
        <v>832</v>
      </c>
      <c r="E75" t="s">
        <v>538</v>
      </c>
      <c r="F75" t="s">
        <v>10</v>
      </c>
      <c r="G75" t="s">
        <v>35</v>
      </c>
      <c r="H75" t="s">
        <v>35</v>
      </c>
    </row>
    <row r="76" spans="3:8" x14ac:dyDescent="0.2">
      <c r="C76" t="s">
        <v>1553</v>
      </c>
      <c r="D76" t="s">
        <v>540</v>
      </c>
      <c r="E76" t="s">
        <v>536</v>
      </c>
      <c r="F76" t="s">
        <v>10</v>
      </c>
      <c r="G76" t="s">
        <v>35</v>
      </c>
      <c r="H76" t="s">
        <v>35</v>
      </c>
    </row>
    <row r="77" spans="3:8" x14ac:dyDescent="0.2">
      <c r="C77" t="s">
        <v>1553</v>
      </c>
      <c r="D77" t="s">
        <v>540</v>
      </c>
      <c r="E77" t="s">
        <v>156</v>
      </c>
      <c r="F77" t="s">
        <v>10</v>
      </c>
      <c r="G77" t="s">
        <v>35</v>
      </c>
      <c r="H77" t="s">
        <v>35</v>
      </c>
    </row>
    <row r="78" spans="3:8" x14ac:dyDescent="0.2">
      <c r="C78" t="s">
        <v>1553</v>
      </c>
      <c r="D78" t="s">
        <v>540</v>
      </c>
      <c r="E78" t="s">
        <v>541</v>
      </c>
      <c r="F78" t="s">
        <v>10</v>
      </c>
      <c r="G78" t="s">
        <v>35</v>
      </c>
      <c r="H78" t="s">
        <v>35</v>
      </c>
    </row>
    <row r="79" spans="3:8" x14ac:dyDescent="0.2">
      <c r="C79" t="s">
        <v>1553</v>
      </c>
      <c r="D79" t="s">
        <v>44</v>
      </c>
      <c r="E79" t="s">
        <v>608</v>
      </c>
      <c r="F79" t="s">
        <v>10</v>
      </c>
      <c r="G79" t="s">
        <v>35</v>
      </c>
      <c r="H79" t="s">
        <v>35</v>
      </c>
    </row>
    <row r="80" spans="3:8" x14ac:dyDescent="0.2">
      <c r="C80" t="s">
        <v>1553</v>
      </c>
      <c r="D80" t="s">
        <v>44</v>
      </c>
      <c r="E80" t="s">
        <v>609</v>
      </c>
      <c r="F80" t="s">
        <v>10</v>
      </c>
      <c r="G80" t="s">
        <v>35</v>
      </c>
      <c r="H80" t="s">
        <v>35</v>
      </c>
    </row>
    <row r="81" spans="3:8" x14ac:dyDescent="0.2">
      <c r="C81" t="s">
        <v>1553</v>
      </c>
      <c r="D81" t="s">
        <v>44</v>
      </c>
      <c r="E81" t="s">
        <v>610</v>
      </c>
      <c r="F81" t="s">
        <v>10</v>
      </c>
      <c r="G81" t="s">
        <v>35</v>
      </c>
      <c r="H81" t="s">
        <v>35</v>
      </c>
    </row>
    <row r="82" spans="3:8" x14ac:dyDescent="0.2">
      <c r="C82" t="s">
        <v>1553</v>
      </c>
      <c r="D82" t="s">
        <v>44</v>
      </c>
      <c r="E82" t="s">
        <v>611</v>
      </c>
      <c r="F82" t="s">
        <v>10</v>
      </c>
      <c r="G82" t="s">
        <v>35</v>
      </c>
      <c r="H82" t="s">
        <v>35</v>
      </c>
    </row>
    <row r="83" spans="3:8" x14ac:dyDescent="0.2">
      <c r="C83" t="s">
        <v>1553</v>
      </c>
      <c r="D83" t="s">
        <v>44</v>
      </c>
      <c r="E83" t="s">
        <v>612</v>
      </c>
      <c r="F83" t="s">
        <v>10</v>
      </c>
      <c r="G83" t="s">
        <v>35</v>
      </c>
      <c r="H83" t="s">
        <v>35</v>
      </c>
    </row>
    <row r="84" spans="3:8" x14ac:dyDescent="0.2">
      <c r="C84" t="s">
        <v>1553</v>
      </c>
      <c r="D84" t="s">
        <v>154</v>
      </c>
      <c r="E84" t="s">
        <v>1503</v>
      </c>
      <c r="F84" t="s">
        <v>2</v>
      </c>
      <c r="G84" t="s">
        <v>273</v>
      </c>
      <c r="H84" t="s">
        <v>35</v>
      </c>
    </row>
    <row r="85" spans="3:8" x14ac:dyDescent="0.2">
      <c r="C85" t="s">
        <v>1553</v>
      </c>
      <c r="D85" t="s">
        <v>154</v>
      </c>
      <c r="E85" t="s">
        <v>94</v>
      </c>
      <c r="F85" t="s">
        <v>2</v>
      </c>
      <c r="G85" t="s">
        <v>273</v>
      </c>
      <c r="H85" t="s">
        <v>35</v>
      </c>
    </row>
    <row r="86" spans="3:8" x14ac:dyDescent="0.2">
      <c r="C86" t="s">
        <v>1553</v>
      </c>
      <c r="D86" t="s">
        <v>614</v>
      </c>
      <c r="E86" t="s">
        <v>194</v>
      </c>
      <c r="F86" t="s">
        <v>10</v>
      </c>
      <c r="G86" t="s">
        <v>35</v>
      </c>
      <c r="H86" t="s">
        <v>35</v>
      </c>
    </row>
    <row r="87" spans="3:8" x14ac:dyDescent="0.2">
      <c r="C87" t="s">
        <v>1553</v>
      </c>
      <c r="D87" t="s">
        <v>614</v>
      </c>
      <c r="E87" t="s">
        <v>615</v>
      </c>
      <c r="F87" t="s">
        <v>10</v>
      </c>
      <c r="G87" t="s">
        <v>35</v>
      </c>
      <c r="H87" t="s">
        <v>35</v>
      </c>
    </row>
    <row r="88" spans="3:8" x14ac:dyDescent="0.2">
      <c r="C88" t="s">
        <v>1553</v>
      </c>
      <c r="D88" t="s">
        <v>614</v>
      </c>
      <c r="E88" t="s">
        <v>616</v>
      </c>
      <c r="F88" t="s">
        <v>10</v>
      </c>
      <c r="G88" t="s">
        <v>35</v>
      </c>
      <c r="H88" t="s">
        <v>35</v>
      </c>
    </row>
    <row r="89" spans="3:8" x14ac:dyDescent="0.2">
      <c r="C89" t="s">
        <v>1553</v>
      </c>
      <c r="D89" t="s">
        <v>614</v>
      </c>
      <c r="E89" t="s">
        <v>617</v>
      </c>
      <c r="F89" t="s">
        <v>10</v>
      </c>
      <c r="G89" t="s">
        <v>35</v>
      </c>
      <c r="H89" t="s">
        <v>35</v>
      </c>
    </row>
    <row r="90" spans="3:8" x14ac:dyDescent="0.2">
      <c r="C90" t="s">
        <v>1553</v>
      </c>
      <c r="D90" t="s">
        <v>614</v>
      </c>
      <c r="E90" t="s">
        <v>618</v>
      </c>
      <c r="F90" t="s">
        <v>10</v>
      </c>
      <c r="G90" t="s">
        <v>35</v>
      </c>
      <c r="H90" t="s">
        <v>35</v>
      </c>
    </row>
    <row r="91" spans="3:8" x14ac:dyDescent="0.2">
      <c r="C91" t="s">
        <v>1553</v>
      </c>
      <c r="D91" t="s">
        <v>614</v>
      </c>
      <c r="E91" t="s">
        <v>619</v>
      </c>
      <c r="F91" t="s">
        <v>10</v>
      </c>
      <c r="G91" t="s">
        <v>35</v>
      </c>
      <c r="H91" t="s">
        <v>35</v>
      </c>
    </row>
    <row r="92" spans="3:8" x14ac:dyDescent="0.2">
      <c r="C92" t="s">
        <v>1553</v>
      </c>
      <c r="D92" t="s">
        <v>614</v>
      </c>
      <c r="E92" t="s">
        <v>281</v>
      </c>
      <c r="F92" t="s">
        <v>10</v>
      </c>
      <c r="G92" t="s">
        <v>35</v>
      </c>
      <c r="H92" t="s">
        <v>35</v>
      </c>
    </row>
    <row r="93" spans="3:8" x14ac:dyDescent="0.2">
      <c r="C93" t="s">
        <v>1553</v>
      </c>
      <c r="D93" t="s">
        <v>226</v>
      </c>
      <c r="E93" t="s">
        <v>620</v>
      </c>
      <c r="F93" t="s">
        <v>10</v>
      </c>
      <c r="G93" t="s">
        <v>35</v>
      </c>
      <c r="H93" t="s">
        <v>35</v>
      </c>
    </row>
    <row r="94" spans="3:8" x14ac:dyDescent="0.2">
      <c r="C94" t="s">
        <v>1553</v>
      </c>
      <c r="D94" t="s">
        <v>226</v>
      </c>
      <c r="E94" t="s">
        <v>331</v>
      </c>
      <c r="F94" t="s">
        <v>10</v>
      </c>
      <c r="G94" t="s">
        <v>35</v>
      </c>
      <c r="H94" t="s">
        <v>35</v>
      </c>
    </row>
    <row r="95" spans="3:8" x14ac:dyDescent="0.2">
      <c r="C95" t="s">
        <v>1553</v>
      </c>
      <c r="D95" t="s">
        <v>44</v>
      </c>
      <c r="E95" t="s">
        <v>621</v>
      </c>
      <c r="F95" t="s">
        <v>10</v>
      </c>
      <c r="G95" t="s">
        <v>35</v>
      </c>
      <c r="H95" t="s">
        <v>35</v>
      </c>
    </row>
    <row r="96" spans="3:8" x14ac:dyDescent="0.2">
      <c r="C96" t="s">
        <v>1553</v>
      </c>
      <c r="D96" t="s">
        <v>44</v>
      </c>
      <c r="E96" t="s">
        <v>622</v>
      </c>
      <c r="F96" t="s">
        <v>623</v>
      </c>
      <c r="G96" t="s">
        <v>1691</v>
      </c>
      <c r="H96" t="s">
        <v>7</v>
      </c>
    </row>
    <row r="97" spans="3:8" x14ac:dyDescent="0.2">
      <c r="C97" t="s">
        <v>1553</v>
      </c>
      <c r="D97" t="s">
        <v>44</v>
      </c>
      <c r="E97" t="s">
        <v>622</v>
      </c>
      <c r="F97" t="s">
        <v>624</v>
      </c>
      <c r="G97" t="s">
        <v>1692</v>
      </c>
      <c r="H97" t="s">
        <v>7</v>
      </c>
    </row>
    <row r="98" spans="3:8" x14ac:dyDescent="0.2">
      <c r="C98" t="s">
        <v>1553</v>
      </c>
      <c r="D98" t="s">
        <v>44</v>
      </c>
      <c r="E98" t="s">
        <v>625</v>
      </c>
      <c r="F98" t="s">
        <v>10</v>
      </c>
      <c r="G98" t="s">
        <v>35</v>
      </c>
      <c r="H98" t="s">
        <v>35</v>
      </c>
    </row>
    <row r="99" spans="3:8" x14ac:dyDescent="0.2">
      <c r="C99" t="s">
        <v>1553</v>
      </c>
      <c r="D99" t="s">
        <v>44</v>
      </c>
      <c r="E99" t="s">
        <v>625</v>
      </c>
      <c r="F99" t="s">
        <v>624</v>
      </c>
      <c r="G99" t="s">
        <v>1692</v>
      </c>
      <c r="H99" t="s">
        <v>7</v>
      </c>
    </row>
    <row r="100" spans="3:8" x14ac:dyDescent="0.2">
      <c r="C100" t="s">
        <v>1553</v>
      </c>
      <c r="D100" t="s">
        <v>44</v>
      </c>
      <c r="E100" t="s">
        <v>626</v>
      </c>
      <c r="F100" t="s">
        <v>10</v>
      </c>
      <c r="G100" t="s">
        <v>35</v>
      </c>
      <c r="H100" t="s">
        <v>35</v>
      </c>
    </row>
    <row r="101" spans="3:8" x14ac:dyDescent="0.2">
      <c r="C101" t="s">
        <v>1553</v>
      </c>
      <c r="D101" t="s">
        <v>44</v>
      </c>
      <c r="E101" t="s">
        <v>627</v>
      </c>
      <c r="F101" t="s">
        <v>623</v>
      </c>
      <c r="G101" t="s">
        <v>1691</v>
      </c>
      <c r="H101" t="s">
        <v>7</v>
      </c>
    </row>
    <row r="102" spans="3:8" x14ac:dyDescent="0.2">
      <c r="C102" t="s">
        <v>1553</v>
      </c>
      <c r="D102" t="s">
        <v>44</v>
      </c>
      <c r="E102" t="s">
        <v>627</v>
      </c>
      <c r="F102" t="s">
        <v>624</v>
      </c>
      <c r="G102" t="s">
        <v>1692</v>
      </c>
      <c r="H102" t="s">
        <v>7</v>
      </c>
    </row>
    <row r="103" spans="3:8" x14ac:dyDescent="0.2">
      <c r="C103" t="s">
        <v>1553</v>
      </c>
      <c r="D103" t="s">
        <v>44</v>
      </c>
      <c r="E103" t="s">
        <v>628</v>
      </c>
      <c r="F103" t="s">
        <v>10</v>
      </c>
      <c r="G103" t="s">
        <v>35</v>
      </c>
      <c r="H103" t="s">
        <v>35</v>
      </c>
    </row>
    <row r="104" spans="3:8" x14ac:dyDescent="0.2">
      <c r="C104" t="s">
        <v>1553</v>
      </c>
      <c r="D104" t="s">
        <v>44</v>
      </c>
      <c r="E104" t="s">
        <v>629</v>
      </c>
      <c r="F104" t="s">
        <v>623</v>
      </c>
      <c r="G104" t="s">
        <v>1691</v>
      </c>
      <c r="H104" t="s">
        <v>7</v>
      </c>
    </row>
    <row r="105" spans="3:8" x14ac:dyDescent="0.2">
      <c r="C105" t="s">
        <v>1553</v>
      </c>
      <c r="D105" t="s">
        <v>44</v>
      </c>
      <c r="E105" t="s">
        <v>629</v>
      </c>
      <c r="F105" t="s">
        <v>624</v>
      </c>
      <c r="G105" t="s">
        <v>1692</v>
      </c>
      <c r="H105" t="s">
        <v>7</v>
      </c>
    </row>
    <row r="106" spans="3:8" x14ac:dyDescent="0.2">
      <c r="C106" t="s">
        <v>1553</v>
      </c>
      <c r="D106" t="s">
        <v>44</v>
      </c>
      <c r="E106" t="s">
        <v>630</v>
      </c>
      <c r="F106" t="s">
        <v>10</v>
      </c>
      <c r="G106" t="s">
        <v>35</v>
      </c>
      <c r="H106" t="s">
        <v>35</v>
      </c>
    </row>
    <row r="107" spans="3:8" x14ac:dyDescent="0.2">
      <c r="C107" t="s">
        <v>1553</v>
      </c>
      <c r="D107" t="s">
        <v>44</v>
      </c>
      <c r="E107" t="s">
        <v>630</v>
      </c>
      <c r="F107" t="s">
        <v>624</v>
      </c>
      <c r="G107" t="s">
        <v>1692</v>
      </c>
      <c r="H107" t="s">
        <v>7</v>
      </c>
    </row>
    <row r="108" spans="3:8" x14ac:dyDescent="0.2">
      <c r="C108" t="s">
        <v>1553</v>
      </c>
      <c r="D108" t="s">
        <v>663</v>
      </c>
      <c r="E108" t="s">
        <v>664</v>
      </c>
      <c r="F108" t="s">
        <v>10</v>
      </c>
      <c r="G108" t="s">
        <v>35</v>
      </c>
      <c r="H108" t="s">
        <v>35</v>
      </c>
    </row>
    <row r="109" spans="3:8" x14ac:dyDescent="0.2">
      <c r="C109" t="s">
        <v>1553</v>
      </c>
      <c r="D109" t="s">
        <v>663</v>
      </c>
      <c r="E109" t="s">
        <v>665</v>
      </c>
      <c r="F109" t="s">
        <v>10</v>
      </c>
      <c r="G109" t="s">
        <v>35</v>
      </c>
      <c r="H109" t="s">
        <v>35</v>
      </c>
    </row>
    <row r="110" spans="3:8" x14ac:dyDescent="0.2">
      <c r="C110" t="s">
        <v>1553</v>
      </c>
      <c r="D110" t="s">
        <v>663</v>
      </c>
      <c r="E110" t="s">
        <v>666</v>
      </c>
      <c r="F110" t="s">
        <v>10</v>
      </c>
      <c r="G110" t="s">
        <v>35</v>
      </c>
      <c r="H110" t="s">
        <v>35</v>
      </c>
    </row>
    <row r="111" spans="3:8" x14ac:dyDescent="0.2">
      <c r="C111" t="s">
        <v>1553</v>
      </c>
      <c r="D111" t="s">
        <v>663</v>
      </c>
      <c r="E111" t="s">
        <v>667</v>
      </c>
      <c r="F111" t="s">
        <v>10</v>
      </c>
      <c r="G111" t="s">
        <v>35</v>
      </c>
      <c r="H111" t="s">
        <v>35</v>
      </c>
    </row>
    <row r="112" spans="3:8" x14ac:dyDescent="0.2">
      <c r="C112" t="s">
        <v>1553</v>
      </c>
      <c r="D112" t="s">
        <v>663</v>
      </c>
      <c r="E112" t="s">
        <v>668</v>
      </c>
      <c r="F112" t="s">
        <v>10</v>
      </c>
      <c r="G112" t="s">
        <v>35</v>
      </c>
      <c r="H112" t="s">
        <v>35</v>
      </c>
    </row>
    <row r="113" spans="3:8" x14ac:dyDescent="0.2">
      <c r="C113" t="s">
        <v>1553</v>
      </c>
      <c r="D113" t="s">
        <v>663</v>
      </c>
      <c r="E113" t="s">
        <v>669</v>
      </c>
      <c r="F113" t="s">
        <v>10</v>
      </c>
      <c r="G113" t="s">
        <v>35</v>
      </c>
      <c r="H113" t="s">
        <v>35</v>
      </c>
    </row>
    <row r="114" spans="3:8" x14ac:dyDescent="0.2">
      <c r="C114" t="s">
        <v>1553</v>
      </c>
      <c r="D114" t="s">
        <v>663</v>
      </c>
      <c r="E114" t="s">
        <v>26</v>
      </c>
      <c r="F114" t="s">
        <v>10</v>
      </c>
      <c r="G114" t="s">
        <v>35</v>
      </c>
      <c r="H114" t="s">
        <v>35</v>
      </c>
    </row>
    <row r="115" spans="3:8" x14ac:dyDescent="0.2">
      <c r="C115" t="s">
        <v>1553</v>
      </c>
      <c r="D115" t="s">
        <v>663</v>
      </c>
      <c r="E115" t="s">
        <v>670</v>
      </c>
      <c r="F115" t="s">
        <v>10</v>
      </c>
      <c r="G115" t="s">
        <v>35</v>
      </c>
      <c r="H115" t="s">
        <v>35</v>
      </c>
    </row>
    <row r="116" spans="3:8" x14ac:dyDescent="0.2">
      <c r="C116" t="s">
        <v>1553</v>
      </c>
      <c r="D116" t="s">
        <v>671</v>
      </c>
      <c r="E116" t="s">
        <v>672</v>
      </c>
      <c r="F116" t="s">
        <v>10</v>
      </c>
      <c r="G116" t="s">
        <v>35</v>
      </c>
      <c r="H116" t="s">
        <v>35</v>
      </c>
    </row>
    <row r="117" spans="3:8" x14ac:dyDescent="0.2">
      <c r="C117" t="s">
        <v>1553</v>
      </c>
      <c r="D117" t="s">
        <v>671</v>
      </c>
      <c r="E117" t="s">
        <v>673</v>
      </c>
      <c r="F117" t="s">
        <v>10</v>
      </c>
      <c r="G117" t="s">
        <v>35</v>
      </c>
      <c r="H117" t="s">
        <v>35</v>
      </c>
    </row>
    <row r="118" spans="3:8" x14ac:dyDescent="0.2">
      <c r="C118" t="s">
        <v>1553</v>
      </c>
      <c r="D118" t="s">
        <v>671</v>
      </c>
      <c r="E118" t="s">
        <v>674</v>
      </c>
      <c r="F118" t="s">
        <v>10</v>
      </c>
      <c r="G118" t="s">
        <v>35</v>
      </c>
      <c r="H118" t="s">
        <v>35</v>
      </c>
    </row>
    <row r="119" spans="3:8" x14ac:dyDescent="0.2">
      <c r="C119" t="s">
        <v>1553</v>
      </c>
      <c r="D119" t="s">
        <v>671</v>
      </c>
      <c r="E119" t="s">
        <v>675</v>
      </c>
      <c r="F119" t="s">
        <v>10</v>
      </c>
      <c r="G119" t="s">
        <v>35</v>
      </c>
      <c r="H119" t="s">
        <v>35</v>
      </c>
    </row>
    <row r="120" spans="3:8" x14ac:dyDescent="0.2">
      <c r="C120" t="s">
        <v>1553</v>
      </c>
      <c r="D120" t="s">
        <v>671</v>
      </c>
      <c r="E120" t="s">
        <v>670</v>
      </c>
      <c r="F120" t="s">
        <v>10</v>
      </c>
      <c r="G120" t="s">
        <v>35</v>
      </c>
      <c r="H120" t="s">
        <v>35</v>
      </c>
    </row>
    <row r="121" spans="3:8" x14ac:dyDescent="0.2">
      <c r="C121" t="s">
        <v>1553</v>
      </c>
      <c r="D121" t="s">
        <v>671</v>
      </c>
      <c r="E121" t="s">
        <v>676</v>
      </c>
      <c r="F121" t="s">
        <v>10</v>
      </c>
      <c r="G121" t="s">
        <v>35</v>
      </c>
      <c r="H121" t="s">
        <v>35</v>
      </c>
    </row>
    <row r="122" spans="3:8" x14ac:dyDescent="0.2">
      <c r="C122" t="s">
        <v>1553</v>
      </c>
      <c r="D122" t="s">
        <v>671</v>
      </c>
      <c r="E122" t="s">
        <v>677</v>
      </c>
      <c r="F122" t="s">
        <v>10</v>
      </c>
      <c r="G122" t="s">
        <v>35</v>
      </c>
      <c r="H122" t="s">
        <v>35</v>
      </c>
    </row>
    <row r="123" spans="3:8" x14ac:dyDescent="0.2">
      <c r="C123" t="s">
        <v>1553</v>
      </c>
      <c r="D123" t="s">
        <v>165</v>
      </c>
      <c r="E123" t="s">
        <v>678</v>
      </c>
      <c r="F123" t="s">
        <v>10</v>
      </c>
      <c r="G123" t="s">
        <v>35</v>
      </c>
      <c r="H123" t="s">
        <v>35</v>
      </c>
    </row>
    <row r="124" spans="3:8" x14ac:dyDescent="0.2">
      <c r="C124" t="s">
        <v>1553</v>
      </c>
      <c r="D124" t="s">
        <v>165</v>
      </c>
      <c r="E124" t="s">
        <v>679</v>
      </c>
      <c r="F124" t="s">
        <v>10</v>
      </c>
      <c r="G124" t="s">
        <v>35</v>
      </c>
      <c r="H124" t="s">
        <v>35</v>
      </c>
    </row>
    <row r="125" spans="3:8" x14ac:dyDescent="0.2">
      <c r="C125" t="s">
        <v>1553</v>
      </c>
      <c r="D125" t="s">
        <v>165</v>
      </c>
      <c r="E125" t="s">
        <v>670</v>
      </c>
      <c r="F125" t="s">
        <v>10</v>
      </c>
      <c r="G125" t="s">
        <v>35</v>
      </c>
      <c r="H125" t="s">
        <v>35</v>
      </c>
    </row>
    <row r="126" spans="3:8" x14ac:dyDescent="0.2">
      <c r="C126" t="s">
        <v>1553</v>
      </c>
      <c r="D126" t="s">
        <v>743</v>
      </c>
      <c r="E126" t="s">
        <v>744</v>
      </c>
      <c r="F126" t="s">
        <v>10</v>
      </c>
      <c r="G126" t="s">
        <v>35</v>
      </c>
      <c r="H126" t="s">
        <v>35</v>
      </c>
    </row>
    <row r="127" spans="3:8" x14ac:dyDescent="0.2">
      <c r="C127" t="s">
        <v>1553</v>
      </c>
      <c r="D127" t="s">
        <v>275</v>
      </c>
      <c r="E127" t="s">
        <v>741</v>
      </c>
      <c r="F127" t="s">
        <v>7</v>
      </c>
      <c r="G127" t="s">
        <v>7</v>
      </c>
      <c r="H127" t="s">
        <v>7</v>
      </c>
    </row>
    <row r="128" spans="3:8" x14ac:dyDescent="0.2">
      <c r="C128" t="s">
        <v>1553</v>
      </c>
      <c r="D128" t="s">
        <v>275</v>
      </c>
      <c r="E128" t="s">
        <v>742</v>
      </c>
      <c r="F128" t="s">
        <v>7</v>
      </c>
      <c r="G128" t="s">
        <v>7</v>
      </c>
      <c r="H128" t="s">
        <v>7</v>
      </c>
    </row>
    <row r="129" spans="3:8" x14ac:dyDescent="0.2">
      <c r="C129" t="s">
        <v>1553</v>
      </c>
      <c r="D129" t="s">
        <v>44</v>
      </c>
      <c r="E129" t="s">
        <v>745</v>
      </c>
      <c r="F129" t="s">
        <v>10</v>
      </c>
      <c r="G129" t="s">
        <v>35</v>
      </c>
      <c r="H129" t="s">
        <v>35</v>
      </c>
    </row>
    <row r="130" spans="3:8" x14ac:dyDescent="0.2">
      <c r="C130" t="s">
        <v>1553</v>
      </c>
      <c r="D130" t="s">
        <v>44</v>
      </c>
      <c r="E130" t="s">
        <v>746</v>
      </c>
      <c r="F130" t="s">
        <v>10</v>
      </c>
      <c r="G130" t="s">
        <v>35</v>
      </c>
      <c r="H130" t="s">
        <v>35</v>
      </c>
    </row>
    <row r="131" spans="3:8" x14ac:dyDescent="0.2">
      <c r="C131" t="s">
        <v>1553</v>
      </c>
      <c r="D131" t="s">
        <v>830</v>
      </c>
      <c r="E131" t="s">
        <v>831</v>
      </c>
      <c r="F131" t="s">
        <v>10</v>
      </c>
      <c r="G131" t="s">
        <v>35</v>
      </c>
      <c r="H131" t="s">
        <v>35</v>
      </c>
    </row>
    <row r="132" spans="3:8" x14ac:dyDescent="0.2">
      <c r="C132" t="s">
        <v>1553</v>
      </c>
      <c r="D132" t="s">
        <v>830</v>
      </c>
      <c r="E132" t="s">
        <v>626</v>
      </c>
      <c r="F132" t="s">
        <v>10</v>
      </c>
      <c r="G132" t="s">
        <v>35</v>
      </c>
      <c r="H132" t="s">
        <v>35</v>
      </c>
    </row>
    <row r="133" spans="3:8" x14ac:dyDescent="0.2">
      <c r="C133" t="s">
        <v>1553</v>
      </c>
      <c r="D133" t="s">
        <v>830</v>
      </c>
      <c r="E133" t="s">
        <v>628</v>
      </c>
      <c r="F133" t="s">
        <v>10</v>
      </c>
      <c r="G133" t="s">
        <v>35</v>
      </c>
      <c r="H133" t="s">
        <v>35</v>
      </c>
    </row>
    <row r="134" spans="3:8" x14ac:dyDescent="0.2">
      <c r="C134" t="s">
        <v>1553</v>
      </c>
      <c r="D134" t="s">
        <v>832</v>
      </c>
      <c r="E134" t="s">
        <v>833</v>
      </c>
      <c r="F134" t="s">
        <v>10</v>
      </c>
      <c r="G134" t="s">
        <v>35</v>
      </c>
      <c r="H134" t="s">
        <v>35</v>
      </c>
    </row>
    <row r="135" spans="3:8" x14ac:dyDescent="0.2">
      <c r="C135" t="s">
        <v>1553</v>
      </c>
      <c r="D135" t="s">
        <v>832</v>
      </c>
      <c r="E135" t="s">
        <v>834</v>
      </c>
      <c r="F135" t="s">
        <v>10</v>
      </c>
      <c r="G135" t="s">
        <v>35</v>
      </c>
      <c r="H135" t="s">
        <v>35</v>
      </c>
    </row>
    <row r="136" spans="3:8" x14ac:dyDescent="0.2">
      <c r="C136" t="s">
        <v>1553</v>
      </c>
      <c r="D136" t="s">
        <v>832</v>
      </c>
      <c r="E136" t="s">
        <v>835</v>
      </c>
      <c r="F136" t="s">
        <v>10</v>
      </c>
      <c r="G136" t="s">
        <v>35</v>
      </c>
      <c r="H136" t="s">
        <v>35</v>
      </c>
    </row>
    <row r="137" spans="3:8" x14ac:dyDescent="0.2">
      <c r="C137" t="s">
        <v>1553</v>
      </c>
      <c r="D137" t="s">
        <v>832</v>
      </c>
      <c r="E137" t="s">
        <v>836</v>
      </c>
      <c r="F137" t="s">
        <v>10</v>
      </c>
      <c r="G137" t="s">
        <v>35</v>
      </c>
      <c r="H137" t="s">
        <v>35</v>
      </c>
    </row>
    <row r="138" spans="3:8" x14ac:dyDescent="0.2">
      <c r="C138" t="s">
        <v>1553</v>
      </c>
      <c r="D138" t="s">
        <v>832</v>
      </c>
      <c r="E138" t="s">
        <v>837</v>
      </c>
      <c r="F138" t="s">
        <v>10</v>
      </c>
      <c r="G138" t="s">
        <v>35</v>
      </c>
      <c r="H138" t="s">
        <v>35</v>
      </c>
    </row>
    <row r="139" spans="3:8" x14ac:dyDescent="0.2">
      <c r="C139" t="s">
        <v>1553</v>
      </c>
      <c r="D139" t="s">
        <v>832</v>
      </c>
      <c r="E139" t="s">
        <v>838</v>
      </c>
      <c r="F139" t="s">
        <v>10</v>
      </c>
      <c r="G139" t="s">
        <v>35</v>
      </c>
      <c r="H139" t="s">
        <v>35</v>
      </c>
    </row>
    <row r="140" spans="3:8" x14ac:dyDescent="0.2">
      <c r="C140" t="s">
        <v>1553</v>
      </c>
      <c r="D140" t="s">
        <v>448</v>
      </c>
      <c r="E140" t="s">
        <v>987</v>
      </c>
      <c r="F140" t="s">
        <v>10</v>
      </c>
      <c r="G140" t="s">
        <v>35</v>
      </c>
      <c r="H140" t="s">
        <v>35</v>
      </c>
    </row>
    <row r="141" spans="3:8" x14ac:dyDescent="0.2">
      <c r="C141" t="s">
        <v>1553</v>
      </c>
      <c r="D141" t="s">
        <v>448</v>
      </c>
      <c r="E141" t="s">
        <v>988</v>
      </c>
      <c r="F141" t="s">
        <v>10</v>
      </c>
      <c r="G141" t="s">
        <v>35</v>
      </c>
      <c r="H141" t="s">
        <v>35</v>
      </c>
    </row>
    <row r="142" spans="3:8" x14ac:dyDescent="0.2">
      <c r="C142" t="s">
        <v>1553</v>
      </c>
      <c r="D142" t="s">
        <v>448</v>
      </c>
      <c r="E142" t="s">
        <v>630</v>
      </c>
      <c r="F142" t="s">
        <v>10</v>
      </c>
      <c r="G142" t="s">
        <v>35</v>
      </c>
      <c r="H142" t="s">
        <v>35</v>
      </c>
    </row>
    <row r="143" spans="3:8" x14ac:dyDescent="0.2">
      <c r="C143" t="s">
        <v>1553</v>
      </c>
      <c r="D143" t="s">
        <v>448</v>
      </c>
      <c r="E143" t="s">
        <v>13</v>
      </c>
      <c r="F143" t="s">
        <v>10</v>
      </c>
      <c r="G143" t="s">
        <v>35</v>
      </c>
      <c r="H143" t="s">
        <v>35</v>
      </c>
    </row>
    <row r="144" spans="3:8" x14ac:dyDescent="0.2">
      <c r="C144" t="s">
        <v>1553</v>
      </c>
      <c r="D144" t="s">
        <v>364</v>
      </c>
      <c r="E144" t="s">
        <v>989</v>
      </c>
      <c r="F144" t="s">
        <v>10</v>
      </c>
      <c r="G144" t="s">
        <v>35</v>
      </c>
      <c r="H144" t="s">
        <v>35</v>
      </c>
    </row>
    <row r="145" spans="3:8" x14ac:dyDescent="0.2">
      <c r="C145" t="s">
        <v>1553</v>
      </c>
      <c r="D145" t="s">
        <v>364</v>
      </c>
      <c r="E145" t="s">
        <v>990</v>
      </c>
      <c r="F145" t="s">
        <v>10</v>
      </c>
      <c r="G145" t="s">
        <v>35</v>
      </c>
      <c r="H145" t="s">
        <v>35</v>
      </c>
    </row>
    <row r="146" spans="3:8" x14ac:dyDescent="0.2">
      <c r="C146" t="s">
        <v>1553</v>
      </c>
      <c r="D146" t="s">
        <v>364</v>
      </c>
      <c r="E146" t="s">
        <v>991</v>
      </c>
      <c r="F146" t="s">
        <v>10</v>
      </c>
      <c r="G146" t="s">
        <v>35</v>
      </c>
      <c r="H146" t="s">
        <v>35</v>
      </c>
    </row>
    <row r="147" spans="3:8" x14ac:dyDescent="0.2">
      <c r="C147" t="s">
        <v>1553</v>
      </c>
      <c r="D147" t="s">
        <v>364</v>
      </c>
      <c r="E147" t="s">
        <v>992</v>
      </c>
      <c r="F147" t="s">
        <v>10</v>
      </c>
      <c r="G147" t="s">
        <v>35</v>
      </c>
      <c r="H147" t="s">
        <v>35</v>
      </c>
    </row>
    <row r="148" spans="3:8" x14ac:dyDescent="0.2">
      <c r="C148" t="s">
        <v>1553</v>
      </c>
      <c r="D148" t="s">
        <v>75</v>
      </c>
      <c r="E148" t="s">
        <v>995</v>
      </c>
      <c r="F148" t="s">
        <v>10</v>
      </c>
      <c r="G148" t="s">
        <v>35</v>
      </c>
      <c r="H148" t="s">
        <v>35</v>
      </c>
    </row>
    <row r="149" spans="3:8" x14ac:dyDescent="0.2">
      <c r="C149" t="s">
        <v>1553</v>
      </c>
      <c r="D149" t="s">
        <v>75</v>
      </c>
      <c r="E149" t="s">
        <v>996</v>
      </c>
      <c r="F149" t="s">
        <v>10</v>
      </c>
      <c r="G149" t="s">
        <v>35</v>
      </c>
      <c r="H149" t="s">
        <v>35</v>
      </c>
    </row>
    <row r="150" spans="3:8" x14ac:dyDescent="0.2">
      <c r="C150" t="s">
        <v>1553</v>
      </c>
      <c r="D150" t="s">
        <v>75</v>
      </c>
      <c r="E150" t="s">
        <v>997</v>
      </c>
      <c r="F150" t="s">
        <v>10</v>
      </c>
      <c r="G150" t="s">
        <v>35</v>
      </c>
      <c r="H150" t="s">
        <v>35</v>
      </c>
    </row>
    <row r="151" spans="3:8" x14ac:dyDescent="0.2">
      <c r="C151" t="s">
        <v>1553</v>
      </c>
      <c r="D151" t="s">
        <v>75</v>
      </c>
      <c r="E151" t="s">
        <v>998</v>
      </c>
      <c r="F151" t="s">
        <v>10</v>
      </c>
      <c r="G151" t="s">
        <v>35</v>
      </c>
      <c r="H151" t="s">
        <v>35</v>
      </c>
    </row>
    <row r="152" spans="3:8" x14ac:dyDescent="0.2">
      <c r="C152" t="s">
        <v>1553</v>
      </c>
      <c r="D152" t="s">
        <v>75</v>
      </c>
      <c r="E152" t="s">
        <v>999</v>
      </c>
      <c r="F152" t="s">
        <v>10</v>
      </c>
      <c r="G152" t="s">
        <v>35</v>
      </c>
      <c r="H152" t="s">
        <v>35</v>
      </c>
    </row>
    <row r="153" spans="3:8" x14ac:dyDescent="0.2">
      <c r="C153" t="s">
        <v>1553</v>
      </c>
      <c r="D153" t="s">
        <v>44</v>
      </c>
      <c r="E153" t="s">
        <v>1533</v>
      </c>
      <c r="F153" t="s">
        <v>10</v>
      </c>
      <c r="G153" t="s">
        <v>35</v>
      </c>
      <c r="H153" t="s">
        <v>35</v>
      </c>
    </row>
    <row r="154" spans="3:8" x14ac:dyDescent="0.2">
      <c r="C154" t="s">
        <v>1553</v>
      </c>
      <c r="D154" t="s">
        <v>44</v>
      </c>
      <c r="E154" t="s">
        <v>1534</v>
      </c>
      <c r="F154" t="s">
        <v>10</v>
      </c>
      <c r="G154" t="s">
        <v>35</v>
      </c>
      <c r="H154" t="s">
        <v>35</v>
      </c>
    </row>
    <row r="155" spans="3:8" x14ac:dyDescent="0.2">
      <c r="C155" t="s">
        <v>1553</v>
      </c>
      <c r="D155" t="s">
        <v>154</v>
      </c>
      <c r="E155" t="s">
        <v>994</v>
      </c>
      <c r="F155" t="s">
        <v>102</v>
      </c>
      <c r="G155" t="s">
        <v>273</v>
      </c>
      <c r="H155" t="s">
        <v>1685</v>
      </c>
    </row>
    <row r="156" spans="3:8" x14ac:dyDescent="0.2">
      <c r="C156" t="s">
        <v>1553</v>
      </c>
      <c r="D156" t="s">
        <v>154</v>
      </c>
      <c r="E156" t="s">
        <v>919</v>
      </c>
      <c r="F156" t="s">
        <v>154</v>
      </c>
      <c r="G156" t="s">
        <v>273</v>
      </c>
      <c r="H156" t="s">
        <v>1685</v>
      </c>
    </row>
    <row r="157" spans="3:8" x14ac:dyDescent="0.2">
      <c r="C157" t="s">
        <v>1553</v>
      </c>
      <c r="D157" t="s">
        <v>1071</v>
      </c>
      <c r="E157" t="s">
        <v>1072</v>
      </c>
      <c r="F157" t="s">
        <v>7</v>
      </c>
      <c r="G157" t="s">
        <v>7</v>
      </c>
      <c r="H157" t="s">
        <v>7</v>
      </c>
    </row>
    <row r="158" spans="3:8" x14ac:dyDescent="0.2">
      <c r="C158" t="s">
        <v>1553</v>
      </c>
      <c r="D158" t="s">
        <v>1071</v>
      </c>
      <c r="E158" t="s">
        <v>803</v>
      </c>
      <c r="F158" t="s">
        <v>7</v>
      </c>
      <c r="G158" t="s">
        <v>7</v>
      </c>
      <c r="H158" t="s">
        <v>7</v>
      </c>
    </row>
    <row r="159" spans="3:8" x14ac:dyDescent="0.2">
      <c r="C159" t="s">
        <v>1553</v>
      </c>
      <c r="D159" t="s">
        <v>1071</v>
      </c>
      <c r="E159" t="s">
        <v>1073</v>
      </c>
      <c r="F159" t="s">
        <v>7</v>
      </c>
      <c r="G159" t="s">
        <v>7</v>
      </c>
      <c r="H159" t="s">
        <v>7</v>
      </c>
    </row>
    <row r="160" spans="3:8" x14ac:dyDescent="0.2">
      <c r="C160" t="s">
        <v>1553</v>
      </c>
      <c r="D160" t="s">
        <v>1071</v>
      </c>
      <c r="E160" t="s">
        <v>1074</v>
      </c>
      <c r="F160" t="s">
        <v>7</v>
      </c>
      <c r="G160" t="s">
        <v>7</v>
      </c>
      <c r="H160" t="s">
        <v>7</v>
      </c>
    </row>
    <row r="161" spans="3:8" x14ac:dyDescent="0.2">
      <c r="C161" t="s">
        <v>1553</v>
      </c>
      <c r="D161" t="s">
        <v>1071</v>
      </c>
      <c r="E161" t="s">
        <v>805</v>
      </c>
      <c r="F161" t="s">
        <v>7</v>
      </c>
      <c r="G161" t="s">
        <v>7</v>
      </c>
      <c r="H161" t="s">
        <v>7</v>
      </c>
    </row>
    <row r="162" spans="3:8" x14ac:dyDescent="0.2">
      <c r="C162" t="s">
        <v>1553</v>
      </c>
      <c r="D162" t="s">
        <v>1071</v>
      </c>
      <c r="E162" t="s">
        <v>1075</v>
      </c>
      <c r="F162" t="s">
        <v>7</v>
      </c>
      <c r="G162" t="s">
        <v>7</v>
      </c>
      <c r="H162" t="s">
        <v>7</v>
      </c>
    </row>
    <row r="163" spans="3:8" x14ac:dyDescent="0.2">
      <c r="C163" t="s">
        <v>1553</v>
      </c>
      <c r="D163" t="s">
        <v>313</v>
      </c>
      <c r="E163" t="s">
        <v>1076</v>
      </c>
      <c r="F163" t="s">
        <v>2</v>
      </c>
      <c r="G163" t="s">
        <v>273</v>
      </c>
      <c r="H163" t="s">
        <v>35</v>
      </c>
    </row>
    <row r="164" spans="3:8" x14ac:dyDescent="0.2">
      <c r="C164" t="s">
        <v>1553</v>
      </c>
      <c r="D164" t="s">
        <v>313</v>
      </c>
      <c r="E164" t="s">
        <v>1077</v>
      </c>
      <c r="F164" t="s">
        <v>2</v>
      </c>
      <c r="G164" t="s">
        <v>273</v>
      </c>
      <c r="H164" t="s">
        <v>35</v>
      </c>
    </row>
    <row r="165" spans="3:8" x14ac:dyDescent="0.2">
      <c r="C165" t="s">
        <v>1553</v>
      </c>
      <c r="D165" t="s">
        <v>313</v>
      </c>
      <c r="E165" t="s">
        <v>1078</v>
      </c>
      <c r="F165" t="s">
        <v>2</v>
      </c>
      <c r="G165" t="s">
        <v>273</v>
      </c>
      <c r="H165" t="s">
        <v>35</v>
      </c>
    </row>
    <row r="166" spans="3:8" x14ac:dyDescent="0.2">
      <c r="C166" t="s">
        <v>1553</v>
      </c>
      <c r="D166" t="s">
        <v>313</v>
      </c>
      <c r="E166" t="s">
        <v>1079</v>
      </c>
      <c r="F166" t="s">
        <v>2</v>
      </c>
      <c r="G166" t="s">
        <v>273</v>
      </c>
      <c r="H166" t="s">
        <v>35</v>
      </c>
    </row>
    <row r="167" spans="3:8" x14ac:dyDescent="0.2">
      <c r="C167" t="s">
        <v>1553</v>
      </c>
      <c r="D167" t="s">
        <v>437</v>
      </c>
      <c r="E167" t="s">
        <v>1080</v>
      </c>
      <c r="F167" t="s">
        <v>102</v>
      </c>
      <c r="G167" t="s">
        <v>273</v>
      </c>
      <c r="H167" t="s">
        <v>1685</v>
      </c>
    </row>
    <row r="168" spans="3:8" x14ac:dyDescent="0.2">
      <c r="C168" t="s">
        <v>1553</v>
      </c>
      <c r="D168" t="s">
        <v>582</v>
      </c>
      <c r="E168" t="s">
        <v>1263</v>
      </c>
      <c r="F168" t="s">
        <v>10</v>
      </c>
      <c r="G168" t="s">
        <v>35</v>
      </c>
      <c r="H168" t="s">
        <v>35</v>
      </c>
    </row>
    <row r="169" spans="3:8" x14ac:dyDescent="0.2">
      <c r="C169" t="s">
        <v>1553</v>
      </c>
      <c r="D169" t="s">
        <v>582</v>
      </c>
      <c r="E169" t="s">
        <v>1264</v>
      </c>
      <c r="F169" t="s">
        <v>10</v>
      </c>
      <c r="G169" t="s">
        <v>35</v>
      </c>
      <c r="H169" t="s">
        <v>35</v>
      </c>
    </row>
    <row r="170" spans="3:8" x14ac:dyDescent="0.2">
      <c r="C170" t="s">
        <v>1553</v>
      </c>
      <c r="D170" t="s">
        <v>582</v>
      </c>
      <c r="E170" t="s">
        <v>1267</v>
      </c>
      <c r="F170" t="s">
        <v>10</v>
      </c>
      <c r="G170" t="s">
        <v>35</v>
      </c>
      <c r="H170" t="s">
        <v>35</v>
      </c>
    </row>
    <row r="171" spans="3:8" x14ac:dyDescent="0.2">
      <c r="C171" t="s">
        <v>1553</v>
      </c>
      <c r="D171" t="s">
        <v>582</v>
      </c>
      <c r="E171" t="s">
        <v>1268</v>
      </c>
      <c r="F171" t="s">
        <v>10</v>
      </c>
      <c r="G171" t="s">
        <v>35</v>
      </c>
      <c r="H171" t="s">
        <v>35</v>
      </c>
    </row>
    <row r="172" spans="3:8" x14ac:dyDescent="0.2">
      <c r="C172" t="s">
        <v>1553</v>
      </c>
      <c r="D172" t="s">
        <v>582</v>
      </c>
      <c r="E172" t="s">
        <v>1271</v>
      </c>
      <c r="F172" t="s">
        <v>10</v>
      </c>
      <c r="G172" t="s">
        <v>35</v>
      </c>
      <c r="H172" t="s">
        <v>35</v>
      </c>
    </row>
    <row r="173" spans="3:8" x14ac:dyDescent="0.2">
      <c r="C173" t="s">
        <v>1553</v>
      </c>
      <c r="D173" t="s">
        <v>1265</v>
      </c>
      <c r="E173" t="s">
        <v>1266</v>
      </c>
      <c r="F173" t="s">
        <v>10</v>
      </c>
      <c r="G173" t="s">
        <v>35</v>
      </c>
      <c r="H173" t="s">
        <v>35</v>
      </c>
    </row>
    <row r="174" spans="3:8" x14ac:dyDescent="0.2">
      <c r="C174" t="s">
        <v>1553</v>
      </c>
      <c r="D174" t="s">
        <v>1265</v>
      </c>
      <c r="E174" t="s">
        <v>1269</v>
      </c>
      <c r="F174" t="s">
        <v>10</v>
      </c>
      <c r="G174" t="s">
        <v>35</v>
      </c>
      <c r="H174" t="s">
        <v>35</v>
      </c>
    </row>
    <row r="175" spans="3:8" x14ac:dyDescent="0.2">
      <c r="C175" t="s">
        <v>1553</v>
      </c>
      <c r="D175" t="s">
        <v>1265</v>
      </c>
      <c r="E175" t="s">
        <v>1270</v>
      </c>
      <c r="F175" t="s">
        <v>10</v>
      </c>
      <c r="G175" t="s">
        <v>35</v>
      </c>
      <c r="H175" t="s">
        <v>35</v>
      </c>
    </row>
    <row r="176" spans="3:8" x14ac:dyDescent="0.2">
      <c r="C176" t="s">
        <v>1553</v>
      </c>
      <c r="D176" t="s">
        <v>1272</v>
      </c>
      <c r="E176" t="s">
        <v>1273</v>
      </c>
      <c r="F176" t="s">
        <v>10</v>
      </c>
      <c r="G176" t="s">
        <v>35</v>
      </c>
      <c r="H176" t="s">
        <v>35</v>
      </c>
    </row>
    <row r="177" spans="3:8" x14ac:dyDescent="0.2">
      <c r="C177" t="s">
        <v>1553</v>
      </c>
      <c r="D177" t="s">
        <v>1272</v>
      </c>
      <c r="E177" t="s">
        <v>1274</v>
      </c>
      <c r="F177" t="s">
        <v>10</v>
      </c>
      <c r="G177" t="s">
        <v>35</v>
      </c>
      <c r="H177" t="s">
        <v>35</v>
      </c>
    </row>
    <row r="178" spans="3:8" x14ac:dyDescent="0.2">
      <c r="C178" t="s">
        <v>1553</v>
      </c>
      <c r="D178" t="s">
        <v>1275</v>
      </c>
      <c r="E178" t="s">
        <v>1275</v>
      </c>
      <c r="F178" t="s">
        <v>2</v>
      </c>
      <c r="G178" t="s">
        <v>273</v>
      </c>
      <c r="H178" t="s">
        <v>35</v>
      </c>
    </row>
    <row r="179" spans="3:8" x14ac:dyDescent="0.2">
      <c r="C179" t="s">
        <v>1553</v>
      </c>
      <c r="D179" t="s">
        <v>313</v>
      </c>
      <c r="E179" t="s">
        <v>585</v>
      </c>
      <c r="F179" t="s">
        <v>2</v>
      </c>
      <c r="G179" t="s">
        <v>273</v>
      </c>
      <c r="H179" t="s">
        <v>35</v>
      </c>
    </row>
    <row r="180" spans="3:8" x14ac:dyDescent="0.2">
      <c r="C180" t="s">
        <v>1553</v>
      </c>
      <c r="D180" t="s">
        <v>1540</v>
      </c>
      <c r="E180" t="s">
        <v>1277</v>
      </c>
      <c r="F180" t="s">
        <v>154</v>
      </c>
      <c r="G180" t="s">
        <v>273</v>
      </c>
      <c r="H180" t="s">
        <v>1685</v>
      </c>
    </row>
    <row r="181" spans="3:8" x14ac:dyDescent="0.2">
      <c r="C181" t="s">
        <v>1553</v>
      </c>
      <c r="D181" t="s">
        <v>133</v>
      </c>
      <c r="E181" t="s">
        <v>265</v>
      </c>
      <c r="F181" t="s">
        <v>10</v>
      </c>
      <c r="G181" t="s">
        <v>35</v>
      </c>
      <c r="H181" t="s">
        <v>35</v>
      </c>
    </row>
    <row r="182" spans="3:8" x14ac:dyDescent="0.2">
      <c r="C182" t="s">
        <v>1553</v>
      </c>
      <c r="D182" t="s">
        <v>133</v>
      </c>
      <c r="E182" t="s">
        <v>1278</v>
      </c>
      <c r="F182" t="s">
        <v>10</v>
      </c>
      <c r="G182" t="s">
        <v>35</v>
      </c>
      <c r="H182" t="s">
        <v>35</v>
      </c>
    </row>
    <row r="183" spans="3:8" x14ac:dyDescent="0.2">
      <c r="C183" t="s">
        <v>1553</v>
      </c>
      <c r="D183" t="s">
        <v>133</v>
      </c>
      <c r="E183" t="s">
        <v>1278</v>
      </c>
      <c r="F183" t="s">
        <v>7</v>
      </c>
      <c r="G183" t="s">
        <v>7</v>
      </c>
      <c r="H183" t="s">
        <v>7</v>
      </c>
    </row>
    <row r="184" spans="3:8" x14ac:dyDescent="0.2">
      <c r="C184" t="s">
        <v>1553</v>
      </c>
      <c r="D184" t="s">
        <v>133</v>
      </c>
      <c r="E184" t="s">
        <v>1279</v>
      </c>
      <c r="F184" t="s">
        <v>10</v>
      </c>
      <c r="G184" t="s">
        <v>35</v>
      </c>
      <c r="H184" t="s">
        <v>35</v>
      </c>
    </row>
    <row r="185" spans="3:8" x14ac:dyDescent="0.2">
      <c r="C185" t="s">
        <v>1553</v>
      </c>
      <c r="D185" t="s">
        <v>133</v>
      </c>
      <c r="E185" t="s">
        <v>1280</v>
      </c>
      <c r="F185" t="s">
        <v>10</v>
      </c>
      <c r="G185" t="s">
        <v>35</v>
      </c>
      <c r="H185" t="s">
        <v>35</v>
      </c>
    </row>
    <row r="186" spans="3:8" x14ac:dyDescent="0.2">
      <c r="C186" t="s">
        <v>1553</v>
      </c>
      <c r="D186" t="s">
        <v>133</v>
      </c>
      <c r="E186" t="s">
        <v>1280</v>
      </c>
      <c r="F186" t="s">
        <v>7</v>
      </c>
      <c r="G186" t="s">
        <v>7</v>
      </c>
      <c r="H186" t="s">
        <v>7</v>
      </c>
    </row>
    <row r="187" spans="3:8" x14ac:dyDescent="0.2">
      <c r="C187" t="s">
        <v>1553</v>
      </c>
      <c r="D187" t="s">
        <v>1281</v>
      </c>
      <c r="E187" t="s">
        <v>1281</v>
      </c>
      <c r="F187" t="s">
        <v>154</v>
      </c>
      <c r="G187" t="s">
        <v>273</v>
      </c>
      <c r="H187" t="s">
        <v>1685</v>
      </c>
    </row>
    <row r="188" spans="3:8" x14ac:dyDescent="0.2">
      <c r="C188" t="s">
        <v>1553</v>
      </c>
      <c r="D188" t="s">
        <v>1216</v>
      </c>
      <c r="E188" t="s">
        <v>802</v>
      </c>
      <c r="F188" t="s">
        <v>10</v>
      </c>
      <c r="G188" t="s">
        <v>35</v>
      </c>
      <c r="H188" t="s">
        <v>35</v>
      </c>
    </row>
    <row r="189" spans="3:8" x14ac:dyDescent="0.2">
      <c r="C189" t="s">
        <v>1553</v>
      </c>
      <c r="D189" t="s">
        <v>1216</v>
      </c>
      <c r="E189" t="s">
        <v>802</v>
      </c>
      <c r="F189" t="s">
        <v>7</v>
      </c>
      <c r="G189" t="s">
        <v>7</v>
      </c>
      <c r="H189" t="s">
        <v>7</v>
      </c>
    </row>
    <row r="190" spans="3:8" x14ac:dyDescent="0.2">
      <c r="C190" t="s">
        <v>1553</v>
      </c>
      <c r="D190" t="s">
        <v>1216</v>
      </c>
      <c r="E190" t="s">
        <v>1282</v>
      </c>
      <c r="F190" t="s">
        <v>10</v>
      </c>
      <c r="G190" t="s">
        <v>35</v>
      </c>
      <c r="H190" t="s">
        <v>35</v>
      </c>
    </row>
    <row r="191" spans="3:8" x14ac:dyDescent="0.2">
      <c r="C191" t="s">
        <v>1553</v>
      </c>
      <c r="D191" t="s">
        <v>1216</v>
      </c>
      <c r="E191" t="s">
        <v>1282</v>
      </c>
      <c r="F191" t="s">
        <v>7</v>
      </c>
      <c r="G191" t="s">
        <v>7</v>
      </c>
      <c r="H191" t="s">
        <v>7</v>
      </c>
    </row>
    <row r="192" spans="3:8" x14ac:dyDescent="0.2">
      <c r="C192" t="s">
        <v>1553</v>
      </c>
      <c r="D192" t="s">
        <v>1216</v>
      </c>
      <c r="E192" t="s">
        <v>261</v>
      </c>
      <c r="F192" t="s">
        <v>10</v>
      </c>
      <c r="G192" t="s">
        <v>35</v>
      </c>
      <c r="H192" t="s">
        <v>35</v>
      </c>
    </row>
    <row r="193" spans="3:8" x14ac:dyDescent="0.2">
      <c r="C193" t="s">
        <v>1553</v>
      </c>
      <c r="D193" t="s">
        <v>1216</v>
      </c>
      <c r="E193" t="s">
        <v>261</v>
      </c>
      <c r="F193" t="s">
        <v>7</v>
      </c>
      <c r="G193" t="s">
        <v>7</v>
      </c>
      <c r="H193" t="s">
        <v>7</v>
      </c>
    </row>
    <row r="194" spans="3:8" x14ac:dyDescent="0.2">
      <c r="C194" t="s">
        <v>1553</v>
      </c>
      <c r="D194" t="s">
        <v>1216</v>
      </c>
      <c r="E194" t="s">
        <v>1283</v>
      </c>
      <c r="F194" t="s">
        <v>10</v>
      </c>
      <c r="G194" t="s">
        <v>35</v>
      </c>
      <c r="H194" t="s">
        <v>35</v>
      </c>
    </row>
    <row r="195" spans="3:8" x14ac:dyDescent="0.2">
      <c r="C195" t="s">
        <v>1553</v>
      </c>
      <c r="D195" t="s">
        <v>1216</v>
      </c>
      <c r="E195" t="s">
        <v>1283</v>
      </c>
      <c r="F195" t="s">
        <v>7</v>
      </c>
      <c r="G195" t="s">
        <v>7</v>
      </c>
      <c r="H195" t="s">
        <v>7</v>
      </c>
    </row>
    <row r="196" spans="3:8" x14ac:dyDescent="0.2">
      <c r="C196" t="s">
        <v>1553</v>
      </c>
      <c r="D196" t="s">
        <v>1216</v>
      </c>
      <c r="E196" t="s">
        <v>1284</v>
      </c>
      <c r="F196" t="s">
        <v>10</v>
      </c>
      <c r="G196" t="s">
        <v>35</v>
      </c>
      <c r="H196" t="s">
        <v>35</v>
      </c>
    </row>
    <row r="197" spans="3:8" x14ac:dyDescent="0.2">
      <c r="C197" t="s">
        <v>1553</v>
      </c>
      <c r="D197" t="s">
        <v>1216</v>
      </c>
      <c r="E197" t="s">
        <v>1284</v>
      </c>
      <c r="F197" t="s">
        <v>7</v>
      </c>
      <c r="G197" t="s">
        <v>7</v>
      </c>
      <c r="H197" t="s">
        <v>7</v>
      </c>
    </row>
    <row r="198" spans="3:8" x14ac:dyDescent="0.2">
      <c r="C198" t="s">
        <v>1553</v>
      </c>
      <c r="D198" t="s">
        <v>1216</v>
      </c>
      <c r="E198" t="s">
        <v>1285</v>
      </c>
      <c r="F198" t="s">
        <v>10</v>
      </c>
      <c r="G198" t="s">
        <v>35</v>
      </c>
      <c r="H198" t="s">
        <v>35</v>
      </c>
    </row>
    <row r="199" spans="3:8" x14ac:dyDescent="0.2">
      <c r="C199" t="s">
        <v>1553</v>
      </c>
      <c r="D199" t="s">
        <v>1216</v>
      </c>
      <c r="E199" t="s">
        <v>1285</v>
      </c>
      <c r="F199" t="s">
        <v>7</v>
      </c>
      <c r="G199" t="s">
        <v>7</v>
      </c>
      <c r="H199" t="s">
        <v>7</v>
      </c>
    </row>
    <row r="200" spans="3:8" x14ac:dyDescent="0.2">
      <c r="C200" t="s">
        <v>1553</v>
      </c>
      <c r="D200" t="s">
        <v>1216</v>
      </c>
      <c r="E200" t="s">
        <v>1286</v>
      </c>
      <c r="F200" t="s">
        <v>10</v>
      </c>
      <c r="G200" t="s">
        <v>35</v>
      </c>
      <c r="H200" t="s">
        <v>35</v>
      </c>
    </row>
    <row r="201" spans="3:8" x14ac:dyDescent="0.2">
      <c r="C201" t="s">
        <v>1553</v>
      </c>
      <c r="D201" t="s">
        <v>1216</v>
      </c>
      <c r="E201" t="s">
        <v>1287</v>
      </c>
      <c r="F201" t="s">
        <v>7</v>
      </c>
      <c r="G201" t="s">
        <v>7</v>
      </c>
      <c r="H201" t="s">
        <v>7</v>
      </c>
    </row>
    <row r="202" spans="3:8" x14ac:dyDescent="0.2">
      <c r="C202" t="s">
        <v>1553</v>
      </c>
      <c r="D202" t="s">
        <v>1288</v>
      </c>
      <c r="E202" t="s">
        <v>1288</v>
      </c>
      <c r="F202" t="s">
        <v>1289</v>
      </c>
      <c r="G202" t="s">
        <v>1737</v>
      </c>
      <c r="H202" t="s">
        <v>1685</v>
      </c>
    </row>
    <row r="203" spans="3:8" x14ac:dyDescent="0.2">
      <c r="C203" t="s">
        <v>1553</v>
      </c>
      <c r="D203" t="s">
        <v>1290</v>
      </c>
      <c r="E203" t="s">
        <v>1290</v>
      </c>
      <c r="F203" t="s">
        <v>154</v>
      </c>
      <c r="G203" t="s">
        <v>273</v>
      </c>
      <c r="H203" t="s">
        <v>1685</v>
      </c>
    </row>
    <row r="204" spans="3:8" x14ac:dyDescent="0.2">
      <c r="C204" t="s">
        <v>1553</v>
      </c>
      <c r="D204" t="s">
        <v>322</v>
      </c>
      <c r="E204" t="s">
        <v>881</v>
      </c>
      <c r="F204" t="s">
        <v>103</v>
      </c>
      <c r="G204" t="s">
        <v>322</v>
      </c>
      <c r="H204" t="s">
        <v>35</v>
      </c>
    </row>
    <row r="205" spans="3:8" x14ac:dyDescent="0.2">
      <c r="C205" t="s">
        <v>1553</v>
      </c>
      <c r="D205" t="s">
        <v>493</v>
      </c>
      <c r="E205" t="s">
        <v>1292</v>
      </c>
      <c r="F205" t="s">
        <v>10</v>
      </c>
      <c r="G205" t="s">
        <v>35</v>
      </c>
      <c r="H205" t="s">
        <v>35</v>
      </c>
    </row>
    <row r="206" spans="3:8" x14ac:dyDescent="0.2">
      <c r="C206" t="s">
        <v>1553</v>
      </c>
      <c r="D206" t="s">
        <v>493</v>
      </c>
      <c r="E206" t="s">
        <v>1293</v>
      </c>
      <c r="F206" t="s">
        <v>10</v>
      </c>
      <c r="G206" t="s">
        <v>35</v>
      </c>
      <c r="H206" t="s">
        <v>35</v>
      </c>
    </row>
    <row r="207" spans="3:8" x14ac:dyDescent="0.2">
      <c r="C207" t="s">
        <v>1553</v>
      </c>
      <c r="D207" t="s">
        <v>493</v>
      </c>
      <c r="E207" t="s">
        <v>1294</v>
      </c>
      <c r="F207" t="s">
        <v>10</v>
      </c>
      <c r="G207" t="s">
        <v>35</v>
      </c>
      <c r="H207" t="s">
        <v>35</v>
      </c>
    </row>
    <row r="208" spans="3:8" x14ac:dyDescent="0.2">
      <c r="C208" t="s">
        <v>1553</v>
      </c>
      <c r="D208" t="s">
        <v>493</v>
      </c>
      <c r="E208" t="s">
        <v>1295</v>
      </c>
      <c r="F208" t="s">
        <v>10</v>
      </c>
      <c r="G208" t="s">
        <v>35</v>
      </c>
      <c r="H208" t="s">
        <v>35</v>
      </c>
    </row>
    <row r="209" spans="3:8" x14ac:dyDescent="0.2">
      <c r="C209" t="s">
        <v>1553</v>
      </c>
      <c r="D209" t="s">
        <v>493</v>
      </c>
      <c r="E209" t="s">
        <v>1296</v>
      </c>
      <c r="F209" t="s">
        <v>10</v>
      </c>
      <c r="G209" t="s">
        <v>35</v>
      </c>
      <c r="H209" t="s">
        <v>35</v>
      </c>
    </row>
    <row r="210" spans="3:8" x14ac:dyDescent="0.2">
      <c r="C210" t="s">
        <v>1553</v>
      </c>
      <c r="D210" t="s">
        <v>133</v>
      </c>
      <c r="E210" t="s">
        <v>1297</v>
      </c>
      <c r="F210" t="s">
        <v>10</v>
      </c>
      <c r="G210" t="s">
        <v>35</v>
      </c>
      <c r="H210" t="s">
        <v>35</v>
      </c>
    </row>
    <row r="211" spans="3:8" x14ac:dyDescent="0.2">
      <c r="C211" t="s">
        <v>1553</v>
      </c>
      <c r="D211" t="s">
        <v>133</v>
      </c>
      <c r="E211" t="s">
        <v>1298</v>
      </c>
      <c r="F211" t="s">
        <v>10</v>
      </c>
      <c r="G211" t="s">
        <v>35</v>
      </c>
      <c r="H211" t="s">
        <v>35</v>
      </c>
    </row>
    <row r="212" spans="3:8" x14ac:dyDescent="0.2">
      <c r="C212" t="s">
        <v>1553</v>
      </c>
      <c r="D212" t="s">
        <v>133</v>
      </c>
      <c r="E212" t="s">
        <v>1299</v>
      </c>
      <c r="F212" t="s">
        <v>10</v>
      </c>
      <c r="G212" t="s">
        <v>35</v>
      </c>
      <c r="H212" t="s">
        <v>35</v>
      </c>
    </row>
    <row r="213" spans="3:8" x14ac:dyDescent="0.2">
      <c r="C213" t="s">
        <v>1553</v>
      </c>
      <c r="D213" t="s">
        <v>133</v>
      </c>
      <c r="E213" t="s">
        <v>1296</v>
      </c>
      <c r="F213" t="s">
        <v>10</v>
      </c>
      <c r="G213" t="s">
        <v>35</v>
      </c>
      <c r="H213" t="s">
        <v>35</v>
      </c>
    </row>
    <row r="214" spans="3:8" x14ac:dyDescent="0.2">
      <c r="C214" t="s">
        <v>1553</v>
      </c>
      <c r="D214" t="s">
        <v>1348</v>
      </c>
      <c r="E214" t="s">
        <v>1349</v>
      </c>
      <c r="F214" t="s">
        <v>10</v>
      </c>
      <c r="G214" t="s">
        <v>35</v>
      </c>
      <c r="H214" t="s">
        <v>35</v>
      </c>
    </row>
    <row r="215" spans="3:8" x14ac:dyDescent="0.2">
      <c r="C215" t="s">
        <v>1553</v>
      </c>
      <c r="D215" t="s">
        <v>1348</v>
      </c>
      <c r="E215" t="s">
        <v>1350</v>
      </c>
      <c r="F215" t="s">
        <v>10</v>
      </c>
      <c r="G215" t="s">
        <v>35</v>
      </c>
      <c r="H215" t="s">
        <v>35</v>
      </c>
    </row>
    <row r="216" spans="3:8" x14ac:dyDescent="0.2">
      <c r="C216" t="s">
        <v>1553</v>
      </c>
      <c r="D216" t="s">
        <v>1348</v>
      </c>
      <c r="E216" t="s">
        <v>1351</v>
      </c>
      <c r="F216" t="s">
        <v>10</v>
      </c>
      <c r="G216" t="s">
        <v>35</v>
      </c>
      <c r="H216" t="s">
        <v>35</v>
      </c>
    </row>
    <row r="217" spans="3:8" x14ac:dyDescent="0.2">
      <c r="C217" t="s">
        <v>1553</v>
      </c>
      <c r="D217" t="s">
        <v>1348</v>
      </c>
      <c r="E217" t="s">
        <v>1352</v>
      </c>
      <c r="F217" t="s">
        <v>10</v>
      </c>
      <c r="G217" t="s">
        <v>35</v>
      </c>
      <c r="H217" t="s">
        <v>35</v>
      </c>
    </row>
    <row r="218" spans="3:8" x14ac:dyDescent="0.2">
      <c r="C218" t="s">
        <v>1553</v>
      </c>
      <c r="D218" t="s">
        <v>1348</v>
      </c>
      <c r="E218" t="s">
        <v>1353</v>
      </c>
      <c r="F218" t="s">
        <v>10</v>
      </c>
      <c r="G218" t="s">
        <v>35</v>
      </c>
      <c r="H218" t="s">
        <v>35</v>
      </c>
    </row>
    <row r="219" spans="3:8" x14ac:dyDescent="0.2">
      <c r="C219" t="s">
        <v>1553</v>
      </c>
      <c r="D219" t="s">
        <v>1354</v>
      </c>
      <c r="E219" t="s">
        <v>1355</v>
      </c>
      <c r="F219" t="s">
        <v>10</v>
      </c>
      <c r="G219" t="s">
        <v>35</v>
      </c>
      <c r="H219" t="s">
        <v>35</v>
      </c>
    </row>
    <row r="220" spans="3:8" x14ac:dyDescent="0.2">
      <c r="C220" t="s">
        <v>1553</v>
      </c>
      <c r="D220" t="s">
        <v>1354</v>
      </c>
      <c r="E220" t="s">
        <v>1356</v>
      </c>
      <c r="F220" t="s">
        <v>10</v>
      </c>
      <c r="G220" t="s">
        <v>35</v>
      </c>
      <c r="H220" t="s">
        <v>35</v>
      </c>
    </row>
    <row r="221" spans="3:8" x14ac:dyDescent="0.2">
      <c r="C221" t="s">
        <v>1553</v>
      </c>
      <c r="D221" t="s">
        <v>1354</v>
      </c>
      <c r="E221" t="s">
        <v>1357</v>
      </c>
      <c r="F221" t="s">
        <v>10</v>
      </c>
      <c r="G221" t="s">
        <v>35</v>
      </c>
      <c r="H221" t="s">
        <v>35</v>
      </c>
    </row>
    <row r="222" spans="3:8" x14ac:dyDescent="0.2">
      <c r="C222" t="s">
        <v>1553</v>
      </c>
      <c r="D222" t="s">
        <v>1358</v>
      </c>
      <c r="E222" t="s">
        <v>1359</v>
      </c>
      <c r="F222" t="s">
        <v>154</v>
      </c>
      <c r="G222" t="s">
        <v>273</v>
      </c>
      <c r="H222" t="s">
        <v>1685</v>
      </c>
    </row>
    <row r="223" spans="3:8" x14ac:dyDescent="0.2">
      <c r="C223" t="s">
        <v>1553</v>
      </c>
      <c r="D223" t="s">
        <v>154</v>
      </c>
      <c r="E223" t="s">
        <v>1347</v>
      </c>
      <c r="F223" t="s">
        <v>273</v>
      </c>
      <c r="G223" t="s">
        <v>273</v>
      </c>
      <c r="H223" t="s">
        <v>1685</v>
      </c>
    </row>
    <row r="224" spans="3:8" x14ac:dyDescent="0.2">
      <c r="C224" t="s">
        <v>1553</v>
      </c>
      <c r="D224" t="s">
        <v>154</v>
      </c>
      <c r="E224" t="s">
        <v>1360</v>
      </c>
      <c r="F224" t="s">
        <v>273</v>
      </c>
      <c r="G224" t="s">
        <v>273</v>
      </c>
      <c r="H224" t="s">
        <v>1685</v>
      </c>
    </row>
    <row r="225" spans="3:8" x14ac:dyDescent="0.2">
      <c r="C225" t="s">
        <v>1553</v>
      </c>
      <c r="D225" t="s">
        <v>154</v>
      </c>
      <c r="E225" t="s">
        <v>1361</v>
      </c>
      <c r="F225" t="s">
        <v>273</v>
      </c>
      <c r="G225" t="s">
        <v>273</v>
      </c>
      <c r="H225" t="s">
        <v>1685</v>
      </c>
    </row>
    <row r="226" spans="3:8" x14ac:dyDescent="0.2">
      <c r="C226" t="s">
        <v>1553</v>
      </c>
      <c r="D226" t="s">
        <v>870</v>
      </c>
      <c r="E226" t="s">
        <v>1376</v>
      </c>
      <c r="F226" t="s">
        <v>2</v>
      </c>
      <c r="G226" t="s">
        <v>273</v>
      </c>
      <c r="H226" t="s">
        <v>35</v>
      </c>
    </row>
    <row r="227" spans="3:8" x14ac:dyDescent="0.2">
      <c r="C227" t="s">
        <v>1553</v>
      </c>
      <c r="D227" t="s">
        <v>870</v>
      </c>
      <c r="E227" t="s">
        <v>1377</v>
      </c>
      <c r="F227" t="s">
        <v>2</v>
      </c>
      <c r="G227" t="s">
        <v>273</v>
      </c>
      <c r="H227" t="s">
        <v>35</v>
      </c>
    </row>
    <row r="228" spans="3:8" x14ac:dyDescent="0.2">
      <c r="C228" t="s">
        <v>1553</v>
      </c>
      <c r="D228" t="s">
        <v>870</v>
      </c>
      <c r="E228" t="s">
        <v>1378</v>
      </c>
      <c r="F228" t="s">
        <v>2</v>
      </c>
      <c r="G228" t="s">
        <v>273</v>
      </c>
      <c r="H228" t="s">
        <v>35</v>
      </c>
    </row>
    <row r="229" spans="3:8" x14ac:dyDescent="0.2">
      <c r="C229" t="s">
        <v>1553</v>
      </c>
      <c r="D229" t="s">
        <v>870</v>
      </c>
      <c r="E229" t="s">
        <v>1379</v>
      </c>
      <c r="F229" t="s">
        <v>2</v>
      </c>
      <c r="G229" t="s">
        <v>273</v>
      </c>
      <c r="H229" t="s">
        <v>35</v>
      </c>
    </row>
    <row r="230" spans="3:8" ht="32" x14ac:dyDescent="0.2">
      <c r="C230" t="s">
        <v>1553</v>
      </c>
      <c r="D230" t="s">
        <v>1183</v>
      </c>
      <c r="E230" s="1" t="s">
        <v>1380</v>
      </c>
      <c r="F230" t="s">
        <v>2</v>
      </c>
      <c r="G230" t="s">
        <v>273</v>
      </c>
      <c r="H230" t="s">
        <v>35</v>
      </c>
    </row>
    <row r="231" spans="3:8" x14ac:dyDescent="0.2">
      <c r="C231" t="s">
        <v>1553</v>
      </c>
      <c r="D231" t="s">
        <v>1183</v>
      </c>
      <c r="E231" t="s">
        <v>1381</v>
      </c>
      <c r="F231" t="s">
        <v>2</v>
      </c>
      <c r="G231" t="s">
        <v>273</v>
      </c>
      <c r="H231" t="s">
        <v>35</v>
      </c>
    </row>
    <row r="232" spans="3:8" x14ac:dyDescent="0.2">
      <c r="C232" t="s">
        <v>1553</v>
      </c>
      <c r="D232" t="s">
        <v>1183</v>
      </c>
      <c r="E232" t="s">
        <v>1382</v>
      </c>
      <c r="F232" t="s">
        <v>2</v>
      </c>
      <c r="G232" t="s">
        <v>273</v>
      </c>
      <c r="H232" t="s">
        <v>35</v>
      </c>
    </row>
    <row r="233" spans="3:8" x14ac:dyDescent="0.2">
      <c r="C233" t="s">
        <v>1553</v>
      </c>
      <c r="D233" t="s">
        <v>1183</v>
      </c>
      <c r="E233" t="s">
        <v>1383</v>
      </c>
      <c r="F233" t="s">
        <v>2</v>
      </c>
      <c r="G233" t="s">
        <v>273</v>
      </c>
      <c r="H233" t="s">
        <v>35</v>
      </c>
    </row>
    <row r="234" spans="3:8" x14ac:dyDescent="0.2">
      <c r="C234" t="s">
        <v>1553</v>
      </c>
      <c r="D234" t="s">
        <v>1183</v>
      </c>
      <c r="E234" t="s">
        <v>1384</v>
      </c>
      <c r="F234" t="s">
        <v>2</v>
      </c>
      <c r="G234" t="s">
        <v>273</v>
      </c>
      <c r="H234" t="s">
        <v>35</v>
      </c>
    </row>
    <row r="235" spans="3:8" x14ac:dyDescent="0.2">
      <c r="C235" t="s">
        <v>1553</v>
      </c>
      <c r="D235" t="s">
        <v>1183</v>
      </c>
      <c r="E235" t="s">
        <v>1385</v>
      </c>
      <c r="F235" t="s">
        <v>2</v>
      </c>
      <c r="G235" t="s">
        <v>273</v>
      </c>
      <c r="H235" t="s">
        <v>35</v>
      </c>
    </row>
    <row r="236" spans="3:8" x14ac:dyDescent="0.2">
      <c r="C236" t="s">
        <v>1553</v>
      </c>
      <c r="D236" t="s">
        <v>552</v>
      </c>
      <c r="E236" t="s">
        <v>1386</v>
      </c>
      <c r="F236" t="s">
        <v>2</v>
      </c>
      <c r="G236" t="s">
        <v>273</v>
      </c>
      <c r="H236" t="s">
        <v>35</v>
      </c>
    </row>
    <row r="237" spans="3:8" x14ac:dyDescent="0.2">
      <c r="C237" t="s">
        <v>1553</v>
      </c>
      <c r="D237" t="s">
        <v>552</v>
      </c>
      <c r="E237" t="s">
        <v>1381</v>
      </c>
      <c r="F237" t="s">
        <v>2</v>
      </c>
      <c r="G237" t="s">
        <v>273</v>
      </c>
      <c r="H237" t="s">
        <v>35</v>
      </c>
    </row>
    <row r="238" spans="3:8" x14ac:dyDescent="0.2">
      <c r="C238" t="s">
        <v>1553</v>
      </c>
      <c r="D238" t="s">
        <v>552</v>
      </c>
      <c r="E238" t="s">
        <v>1382</v>
      </c>
      <c r="F238" t="s">
        <v>2</v>
      </c>
      <c r="G238" t="s">
        <v>273</v>
      </c>
      <c r="H238" t="s">
        <v>35</v>
      </c>
    </row>
    <row r="239" spans="3:8" x14ac:dyDescent="0.2">
      <c r="C239" t="s">
        <v>1553</v>
      </c>
      <c r="D239" t="s">
        <v>552</v>
      </c>
      <c r="E239" t="s">
        <v>1383</v>
      </c>
      <c r="F239" t="s">
        <v>2</v>
      </c>
      <c r="G239" t="s">
        <v>273</v>
      </c>
      <c r="H239" t="s">
        <v>35</v>
      </c>
    </row>
    <row r="240" spans="3:8" x14ac:dyDescent="0.2">
      <c r="C240" t="s">
        <v>1553</v>
      </c>
      <c r="D240" t="s">
        <v>552</v>
      </c>
      <c r="E240" t="s">
        <v>1384</v>
      </c>
      <c r="F240" t="s">
        <v>2</v>
      </c>
      <c r="G240" t="s">
        <v>273</v>
      </c>
      <c r="H240" t="s">
        <v>35</v>
      </c>
    </row>
    <row r="241" spans="3:8" x14ac:dyDescent="0.2">
      <c r="C241" t="s">
        <v>1553</v>
      </c>
      <c r="D241" t="s">
        <v>552</v>
      </c>
      <c r="E241" t="s">
        <v>1385</v>
      </c>
      <c r="F241" t="s">
        <v>2</v>
      </c>
      <c r="G241" t="s">
        <v>273</v>
      </c>
      <c r="H241" t="s">
        <v>35</v>
      </c>
    </row>
    <row r="242" spans="3:8" x14ac:dyDescent="0.2">
      <c r="C242" t="s">
        <v>1553</v>
      </c>
      <c r="D242" t="s">
        <v>199</v>
      </c>
      <c r="E242" t="s">
        <v>1387</v>
      </c>
      <c r="F242" t="s">
        <v>2</v>
      </c>
      <c r="G242" t="s">
        <v>273</v>
      </c>
      <c r="H242" t="s">
        <v>35</v>
      </c>
    </row>
    <row r="243" spans="3:8" x14ac:dyDescent="0.2">
      <c r="C243" t="s">
        <v>1553</v>
      </c>
      <c r="D243" t="s">
        <v>199</v>
      </c>
      <c r="E243" t="s">
        <v>1388</v>
      </c>
      <c r="F243" t="s">
        <v>2</v>
      </c>
      <c r="G243" t="s">
        <v>273</v>
      </c>
      <c r="H243" t="s">
        <v>35</v>
      </c>
    </row>
    <row r="244" spans="3:8" x14ac:dyDescent="0.2">
      <c r="C244" t="s">
        <v>1553</v>
      </c>
      <c r="D244" t="s">
        <v>1389</v>
      </c>
      <c r="E244" t="s">
        <v>1390</v>
      </c>
      <c r="F244" t="s">
        <v>35</v>
      </c>
      <c r="G244" t="s">
        <v>35</v>
      </c>
      <c r="H244" t="s">
        <v>35</v>
      </c>
    </row>
    <row r="245" spans="3:8" x14ac:dyDescent="0.2">
      <c r="C245" t="s">
        <v>1553</v>
      </c>
      <c r="D245" t="s">
        <v>1391</v>
      </c>
      <c r="E245" t="s">
        <v>1392</v>
      </c>
      <c r="F245" t="s">
        <v>10</v>
      </c>
      <c r="G245" t="s">
        <v>35</v>
      </c>
      <c r="H245" t="s">
        <v>35</v>
      </c>
    </row>
    <row r="246" spans="3:8" x14ac:dyDescent="0.2">
      <c r="C246" t="s">
        <v>1553</v>
      </c>
      <c r="D246" t="s">
        <v>44</v>
      </c>
      <c r="E246" t="s">
        <v>1393</v>
      </c>
      <c r="F246" t="s">
        <v>10</v>
      </c>
      <c r="G246" t="s">
        <v>35</v>
      </c>
      <c r="H246" t="s">
        <v>35</v>
      </c>
    </row>
    <row r="247" spans="3:8" x14ac:dyDescent="0.2">
      <c r="C247" t="s">
        <v>1553</v>
      </c>
      <c r="D247" t="s">
        <v>44</v>
      </c>
      <c r="E247" t="s">
        <v>209</v>
      </c>
      <c r="F247" t="s">
        <v>10</v>
      </c>
      <c r="G247" t="s">
        <v>35</v>
      </c>
      <c r="H247" t="s">
        <v>35</v>
      </c>
    </row>
    <row r="248" spans="3:8" x14ac:dyDescent="0.2">
      <c r="C248" t="s">
        <v>1553</v>
      </c>
      <c r="D248" t="s">
        <v>44</v>
      </c>
      <c r="E248" t="s">
        <v>1394</v>
      </c>
      <c r="F248" t="s">
        <v>10</v>
      </c>
      <c r="G248" t="s">
        <v>35</v>
      </c>
      <c r="H248" t="s">
        <v>35</v>
      </c>
    </row>
    <row r="249" spans="3:8" x14ac:dyDescent="0.2">
      <c r="C249" t="s">
        <v>1553</v>
      </c>
      <c r="D249" t="s">
        <v>89</v>
      </c>
      <c r="E249" t="s">
        <v>1395</v>
      </c>
      <c r="F249" t="s">
        <v>2</v>
      </c>
      <c r="G249" t="s">
        <v>273</v>
      </c>
      <c r="H249" t="s">
        <v>35</v>
      </c>
    </row>
    <row r="250" spans="3:8" x14ac:dyDescent="0.2">
      <c r="C250" t="s">
        <v>1553</v>
      </c>
      <c r="D250" t="s">
        <v>89</v>
      </c>
      <c r="E250" t="s">
        <v>1381</v>
      </c>
      <c r="F250" t="s">
        <v>2</v>
      </c>
      <c r="G250" t="s">
        <v>273</v>
      </c>
      <c r="H250" t="s">
        <v>35</v>
      </c>
    </row>
    <row r="251" spans="3:8" x14ac:dyDescent="0.2">
      <c r="C251" t="s">
        <v>1553</v>
      </c>
      <c r="D251" t="s">
        <v>89</v>
      </c>
      <c r="E251" t="s">
        <v>1382</v>
      </c>
      <c r="F251" t="s">
        <v>2</v>
      </c>
      <c r="G251" t="s">
        <v>273</v>
      </c>
      <c r="H251" t="s">
        <v>35</v>
      </c>
    </row>
    <row r="252" spans="3:8" x14ac:dyDescent="0.2">
      <c r="C252" t="s">
        <v>1553</v>
      </c>
      <c r="D252" t="s">
        <v>89</v>
      </c>
      <c r="E252" t="s">
        <v>1383</v>
      </c>
      <c r="F252" t="s">
        <v>2</v>
      </c>
      <c r="G252" t="s">
        <v>273</v>
      </c>
      <c r="H252" t="s">
        <v>35</v>
      </c>
    </row>
    <row r="253" spans="3:8" x14ac:dyDescent="0.2">
      <c r="C253" t="s">
        <v>1553</v>
      </c>
      <c r="D253" t="s">
        <v>89</v>
      </c>
      <c r="E253" t="s">
        <v>1384</v>
      </c>
      <c r="F253" t="s">
        <v>2</v>
      </c>
      <c r="G253" t="s">
        <v>273</v>
      </c>
      <c r="H253" t="s">
        <v>35</v>
      </c>
    </row>
    <row r="254" spans="3:8" x14ac:dyDescent="0.2">
      <c r="C254" t="s">
        <v>1553</v>
      </c>
      <c r="D254" t="s">
        <v>89</v>
      </c>
      <c r="E254" t="s">
        <v>1385</v>
      </c>
      <c r="F254" t="s">
        <v>2</v>
      </c>
      <c r="G254" t="s">
        <v>273</v>
      </c>
      <c r="H254" t="s">
        <v>35</v>
      </c>
    </row>
    <row r="255" spans="3:8" x14ac:dyDescent="0.2">
      <c r="C255" t="s">
        <v>1553</v>
      </c>
      <c r="D255" t="s">
        <v>1453</v>
      </c>
      <c r="E255" t="s">
        <v>637</v>
      </c>
      <c r="F255" t="s">
        <v>10</v>
      </c>
      <c r="G255" t="s">
        <v>35</v>
      </c>
      <c r="H255" t="s">
        <v>35</v>
      </c>
    </row>
    <row r="256" spans="3:8" x14ac:dyDescent="0.2">
      <c r="C256" t="s">
        <v>1553</v>
      </c>
      <c r="D256" t="s">
        <v>1453</v>
      </c>
      <c r="E256" t="s">
        <v>194</v>
      </c>
      <c r="F256" t="s">
        <v>10</v>
      </c>
      <c r="G256" t="s">
        <v>35</v>
      </c>
      <c r="H256" t="s">
        <v>35</v>
      </c>
    </row>
    <row r="257" spans="3:8" x14ac:dyDescent="0.2">
      <c r="C257" t="s">
        <v>1553</v>
      </c>
      <c r="D257" t="s">
        <v>1453</v>
      </c>
      <c r="E257" t="s">
        <v>628</v>
      </c>
      <c r="F257" t="s">
        <v>10</v>
      </c>
      <c r="G257" t="s">
        <v>35</v>
      </c>
      <c r="H257" t="s">
        <v>35</v>
      </c>
    </row>
    <row r="258" spans="3:8" x14ac:dyDescent="0.2">
      <c r="C258" t="s">
        <v>1553</v>
      </c>
      <c r="D258" t="s">
        <v>1453</v>
      </c>
      <c r="E258" t="s">
        <v>151</v>
      </c>
      <c r="F258" t="s">
        <v>10</v>
      </c>
      <c r="G258" t="s">
        <v>35</v>
      </c>
      <c r="H258" t="s">
        <v>35</v>
      </c>
    </row>
    <row r="259" spans="3:8" x14ac:dyDescent="0.2">
      <c r="C259" t="s">
        <v>1576</v>
      </c>
      <c r="D259" t="s">
        <v>16</v>
      </c>
      <c r="E259" t="s">
        <v>17</v>
      </c>
      <c r="F259" t="s">
        <v>18</v>
      </c>
      <c r="G259" t="s">
        <v>1695</v>
      </c>
      <c r="H259" t="s">
        <v>7</v>
      </c>
    </row>
    <row r="260" spans="3:8" x14ac:dyDescent="0.2">
      <c r="C260" t="s">
        <v>1576</v>
      </c>
      <c r="D260" t="s">
        <v>16</v>
      </c>
      <c r="E260" t="s">
        <v>19</v>
      </c>
      <c r="F260" t="s">
        <v>18</v>
      </c>
      <c r="G260" t="s">
        <v>1695</v>
      </c>
      <c r="H260" t="s">
        <v>7</v>
      </c>
    </row>
    <row r="261" spans="3:8" x14ac:dyDescent="0.2">
      <c r="C261" t="s">
        <v>1576</v>
      </c>
      <c r="D261" t="s">
        <v>16</v>
      </c>
      <c r="E261" t="s">
        <v>20</v>
      </c>
      <c r="F261" t="s">
        <v>18</v>
      </c>
      <c r="G261" t="s">
        <v>1695</v>
      </c>
      <c r="H261" t="s">
        <v>7</v>
      </c>
    </row>
    <row r="262" spans="3:8" x14ac:dyDescent="0.2">
      <c r="C262" t="s">
        <v>1576</v>
      </c>
      <c r="D262" t="s">
        <v>16</v>
      </c>
      <c r="E262" t="s">
        <v>21</v>
      </c>
      <c r="F262" t="s">
        <v>10</v>
      </c>
      <c r="G262" t="s">
        <v>35</v>
      </c>
      <c r="H262" t="s">
        <v>35</v>
      </c>
    </row>
    <row r="263" spans="3:8" x14ac:dyDescent="0.2">
      <c r="C263" t="s">
        <v>1576</v>
      </c>
      <c r="D263" t="s">
        <v>16</v>
      </c>
      <c r="E263" t="s">
        <v>22</v>
      </c>
      <c r="F263" t="s">
        <v>18</v>
      </c>
      <c r="G263" t="s">
        <v>1695</v>
      </c>
      <c r="H263" t="s">
        <v>7</v>
      </c>
    </row>
    <row r="264" spans="3:8" x14ac:dyDescent="0.2">
      <c r="C264" t="s">
        <v>1576</v>
      </c>
      <c r="D264" t="s">
        <v>16</v>
      </c>
      <c r="E264" t="s">
        <v>23</v>
      </c>
      <c r="F264" t="s">
        <v>10</v>
      </c>
      <c r="G264" t="s">
        <v>35</v>
      </c>
      <c r="H264" t="s">
        <v>35</v>
      </c>
    </row>
    <row r="265" spans="3:8" x14ac:dyDescent="0.2">
      <c r="C265" t="s">
        <v>1576</v>
      </c>
      <c r="D265" t="s">
        <v>16</v>
      </c>
      <c r="E265" t="s">
        <v>24</v>
      </c>
      <c r="F265" t="s">
        <v>10</v>
      </c>
      <c r="G265" t="s">
        <v>35</v>
      </c>
      <c r="H265" t="s">
        <v>35</v>
      </c>
    </row>
    <row r="266" spans="3:8" x14ac:dyDescent="0.2">
      <c r="C266" t="s">
        <v>1576</v>
      </c>
      <c r="D266" t="s">
        <v>16</v>
      </c>
      <c r="E266" t="s">
        <v>25</v>
      </c>
      <c r="F266" t="s">
        <v>18</v>
      </c>
      <c r="G266" t="s">
        <v>1695</v>
      </c>
      <c r="H266" t="s">
        <v>7</v>
      </c>
    </row>
    <row r="267" spans="3:8" x14ac:dyDescent="0.2">
      <c r="C267" t="s">
        <v>1576</v>
      </c>
      <c r="D267" t="s">
        <v>16</v>
      </c>
      <c r="E267" t="s">
        <v>26</v>
      </c>
      <c r="F267" t="s">
        <v>18</v>
      </c>
      <c r="G267" t="s">
        <v>1695</v>
      </c>
      <c r="H267" t="s">
        <v>7</v>
      </c>
    </row>
    <row r="268" spans="3:8" x14ac:dyDescent="0.2">
      <c r="C268" t="s">
        <v>1576</v>
      </c>
      <c r="D268" t="s">
        <v>16</v>
      </c>
      <c r="E268" t="s">
        <v>27</v>
      </c>
      <c r="F268" t="s">
        <v>18</v>
      </c>
      <c r="G268" t="s">
        <v>1695</v>
      </c>
      <c r="H268" t="s">
        <v>7</v>
      </c>
    </row>
    <row r="269" spans="3:8" x14ac:dyDescent="0.2">
      <c r="C269" t="s">
        <v>1576</v>
      </c>
      <c r="D269" t="s">
        <v>28</v>
      </c>
      <c r="E269" t="s">
        <v>29</v>
      </c>
      <c r="F269" t="s">
        <v>2</v>
      </c>
      <c r="G269" t="s">
        <v>273</v>
      </c>
      <c r="H269" t="s">
        <v>35</v>
      </c>
    </row>
    <row r="270" spans="3:8" x14ac:dyDescent="0.2">
      <c r="C270" t="s">
        <v>1576</v>
      </c>
      <c r="D270" t="s">
        <v>28</v>
      </c>
      <c r="E270" t="s">
        <v>30</v>
      </c>
      <c r="F270" t="s">
        <v>2</v>
      </c>
      <c r="G270" t="s">
        <v>273</v>
      </c>
      <c r="H270" t="s">
        <v>35</v>
      </c>
    </row>
    <row r="271" spans="3:8" x14ac:dyDescent="0.2">
      <c r="C271" t="s">
        <v>1576</v>
      </c>
      <c r="D271" t="s">
        <v>28</v>
      </c>
      <c r="E271" t="s">
        <v>31</v>
      </c>
      <c r="F271" t="s">
        <v>2</v>
      </c>
      <c r="G271" t="s">
        <v>273</v>
      </c>
      <c r="H271" t="s">
        <v>35</v>
      </c>
    </row>
    <row r="272" spans="3:8" x14ac:dyDescent="0.2">
      <c r="C272" t="s">
        <v>1576</v>
      </c>
      <c r="D272" t="s">
        <v>33</v>
      </c>
      <c r="E272" t="s">
        <v>34</v>
      </c>
      <c r="F272" t="s">
        <v>35</v>
      </c>
      <c r="G272" t="s">
        <v>35</v>
      </c>
      <c r="H272" t="s">
        <v>35</v>
      </c>
    </row>
    <row r="273" spans="3:8" x14ac:dyDescent="0.2">
      <c r="C273" t="s">
        <v>1576</v>
      </c>
      <c r="D273" t="s">
        <v>33</v>
      </c>
      <c r="E273" t="s">
        <v>36</v>
      </c>
      <c r="F273" t="s">
        <v>35</v>
      </c>
      <c r="G273" t="s">
        <v>35</v>
      </c>
      <c r="H273" t="s">
        <v>35</v>
      </c>
    </row>
    <row r="274" spans="3:8" x14ac:dyDescent="0.2">
      <c r="C274" t="s">
        <v>1576</v>
      </c>
      <c r="D274" t="s">
        <v>33</v>
      </c>
      <c r="E274" t="s">
        <v>37</v>
      </c>
      <c r="F274" t="s">
        <v>35</v>
      </c>
      <c r="G274" t="s">
        <v>35</v>
      </c>
      <c r="H274" t="s">
        <v>35</v>
      </c>
    </row>
    <row r="275" spans="3:8" x14ac:dyDescent="0.2">
      <c r="C275" t="s">
        <v>1576</v>
      </c>
      <c r="D275" t="s">
        <v>33</v>
      </c>
      <c r="E275" t="s">
        <v>38</v>
      </c>
      <c r="F275" t="s">
        <v>35</v>
      </c>
      <c r="G275" t="s">
        <v>35</v>
      </c>
      <c r="H275" t="s">
        <v>35</v>
      </c>
    </row>
    <row r="276" spans="3:8" x14ac:dyDescent="0.2">
      <c r="C276" t="s">
        <v>1576</v>
      </c>
      <c r="D276" t="s">
        <v>39</v>
      </c>
      <c r="E276" t="s">
        <v>40</v>
      </c>
      <c r="F276" t="s">
        <v>2</v>
      </c>
      <c r="G276" t="s">
        <v>273</v>
      </c>
      <c r="H276" t="s">
        <v>35</v>
      </c>
    </row>
    <row r="277" spans="3:8" x14ac:dyDescent="0.2">
      <c r="C277" t="s">
        <v>1576</v>
      </c>
      <c r="D277" t="s">
        <v>39</v>
      </c>
      <c r="E277" t="s">
        <v>41</v>
      </c>
      <c r="F277" t="s">
        <v>2</v>
      </c>
      <c r="G277" t="s">
        <v>4</v>
      </c>
      <c r="H277" t="s">
        <v>35</v>
      </c>
    </row>
    <row r="278" spans="3:8" x14ac:dyDescent="0.2">
      <c r="C278" t="s">
        <v>1576</v>
      </c>
      <c r="D278" t="s">
        <v>42</v>
      </c>
      <c r="E278" t="s">
        <v>40</v>
      </c>
      <c r="F278" t="s">
        <v>2</v>
      </c>
      <c r="G278" t="s">
        <v>273</v>
      </c>
      <c r="H278" t="s">
        <v>35</v>
      </c>
    </row>
    <row r="279" spans="3:8" x14ac:dyDescent="0.2">
      <c r="C279" t="s">
        <v>1576</v>
      </c>
      <c r="D279" t="s">
        <v>42</v>
      </c>
      <c r="E279" t="s">
        <v>41</v>
      </c>
      <c r="F279" t="s">
        <v>2</v>
      </c>
      <c r="G279" t="s">
        <v>4</v>
      </c>
      <c r="H279" t="s">
        <v>35</v>
      </c>
    </row>
    <row r="280" spans="3:8" x14ac:dyDescent="0.2">
      <c r="C280" t="s">
        <v>1576</v>
      </c>
      <c r="D280" t="s">
        <v>43</v>
      </c>
      <c r="E280" t="s">
        <v>43</v>
      </c>
      <c r="F280" t="s">
        <v>4</v>
      </c>
      <c r="G280" t="s">
        <v>4</v>
      </c>
      <c r="H280" t="s">
        <v>35</v>
      </c>
    </row>
    <row r="281" spans="3:8" x14ac:dyDescent="0.2">
      <c r="C281" t="s">
        <v>1576</v>
      </c>
      <c r="D281" t="s">
        <v>44</v>
      </c>
      <c r="E281" t="s">
        <v>45</v>
      </c>
      <c r="F281" t="s">
        <v>10</v>
      </c>
      <c r="G281" t="s">
        <v>35</v>
      </c>
      <c r="H281" t="s">
        <v>35</v>
      </c>
    </row>
    <row r="282" spans="3:8" x14ac:dyDescent="0.2">
      <c r="C282" t="s">
        <v>1576</v>
      </c>
      <c r="D282" t="s">
        <v>44</v>
      </c>
      <c r="E282" t="s">
        <v>46</v>
      </c>
      <c r="F282" t="s">
        <v>10</v>
      </c>
      <c r="G282" t="s">
        <v>35</v>
      </c>
      <c r="H282" t="s">
        <v>35</v>
      </c>
    </row>
    <row r="283" spans="3:8" x14ac:dyDescent="0.2">
      <c r="C283" t="s">
        <v>1576</v>
      </c>
      <c r="D283" t="s">
        <v>44</v>
      </c>
      <c r="E283" t="s">
        <v>47</v>
      </c>
      <c r="F283" t="s">
        <v>10</v>
      </c>
      <c r="G283" t="s">
        <v>35</v>
      </c>
      <c r="H283" t="s">
        <v>35</v>
      </c>
    </row>
    <row r="284" spans="3:8" x14ac:dyDescent="0.2">
      <c r="C284" t="s">
        <v>1576</v>
      </c>
      <c r="D284" t="s">
        <v>44</v>
      </c>
      <c r="E284" t="s">
        <v>48</v>
      </c>
      <c r="F284" t="s">
        <v>10</v>
      </c>
      <c r="G284" t="s">
        <v>35</v>
      </c>
      <c r="H284" t="s">
        <v>35</v>
      </c>
    </row>
    <row r="285" spans="3:8" x14ac:dyDescent="0.2">
      <c r="C285" t="s">
        <v>1576</v>
      </c>
      <c r="D285" t="s">
        <v>49</v>
      </c>
      <c r="E285" t="s">
        <v>50</v>
      </c>
      <c r="F285" t="s">
        <v>10</v>
      </c>
      <c r="G285" t="s">
        <v>35</v>
      </c>
      <c r="H285" t="s">
        <v>35</v>
      </c>
    </row>
    <row r="286" spans="3:8" x14ac:dyDescent="0.2">
      <c r="C286" t="s">
        <v>1576</v>
      </c>
      <c r="D286" t="s">
        <v>49</v>
      </c>
      <c r="E286" t="s">
        <v>51</v>
      </c>
      <c r="F286" t="s">
        <v>10</v>
      </c>
      <c r="G286" t="s">
        <v>35</v>
      </c>
      <c r="H286" t="s">
        <v>35</v>
      </c>
    </row>
    <row r="287" spans="3:8" x14ac:dyDescent="0.2">
      <c r="C287" t="s">
        <v>1576</v>
      </c>
      <c r="D287" t="s">
        <v>49</v>
      </c>
      <c r="E287" t="s">
        <v>52</v>
      </c>
      <c r="F287" t="s">
        <v>10</v>
      </c>
      <c r="G287" t="s">
        <v>35</v>
      </c>
      <c r="H287" t="s">
        <v>35</v>
      </c>
    </row>
    <row r="288" spans="3:8" x14ac:dyDescent="0.2">
      <c r="C288" t="s">
        <v>1576</v>
      </c>
      <c r="D288" t="s">
        <v>1457</v>
      </c>
      <c r="E288" t="s">
        <v>46</v>
      </c>
      <c r="F288" t="s">
        <v>53</v>
      </c>
      <c r="G288" t="s">
        <v>1696</v>
      </c>
      <c r="H288" t="s">
        <v>7</v>
      </c>
    </row>
    <row r="289" spans="3:8" x14ac:dyDescent="0.2">
      <c r="C289" t="s">
        <v>1576</v>
      </c>
      <c r="D289" t="s">
        <v>1457</v>
      </c>
      <c r="E289" t="s">
        <v>646</v>
      </c>
      <c r="F289" t="s">
        <v>53</v>
      </c>
      <c r="G289" t="s">
        <v>1696</v>
      </c>
      <c r="H289" t="s">
        <v>7</v>
      </c>
    </row>
    <row r="290" spans="3:8" x14ac:dyDescent="0.2">
      <c r="C290" t="s">
        <v>1576</v>
      </c>
      <c r="D290" t="s">
        <v>125</v>
      </c>
      <c r="E290" t="s">
        <v>126</v>
      </c>
      <c r="F290" t="s">
        <v>10</v>
      </c>
      <c r="G290" t="s">
        <v>35</v>
      </c>
      <c r="H290" t="s">
        <v>35</v>
      </c>
    </row>
    <row r="291" spans="3:8" x14ac:dyDescent="0.2">
      <c r="C291" t="s">
        <v>1576</v>
      </c>
      <c r="D291" t="s">
        <v>125</v>
      </c>
      <c r="E291" t="s">
        <v>46</v>
      </c>
      <c r="F291" t="s">
        <v>10</v>
      </c>
      <c r="G291" t="s">
        <v>35</v>
      </c>
      <c r="H291" t="s">
        <v>35</v>
      </c>
    </row>
    <row r="292" spans="3:8" x14ac:dyDescent="0.2">
      <c r="C292" t="s">
        <v>1576</v>
      </c>
      <c r="D292" t="s">
        <v>125</v>
      </c>
      <c r="E292" t="s">
        <v>13</v>
      </c>
      <c r="F292" t="s">
        <v>10</v>
      </c>
      <c r="G292" t="s">
        <v>35</v>
      </c>
      <c r="H292" t="s">
        <v>35</v>
      </c>
    </row>
    <row r="293" spans="3:8" x14ac:dyDescent="0.2">
      <c r="C293" t="s">
        <v>1576</v>
      </c>
      <c r="D293" t="s">
        <v>125</v>
      </c>
      <c r="E293" t="s">
        <v>47</v>
      </c>
      <c r="F293" t="s">
        <v>10</v>
      </c>
      <c r="G293" t="s">
        <v>35</v>
      </c>
      <c r="H293" t="s">
        <v>35</v>
      </c>
    </row>
    <row r="294" spans="3:8" x14ac:dyDescent="0.2">
      <c r="C294" t="s">
        <v>1576</v>
      </c>
      <c r="D294" t="s">
        <v>125</v>
      </c>
      <c r="E294" t="s">
        <v>127</v>
      </c>
      <c r="F294" t="s">
        <v>10</v>
      </c>
      <c r="G294" t="s">
        <v>35</v>
      </c>
      <c r="H294" t="s">
        <v>35</v>
      </c>
    </row>
    <row r="295" spans="3:8" x14ac:dyDescent="0.2">
      <c r="C295" t="s">
        <v>1576</v>
      </c>
      <c r="D295" t="s">
        <v>128</v>
      </c>
      <c r="E295" t="s">
        <v>129</v>
      </c>
      <c r="F295" t="s">
        <v>10</v>
      </c>
      <c r="G295" t="s">
        <v>35</v>
      </c>
      <c r="H295" t="s">
        <v>35</v>
      </c>
    </row>
    <row r="296" spans="3:8" x14ac:dyDescent="0.2">
      <c r="C296" t="s">
        <v>1576</v>
      </c>
      <c r="D296" t="s">
        <v>128</v>
      </c>
      <c r="E296" t="s">
        <v>130</v>
      </c>
      <c r="F296" t="s">
        <v>10</v>
      </c>
      <c r="G296" t="s">
        <v>35</v>
      </c>
      <c r="H296" t="s">
        <v>35</v>
      </c>
    </row>
    <row r="297" spans="3:8" x14ac:dyDescent="0.2">
      <c r="C297" t="s">
        <v>1576</v>
      </c>
      <c r="D297" t="s">
        <v>128</v>
      </c>
      <c r="E297" t="s">
        <v>26</v>
      </c>
      <c r="F297" t="s">
        <v>10</v>
      </c>
      <c r="G297" t="s">
        <v>35</v>
      </c>
      <c r="H297" t="s">
        <v>35</v>
      </c>
    </row>
    <row r="298" spans="3:8" x14ac:dyDescent="0.2">
      <c r="C298" t="s">
        <v>1576</v>
      </c>
      <c r="D298" t="s">
        <v>128</v>
      </c>
      <c r="E298" t="s">
        <v>131</v>
      </c>
      <c r="F298" t="s">
        <v>10</v>
      </c>
      <c r="G298" t="s">
        <v>35</v>
      </c>
      <c r="H298" t="s">
        <v>35</v>
      </c>
    </row>
    <row r="299" spans="3:8" x14ac:dyDescent="0.2">
      <c r="C299" t="s">
        <v>1576</v>
      </c>
      <c r="D299" t="s">
        <v>128</v>
      </c>
      <c r="E299" t="s">
        <v>132</v>
      </c>
      <c r="F299" t="s">
        <v>10</v>
      </c>
      <c r="G299" t="s">
        <v>35</v>
      </c>
      <c r="H299" t="s">
        <v>35</v>
      </c>
    </row>
    <row r="300" spans="3:8" x14ac:dyDescent="0.2">
      <c r="C300" t="s">
        <v>1576</v>
      </c>
      <c r="D300" t="s">
        <v>133</v>
      </c>
      <c r="E300" t="s">
        <v>134</v>
      </c>
      <c r="F300" t="s">
        <v>10</v>
      </c>
      <c r="G300" t="s">
        <v>35</v>
      </c>
      <c r="H300" t="s">
        <v>35</v>
      </c>
    </row>
    <row r="301" spans="3:8" x14ac:dyDescent="0.2">
      <c r="C301" t="s">
        <v>1576</v>
      </c>
      <c r="D301" t="s">
        <v>133</v>
      </c>
      <c r="E301" t="s">
        <v>135</v>
      </c>
      <c r="F301" t="s">
        <v>10</v>
      </c>
      <c r="G301" t="s">
        <v>35</v>
      </c>
      <c r="H301" t="s">
        <v>35</v>
      </c>
    </row>
    <row r="302" spans="3:8" x14ac:dyDescent="0.2">
      <c r="C302" t="s">
        <v>1576</v>
      </c>
      <c r="D302" t="s">
        <v>133</v>
      </c>
      <c r="E302" t="s">
        <v>136</v>
      </c>
      <c r="F302" t="s">
        <v>10</v>
      </c>
      <c r="G302" t="s">
        <v>35</v>
      </c>
      <c r="H302" t="s">
        <v>35</v>
      </c>
    </row>
    <row r="303" spans="3:8" x14ac:dyDescent="0.2">
      <c r="C303" t="s">
        <v>1576</v>
      </c>
      <c r="D303" t="s">
        <v>133</v>
      </c>
      <c r="E303" t="s">
        <v>137</v>
      </c>
      <c r="F303" t="s">
        <v>10</v>
      </c>
      <c r="G303" t="s">
        <v>35</v>
      </c>
      <c r="H303" t="s">
        <v>35</v>
      </c>
    </row>
    <row r="304" spans="3:8" x14ac:dyDescent="0.2">
      <c r="C304" t="s">
        <v>1576</v>
      </c>
      <c r="D304" t="s">
        <v>133</v>
      </c>
      <c r="E304" t="s">
        <v>138</v>
      </c>
      <c r="F304" t="s">
        <v>10</v>
      </c>
      <c r="G304" t="s">
        <v>35</v>
      </c>
      <c r="H304" t="s">
        <v>35</v>
      </c>
    </row>
    <row r="305" spans="3:8" x14ac:dyDescent="0.2">
      <c r="C305" t="s">
        <v>1576</v>
      </c>
      <c r="D305" t="s">
        <v>133</v>
      </c>
      <c r="E305" t="s">
        <v>139</v>
      </c>
      <c r="F305" t="s">
        <v>10</v>
      </c>
      <c r="G305" t="s">
        <v>35</v>
      </c>
      <c r="H305" t="s">
        <v>35</v>
      </c>
    </row>
    <row r="306" spans="3:8" x14ac:dyDescent="0.2">
      <c r="C306" t="s">
        <v>1576</v>
      </c>
      <c r="D306" t="s">
        <v>133</v>
      </c>
      <c r="E306" t="s">
        <v>140</v>
      </c>
      <c r="F306" t="s">
        <v>10</v>
      </c>
      <c r="G306" t="s">
        <v>35</v>
      </c>
      <c r="H306" t="s">
        <v>35</v>
      </c>
    </row>
    <row r="307" spans="3:8" x14ac:dyDescent="0.2">
      <c r="C307" t="s">
        <v>1576</v>
      </c>
      <c r="D307" t="s">
        <v>133</v>
      </c>
      <c r="E307" t="s">
        <v>141</v>
      </c>
      <c r="F307" t="s">
        <v>10</v>
      </c>
      <c r="G307" t="s">
        <v>35</v>
      </c>
      <c r="H307" t="s">
        <v>35</v>
      </c>
    </row>
    <row r="308" spans="3:8" x14ac:dyDescent="0.2">
      <c r="C308" t="s">
        <v>1576</v>
      </c>
      <c r="D308" t="s">
        <v>143</v>
      </c>
      <c r="E308" t="s">
        <v>142</v>
      </c>
      <c r="F308" t="s">
        <v>2</v>
      </c>
      <c r="G308" t="s">
        <v>1893</v>
      </c>
      <c r="H308" t="s">
        <v>35</v>
      </c>
    </row>
    <row r="309" spans="3:8" x14ac:dyDescent="0.2">
      <c r="C309" t="s">
        <v>1576</v>
      </c>
      <c r="D309" t="s">
        <v>143</v>
      </c>
      <c r="E309" t="s">
        <v>46</v>
      </c>
      <c r="F309" t="s">
        <v>2</v>
      </c>
      <c r="G309" t="s">
        <v>1893</v>
      </c>
      <c r="H309" t="s">
        <v>35</v>
      </c>
    </row>
    <row r="310" spans="3:8" x14ac:dyDescent="0.2">
      <c r="C310" t="s">
        <v>1576</v>
      </c>
      <c r="D310" t="s">
        <v>143</v>
      </c>
      <c r="E310" t="s">
        <v>127</v>
      </c>
      <c r="F310" t="s">
        <v>2</v>
      </c>
      <c r="G310" t="s">
        <v>1893</v>
      </c>
      <c r="H310" t="s">
        <v>35</v>
      </c>
    </row>
    <row r="311" spans="3:8" x14ac:dyDescent="0.2">
      <c r="C311" t="s">
        <v>1576</v>
      </c>
      <c r="D311" t="s">
        <v>162</v>
      </c>
      <c r="E311" t="s">
        <v>163</v>
      </c>
      <c r="F311" t="s">
        <v>10</v>
      </c>
      <c r="G311" t="s">
        <v>35</v>
      </c>
      <c r="H311" t="s">
        <v>35</v>
      </c>
    </row>
    <row r="312" spans="3:8" x14ac:dyDescent="0.2">
      <c r="C312" t="s">
        <v>1576</v>
      </c>
      <c r="D312" t="s">
        <v>164</v>
      </c>
      <c r="E312" t="s">
        <v>164</v>
      </c>
      <c r="F312" t="s">
        <v>10</v>
      </c>
      <c r="G312" t="s">
        <v>35</v>
      </c>
      <c r="H312" t="s">
        <v>35</v>
      </c>
    </row>
    <row r="313" spans="3:8" x14ac:dyDescent="0.2">
      <c r="C313" t="s">
        <v>1576</v>
      </c>
      <c r="D313" t="s">
        <v>165</v>
      </c>
      <c r="E313" t="s">
        <v>166</v>
      </c>
      <c r="F313" t="s">
        <v>10</v>
      </c>
      <c r="G313" t="s">
        <v>35</v>
      </c>
      <c r="H313" t="s">
        <v>35</v>
      </c>
    </row>
    <row r="314" spans="3:8" x14ac:dyDescent="0.2">
      <c r="C314" t="s">
        <v>1576</v>
      </c>
      <c r="D314" t="s">
        <v>165</v>
      </c>
      <c r="E314" t="s">
        <v>167</v>
      </c>
      <c r="F314" t="s">
        <v>10</v>
      </c>
      <c r="G314" t="s">
        <v>35</v>
      </c>
      <c r="H314" t="s">
        <v>35</v>
      </c>
    </row>
    <row r="315" spans="3:8" x14ac:dyDescent="0.2">
      <c r="C315" t="s">
        <v>1576</v>
      </c>
      <c r="D315" t="s">
        <v>165</v>
      </c>
      <c r="E315" t="s">
        <v>13</v>
      </c>
      <c r="F315" t="s">
        <v>10</v>
      </c>
      <c r="G315" t="s">
        <v>35</v>
      </c>
      <c r="H315" t="s">
        <v>35</v>
      </c>
    </row>
    <row r="316" spans="3:8" x14ac:dyDescent="0.2">
      <c r="C316" t="s">
        <v>1576</v>
      </c>
      <c r="D316" t="s">
        <v>165</v>
      </c>
      <c r="E316" t="s">
        <v>170</v>
      </c>
      <c r="F316" t="s">
        <v>10</v>
      </c>
      <c r="G316" t="s">
        <v>35</v>
      </c>
      <c r="H316" t="s">
        <v>35</v>
      </c>
    </row>
    <row r="317" spans="3:8" x14ac:dyDescent="0.2">
      <c r="C317" t="s">
        <v>1576</v>
      </c>
      <c r="D317" t="s">
        <v>168</v>
      </c>
      <c r="E317" t="s">
        <v>169</v>
      </c>
      <c r="F317" t="s">
        <v>10</v>
      </c>
      <c r="G317" t="s">
        <v>35</v>
      </c>
      <c r="H317" t="s">
        <v>35</v>
      </c>
    </row>
    <row r="318" spans="3:8" x14ac:dyDescent="0.2">
      <c r="C318" t="s">
        <v>1576</v>
      </c>
      <c r="D318" t="s">
        <v>171</v>
      </c>
      <c r="E318" t="s">
        <v>172</v>
      </c>
      <c r="F318" t="s">
        <v>2</v>
      </c>
      <c r="G318" t="s">
        <v>273</v>
      </c>
      <c r="H318" t="s">
        <v>35</v>
      </c>
    </row>
    <row r="319" spans="3:8" x14ac:dyDescent="0.2">
      <c r="C319" t="s">
        <v>1576</v>
      </c>
      <c r="D319" t="s">
        <v>171</v>
      </c>
      <c r="E319" t="s">
        <v>173</v>
      </c>
      <c r="F319" t="s">
        <v>2</v>
      </c>
      <c r="G319" t="s">
        <v>273</v>
      </c>
      <c r="H319" t="s">
        <v>35</v>
      </c>
    </row>
    <row r="320" spans="3:8" x14ac:dyDescent="0.2">
      <c r="C320" t="s">
        <v>1576</v>
      </c>
      <c r="D320" t="s">
        <v>171</v>
      </c>
      <c r="E320" t="s">
        <v>174</v>
      </c>
      <c r="F320" t="s">
        <v>2</v>
      </c>
      <c r="G320" t="s">
        <v>273</v>
      </c>
      <c r="H320" t="s">
        <v>35</v>
      </c>
    </row>
    <row r="321" spans="3:8" x14ac:dyDescent="0.2">
      <c r="C321" t="s">
        <v>1576</v>
      </c>
      <c r="D321" t="s">
        <v>171</v>
      </c>
      <c r="E321" t="s">
        <v>175</v>
      </c>
      <c r="F321" t="s">
        <v>2</v>
      </c>
      <c r="G321" t="s">
        <v>273</v>
      </c>
      <c r="H321" t="s">
        <v>35</v>
      </c>
    </row>
    <row r="322" spans="3:8" x14ac:dyDescent="0.2">
      <c r="C322" t="s">
        <v>1576</v>
      </c>
      <c r="D322" t="s">
        <v>171</v>
      </c>
      <c r="E322" t="s">
        <v>94</v>
      </c>
      <c r="F322" t="s">
        <v>2</v>
      </c>
      <c r="G322" t="s">
        <v>273</v>
      </c>
      <c r="H322" t="s">
        <v>35</v>
      </c>
    </row>
    <row r="323" spans="3:8" x14ac:dyDescent="0.2">
      <c r="C323" t="s">
        <v>1576</v>
      </c>
      <c r="D323" t="s">
        <v>210</v>
      </c>
      <c r="E323" t="s">
        <v>360</v>
      </c>
      <c r="F323" t="s">
        <v>10</v>
      </c>
      <c r="G323" t="s">
        <v>35</v>
      </c>
      <c r="H323" t="s">
        <v>35</v>
      </c>
    </row>
    <row r="324" spans="3:8" x14ac:dyDescent="0.2">
      <c r="C324" t="s">
        <v>1576</v>
      </c>
      <c r="D324" t="s">
        <v>210</v>
      </c>
      <c r="E324" t="s">
        <v>361</v>
      </c>
      <c r="F324" t="s">
        <v>10</v>
      </c>
      <c r="G324" t="s">
        <v>35</v>
      </c>
      <c r="H324" t="s">
        <v>35</v>
      </c>
    </row>
    <row r="325" spans="3:8" x14ac:dyDescent="0.2">
      <c r="C325" t="s">
        <v>1576</v>
      </c>
      <c r="D325" t="s">
        <v>210</v>
      </c>
      <c r="E325" t="s">
        <v>362</v>
      </c>
      <c r="F325" t="s">
        <v>10</v>
      </c>
      <c r="G325" t="s">
        <v>35</v>
      </c>
      <c r="H325" t="s">
        <v>35</v>
      </c>
    </row>
    <row r="326" spans="3:8" x14ac:dyDescent="0.2">
      <c r="C326" t="s">
        <v>1576</v>
      </c>
      <c r="D326" t="s">
        <v>210</v>
      </c>
      <c r="E326" t="s">
        <v>363</v>
      </c>
      <c r="F326" t="s">
        <v>10</v>
      </c>
      <c r="G326" t="s">
        <v>35</v>
      </c>
      <c r="H326" t="s">
        <v>35</v>
      </c>
    </row>
    <row r="327" spans="3:8" x14ac:dyDescent="0.2">
      <c r="C327" t="s">
        <v>1576</v>
      </c>
      <c r="D327" t="s">
        <v>364</v>
      </c>
      <c r="E327" t="s">
        <v>333</v>
      </c>
      <c r="F327" t="s">
        <v>10</v>
      </c>
      <c r="G327" t="s">
        <v>35</v>
      </c>
      <c r="H327" t="s">
        <v>35</v>
      </c>
    </row>
    <row r="328" spans="3:8" x14ac:dyDescent="0.2">
      <c r="C328" t="s">
        <v>1576</v>
      </c>
      <c r="D328" t="s">
        <v>364</v>
      </c>
      <c r="E328" t="s">
        <v>365</v>
      </c>
      <c r="F328" t="s">
        <v>10</v>
      </c>
      <c r="G328" t="s">
        <v>35</v>
      </c>
      <c r="H328" t="s">
        <v>35</v>
      </c>
    </row>
    <row r="329" spans="3:8" x14ac:dyDescent="0.2">
      <c r="C329" t="s">
        <v>1576</v>
      </c>
      <c r="D329" t="s">
        <v>44</v>
      </c>
      <c r="E329" t="s">
        <v>209</v>
      </c>
      <c r="F329" t="s">
        <v>10</v>
      </c>
      <c r="G329" t="s">
        <v>35</v>
      </c>
      <c r="H329" t="s">
        <v>35</v>
      </c>
    </row>
    <row r="330" spans="3:8" x14ac:dyDescent="0.2">
      <c r="C330" t="s">
        <v>1576</v>
      </c>
      <c r="D330" t="s">
        <v>44</v>
      </c>
      <c r="E330" t="s">
        <v>333</v>
      </c>
      <c r="F330" t="s">
        <v>10</v>
      </c>
      <c r="G330" t="s">
        <v>35</v>
      </c>
      <c r="H330" t="s">
        <v>35</v>
      </c>
    </row>
    <row r="331" spans="3:8" x14ac:dyDescent="0.2">
      <c r="C331" t="s">
        <v>1576</v>
      </c>
      <c r="D331" t="s">
        <v>44</v>
      </c>
      <c r="E331" t="s">
        <v>366</v>
      </c>
      <c r="F331" t="s">
        <v>10</v>
      </c>
      <c r="G331" t="s">
        <v>35</v>
      </c>
      <c r="H331" t="s">
        <v>35</v>
      </c>
    </row>
    <row r="332" spans="3:8" x14ac:dyDescent="0.2">
      <c r="C332" t="s">
        <v>1576</v>
      </c>
      <c r="D332" t="s">
        <v>44</v>
      </c>
      <c r="E332" t="s">
        <v>365</v>
      </c>
      <c r="F332" t="s">
        <v>10</v>
      </c>
      <c r="G332" t="s">
        <v>35</v>
      </c>
      <c r="H332" t="s">
        <v>35</v>
      </c>
    </row>
    <row r="333" spans="3:8" x14ac:dyDescent="0.2">
      <c r="C333" t="s">
        <v>1576</v>
      </c>
      <c r="D333" t="s">
        <v>1486</v>
      </c>
      <c r="E333" t="s">
        <v>380</v>
      </c>
      <c r="F333" t="s">
        <v>10</v>
      </c>
      <c r="G333" t="s">
        <v>35</v>
      </c>
      <c r="H333" t="s">
        <v>35</v>
      </c>
    </row>
    <row r="334" spans="3:8" x14ac:dyDescent="0.2">
      <c r="C334" t="s">
        <v>1576</v>
      </c>
      <c r="D334" t="s">
        <v>1485</v>
      </c>
      <c r="E334" t="s">
        <v>374</v>
      </c>
      <c r="F334" t="s">
        <v>7</v>
      </c>
      <c r="G334" t="s">
        <v>7</v>
      </c>
      <c r="H334" t="s">
        <v>7</v>
      </c>
    </row>
    <row r="335" spans="3:8" x14ac:dyDescent="0.2">
      <c r="C335" t="s">
        <v>1576</v>
      </c>
      <c r="D335" t="s">
        <v>275</v>
      </c>
      <c r="E335" t="s">
        <v>375</v>
      </c>
      <c r="F335" t="s">
        <v>7</v>
      </c>
      <c r="G335" t="s">
        <v>7</v>
      </c>
      <c r="H335" t="s">
        <v>7</v>
      </c>
    </row>
    <row r="336" spans="3:8" x14ac:dyDescent="0.2">
      <c r="C336" t="s">
        <v>1576</v>
      </c>
      <c r="D336" t="s">
        <v>275</v>
      </c>
      <c r="E336" t="s">
        <v>381</v>
      </c>
      <c r="F336" t="s">
        <v>7</v>
      </c>
      <c r="G336" t="s">
        <v>7</v>
      </c>
      <c r="H336" t="s">
        <v>7</v>
      </c>
    </row>
    <row r="337" spans="3:8" x14ac:dyDescent="0.2">
      <c r="C337" t="s">
        <v>1576</v>
      </c>
      <c r="D337" t="s">
        <v>44</v>
      </c>
      <c r="E337" t="s">
        <v>376</v>
      </c>
      <c r="F337" t="s">
        <v>10</v>
      </c>
      <c r="G337" t="s">
        <v>35</v>
      </c>
      <c r="H337" t="s">
        <v>35</v>
      </c>
    </row>
    <row r="338" spans="3:8" x14ac:dyDescent="0.2">
      <c r="C338" t="s">
        <v>1576</v>
      </c>
      <c r="D338" t="s">
        <v>44</v>
      </c>
      <c r="E338" t="s">
        <v>251</v>
      </c>
      <c r="F338" t="s">
        <v>10</v>
      </c>
      <c r="G338" t="s">
        <v>35</v>
      </c>
      <c r="H338" t="s">
        <v>35</v>
      </c>
    </row>
    <row r="339" spans="3:8" x14ac:dyDescent="0.2">
      <c r="C339" t="s">
        <v>1576</v>
      </c>
      <c r="D339" t="s">
        <v>334</v>
      </c>
      <c r="E339" t="s">
        <v>377</v>
      </c>
      <c r="F339" t="s">
        <v>10</v>
      </c>
      <c r="G339" t="s">
        <v>35</v>
      </c>
      <c r="H339" t="s">
        <v>35</v>
      </c>
    </row>
    <row r="340" spans="3:8" x14ac:dyDescent="0.2">
      <c r="C340" t="s">
        <v>1576</v>
      </c>
      <c r="D340" t="s">
        <v>334</v>
      </c>
      <c r="E340" t="s">
        <v>378</v>
      </c>
      <c r="F340" t="s">
        <v>10</v>
      </c>
      <c r="G340" t="s">
        <v>35</v>
      </c>
      <c r="H340" t="s">
        <v>35</v>
      </c>
    </row>
    <row r="341" spans="3:8" x14ac:dyDescent="0.2">
      <c r="C341" t="s">
        <v>1576</v>
      </c>
      <c r="D341" t="s">
        <v>334</v>
      </c>
      <c r="E341" t="s">
        <v>379</v>
      </c>
      <c r="F341" t="s">
        <v>10</v>
      </c>
      <c r="G341" t="s">
        <v>35</v>
      </c>
      <c r="H341" t="s">
        <v>35</v>
      </c>
    </row>
    <row r="342" spans="3:8" x14ac:dyDescent="0.2">
      <c r="C342" t="s">
        <v>1576</v>
      </c>
      <c r="D342" t="s">
        <v>334</v>
      </c>
      <c r="E342" t="s">
        <v>1727</v>
      </c>
      <c r="F342" t="s">
        <v>10</v>
      </c>
      <c r="G342" t="s">
        <v>35</v>
      </c>
      <c r="H342" t="s">
        <v>35</v>
      </c>
    </row>
    <row r="343" spans="3:8" x14ac:dyDescent="0.2">
      <c r="C343" t="s">
        <v>1576</v>
      </c>
      <c r="D343" t="s">
        <v>387</v>
      </c>
      <c r="E343" t="s">
        <v>389</v>
      </c>
      <c r="F343" t="s">
        <v>388</v>
      </c>
      <c r="G343" t="s">
        <v>1692</v>
      </c>
      <c r="H343" t="s">
        <v>7</v>
      </c>
    </row>
    <row r="344" spans="3:8" x14ac:dyDescent="0.2">
      <c r="C344" t="s">
        <v>1576</v>
      </c>
      <c r="D344" t="s">
        <v>387</v>
      </c>
      <c r="E344" t="s">
        <v>389</v>
      </c>
      <c r="F344" t="s">
        <v>2</v>
      </c>
      <c r="G344" t="s">
        <v>4</v>
      </c>
      <c r="H344" t="s">
        <v>35</v>
      </c>
    </row>
    <row r="345" spans="3:8" x14ac:dyDescent="0.2">
      <c r="C345" t="s">
        <v>1576</v>
      </c>
      <c r="D345" t="s">
        <v>44</v>
      </c>
      <c r="E345" t="s">
        <v>390</v>
      </c>
      <c r="F345" t="s">
        <v>10</v>
      </c>
      <c r="G345" t="s">
        <v>35</v>
      </c>
      <c r="H345" t="s">
        <v>35</v>
      </c>
    </row>
    <row r="346" spans="3:8" x14ac:dyDescent="0.2">
      <c r="C346" t="s">
        <v>1576</v>
      </c>
      <c r="D346" t="s">
        <v>44</v>
      </c>
      <c r="E346" t="s">
        <v>391</v>
      </c>
      <c r="F346" t="s">
        <v>10</v>
      </c>
      <c r="G346" t="s">
        <v>35</v>
      </c>
      <c r="H346" t="s">
        <v>35</v>
      </c>
    </row>
    <row r="347" spans="3:8" x14ac:dyDescent="0.2">
      <c r="C347" t="s">
        <v>1576</v>
      </c>
      <c r="D347" t="s">
        <v>44</v>
      </c>
      <c r="E347" t="s">
        <v>392</v>
      </c>
      <c r="F347" t="s">
        <v>10</v>
      </c>
      <c r="G347" t="s">
        <v>35</v>
      </c>
      <c r="H347" t="s">
        <v>35</v>
      </c>
    </row>
    <row r="348" spans="3:8" x14ac:dyDescent="0.2">
      <c r="C348" t="s">
        <v>1576</v>
      </c>
      <c r="D348" t="s">
        <v>393</v>
      </c>
      <c r="E348" t="s">
        <v>394</v>
      </c>
      <c r="F348" t="s">
        <v>7</v>
      </c>
      <c r="G348" t="s">
        <v>7</v>
      </c>
      <c r="H348" t="s">
        <v>7</v>
      </c>
    </row>
    <row r="349" spans="3:8" x14ac:dyDescent="0.2">
      <c r="C349" t="s">
        <v>1576</v>
      </c>
      <c r="D349" t="s">
        <v>397</v>
      </c>
      <c r="E349" t="s">
        <v>398</v>
      </c>
      <c r="F349" t="s">
        <v>35</v>
      </c>
      <c r="G349" t="s">
        <v>35</v>
      </c>
      <c r="H349" t="s">
        <v>35</v>
      </c>
    </row>
    <row r="350" spans="3:8" x14ac:dyDescent="0.2">
      <c r="C350" t="s">
        <v>1576</v>
      </c>
      <c r="D350" t="s">
        <v>397</v>
      </c>
      <c r="E350" t="s">
        <v>399</v>
      </c>
      <c r="F350" t="s">
        <v>35</v>
      </c>
      <c r="G350" t="s">
        <v>35</v>
      </c>
      <c r="H350" t="s">
        <v>35</v>
      </c>
    </row>
    <row r="351" spans="3:8" x14ac:dyDescent="0.2">
      <c r="C351" t="s">
        <v>1576</v>
      </c>
      <c r="D351" t="s">
        <v>33</v>
      </c>
      <c r="E351" t="s">
        <v>398</v>
      </c>
      <c r="F351" t="s">
        <v>35</v>
      </c>
      <c r="G351" t="s">
        <v>35</v>
      </c>
      <c r="H351" t="s">
        <v>35</v>
      </c>
    </row>
    <row r="352" spans="3:8" x14ac:dyDescent="0.2">
      <c r="C352" t="s">
        <v>1576</v>
      </c>
      <c r="D352" t="s">
        <v>33</v>
      </c>
      <c r="E352" t="s">
        <v>399</v>
      </c>
      <c r="F352" t="s">
        <v>35</v>
      </c>
      <c r="G352" t="s">
        <v>35</v>
      </c>
      <c r="H352" t="s">
        <v>35</v>
      </c>
    </row>
    <row r="353" spans="3:8" x14ac:dyDescent="0.2">
      <c r="C353" t="s">
        <v>1576</v>
      </c>
      <c r="D353" t="s">
        <v>322</v>
      </c>
      <c r="E353" t="s">
        <v>396</v>
      </c>
      <c r="F353" t="s">
        <v>264</v>
      </c>
      <c r="G353" t="s">
        <v>1685</v>
      </c>
      <c r="H353" t="s">
        <v>1685</v>
      </c>
    </row>
    <row r="354" spans="3:8" x14ac:dyDescent="0.2">
      <c r="C354" t="s">
        <v>1576</v>
      </c>
      <c r="D354" t="s">
        <v>400</v>
      </c>
      <c r="E354" t="s">
        <v>400</v>
      </c>
      <c r="F354" t="s">
        <v>264</v>
      </c>
      <c r="G354" t="s">
        <v>1685</v>
      </c>
      <c r="H354" t="s">
        <v>1685</v>
      </c>
    </row>
    <row r="355" spans="3:8" x14ac:dyDescent="0.2">
      <c r="C355" t="s">
        <v>1576</v>
      </c>
      <c r="D355" t="s">
        <v>401</v>
      </c>
      <c r="E355" t="s">
        <v>401</v>
      </c>
      <c r="F355" t="s">
        <v>154</v>
      </c>
      <c r="G355" t="s">
        <v>273</v>
      </c>
      <c r="H355" t="s">
        <v>1685</v>
      </c>
    </row>
    <row r="356" spans="3:8" x14ac:dyDescent="0.2">
      <c r="C356" t="s">
        <v>1576</v>
      </c>
      <c r="D356" t="s">
        <v>402</v>
      </c>
      <c r="E356" t="s">
        <v>403</v>
      </c>
      <c r="F356" t="s">
        <v>264</v>
      </c>
      <c r="G356" t="s">
        <v>273</v>
      </c>
      <c r="H356" t="s">
        <v>1685</v>
      </c>
    </row>
    <row r="357" spans="3:8" x14ac:dyDescent="0.2">
      <c r="C357" t="s">
        <v>1576</v>
      </c>
      <c r="D357" t="s">
        <v>402</v>
      </c>
      <c r="E357" t="s">
        <v>404</v>
      </c>
      <c r="F357" t="s">
        <v>264</v>
      </c>
      <c r="G357" t="s">
        <v>1685</v>
      </c>
      <c r="H357" t="s">
        <v>1685</v>
      </c>
    </row>
    <row r="358" spans="3:8" x14ac:dyDescent="0.2">
      <c r="C358" t="s">
        <v>1576</v>
      </c>
      <c r="D358" t="s">
        <v>402</v>
      </c>
      <c r="E358" t="s">
        <v>405</v>
      </c>
      <c r="F358" t="s">
        <v>264</v>
      </c>
      <c r="G358" t="s">
        <v>1685</v>
      </c>
      <c r="H358" t="s">
        <v>1685</v>
      </c>
    </row>
    <row r="359" spans="3:8" x14ac:dyDescent="0.2">
      <c r="C359" t="s">
        <v>1576</v>
      </c>
      <c r="D359" t="s">
        <v>406</v>
      </c>
      <c r="E359" t="s">
        <v>406</v>
      </c>
      <c r="F359" t="s">
        <v>264</v>
      </c>
      <c r="G359" t="s">
        <v>1720</v>
      </c>
      <c r="H359" t="s">
        <v>1685</v>
      </c>
    </row>
    <row r="360" spans="3:8" x14ac:dyDescent="0.2">
      <c r="C360" t="s">
        <v>1576</v>
      </c>
      <c r="D360" t="s">
        <v>407</v>
      </c>
      <c r="E360" t="s">
        <v>398</v>
      </c>
      <c r="F360" t="s">
        <v>4</v>
      </c>
      <c r="G360" t="s">
        <v>273</v>
      </c>
      <c r="H360" t="s">
        <v>35</v>
      </c>
    </row>
    <row r="361" spans="3:8" x14ac:dyDescent="0.2">
      <c r="C361" t="s">
        <v>1576</v>
      </c>
      <c r="D361" t="s">
        <v>407</v>
      </c>
      <c r="E361" t="s">
        <v>399</v>
      </c>
      <c r="F361" t="s">
        <v>4</v>
      </c>
      <c r="G361" t="s">
        <v>273</v>
      </c>
      <c r="H361" t="s">
        <v>35</v>
      </c>
    </row>
    <row r="362" spans="3:8" x14ac:dyDescent="0.2">
      <c r="C362" t="s">
        <v>1576</v>
      </c>
      <c r="D362" t="s">
        <v>44</v>
      </c>
      <c r="E362" t="s">
        <v>408</v>
      </c>
      <c r="F362" t="s">
        <v>10</v>
      </c>
      <c r="G362" t="s">
        <v>35</v>
      </c>
      <c r="H362" t="s">
        <v>35</v>
      </c>
    </row>
    <row r="363" spans="3:8" x14ac:dyDescent="0.2">
      <c r="C363" t="s">
        <v>1576</v>
      </c>
      <c r="D363" t="s">
        <v>44</v>
      </c>
      <c r="E363" t="s">
        <v>409</v>
      </c>
      <c r="F363" t="s">
        <v>10</v>
      </c>
      <c r="G363" t="s">
        <v>35</v>
      </c>
      <c r="H363" t="s">
        <v>35</v>
      </c>
    </row>
    <row r="364" spans="3:8" x14ac:dyDescent="0.2">
      <c r="C364" t="s">
        <v>1576</v>
      </c>
      <c r="D364" t="s">
        <v>410</v>
      </c>
      <c r="E364" t="s">
        <v>398</v>
      </c>
      <c r="F364" t="s">
        <v>4</v>
      </c>
      <c r="G364" t="s">
        <v>1893</v>
      </c>
      <c r="H364" t="s">
        <v>35</v>
      </c>
    </row>
    <row r="365" spans="3:8" x14ac:dyDescent="0.2">
      <c r="C365" t="s">
        <v>1576</v>
      </c>
      <c r="D365" t="s">
        <v>410</v>
      </c>
      <c r="E365" t="s">
        <v>411</v>
      </c>
      <c r="F365" t="s">
        <v>10</v>
      </c>
      <c r="G365" t="s">
        <v>35</v>
      </c>
      <c r="H365" t="s">
        <v>35</v>
      </c>
    </row>
    <row r="366" spans="3:8" x14ac:dyDescent="0.2">
      <c r="C366" t="s">
        <v>1576</v>
      </c>
      <c r="D366" t="s">
        <v>410</v>
      </c>
      <c r="E366" t="s">
        <v>412</v>
      </c>
      <c r="F366" t="s">
        <v>10</v>
      </c>
      <c r="G366" t="s">
        <v>35</v>
      </c>
      <c r="H366" t="s">
        <v>35</v>
      </c>
    </row>
    <row r="367" spans="3:8" x14ac:dyDescent="0.2">
      <c r="C367" t="s">
        <v>1576</v>
      </c>
      <c r="D367" t="s">
        <v>410</v>
      </c>
      <c r="E367" t="s">
        <v>399</v>
      </c>
      <c r="F367" t="s">
        <v>4</v>
      </c>
      <c r="G367" t="s">
        <v>1893</v>
      </c>
      <c r="H367" t="s">
        <v>35</v>
      </c>
    </row>
    <row r="368" spans="3:8" x14ac:dyDescent="0.2">
      <c r="C368" t="s">
        <v>1576</v>
      </c>
      <c r="D368" t="s">
        <v>413</v>
      </c>
      <c r="E368" t="s">
        <v>414</v>
      </c>
      <c r="F368" t="s">
        <v>10</v>
      </c>
      <c r="G368" t="s">
        <v>35</v>
      </c>
      <c r="H368" t="s">
        <v>35</v>
      </c>
    </row>
    <row r="369" spans="3:8" x14ac:dyDescent="0.2">
      <c r="C369" t="s">
        <v>1576</v>
      </c>
      <c r="D369" t="s">
        <v>413</v>
      </c>
      <c r="E369" t="s">
        <v>415</v>
      </c>
      <c r="F369" t="s">
        <v>10</v>
      </c>
      <c r="G369" t="s">
        <v>35</v>
      </c>
      <c r="H369" t="s">
        <v>35</v>
      </c>
    </row>
    <row r="370" spans="3:8" x14ac:dyDescent="0.2">
      <c r="C370" t="s">
        <v>1576</v>
      </c>
      <c r="D370" t="s">
        <v>364</v>
      </c>
      <c r="E370" t="s">
        <v>1488</v>
      </c>
      <c r="F370" t="s">
        <v>10</v>
      </c>
      <c r="G370" t="s">
        <v>35</v>
      </c>
      <c r="H370" t="s">
        <v>35</v>
      </c>
    </row>
    <row r="371" spans="3:8" x14ac:dyDescent="0.2">
      <c r="C371" t="s">
        <v>1576</v>
      </c>
      <c r="D371" t="s">
        <v>364</v>
      </c>
      <c r="E371" t="s">
        <v>1489</v>
      </c>
      <c r="F371" t="s">
        <v>10</v>
      </c>
      <c r="G371" t="s">
        <v>35</v>
      </c>
      <c r="H371" t="s">
        <v>35</v>
      </c>
    </row>
    <row r="372" spans="3:8" x14ac:dyDescent="0.2">
      <c r="C372" t="s">
        <v>1576</v>
      </c>
      <c r="D372" t="s">
        <v>364</v>
      </c>
      <c r="E372" t="s">
        <v>1490</v>
      </c>
      <c r="F372" t="s">
        <v>10</v>
      </c>
      <c r="G372" t="s">
        <v>35</v>
      </c>
      <c r="H372" t="s">
        <v>35</v>
      </c>
    </row>
    <row r="373" spans="3:8" x14ac:dyDescent="0.2">
      <c r="C373" t="s">
        <v>1576</v>
      </c>
      <c r="D373" t="s">
        <v>364</v>
      </c>
      <c r="E373" t="s">
        <v>1491</v>
      </c>
      <c r="F373" t="s">
        <v>10</v>
      </c>
      <c r="G373" t="s">
        <v>35</v>
      </c>
      <c r="H373" t="s">
        <v>35</v>
      </c>
    </row>
    <row r="374" spans="3:8" x14ac:dyDescent="0.2">
      <c r="C374" t="s">
        <v>1576</v>
      </c>
      <c r="D374" t="s">
        <v>364</v>
      </c>
      <c r="E374" t="s">
        <v>1492</v>
      </c>
      <c r="F374" t="s">
        <v>10</v>
      </c>
      <c r="G374" t="s">
        <v>35</v>
      </c>
      <c r="H374" t="s">
        <v>35</v>
      </c>
    </row>
    <row r="375" spans="3:8" x14ac:dyDescent="0.2">
      <c r="C375" t="s">
        <v>1576</v>
      </c>
      <c r="D375" t="s">
        <v>484</v>
      </c>
      <c r="E375" t="s">
        <v>485</v>
      </c>
      <c r="F375" t="s">
        <v>7</v>
      </c>
      <c r="G375" t="s">
        <v>7</v>
      </c>
      <c r="H375" t="s">
        <v>7</v>
      </c>
    </row>
    <row r="376" spans="3:8" x14ac:dyDescent="0.2">
      <c r="C376" t="s">
        <v>1576</v>
      </c>
      <c r="D376" t="s">
        <v>484</v>
      </c>
      <c r="E376" t="s">
        <v>486</v>
      </c>
      <c r="F376" t="s">
        <v>7</v>
      </c>
      <c r="G376" t="s">
        <v>7</v>
      </c>
      <c r="H376" t="s">
        <v>7</v>
      </c>
    </row>
    <row r="377" spans="3:8" x14ac:dyDescent="0.2">
      <c r="C377" t="s">
        <v>1576</v>
      </c>
      <c r="D377" t="s">
        <v>484</v>
      </c>
      <c r="E377" t="s">
        <v>487</v>
      </c>
      <c r="F377" t="s">
        <v>7</v>
      </c>
      <c r="G377" t="s">
        <v>7</v>
      </c>
      <c r="H377" t="s">
        <v>7</v>
      </c>
    </row>
    <row r="378" spans="3:8" x14ac:dyDescent="0.2">
      <c r="C378" t="s">
        <v>1576</v>
      </c>
      <c r="D378" t="s">
        <v>484</v>
      </c>
      <c r="E378" t="s">
        <v>488</v>
      </c>
      <c r="F378" t="s">
        <v>7</v>
      </c>
      <c r="G378" t="s">
        <v>7</v>
      </c>
      <c r="H378" t="s">
        <v>7</v>
      </c>
    </row>
    <row r="379" spans="3:8" x14ac:dyDescent="0.2">
      <c r="C379" t="s">
        <v>1576</v>
      </c>
      <c r="D379" t="s">
        <v>44</v>
      </c>
      <c r="E379" t="s">
        <v>485</v>
      </c>
      <c r="F379" t="s">
        <v>10</v>
      </c>
      <c r="G379" t="s">
        <v>35</v>
      </c>
      <c r="H379" t="s">
        <v>35</v>
      </c>
    </row>
    <row r="380" spans="3:8" x14ac:dyDescent="0.2">
      <c r="C380" t="s">
        <v>1576</v>
      </c>
      <c r="D380" t="s">
        <v>44</v>
      </c>
      <c r="E380" t="s">
        <v>1493</v>
      </c>
      <c r="F380" t="s">
        <v>10</v>
      </c>
      <c r="G380" t="s">
        <v>35</v>
      </c>
      <c r="H380" t="s">
        <v>35</v>
      </c>
    </row>
    <row r="381" spans="3:8" x14ac:dyDescent="0.2">
      <c r="C381" t="s">
        <v>1576</v>
      </c>
      <c r="D381" t="s">
        <v>44</v>
      </c>
      <c r="E381" t="s">
        <v>486</v>
      </c>
      <c r="F381" t="s">
        <v>10</v>
      </c>
      <c r="G381" t="s">
        <v>35</v>
      </c>
      <c r="H381" t="s">
        <v>35</v>
      </c>
    </row>
    <row r="382" spans="3:8" x14ac:dyDescent="0.2">
      <c r="C382" t="s">
        <v>1576</v>
      </c>
      <c r="D382" t="s">
        <v>44</v>
      </c>
      <c r="E382" t="s">
        <v>487</v>
      </c>
      <c r="F382" t="s">
        <v>10</v>
      </c>
      <c r="G382" t="s">
        <v>35</v>
      </c>
      <c r="H382" t="s">
        <v>35</v>
      </c>
    </row>
    <row r="383" spans="3:8" x14ac:dyDescent="0.2">
      <c r="C383" t="s">
        <v>1576</v>
      </c>
      <c r="D383" t="s">
        <v>44</v>
      </c>
      <c r="E383" t="s">
        <v>488</v>
      </c>
      <c r="F383" t="s">
        <v>10</v>
      </c>
      <c r="G383" t="s">
        <v>35</v>
      </c>
      <c r="H383" t="s">
        <v>35</v>
      </c>
    </row>
    <row r="384" spans="3:8" x14ac:dyDescent="0.2">
      <c r="C384" t="s">
        <v>1576</v>
      </c>
      <c r="D384" t="s">
        <v>313</v>
      </c>
      <c r="E384" t="s">
        <v>485</v>
      </c>
      <c r="F384" t="s">
        <v>2</v>
      </c>
      <c r="G384" t="s">
        <v>273</v>
      </c>
      <c r="H384" t="s">
        <v>35</v>
      </c>
    </row>
    <row r="385" spans="3:8" x14ac:dyDescent="0.2">
      <c r="C385" t="s">
        <v>1576</v>
      </c>
      <c r="D385" t="s">
        <v>313</v>
      </c>
      <c r="E385" t="s">
        <v>486</v>
      </c>
      <c r="F385" t="s">
        <v>2</v>
      </c>
      <c r="G385" t="s">
        <v>273</v>
      </c>
      <c r="H385" t="s">
        <v>35</v>
      </c>
    </row>
    <row r="386" spans="3:8" x14ac:dyDescent="0.2">
      <c r="C386" t="s">
        <v>1576</v>
      </c>
      <c r="D386" t="s">
        <v>313</v>
      </c>
      <c r="E386" t="s">
        <v>487</v>
      </c>
      <c r="F386" t="s">
        <v>2</v>
      </c>
      <c r="G386" t="s">
        <v>273</v>
      </c>
      <c r="H386" t="s">
        <v>35</v>
      </c>
    </row>
    <row r="387" spans="3:8" x14ac:dyDescent="0.2">
      <c r="C387" t="s">
        <v>1576</v>
      </c>
      <c r="D387" t="s">
        <v>313</v>
      </c>
      <c r="E387" t="s">
        <v>488</v>
      </c>
      <c r="F387" t="s">
        <v>2</v>
      </c>
      <c r="G387" t="s">
        <v>273</v>
      </c>
      <c r="H387" t="s">
        <v>35</v>
      </c>
    </row>
    <row r="388" spans="3:8" x14ac:dyDescent="0.2">
      <c r="C388" t="s">
        <v>1576</v>
      </c>
      <c r="D388" t="s">
        <v>644</v>
      </c>
      <c r="E388" t="s">
        <v>645</v>
      </c>
      <c r="F388" t="s">
        <v>35</v>
      </c>
      <c r="G388" t="s">
        <v>35</v>
      </c>
      <c r="H388" t="s">
        <v>35</v>
      </c>
    </row>
    <row r="389" spans="3:8" x14ac:dyDescent="0.2">
      <c r="C389" t="s">
        <v>1576</v>
      </c>
      <c r="D389" t="s">
        <v>644</v>
      </c>
      <c r="E389" t="s">
        <v>646</v>
      </c>
      <c r="F389" t="s">
        <v>35</v>
      </c>
      <c r="G389" t="s">
        <v>35</v>
      </c>
      <c r="H389" t="s">
        <v>35</v>
      </c>
    </row>
    <row r="390" spans="3:8" x14ac:dyDescent="0.2">
      <c r="C390" t="s">
        <v>1576</v>
      </c>
      <c r="D390" t="s">
        <v>647</v>
      </c>
      <c r="E390" t="s">
        <v>648</v>
      </c>
      <c r="F390" t="s">
        <v>35</v>
      </c>
      <c r="G390" t="s">
        <v>35</v>
      </c>
      <c r="H390" t="s">
        <v>35</v>
      </c>
    </row>
    <row r="391" spans="3:8" x14ac:dyDescent="0.2">
      <c r="C391" t="s">
        <v>1576</v>
      </c>
      <c r="D391" t="s">
        <v>647</v>
      </c>
      <c r="E391" t="s">
        <v>649</v>
      </c>
      <c r="F391" t="s">
        <v>35</v>
      </c>
      <c r="G391" t="s">
        <v>35</v>
      </c>
      <c r="H391" t="s">
        <v>35</v>
      </c>
    </row>
    <row r="392" spans="3:8" x14ac:dyDescent="0.2">
      <c r="C392" t="s">
        <v>1576</v>
      </c>
      <c r="D392" t="s">
        <v>647</v>
      </c>
      <c r="E392" t="s">
        <v>650</v>
      </c>
      <c r="F392" t="s">
        <v>35</v>
      </c>
      <c r="G392" t="s">
        <v>35</v>
      </c>
      <c r="H392" t="s">
        <v>35</v>
      </c>
    </row>
    <row r="393" spans="3:8" x14ac:dyDescent="0.2">
      <c r="C393" t="s">
        <v>1576</v>
      </c>
      <c r="D393" t="s">
        <v>647</v>
      </c>
      <c r="E393" t="s">
        <v>651</v>
      </c>
      <c r="F393" t="s">
        <v>35</v>
      </c>
      <c r="G393" t="s">
        <v>35</v>
      </c>
      <c r="H393" t="s">
        <v>35</v>
      </c>
    </row>
    <row r="394" spans="3:8" x14ac:dyDescent="0.2">
      <c r="C394" t="s">
        <v>1576</v>
      </c>
      <c r="D394" t="s">
        <v>652</v>
      </c>
      <c r="E394" t="s">
        <v>653</v>
      </c>
      <c r="F394" t="s">
        <v>10</v>
      </c>
      <c r="G394" t="s">
        <v>35</v>
      </c>
      <c r="H394" t="s">
        <v>35</v>
      </c>
    </row>
    <row r="395" spans="3:8" x14ac:dyDescent="0.2">
      <c r="C395" t="s">
        <v>1576</v>
      </c>
      <c r="D395" t="s">
        <v>652</v>
      </c>
      <c r="E395" t="s">
        <v>654</v>
      </c>
      <c r="F395" t="s">
        <v>10</v>
      </c>
      <c r="G395" t="s">
        <v>35</v>
      </c>
      <c r="H395" t="s">
        <v>35</v>
      </c>
    </row>
    <row r="396" spans="3:8" x14ac:dyDescent="0.2">
      <c r="C396" t="s">
        <v>1576</v>
      </c>
      <c r="D396" t="s">
        <v>652</v>
      </c>
      <c r="E396" t="s">
        <v>655</v>
      </c>
      <c r="F396" t="s">
        <v>10</v>
      </c>
      <c r="G396" t="s">
        <v>35</v>
      </c>
      <c r="H396" t="s">
        <v>35</v>
      </c>
    </row>
    <row r="397" spans="3:8" x14ac:dyDescent="0.2">
      <c r="C397" t="s">
        <v>1576</v>
      </c>
      <c r="D397" t="s">
        <v>44</v>
      </c>
      <c r="E397" t="s">
        <v>656</v>
      </c>
      <c r="F397" t="s">
        <v>10</v>
      </c>
      <c r="G397" t="s">
        <v>35</v>
      </c>
      <c r="H397" t="s">
        <v>35</v>
      </c>
    </row>
    <row r="398" spans="3:8" x14ac:dyDescent="0.2">
      <c r="C398" t="s">
        <v>1576</v>
      </c>
      <c r="D398" t="s">
        <v>44</v>
      </c>
      <c r="E398" t="s">
        <v>648</v>
      </c>
      <c r="F398" t="s">
        <v>10</v>
      </c>
      <c r="G398" t="s">
        <v>35</v>
      </c>
      <c r="H398" t="s">
        <v>35</v>
      </c>
    </row>
    <row r="399" spans="3:8" x14ac:dyDescent="0.2">
      <c r="C399" t="s">
        <v>1576</v>
      </c>
      <c r="D399" t="s">
        <v>44</v>
      </c>
      <c r="E399" t="s">
        <v>657</v>
      </c>
      <c r="F399" t="s">
        <v>10</v>
      </c>
      <c r="G399" t="s">
        <v>35</v>
      </c>
      <c r="H399" t="s">
        <v>35</v>
      </c>
    </row>
    <row r="400" spans="3:8" x14ac:dyDescent="0.2">
      <c r="C400" t="s">
        <v>1576</v>
      </c>
      <c r="D400" t="s">
        <v>44</v>
      </c>
      <c r="E400" t="s">
        <v>650</v>
      </c>
      <c r="F400" t="s">
        <v>10</v>
      </c>
      <c r="G400" t="s">
        <v>35</v>
      </c>
      <c r="H400" t="s">
        <v>35</v>
      </c>
    </row>
    <row r="401" spans="3:8" x14ac:dyDescent="0.2">
      <c r="C401" t="s">
        <v>1576</v>
      </c>
      <c r="D401" t="s">
        <v>44</v>
      </c>
      <c r="E401" t="s">
        <v>651</v>
      </c>
      <c r="F401" t="s">
        <v>10</v>
      </c>
      <c r="G401" t="s">
        <v>35</v>
      </c>
      <c r="H401" t="s">
        <v>35</v>
      </c>
    </row>
    <row r="402" spans="3:8" x14ac:dyDescent="0.2">
      <c r="C402" t="s">
        <v>1576</v>
      </c>
      <c r="D402" t="s">
        <v>658</v>
      </c>
      <c r="E402" t="s">
        <v>659</v>
      </c>
      <c r="F402" t="s">
        <v>4</v>
      </c>
      <c r="G402" t="s">
        <v>1893</v>
      </c>
      <c r="H402" t="s">
        <v>35</v>
      </c>
    </row>
    <row r="403" spans="3:8" x14ac:dyDescent="0.2">
      <c r="C403" t="s">
        <v>1576</v>
      </c>
      <c r="D403" t="s">
        <v>658</v>
      </c>
      <c r="E403" t="s">
        <v>660</v>
      </c>
      <c r="F403" t="s">
        <v>4</v>
      </c>
      <c r="G403" t="s">
        <v>1893</v>
      </c>
      <c r="H403" t="s">
        <v>35</v>
      </c>
    </row>
    <row r="404" spans="3:8" x14ac:dyDescent="0.2">
      <c r="C404" t="s">
        <v>1576</v>
      </c>
      <c r="D404" t="s">
        <v>658</v>
      </c>
      <c r="E404" t="s">
        <v>661</v>
      </c>
      <c r="F404" t="s">
        <v>4</v>
      </c>
      <c r="G404" t="s">
        <v>1893</v>
      </c>
      <c r="H404" t="s">
        <v>35</v>
      </c>
    </row>
    <row r="405" spans="3:8" x14ac:dyDescent="0.2">
      <c r="C405" t="s">
        <v>1576</v>
      </c>
      <c r="D405" t="s">
        <v>652</v>
      </c>
      <c r="E405" t="s">
        <v>209</v>
      </c>
      <c r="F405" t="s">
        <v>10</v>
      </c>
      <c r="G405" t="s">
        <v>35</v>
      </c>
      <c r="H405" t="s">
        <v>35</v>
      </c>
    </row>
    <row r="406" spans="3:8" x14ac:dyDescent="0.2">
      <c r="C406" t="s">
        <v>1576</v>
      </c>
      <c r="D406" t="s">
        <v>652</v>
      </c>
      <c r="E406" t="s">
        <v>366</v>
      </c>
      <c r="F406" t="s">
        <v>10</v>
      </c>
      <c r="G406" t="s">
        <v>35</v>
      </c>
      <c r="H406" t="s">
        <v>35</v>
      </c>
    </row>
    <row r="407" spans="3:8" x14ac:dyDescent="0.2">
      <c r="C407" t="s">
        <v>1576</v>
      </c>
      <c r="D407" t="s">
        <v>448</v>
      </c>
      <c r="E407" t="s">
        <v>333</v>
      </c>
      <c r="F407" t="s">
        <v>10</v>
      </c>
      <c r="G407" t="s">
        <v>35</v>
      </c>
      <c r="H407" t="s">
        <v>35</v>
      </c>
    </row>
    <row r="408" spans="3:8" x14ac:dyDescent="0.2">
      <c r="C408" t="s">
        <v>1576</v>
      </c>
      <c r="D408" t="s">
        <v>448</v>
      </c>
      <c r="E408" t="s">
        <v>365</v>
      </c>
      <c r="F408" t="s">
        <v>10</v>
      </c>
      <c r="G408" t="s">
        <v>35</v>
      </c>
      <c r="H408" t="s">
        <v>35</v>
      </c>
    </row>
    <row r="409" spans="3:8" x14ac:dyDescent="0.2">
      <c r="C409" t="s">
        <v>1576</v>
      </c>
      <c r="D409" t="s">
        <v>749</v>
      </c>
      <c r="E409" t="s">
        <v>749</v>
      </c>
      <c r="F409" t="s">
        <v>264</v>
      </c>
      <c r="G409" t="s">
        <v>1728</v>
      </c>
      <c r="H409" t="s">
        <v>1685</v>
      </c>
    </row>
    <row r="410" spans="3:8" x14ac:dyDescent="0.2">
      <c r="C410" t="s">
        <v>1576</v>
      </c>
      <c r="D410" t="s">
        <v>1510</v>
      </c>
      <c r="E410" t="s">
        <v>1509</v>
      </c>
      <c r="F410" t="s">
        <v>748</v>
      </c>
      <c r="G410" t="s">
        <v>748</v>
      </c>
      <c r="H410" t="s">
        <v>1685</v>
      </c>
    </row>
    <row r="411" spans="3:8" x14ac:dyDescent="0.2">
      <c r="C411" t="s">
        <v>1576</v>
      </c>
      <c r="D411" t="s">
        <v>750</v>
      </c>
      <c r="E411" t="s">
        <v>750</v>
      </c>
      <c r="F411" t="s">
        <v>264</v>
      </c>
      <c r="G411" t="s">
        <v>1720</v>
      </c>
      <c r="H411" t="s">
        <v>1685</v>
      </c>
    </row>
    <row r="412" spans="3:8" x14ac:dyDescent="0.2">
      <c r="C412" t="s">
        <v>1576</v>
      </c>
      <c r="D412" t="s">
        <v>751</v>
      </c>
      <c r="E412" t="s">
        <v>751</v>
      </c>
      <c r="F412" t="s">
        <v>264</v>
      </c>
      <c r="G412" t="s">
        <v>1729</v>
      </c>
      <c r="H412" t="s">
        <v>1685</v>
      </c>
    </row>
    <row r="413" spans="3:8" x14ac:dyDescent="0.2">
      <c r="C413" t="s">
        <v>1576</v>
      </c>
      <c r="D413" t="s">
        <v>752</v>
      </c>
      <c r="E413" t="s">
        <v>752</v>
      </c>
      <c r="F413" t="s">
        <v>10</v>
      </c>
      <c r="G413" t="s">
        <v>35</v>
      </c>
      <c r="H413" t="s">
        <v>35</v>
      </c>
    </row>
    <row r="414" spans="3:8" x14ac:dyDescent="0.2">
      <c r="C414" t="s">
        <v>1576</v>
      </c>
      <c r="D414" t="s">
        <v>44</v>
      </c>
      <c r="E414" t="s">
        <v>753</v>
      </c>
      <c r="F414" t="s">
        <v>10</v>
      </c>
      <c r="G414" t="s">
        <v>35</v>
      </c>
      <c r="H414" t="s">
        <v>35</v>
      </c>
    </row>
    <row r="415" spans="3:8" x14ac:dyDescent="0.2">
      <c r="C415" t="s">
        <v>1576</v>
      </c>
      <c r="D415" t="s">
        <v>44</v>
      </c>
      <c r="E415" t="s">
        <v>754</v>
      </c>
      <c r="F415" t="s">
        <v>10</v>
      </c>
      <c r="G415" t="s">
        <v>35</v>
      </c>
      <c r="H415" t="s">
        <v>35</v>
      </c>
    </row>
    <row r="416" spans="3:8" x14ac:dyDescent="0.2">
      <c r="C416" t="s">
        <v>1576</v>
      </c>
      <c r="D416" t="s">
        <v>44</v>
      </c>
      <c r="E416" t="s">
        <v>755</v>
      </c>
      <c r="F416" t="s">
        <v>10</v>
      </c>
      <c r="G416" t="s">
        <v>35</v>
      </c>
      <c r="H416" t="s">
        <v>35</v>
      </c>
    </row>
    <row r="417" spans="3:8" x14ac:dyDescent="0.2">
      <c r="C417" t="s">
        <v>1576</v>
      </c>
      <c r="D417" t="s">
        <v>44</v>
      </c>
      <c r="E417" t="s">
        <v>756</v>
      </c>
      <c r="F417" t="s">
        <v>10</v>
      </c>
      <c r="G417" t="s">
        <v>35</v>
      </c>
      <c r="H417" t="s">
        <v>35</v>
      </c>
    </row>
    <row r="418" spans="3:8" x14ac:dyDescent="0.2">
      <c r="C418" t="s">
        <v>1576</v>
      </c>
      <c r="D418" t="s">
        <v>1511</v>
      </c>
      <c r="E418" t="s">
        <v>757</v>
      </c>
      <c r="F418" t="s">
        <v>7</v>
      </c>
      <c r="G418" t="s">
        <v>7</v>
      </c>
      <c r="H418" t="s">
        <v>7</v>
      </c>
    </row>
    <row r="419" spans="3:8" x14ac:dyDescent="0.2">
      <c r="C419" t="s">
        <v>1576</v>
      </c>
      <c r="D419" t="s">
        <v>760</v>
      </c>
      <c r="E419" t="s">
        <v>399</v>
      </c>
      <c r="F419" t="s">
        <v>761</v>
      </c>
      <c r="G419" t="s">
        <v>1697</v>
      </c>
      <c r="H419" t="s">
        <v>1686</v>
      </c>
    </row>
    <row r="420" spans="3:8" x14ac:dyDescent="0.2">
      <c r="C420" t="s">
        <v>1576</v>
      </c>
      <c r="D420" t="s">
        <v>760</v>
      </c>
      <c r="E420" t="s">
        <v>762</v>
      </c>
      <c r="F420" t="s">
        <v>761</v>
      </c>
      <c r="G420" t="s">
        <v>1697</v>
      </c>
      <c r="H420" t="s">
        <v>1686</v>
      </c>
    </row>
    <row r="421" spans="3:8" x14ac:dyDescent="0.2">
      <c r="C421" t="s">
        <v>1576</v>
      </c>
      <c r="D421" t="s">
        <v>763</v>
      </c>
      <c r="E421" t="s">
        <v>764</v>
      </c>
      <c r="F421" t="s">
        <v>761</v>
      </c>
      <c r="G421" t="s">
        <v>1697</v>
      </c>
      <c r="H421" t="s">
        <v>1686</v>
      </c>
    </row>
    <row r="422" spans="3:8" x14ac:dyDescent="0.2">
      <c r="C422" t="s">
        <v>1576</v>
      </c>
      <c r="D422" t="s">
        <v>765</v>
      </c>
      <c r="E422" t="s">
        <v>766</v>
      </c>
      <c r="F422" t="s">
        <v>761</v>
      </c>
      <c r="G422" t="s">
        <v>1697</v>
      </c>
      <c r="H422" t="s">
        <v>1686</v>
      </c>
    </row>
    <row r="423" spans="3:8" x14ac:dyDescent="0.2">
      <c r="C423" t="s">
        <v>1576</v>
      </c>
      <c r="D423" t="s">
        <v>1512</v>
      </c>
      <c r="E423" t="s">
        <v>759</v>
      </c>
      <c r="F423" t="s">
        <v>10</v>
      </c>
      <c r="G423" t="s">
        <v>35</v>
      </c>
      <c r="H423" t="s">
        <v>35</v>
      </c>
    </row>
    <row r="424" spans="3:8" x14ac:dyDescent="0.2">
      <c r="C424" t="s">
        <v>1576</v>
      </c>
      <c r="D424" t="s">
        <v>767</v>
      </c>
      <c r="E424" t="s">
        <v>759</v>
      </c>
      <c r="F424" t="s">
        <v>10</v>
      </c>
      <c r="G424" t="s">
        <v>35</v>
      </c>
      <c r="H424" t="s">
        <v>35</v>
      </c>
    </row>
    <row r="425" spans="3:8" x14ac:dyDescent="0.2">
      <c r="C425" t="s">
        <v>1576</v>
      </c>
      <c r="D425" t="s">
        <v>44</v>
      </c>
      <c r="E425" t="s">
        <v>768</v>
      </c>
      <c r="F425" t="s">
        <v>10</v>
      </c>
      <c r="G425" t="s">
        <v>35</v>
      </c>
      <c r="H425" t="s">
        <v>35</v>
      </c>
    </row>
    <row r="426" spans="3:8" x14ac:dyDescent="0.2">
      <c r="C426" t="s">
        <v>1576</v>
      </c>
      <c r="D426" t="s">
        <v>44</v>
      </c>
      <c r="E426" t="s">
        <v>390</v>
      </c>
      <c r="F426" t="s">
        <v>10</v>
      </c>
      <c r="G426" t="s">
        <v>35</v>
      </c>
      <c r="H426" t="s">
        <v>35</v>
      </c>
    </row>
    <row r="427" spans="3:8" x14ac:dyDescent="0.2">
      <c r="C427" t="s">
        <v>1576</v>
      </c>
      <c r="D427" t="s">
        <v>44</v>
      </c>
      <c r="E427" t="s">
        <v>769</v>
      </c>
      <c r="F427" t="s">
        <v>10</v>
      </c>
      <c r="G427" t="s">
        <v>35</v>
      </c>
      <c r="H427" t="s">
        <v>35</v>
      </c>
    </row>
    <row r="428" spans="3:8" x14ac:dyDescent="0.2">
      <c r="C428" t="s">
        <v>1576</v>
      </c>
      <c r="D428" t="s">
        <v>44</v>
      </c>
      <c r="E428" t="s">
        <v>392</v>
      </c>
      <c r="F428" t="s">
        <v>10</v>
      </c>
      <c r="G428" t="s">
        <v>35</v>
      </c>
      <c r="H428" t="s">
        <v>35</v>
      </c>
    </row>
    <row r="429" spans="3:8" x14ac:dyDescent="0.2">
      <c r="C429" t="s">
        <v>1576</v>
      </c>
      <c r="D429" t="s">
        <v>770</v>
      </c>
      <c r="E429" t="s">
        <v>771</v>
      </c>
      <c r="F429" t="s">
        <v>2</v>
      </c>
      <c r="G429" t="s">
        <v>1893</v>
      </c>
      <c r="H429" t="s">
        <v>35</v>
      </c>
    </row>
    <row r="430" spans="3:8" x14ac:dyDescent="0.2">
      <c r="C430" t="s">
        <v>1576</v>
      </c>
      <c r="D430" t="s">
        <v>770</v>
      </c>
      <c r="E430" t="s">
        <v>772</v>
      </c>
      <c r="F430" t="s">
        <v>178</v>
      </c>
      <c r="G430" t="s">
        <v>4</v>
      </c>
      <c r="H430" t="s">
        <v>1685</v>
      </c>
    </row>
    <row r="431" spans="3:8" x14ac:dyDescent="0.2">
      <c r="C431" t="s">
        <v>1576</v>
      </c>
      <c r="D431" t="s">
        <v>770</v>
      </c>
      <c r="E431" t="s">
        <v>772</v>
      </c>
      <c r="F431" t="s">
        <v>2</v>
      </c>
      <c r="G431" t="s">
        <v>1893</v>
      </c>
      <c r="H431" t="s">
        <v>35</v>
      </c>
    </row>
    <row r="432" spans="3:8" x14ac:dyDescent="0.2">
      <c r="C432" t="s">
        <v>1576</v>
      </c>
      <c r="D432" t="s">
        <v>770</v>
      </c>
      <c r="E432" t="s">
        <v>773</v>
      </c>
      <c r="F432" t="s">
        <v>178</v>
      </c>
      <c r="G432" t="s">
        <v>4</v>
      </c>
      <c r="H432" t="s">
        <v>1685</v>
      </c>
    </row>
    <row r="433" spans="3:8" x14ac:dyDescent="0.2">
      <c r="C433" t="s">
        <v>1576</v>
      </c>
      <c r="D433" t="s">
        <v>770</v>
      </c>
      <c r="E433" t="s">
        <v>773</v>
      </c>
      <c r="F433" t="s">
        <v>2</v>
      </c>
      <c r="G433" t="s">
        <v>1893</v>
      </c>
      <c r="H433" t="s">
        <v>35</v>
      </c>
    </row>
    <row r="434" spans="3:8" x14ac:dyDescent="0.2">
      <c r="C434" t="s">
        <v>1576</v>
      </c>
      <c r="D434" t="s">
        <v>774</v>
      </c>
      <c r="E434" t="s">
        <v>775</v>
      </c>
      <c r="F434" t="s">
        <v>7</v>
      </c>
      <c r="G434" t="s">
        <v>7</v>
      </c>
      <c r="H434" t="s">
        <v>7</v>
      </c>
    </row>
    <row r="435" spans="3:8" x14ac:dyDescent="0.2">
      <c r="C435" t="s">
        <v>1576</v>
      </c>
      <c r="D435" t="s">
        <v>774</v>
      </c>
      <c r="E435" t="s">
        <v>776</v>
      </c>
      <c r="F435" t="s">
        <v>7</v>
      </c>
      <c r="G435" t="s">
        <v>7</v>
      </c>
      <c r="H435" t="s">
        <v>7</v>
      </c>
    </row>
    <row r="436" spans="3:8" x14ac:dyDescent="0.2">
      <c r="C436" t="s">
        <v>1576</v>
      </c>
      <c r="D436" t="s">
        <v>774</v>
      </c>
      <c r="E436" t="s">
        <v>777</v>
      </c>
      <c r="F436" t="s">
        <v>7</v>
      </c>
      <c r="G436" t="s">
        <v>7</v>
      </c>
      <c r="H436" t="s">
        <v>7</v>
      </c>
    </row>
    <row r="437" spans="3:8" x14ac:dyDescent="0.2">
      <c r="C437" t="s">
        <v>1576</v>
      </c>
      <c r="D437" t="s">
        <v>774</v>
      </c>
      <c r="E437" t="s">
        <v>778</v>
      </c>
      <c r="F437" t="s">
        <v>7</v>
      </c>
      <c r="G437" t="s">
        <v>7</v>
      </c>
      <c r="H437" t="s">
        <v>7</v>
      </c>
    </row>
    <row r="438" spans="3:8" x14ac:dyDescent="0.2">
      <c r="C438" t="s">
        <v>1576</v>
      </c>
      <c r="D438" t="s">
        <v>397</v>
      </c>
      <c r="E438" t="s">
        <v>811</v>
      </c>
      <c r="F438" t="s">
        <v>35</v>
      </c>
      <c r="G438" t="s">
        <v>1749</v>
      </c>
      <c r="H438" t="s">
        <v>35</v>
      </c>
    </row>
    <row r="439" spans="3:8" x14ac:dyDescent="0.2">
      <c r="C439" t="s">
        <v>1576</v>
      </c>
      <c r="D439" t="s">
        <v>397</v>
      </c>
      <c r="E439" t="s">
        <v>812</v>
      </c>
      <c r="F439" t="s">
        <v>35</v>
      </c>
      <c r="G439" t="s">
        <v>1749</v>
      </c>
      <c r="H439" t="s">
        <v>35</v>
      </c>
    </row>
    <row r="440" spans="3:8" x14ac:dyDescent="0.2">
      <c r="C440" t="s">
        <v>1576</v>
      </c>
      <c r="D440" t="s">
        <v>397</v>
      </c>
      <c r="E440" t="s">
        <v>813</v>
      </c>
      <c r="F440" t="s">
        <v>35</v>
      </c>
      <c r="G440" t="s">
        <v>1749</v>
      </c>
      <c r="H440" t="s">
        <v>35</v>
      </c>
    </row>
    <row r="441" spans="3:8" x14ac:dyDescent="0.2">
      <c r="C441" t="s">
        <v>1576</v>
      </c>
      <c r="D441" t="s">
        <v>397</v>
      </c>
      <c r="E441" t="s">
        <v>814</v>
      </c>
      <c r="F441" t="s">
        <v>35</v>
      </c>
      <c r="G441" t="s">
        <v>1749</v>
      </c>
      <c r="H441" t="s">
        <v>35</v>
      </c>
    </row>
    <row r="442" spans="3:8" x14ac:dyDescent="0.2">
      <c r="C442" t="s">
        <v>1576</v>
      </c>
      <c r="D442" t="s">
        <v>815</v>
      </c>
      <c r="E442" t="s">
        <v>815</v>
      </c>
      <c r="F442" t="s">
        <v>2</v>
      </c>
      <c r="G442" t="s">
        <v>4</v>
      </c>
      <c r="H442" t="s">
        <v>35</v>
      </c>
    </row>
    <row r="443" spans="3:8" x14ac:dyDescent="0.2">
      <c r="C443" t="s">
        <v>1576</v>
      </c>
      <c r="D443" t="s">
        <v>816</v>
      </c>
      <c r="E443" t="s">
        <v>816</v>
      </c>
      <c r="F443" t="s">
        <v>2</v>
      </c>
      <c r="G443" t="s">
        <v>4</v>
      </c>
      <c r="H443" t="s">
        <v>35</v>
      </c>
    </row>
    <row r="444" spans="3:8" x14ac:dyDescent="0.2">
      <c r="C444" t="s">
        <v>1576</v>
      </c>
      <c r="D444" t="s">
        <v>817</v>
      </c>
      <c r="E444" t="s">
        <v>818</v>
      </c>
      <c r="F444" t="s">
        <v>2</v>
      </c>
      <c r="G444" t="s">
        <v>1893</v>
      </c>
      <c r="H444" t="s">
        <v>35</v>
      </c>
    </row>
    <row r="445" spans="3:8" x14ac:dyDescent="0.2">
      <c r="C445" t="s">
        <v>1576</v>
      </c>
      <c r="D445" t="s">
        <v>817</v>
      </c>
      <c r="E445" t="s">
        <v>819</v>
      </c>
      <c r="F445" t="s">
        <v>2</v>
      </c>
      <c r="G445" t="s">
        <v>1893</v>
      </c>
      <c r="H445" t="s">
        <v>35</v>
      </c>
    </row>
    <row r="446" spans="3:8" x14ac:dyDescent="0.2">
      <c r="C446" t="s">
        <v>1576</v>
      </c>
      <c r="D446" t="s">
        <v>44</v>
      </c>
      <c r="E446" t="s">
        <v>820</v>
      </c>
      <c r="F446" t="s">
        <v>10</v>
      </c>
      <c r="G446" t="s">
        <v>35</v>
      </c>
      <c r="H446" t="s">
        <v>35</v>
      </c>
    </row>
    <row r="447" spans="3:8" x14ac:dyDescent="0.2">
      <c r="C447" t="s">
        <v>1576</v>
      </c>
      <c r="D447" t="s">
        <v>44</v>
      </c>
      <c r="E447" t="s">
        <v>821</v>
      </c>
      <c r="F447" t="s">
        <v>10</v>
      </c>
      <c r="G447" t="s">
        <v>35</v>
      </c>
      <c r="H447" t="s">
        <v>35</v>
      </c>
    </row>
    <row r="448" spans="3:8" x14ac:dyDescent="0.2">
      <c r="C448" t="s">
        <v>1576</v>
      </c>
      <c r="D448" t="s">
        <v>44</v>
      </c>
      <c r="E448" t="s">
        <v>822</v>
      </c>
      <c r="F448" t="s">
        <v>10</v>
      </c>
      <c r="G448" t="s">
        <v>35</v>
      </c>
      <c r="H448" t="s">
        <v>35</v>
      </c>
    </row>
    <row r="449" spans="3:8" x14ac:dyDescent="0.2">
      <c r="C449" t="s">
        <v>1576</v>
      </c>
      <c r="D449" t="s">
        <v>44</v>
      </c>
      <c r="E449" t="s">
        <v>823</v>
      </c>
      <c r="F449" t="s">
        <v>10</v>
      </c>
      <c r="G449" t="s">
        <v>35</v>
      </c>
      <c r="H449" t="s">
        <v>35</v>
      </c>
    </row>
    <row r="450" spans="3:8" x14ac:dyDescent="0.2">
      <c r="C450" t="s">
        <v>1576</v>
      </c>
      <c r="D450" t="s">
        <v>44</v>
      </c>
      <c r="E450" t="s">
        <v>824</v>
      </c>
      <c r="F450" t="s">
        <v>10</v>
      </c>
      <c r="G450" t="s">
        <v>35</v>
      </c>
      <c r="H450" t="s">
        <v>35</v>
      </c>
    </row>
    <row r="451" spans="3:8" x14ac:dyDescent="0.2">
      <c r="C451" t="s">
        <v>1576</v>
      </c>
      <c r="D451" t="s">
        <v>44</v>
      </c>
      <c r="E451" t="s">
        <v>825</v>
      </c>
      <c r="F451" t="s">
        <v>10</v>
      </c>
      <c r="G451" t="s">
        <v>35</v>
      </c>
      <c r="H451" t="s">
        <v>35</v>
      </c>
    </row>
    <row r="452" spans="3:8" x14ac:dyDescent="0.2">
      <c r="C452" t="s">
        <v>1576</v>
      </c>
      <c r="D452" t="s">
        <v>826</v>
      </c>
      <c r="E452" t="s">
        <v>818</v>
      </c>
      <c r="F452" t="s">
        <v>2</v>
      </c>
      <c r="G452" t="s">
        <v>1893</v>
      </c>
      <c r="H452" t="s">
        <v>35</v>
      </c>
    </row>
    <row r="453" spans="3:8" x14ac:dyDescent="0.2">
      <c r="C453" t="s">
        <v>1576</v>
      </c>
      <c r="D453" t="s">
        <v>826</v>
      </c>
      <c r="E453" t="s">
        <v>819</v>
      </c>
      <c r="F453" t="s">
        <v>2</v>
      </c>
      <c r="G453" t="s">
        <v>1893</v>
      </c>
      <c r="H453" t="s">
        <v>35</v>
      </c>
    </row>
    <row r="454" spans="3:8" x14ac:dyDescent="0.2">
      <c r="C454" t="s">
        <v>1576</v>
      </c>
      <c r="D454" t="s">
        <v>891</v>
      </c>
      <c r="E454" t="s">
        <v>891</v>
      </c>
      <c r="F454" t="s">
        <v>623</v>
      </c>
      <c r="G454" t="s">
        <v>1691</v>
      </c>
      <c r="H454" t="s">
        <v>7</v>
      </c>
    </row>
    <row r="455" spans="3:8" x14ac:dyDescent="0.2">
      <c r="C455" t="s">
        <v>1576</v>
      </c>
      <c r="D455" t="s">
        <v>891</v>
      </c>
      <c r="E455" t="s">
        <v>891</v>
      </c>
      <c r="F455" t="s">
        <v>53</v>
      </c>
      <c r="G455" t="s">
        <v>1696</v>
      </c>
      <c r="H455" t="s">
        <v>7</v>
      </c>
    </row>
    <row r="456" spans="3:8" x14ac:dyDescent="0.2">
      <c r="C456" t="s">
        <v>1576</v>
      </c>
      <c r="D456" t="s">
        <v>892</v>
      </c>
      <c r="E456" t="s">
        <v>892</v>
      </c>
      <c r="F456" t="s">
        <v>624</v>
      </c>
      <c r="G456" t="s">
        <v>1692</v>
      </c>
      <c r="H456" t="s">
        <v>7</v>
      </c>
    </row>
    <row r="457" spans="3:8" x14ac:dyDescent="0.2">
      <c r="C457" t="s">
        <v>1576</v>
      </c>
      <c r="D457" t="s">
        <v>893</v>
      </c>
      <c r="E457" t="s">
        <v>894</v>
      </c>
      <c r="F457" t="s">
        <v>10</v>
      </c>
      <c r="G457" t="s">
        <v>35</v>
      </c>
      <c r="H457" t="s">
        <v>35</v>
      </c>
    </row>
    <row r="458" spans="3:8" x14ac:dyDescent="0.2">
      <c r="C458" t="s">
        <v>1576</v>
      </c>
      <c r="D458" t="s">
        <v>893</v>
      </c>
      <c r="E458" t="s">
        <v>895</v>
      </c>
      <c r="F458" t="s">
        <v>10</v>
      </c>
      <c r="G458" t="s">
        <v>35</v>
      </c>
      <c r="H458" t="s">
        <v>35</v>
      </c>
    </row>
    <row r="459" spans="3:8" x14ac:dyDescent="0.2">
      <c r="C459" t="s">
        <v>1576</v>
      </c>
      <c r="D459" t="s">
        <v>893</v>
      </c>
      <c r="E459" t="s">
        <v>486</v>
      </c>
      <c r="F459" t="s">
        <v>10</v>
      </c>
      <c r="G459" t="s">
        <v>35</v>
      </c>
      <c r="H459" t="s">
        <v>35</v>
      </c>
    </row>
    <row r="460" spans="3:8" x14ac:dyDescent="0.2">
      <c r="C460" t="s">
        <v>1576</v>
      </c>
      <c r="D460" t="s">
        <v>893</v>
      </c>
      <c r="E460" t="s">
        <v>13</v>
      </c>
      <c r="F460" t="s">
        <v>10</v>
      </c>
      <c r="G460" t="s">
        <v>35</v>
      </c>
      <c r="H460" t="s">
        <v>35</v>
      </c>
    </row>
    <row r="461" spans="3:8" x14ac:dyDescent="0.2">
      <c r="C461" t="s">
        <v>1576</v>
      </c>
      <c r="D461" t="s">
        <v>893</v>
      </c>
      <c r="E461" t="s">
        <v>896</v>
      </c>
      <c r="F461" t="s">
        <v>10</v>
      </c>
      <c r="G461" t="s">
        <v>35</v>
      </c>
      <c r="H461" t="s">
        <v>35</v>
      </c>
    </row>
    <row r="462" spans="3:8" x14ac:dyDescent="0.2">
      <c r="C462" t="s">
        <v>1576</v>
      </c>
      <c r="D462" t="s">
        <v>893</v>
      </c>
      <c r="E462" t="s">
        <v>897</v>
      </c>
      <c r="F462" t="s">
        <v>10</v>
      </c>
      <c r="G462" t="s">
        <v>35</v>
      </c>
      <c r="H462" t="s">
        <v>35</v>
      </c>
    </row>
    <row r="463" spans="3:8" x14ac:dyDescent="0.2">
      <c r="C463" t="s">
        <v>1576</v>
      </c>
      <c r="D463" t="s">
        <v>898</v>
      </c>
      <c r="E463" t="s">
        <v>899</v>
      </c>
      <c r="F463" t="s">
        <v>453</v>
      </c>
      <c r="G463" t="s">
        <v>1698</v>
      </c>
      <c r="H463" t="s">
        <v>7</v>
      </c>
    </row>
    <row r="464" spans="3:8" x14ac:dyDescent="0.2">
      <c r="C464" t="s">
        <v>1576</v>
      </c>
      <c r="D464" t="s">
        <v>898</v>
      </c>
      <c r="E464" t="s">
        <v>899</v>
      </c>
      <c r="F464" t="s">
        <v>623</v>
      </c>
      <c r="G464" t="s">
        <v>1691</v>
      </c>
      <c r="H464" t="s">
        <v>7</v>
      </c>
    </row>
    <row r="465" spans="3:8" x14ac:dyDescent="0.2">
      <c r="C465" t="s">
        <v>1576</v>
      </c>
      <c r="D465" t="s">
        <v>898</v>
      </c>
      <c r="E465" t="s">
        <v>899</v>
      </c>
      <c r="F465" t="s">
        <v>53</v>
      </c>
      <c r="G465" t="s">
        <v>1696</v>
      </c>
      <c r="H465" t="s">
        <v>7</v>
      </c>
    </row>
    <row r="466" spans="3:8" x14ac:dyDescent="0.2">
      <c r="C466" t="s">
        <v>1576</v>
      </c>
      <c r="D466" t="s">
        <v>898</v>
      </c>
      <c r="E466" t="s">
        <v>901</v>
      </c>
      <c r="F466" t="s">
        <v>453</v>
      </c>
      <c r="G466" t="s">
        <v>1698</v>
      </c>
      <c r="H466" t="s">
        <v>7</v>
      </c>
    </row>
    <row r="467" spans="3:8" x14ac:dyDescent="0.2">
      <c r="C467" t="s">
        <v>1576</v>
      </c>
      <c r="D467" t="s">
        <v>898</v>
      </c>
      <c r="E467" t="s">
        <v>901</v>
      </c>
      <c r="F467" t="s">
        <v>623</v>
      </c>
      <c r="G467" t="s">
        <v>1691</v>
      </c>
      <c r="H467" t="s">
        <v>7</v>
      </c>
    </row>
    <row r="468" spans="3:8" x14ac:dyDescent="0.2">
      <c r="C468" t="s">
        <v>1576</v>
      </c>
      <c r="D468" t="s">
        <v>898</v>
      </c>
      <c r="E468" t="s">
        <v>901</v>
      </c>
      <c r="F468" t="s">
        <v>53</v>
      </c>
      <c r="G468" t="s">
        <v>1696</v>
      </c>
      <c r="H468" t="s">
        <v>7</v>
      </c>
    </row>
    <row r="469" spans="3:8" x14ac:dyDescent="0.2">
      <c r="C469" t="s">
        <v>1576</v>
      </c>
      <c r="D469" t="s">
        <v>898</v>
      </c>
      <c r="E469" t="s">
        <v>903</v>
      </c>
      <c r="F469" t="s">
        <v>53</v>
      </c>
      <c r="G469" t="s">
        <v>1696</v>
      </c>
      <c r="H469" t="s">
        <v>7</v>
      </c>
    </row>
    <row r="470" spans="3:8" x14ac:dyDescent="0.2">
      <c r="C470" t="s">
        <v>1576</v>
      </c>
      <c r="D470" t="s">
        <v>898</v>
      </c>
      <c r="E470" t="s">
        <v>904</v>
      </c>
      <c r="F470" t="s">
        <v>453</v>
      </c>
      <c r="G470" t="s">
        <v>1698</v>
      </c>
      <c r="H470" t="s">
        <v>7</v>
      </c>
    </row>
    <row r="471" spans="3:8" x14ac:dyDescent="0.2">
      <c r="C471" t="s">
        <v>1576</v>
      </c>
      <c r="D471" t="s">
        <v>898</v>
      </c>
      <c r="E471" t="s">
        <v>904</v>
      </c>
      <c r="F471" t="s">
        <v>623</v>
      </c>
      <c r="G471" t="s">
        <v>1691</v>
      </c>
      <c r="H471" t="s">
        <v>7</v>
      </c>
    </row>
    <row r="472" spans="3:8" x14ac:dyDescent="0.2">
      <c r="C472" t="s">
        <v>1576</v>
      </c>
      <c r="D472" t="s">
        <v>898</v>
      </c>
      <c r="E472" t="s">
        <v>905</v>
      </c>
      <c r="F472" t="s">
        <v>453</v>
      </c>
      <c r="G472" t="s">
        <v>1698</v>
      </c>
      <c r="H472" t="s">
        <v>7</v>
      </c>
    </row>
    <row r="473" spans="3:8" x14ac:dyDescent="0.2">
      <c r="C473" t="s">
        <v>1576</v>
      </c>
      <c r="D473" t="s">
        <v>898</v>
      </c>
      <c r="E473" t="s">
        <v>905</v>
      </c>
      <c r="F473" t="s">
        <v>623</v>
      </c>
      <c r="G473" t="s">
        <v>1691</v>
      </c>
      <c r="H473" t="s">
        <v>7</v>
      </c>
    </row>
    <row r="474" spans="3:8" x14ac:dyDescent="0.2">
      <c r="C474" t="s">
        <v>1576</v>
      </c>
      <c r="D474" t="s">
        <v>898</v>
      </c>
      <c r="E474" t="s">
        <v>905</v>
      </c>
      <c r="F474" t="s">
        <v>53</v>
      </c>
      <c r="G474" t="s">
        <v>1696</v>
      </c>
      <c r="H474" t="s">
        <v>7</v>
      </c>
    </row>
    <row r="475" spans="3:8" x14ac:dyDescent="0.2">
      <c r="C475" t="s">
        <v>1576</v>
      </c>
      <c r="D475" t="s">
        <v>898</v>
      </c>
      <c r="E475" t="s">
        <v>907</v>
      </c>
      <c r="F475" t="s">
        <v>453</v>
      </c>
      <c r="G475" t="s">
        <v>1698</v>
      </c>
      <c r="H475" t="s">
        <v>7</v>
      </c>
    </row>
    <row r="476" spans="3:8" x14ac:dyDescent="0.2">
      <c r="C476" t="s">
        <v>1576</v>
      </c>
      <c r="D476" t="s">
        <v>898</v>
      </c>
      <c r="E476" t="s">
        <v>907</v>
      </c>
      <c r="F476" t="s">
        <v>623</v>
      </c>
      <c r="G476" t="s">
        <v>1691</v>
      </c>
      <c r="H476" t="s">
        <v>7</v>
      </c>
    </row>
    <row r="477" spans="3:8" x14ac:dyDescent="0.2">
      <c r="C477" t="s">
        <v>1576</v>
      </c>
      <c r="D477" t="s">
        <v>898</v>
      </c>
      <c r="E477" t="s">
        <v>907</v>
      </c>
      <c r="F477" t="s">
        <v>53</v>
      </c>
      <c r="G477" t="s">
        <v>1696</v>
      </c>
      <c r="H477" t="s">
        <v>7</v>
      </c>
    </row>
    <row r="478" spans="3:8" x14ac:dyDescent="0.2">
      <c r="C478" t="s">
        <v>1576</v>
      </c>
      <c r="D478" t="s">
        <v>898</v>
      </c>
      <c r="E478" t="s">
        <v>909</v>
      </c>
      <c r="F478" t="s">
        <v>453</v>
      </c>
      <c r="G478" t="s">
        <v>1698</v>
      </c>
      <c r="H478" t="s">
        <v>7</v>
      </c>
    </row>
    <row r="479" spans="3:8" x14ac:dyDescent="0.2">
      <c r="C479" t="s">
        <v>1576</v>
      </c>
      <c r="D479" t="s">
        <v>898</v>
      </c>
      <c r="E479" t="s">
        <v>909</v>
      </c>
      <c r="F479" t="s">
        <v>623</v>
      </c>
      <c r="G479" t="s">
        <v>1691</v>
      </c>
      <c r="H479" t="s">
        <v>7</v>
      </c>
    </row>
    <row r="480" spans="3:8" x14ac:dyDescent="0.2">
      <c r="C480" t="s">
        <v>1576</v>
      </c>
      <c r="D480" t="s">
        <v>898</v>
      </c>
      <c r="E480" t="s">
        <v>909</v>
      </c>
      <c r="F480" t="s">
        <v>53</v>
      </c>
      <c r="G480" t="s">
        <v>1696</v>
      </c>
      <c r="H480" t="s">
        <v>7</v>
      </c>
    </row>
    <row r="481" spans="3:8" x14ac:dyDescent="0.2">
      <c r="C481" t="s">
        <v>1576</v>
      </c>
      <c r="D481" t="s">
        <v>900</v>
      </c>
      <c r="E481" t="s">
        <v>899</v>
      </c>
      <c r="F481" t="s">
        <v>624</v>
      </c>
      <c r="G481" t="s">
        <v>1692</v>
      </c>
      <c r="H481" t="s">
        <v>7</v>
      </c>
    </row>
    <row r="482" spans="3:8" x14ac:dyDescent="0.2">
      <c r="C482" t="s">
        <v>1576</v>
      </c>
      <c r="D482" t="s">
        <v>900</v>
      </c>
      <c r="E482" t="s">
        <v>902</v>
      </c>
      <c r="F482" t="s">
        <v>1714</v>
      </c>
      <c r="G482" t="s">
        <v>8248</v>
      </c>
      <c r="H482" t="s">
        <v>7</v>
      </c>
    </row>
    <row r="483" spans="3:8" x14ac:dyDescent="0.2">
      <c r="C483" t="s">
        <v>1576</v>
      </c>
      <c r="D483" t="s">
        <v>900</v>
      </c>
      <c r="E483" t="s">
        <v>906</v>
      </c>
      <c r="F483" t="s">
        <v>624</v>
      </c>
      <c r="G483" t="s">
        <v>1692</v>
      </c>
      <c r="H483" t="s">
        <v>7</v>
      </c>
    </row>
    <row r="484" spans="3:8" x14ac:dyDescent="0.2">
      <c r="C484" t="s">
        <v>1576</v>
      </c>
      <c r="D484" t="s">
        <v>900</v>
      </c>
      <c r="E484" t="s">
        <v>908</v>
      </c>
      <c r="F484" t="s">
        <v>624</v>
      </c>
      <c r="G484" t="s">
        <v>1692</v>
      </c>
      <c r="H484" t="s">
        <v>7</v>
      </c>
    </row>
    <row r="485" spans="3:8" x14ac:dyDescent="0.2">
      <c r="C485" t="s">
        <v>1576</v>
      </c>
      <c r="D485" t="s">
        <v>900</v>
      </c>
      <c r="E485" t="s">
        <v>910</v>
      </c>
      <c r="F485" t="s">
        <v>624</v>
      </c>
      <c r="G485" t="s">
        <v>1692</v>
      </c>
      <c r="H485" t="s">
        <v>7</v>
      </c>
    </row>
    <row r="486" spans="3:8" x14ac:dyDescent="0.2">
      <c r="C486" t="s">
        <v>1576</v>
      </c>
      <c r="D486" t="s">
        <v>437</v>
      </c>
      <c r="E486" t="s">
        <v>437</v>
      </c>
      <c r="F486" t="s">
        <v>154</v>
      </c>
      <c r="G486" t="s">
        <v>273</v>
      </c>
      <c r="H486" t="s">
        <v>1685</v>
      </c>
    </row>
    <row r="487" spans="3:8" x14ac:dyDescent="0.2">
      <c r="C487" t="s">
        <v>1576</v>
      </c>
      <c r="D487" t="s">
        <v>165</v>
      </c>
      <c r="E487" t="s">
        <v>275</v>
      </c>
      <c r="F487" t="s">
        <v>10</v>
      </c>
      <c r="G487" t="s">
        <v>35</v>
      </c>
      <c r="H487" t="s">
        <v>35</v>
      </c>
    </row>
    <row r="488" spans="3:8" x14ac:dyDescent="0.2">
      <c r="C488" t="s">
        <v>1576</v>
      </c>
      <c r="D488" t="s">
        <v>165</v>
      </c>
      <c r="E488" t="s">
        <v>951</v>
      </c>
      <c r="F488" t="s">
        <v>10</v>
      </c>
      <c r="G488" t="s">
        <v>1750</v>
      </c>
      <c r="H488" t="s">
        <v>35</v>
      </c>
    </row>
    <row r="489" spans="3:8" x14ac:dyDescent="0.2">
      <c r="C489" t="s">
        <v>1576</v>
      </c>
      <c r="D489" t="s">
        <v>165</v>
      </c>
      <c r="E489" t="s">
        <v>952</v>
      </c>
      <c r="F489" t="s">
        <v>10</v>
      </c>
      <c r="G489" t="s">
        <v>1751</v>
      </c>
      <c r="H489" t="s">
        <v>35</v>
      </c>
    </row>
    <row r="490" spans="3:8" x14ac:dyDescent="0.2">
      <c r="C490" t="s">
        <v>1576</v>
      </c>
      <c r="D490" t="s">
        <v>168</v>
      </c>
      <c r="E490" t="s">
        <v>950</v>
      </c>
      <c r="F490" t="s">
        <v>10</v>
      </c>
      <c r="G490" t="s">
        <v>35</v>
      </c>
      <c r="H490" t="s">
        <v>35</v>
      </c>
    </row>
    <row r="491" spans="3:8" x14ac:dyDescent="0.2">
      <c r="C491" t="s">
        <v>1576</v>
      </c>
      <c r="D491" t="s">
        <v>168</v>
      </c>
      <c r="E491" t="s">
        <v>953</v>
      </c>
      <c r="F491" t="s">
        <v>10</v>
      </c>
      <c r="G491" t="s">
        <v>35</v>
      </c>
      <c r="H491" t="s">
        <v>35</v>
      </c>
    </row>
    <row r="492" spans="3:8" x14ac:dyDescent="0.2">
      <c r="C492" t="s">
        <v>1576</v>
      </c>
      <c r="D492" t="s">
        <v>168</v>
      </c>
      <c r="E492" t="s">
        <v>954</v>
      </c>
      <c r="F492" t="s">
        <v>10</v>
      </c>
      <c r="G492" t="s">
        <v>35</v>
      </c>
      <c r="H492" t="s">
        <v>35</v>
      </c>
    </row>
    <row r="493" spans="3:8" x14ac:dyDescent="0.2">
      <c r="C493" t="s">
        <v>1576</v>
      </c>
      <c r="D493" t="s">
        <v>955</v>
      </c>
      <c r="E493" t="s">
        <v>951</v>
      </c>
      <c r="F493" t="s">
        <v>35</v>
      </c>
      <c r="G493" t="s">
        <v>1750</v>
      </c>
      <c r="H493" t="s">
        <v>35</v>
      </c>
    </row>
    <row r="494" spans="3:8" x14ac:dyDescent="0.2">
      <c r="C494" t="s">
        <v>1576</v>
      </c>
      <c r="D494" t="s">
        <v>955</v>
      </c>
      <c r="E494" t="s">
        <v>952</v>
      </c>
      <c r="F494" t="s">
        <v>35</v>
      </c>
      <c r="G494" t="s">
        <v>1751</v>
      </c>
      <c r="H494" t="s">
        <v>35</v>
      </c>
    </row>
    <row r="495" spans="3:8" x14ac:dyDescent="0.2">
      <c r="C495" t="s">
        <v>1576</v>
      </c>
      <c r="D495" t="s">
        <v>955</v>
      </c>
      <c r="E495" t="s">
        <v>956</v>
      </c>
      <c r="F495" t="s">
        <v>4</v>
      </c>
      <c r="G495" t="s">
        <v>273</v>
      </c>
      <c r="H495" t="s">
        <v>35</v>
      </c>
    </row>
    <row r="496" spans="3:8" x14ac:dyDescent="0.2">
      <c r="C496" t="s">
        <v>1576</v>
      </c>
      <c r="D496" t="s">
        <v>313</v>
      </c>
      <c r="E496" t="s">
        <v>957</v>
      </c>
      <c r="F496" t="s">
        <v>4</v>
      </c>
      <c r="G496" t="s">
        <v>273</v>
      </c>
      <c r="H496" t="s">
        <v>35</v>
      </c>
    </row>
    <row r="497" spans="3:8" x14ac:dyDescent="0.2">
      <c r="C497" t="s">
        <v>1576</v>
      </c>
      <c r="D497" t="s">
        <v>1530</v>
      </c>
      <c r="E497" t="s">
        <v>964</v>
      </c>
      <c r="F497" t="s">
        <v>35</v>
      </c>
      <c r="G497" t="s">
        <v>1752</v>
      </c>
      <c r="H497" t="s">
        <v>35</v>
      </c>
    </row>
    <row r="498" spans="3:8" x14ac:dyDescent="0.2">
      <c r="C498" t="s">
        <v>1576</v>
      </c>
      <c r="D498" t="s">
        <v>1530</v>
      </c>
      <c r="E498" t="s">
        <v>965</v>
      </c>
      <c r="F498" t="s">
        <v>35</v>
      </c>
      <c r="G498" t="s">
        <v>1753</v>
      </c>
      <c r="H498" t="s">
        <v>35</v>
      </c>
    </row>
    <row r="499" spans="3:8" x14ac:dyDescent="0.2">
      <c r="C499" t="s">
        <v>1576</v>
      </c>
      <c r="D499" t="s">
        <v>1530</v>
      </c>
      <c r="E499" t="s">
        <v>966</v>
      </c>
      <c r="F499" t="s">
        <v>35</v>
      </c>
      <c r="G499" t="s">
        <v>1752</v>
      </c>
      <c r="H499" t="s">
        <v>35</v>
      </c>
    </row>
    <row r="500" spans="3:8" x14ac:dyDescent="0.2">
      <c r="C500" t="s">
        <v>1576</v>
      </c>
      <c r="D500" t="s">
        <v>1530</v>
      </c>
      <c r="E500" t="s">
        <v>967</v>
      </c>
      <c r="F500" t="s">
        <v>35</v>
      </c>
      <c r="G500" t="s">
        <v>1753</v>
      </c>
      <c r="H500" t="s">
        <v>35</v>
      </c>
    </row>
    <row r="501" spans="3:8" x14ac:dyDescent="0.2">
      <c r="C501" t="s">
        <v>1576</v>
      </c>
      <c r="D501" t="s">
        <v>75</v>
      </c>
      <c r="E501" t="s">
        <v>968</v>
      </c>
      <c r="F501" t="s">
        <v>7</v>
      </c>
      <c r="G501" t="s">
        <v>7</v>
      </c>
      <c r="H501" t="s">
        <v>7</v>
      </c>
    </row>
    <row r="502" spans="3:8" x14ac:dyDescent="0.2">
      <c r="C502" t="s">
        <v>1576</v>
      </c>
      <c r="D502" t="s">
        <v>75</v>
      </c>
      <c r="E502" t="s">
        <v>969</v>
      </c>
      <c r="F502" t="s">
        <v>7</v>
      </c>
      <c r="G502" t="s">
        <v>7</v>
      </c>
      <c r="H502" t="s">
        <v>7</v>
      </c>
    </row>
    <row r="503" spans="3:8" x14ac:dyDescent="0.2">
      <c r="C503" t="s">
        <v>1576</v>
      </c>
      <c r="D503" t="s">
        <v>75</v>
      </c>
      <c r="E503" t="s">
        <v>970</v>
      </c>
      <c r="F503" t="s">
        <v>7</v>
      </c>
      <c r="G503" t="s">
        <v>7</v>
      </c>
      <c r="H503" t="s">
        <v>7</v>
      </c>
    </row>
    <row r="504" spans="3:8" x14ac:dyDescent="0.2">
      <c r="C504" t="s">
        <v>1576</v>
      </c>
      <c r="D504" t="s">
        <v>971</v>
      </c>
      <c r="E504" t="s">
        <v>971</v>
      </c>
      <c r="F504" t="s">
        <v>35</v>
      </c>
      <c r="G504" t="s">
        <v>1754</v>
      </c>
      <c r="H504" t="s">
        <v>35</v>
      </c>
    </row>
    <row r="505" spans="3:8" x14ac:dyDescent="0.2">
      <c r="C505" t="s">
        <v>1576</v>
      </c>
      <c r="D505" t="s">
        <v>972</v>
      </c>
      <c r="E505" t="s">
        <v>972</v>
      </c>
      <c r="F505" t="s">
        <v>4</v>
      </c>
      <c r="G505" t="s">
        <v>4</v>
      </c>
      <c r="H505" t="s">
        <v>35</v>
      </c>
    </row>
    <row r="506" spans="3:8" x14ac:dyDescent="0.2">
      <c r="C506" t="s">
        <v>1576</v>
      </c>
      <c r="D506" t="s">
        <v>448</v>
      </c>
      <c r="E506" t="s">
        <v>973</v>
      </c>
      <c r="F506" t="s">
        <v>10</v>
      </c>
      <c r="G506" t="s">
        <v>35</v>
      </c>
      <c r="H506" t="s">
        <v>35</v>
      </c>
    </row>
    <row r="507" spans="3:8" x14ac:dyDescent="0.2">
      <c r="C507" t="s">
        <v>1576</v>
      </c>
      <c r="D507" t="s">
        <v>448</v>
      </c>
      <c r="E507" t="s">
        <v>974</v>
      </c>
      <c r="F507" t="s">
        <v>10</v>
      </c>
      <c r="G507" t="s">
        <v>35</v>
      </c>
      <c r="H507" t="s">
        <v>35</v>
      </c>
    </row>
    <row r="508" spans="3:8" x14ac:dyDescent="0.2">
      <c r="C508" t="s">
        <v>1576</v>
      </c>
      <c r="D508" t="s">
        <v>448</v>
      </c>
      <c r="E508" t="s">
        <v>975</v>
      </c>
      <c r="F508" t="s">
        <v>10</v>
      </c>
      <c r="G508" t="s">
        <v>35</v>
      </c>
      <c r="H508" t="s">
        <v>35</v>
      </c>
    </row>
    <row r="509" spans="3:8" x14ac:dyDescent="0.2">
      <c r="C509" t="s">
        <v>1576</v>
      </c>
      <c r="D509" t="s">
        <v>1531</v>
      </c>
      <c r="E509" t="s">
        <v>976</v>
      </c>
      <c r="F509" t="s">
        <v>35</v>
      </c>
      <c r="G509" t="s">
        <v>1752</v>
      </c>
      <c r="H509" t="s">
        <v>35</v>
      </c>
    </row>
    <row r="510" spans="3:8" x14ac:dyDescent="0.2">
      <c r="C510" t="s">
        <v>1576</v>
      </c>
      <c r="D510" t="s">
        <v>1531</v>
      </c>
      <c r="E510" t="s">
        <v>977</v>
      </c>
      <c r="F510" t="s">
        <v>35</v>
      </c>
      <c r="G510" t="s">
        <v>1753</v>
      </c>
      <c r="H510" t="s">
        <v>35</v>
      </c>
    </row>
    <row r="511" spans="3:8" x14ac:dyDescent="0.2">
      <c r="C511" t="s">
        <v>1576</v>
      </c>
      <c r="D511" t="s">
        <v>1531</v>
      </c>
      <c r="E511" t="s">
        <v>978</v>
      </c>
      <c r="F511" t="s">
        <v>35</v>
      </c>
      <c r="G511" t="s">
        <v>1752</v>
      </c>
      <c r="H511" t="s">
        <v>35</v>
      </c>
    </row>
    <row r="512" spans="3:8" x14ac:dyDescent="0.2">
      <c r="C512" t="s">
        <v>1576</v>
      </c>
      <c r="D512" t="s">
        <v>1531</v>
      </c>
      <c r="E512" t="s">
        <v>979</v>
      </c>
      <c r="F512" t="s">
        <v>35</v>
      </c>
      <c r="G512" t="s">
        <v>1753</v>
      </c>
      <c r="H512" t="s">
        <v>35</v>
      </c>
    </row>
    <row r="513" spans="3:8" x14ac:dyDescent="0.2">
      <c r="C513" t="s">
        <v>1576</v>
      </c>
      <c r="D513" t="s">
        <v>1532</v>
      </c>
      <c r="E513" t="s">
        <v>980</v>
      </c>
      <c r="F513" t="s">
        <v>35</v>
      </c>
      <c r="G513" t="s">
        <v>1754</v>
      </c>
      <c r="H513" t="s">
        <v>35</v>
      </c>
    </row>
    <row r="514" spans="3:8" x14ac:dyDescent="0.2">
      <c r="C514" t="s">
        <v>1576</v>
      </c>
      <c r="D514" t="s">
        <v>981</v>
      </c>
      <c r="E514" t="s">
        <v>981</v>
      </c>
      <c r="F514" t="s">
        <v>4</v>
      </c>
      <c r="G514" t="s">
        <v>273</v>
      </c>
      <c r="H514" t="s">
        <v>35</v>
      </c>
    </row>
    <row r="515" spans="3:8" x14ac:dyDescent="0.2">
      <c r="C515" t="s">
        <v>1576</v>
      </c>
      <c r="D515" t="s">
        <v>982</v>
      </c>
      <c r="E515" t="s">
        <v>982</v>
      </c>
      <c r="F515" t="s">
        <v>35</v>
      </c>
      <c r="G515" t="s">
        <v>1754</v>
      </c>
      <c r="H515" t="s">
        <v>35</v>
      </c>
    </row>
    <row r="516" spans="3:8" x14ac:dyDescent="0.2">
      <c r="C516" t="s">
        <v>1576</v>
      </c>
      <c r="D516" t="s">
        <v>983</v>
      </c>
      <c r="E516" t="s">
        <v>983</v>
      </c>
      <c r="F516" t="s">
        <v>4</v>
      </c>
      <c r="G516" t="s">
        <v>273</v>
      </c>
      <c r="H516" t="s">
        <v>35</v>
      </c>
    </row>
    <row r="517" spans="3:8" x14ac:dyDescent="0.2">
      <c r="C517" t="s">
        <v>1576</v>
      </c>
      <c r="D517" t="s">
        <v>984</v>
      </c>
      <c r="E517" t="s">
        <v>984</v>
      </c>
      <c r="F517" t="s">
        <v>35</v>
      </c>
      <c r="G517" t="s">
        <v>1754</v>
      </c>
      <c r="H517" t="s">
        <v>35</v>
      </c>
    </row>
    <row r="518" spans="3:8" x14ac:dyDescent="0.2">
      <c r="C518" t="s">
        <v>1576</v>
      </c>
      <c r="D518" t="s">
        <v>985</v>
      </c>
      <c r="E518" t="s">
        <v>985</v>
      </c>
      <c r="F518" t="s">
        <v>4</v>
      </c>
      <c r="G518" t="s">
        <v>4</v>
      </c>
      <c r="H518" t="s">
        <v>35</v>
      </c>
    </row>
    <row r="519" spans="3:8" x14ac:dyDescent="0.2">
      <c r="C519" t="s">
        <v>1576</v>
      </c>
      <c r="D519" t="s">
        <v>1092</v>
      </c>
      <c r="E519" t="s">
        <v>1092</v>
      </c>
      <c r="F519" t="s">
        <v>7</v>
      </c>
      <c r="G519" t="s">
        <v>7</v>
      </c>
      <c r="H519" t="s">
        <v>7</v>
      </c>
    </row>
    <row r="520" spans="3:8" x14ac:dyDescent="0.2">
      <c r="C520" t="s">
        <v>1576</v>
      </c>
      <c r="D520" t="s">
        <v>44</v>
      </c>
      <c r="E520" t="s">
        <v>1093</v>
      </c>
      <c r="F520" t="s">
        <v>10</v>
      </c>
      <c r="G520" t="s">
        <v>35</v>
      </c>
      <c r="H520" t="s">
        <v>35</v>
      </c>
    </row>
    <row r="521" spans="3:8" x14ac:dyDescent="0.2">
      <c r="C521" t="s">
        <v>1576</v>
      </c>
      <c r="D521" t="s">
        <v>44</v>
      </c>
      <c r="E521" t="s">
        <v>1094</v>
      </c>
      <c r="F521" t="s">
        <v>10</v>
      </c>
      <c r="G521" t="s">
        <v>35</v>
      </c>
      <c r="H521" t="s">
        <v>35</v>
      </c>
    </row>
    <row r="522" spans="3:8" x14ac:dyDescent="0.2">
      <c r="C522" t="s">
        <v>1576</v>
      </c>
      <c r="D522" t="s">
        <v>44</v>
      </c>
      <c r="E522" t="s">
        <v>1095</v>
      </c>
      <c r="F522" t="s">
        <v>10</v>
      </c>
      <c r="G522" t="s">
        <v>35</v>
      </c>
      <c r="H522" t="s">
        <v>35</v>
      </c>
    </row>
    <row r="523" spans="3:8" x14ac:dyDescent="0.2">
      <c r="C523" t="s">
        <v>1576</v>
      </c>
      <c r="D523" t="s">
        <v>44</v>
      </c>
      <c r="E523" t="s">
        <v>26</v>
      </c>
      <c r="F523" t="s">
        <v>10</v>
      </c>
      <c r="G523" t="s">
        <v>35</v>
      </c>
      <c r="H523" t="s">
        <v>35</v>
      </c>
    </row>
    <row r="524" spans="3:8" x14ac:dyDescent="0.2">
      <c r="C524" t="s">
        <v>1576</v>
      </c>
      <c r="D524" t="s">
        <v>44</v>
      </c>
      <c r="E524" t="s">
        <v>657</v>
      </c>
      <c r="F524" t="s">
        <v>10</v>
      </c>
      <c r="G524" t="s">
        <v>35</v>
      </c>
      <c r="H524" t="s">
        <v>35</v>
      </c>
    </row>
    <row r="525" spans="3:8" x14ac:dyDescent="0.2">
      <c r="C525" t="s">
        <v>1576</v>
      </c>
      <c r="D525" t="s">
        <v>1096</v>
      </c>
      <c r="E525" t="s">
        <v>1097</v>
      </c>
      <c r="F525" t="s">
        <v>264</v>
      </c>
      <c r="G525" t="s">
        <v>1730</v>
      </c>
      <c r="H525" t="s">
        <v>1685</v>
      </c>
    </row>
    <row r="526" spans="3:8" x14ac:dyDescent="0.2">
      <c r="C526" t="s">
        <v>1576</v>
      </c>
      <c r="D526" t="s">
        <v>334</v>
      </c>
      <c r="E526" t="s">
        <v>1098</v>
      </c>
      <c r="F526" t="s">
        <v>10</v>
      </c>
      <c r="G526" t="s">
        <v>35</v>
      </c>
      <c r="H526" t="s">
        <v>35</v>
      </c>
    </row>
    <row r="527" spans="3:8" x14ac:dyDescent="0.2">
      <c r="C527" t="s">
        <v>1576</v>
      </c>
      <c r="D527" t="s">
        <v>334</v>
      </c>
      <c r="E527" t="s">
        <v>1099</v>
      </c>
      <c r="F527" t="s">
        <v>10</v>
      </c>
      <c r="G527" t="s">
        <v>35</v>
      </c>
      <c r="H527" t="s">
        <v>35</v>
      </c>
    </row>
    <row r="528" spans="3:8" x14ac:dyDescent="0.2">
      <c r="C528" t="s">
        <v>1576</v>
      </c>
      <c r="D528" t="s">
        <v>334</v>
      </c>
      <c r="E528" t="s">
        <v>1100</v>
      </c>
      <c r="F528" t="s">
        <v>10</v>
      </c>
      <c r="G528" t="s">
        <v>35</v>
      </c>
      <c r="H528" t="s">
        <v>35</v>
      </c>
    </row>
    <row r="529" spans="3:8" x14ac:dyDescent="0.2">
      <c r="C529" t="s">
        <v>1576</v>
      </c>
      <c r="D529" t="s">
        <v>334</v>
      </c>
      <c r="E529" t="s">
        <v>1101</v>
      </c>
      <c r="F529" t="s">
        <v>10</v>
      </c>
      <c r="G529" t="s">
        <v>35</v>
      </c>
      <c r="H529" t="s">
        <v>35</v>
      </c>
    </row>
    <row r="530" spans="3:8" x14ac:dyDescent="0.2">
      <c r="C530" t="s">
        <v>1576</v>
      </c>
      <c r="D530" t="s">
        <v>334</v>
      </c>
      <c r="E530" t="s">
        <v>1102</v>
      </c>
      <c r="F530" t="s">
        <v>10</v>
      </c>
      <c r="G530" t="s">
        <v>35</v>
      </c>
      <c r="H530" t="s">
        <v>35</v>
      </c>
    </row>
    <row r="531" spans="3:8" x14ac:dyDescent="0.2">
      <c r="C531" t="s">
        <v>1576</v>
      </c>
      <c r="D531" t="s">
        <v>1115</v>
      </c>
      <c r="E531" t="s">
        <v>1116</v>
      </c>
      <c r="F531" t="s">
        <v>35</v>
      </c>
      <c r="G531" t="s">
        <v>35</v>
      </c>
      <c r="H531" t="s">
        <v>35</v>
      </c>
    </row>
    <row r="532" spans="3:8" x14ac:dyDescent="0.2">
      <c r="C532" t="s">
        <v>1576</v>
      </c>
      <c r="D532" t="s">
        <v>1115</v>
      </c>
      <c r="E532" t="s">
        <v>1117</v>
      </c>
      <c r="F532" t="s">
        <v>35</v>
      </c>
      <c r="G532" t="s">
        <v>35</v>
      </c>
      <c r="H532" t="s">
        <v>35</v>
      </c>
    </row>
    <row r="533" spans="3:8" x14ac:dyDescent="0.2">
      <c r="C533" t="s">
        <v>1576</v>
      </c>
      <c r="D533" t="s">
        <v>1115</v>
      </c>
      <c r="E533" t="s">
        <v>1118</v>
      </c>
      <c r="F533" t="s">
        <v>35</v>
      </c>
      <c r="G533" t="s">
        <v>35</v>
      </c>
      <c r="H533" t="s">
        <v>35</v>
      </c>
    </row>
    <row r="534" spans="3:8" x14ac:dyDescent="0.2">
      <c r="C534" t="s">
        <v>1576</v>
      </c>
      <c r="D534" t="s">
        <v>1115</v>
      </c>
      <c r="E534" t="s">
        <v>1119</v>
      </c>
      <c r="F534" t="s">
        <v>35</v>
      </c>
      <c r="G534" t="s">
        <v>35</v>
      </c>
      <c r="H534" t="s">
        <v>35</v>
      </c>
    </row>
    <row r="535" spans="3:8" x14ac:dyDescent="0.2">
      <c r="C535" t="s">
        <v>1576</v>
      </c>
      <c r="D535" t="s">
        <v>1115</v>
      </c>
      <c r="E535" t="s">
        <v>1120</v>
      </c>
      <c r="F535" t="s">
        <v>35</v>
      </c>
      <c r="G535" t="s">
        <v>35</v>
      </c>
      <c r="H535" t="s">
        <v>35</v>
      </c>
    </row>
    <row r="536" spans="3:8" x14ac:dyDescent="0.2">
      <c r="C536" t="s">
        <v>1576</v>
      </c>
      <c r="D536" t="s">
        <v>1115</v>
      </c>
      <c r="E536" t="s">
        <v>1121</v>
      </c>
      <c r="F536" t="s">
        <v>35</v>
      </c>
      <c r="G536" t="s">
        <v>35</v>
      </c>
      <c r="H536" t="s">
        <v>35</v>
      </c>
    </row>
    <row r="537" spans="3:8" x14ac:dyDescent="0.2">
      <c r="C537" t="s">
        <v>1576</v>
      </c>
      <c r="D537" t="s">
        <v>1122</v>
      </c>
      <c r="E537" t="s">
        <v>1122</v>
      </c>
      <c r="F537" t="s">
        <v>2</v>
      </c>
      <c r="G537" t="s">
        <v>1731</v>
      </c>
      <c r="H537" t="s">
        <v>35</v>
      </c>
    </row>
    <row r="538" spans="3:8" x14ac:dyDescent="0.2">
      <c r="C538" t="s">
        <v>1576</v>
      </c>
      <c r="D538" t="s">
        <v>448</v>
      </c>
      <c r="E538" t="s">
        <v>1123</v>
      </c>
      <c r="F538" t="s">
        <v>10</v>
      </c>
      <c r="G538" t="s">
        <v>35</v>
      </c>
      <c r="H538" t="s">
        <v>35</v>
      </c>
    </row>
    <row r="539" spans="3:8" x14ac:dyDescent="0.2">
      <c r="C539" t="s">
        <v>1576</v>
      </c>
      <c r="D539" t="s">
        <v>448</v>
      </c>
      <c r="E539" t="s">
        <v>1124</v>
      </c>
      <c r="F539" t="s">
        <v>10</v>
      </c>
      <c r="G539" t="s">
        <v>35</v>
      </c>
      <c r="H539" t="s">
        <v>35</v>
      </c>
    </row>
    <row r="540" spans="3:8" x14ac:dyDescent="0.2">
      <c r="C540" t="s">
        <v>1576</v>
      </c>
      <c r="D540" t="s">
        <v>364</v>
      </c>
      <c r="E540" t="s">
        <v>1125</v>
      </c>
      <c r="F540" t="s">
        <v>10</v>
      </c>
      <c r="G540" t="s">
        <v>35</v>
      </c>
      <c r="H540" t="s">
        <v>35</v>
      </c>
    </row>
    <row r="541" spans="3:8" x14ac:dyDescent="0.2">
      <c r="C541" t="s">
        <v>1576</v>
      </c>
      <c r="D541" t="s">
        <v>364</v>
      </c>
      <c r="E541" t="s">
        <v>1126</v>
      </c>
      <c r="F541" t="s">
        <v>10</v>
      </c>
      <c r="G541" t="s">
        <v>35</v>
      </c>
      <c r="H541" t="s">
        <v>35</v>
      </c>
    </row>
    <row r="542" spans="3:8" x14ac:dyDescent="0.2">
      <c r="C542" t="s">
        <v>1576</v>
      </c>
      <c r="D542" t="s">
        <v>364</v>
      </c>
      <c r="E542" t="s">
        <v>1127</v>
      </c>
      <c r="F542" t="s">
        <v>10</v>
      </c>
      <c r="G542" t="s">
        <v>35</v>
      </c>
      <c r="H542" t="s">
        <v>35</v>
      </c>
    </row>
    <row r="543" spans="3:8" x14ac:dyDescent="0.2">
      <c r="C543" t="s">
        <v>1576</v>
      </c>
      <c r="D543" t="s">
        <v>1128</v>
      </c>
      <c r="E543" t="s">
        <v>1129</v>
      </c>
      <c r="F543" t="s">
        <v>35</v>
      </c>
      <c r="G543" t="s">
        <v>35</v>
      </c>
      <c r="H543" t="s">
        <v>35</v>
      </c>
    </row>
    <row r="544" spans="3:8" x14ac:dyDescent="0.2">
      <c r="C544" t="s">
        <v>1576</v>
      </c>
      <c r="D544" t="s">
        <v>1128</v>
      </c>
      <c r="E544" t="s">
        <v>1130</v>
      </c>
      <c r="F544" t="s">
        <v>35</v>
      </c>
      <c r="G544" t="s">
        <v>35</v>
      </c>
      <c r="H544" t="s">
        <v>35</v>
      </c>
    </row>
    <row r="545" spans="3:8" x14ac:dyDescent="0.2">
      <c r="C545" t="s">
        <v>1576</v>
      </c>
      <c r="D545" t="s">
        <v>1128</v>
      </c>
      <c r="E545" t="s">
        <v>1131</v>
      </c>
      <c r="F545" t="s">
        <v>35</v>
      </c>
      <c r="G545" t="s">
        <v>35</v>
      </c>
      <c r="H545" t="s">
        <v>35</v>
      </c>
    </row>
    <row r="546" spans="3:8" x14ac:dyDescent="0.2">
      <c r="C546" t="s">
        <v>1576</v>
      </c>
      <c r="D546" t="s">
        <v>1128</v>
      </c>
      <c r="E546" t="s">
        <v>1132</v>
      </c>
      <c r="F546" t="s">
        <v>35</v>
      </c>
      <c r="G546" t="s">
        <v>35</v>
      </c>
      <c r="H546" t="s">
        <v>35</v>
      </c>
    </row>
    <row r="547" spans="3:8" x14ac:dyDescent="0.2">
      <c r="C547" t="s">
        <v>1576</v>
      </c>
      <c r="D547" t="s">
        <v>1128</v>
      </c>
      <c r="E547" t="s">
        <v>1133</v>
      </c>
      <c r="F547" t="s">
        <v>35</v>
      </c>
      <c r="G547" t="s">
        <v>35</v>
      </c>
      <c r="H547" t="s">
        <v>35</v>
      </c>
    </row>
    <row r="548" spans="3:8" x14ac:dyDescent="0.2">
      <c r="C548" t="s">
        <v>1576</v>
      </c>
      <c r="D548" t="s">
        <v>1128</v>
      </c>
      <c r="E548" t="s">
        <v>1134</v>
      </c>
      <c r="F548" t="s">
        <v>35</v>
      </c>
      <c r="G548" t="s">
        <v>35</v>
      </c>
      <c r="H548" t="s">
        <v>35</v>
      </c>
    </row>
    <row r="549" spans="3:8" x14ac:dyDescent="0.2">
      <c r="C549" t="s">
        <v>1576</v>
      </c>
      <c r="D549" t="s">
        <v>1128</v>
      </c>
      <c r="E549" t="s">
        <v>1135</v>
      </c>
      <c r="F549" t="s">
        <v>35</v>
      </c>
      <c r="G549" t="s">
        <v>35</v>
      </c>
      <c r="H549" t="s">
        <v>35</v>
      </c>
    </row>
    <row r="550" spans="3:8" x14ac:dyDescent="0.2">
      <c r="C550" t="s">
        <v>1576</v>
      </c>
      <c r="D550" t="s">
        <v>1128</v>
      </c>
      <c r="E550" t="s">
        <v>1136</v>
      </c>
      <c r="F550" t="s">
        <v>35</v>
      </c>
      <c r="G550" t="s">
        <v>35</v>
      </c>
      <c r="H550" t="s">
        <v>35</v>
      </c>
    </row>
    <row r="551" spans="3:8" x14ac:dyDescent="0.2">
      <c r="C551" t="s">
        <v>1576</v>
      </c>
      <c r="D551" t="s">
        <v>1128</v>
      </c>
      <c r="E551" t="s">
        <v>1137</v>
      </c>
      <c r="F551" t="s">
        <v>35</v>
      </c>
      <c r="G551" t="s">
        <v>35</v>
      </c>
      <c r="H551" t="s">
        <v>35</v>
      </c>
    </row>
    <row r="552" spans="3:8" x14ac:dyDescent="0.2">
      <c r="C552" t="s">
        <v>1576</v>
      </c>
      <c r="D552" t="s">
        <v>1128</v>
      </c>
      <c r="E552" t="s">
        <v>1138</v>
      </c>
      <c r="F552" t="s">
        <v>35</v>
      </c>
      <c r="G552" t="s">
        <v>35</v>
      </c>
      <c r="H552" t="s">
        <v>35</v>
      </c>
    </row>
    <row r="553" spans="3:8" x14ac:dyDescent="0.2">
      <c r="C553" t="s">
        <v>1576</v>
      </c>
      <c r="D553" t="s">
        <v>1139</v>
      </c>
      <c r="E553" t="s">
        <v>1129</v>
      </c>
      <c r="F553" t="s">
        <v>4</v>
      </c>
      <c r="G553" t="s">
        <v>1893</v>
      </c>
      <c r="H553" t="s">
        <v>35</v>
      </c>
    </row>
    <row r="554" spans="3:8" x14ac:dyDescent="0.2">
      <c r="C554" t="s">
        <v>1576</v>
      </c>
      <c r="D554" t="s">
        <v>1139</v>
      </c>
      <c r="E554" t="s">
        <v>1140</v>
      </c>
      <c r="F554" t="s">
        <v>4</v>
      </c>
      <c r="G554" t="s">
        <v>1893</v>
      </c>
      <c r="H554" t="s">
        <v>35</v>
      </c>
    </row>
    <row r="555" spans="3:8" x14ac:dyDescent="0.2">
      <c r="C555" t="s">
        <v>1576</v>
      </c>
      <c r="D555" t="s">
        <v>1139</v>
      </c>
      <c r="E555" t="s">
        <v>1130</v>
      </c>
      <c r="F555" t="s">
        <v>4</v>
      </c>
      <c r="G555" t="s">
        <v>1893</v>
      </c>
      <c r="H555" t="s">
        <v>35</v>
      </c>
    </row>
    <row r="556" spans="3:8" x14ac:dyDescent="0.2">
      <c r="C556" t="s">
        <v>1576</v>
      </c>
      <c r="D556" t="s">
        <v>1139</v>
      </c>
      <c r="E556" t="s">
        <v>1141</v>
      </c>
      <c r="F556" t="s">
        <v>4</v>
      </c>
      <c r="G556" t="s">
        <v>1893</v>
      </c>
      <c r="H556" t="s">
        <v>35</v>
      </c>
    </row>
    <row r="557" spans="3:8" x14ac:dyDescent="0.2">
      <c r="C557" t="s">
        <v>1576</v>
      </c>
      <c r="D557" t="s">
        <v>1139</v>
      </c>
      <c r="E557" t="s">
        <v>1142</v>
      </c>
      <c r="F557" t="s">
        <v>4</v>
      </c>
      <c r="G557" t="s">
        <v>1893</v>
      </c>
      <c r="H557" t="s">
        <v>35</v>
      </c>
    </row>
    <row r="558" spans="3:8" x14ac:dyDescent="0.2">
      <c r="C558" t="s">
        <v>1576</v>
      </c>
      <c r="D558" t="s">
        <v>1139</v>
      </c>
      <c r="E558" t="s">
        <v>1143</v>
      </c>
      <c r="F558" t="s">
        <v>4</v>
      </c>
      <c r="G558" t="s">
        <v>1893</v>
      </c>
      <c r="H558" t="s">
        <v>35</v>
      </c>
    </row>
    <row r="559" spans="3:8" x14ac:dyDescent="0.2">
      <c r="C559" t="s">
        <v>1576</v>
      </c>
      <c r="D559" t="s">
        <v>1139</v>
      </c>
      <c r="E559" t="s">
        <v>1144</v>
      </c>
      <c r="F559" t="s">
        <v>1145</v>
      </c>
      <c r="G559" t="s">
        <v>1145</v>
      </c>
      <c r="H559" t="s">
        <v>1686</v>
      </c>
    </row>
    <row r="560" spans="3:8" x14ac:dyDescent="0.2">
      <c r="C560" t="s">
        <v>1576</v>
      </c>
      <c r="D560" t="s">
        <v>1139</v>
      </c>
      <c r="E560" t="s">
        <v>1146</v>
      </c>
      <c r="F560" t="s">
        <v>4</v>
      </c>
      <c r="G560" t="s">
        <v>1893</v>
      </c>
      <c r="H560" t="s">
        <v>35</v>
      </c>
    </row>
    <row r="561" spans="3:8" x14ac:dyDescent="0.2">
      <c r="C561" t="s">
        <v>1576</v>
      </c>
      <c r="D561" t="s">
        <v>1139</v>
      </c>
      <c r="E561" t="s">
        <v>1147</v>
      </c>
      <c r="F561" t="s">
        <v>4</v>
      </c>
      <c r="G561" t="s">
        <v>1893</v>
      </c>
      <c r="H561" t="s">
        <v>35</v>
      </c>
    </row>
    <row r="562" spans="3:8" x14ac:dyDescent="0.2">
      <c r="C562" t="s">
        <v>1576</v>
      </c>
      <c r="D562" t="s">
        <v>1139</v>
      </c>
      <c r="E562" t="s">
        <v>1148</v>
      </c>
      <c r="F562" t="s">
        <v>4</v>
      </c>
      <c r="G562" t="s">
        <v>1893</v>
      </c>
      <c r="H562" t="s">
        <v>35</v>
      </c>
    </row>
    <row r="563" spans="3:8" x14ac:dyDescent="0.2">
      <c r="C563" t="s">
        <v>1576</v>
      </c>
      <c r="D563" t="s">
        <v>1139</v>
      </c>
      <c r="E563" t="s">
        <v>1149</v>
      </c>
      <c r="F563" t="s">
        <v>4</v>
      </c>
      <c r="G563" t="s">
        <v>273</v>
      </c>
      <c r="H563" t="s">
        <v>35</v>
      </c>
    </row>
    <row r="564" spans="3:8" x14ac:dyDescent="0.2">
      <c r="C564" t="s">
        <v>1576</v>
      </c>
      <c r="D564" t="s">
        <v>1139</v>
      </c>
      <c r="E564" t="s">
        <v>1118</v>
      </c>
      <c r="F564" t="s">
        <v>4</v>
      </c>
      <c r="G564" t="s">
        <v>273</v>
      </c>
      <c r="H564" t="s">
        <v>35</v>
      </c>
    </row>
    <row r="565" spans="3:8" x14ac:dyDescent="0.2">
      <c r="C565" t="s">
        <v>1576</v>
      </c>
      <c r="D565" t="s">
        <v>1139</v>
      </c>
      <c r="E565" t="s">
        <v>1150</v>
      </c>
      <c r="F565" t="s">
        <v>4</v>
      </c>
      <c r="G565" t="s">
        <v>273</v>
      </c>
      <c r="H565" t="s">
        <v>1686</v>
      </c>
    </row>
    <row r="566" spans="3:8" x14ac:dyDescent="0.2">
      <c r="C566" t="s">
        <v>1576</v>
      </c>
      <c r="D566" t="s">
        <v>1139</v>
      </c>
      <c r="E566" t="s">
        <v>1119</v>
      </c>
      <c r="F566" t="s">
        <v>4</v>
      </c>
      <c r="G566" t="s">
        <v>273</v>
      </c>
      <c r="H566" t="s">
        <v>35</v>
      </c>
    </row>
    <row r="567" spans="3:8" x14ac:dyDescent="0.2">
      <c r="C567" t="s">
        <v>1576</v>
      </c>
      <c r="D567" t="s">
        <v>1139</v>
      </c>
      <c r="E567" t="s">
        <v>1133</v>
      </c>
      <c r="F567" t="s">
        <v>4</v>
      </c>
      <c r="G567" t="s">
        <v>273</v>
      </c>
      <c r="H567" t="s">
        <v>35</v>
      </c>
    </row>
    <row r="568" spans="3:8" x14ac:dyDescent="0.2">
      <c r="C568" t="s">
        <v>1576</v>
      </c>
      <c r="D568" t="s">
        <v>1191</v>
      </c>
      <c r="E568" t="s">
        <v>1191</v>
      </c>
      <c r="F568" t="s">
        <v>1192</v>
      </c>
      <c r="G568" t="s">
        <v>1192</v>
      </c>
      <c r="H568" t="s">
        <v>1688</v>
      </c>
    </row>
    <row r="569" spans="3:8" x14ac:dyDescent="0.2">
      <c r="C569" t="s">
        <v>1576</v>
      </c>
      <c r="D569" t="s">
        <v>1193</v>
      </c>
      <c r="E569" t="s">
        <v>1193</v>
      </c>
      <c r="F569" t="s">
        <v>1194</v>
      </c>
      <c r="G569" t="s">
        <v>8249</v>
      </c>
      <c r="H569" t="s">
        <v>1685</v>
      </c>
    </row>
    <row r="570" spans="3:8" x14ac:dyDescent="0.2">
      <c r="C570" t="s">
        <v>1576</v>
      </c>
      <c r="D570" t="s">
        <v>1193</v>
      </c>
      <c r="E570" t="s">
        <v>1193</v>
      </c>
      <c r="F570" t="s">
        <v>2</v>
      </c>
      <c r="G570" t="s">
        <v>4</v>
      </c>
      <c r="H570" t="s">
        <v>35</v>
      </c>
    </row>
    <row r="571" spans="3:8" x14ac:dyDescent="0.2">
      <c r="C571" t="s">
        <v>1576</v>
      </c>
      <c r="D571" t="s">
        <v>1195</v>
      </c>
      <c r="E571" t="s">
        <v>1196</v>
      </c>
      <c r="F571" t="s">
        <v>35</v>
      </c>
      <c r="G571" t="s">
        <v>35</v>
      </c>
      <c r="H571" t="s">
        <v>35</v>
      </c>
    </row>
    <row r="572" spans="3:8" x14ac:dyDescent="0.2">
      <c r="C572" t="s">
        <v>1576</v>
      </c>
      <c r="D572" t="s">
        <v>1195</v>
      </c>
      <c r="E572" t="s">
        <v>1018</v>
      </c>
      <c r="F572" t="s">
        <v>35</v>
      </c>
      <c r="G572" t="s">
        <v>35</v>
      </c>
      <c r="H572" t="s">
        <v>35</v>
      </c>
    </row>
    <row r="573" spans="3:8" x14ac:dyDescent="0.2">
      <c r="C573" t="s">
        <v>1576</v>
      </c>
      <c r="D573" t="s">
        <v>1197</v>
      </c>
      <c r="E573" t="s">
        <v>1197</v>
      </c>
      <c r="F573" t="s">
        <v>35</v>
      </c>
      <c r="G573" t="s">
        <v>35</v>
      </c>
      <c r="H573" t="s">
        <v>35</v>
      </c>
    </row>
    <row r="574" spans="3:8" x14ac:dyDescent="0.2">
      <c r="C574" t="s">
        <v>1576</v>
      </c>
      <c r="D574" t="s">
        <v>1198</v>
      </c>
      <c r="E574" t="s">
        <v>1198</v>
      </c>
      <c r="F574" t="s">
        <v>4</v>
      </c>
      <c r="G574" t="s">
        <v>4</v>
      </c>
      <c r="H574" t="s">
        <v>35</v>
      </c>
    </row>
    <row r="575" spans="3:8" x14ac:dyDescent="0.2">
      <c r="C575" t="s">
        <v>1576</v>
      </c>
      <c r="D575" t="s">
        <v>1199</v>
      </c>
      <c r="E575" t="s">
        <v>1199</v>
      </c>
      <c r="F575" t="s">
        <v>4</v>
      </c>
      <c r="G575" t="s">
        <v>1511</v>
      </c>
      <c r="H575" t="s">
        <v>35</v>
      </c>
    </row>
    <row r="576" spans="3:8" x14ac:dyDescent="0.2">
      <c r="C576" t="s">
        <v>1576</v>
      </c>
      <c r="D576" t="s">
        <v>1200</v>
      </c>
      <c r="E576" t="s">
        <v>1201</v>
      </c>
      <c r="F576" t="s">
        <v>35</v>
      </c>
      <c r="G576" t="s">
        <v>1754</v>
      </c>
      <c r="H576" t="s">
        <v>35</v>
      </c>
    </row>
    <row r="577" spans="3:8" x14ac:dyDescent="0.2">
      <c r="C577" t="s">
        <v>1576</v>
      </c>
      <c r="D577" t="s">
        <v>1200</v>
      </c>
      <c r="E577" t="s">
        <v>1202</v>
      </c>
      <c r="F577" t="s">
        <v>35</v>
      </c>
      <c r="G577" t="s">
        <v>1754</v>
      </c>
      <c r="H577" t="s">
        <v>35</v>
      </c>
    </row>
    <row r="578" spans="3:8" x14ac:dyDescent="0.2">
      <c r="C578" t="s">
        <v>1576</v>
      </c>
      <c r="D578" t="s">
        <v>1200</v>
      </c>
      <c r="E578" t="s">
        <v>1203</v>
      </c>
      <c r="F578" t="s">
        <v>35</v>
      </c>
      <c r="G578" t="s">
        <v>1754</v>
      </c>
      <c r="H578" t="s">
        <v>35</v>
      </c>
    </row>
    <row r="579" spans="3:8" x14ac:dyDescent="0.2">
      <c r="C579" t="s">
        <v>1576</v>
      </c>
      <c r="D579" t="s">
        <v>1204</v>
      </c>
      <c r="E579" t="s">
        <v>1204</v>
      </c>
      <c r="F579" t="s">
        <v>2</v>
      </c>
      <c r="G579" t="s">
        <v>4</v>
      </c>
      <c r="H579" t="s">
        <v>35</v>
      </c>
    </row>
    <row r="580" spans="3:8" x14ac:dyDescent="0.2">
      <c r="C580" t="s">
        <v>1576</v>
      </c>
      <c r="D580" t="s">
        <v>44</v>
      </c>
      <c r="E580" t="s">
        <v>1205</v>
      </c>
      <c r="F580" t="s">
        <v>10</v>
      </c>
      <c r="G580" t="s">
        <v>35</v>
      </c>
      <c r="H580" t="s">
        <v>35</v>
      </c>
    </row>
    <row r="581" spans="3:8" x14ac:dyDescent="0.2">
      <c r="C581" t="s">
        <v>1576</v>
      </c>
      <c r="D581" t="s">
        <v>44</v>
      </c>
      <c r="E581" t="s">
        <v>66</v>
      </c>
      <c r="F581" t="s">
        <v>10</v>
      </c>
      <c r="G581" t="s">
        <v>35</v>
      </c>
      <c r="H581" t="s">
        <v>35</v>
      </c>
    </row>
    <row r="582" spans="3:8" x14ac:dyDescent="0.2">
      <c r="C582" t="s">
        <v>1576</v>
      </c>
      <c r="D582" t="s">
        <v>44</v>
      </c>
      <c r="E582" t="s">
        <v>1206</v>
      </c>
      <c r="F582" t="s">
        <v>10</v>
      </c>
      <c r="G582" t="s">
        <v>35</v>
      </c>
      <c r="H582" t="s">
        <v>35</v>
      </c>
    </row>
    <row r="583" spans="3:8" x14ac:dyDescent="0.2">
      <c r="C583" t="s">
        <v>1576</v>
      </c>
      <c r="D583" t="s">
        <v>1207</v>
      </c>
      <c r="E583" t="s">
        <v>1207</v>
      </c>
      <c r="F583" t="s">
        <v>2</v>
      </c>
      <c r="G583" t="s">
        <v>4</v>
      </c>
      <c r="H583" t="s">
        <v>35</v>
      </c>
    </row>
    <row r="584" spans="3:8" x14ac:dyDescent="0.2">
      <c r="C584" t="s">
        <v>1576</v>
      </c>
      <c r="D584" t="s">
        <v>1208</v>
      </c>
      <c r="E584" t="s">
        <v>1209</v>
      </c>
      <c r="F584" t="s">
        <v>2</v>
      </c>
      <c r="G584" t="s">
        <v>4</v>
      </c>
      <c r="H584" t="s">
        <v>35</v>
      </c>
    </row>
    <row r="585" spans="3:8" x14ac:dyDescent="0.2">
      <c r="C585" t="s">
        <v>1576</v>
      </c>
      <c r="D585" t="s">
        <v>1208</v>
      </c>
      <c r="E585" t="s">
        <v>1210</v>
      </c>
      <c r="F585" t="s">
        <v>2</v>
      </c>
      <c r="G585" t="s">
        <v>4</v>
      </c>
      <c r="H585" t="s">
        <v>35</v>
      </c>
    </row>
    <row r="586" spans="3:8" x14ac:dyDescent="0.2">
      <c r="C586" t="s">
        <v>1576</v>
      </c>
      <c r="D586" t="s">
        <v>1211</v>
      </c>
      <c r="E586" t="s">
        <v>1196</v>
      </c>
      <c r="F586" t="s">
        <v>4</v>
      </c>
      <c r="G586" t="s">
        <v>4</v>
      </c>
      <c r="H586" t="s">
        <v>35</v>
      </c>
    </row>
    <row r="587" spans="3:8" x14ac:dyDescent="0.2">
      <c r="C587" t="s">
        <v>1576</v>
      </c>
      <c r="D587" t="s">
        <v>1211</v>
      </c>
      <c r="E587" t="s">
        <v>1018</v>
      </c>
      <c r="F587" t="s">
        <v>4</v>
      </c>
      <c r="G587" t="s">
        <v>4</v>
      </c>
      <c r="H587" t="s">
        <v>35</v>
      </c>
    </row>
    <row r="588" spans="3:8" x14ac:dyDescent="0.2">
      <c r="C588" t="s">
        <v>1576</v>
      </c>
      <c r="D588" t="s">
        <v>1212</v>
      </c>
      <c r="E588" t="s">
        <v>1212</v>
      </c>
      <c r="F588" t="s">
        <v>35</v>
      </c>
      <c r="G588" t="s">
        <v>35</v>
      </c>
      <c r="H588" t="s">
        <v>35</v>
      </c>
    </row>
    <row r="589" spans="3:8" x14ac:dyDescent="0.2">
      <c r="C589" t="s">
        <v>1576</v>
      </c>
      <c r="D589" t="s">
        <v>44</v>
      </c>
      <c r="E589" t="s">
        <v>1372</v>
      </c>
      <c r="F589" t="s">
        <v>10</v>
      </c>
      <c r="G589" t="s">
        <v>35</v>
      </c>
      <c r="H589" t="s">
        <v>35</v>
      </c>
    </row>
    <row r="590" spans="3:8" x14ac:dyDescent="0.2">
      <c r="C590" t="s">
        <v>1576</v>
      </c>
      <c r="D590" t="s">
        <v>44</v>
      </c>
      <c r="E590" t="s">
        <v>1196</v>
      </c>
      <c r="F590" t="s">
        <v>10</v>
      </c>
      <c r="G590" t="s">
        <v>35</v>
      </c>
      <c r="H590" t="s">
        <v>35</v>
      </c>
    </row>
    <row r="591" spans="3:8" x14ac:dyDescent="0.2">
      <c r="C591" t="s">
        <v>1576</v>
      </c>
      <c r="D591" t="s">
        <v>44</v>
      </c>
      <c r="E591" t="s">
        <v>1373</v>
      </c>
      <c r="F591" t="s">
        <v>10</v>
      </c>
      <c r="G591" t="s">
        <v>35</v>
      </c>
      <c r="H591" t="s">
        <v>35</v>
      </c>
    </row>
    <row r="592" spans="3:8" x14ac:dyDescent="0.2">
      <c r="C592" t="s">
        <v>1576</v>
      </c>
      <c r="D592" t="s">
        <v>44</v>
      </c>
      <c r="E592" t="s">
        <v>1018</v>
      </c>
      <c r="F592" t="s">
        <v>10</v>
      </c>
      <c r="G592" t="s">
        <v>35</v>
      </c>
      <c r="H592" t="s">
        <v>35</v>
      </c>
    </row>
    <row r="593" spans="3:8" x14ac:dyDescent="0.2">
      <c r="C593" t="s">
        <v>1576</v>
      </c>
      <c r="D593" t="s">
        <v>1542</v>
      </c>
      <c r="E593" t="s">
        <v>1193</v>
      </c>
      <c r="F593" t="s">
        <v>491</v>
      </c>
      <c r="G593" t="s">
        <v>1687</v>
      </c>
      <c r="H593" t="s">
        <v>35</v>
      </c>
    </row>
    <row r="594" spans="3:8" x14ac:dyDescent="0.2">
      <c r="C594" t="s">
        <v>1576</v>
      </c>
      <c r="D594" t="s">
        <v>1374</v>
      </c>
      <c r="E594" t="s">
        <v>265</v>
      </c>
      <c r="F594" t="s">
        <v>178</v>
      </c>
      <c r="G594" t="s">
        <v>4</v>
      </c>
      <c r="H594" t="s">
        <v>1685</v>
      </c>
    </row>
    <row r="595" spans="3:8" x14ac:dyDescent="0.2">
      <c r="C595" t="s">
        <v>1576</v>
      </c>
      <c r="D595" t="s">
        <v>1374</v>
      </c>
      <c r="E595" t="s">
        <v>1373</v>
      </c>
      <c r="F595" t="s">
        <v>178</v>
      </c>
      <c r="G595" t="s">
        <v>4</v>
      </c>
      <c r="H595" t="s">
        <v>1685</v>
      </c>
    </row>
    <row r="596" spans="3:8" x14ac:dyDescent="0.2">
      <c r="C596" t="s">
        <v>1576</v>
      </c>
      <c r="D596" t="s">
        <v>1374</v>
      </c>
      <c r="E596" t="s">
        <v>1018</v>
      </c>
      <c r="F596" t="s">
        <v>178</v>
      </c>
      <c r="G596" t="s">
        <v>4</v>
      </c>
      <c r="H596" t="s">
        <v>1685</v>
      </c>
    </row>
    <row r="597" spans="3:8" x14ac:dyDescent="0.2">
      <c r="C597" t="s">
        <v>1598</v>
      </c>
      <c r="D597" t="s">
        <v>234</v>
      </c>
      <c r="E597" t="s">
        <v>235</v>
      </c>
      <c r="F597" t="s">
        <v>10</v>
      </c>
      <c r="G597" t="s">
        <v>35</v>
      </c>
      <c r="H597" t="s">
        <v>35</v>
      </c>
    </row>
    <row r="598" spans="3:8" x14ac:dyDescent="0.2">
      <c r="C598" t="s">
        <v>1598</v>
      </c>
      <c r="D598" t="s">
        <v>234</v>
      </c>
      <c r="E598" t="s">
        <v>236</v>
      </c>
      <c r="F598" t="s">
        <v>10</v>
      </c>
      <c r="G598" t="s">
        <v>35</v>
      </c>
      <c r="H598" t="s">
        <v>35</v>
      </c>
    </row>
    <row r="599" spans="3:8" x14ac:dyDescent="0.2">
      <c r="C599" t="s">
        <v>1598</v>
      </c>
      <c r="D599" t="s">
        <v>234</v>
      </c>
      <c r="E599" t="s">
        <v>237</v>
      </c>
      <c r="F599" t="s">
        <v>10</v>
      </c>
      <c r="G599" t="s">
        <v>35</v>
      </c>
      <c r="H599" t="s">
        <v>35</v>
      </c>
    </row>
    <row r="600" spans="3:8" x14ac:dyDescent="0.2">
      <c r="C600" t="s">
        <v>1598</v>
      </c>
      <c r="D600" t="s">
        <v>234</v>
      </c>
      <c r="E600" t="s">
        <v>238</v>
      </c>
      <c r="F600" t="s">
        <v>10</v>
      </c>
      <c r="G600" t="s">
        <v>35</v>
      </c>
      <c r="H600" t="s">
        <v>35</v>
      </c>
    </row>
    <row r="601" spans="3:8" x14ac:dyDescent="0.2">
      <c r="C601" t="s">
        <v>1598</v>
      </c>
      <c r="D601" t="s">
        <v>234</v>
      </c>
      <c r="E601" t="s">
        <v>239</v>
      </c>
      <c r="F601" t="s">
        <v>10</v>
      </c>
      <c r="G601" t="s">
        <v>35</v>
      </c>
      <c r="H601" t="s">
        <v>35</v>
      </c>
    </row>
    <row r="602" spans="3:8" x14ac:dyDescent="0.2">
      <c r="C602" t="s">
        <v>1598</v>
      </c>
      <c r="D602" t="s">
        <v>234</v>
      </c>
      <c r="E602" t="s">
        <v>115</v>
      </c>
      <c r="F602" t="s">
        <v>10</v>
      </c>
      <c r="G602" t="s">
        <v>35</v>
      </c>
      <c r="H602" t="s">
        <v>35</v>
      </c>
    </row>
    <row r="603" spans="3:8" x14ac:dyDescent="0.2">
      <c r="C603" t="s">
        <v>1598</v>
      </c>
      <c r="D603" t="s">
        <v>234</v>
      </c>
      <c r="E603" t="s">
        <v>240</v>
      </c>
      <c r="F603" t="s">
        <v>10</v>
      </c>
      <c r="G603" t="s">
        <v>35</v>
      </c>
      <c r="H603" t="s">
        <v>35</v>
      </c>
    </row>
    <row r="604" spans="3:8" x14ac:dyDescent="0.2">
      <c r="C604" t="s">
        <v>1598</v>
      </c>
      <c r="D604" t="s">
        <v>125</v>
      </c>
      <c r="E604" t="s">
        <v>233</v>
      </c>
      <c r="F604" t="s">
        <v>7</v>
      </c>
      <c r="G604" t="s">
        <v>7</v>
      </c>
      <c r="H604" t="s">
        <v>7</v>
      </c>
    </row>
    <row r="605" spans="3:8" x14ac:dyDescent="0.2">
      <c r="C605" t="s">
        <v>1598</v>
      </c>
      <c r="D605" t="s">
        <v>125</v>
      </c>
      <c r="E605" t="s">
        <v>125</v>
      </c>
      <c r="F605" t="s">
        <v>10</v>
      </c>
      <c r="G605" t="s">
        <v>35</v>
      </c>
      <c r="H605" t="s">
        <v>35</v>
      </c>
    </row>
    <row r="606" spans="3:8" x14ac:dyDescent="0.2">
      <c r="C606" t="s">
        <v>1598</v>
      </c>
      <c r="D606" t="s">
        <v>241</v>
      </c>
      <c r="E606" t="s">
        <v>236</v>
      </c>
      <c r="F606" t="s">
        <v>10</v>
      </c>
      <c r="G606" t="s">
        <v>35</v>
      </c>
      <c r="H606" t="s">
        <v>35</v>
      </c>
    </row>
    <row r="607" spans="3:8" x14ac:dyDescent="0.2">
      <c r="C607" t="s">
        <v>1598</v>
      </c>
      <c r="D607" t="s">
        <v>241</v>
      </c>
      <c r="E607" t="s">
        <v>242</v>
      </c>
      <c r="F607" t="s">
        <v>10</v>
      </c>
      <c r="G607" t="s">
        <v>35</v>
      </c>
      <c r="H607" t="s">
        <v>35</v>
      </c>
    </row>
    <row r="608" spans="3:8" x14ac:dyDescent="0.2">
      <c r="C608" t="s">
        <v>1598</v>
      </c>
      <c r="D608" t="s">
        <v>241</v>
      </c>
      <c r="E608" t="s">
        <v>237</v>
      </c>
      <c r="F608" t="s">
        <v>10</v>
      </c>
      <c r="G608" t="s">
        <v>35</v>
      </c>
      <c r="H608" t="s">
        <v>35</v>
      </c>
    </row>
    <row r="609" spans="3:8" x14ac:dyDescent="0.2">
      <c r="C609" t="s">
        <v>1598</v>
      </c>
      <c r="D609" t="s">
        <v>241</v>
      </c>
      <c r="E609" t="s">
        <v>238</v>
      </c>
      <c r="F609" t="s">
        <v>10</v>
      </c>
      <c r="G609" t="s">
        <v>35</v>
      </c>
      <c r="H609" t="s">
        <v>35</v>
      </c>
    </row>
    <row r="610" spans="3:8" x14ac:dyDescent="0.2">
      <c r="C610" t="s">
        <v>1598</v>
      </c>
      <c r="D610" t="s">
        <v>241</v>
      </c>
      <c r="E610" t="s">
        <v>239</v>
      </c>
      <c r="F610" t="s">
        <v>10</v>
      </c>
      <c r="G610" t="s">
        <v>35</v>
      </c>
      <c r="H610" t="s">
        <v>35</v>
      </c>
    </row>
    <row r="611" spans="3:8" x14ac:dyDescent="0.2">
      <c r="C611" t="s">
        <v>1598</v>
      </c>
      <c r="D611" t="s">
        <v>241</v>
      </c>
      <c r="E611" t="s">
        <v>115</v>
      </c>
      <c r="F611" t="s">
        <v>10</v>
      </c>
      <c r="G611" t="s">
        <v>35</v>
      </c>
      <c r="H611" t="s">
        <v>35</v>
      </c>
    </row>
    <row r="612" spans="3:8" x14ac:dyDescent="0.2">
      <c r="C612" t="s">
        <v>1598</v>
      </c>
      <c r="D612" t="s">
        <v>241</v>
      </c>
      <c r="E612" t="s">
        <v>240</v>
      </c>
      <c r="F612" t="s">
        <v>10</v>
      </c>
      <c r="G612" t="s">
        <v>35</v>
      </c>
      <c r="H612" t="s">
        <v>35</v>
      </c>
    </row>
    <row r="613" spans="3:8" x14ac:dyDescent="0.2">
      <c r="C613" t="s">
        <v>1598</v>
      </c>
      <c r="D613" t="s">
        <v>270</v>
      </c>
      <c r="E613" t="s">
        <v>271</v>
      </c>
      <c r="F613" t="s">
        <v>10</v>
      </c>
      <c r="G613" t="s">
        <v>35</v>
      </c>
      <c r="H613" t="s">
        <v>35</v>
      </c>
    </row>
    <row r="614" spans="3:8" x14ac:dyDescent="0.2">
      <c r="C614" t="s">
        <v>1598</v>
      </c>
      <c r="D614" t="s">
        <v>275</v>
      </c>
      <c r="E614" t="s">
        <v>274</v>
      </c>
      <c r="F614" t="s">
        <v>10</v>
      </c>
      <c r="G614" t="s">
        <v>35</v>
      </c>
      <c r="H614" t="s">
        <v>35</v>
      </c>
    </row>
    <row r="615" spans="3:8" x14ac:dyDescent="0.2">
      <c r="C615" t="s">
        <v>1598</v>
      </c>
      <c r="D615" t="s">
        <v>275</v>
      </c>
      <c r="E615" t="s">
        <v>275</v>
      </c>
      <c r="F615" t="s">
        <v>10</v>
      </c>
      <c r="G615" t="s">
        <v>35</v>
      </c>
      <c r="H615" t="s">
        <v>35</v>
      </c>
    </row>
    <row r="616" spans="3:8" x14ac:dyDescent="0.2">
      <c r="C616" t="s">
        <v>1598</v>
      </c>
      <c r="D616" t="s">
        <v>154</v>
      </c>
      <c r="E616" t="s">
        <v>272</v>
      </c>
      <c r="F616" t="s">
        <v>273</v>
      </c>
      <c r="G616" t="s">
        <v>273</v>
      </c>
      <c r="H616" t="s">
        <v>1685</v>
      </c>
    </row>
    <row r="617" spans="3:8" x14ac:dyDescent="0.2">
      <c r="C617" t="s">
        <v>1598</v>
      </c>
      <c r="D617" t="s">
        <v>154</v>
      </c>
      <c r="E617" t="s">
        <v>276</v>
      </c>
      <c r="F617" t="s">
        <v>2</v>
      </c>
      <c r="G617" t="s">
        <v>273</v>
      </c>
      <c r="H617" t="s">
        <v>35</v>
      </c>
    </row>
    <row r="618" spans="3:8" x14ac:dyDescent="0.2">
      <c r="C618" t="s">
        <v>1598</v>
      </c>
      <c r="D618" t="s">
        <v>154</v>
      </c>
      <c r="E618" t="s">
        <v>277</v>
      </c>
      <c r="F618" t="s">
        <v>2</v>
      </c>
      <c r="G618" t="s">
        <v>273</v>
      </c>
      <c r="H618" t="s">
        <v>35</v>
      </c>
    </row>
    <row r="619" spans="3:8" x14ac:dyDescent="0.2">
      <c r="C619" t="s">
        <v>1598</v>
      </c>
      <c r="D619" t="s">
        <v>154</v>
      </c>
      <c r="E619" t="s">
        <v>278</v>
      </c>
      <c r="F619" t="s">
        <v>2</v>
      </c>
      <c r="G619" t="s">
        <v>273</v>
      </c>
      <c r="H619" t="s">
        <v>35</v>
      </c>
    </row>
    <row r="620" spans="3:8" x14ac:dyDescent="0.2">
      <c r="C620" t="s">
        <v>1598</v>
      </c>
      <c r="D620" t="s">
        <v>425</v>
      </c>
      <c r="E620" t="s">
        <v>426</v>
      </c>
      <c r="F620" t="s">
        <v>10</v>
      </c>
      <c r="G620" t="s">
        <v>35</v>
      </c>
      <c r="H620" t="s">
        <v>35</v>
      </c>
    </row>
    <row r="621" spans="3:8" x14ac:dyDescent="0.2">
      <c r="C621" t="s">
        <v>1598</v>
      </c>
      <c r="D621" t="s">
        <v>425</v>
      </c>
      <c r="E621" t="s">
        <v>426</v>
      </c>
      <c r="F621" t="s">
        <v>7</v>
      </c>
      <c r="G621" t="s">
        <v>7</v>
      </c>
      <c r="H621" t="s">
        <v>7</v>
      </c>
    </row>
    <row r="622" spans="3:8" x14ac:dyDescent="0.2">
      <c r="C622" t="s">
        <v>1598</v>
      </c>
      <c r="D622" t="s">
        <v>425</v>
      </c>
      <c r="E622" t="s">
        <v>427</v>
      </c>
      <c r="F622" t="s">
        <v>10</v>
      </c>
      <c r="G622" t="s">
        <v>35</v>
      </c>
      <c r="H622" t="s">
        <v>35</v>
      </c>
    </row>
    <row r="623" spans="3:8" x14ac:dyDescent="0.2">
      <c r="C623" t="s">
        <v>1598</v>
      </c>
      <c r="D623" t="s">
        <v>425</v>
      </c>
      <c r="E623" t="s">
        <v>428</v>
      </c>
      <c r="F623" t="s">
        <v>7</v>
      </c>
      <c r="G623" t="s">
        <v>7</v>
      </c>
      <c r="H623" t="s">
        <v>7</v>
      </c>
    </row>
    <row r="624" spans="3:8" x14ac:dyDescent="0.2">
      <c r="C624" t="s">
        <v>1598</v>
      </c>
      <c r="D624" t="s">
        <v>275</v>
      </c>
      <c r="E624" t="s">
        <v>429</v>
      </c>
      <c r="F624" t="s">
        <v>35</v>
      </c>
      <c r="G624" t="s">
        <v>1750</v>
      </c>
      <c r="H624" t="s">
        <v>35</v>
      </c>
    </row>
    <row r="625" spans="3:8" x14ac:dyDescent="0.2">
      <c r="C625" t="s">
        <v>1598</v>
      </c>
      <c r="D625" t="s">
        <v>154</v>
      </c>
      <c r="E625" t="s">
        <v>430</v>
      </c>
      <c r="F625" t="s">
        <v>154</v>
      </c>
      <c r="G625" t="s">
        <v>273</v>
      </c>
      <c r="H625" t="s">
        <v>1685</v>
      </c>
    </row>
    <row r="626" spans="3:8" x14ac:dyDescent="0.2">
      <c r="C626" t="s">
        <v>1598</v>
      </c>
      <c r="D626" t="s">
        <v>639</v>
      </c>
      <c r="E626" t="s">
        <v>639</v>
      </c>
      <c r="F626" t="s">
        <v>454</v>
      </c>
      <c r="G626" t="s">
        <v>1696</v>
      </c>
      <c r="H626" t="s">
        <v>7</v>
      </c>
    </row>
    <row r="627" spans="3:8" x14ac:dyDescent="0.2">
      <c r="C627" t="s">
        <v>1598</v>
      </c>
      <c r="D627" t="s">
        <v>640</v>
      </c>
      <c r="E627" t="s">
        <v>640</v>
      </c>
      <c r="F627" t="s">
        <v>154</v>
      </c>
      <c r="G627" t="s">
        <v>273</v>
      </c>
      <c r="H627" t="s">
        <v>1685</v>
      </c>
    </row>
    <row r="628" spans="3:8" x14ac:dyDescent="0.2">
      <c r="C628" t="s">
        <v>1598</v>
      </c>
      <c r="D628" t="s">
        <v>364</v>
      </c>
      <c r="E628" t="s">
        <v>641</v>
      </c>
      <c r="F628" t="s">
        <v>10</v>
      </c>
      <c r="G628" t="s">
        <v>35</v>
      </c>
      <c r="H628" t="s">
        <v>35</v>
      </c>
    </row>
    <row r="629" spans="3:8" x14ac:dyDescent="0.2">
      <c r="C629" t="s">
        <v>1598</v>
      </c>
      <c r="D629" t="s">
        <v>364</v>
      </c>
      <c r="E629" t="s">
        <v>642</v>
      </c>
      <c r="F629" t="s">
        <v>10</v>
      </c>
      <c r="G629" t="s">
        <v>35</v>
      </c>
      <c r="H629" t="s">
        <v>35</v>
      </c>
    </row>
    <row r="630" spans="3:8" x14ac:dyDescent="0.2">
      <c r="C630" t="s">
        <v>1598</v>
      </c>
      <c r="D630" t="s">
        <v>154</v>
      </c>
      <c r="E630" t="s">
        <v>938</v>
      </c>
      <c r="F630" t="s">
        <v>154</v>
      </c>
      <c r="G630" t="s">
        <v>273</v>
      </c>
      <c r="H630" t="s">
        <v>35</v>
      </c>
    </row>
    <row r="631" spans="3:8" x14ac:dyDescent="0.2">
      <c r="C631" t="s">
        <v>1598</v>
      </c>
      <c r="D631" t="s">
        <v>1517</v>
      </c>
      <c r="E631" t="s">
        <v>797</v>
      </c>
      <c r="F631" t="s">
        <v>1716</v>
      </c>
      <c r="G631" t="s">
        <v>8250</v>
      </c>
      <c r="H631" t="s">
        <v>1685</v>
      </c>
    </row>
    <row r="632" spans="3:8" x14ac:dyDescent="0.2">
      <c r="C632" t="s">
        <v>1598</v>
      </c>
      <c r="D632" t="s">
        <v>1522</v>
      </c>
      <c r="E632" t="s">
        <v>1520</v>
      </c>
      <c r="F632" t="s">
        <v>796</v>
      </c>
      <c r="G632" t="s">
        <v>4</v>
      </c>
      <c r="H632" t="s">
        <v>1685</v>
      </c>
    </row>
    <row r="633" spans="3:8" x14ac:dyDescent="0.2">
      <c r="C633" t="s">
        <v>1598</v>
      </c>
      <c r="D633" t="s">
        <v>1518</v>
      </c>
      <c r="E633" t="s">
        <v>798</v>
      </c>
      <c r="F633" t="s">
        <v>7</v>
      </c>
      <c r="G633" t="s">
        <v>7</v>
      </c>
      <c r="H633" t="s">
        <v>7</v>
      </c>
    </row>
    <row r="634" spans="3:8" x14ac:dyDescent="0.2">
      <c r="C634" t="s">
        <v>1598</v>
      </c>
      <c r="D634" t="s">
        <v>322</v>
      </c>
      <c r="E634" t="s">
        <v>396</v>
      </c>
      <c r="F634" t="s">
        <v>796</v>
      </c>
      <c r="G634" t="s">
        <v>4</v>
      </c>
      <c r="H634" t="s">
        <v>1685</v>
      </c>
    </row>
    <row r="635" spans="3:8" x14ac:dyDescent="0.2">
      <c r="C635" t="s">
        <v>1598</v>
      </c>
      <c r="D635" t="s">
        <v>799</v>
      </c>
      <c r="E635" t="s">
        <v>800</v>
      </c>
      <c r="F635" t="s">
        <v>1716</v>
      </c>
      <c r="G635" t="s">
        <v>8250</v>
      </c>
      <c r="H635" t="s">
        <v>1685</v>
      </c>
    </row>
    <row r="636" spans="3:8" x14ac:dyDescent="0.2">
      <c r="C636" t="s">
        <v>1598</v>
      </c>
      <c r="D636" t="s">
        <v>801</v>
      </c>
      <c r="E636" t="s">
        <v>801</v>
      </c>
      <c r="F636" t="s">
        <v>796</v>
      </c>
      <c r="G636" t="s">
        <v>4</v>
      </c>
      <c r="H636" t="s">
        <v>1685</v>
      </c>
    </row>
    <row r="637" spans="3:8" x14ac:dyDescent="0.2">
      <c r="C637" t="s">
        <v>1598</v>
      </c>
      <c r="D637" t="s">
        <v>44</v>
      </c>
      <c r="E637" t="s">
        <v>802</v>
      </c>
      <c r="F637" t="s">
        <v>10</v>
      </c>
      <c r="G637" t="s">
        <v>35</v>
      </c>
      <c r="H637" t="s">
        <v>35</v>
      </c>
    </row>
    <row r="638" spans="3:8" x14ac:dyDescent="0.2">
      <c r="C638" t="s">
        <v>1598</v>
      </c>
      <c r="D638" t="s">
        <v>44</v>
      </c>
      <c r="E638" t="s">
        <v>803</v>
      </c>
      <c r="F638" t="s">
        <v>10</v>
      </c>
      <c r="G638" t="s">
        <v>35</v>
      </c>
      <c r="H638" t="s">
        <v>35</v>
      </c>
    </row>
    <row r="639" spans="3:8" x14ac:dyDescent="0.2">
      <c r="C639" t="s">
        <v>1598</v>
      </c>
      <c r="D639" t="s">
        <v>44</v>
      </c>
      <c r="E639" t="s">
        <v>261</v>
      </c>
      <c r="F639" t="s">
        <v>10</v>
      </c>
      <c r="G639" t="s">
        <v>35</v>
      </c>
      <c r="H639" t="s">
        <v>35</v>
      </c>
    </row>
    <row r="640" spans="3:8" x14ac:dyDescent="0.2">
      <c r="C640" t="s">
        <v>1598</v>
      </c>
      <c r="D640" t="s">
        <v>44</v>
      </c>
      <c r="E640" t="s">
        <v>804</v>
      </c>
      <c r="F640" t="s">
        <v>10</v>
      </c>
      <c r="G640" t="s">
        <v>35</v>
      </c>
      <c r="H640" t="s">
        <v>35</v>
      </c>
    </row>
    <row r="641" spans="3:8" x14ac:dyDescent="0.2">
      <c r="C641" t="s">
        <v>1598</v>
      </c>
      <c r="D641" t="s">
        <v>44</v>
      </c>
      <c r="E641" t="s">
        <v>805</v>
      </c>
      <c r="F641" t="s">
        <v>10</v>
      </c>
      <c r="G641" t="s">
        <v>35</v>
      </c>
      <c r="H641" t="s">
        <v>35</v>
      </c>
    </row>
    <row r="642" spans="3:8" x14ac:dyDescent="0.2">
      <c r="C642" t="s">
        <v>1598</v>
      </c>
      <c r="D642" t="s">
        <v>44</v>
      </c>
      <c r="E642" t="s">
        <v>806</v>
      </c>
      <c r="F642" t="s">
        <v>10</v>
      </c>
      <c r="G642" t="s">
        <v>35</v>
      </c>
      <c r="H642" t="s">
        <v>35</v>
      </c>
    </row>
    <row r="643" spans="3:8" x14ac:dyDescent="0.2">
      <c r="C643" t="s">
        <v>1598</v>
      </c>
      <c r="D643" t="s">
        <v>44</v>
      </c>
      <c r="E643" t="s">
        <v>66</v>
      </c>
      <c r="F643" t="s">
        <v>10</v>
      </c>
      <c r="G643" t="s">
        <v>35</v>
      </c>
      <c r="H643" t="s">
        <v>35</v>
      </c>
    </row>
    <row r="644" spans="3:8" x14ac:dyDescent="0.2">
      <c r="C644" t="s">
        <v>1598</v>
      </c>
      <c r="D644" t="s">
        <v>44</v>
      </c>
      <c r="E644" t="s">
        <v>807</v>
      </c>
      <c r="F644" t="s">
        <v>10</v>
      </c>
      <c r="G644" t="s">
        <v>35</v>
      </c>
      <c r="H644" t="s">
        <v>35</v>
      </c>
    </row>
    <row r="645" spans="3:8" x14ac:dyDescent="0.2">
      <c r="C645" t="s">
        <v>1598</v>
      </c>
      <c r="D645" t="s">
        <v>1523</v>
      </c>
      <c r="E645" t="s">
        <v>1523</v>
      </c>
      <c r="F645" t="s">
        <v>796</v>
      </c>
      <c r="G645" t="s">
        <v>273</v>
      </c>
      <c r="H645" t="s">
        <v>1685</v>
      </c>
    </row>
    <row r="646" spans="3:8" x14ac:dyDescent="0.2">
      <c r="C646" t="s">
        <v>1598</v>
      </c>
      <c r="D646" t="s">
        <v>735</v>
      </c>
      <c r="E646" t="s">
        <v>735</v>
      </c>
      <c r="F646" t="s">
        <v>4</v>
      </c>
      <c r="G646" t="s">
        <v>273</v>
      </c>
      <c r="H646" t="s">
        <v>35</v>
      </c>
    </row>
    <row r="647" spans="3:8" x14ac:dyDescent="0.2">
      <c r="C647" t="s">
        <v>1598</v>
      </c>
      <c r="D647" t="s">
        <v>1521</v>
      </c>
      <c r="E647" t="s">
        <v>1519</v>
      </c>
      <c r="F647" t="s">
        <v>7</v>
      </c>
      <c r="G647" t="s">
        <v>7</v>
      </c>
      <c r="H647" t="s">
        <v>7</v>
      </c>
    </row>
    <row r="648" spans="3:8" x14ac:dyDescent="0.2">
      <c r="C648" t="s">
        <v>1598</v>
      </c>
      <c r="D648" t="s">
        <v>808</v>
      </c>
      <c r="E648" t="s">
        <v>808</v>
      </c>
      <c r="F648" t="s">
        <v>809</v>
      </c>
      <c r="G648" t="s">
        <v>4</v>
      </c>
      <c r="H648" t="s">
        <v>1685</v>
      </c>
    </row>
    <row r="649" spans="3:8" x14ac:dyDescent="0.2">
      <c r="C649" t="s">
        <v>1598</v>
      </c>
      <c r="D649" t="s">
        <v>1528</v>
      </c>
      <c r="E649" t="s">
        <v>1528</v>
      </c>
      <c r="F649" t="s">
        <v>53</v>
      </c>
      <c r="G649" t="s">
        <v>1696</v>
      </c>
      <c r="H649" t="s">
        <v>7</v>
      </c>
    </row>
    <row r="650" spans="3:8" x14ac:dyDescent="0.2">
      <c r="C650" t="s">
        <v>1598</v>
      </c>
      <c r="D650" t="s">
        <v>1528</v>
      </c>
      <c r="E650" t="s">
        <v>1528</v>
      </c>
      <c r="F650" t="s">
        <v>103</v>
      </c>
      <c r="G650" t="s">
        <v>1687</v>
      </c>
      <c r="H650" t="s">
        <v>35</v>
      </c>
    </row>
    <row r="651" spans="3:8" x14ac:dyDescent="0.2">
      <c r="C651" t="s">
        <v>1598</v>
      </c>
      <c r="D651" t="s">
        <v>1528</v>
      </c>
      <c r="E651" t="s">
        <v>1529</v>
      </c>
      <c r="F651" t="s">
        <v>7</v>
      </c>
      <c r="G651" t="s">
        <v>7</v>
      </c>
      <c r="H651" t="s">
        <v>7</v>
      </c>
    </row>
    <row r="652" spans="3:8" x14ac:dyDescent="0.2">
      <c r="C652" t="s">
        <v>1598</v>
      </c>
      <c r="D652" t="s">
        <v>882</v>
      </c>
      <c r="E652" t="s">
        <v>882</v>
      </c>
      <c r="F652" t="s">
        <v>7</v>
      </c>
      <c r="G652" t="s">
        <v>7</v>
      </c>
      <c r="H652" t="s">
        <v>7</v>
      </c>
    </row>
    <row r="653" spans="3:8" x14ac:dyDescent="0.2">
      <c r="C653" t="s">
        <v>1598</v>
      </c>
      <c r="D653" t="s">
        <v>883</v>
      </c>
      <c r="E653" t="s">
        <v>883</v>
      </c>
      <c r="F653" t="s">
        <v>565</v>
      </c>
      <c r="G653" t="s">
        <v>1718</v>
      </c>
      <c r="H653" t="s">
        <v>1685</v>
      </c>
    </row>
    <row r="654" spans="3:8" x14ac:dyDescent="0.2">
      <c r="C654" t="s">
        <v>1598</v>
      </c>
      <c r="D654" t="s">
        <v>884</v>
      </c>
      <c r="E654" t="s">
        <v>885</v>
      </c>
      <c r="F654" t="s">
        <v>10</v>
      </c>
      <c r="G654" t="s">
        <v>35</v>
      </c>
      <c r="H654" t="s">
        <v>35</v>
      </c>
    </row>
    <row r="655" spans="3:8" x14ac:dyDescent="0.2">
      <c r="C655" t="s">
        <v>1598</v>
      </c>
      <c r="D655" t="s">
        <v>884</v>
      </c>
      <c r="E655" t="s">
        <v>886</v>
      </c>
      <c r="F655" t="s">
        <v>10</v>
      </c>
      <c r="G655" t="s">
        <v>35</v>
      </c>
      <c r="H655" t="s">
        <v>35</v>
      </c>
    </row>
    <row r="656" spans="3:8" x14ac:dyDescent="0.2">
      <c r="C656" t="s">
        <v>1598</v>
      </c>
      <c r="D656" t="s">
        <v>884</v>
      </c>
      <c r="E656" t="s">
        <v>887</v>
      </c>
      <c r="F656" t="s">
        <v>10</v>
      </c>
      <c r="G656" t="s">
        <v>35</v>
      </c>
      <c r="H656" t="s">
        <v>35</v>
      </c>
    </row>
    <row r="657" spans="3:8" x14ac:dyDescent="0.2">
      <c r="C657" t="s">
        <v>1598</v>
      </c>
      <c r="D657" t="s">
        <v>884</v>
      </c>
      <c r="E657" t="s">
        <v>888</v>
      </c>
      <c r="F657" t="s">
        <v>10</v>
      </c>
      <c r="G657" t="s">
        <v>35</v>
      </c>
      <c r="H657" t="s">
        <v>35</v>
      </c>
    </row>
    <row r="658" spans="3:8" x14ac:dyDescent="0.2">
      <c r="C658" t="s">
        <v>1598</v>
      </c>
      <c r="D658" t="s">
        <v>44</v>
      </c>
      <c r="E658" t="s">
        <v>889</v>
      </c>
      <c r="F658" t="s">
        <v>10</v>
      </c>
      <c r="G658" t="s">
        <v>35</v>
      </c>
      <c r="H658" t="s">
        <v>35</v>
      </c>
    </row>
    <row r="659" spans="3:8" x14ac:dyDescent="0.2">
      <c r="C659" t="s">
        <v>1598</v>
      </c>
      <c r="D659" t="s">
        <v>44</v>
      </c>
      <c r="E659" t="s">
        <v>885</v>
      </c>
      <c r="F659" t="s">
        <v>10</v>
      </c>
      <c r="G659" t="s">
        <v>35</v>
      </c>
      <c r="H659" t="s">
        <v>35</v>
      </c>
    </row>
    <row r="660" spans="3:8" x14ac:dyDescent="0.2">
      <c r="C660" t="s">
        <v>1598</v>
      </c>
      <c r="D660" t="s">
        <v>44</v>
      </c>
      <c r="E660" t="s">
        <v>886</v>
      </c>
      <c r="F660" t="s">
        <v>10</v>
      </c>
      <c r="G660" t="s">
        <v>35</v>
      </c>
      <c r="H660" t="s">
        <v>35</v>
      </c>
    </row>
    <row r="661" spans="3:8" x14ac:dyDescent="0.2">
      <c r="C661" t="s">
        <v>1598</v>
      </c>
      <c r="D661" t="s">
        <v>44</v>
      </c>
      <c r="E661" t="s">
        <v>350</v>
      </c>
      <c r="F661" t="s">
        <v>10</v>
      </c>
      <c r="G661" t="s">
        <v>35</v>
      </c>
      <c r="H661" t="s">
        <v>35</v>
      </c>
    </row>
    <row r="662" spans="3:8" x14ac:dyDescent="0.2">
      <c r="C662" t="s">
        <v>1598</v>
      </c>
      <c r="D662" t="s">
        <v>44</v>
      </c>
      <c r="E662" t="s">
        <v>887</v>
      </c>
      <c r="F662" t="s">
        <v>10</v>
      </c>
      <c r="G662" t="s">
        <v>35</v>
      </c>
      <c r="H662" t="s">
        <v>35</v>
      </c>
    </row>
    <row r="663" spans="3:8" x14ac:dyDescent="0.2">
      <c r="C663" t="s">
        <v>1598</v>
      </c>
      <c r="D663" t="s">
        <v>44</v>
      </c>
      <c r="E663" t="s">
        <v>888</v>
      </c>
      <c r="F663" t="s">
        <v>10</v>
      </c>
      <c r="G663" t="s">
        <v>35</v>
      </c>
      <c r="H663" t="s">
        <v>35</v>
      </c>
    </row>
    <row r="664" spans="3:8" x14ac:dyDescent="0.2">
      <c r="C664" t="s">
        <v>1598</v>
      </c>
      <c r="D664" t="s">
        <v>943</v>
      </c>
      <c r="E664" t="s">
        <v>943</v>
      </c>
      <c r="F664" t="s">
        <v>35</v>
      </c>
      <c r="G664" t="s">
        <v>1751</v>
      </c>
      <c r="H664" t="s">
        <v>35</v>
      </c>
    </row>
    <row r="665" spans="3:8" x14ac:dyDescent="0.2">
      <c r="C665" t="s">
        <v>1598</v>
      </c>
      <c r="D665" t="s">
        <v>944</v>
      </c>
      <c r="E665" t="s">
        <v>944</v>
      </c>
      <c r="F665" t="s">
        <v>154</v>
      </c>
      <c r="G665" t="s">
        <v>273</v>
      </c>
      <c r="H665" t="s">
        <v>1685</v>
      </c>
    </row>
    <row r="666" spans="3:8" x14ac:dyDescent="0.2">
      <c r="C666" t="s">
        <v>1598</v>
      </c>
      <c r="D666" t="s">
        <v>167</v>
      </c>
      <c r="E666" t="s">
        <v>167</v>
      </c>
      <c r="F666" t="s">
        <v>10</v>
      </c>
      <c r="G666" t="s">
        <v>35</v>
      </c>
      <c r="H666" t="s">
        <v>35</v>
      </c>
    </row>
    <row r="667" spans="3:8" x14ac:dyDescent="0.2">
      <c r="C667" t="s">
        <v>1598</v>
      </c>
      <c r="D667" t="s">
        <v>154</v>
      </c>
      <c r="E667" t="s">
        <v>945</v>
      </c>
      <c r="F667" t="s">
        <v>154</v>
      </c>
      <c r="G667" t="s">
        <v>273</v>
      </c>
      <c r="H667" t="s">
        <v>1685</v>
      </c>
    </row>
    <row r="668" spans="3:8" x14ac:dyDescent="0.2">
      <c r="C668" t="s">
        <v>1598</v>
      </c>
      <c r="D668" t="s">
        <v>154</v>
      </c>
      <c r="E668" t="s">
        <v>946</v>
      </c>
      <c r="F668" t="s">
        <v>154</v>
      </c>
      <c r="G668" t="s">
        <v>273</v>
      </c>
      <c r="H668" t="s">
        <v>1685</v>
      </c>
    </row>
    <row r="669" spans="3:8" x14ac:dyDescent="0.2">
      <c r="C669" t="s">
        <v>1598</v>
      </c>
      <c r="D669" t="s">
        <v>154</v>
      </c>
      <c r="E669" t="s">
        <v>552</v>
      </c>
      <c r="F669" t="s">
        <v>154</v>
      </c>
      <c r="G669" t="s">
        <v>273</v>
      </c>
      <c r="H669" t="s">
        <v>1685</v>
      </c>
    </row>
    <row r="670" spans="3:8" x14ac:dyDescent="0.2">
      <c r="C670" t="s">
        <v>1598</v>
      </c>
      <c r="D670" t="s">
        <v>154</v>
      </c>
      <c r="E670" t="s">
        <v>947</v>
      </c>
      <c r="F670" t="s">
        <v>154</v>
      </c>
      <c r="G670" t="s">
        <v>273</v>
      </c>
      <c r="H670" t="s">
        <v>1685</v>
      </c>
    </row>
    <row r="671" spans="3:8" x14ac:dyDescent="0.2">
      <c r="C671" t="s">
        <v>1598</v>
      </c>
      <c r="D671" t="s">
        <v>154</v>
      </c>
      <c r="E671" t="s">
        <v>948</v>
      </c>
      <c r="F671" t="s">
        <v>154</v>
      </c>
      <c r="G671" t="s">
        <v>273</v>
      </c>
      <c r="H671" t="s">
        <v>1685</v>
      </c>
    </row>
    <row r="672" spans="3:8" x14ac:dyDescent="0.2">
      <c r="C672" t="s">
        <v>1598</v>
      </c>
      <c r="D672" t="s">
        <v>307</v>
      </c>
      <c r="E672" t="s">
        <v>1011</v>
      </c>
      <c r="F672" t="s">
        <v>388</v>
      </c>
      <c r="G672" t="s">
        <v>1692</v>
      </c>
      <c r="H672" t="s">
        <v>7</v>
      </c>
    </row>
    <row r="673" spans="3:8" x14ac:dyDescent="0.2">
      <c r="C673" t="s">
        <v>1598</v>
      </c>
      <c r="D673" t="s">
        <v>80</v>
      </c>
      <c r="E673" t="s">
        <v>1012</v>
      </c>
      <c r="F673" t="s">
        <v>2</v>
      </c>
      <c r="G673" t="s">
        <v>273</v>
      </c>
      <c r="H673" t="s">
        <v>35</v>
      </c>
    </row>
    <row r="674" spans="3:8" x14ac:dyDescent="0.2">
      <c r="C674" t="s">
        <v>1598</v>
      </c>
      <c r="D674" t="s">
        <v>80</v>
      </c>
      <c r="E674" t="s">
        <v>1013</v>
      </c>
      <c r="F674" t="s">
        <v>2</v>
      </c>
      <c r="G674" t="s">
        <v>273</v>
      </c>
      <c r="H674" t="s">
        <v>35</v>
      </c>
    </row>
    <row r="675" spans="3:8" x14ac:dyDescent="0.2">
      <c r="C675" t="s">
        <v>1598</v>
      </c>
      <c r="D675" t="s">
        <v>1014</v>
      </c>
      <c r="E675" t="s">
        <v>1014</v>
      </c>
      <c r="F675" t="s">
        <v>273</v>
      </c>
      <c r="G675" t="s">
        <v>273</v>
      </c>
      <c r="H675" t="s">
        <v>1685</v>
      </c>
    </row>
    <row r="676" spans="3:8" x14ac:dyDescent="0.2">
      <c r="C676" t="s">
        <v>1598</v>
      </c>
      <c r="D676" t="s">
        <v>552</v>
      </c>
      <c r="E676" t="s">
        <v>1012</v>
      </c>
      <c r="F676" t="s">
        <v>2</v>
      </c>
      <c r="G676" t="s">
        <v>273</v>
      </c>
      <c r="H676" t="s">
        <v>35</v>
      </c>
    </row>
    <row r="677" spans="3:8" x14ac:dyDescent="0.2">
      <c r="C677" t="s">
        <v>1598</v>
      </c>
      <c r="D677" t="s">
        <v>552</v>
      </c>
      <c r="E677" t="s">
        <v>1013</v>
      </c>
      <c r="F677" t="s">
        <v>2</v>
      </c>
      <c r="G677" t="s">
        <v>273</v>
      </c>
      <c r="H677" t="s">
        <v>35</v>
      </c>
    </row>
    <row r="678" spans="3:8" x14ac:dyDescent="0.2">
      <c r="C678" t="s">
        <v>1598</v>
      </c>
      <c r="D678" t="s">
        <v>552</v>
      </c>
      <c r="E678" t="s">
        <v>1015</v>
      </c>
      <c r="F678" t="s">
        <v>2</v>
      </c>
      <c r="G678" t="s">
        <v>273</v>
      </c>
      <c r="H678" t="s">
        <v>35</v>
      </c>
    </row>
    <row r="679" spans="3:8" x14ac:dyDescent="0.2">
      <c r="C679" t="s">
        <v>1598</v>
      </c>
      <c r="D679" t="s">
        <v>165</v>
      </c>
      <c r="E679" t="s">
        <v>1016</v>
      </c>
      <c r="F679" t="s">
        <v>10</v>
      </c>
      <c r="G679" t="s">
        <v>35</v>
      </c>
      <c r="H679" t="s">
        <v>35</v>
      </c>
    </row>
    <row r="680" spans="3:8" x14ac:dyDescent="0.2">
      <c r="C680" t="s">
        <v>1598</v>
      </c>
      <c r="D680" t="s">
        <v>165</v>
      </c>
      <c r="E680" t="s">
        <v>1017</v>
      </c>
      <c r="F680" t="s">
        <v>10</v>
      </c>
      <c r="G680" t="s">
        <v>35</v>
      </c>
      <c r="H680" t="s">
        <v>35</v>
      </c>
    </row>
    <row r="681" spans="3:8" x14ac:dyDescent="0.2">
      <c r="C681" t="s">
        <v>1598</v>
      </c>
      <c r="D681" t="s">
        <v>165</v>
      </c>
      <c r="E681" t="s">
        <v>1018</v>
      </c>
      <c r="F681" t="s">
        <v>10</v>
      </c>
      <c r="G681" t="s">
        <v>35</v>
      </c>
      <c r="H681" t="s">
        <v>35</v>
      </c>
    </row>
    <row r="682" spans="3:8" x14ac:dyDescent="0.2">
      <c r="C682" t="s">
        <v>1598</v>
      </c>
      <c r="D682" t="s">
        <v>1019</v>
      </c>
      <c r="E682" t="s">
        <v>1020</v>
      </c>
      <c r="F682" t="s">
        <v>7</v>
      </c>
      <c r="G682" t="s">
        <v>7</v>
      </c>
      <c r="H682" t="s">
        <v>7</v>
      </c>
    </row>
    <row r="683" spans="3:8" x14ac:dyDescent="0.2">
      <c r="C683" t="s">
        <v>1598</v>
      </c>
      <c r="D683" t="s">
        <v>1019</v>
      </c>
      <c r="E683" t="s">
        <v>1021</v>
      </c>
      <c r="F683" t="s">
        <v>7</v>
      </c>
      <c r="G683" t="s">
        <v>7</v>
      </c>
      <c r="H683" t="s">
        <v>7</v>
      </c>
    </row>
    <row r="684" spans="3:8" x14ac:dyDescent="0.2">
      <c r="C684" t="s">
        <v>1598</v>
      </c>
      <c r="D684" t="s">
        <v>1022</v>
      </c>
      <c r="E684" t="s">
        <v>1012</v>
      </c>
      <c r="F684" t="s">
        <v>2</v>
      </c>
      <c r="G684" t="s">
        <v>273</v>
      </c>
      <c r="H684" t="s">
        <v>35</v>
      </c>
    </row>
    <row r="685" spans="3:8" x14ac:dyDescent="0.2">
      <c r="C685" t="s">
        <v>1598</v>
      </c>
      <c r="D685" t="s">
        <v>89</v>
      </c>
      <c r="E685" t="s">
        <v>1012</v>
      </c>
      <c r="F685" t="s">
        <v>2</v>
      </c>
      <c r="G685" t="s">
        <v>273</v>
      </c>
      <c r="H685" t="s">
        <v>35</v>
      </c>
    </row>
    <row r="686" spans="3:8" x14ac:dyDescent="0.2">
      <c r="C686" t="s">
        <v>1598</v>
      </c>
      <c r="D686" t="s">
        <v>89</v>
      </c>
      <c r="E686" t="s">
        <v>1013</v>
      </c>
      <c r="F686" t="s">
        <v>2</v>
      </c>
      <c r="G686" t="s">
        <v>273</v>
      </c>
      <c r="H686" t="s">
        <v>35</v>
      </c>
    </row>
    <row r="687" spans="3:8" x14ac:dyDescent="0.2">
      <c r="C687" t="s">
        <v>1598</v>
      </c>
      <c r="D687" t="s">
        <v>313</v>
      </c>
      <c r="E687" t="s">
        <v>1023</v>
      </c>
      <c r="F687" t="s">
        <v>273</v>
      </c>
      <c r="G687" t="s">
        <v>273</v>
      </c>
      <c r="H687" t="s">
        <v>1685</v>
      </c>
    </row>
    <row r="688" spans="3:8" x14ac:dyDescent="0.2">
      <c r="C688" t="s">
        <v>1598</v>
      </c>
      <c r="D688" t="s">
        <v>1024</v>
      </c>
      <c r="E688" t="s">
        <v>1025</v>
      </c>
      <c r="F688" t="s">
        <v>2</v>
      </c>
      <c r="G688" t="s">
        <v>273</v>
      </c>
      <c r="H688" t="s">
        <v>35</v>
      </c>
    </row>
    <row r="689" spans="3:8" x14ac:dyDescent="0.2">
      <c r="C689" t="s">
        <v>1598</v>
      </c>
      <c r="D689" t="s">
        <v>154</v>
      </c>
      <c r="E689" t="s">
        <v>1026</v>
      </c>
      <c r="F689" t="s">
        <v>273</v>
      </c>
      <c r="G689" t="s">
        <v>273</v>
      </c>
      <c r="H689" t="s">
        <v>1685</v>
      </c>
    </row>
    <row r="690" spans="3:8" x14ac:dyDescent="0.2">
      <c r="C690" t="s">
        <v>1598</v>
      </c>
      <c r="D690" t="s">
        <v>155</v>
      </c>
      <c r="E690" t="s">
        <v>1066</v>
      </c>
      <c r="F690" t="s">
        <v>10</v>
      </c>
      <c r="G690" t="s">
        <v>35</v>
      </c>
      <c r="H690" t="s">
        <v>35</v>
      </c>
    </row>
    <row r="691" spans="3:8" x14ac:dyDescent="0.2">
      <c r="C691" t="s">
        <v>1598</v>
      </c>
      <c r="D691" t="s">
        <v>155</v>
      </c>
      <c r="E691" t="s">
        <v>1067</v>
      </c>
      <c r="F691" t="s">
        <v>10</v>
      </c>
      <c r="G691" t="s">
        <v>35</v>
      </c>
      <c r="H691" t="s">
        <v>35</v>
      </c>
    </row>
    <row r="692" spans="3:8" x14ac:dyDescent="0.2">
      <c r="C692" t="s">
        <v>1598</v>
      </c>
      <c r="D692" t="s">
        <v>44</v>
      </c>
      <c r="E692" t="s">
        <v>1068</v>
      </c>
      <c r="F692" t="s">
        <v>10</v>
      </c>
      <c r="G692" t="s">
        <v>35</v>
      </c>
      <c r="H692" t="s">
        <v>35</v>
      </c>
    </row>
    <row r="693" spans="3:8" x14ac:dyDescent="0.2">
      <c r="C693" t="s">
        <v>1598</v>
      </c>
      <c r="D693" t="s">
        <v>44</v>
      </c>
      <c r="E693" t="s">
        <v>1069</v>
      </c>
      <c r="F693" t="s">
        <v>10</v>
      </c>
      <c r="G693" t="s">
        <v>35</v>
      </c>
      <c r="H693" t="s">
        <v>35</v>
      </c>
    </row>
    <row r="694" spans="3:8" x14ac:dyDescent="0.2">
      <c r="C694" t="s">
        <v>1598</v>
      </c>
      <c r="D694" t="s">
        <v>154</v>
      </c>
      <c r="E694" t="s">
        <v>1064</v>
      </c>
      <c r="F694" t="s">
        <v>154</v>
      </c>
      <c r="G694" t="s">
        <v>273</v>
      </c>
      <c r="H694" t="s">
        <v>1685</v>
      </c>
    </row>
    <row r="695" spans="3:8" x14ac:dyDescent="0.2">
      <c r="C695" t="s">
        <v>1598</v>
      </c>
      <c r="D695" t="s">
        <v>154</v>
      </c>
      <c r="E695" t="s">
        <v>1065</v>
      </c>
      <c r="F695" t="s">
        <v>154</v>
      </c>
      <c r="G695" t="s">
        <v>273</v>
      </c>
      <c r="H695" t="s">
        <v>1685</v>
      </c>
    </row>
    <row r="696" spans="3:8" x14ac:dyDescent="0.2">
      <c r="C696" t="s">
        <v>1598</v>
      </c>
      <c r="D696" t="s">
        <v>383</v>
      </c>
      <c r="E696" t="s">
        <v>1363</v>
      </c>
      <c r="F696" t="s">
        <v>10</v>
      </c>
      <c r="G696" t="s">
        <v>35</v>
      </c>
      <c r="H696" t="s">
        <v>35</v>
      </c>
    </row>
    <row r="697" spans="3:8" x14ac:dyDescent="0.2">
      <c r="C697" t="s">
        <v>1598</v>
      </c>
      <c r="D697" t="s">
        <v>383</v>
      </c>
      <c r="E697" t="s">
        <v>1364</v>
      </c>
      <c r="F697" t="s">
        <v>10</v>
      </c>
      <c r="G697" t="s">
        <v>35</v>
      </c>
      <c r="H697" t="s">
        <v>35</v>
      </c>
    </row>
    <row r="698" spans="3:8" x14ac:dyDescent="0.2">
      <c r="C698" t="s">
        <v>1598</v>
      </c>
      <c r="D698" t="s">
        <v>383</v>
      </c>
      <c r="E698" t="s">
        <v>1365</v>
      </c>
      <c r="F698" t="s">
        <v>10</v>
      </c>
      <c r="G698" t="s">
        <v>35</v>
      </c>
      <c r="H698" t="s">
        <v>35</v>
      </c>
    </row>
    <row r="699" spans="3:8" x14ac:dyDescent="0.2">
      <c r="C699" t="s">
        <v>1598</v>
      </c>
      <c r="D699" t="s">
        <v>383</v>
      </c>
      <c r="E699" t="s">
        <v>1366</v>
      </c>
      <c r="F699" t="s">
        <v>10</v>
      </c>
      <c r="G699" t="s">
        <v>35</v>
      </c>
      <c r="H699" t="s">
        <v>35</v>
      </c>
    </row>
    <row r="700" spans="3:8" x14ac:dyDescent="0.2">
      <c r="C700" t="s">
        <v>1598</v>
      </c>
      <c r="D700" t="s">
        <v>383</v>
      </c>
      <c r="E700" t="s">
        <v>274</v>
      </c>
      <c r="F700" t="s">
        <v>10</v>
      </c>
      <c r="G700" t="s">
        <v>35</v>
      </c>
      <c r="H700" t="s">
        <v>35</v>
      </c>
    </row>
    <row r="701" spans="3:8" x14ac:dyDescent="0.2">
      <c r="C701" t="s">
        <v>1598</v>
      </c>
      <c r="D701" t="s">
        <v>383</v>
      </c>
      <c r="E701" t="s">
        <v>1367</v>
      </c>
      <c r="F701" t="s">
        <v>10</v>
      </c>
      <c r="G701" t="s">
        <v>35</v>
      </c>
      <c r="H701" t="s">
        <v>35</v>
      </c>
    </row>
    <row r="702" spans="3:8" x14ac:dyDescent="0.2">
      <c r="C702" t="s">
        <v>1598</v>
      </c>
      <c r="D702" t="s">
        <v>44</v>
      </c>
      <c r="E702" t="s">
        <v>1368</v>
      </c>
      <c r="F702" t="s">
        <v>10</v>
      </c>
      <c r="G702" t="s">
        <v>35</v>
      </c>
      <c r="H702" t="s">
        <v>35</v>
      </c>
    </row>
    <row r="703" spans="3:8" x14ac:dyDescent="0.2">
      <c r="C703" t="s">
        <v>1598</v>
      </c>
      <c r="D703" t="s">
        <v>44</v>
      </c>
      <c r="E703" t="s">
        <v>1369</v>
      </c>
      <c r="F703" t="s">
        <v>10</v>
      </c>
      <c r="G703" t="s">
        <v>35</v>
      </c>
      <c r="H703" t="s">
        <v>35</v>
      </c>
    </row>
    <row r="704" spans="3:8" x14ac:dyDescent="0.2">
      <c r="C704" t="s">
        <v>1598</v>
      </c>
      <c r="D704" t="s">
        <v>44</v>
      </c>
      <c r="E704" t="s">
        <v>1370</v>
      </c>
      <c r="F704" t="s">
        <v>10</v>
      </c>
      <c r="G704" t="s">
        <v>35</v>
      </c>
      <c r="H704" t="s">
        <v>35</v>
      </c>
    </row>
    <row r="705" spans="3:8" x14ac:dyDescent="0.2">
      <c r="C705" t="s">
        <v>1598</v>
      </c>
      <c r="D705" t="s">
        <v>154</v>
      </c>
      <c r="E705" t="s">
        <v>94</v>
      </c>
      <c r="F705" t="s">
        <v>154</v>
      </c>
      <c r="G705" t="s">
        <v>273</v>
      </c>
      <c r="H705" t="s">
        <v>1685</v>
      </c>
    </row>
    <row r="706" spans="3:8" x14ac:dyDescent="0.2">
      <c r="C706" t="s">
        <v>1609</v>
      </c>
      <c r="D706" t="s">
        <v>1458</v>
      </c>
      <c r="E706" t="s">
        <v>55</v>
      </c>
      <c r="F706" t="s">
        <v>7</v>
      </c>
      <c r="G706" t="s">
        <v>7</v>
      </c>
      <c r="H706" t="s">
        <v>7</v>
      </c>
    </row>
    <row r="707" spans="3:8" x14ac:dyDescent="0.2">
      <c r="C707" t="s">
        <v>1609</v>
      </c>
      <c r="D707" t="s">
        <v>1460</v>
      </c>
      <c r="E707" t="s">
        <v>58</v>
      </c>
      <c r="F707" t="s">
        <v>59</v>
      </c>
      <c r="G707" t="s">
        <v>1740</v>
      </c>
      <c r="H707" t="s">
        <v>1685</v>
      </c>
    </row>
    <row r="708" spans="3:8" x14ac:dyDescent="0.2">
      <c r="C708" t="s">
        <v>1609</v>
      </c>
      <c r="D708" t="s">
        <v>60</v>
      </c>
      <c r="E708" t="s">
        <v>60</v>
      </c>
      <c r="F708" t="s">
        <v>61</v>
      </c>
      <c r="G708" t="s">
        <v>786</v>
      </c>
      <c r="H708" t="s">
        <v>1685</v>
      </c>
    </row>
    <row r="709" spans="3:8" x14ac:dyDescent="0.2">
      <c r="C709" t="s">
        <v>1609</v>
      </c>
      <c r="D709" t="s">
        <v>1461</v>
      </c>
      <c r="E709" t="s">
        <v>62</v>
      </c>
      <c r="F709" t="s">
        <v>7</v>
      </c>
      <c r="G709" t="s">
        <v>7</v>
      </c>
      <c r="H709" t="s">
        <v>7</v>
      </c>
    </row>
    <row r="710" spans="3:8" x14ac:dyDescent="0.2">
      <c r="C710" t="s">
        <v>1609</v>
      </c>
      <c r="D710" t="s">
        <v>63</v>
      </c>
      <c r="E710" t="s">
        <v>64</v>
      </c>
      <c r="F710" t="s">
        <v>10</v>
      </c>
      <c r="G710" t="s">
        <v>35</v>
      </c>
      <c r="H710" t="s">
        <v>35</v>
      </c>
    </row>
    <row r="711" spans="3:8" x14ac:dyDescent="0.2">
      <c r="C711" t="s">
        <v>1609</v>
      </c>
      <c r="D711" t="s">
        <v>63</v>
      </c>
      <c r="E711" t="s">
        <v>65</v>
      </c>
      <c r="F711" t="s">
        <v>10</v>
      </c>
      <c r="G711" t="s">
        <v>35</v>
      </c>
      <c r="H711" t="s">
        <v>35</v>
      </c>
    </row>
    <row r="712" spans="3:8" x14ac:dyDescent="0.2">
      <c r="C712" t="s">
        <v>1609</v>
      </c>
      <c r="D712" t="s">
        <v>63</v>
      </c>
      <c r="E712" t="s">
        <v>66</v>
      </c>
      <c r="F712" t="s">
        <v>10</v>
      </c>
      <c r="G712" t="s">
        <v>35</v>
      </c>
      <c r="H712" t="s">
        <v>35</v>
      </c>
    </row>
    <row r="713" spans="3:8" x14ac:dyDescent="0.2">
      <c r="C713" t="s">
        <v>1609</v>
      </c>
      <c r="D713" t="s">
        <v>63</v>
      </c>
      <c r="E713" t="s">
        <v>67</v>
      </c>
      <c r="F713" t="s">
        <v>10</v>
      </c>
      <c r="G713" t="s">
        <v>35</v>
      </c>
      <c r="H713" t="s">
        <v>35</v>
      </c>
    </row>
    <row r="714" spans="3:8" x14ac:dyDescent="0.2">
      <c r="C714" t="s">
        <v>1609</v>
      </c>
      <c r="D714" t="s">
        <v>63</v>
      </c>
      <c r="E714" t="s">
        <v>68</v>
      </c>
      <c r="F714" t="s">
        <v>10</v>
      </c>
      <c r="G714" t="s">
        <v>35</v>
      </c>
      <c r="H714" t="s">
        <v>35</v>
      </c>
    </row>
    <row r="715" spans="3:8" x14ac:dyDescent="0.2">
      <c r="C715" t="s">
        <v>1609</v>
      </c>
      <c r="D715" t="s">
        <v>1459</v>
      </c>
      <c r="E715" t="s">
        <v>56</v>
      </c>
      <c r="F715" t="s">
        <v>7</v>
      </c>
      <c r="G715" t="s">
        <v>7</v>
      </c>
      <c r="H715" t="s">
        <v>7</v>
      </c>
    </row>
    <row r="716" spans="3:8" x14ac:dyDescent="0.2">
      <c r="C716" t="s">
        <v>1609</v>
      </c>
      <c r="D716" t="s">
        <v>1459</v>
      </c>
      <c r="E716" t="s">
        <v>57</v>
      </c>
      <c r="F716" t="s">
        <v>7</v>
      </c>
      <c r="G716" t="s">
        <v>7</v>
      </c>
      <c r="H716" t="s">
        <v>7</v>
      </c>
    </row>
    <row r="717" spans="3:8" x14ac:dyDescent="0.2">
      <c r="C717" t="s">
        <v>1609</v>
      </c>
      <c r="D717" t="s">
        <v>1459</v>
      </c>
      <c r="E717" t="s">
        <v>1459</v>
      </c>
      <c r="F717" t="s">
        <v>7</v>
      </c>
      <c r="G717" t="s">
        <v>7</v>
      </c>
      <c r="H717" t="s">
        <v>7</v>
      </c>
    </row>
    <row r="718" spans="3:8" x14ac:dyDescent="0.2">
      <c r="C718" t="s">
        <v>1609</v>
      </c>
      <c r="D718" t="s">
        <v>1515</v>
      </c>
      <c r="E718" t="s">
        <v>780</v>
      </c>
      <c r="F718" t="s">
        <v>781</v>
      </c>
      <c r="G718" t="s">
        <v>4</v>
      </c>
      <c r="H718" t="s">
        <v>1685</v>
      </c>
    </row>
    <row r="719" spans="3:8" x14ac:dyDescent="0.2">
      <c r="C719" t="s">
        <v>1609</v>
      </c>
      <c r="D719" t="s">
        <v>782</v>
      </c>
      <c r="E719" t="s">
        <v>782</v>
      </c>
      <c r="F719" t="s">
        <v>783</v>
      </c>
      <c r="G719" t="s">
        <v>783</v>
      </c>
      <c r="H719" t="s">
        <v>1685</v>
      </c>
    </row>
    <row r="720" spans="3:8" x14ac:dyDescent="0.2">
      <c r="C720" t="s">
        <v>1609</v>
      </c>
      <c r="D720" t="s">
        <v>1516</v>
      </c>
      <c r="E720" t="s">
        <v>794</v>
      </c>
      <c r="F720" t="s">
        <v>35</v>
      </c>
      <c r="G720" t="s">
        <v>1755</v>
      </c>
      <c r="H720" t="s">
        <v>35</v>
      </c>
    </row>
    <row r="721" spans="3:8" x14ac:dyDescent="0.2">
      <c r="C721" t="s">
        <v>1609</v>
      </c>
      <c r="D721" t="s">
        <v>1514</v>
      </c>
      <c r="E721" t="s">
        <v>1513</v>
      </c>
      <c r="F721" t="s">
        <v>35</v>
      </c>
      <c r="G721" t="s">
        <v>35</v>
      </c>
      <c r="H721" t="s">
        <v>35</v>
      </c>
    </row>
    <row r="722" spans="3:8" x14ac:dyDescent="0.2">
      <c r="C722" t="s">
        <v>1609</v>
      </c>
      <c r="D722" t="s">
        <v>784</v>
      </c>
      <c r="E722" t="s">
        <v>784</v>
      </c>
      <c r="F722" t="s">
        <v>7</v>
      </c>
      <c r="G722" t="s">
        <v>7</v>
      </c>
      <c r="H722" t="s">
        <v>7</v>
      </c>
    </row>
    <row r="723" spans="3:8" x14ac:dyDescent="0.2">
      <c r="C723" t="s">
        <v>1609</v>
      </c>
      <c r="D723" t="s">
        <v>785</v>
      </c>
      <c r="E723" t="s">
        <v>785</v>
      </c>
      <c r="F723" t="s">
        <v>786</v>
      </c>
      <c r="G723" t="s">
        <v>786</v>
      </c>
      <c r="H723" t="s">
        <v>1685</v>
      </c>
    </row>
    <row r="724" spans="3:8" x14ac:dyDescent="0.2">
      <c r="C724" t="s">
        <v>1609</v>
      </c>
      <c r="D724" t="s">
        <v>787</v>
      </c>
      <c r="E724" t="s">
        <v>787</v>
      </c>
      <c r="F724" t="s">
        <v>783</v>
      </c>
      <c r="G724" t="s">
        <v>783</v>
      </c>
      <c r="H724" t="s">
        <v>1685</v>
      </c>
    </row>
    <row r="725" spans="3:8" x14ac:dyDescent="0.2">
      <c r="C725" t="s">
        <v>1609</v>
      </c>
      <c r="D725" t="s">
        <v>165</v>
      </c>
      <c r="E725" t="s">
        <v>788</v>
      </c>
      <c r="F725" t="s">
        <v>10</v>
      </c>
      <c r="G725" t="s">
        <v>35</v>
      </c>
      <c r="H725" t="s">
        <v>35</v>
      </c>
    </row>
    <row r="726" spans="3:8" x14ac:dyDescent="0.2">
      <c r="C726" t="s">
        <v>1609</v>
      </c>
      <c r="D726" t="s">
        <v>165</v>
      </c>
      <c r="E726" t="s">
        <v>26</v>
      </c>
      <c r="F726" t="s">
        <v>10</v>
      </c>
      <c r="G726" t="s">
        <v>35</v>
      </c>
      <c r="H726" t="s">
        <v>35</v>
      </c>
    </row>
    <row r="727" spans="3:8" x14ac:dyDescent="0.2">
      <c r="C727" t="s">
        <v>1609</v>
      </c>
      <c r="D727" t="s">
        <v>165</v>
      </c>
      <c r="E727" t="s">
        <v>789</v>
      </c>
      <c r="F727" t="s">
        <v>10</v>
      </c>
      <c r="G727" t="s">
        <v>35</v>
      </c>
      <c r="H727" t="s">
        <v>35</v>
      </c>
    </row>
    <row r="728" spans="3:8" x14ac:dyDescent="0.2">
      <c r="C728" t="s">
        <v>1609</v>
      </c>
      <c r="D728" t="s">
        <v>165</v>
      </c>
      <c r="E728" t="s">
        <v>790</v>
      </c>
      <c r="F728" t="s">
        <v>10</v>
      </c>
      <c r="G728" t="s">
        <v>35</v>
      </c>
      <c r="H728" t="s">
        <v>35</v>
      </c>
    </row>
    <row r="729" spans="3:8" x14ac:dyDescent="0.2">
      <c r="C729" t="s">
        <v>1609</v>
      </c>
      <c r="D729" t="s">
        <v>165</v>
      </c>
      <c r="E729" t="s">
        <v>791</v>
      </c>
      <c r="F729" t="s">
        <v>10</v>
      </c>
      <c r="G729" t="s">
        <v>35</v>
      </c>
      <c r="H729" t="s">
        <v>35</v>
      </c>
    </row>
    <row r="730" spans="3:8" x14ac:dyDescent="0.2">
      <c r="C730" t="s">
        <v>1609</v>
      </c>
      <c r="D730" t="s">
        <v>165</v>
      </c>
      <c r="E730" t="s">
        <v>792</v>
      </c>
      <c r="F730" t="s">
        <v>10</v>
      </c>
      <c r="G730" t="s">
        <v>35</v>
      </c>
      <c r="H730" t="s">
        <v>35</v>
      </c>
    </row>
    <row r="731" spans="3:8" ht="32" x14ac:dyDescent="0.2">
      <c r="C731" t="s">
        <v>1609</v>
      </c>
      <c r="D731" t="s">
        <v>165</v>
      </c>
      <c r="E731" s="1" t="s">
        <v>793</v>
      </c>
      <c r="F731" t="s">
        <v>10</v>
      </c>
      <c r="G731" t="s">
        <v>35</v>
      </c>
      <c r="H731" t="s">
        <v>35</v>
      </c>
    </row>
    <row r="732" spans="3:8" x14ac:dyDescent="0.2">
      <c r="C732" t="s">
        <v>1609</v>
      </c>
      <c r="D732" t="s">
        <v>916</v>
      </c>
      <c r="E732" t="s">
        <v>917</v>
      </c>
      <c r="F732" t="s">
        <v>10</v>
      </c>
      <c r="G732" t="s">
        <v>35</v>
      </c>
      <c r="H732" t="s">
        <v>35</v>
      </c>
    </row>
    <row r="733" spans="3:8" x14ac:dyDescent="0.2">
      <c r="C733" t="s">
        <v>1609</v>
      </c>
      <c r="D733" t="s">
        <v>916</v>
      </c>
      <c r="E733" t="s">
        <v>918</v>
      </c>
      <c r="F733" t="s">
        <v>10</v>
      </c>
      <c r="G733" t="s">
        <v>35</v>
      </c>
      <c r="H733" t="s">
        <v>35</v>
      </c>
    </row>
    <row r="734" spans="3:8" x14ac:dyDescent="0.2">
      <c r="C734" t="s">
        <v>1609</v>
      </c>
      <c r="D734" t="s">
        <v>916</v>
      </c>
      <c r="E734" t="s">
        <v>66</v>
      </c>
      <c r="F734" t="s">
        <v>10</v>
      </c>
      <c r="G734" t="s">
        <v>35</v>
      </c>
      <c r="H734" t="s">
        <v>35</v>
      </c>
    </row>
    <row r="735" spans="3:8" x14ac:dyDescent="0.2">
      <c r="C735" t="s">
        <v>1609</v>
      </c>
      <c r="D735" t="s">
        <v>154</v>
      </c>
      <c r="E735" t="s">
        <v>841</v>
      </c>
      <c r="F735" t="s">
        <v>154</v>
      </c>
      <c r="G735" t="s">
        <v>273</v>
      </c>
      <c r="H735" t="s">
        <v>1685</v>
      </c>
    </row>
    <row r="736" spans="3:8" x14ac:dyDescent="0.2">
      <c r="C736" t="s">
        <v>1609</v>
      </c>
      <c r="D736" t="s">
        <v>154</v>
      </c>
      <c r="E736" t="s">
        <v>912</v>
      </c>
      <c r="F736" t="s">
        <v>154</v>
      </c>
      <c r="G736" t="s">
        <v>273</v>
      </c>
      <c r="H736" t="s">
        <v>1685</v>
      </c>
    </row>
    <row r="737" spans="3:8" x14ac:dyDescent="0.2">
      <c r="C737" t="s">
        <v>1609</v>
      </c>
      <c r="D737" t="s">
        <v>154</v>
      </c>
      <c r="E737" t="s">
        <v>913</v>
      </c>
      <c r="F737" t="s">
        <v>154</v>
      </c>
      <c r="G737" t="s">
        <v>273</v>
      </c>
      <c r="H737" t="s">
        <v>1685</v>
      </c>
    </row>
    <row r="738" spans="3:8" x14ac:dyDescent="0.2">
      <c r="C738" t="s">
        <v>1609</v>
      </c>
      <c r="D738" t="s">
        <v>154</v>
      </c>
      <c r="E738" t="s">
        <v>914</v>
      </c>
      <c r="F738" t="s">
        <v>154</v>
      </c>
      <c r="G738" t="s">
        <v>273</v>
      </c>
      <c r="H738" t="s">
        <v>1685</v>
      </c>
    </row>
    <row r="739" spans="3:8" x14ac:dyDescent="0.2">
      <c r="C739" t="s">
        <v>1609</v>
      </c>
      <c r="D739" t="s">
        <v>154</v>
      </c>
      <c r="E739" t="s">
        <v>915</v>
      </c>
      <c r="F739" t="s">
        <v>154</v>
      </c>
      <c r="G739" t="s">
        <v>273</v>
      </c>
      <c r="H739" t="s">
        <v>1685</v>
      </c>
    </row>
    <row r="740" spans="3:8" x14ac:dyDescent="0.2">
      <c r="C740" t="s">
        <v>1609</v>
      </c>
      <c r="D740" t="s">
        <v>154</v>
      </c>
      <c r="E740" t="s">
        <v>919</v>
      </c>
      <c r="F740" t="s">
        <v>154</v>
      </c>
      <c r="G740" t="s">
        <v>273</v>
      </c>
      <c r="H740" t="s">
        <v>1685</v>
      </c>
    </row>
    <row r="741" spans="3:8" x14ac:dyDescent="0.2">
      <c r="C741" t="s">
        <v>1609</v>
      </c>
      <c r="D741" t="s">
        <v>1180</v>
      </c>
      <c r="E741" t="s">
        <v>1180</v>
      </c>
      <c r="F741" t="s">
        <v>1181</v>
      </c>
      <c r="G741" t="s">
        <v>273</v>
      </c>
      <c r="H741" t="s">
        <v>1685</v>
      </c>
    </row>
    <row r="742" spans="3:8" x14ac:dyDescent="0.2">
      <c r="C742" t="s">
        <v>1609</v>
      </c>
      <c r="D742" t="s">
        <v>543</v>
      </c>
      <c r="E742" t="s">
        <v>543</v>
      </c>
      <c r="F742" t="s">
        <v>7</v>
      </c>
      <c r="G742" t="s">
        <v>7</v>
      </c>
      <c r="H742" t="s">
        <v>7</v>
      </c>
    </row>
    <row r="743" spans="3:8" x14ac:dyDescent="0.2">
      <c r="C743" t="s">
        <v>1609</v>
      </c>
      <c r="D743" t="s">
        <v>1182</v>
      </c>
      <c r="E743" t="s">
        <v>1182</v>
      </c>
      <c r="F743" t="s">
        <v>453</v>
      </c>
      <c r="G743" t="s">
        <v>1698</v>
      </c>
      <c r="H743" t="s">
        <v>7</v>
      </c>
    </row>
    <row r="744" spans="3:8" x14ac:dyDescent="0.2">
      <c r="C744" t="s">
        <v>1609</v>
      </c>
      <c r="D744" t="s">
        <v>1182</v>
      </c>
      <c r="E744" t="s">
        <v>1182</v>
      </c>
      <c r="F744" t="s">
        <v>454</v>
      </c>
      <c r="G744" t="s">
        <v>1696</v>
      </c>
      <c r="H744" t="s">
        <v>7</v>
      </c>
    </row>
    <row r="745" spans="3:8" x14ac:dyDescent="0.2">
      <c r="C745" t="s">
        <v>1609</v>
      </c>
      <c r="D745" t="s">
        <v>1183</v>
      </c>
      <c r="E745" t="s">
        <v>1184</v>
      </c>
      <c r="F745" t="s">
        <v>7</v>
      </c>
      <c r="G745" t="s">
        <v>7</v>
      </c>
      <c r="H745" t="s">
        <v>7</v>
      </c>
    </row>
    <row r="746" spans="3:8" x14ac:dyDescent="0.2">
      <c r="C746" t="s">
        <v>1609</v>
      </c>
      <c r="D746" t="s">
        <v>1183</v>
      </c>
      <c r="E746" t="s">
        <v>1185</v>
      </c>
      <c r="F746" t="s">
        <v>2</v>
      </c>
      <c r="G746" t="s">
        <v>273</v>
      </c>
      <c r="H746" t="s">
        <v>35</v>
      </c>
    </row>
    <row r="747" spans="3:8" x14ac:dyDescent="0.2">
      <c r="C747" t="s">
        <v>1609</v>
      </c>
      <c r="D747" t="s">
        <v>552</v>
      </c>
      <c r="E747" t="s">
        <v>552</v>
      </c>
      <c r="F747" t="s">
        <v>2</v>
      </c>
      <c r="G747" t="s">
        <v>273</v>
      </c>
      <c r="H747" t="s">
        <v>35</v>
      </c>
    </row>
    <row r="748" spans="3:8" x14ac:dyDescent="0.2">
      <c r="C748" t="s">
        <v>1609</v>
      </c>
      <c r="D748" t="s">
        <v>125</v>
      </c>
      <c r="E748" t="s">
        <v>1186</v>
      </c>
      <c r="F748" t="s">
        <v>10</v>
      </c>
      <c r="G748" t="s">
        <v>35</v>
      </c>
      <c r="H748" t="s">
        <v>35</v>
      </c>
    </row>
    <row r="749" spans="3:8" x14ac:dyDescent="0.2">
      <c r="C749" t="s">
        <v>1609</v>
      </c>
      <c r="D749" t="s">
        <v>125</v>
      </c>
      <c r="E749" t="s">
        <v>1187</v>
      </c>
      <c r="F749" t="s">
        <v>10</v>
      </c>
      <c r="G749" t="s">
        <v>35</v>
      </c>
      <c r="H749" t="s">
        <v>35</v>
      </c>
    </row>
    <row r="750" spans="3:8" x14ac:dyDescent="0.2">
      <c r="C750" t="s">
        <v>1609</v>
      </c>
      <c r="D750" t="s">
        <v>89</v>
      </c>
      <c r="E750" t="s">
        <v>89</v>
      </c>
      <c r="F750" t="s">
        <v>2</v>
      </c>
      <c r="G750" t="s">
        <v>273</v>
      </c>
      <c r="H750" t="s">
        <v>35</v>
      </c>
    </row>
    <row r="751" spans="3:8" x14ac:dyDescent="0.2">
      <c r="C751" t="s">
        <v>1609</v>
      </c>
      <c r="D751" t="s">
        <v>1188</v>
      </c>
      <c r="E751" t="s">
        <v>1188</v>
      </c>
      <c r="F751" t="s">
        <v>2</v>
      </c>
      <c r="G751" t="s">
        <v>273</v>
      </c>
      <c r="H751" t="s">
        <v>35</v>
      </c>
    </row>
    <row r="752" spans="3:8" x14ac:dyDescent="0.2">
      <c r="C752" t="s">
        <v>1609</v>
      </c>
      <c r="D752" t="s">
        <v>700</v>
      </c>
      <c r="E752" t="s">
        <v>700</v>
      </c>
      <c r="F752" t="s">
        <v>2</v>
      </c>
      <c r="G752" t="s">
        <v>273</v>
      </c>
      <c r="H752" t="s">
        <v>35</v>
      </c>
    </row>
    <row r="753" spans="3:8" x14ac:dyDescent="0.2">
      <c r="C753" t="s">
        <v>1609</v>
      </c>
      <c r="D753" t="s">
        <v>1189</v>
      </c>
      <c r="E753" t="s">
        <v>1189</v>
      </c>
      <c r="F753" t="s">
        <v>2</v>
      </c>
      <c r="G753" t="s">
        <v>4</v>
      </c>
      <c r="H753" t="s">
        <v>35</v>
      </c>
    </row>
    <row r="754" spans="3:8" x14ac:dyDescent="0.2">
      <c r="C754" t="s">
        <v>1609</v>
      </c>
      <c r="D754" t="s">
        <v>133</v>
      </c>
      <c r="E754" t="s">
        <v>1214</v>
      </c>
      <c r="F754" t="s">
        <v>10</v>
      </c>
      <c r="G754" t="s">
        <v>35</v>
      </c>
      <c r="H754" t="s">
        <v>35</v>
      </c>
    </row>
    <row r="755" spans="3:8" x14ac:dyDescent="0.2">
      <c r="C755" t="s">
        <v>1609</v>
      </c>
      <c r="D755" t="s">
        <v>133</v>
      </c>
      <c r="E755" t="s">
        <v>1215</v>
      </c>
      <c r="F755" t="s">
        <v>10</v>
      </c>
      <c r="G755" t="s">
        <v>35</v>
      </c>
      <c r="H755" t="s">
        <v>35</v>
      </c>
    </row>
    <row r="756" spans="3:8" x14ac:dyDescent="0.2">
      <c r="C756" t="s">
        <v>1609</v>
      </c>
      <c r="D756" t="s">
        <v>133</v>
      </c>
      <c r="E756" t="s">
        <v>538</v>
      </c>
      <c r="F756" t="s">
        <v>10</v>
      </c>
      <c r="G756" t="s">
        <v>35</v>
      </c>
      <c r="H756" t="s">
        <v>35</v>
      </c>
    </row>
    <row r="757" spans="3:8" x14ac:dyDescent="0.2">
      <c r="C757" t="s">
        <v>1609</v>
      </c>
      <c r="D757" t="s">
        <v>1216</v>
      </c>
      <c r="E757" t="s">
        <v>1217</v>
      </c>
      <c r="F757" t="s">
        <v>10</v>
      </c>
      <c r="G757" t="s">
        <v>35</v>
      </c>
      <c r="H757" t="s">
        <v>35</v>
      </c>
    </row>
    <row r="758" spans="3:8" x14ac:dyDescent="0.2">
      <c r="C758" t="s">
        <v>1609</v>
      </c>
      <c r="D758" t="s">
        <v>1216</v>
      </c>
      <c r="E758" t="s">
        <v>1218</v>
      </c>
      <c r="F758" t="s">
        <v>10</v>
      </c>
      <c r="G758" t="s">
        <v>35</v>
      </c>
      <c r="H758" t="s">
        <v>35</v>
      </c>
    </row>
    <row r="759" spans="3:8" x14ac:dyDescent="0.2">
      <c r="C759" t="s">
        <v>1609</v>
      </c>
      <c r="D759" t="s">
        <v>1216</v>
      </c>
      <c r="E759" t="s">
        <v>1219</v>
      </c>
      <c r="F759" t="s">
        <v>10</v>
      </c>
      <c r="G759" t="s">
        <v>35</v>
      </c>
      <c r="H759" t="s">
        <v>35</v>
      </c>
    </row>
    <row r="760" spans="3:8" x14ac:dyDescent="0.2">
      <c r="C760" t="s">
        <v>1609</v>
      </c>
      <c r="D760" t="s">
        <v>1216</v>
      </c>
      <c r="E760" t="s">
        <v>1220</v>
      </c>
      <c r="F760" t="s">
        <v>10</v>
      </c>
      <c r="G760" t="s">
        <v>35</v>
      </c>
      <c r="H760" t="s">
        <v>35</v>
      </c>
    </row>
    <row r="761" spans="3:8" x14ac:dyDescent="0.2">
      <c r="C761" t="s">
        <v>1609</v>
      </c>
      <c r="D761" t="s">
        <v>1216</v>
      </c>
      <c r="E761" t="s">
        <v>1221</v>
      </c>
      <c r="F761" t="s">
        <v>10</v>
      </c>
      <c r="G761" t="s">
        <v>35</v>
      </c>
      <c r="H761" t="s">
        <v>35</v>
      </c>
    </row>
    <row r="762" spans="3:8" x14ac:dyDescent="0.2">
      <c r="C762" t="s">
        <v>1609</v>
      </c>
      <c r="D762" t="s">
        <v>1216</v>
      </c>
      <c r="E762" t="s">
        <v>1222</v>
      </c>
      <c r="F762" t="s">
        <v>10</v>
      </c>
      <c r="G762" t="s">
        <v>35</v>
      </c>
      <c r="H762" t="s">
        <v>35</v>
      </c>
    </row>
    <row r="763" spans="3:8" x14ac:dyDescent="0.2">
      <c r="C763" t="s">
        <v>1609</v>
      </c>
      <c r="D763" t="s">
        <v>1216</v>
      </c>
      <c r="E763" t="s">
        <v>274</v>
      </c>
      <c r="F763" t="s">
        <v>10</v>
      </c>
      <c r="G763" t="s">
        <v>35</v>
      </c>
      <c r="H763" t="s">
        <v>35</v>
      </c>
    </row>
    <row r="764" spans="3:8" x14ac:dyDescent="0.2">
      <c r="C764" t="s">
        <v>1609</v>
      </c>
      <c r="D764" t="s">
        <v>1216</v>
      </c>
      <c r="E764" t="s">
        <v>1223</v>
      </c>
      <c r="F764" t="s">
        <v>10</v>
      </c>
      <c r="G764" t="s">
        <v>35</v>
      </c>
      <c r="H764" t="s">
        <v>35</v>
      </c>
    </row>
    <row r="765" spans="3:8" x14ac:dyDescent="0.2">
      <c r="C765" t="s">
        <v>1609</v>
      </c>
      <c r="D765" t="s">
        <v>1216</v>
      </c>
      <c r="E765" t="s">
        <v>1224</v>
      </c>
      <c r="F765" t="s">
        <v>10</v>
      </c>
      <c r="G765" t="s">
        <v>35</v>
      </c>
      <c r="H765" t="s">
        <v>35</v>
      </c>
    </row>
    <row r="766" spans="3:8" x14ac:dyDescent="0.2">
      <c r="C766" t="s">
        <v>1615</v>
      </c>
      <c r="D766" t="s">
        <v>186</v>
      </c>
      <c r="E766" t="s">
        <v>186</v>
      </c>
      <c r="F766" t="s">
        <v>7</v>
      </c>
      <c r="G766" t="s">
        <v>7</v>
      </c>
      <c r="H766" t="s">
        <v>7</v>
      </c>
    </row>
    <row r="767" spans="3:8" x14ac:dyDescent="0.2">
      <c r="C767" t="s">
        <v>1615</v>
      </c>
      <c r="D767" t="s">
        <v>167</v>
      </c>
      <c r="E767" t="s">
        <v>188</v>
      </c>
      <c r="F767" t="s">
        <v>7</v>
      </c>
      <c r="G767" t="s">
        <v>7</v>
      </c>
      <c r="H767" t="s">
        <v>7</v>
      </c>
    </row>
    <row r="768" spans="3:8" x14ac:dyDescent="0.2">
      <c r="C768" t="s">
        <v>1615</v>
      </c>
      <c r="D768" t="s">
        <v>1470</v>
      </c>
      <c r="E768" t="s">
        <v>187</v>
      </c>
      <c r="F768" t="s">
        <v>154</v>
      </c>
      <c r="G768" t="s">
        <v>273</v>
      </c>
      <c r="H768" t="s">
        <v>1685</v>
      </c>
    </row>
    <row r="769" spans="3:8" x14ac:dyDescent="0.2">
      <c r="C769" t="s">
        <v>1615</v>
      </c>
      <c r="D769" t="s">
        <v>1470</v>
      </c>
      <c r="E769" t="s">
        <v>187</v>
      </c>
      <c r="F769" t="s">
        <v>154</v>
      </c>
      <c r="G769" t="s">
        <v>273</v>
      </c>
      <c r="H769" t="s">
        <v>1685</v>
      </c>
    </row>
    <row r="770" spans="3:8" x14ac:dyDescent="0.2">
      <c r="C770" t="s">
        <v>1615</v>
      </c>
      <c r="D770" t="s">
        <v>1469</v>
      </c>
      <c r="E770" t="s">
        <v>185</v>
      </c>
      <c r="F770" t="s">
        <v>7</v>
      </c>
      <c r="G770" t="s">
        <v>7</v>
      </c>
      <c r="H770" t="s">
        <v>7</v>
      </c>
    </row>
    <row r="771" spans="3:8" x14ac:dyDescent="0.2">
      <c r="C771" t="s">
        <v>1615</v>
      </c>
      <c r="D771" t="s">
        <v>1471</v>
      </c>
      <c r="E771" t="s">
        <v>190</v>
      </c>
      <c r="F771" t="s">
        <v>191</v>
      </c>
      <c r="G771" t="s">
        <v>1743</v>
      </c>
      <c r="H771" t="s">
        <v>1685</v>
      </c>
    </row>
    <row r="772" spans="3:8" x14ac:dyDescent="0.2">
      <c r="C772" t="s">
        <v>1615</v>
      </c>
      <c r="D772" t="s">
        <v>167</v>
      </c>
      <c r="E772" t="s">
        <v>1507</v>
      </c>
      <c r="F772" t="s">
        <v>7</v>
      </c>
      <c r="G772" t="s">
        <v>7</v>
      </c>
      <c r="H772" t="s">
        <v>7</v>
      </c>
    </row>
    <row r="773" spans="3:8" x14ac:dyDescent="0.2">
      <c r="C773" t="s">
        <v>1615</v>
      </c>
      <c r="D773" t="s">
        <v>167</v>
      </c>
      <c r="E773" t="s">
        <v>734</v>
      </c>
      <c r="F773" t="s">
        <v>7</v>
      </c>
      <c r="G773" t="s">
        <v>7</v>
      </c>
      <c r="H773" t="s">
        <v>7</v>
      </c>
    </row>
    <row r="774" spans="3:8" x14ac:dyDescent="0.2">
      <c r="C774" t="s">
        <v>1615</v>
      </c>
      <c r="D774" t="s">
        <v>167</v>
      </c>
      <c r="E774" t="s">
        <v>13</v>
      </c>
      <c r="F774" t="s">
        <v>7</v>
      </c>
      <c r="G774" t="s">
        <v>7</v>
      </c>
      <c r="H774" t="s">
        <v>7</v>
      </c>
    </row>
    <row r="775" spans="3:8" x14ac:dyDescent="0.2">
      <c r="C775" t="s">
        <v>1615</v>
      </c>
      <c r="D775" t="s">
        <v>154</v>
      </c>
      <c r="E775" t="s">
        <v>735</v>
      </c>
      <c r="F775" t="s">
        <v>154</v>
      </c>
      <c r="G775" t="s">
        <v>273</v>
      </c>
      <c r="H775" t="s">
        <v>1685</v>
      </c>
    </row>
    <row r="776" spans="3:8" x14ac:dyDescent="0.2">
      <c r="C776" t="s">
        <v>1615</v>
      </c>
      <c r="D776" t="s">
        <v>852</v>
      </c>
      <c r="E776" t="s">
        <v>853</v>
      </c>
      <c r="F776" t="s">
        <v>10</v>
      </c>
      <c r="G776" t="s">
        <v>35</v>
      </c>
      <c r="H776" t="s">
        <v>35</v>
      </c>
    </row>
    <row r="777" spans="3:8" x14ac:dyDescent="0.2">
      <c r="C777" t="s">
        <v>1615</v>
      </c>
      <c r="D777" t="s">
        <v>852</v>
      </c>
      <c r="E777" t="s">
        <v>854</v>
      </c>
      <c r="F777" t="s">
        <v>10</v>
      </c>
      <c r="G777" t="s">
        <v>35</v>
      </c>
      <c r="H777" t="s">
        <v>35</v>
      </c>
    </row>
    <row r="778" spans="3:8" x14ac:dyDescent="0.2">
      <c r="C778" t="s">
        <v>1615</v>
      </c>
      <c r="D778" t="s">
        <v>852</v>
      </c>
      <c r="E778" t="s">
        <v>855</v>
      </c>
      <c r="F778" t="s">
        <v>10</v>
      </c>
      <c r="G778" t="s">
        <v>35</v>
      </c>
      <c r="H778" t="s">
        <v>35</v>
      </c>
    </row>
    <row r="779" spans="3:8" x14ac:dyDescent="0.2">
      <c r="C779" t="s">
        <v>1615</v>
      </c>
      <c r="D779" t="s">
        <v>856</v>
      </c>
      <c r="E779" t="s">
        <v>857</v>
      </c>
      <c r="F779" t="s">
        <v>10</v>
      </c>
      <c r="G779" t="s">
        <v>35</v>
      </c>
      <c r="H779" t="s">
        <v>35</v>
      </c>
    </row>
    <row r="780" spans="3:8" x14ac:dyDescent="0.2">
      <c r="C780" t="s">
        <v>1615</v>
      </c>
      <c r="D780" t="s">
        <v>856</v>
      </c>
      <c r="E780" t="s">
        <v>857</v>
      </c>
      <c r="F780" t="s">
        <v>10</v>
      </c>
      <c r="G780" t="s">
        <v>35</v>
      </c>
      <c r="H780" t="s">
        <v>35</v>
      </c>
    </row>
    <row r="781" spans="3:8" x14ac:dyDescent="0.2">
      <c r="C781" t="s">
        <v>1615</v>
      </c>
      <c r="D781" t="s">
        <v>856</v>
      </c>
      <c r="E781" t="s">
        <v>854</v>
      </c>
      <c r="F781" t="s">
        <v>10</v>
      </c>
      <c r="G781" t="s">
        <v>35</v>
      </c>
      <c r="H781" t="s">
        <v>35</v>
      </c>
    </row>
    <row r="782" spans="3:8" x14ac:dyDescent="0.2">
      <c r="C782" t="s">
        <v>1615</v>
      </c>
      <c r="D782" t="s">
        <v>856</v>
      </c>
      <c r="E782" t="s">
        <v>858</v>
      </c>
      <c r="F782" t="s">
        <v>10</v>
      </c>
      <c r="G782" t="s">
        <v>35</v>
      </c>
      <c r="H782" t="s">
        <v>35</v>
      </c>
    </row>
    <row r="783" spans="3:8" x14ac:dyDescent="0.2">
      <c r="C783" t="s">
        <v>1615</v>
      </c>
      <c r="D783" t="s">
        <v>856</v>
      </c>
      <c r="E783" t="s">
        <v>859</v>
      </c>
      <c r="F783" t="s">
        <v>10</v>
      </c>
      <c r="G783" t="s">
        <v>35</v>
      </c>
      <c r="H783" t="s">
        <v>35</v>
      </c>
    </row>
    <row r="784" spans="3:8" x14ac:dyDescent="0.2">
      <c r="C784" t="s">
        <v>1615</v>
      </c>
      <c r="D784" t="s">
        <v>860</v>
      </c>
      <c r="E784" t="s">
        <v>861</v>
      </c>
      <c r="F784" t="s">
        <v>154</v>
      </c>
      <c r="G784" t="s">
        <v>273</v>
      </c>
      <c r="H784" t="s">
        <v>1685</v>
      </c>
    </row>
    <row r="785" spans="3:8" ht="32" x14ac:dyDescent="0.2">
      <c r="C785" t="s">
        <v>1615</v>
      </c>
      <c r="D785" s="1" t="s">
        <v>1443</v>
      </c>
      <c r="E785" s="1" t="s">
        <v>1443</v>
      </c>
      <c r="F785" t="s">
        <v>1444</v>
      </c>
      <c r="G785" t="s">
        <v>1756</v>
      </c>
      <c r="H785" t="s">
        <v>1685</v>
      </c>
    </row>
    <row r="786" spans="3:8" ht="32" x14ac:dyDescent="0.2">
      <c r="C786" t="s">
        <v>1615</v>
      </c>
      <c r="D786" s="1" t="s">
        <v>1443</v>
      </c>
      <c r="E786" s="1" t="s">
        <v>1443</v>
      </c>
      <c r="F786" t="s">
        <v>1444</v>
      </c>
      <c r="G786" t="s">
        <v>1756</v>
      </c>
      <c r="H786" t="s">
        <v>1685</v>
      </c>
    </row>
    <row r="787" spans="3:8" x14ac:dyDescent="0.2">
      <c r="C787" t="s">
        <v>1615</v>
      </c>
      <c r="D787" t="s">
        <v>1445</v>
      </c>
      <c r="E787" t="s">
        <v>1445</v>
      </c>
      <c r="F787" t="s">
        <v>154</v>
      </c>
      <c r="G787" t="s">
        <v>273</v>
      </c>
      <c r="H787" t="s">
        <v>1685</v>
      </c>
    </row>
    <row r="788" spans="3:8" x14ac:dyDescent="0.2">
      <c r="C788" t="s">
        <v>1615</v>
      </c>
      <c r="D788" t="s">
        <v>1446</v>
      </c>
      <c r="E788" t="s">
        <v>1446</v>
      </c>
      <c r="F788" t="s">
        <v>154</v>
      </c>
      <c r="G788" t="s">
        <v>273</v>
      </c>
      <c r="H788" t="s">
        <v>1685</v>
      </c>
    </row>
    <row r="789" spans="3:8" x14ac:dyDescent="0.2">
      <c r="C789" t="s">
        <v>1615</v>
      </c>
      <c r="D789" t="s">
        <v>1447</v>
      </c>
      <c r="E789" t="s">
        <v>13</v>
      </c>
      <c r="F789" t="s">
        <v>10</v>
      </c>
      <c r="G789" t="s">
        <v>35</v>
      </c>
      <c r="H789" t="s">
        <v>35</v>
      </c>
    </row>
    <row r="790" spans="3:8" x14ac:dyDescent="0.2">
      <c r="C790" t="s">
        <v>1615</v>
      </c>
      <c r="D790" t="s">
        <v>1447</v>
      </c>
      <c r="E790" t="s">
        <v>1448</v>
      </c>
      <c r="F790" t="s">
        <v>10</v>
      </c>
      <c r="G790" t="s">
        <v>35</v>
      </c>
      <c r="H790" t="s">
        <v>35</v>
      </c>
    </row>
    <row r="791" spans="3:8" x14ac:dyDescent="0.2">
      <c r="C791" t="s">
        <v>1615</v>
      </c>
      <c r="D791" t="s">
        <v>1447</v>
      </c>
      <c r="E791" t="s">
        <v>1449</v>
      </c>
      <c r="F791" t="s">
        <v>10</v>
      </c>
      <c r="G791" t="s">
        <v>35</v>
      </c>
      <c r="H791" t="s">
        <v>35</v>
      </c>
    </row>
    <row r="792" spans="3:8" x14ac:dyDescent="0.2">
      <c r="C792" t="s">
        <v>1615</v>
      </c>
      <c r="D792" t="s">
        <v>1447</v>
      </c>
      <c r="E792" t="s">
        <v>1450</v>
      </c>
      <c r="F792" t="s">
        <v>10</v>
      </c>
      <c r="G792" t="s">
        <v>35</v>
      </c>
      <c r="H792" t="s">
        <v>35</v>
      </c>
    </row>
    <row r="793" spans="3:8" x14ac:dyDescent="0.2">
      <c r="C793" t="s">
        <v>1615</v>
      </c>
      <c r="D793" t="s">
        <v>1447</v>
      </c>
      <c r="E793" t="s">
        <v>1451</v>
      </c>
      <c r="F793" t="s">
        <v>10</v>
      </c>
      <c r="G793" t="s">
        <v>35</v>
      </c>
      <c r="H793" t="s">
        <v>35</v>
      </c>
    </row>
    <row r="794" spans="3:8" x14ac:dyDescent="0.2">
      <c r="C794" t="s">
        <v>1615</v>
      </c>
      <c r="D794" t="s">
        <v>585</v>
      </c>
      <c r="E794" t="s">
        <v>585</v>
      </c>
      <c r="F794" t="s">
        <v>154</v>
      </c>
      <c r="G794" t="s">
        <v>273</v>
      </c>
      <c r="H794" t="s">
        <v>1685</v>
      </c>
    </row>
    <row r="795" spans="3:8" x14ac:dyDescent="0.2">
      <c r="C795" t="s">
        <v>1620</v>
      </c>
      <c r="D795" t="s">
        <v>155</v>
      </c>
      <c r="E795" t="s">
        <v>252</v>
      </c>
      <c r="F795" t="s">
        <v>10</v>
      </c>
      <c r="G795" t="s">
        <v>35</v>
      </c>
      <c r="H795" t="s">
        <v>35</v>
      </c>
    </row>
    <row r="796" spans="3:8" x14ac:dyDescent="0.2">
      <c r="C796" t="s">
        <v>1620</v>
      </c>
      <c r="D796" t="s">
        <v>155</v>
      </c>
      <c r="E796" t="s">
        <v>253</v>
      </c>
      <c r="F796" t="s">
        <v>10</v>
      </c>
      <c r="G796" t="s">
        <v>35</v>
      </c>
      <c r="H796" t="s">
        <v>35</v>
      </c>
    </row>
    <row r="797" spans="3:8" x14ac:dyDescent="0.2">
      <c r="C797" t="s">
        <v>1620</v>
      </c>
      <c r="D797" t="s">
        <v>155</v>
      </c>
      <c r="E797" t="s">
        <v>254</v>
      </c>
      <c r="F797" t="s">
        <v>10</v>
      </c>
      <c r="G797" t="s">
        <v>35</v>
      </c>
      <c r="H797" t="s">
        <v>35</v>
      </c>
    </row>
    <row r="798" spans="3:8" x14ac:dyDescent="0.2">
      <c r="C798" t="s">
        <v>1620</v>
      </c>
      <c r="D798" t="s">
        <v>155</v>
      </c>
      <c r="E798" t="s">
        <v>255</v>
      </c>
      <c r="F798" t="s">
        <v>10</v>
      </c>
      <c r="G798" t="s">
        <v>35</v>
      </c>
      <c r="H798" t="s">
        <v>35</v>
      </c>
    </row>
    <row r="799" spans="3:8" x14ac:dyDescent="0.2">
      <c r="C799" t="s">
        <v>1620</v>
      </c>
      <c r="D799" t="s">
        <v>155</v>
      </c>
      <c r="E799" t="s">
        <v>256</v>
      </c>
      <c r="F799" t="s">
        <v>10</v>
      </c>
      <c r="G799" t="s">
        <v>35</v>
      </c>
      <c r="H799" t="s">
        <v>35</v>
      </c>
    </row>
    <row r="800" spans="3:8" x14ac:dyDescent="0.2">
      <c r="C800" t="s">
        <v>1620</v>
      </c>
      <c r="D800" t="s">
        <v>155</v>
      </c>
      <c r="E800" t="s">
        <v>257</v>
      </c>
      <c r="F800" t="s">
        <v>10</v>
      </c>
      <c r="G800" t="s">
        <v>35</v>
      </c>
      <c r="H800" t="s">
        <v>35</v>
      </c>
    </row>
    <row r="801" spans="3:8" x14ac:dyDescent="0.2">
      <c r="C801" t="s">
        <v>1620</v>
      </c>
      <c r="D801" t="s">
        <v>597</v>
      </c>
      <c r="E801" t="s">
        <v>598</v>
      </c>
      <c r="F801" t="s">
        <v>10</v>
      </c>
      <c r="G801" t="s">
        <v>35</v>
      </c>
      <c r="H801" t="s">
        <v>35</v>
      </c>
    </row>
    <row r="802" spans="3:8" x14ac:dyDescent="0.2">
      <c r="C802" t="s">
        <v>1620</v>
      </c>
      <c r="D802" t="s">
        <v>597</v>
      </c>
      <c r="E802" t="s">
        <v>599</v>
      </c>
      <c r="F802" t="s">
        <v>10</v>
      </c>
      <c r="G802" t="s">
        <v>35</v>
      </c>
      <c r="H802" t="s">
        <v>35</v>
      </c>
    </row>
    <row r="803" spans="3:8" x14ac:dyDescent="0.2">
      <c r="C803" t="s">
        <v>1620</v>
      </c>
      <c r="D803" t="s">
        <v>597</v>
      </c>
      <c r="E803" t="s">
        <v>600</v>
      </c>
      <c r="F803" t="s">
        <v>10</v>
      </c>
      <c r="G803" t="s">
        <v>35</v>
      </c>
      <c r="H803" t="s">
        <v>35</v>
      </c>
    </row>
    <row r="804" spans="3:8" x14ac:dyDescent="0.2">
      <c r="C804" t="s">
        <v>1620</v>
      </c>
      <c r="D804" t="s">
        <v>597</v>
      </c>
      <c r="E804" t="s">
        <v>601</v>
      </c>
      <c r="F804" t="s">
        <v>10</v>
      </c>
      <c r="G804" t="s">
        <v>35</v>
      </c>
      <c r="H804" t="s">
        <v>35</v>
      </c>
    </row>
    <row r="805" spans="3:8" x14ac:dyDescent="0.2">
      <c r="C805" t="s">
        <v>1620</v>
      </c>
      <c r="D805" t="s">
        <v>597</v>
      </c>
      <c r="E805" t="s">
        <v>602</v>
      </c>
      <c r="F805" t="s">
        <v>10</v>
      </c>
      <c r="G805" t="s">
        <v>35</v>
      </c>
      <c r="H805" t="s">
        <v>35</v>
      </c>
    </row>
    <row r="806" spans="3:8" x14ac:dyDescent="0.2">
      <c r="C806" t="s">
        <v>1620</v>
      </c>
      <c r="D806" t="s">
        <v>597</v>
      </c>
      <c r="E806" t="s">
        <v>13</v>
      </c>
      <c r="F806" t="s">
        <v>10</v>
      </c>
      <c r="G806" t="s">
        <v>35</v>
      </c>
      <c r="H806" t="s">
        <v>35</v>
      </c>
    </row>
    <row r="807" spans="3:8" x14ac:dyDescent="0.2">
      <c r="C807" t="s">
        <v>1620</v>
      </c>
      <c r="D807" t="s">
        <v>597</v>
      </c>
      <c r="E807" t="s">
        <v>603</v>
      </c>
      <c r="F807" t="s">
        <v>10</v>
      </c>
      <c r="G807" t="s">
        <v>35</v>
      </c>
      <c r="H807" t="s">
        <v>35</v>
      </c>
    </row>
    <row r="808" spans="3:8" x14ac:dyDescent="0.2">
      <c r="C808" t="s">
        <v>1620</v>
      </c>
      <c r="D808" t="s">
        <v>597</v>
      </c>
      <c r="E808" t="s">
        <v>604</v>
      </c>
      <c r="F808" t="s">
        <v>10</v>
      </c>
      <c r="G808" t="s">
        <v>35</v>
      </c>
      <c r="H808" t="s">
        <v>35</v>
      </c>
    </row>
    <row r="809" spans="3:8" x14ac:dyDescent="0.2">
      <c r="C809" t="s">
        <v>1620</v>
      </c>
      <c r="D809" t="s">
        <v>154</v>
      </c>
      <c r="E809" t="s">
        <v>1501</v>
      </c>
      <c r="F809" t="s">
        <v>2</v>
      </c>
      <c r="G809" t="s">
        <v>273</v>
      </c>
      <c r="H809" t="s">
        <v>35</v>
      </c>
    </row>
    <row r="810" spans="3:8" x14ac:dyDescent="0.2">
      <c r="C810" t="s">
        <v>1620</v>
      </c>
      <c r="D810" t="s">
        <v>154</v>
      </c>
      <c r="E810" t="s">
        <v>605</v>
      </c>
      <c r="F810" t="s">
        <v>273</v>
      </c>
      <c r="G810" t="s">
        <v>273</v>
      </c>
      <c r="H810" t="s">
        <v>1685</v>
      </c>
    </row>
    <row r="811" spans="3:8" x14ac:dyDescent="0.2">
      <c r="C811" t="s">
        <v>1620</v>
      </c>
      <c r="D811" t="s">
        <v>154</v>
      </c>
      <c r="E811" t="s">
        <v>606</v>
      </c>
      <c r="F811" t="s">
        <v>273</v>
      </c>
      <c r="G811" t="s">
        <v>273</v>
      </c>
      <c r="H811" t="s">
        <v>1685</v>
      </c>
    </row>
    <row r="812" spans="3:8" x14ac:dyDescent="0.2">
      <c r="C812" t="s">
        <v>1620</v>
      </c>
      <c r="D812" t="s">
        <v>1502</v>
      </c>
      <c r="E812" t="s">
        <v>596</v>
      </c>
      <c r="F812" t="s">
        <v>2</v>
      </c>
      <c r="G812" t="s">
        <v>1502</v>
      </c>
      <c r="H812" t="s">
        <v>35</v>
      </c>
    </row>
    <row r="813" spans="3:8" x14ac:dyDescent="0.2">
      <c r="C813" t="s">
        <v>1620</v>
      </c>
      <c r="D813" t="s">
        <v>703</v>
      </c>
      <c r="E813" t="s">
        <v>703</v>
      </c>
      <c r="F813" t="s">
        <v>35</v>
      </c>
      <c r="G813" t="s">
        <v>35</v>
      </c>
      <c r="H813" t="s">
        <v>35</v>
      </c>
    </row>
    <row r="814" spans="3:8" x14ac:dyDescent="0.2">
      <c r="C814" t="s">
        <v>1620</v>
      </c>
      <c r="D814" t="s">
        <v>704</v>
      </c>
      <c r="E814" t="s">
        <v>463</v>
      </c>
      <c r="F814" t="s">
        <v>454</v>
      </c>
      <c r="G814" t="s">
        <v>1696</v>
      </c>
      <c r="H814" t="s">
        <v>7</v>
      </c>
    </row>
    <row r="815" spans="3:8" x14ac:dyDescent="0.2">
      <c r="C815" t="s">
        <v>1620</v>
      </c>
      <c r="D815" t="s">
        <v>705</v>
      </c>
      <c r="E815" t="s">
        <v>705</v>
      </c>
      <c r="F815" t="s">
        <v>388</v>
      </c>
      <c r="G815" t="s">
        <v>1692</v>
      </c>
      <c r="H815" t="s">
        <v>7</v>
      </c>
    </row>
    <row r="816" spans="3:8" x14ac:dyDescent="0.2">
      <c r="C816" t="s">
        <v>1620</v>
      </c>
      <c r="D816" t="s">
        <v>706</v>
      </c>
      <c r="E816" t="s">
        <v>706</v>
      </c>
      <c r="F816" t="s">
        <v>388</v>
      </c>
      <c r="G816" t="s">
        <v>1692</v>
      </c>
      <c r="H816" t="s">
        <v>7</v>
      </c>
    </row>
    <row r="817" spans="3:8" x14ac:dyDescent="0.2">
      <c r="C817" t="s">
        <v>1620</v>
      </c>
      <c r="D817" t="s">
        <v>307</v>
      </c>
      <c r="E817" t="s">
        <v>707</v>
      </c>
      <c r="F817" t="s">
        <v>454</v>
      </c>
      <c r="G817" t="s">
        <v>1696</v>
      </c>
      <c r="H817" t="s">
        <v>7</v>
      </c>
    </row>
    <row r="818" spans="3:8" x14ac:dyDescent="0.2">
      <c r="C818" t="s">
        <v>1620</v>
      </c>
      <c r="D818" t="s">
        <v>1476</v>
      </c>
      <c r="E818" t="s">
        <v>727</v>
      </c>
      <c r="F818" t="s">
        <v>7</v>
      </c>
      <c r="G818" t="s">
        <v>7</v>
      </c>
      <c r="H818" t="s">
        <v>7</v>
      </c>
    </row>
    <row r="819" spans="3:8" x14ac:dyDescent="0.2">
      <c r="C819" t="s">
        <v>1620</v>
      </c>
      <c r="D819" t="s">
        <v>708</v>
      </c>
      <c r="E819" t="s">
        <v>708</v>
      </c>
      <c r="F819" t="s">
        <v>388</v>
      </c>
      <c r="G819" t="s">
        <v>1692</v>
      </c>
      <c r="H819" t="s">
        <v>7</v>
      </c>
    </row>
    <row r="820" spans="3:8" x14ac:dyDescent="0.2">
      <c r="C820" t="s">
        <v>1620</v>
      </c>
      <c r="D820" t="s">
        <v>709</v>
      </c>
      <c r="E820" t="s">
        <v>709</v>
      </c>
      <c r="F820" t="s">
        <v>710</v>
      </c>
      <c r="G820" t="s">
        <v>1691</v>
      </c>
      <c r="H820" t="s">
        <v>7</v>
      </c>
    </row>
    <row r="821" spans="3:8" x14ac:dyDescent="0.2">
      <c r="C821" t="s">
        <v>1620</v>
      </c>
      <c r="D821" t="s">
        <v>709</v>
      </c>
      <c r="E821" t="s">
        <v>709</v>
      </c>
      <c r="F821" t="s">
        <v>388</v>
      </c>
      <c r="G821" t="s">
        <v>1692</v>
      </c>
      <c r="H821" t="s">
        <v>7</v>
      </c>
    </row>
    <row r="822" spans="3:8" x14ac:dyDescent="0.2">
      <c r="C822" t="s">
        <v>1620</v>
      </c>
      <c r="D822" t="s">
        <v>711</v>
      </c>
      <c r="E822" t="s">
        <v>712</v>
      </c>
      <c r="F822" t="s">
        <v>453</v>
      </c>
      <c r="G822" t="s">
        <v>1698</v>
      </c>
      <c r="H822" t="s">
        <v>7</v>
      </c>
    </row>
    <row r="823" spans="3:8" x14ac:dyDescent="0.2">
      <c r="C823" t="s">
        <v>1620</v>
      </c>
      <c r="D823" t="s">
        <v>711</v>
      </c>
      <c r="E823" t="s">
        <v>711</v>
      </c>
      <c r="F823" t="s">
        <v>10</v>
      </c>
      <c r="G823" t="s">
        <v>35</v>
      </c>
      <c r="H823" t="s">
        <v>35</v>
      </c>
    </row>
    <row r="824" spans="3:8" x14ac:dyDescent="0.2">
      <c r="C824" t="s">
        <v>1620</v>
      </c>
      <c r="D824" t="s">
        <v>713</v>
      </c>
      <c r="E824" t="s">
        <v>714</v>
      </c>
      <c r="F824" t="s">
        <v>103</v>
      </c>
      <c r="G824" t="s">
        <v>1687</v>
      </c>
      <c r="H824" t="s">
        <v>35</v>
      </c>
    </row>
    <row r="825" spans="3:8" x14ac:dyDescent="0.2">
      <c r="C825" t="s">
        <v>1620</v>
      </c>
      <c r="D825" t="s">
        <v>368</v>
      </c>
      <c r="E825" t="s">
        <v>715</v>
      </c>
      <c r="F825" t="s">
        <v>10</v>
      </c>
      <c r="G825" t="s">
        <v>35</v>
      </c>
      <c r="H825" t="s">
        <v>35</v>
      </c>
    </row>
    <row r="826" spans="3:8" x14ac:dyDescent="0.2">
      <c r="C826" t="s">
        <v>1620</v>
      </c>
      <c r="D826" t="s">
        <v>368</v>
      </c>
      <c r="E826" t="s">
        <v>716</v>
      </c>
      <c r="F826" t="s">
        <v>10</v>
      </c>
      <c r="G826" t="s">
        <v>35</v>
      </c>
      <c r="H826" t="s">
        <v>35</v>
      </c>
    </row>
    <row r="827" spans="3:8" x14ac:dyDescent="0.2">
      <c r="C827" t="s">
        <v>1620</v>
      </c>
      <c r="D827" t="s">
        <v>582</v>
      </c>
      <c r="E827" t="s">
        <v>715</v>
      </c>
      <c r="F827" t="s">
        <v>10</v>
      </c>
      <c r="G827" t="s">
        <v>35</v>
      </c>
      <c r="H827" t="s">
        <v>35</v>
      </c>
    </row>
    <row r="828" spans="3:8" x14ac:dyDescent="0.2">
      <c r="C828" t="s">
        <v>1620</v>
      </c>
      <c r="D828" t="s">
        <v>582</v>
      </c>
      <c r="E828" t="s">
        <v>716</v>
      </c>
      <c r="F828" t="s">
        <v>10</v>
      </c>
      <c r="G828" t="s">
        <v>35</v>
      </c>
      <c r="H828" t="s">
        <v>35</v>
      </c>
    </row>
    <row r="829" spans="3:8" x14ac:dyDescent="0.2">
      <c r="C829" t="s">
        <v>1620</v>
      </c>
      <c r="D829" t="s">
        <v>717</v>
      </c>
      <c r="E829" t="s">
        <v>718</v>
      </c>
      <c r="F829" t="s">
        <v>10</v>
      </c>
      <c r="G829" t="s">
        <v>35</v>
      </c>
      <c r="H829" t="s">
        <v>35</v>
      </c>
    </row>
    <row r="830" spans="3:8" x14ac:dyDescent="0.2">
      <c r="C830" t="s">
        <v>1620</v>
      </c>
      <c r="D830" t="s">
        <v>717</v>
      </c>
      <c r="E830" t="s">
        <v>719</v>
      </c>
      <c r="F830" t="s">
        <v>10</v>
      </c>
      <c r="G830" t="s">
        <v>35</v>
      </c>
      <c r="H830" t="s">
        <v>35</v>
      </c>
    </row>
    <row r="831" spans="3:8" x14ac:dyDescent="0.2">
      <c r="C831" t="s">
        <v>1620</v>
      </c>
      <c r="D831" t="s">
        <v>717</v>
      </c>
      <c r="E831" t="s">
        <v>720</v>
      </c>
      <c r="F831" t="s">
        <v>10</v>
      </c>
      <c r="G831" t="s">
        <v>35</v>
      </c>
      <c r="H831" t="s">
        <v>35</v>
      </c>
    </row>
    <row r="832" spans="3:8" x14ac:dyDescent="0.2">
      <c r="C832" t="s">
        <v>1620</v>
      </c>
      <c r="D832" t="s">
        <v>721</v>
      </c>
      <c r="E832" t="s">
        <v>722</v>
      </c>
      <c r="F832" t="s">
        <v>10</v>
      </c>
      <c r="G832" t="s">
        <v>35</v>
      </c>
      <c r="H832" t="s">
        <v>35</v>
      </c>
    </row>
    <row r="833" spans="3:8" x14ac:dyDescent="0.2">
      <c r="C833" t="s">
        <v>1620</v>
      </c>
      <c r="D833" t="s">
        <v>723</v>
      </c>
      <c r="E833" t="s">
        <v>724</v>
      </c>
      <c r="F833" t="s">
        <v>10</v>
      </c>
      <c r="G833" t="s">
        <v>35</v>
      </c>
      <c r="H833" t="s">
        <v>35</v>
      </c>
    </row>
    <row r="834" spans="3:8" x14ac:dyDescent="0.2">
      <c r="C834" t="s">
        <v>1620</v>
      </c>
      <c r="D834" t="s">
        <v>552</v>
      </c>
      <c r="E834" t="s">
        <v>552</v>
      </c>
      <c r="F834" t="s">
        <v>2</v>
      </c>
      <c r="G834" t="s">
        <v>273</v>
      </c>
      <c r="H834" t="s">
        <v>35</v>
      </c>
    </row>
    <row r="835" spans="3:8" x14ac:dyDescent="0.2">
      <c r="C835" t="s">
        <v>1620</v>
      </c>
      <c r="D835" t="s">
        <v>725</v>
      </c>
      <c r="E835" t="s">
        <v>725</v>
      </c>
      <c r="F835" t="s">
        <v>7</v>
      </c>
      <c r="G835" t="s">
        <v>7</v>
      </c>
      <c r="H835" t="s">
        <v>7</v>
      </c>
    </row>
    <row r="836" spans="3:8" x14ac:dyDescent="0.2">
      <c r="C836" t="s">
        <v>1620</v>
      </c>
      <c r="D836" t="s">
        <v>725</v>
      </c>
      <c r="E836" t="s">
        <v>725</v>
      </c>
      <c r="F836" t="s">
        <v>388</v>
      </c>
      <c r="G836" t="s">
        <v>1692</v>
      </c>
      <c r="H836" t="s">
        <v>7</v>
      </c>
    </row>
    <row r="837" spans="3:8" x14ac:dyDescent="0.2">
      <c r="C837" t="s">
        <v>1620</v>
      </c>
      <c r="D837" t="s">
        <v>1506</v>
      </c>
      <c r="E837" t="s">
        <v>702</v>
      </c>
      <c r="F837" t="s">
        <v>7</v>
      </c>
      <c r="G837" t="s">
        <v>7</v>
      </c>
      <c r="H837" t="s">
        <v>7</v>
      </c>
    </row>
    <row r="838" spans="3:8" x14ac:dyDescent="0.2">
      <c r="C838" t="s">
        <v>1620</v>
      </c>
      <c r="D838" t="s">
        <v>1506</v>
      </c>
      <c r="E838" t="s">
        <v>702</v>
      </c>
      <c r="F838" t="s">
        <v>388</v>
      </c>
      <c r="G838" t="s">
        <v>1692</v>
      </c>
      <c r="H838" t="s">
        <v>7</v>
      </c>
    </row>
    <row r="839" spans="3:8" x14ac:dyDescent="0.2">
      <c r="C839" t="s">
        <v>1620</v>
      </c>
      <c r="D839" t="s">
        <v>726</v>
      </c>
      <c r="E839" t="s">
        <v>726</v>
      </c>
      <c r="F839" t="s">
        <v>35</v>
      </c>
      <c r="G839" t="s">
        <v>1750</v>
      </c>
      <c r="H839" t="s">
        <v>35</v>
      </c>
    </row>
    <row r="840" spans="3:8" x14ac:dyDescent="0.2">
      <c r="C840" t="s">
        <v>1620</v>
      </c>
      <c r="D840" t="s">
        <v>165</v>
      </c>
      <c r="E840" t="s">
        <v>718</v>
      </c>
      <c r="F840" t="s">
        <v>10</v>
      </c>
      <c r="G840" t="s">
        <v>35</v>
      </c>
      <c r="H840" t="s">
        <v>35</v>
      </c>
    </row>
    <row r="841" spans="3:8" x14ac:dyDescent="0.2">
      <c r="C841" t="s">
        <v>1620</v>
      </c>
      <c r="D841" t="s">
        <v>165</v>
      </c>
      <c r="E841" t="s">
        <v>719</v>
      </c>
      <c r="F841" t="s">
        <v>10</v>
      </c>
      <c r="G841" t="s">
        <v>35</v>
      </c>
      <c r="H841" t="s">
        <v>35</v>
      </c>
    </row>
    <row r="842" spans="3:8" x14ac:dyDescent="0.2">
      <c r="C842" t="s">
        <v>1620</v>
      </c>
      <c r="D842" t="s">
        <v>165</v>
      </c>
      <c r="E842" t="s">
        <v>720</v>
      </c>
      <c r="F842" t="s">
        <v>10</v>
      </c>
      <c r="G842" t="s">
        <v>35</v>
      </c>
      <c r="H842" t="s">
        <v>35</v>
      </c>
    </row>
    <row r="843" spans="3:8" x14ac:dyDescent="0.2">
      <c r="C843" t="s">
        <v>1620</v>
      </c>
      <c r="D843" t="s">
        <v>165</v>
      </c>
      <c r="E843" t="s">
        <v>725</v>
      </c>
      <c r="F843" t="s">
        <v>10</v>
      </c>
      <c r="G843" t="s">
        <v>35</v>
      </c>
      <c r="H843" t="s">
        <v>35</v>
      </c>
    </row>
    <row r="844" spans="3:8" x14ac:dyDescent="0.2">
      <c r="C844" t="s">
        <v>1620</v>
      </c>
      <c r="D844" t="s">
        <v>165</v>
      </c>
      <c r="E844" t="s">
        <v>725</v>
      </c>
      <c r="F844" t="s">
        <v>388</v>
      </c>
      <c r="G844" t="s">
        <v>1692</v>
      </c>
      <c r="H844" t="s">
        <v>7</v>
      </c>
    </row>
    <row r="845" spans="3:8" x14ac:dyDescent="0.2">
      <c r="C845" t="s">
        <v>1620</v>
      </c>
      <c r="D845" t="s">
        <v>165</v>
      </c>
      <c r="E845" t="s">
        <v>722</v>
      </c>
      <c r="F845" t="s">
        <v>10</v>
      </c>
      <c r="G845" t="s">
        <v>35</v>
      </c>
      <c r="H845" t="s">
        <v>35</v>
      </c>
    </row>
    <row r="846" spans="3:8" x14ac:dyDescent="0.2">
      <c r="C846" t="s">
        <v>1620</v>
      </c>
      <c r="D846" t="s">
        <v>165</v>
      </c>
      <c r="E846" t="s">
        <v>724</v>
      </c>
      <c r="F846" t="s">
        <v>10</v>
      </c>
      <c r="G846" t="s">
        <v>35</v>
      </c>
      <c r="H846" t="s">
        <v>35</v>
      </c>
    </row>
    <row r="847" spans="3:8" x14ac:dyDescent="0.2">
      <c r="C847" t="s">
        <v>1620</v>
      </c>
      <c r="D847" t="s">
        <v>704</v>
      </c>
      <c r="E847" t="s">
        <v>463</v>
      </c>
      <c r="F847" t="s">
        <v>35</v>
      </c>
      <c r="G847" t="s">
        <v>35</v>
      </c>
      <c r="H847" t="s">
        <v>35</v>
      </c>
    </row>
    <row r="848" spans="3:8" x14ac:dyDescent="0.2">
      <c r="C848" t="s">
        <v>1620</v>
      </c>
      <c r="D848" t="s">
        <v>307</v>
      </c>
      <c r="E848" t="s">
        <v>707</v>
      </c>
      <c r="F848" t="s">
        <v>7</v>
      </c>
      <c r="G848" t="s">
        <v>7</v>
      </c>
      <c r="H848" t="s">
        <v>7</v>
      </c>
    </row>
    <row r="849" spans="3:8" x14ac:dyDescent="0.2">
      <c r="C849" t="s">
        <v>1620</v>
      </c>
      <c r="D849" t="s">
        <v>711</v>
      </c>
      <c r="E849" t="s">
        <v>863</v>
      </c>
      <c r="F849" t="s">
        <v>1719</v>
      </c>
      <c r="G849" t="s">
        <v>8251</v>
      </c>
      <c r="H849" t="s">
        <v>35</v>
      </c>
    </row>
    <row r="850" spans="3:8" x14ac:dyDescent="0.2">
      <c r="C850" t="s">
        <v>1620</v>
      </c>
      <c r="D850" t="s">
        <v>864</v>
      </c>
      <c r="E850" t="s">
        <v>673</v>
      </c>
      <c r="F850" t="s">
        <v>10</v>
      </c>
      <c r="G850" t="s">
        <v>35</v>
      </c>
      <c r="H850" t="s">
        <v>35</v>
      </c>
    </row>
    <row r="851" spans="3:8" x14ac:dyDescent="0.2">
      <c r="C851" t="s">
        <v>1620</v>
      </c>
      <c r="D851" t="s">
        <v>864</v>
      </c>
      <c r="E851" t="s">
        <v>583</v>
      </c>
      <c r="F851" t="s">
        <v>10</v>
      </c>
      <c r="G851" t="s">
        <v>35</v>
      </c>
      <c r="H851" t="s">
        <v>35</v>
      </c>
    </row>
    <row r="852" spans="3:8" x14ac:dyDescent="0.2">
      <c r="C852" t="s">
        <v>1620</v>
      </c>
      <c r="D852" t="s">
        <v>864</v>
      </c>
      <c r="E852" t="s">
        <v>865</v>
      </c>
      <c r="F852" t="s">
        <v>10</v>
      </c>
      <c r="G852" t="s">
        <v>35</v>
      </c>
      <c r="H852" t="s">
        <v>35</v>
      </c>
    </row>
    <row r="853" spans="3:8" x14ac:dyDescent="0.2">
      <c r="C853" t="s">
        <v>1620</v>
      </c>
      <c r="D853" t="s">
        <v>234</v>
      </c>
      <c r="E853" t="s">
        <v>866</v>
      </c>
      <c r="F853" t="s">
        <v>10</v>
      </c>
      <c r="G853" t="s">
        <v>35</v>
      </c>
      <c r="H853" t="s">
        <v>35</v>
      </c>
    </row>
    <row r="854" spans="3:8" x14ac:dyDescent="0.2">
      <c r="C854" t="s">
        <v>1620</v>
      </c>
      <c r="D854" t="s">
        <v>234</v>
      </c>
      <c r="E854" t="s">
        <v>867</v>
      </c>
      <c r="F854" t="s">
        <v>10</v>
      </c>
      <c r="G854" t="s">
        <v>35</v>
      </c>
      <c r="H854" t="s">
        <v>35</v>
      </c>
    </row>
    <row r="855" spans="3:8" x14ac:dyDescent="0.2">
      <c r="C855" t="s">
        <v>1620</v>
      </c>
      <c r="D855" t="s">
        <v>234</v>
      </c>
      <c r="E855" t="s">
        <v>868</v>
      </c>
      <c r="F855" t="s">
        <v>10</v>
      </c>
      <c r="G855" t="s">
        <v>35</v>
      </c>
      <c r="H855" t="s">
        <v>35</v>
      </c>
    </row>
    <row r="856" spans="3:8" x14ac:dyDescent="0.2">
      <c r="C856" t="s">
        <v>1620</v>
      </c>
      <c r="D856" t="s">
        <v>234</v>
      </c>
      <c r="E856" t="s">
        <v>26</v>
      </c>
      <c r="F856" t="s">
        <v>10</v>
      </c>
      <c r="G856" t="s">
        <v>35</v>
      </c>
      <c r="H856" t="s">
        <v>35</v>
      </c>
    </row>
    <row r="857" spans="3:8" x14ac:dyDescent="0.2">
      <c r="C857" t="s">
        <v>1620</v>
      </c>
      <c r="D857" t="s">
        <v>350</v>
      </c>
      <c r="E857" t="s">
        <v>350</v>
      </c>
      <c r="F857" t="s">
        <v>10</v>
      </c>
      <c r="G857" t="s">
        <v>35</v>
      </c>
      <c r="H857" t="s">
        <v>35</v>
      </c>
    </row>
    <row r="858" spans="3:8" x14ac:dyDescent="0.2">
      <c r="C858" t="s">
        <v>1620</v>
      </c>
      <c r="D858" t="s">
        <v>350</v>
      </c>
      <c r="E858" t="s">
        <v>13</v>
      </c>
      <c r="F858" t="s">
        <v>10</v>
      </c>
      <c r="G858" t="s">
        <v>35</v>
      </c>
      <c r="H858" t="s">
        <v>35</v>
      </c>
    </row>
    <row r="859" spans="3:8" x14ac:dyDescent="0.2">
      <c r="C859" t="s">
        <v>1620</v>
      </c>
      <c r="D859" t="s">
        <v>350</v>
      </c>
      <c r="E859" t="s">
        <v>869</v>
      </c>
      <c r="F859" t="s">
        <v>10</v>
      </c>
      <c r="G859" t="s">
        <v>35</v>
      </c>
      <c r="H859" t="s">
        <v>35</v>
      </c>
    </row>
    <row r="860" spans="3:8" x14ac:dyDescent="0.2">
      <c r="C860" t="s">
        <v>1620</v>
      </c>
      <c r="D860" t="s">
        <v>350</v>
      </c>
      <c r="E860" t="s">
        <v>231</v>
      </c>
      <c r="F860" t="s">
        <v>10</v>
      </c>
      <c r="G860" t="s">
        <v>35</v>
      </c>
      <c r="H860" t="s">
        <v>35</v>
      </c>
    </row>
    <row r="861" spans="3:8" x14ac:dyDescent="0.2">
      <c r="C861" t="s">
        <v>1620</v>
      </c>
      <c r="D861" t="s">
        <v>552</v>
      </c>
      <c r="E861" t="s">
        <v>870</v>
      </c>
      <c r="F861" t="s">
        <v>2</v>
      </c>
      <c r="G861" t="s">
        <v>273</v>
      </c>
      <c r="H861" t="s">
        <v>35</v>
      </c>
    </row>
    <row r="862" spans="3:8" x14ac:dyDescent="0.2">
      <c r="C862" t="s">
        <v>1620</v>
      </c>
      <c r="D862" t="s">
        <v>552</v>
      </c>
      <c r="E862" t="s">
        <v>871</v>
      </c>
      <c r="F862" t="s">
        <v>2</v>
      </c>
      <c r="G862" t="s">
        <v>273</v>
      </c>
      <c r="H862" t="s">
        <v>35</v>
      </c>
    </row>
    <row r="863" spans="3:8" x14ac:dyDescent="0.2">
      <c r="C863" t="s">
        <v>1620</v>
      </c>
      <c r="D863" t="s">
        <v>872</v>
      </c>
      <c r="E863" t="s">
        <v>873</v>
      </c>
      <c r="F863" t="s">
        <v>439</v>
      </c>
      <c r="G863" t="s">
        <v>1741</v>
      </c>
      <c r="H863" t="s">
        <v>1685</v>
      </c>
    </row>
    <row r="864" spans="3:8" x14ac:dyDescent="0.2">
      <c r="C864" t="s">
        <v>1620</v>
      </c>
      <c r="D864" t="s">
        <v>872</v>
      </c>
      <c r="E864" t="s">
        <v>874</v>
      </c>
      <c r="F864" t="s">
        <v>875</v>
      </c>
      <c r="G864" t="s">
        <v>1713</v>
      </c>
      <c r="H864" t="s">
        <v>1685</v>
      </c>
    </row>
    <row r="865" spans="3:8" x14ac:dyDescent="0.2">
      <c r="C865" t="s">
        <v>1620</v>
      </c>
      <c r="D865" t="s">
        <v>876</v>
      </c>
      <c r="E865" t="s">
        <v>876</v>
      </c>
      <c r="F865" t="s">
        <v>103</v>
      </c>
      <c r="G865" t="s">
        <v>1687</v>
      </c>
      <c r="H865" t="s">
        <v>35</v>
      </c>
    </row>
    <row r="866" spans="3:8" x14ac:dyDescent="0.2">
      <c r="C866" t="s">
        <v>1620</v>
      </c>
      <c r="D866" t="s">
        <v>877</v>
      </c>
      <c r="E866" t="s">
        <v>26</v>
      </c>
      <c r="F866" t="s">
        <v>10</v>
      </c>
      <c r="G866" t="s">
        <v>35</v>
      </c>
      <c r="H866" t="s">
        <v>35</v>
      </c>
    </row>
    <row r="867" spans="3:8" x14ac:dyDescent="0.2">
      <c r="C867" t="s">
        <v>1620</v>
      </c>
      <c r="D867" t="s">
        <v>877</v>
      </c>
      <c r="E867" t="s">
        <v>878</v>
      </c>
      <c r="F867" t="s">
        <v>10</v>
      </c>
      <c r="G867" t="s">
        <v>35</v>
      </c>
      <c r="H867" t="s">
        <v>35</v>
      </c>
    </row>
    <row r="868" spans="3:8" x14ac:dyDescent="0.2">
      <c r="C868" t="s">
        <v>1620</v>
      </c>
      <c r="D868" t="s">
        <v>877</v>
      </c>
      <c r="E868" t="s">
        <v>879</v>
      </c>
      <c r="F868" t="s">
        <v>10</v>
      </c>
      <c r="G868" t="s">
        <v>35</v>
      </c>
      <c r="H868" t="s">
        <v>35</v>
      </c>
    </row>
    <row r="869" spans="3:8" x14ac:dyDescent="0.2">
      <c r="C869" t="s">
        <v>1620</v>
      </c>
      <c r="D869" t="s">
        <v>1527</v>
      </c>
      <c r="E869" t="s">
        <v>880</v>
      </c>
      <c r="F869" t="s">
        <v>103</v>
      </c>
      <c r="G869" t="s">
        <v>273</v>
      </c>
      <c r="H869" t="s">
        <v>35</v>
      </c>
    </row>
    <row r="870" spans="3:8" x14ac:dyDescent="0.2">
      <c r="C870" t="s">
        <v>1625</v>
      </c>
      <c r="D870" t="s">
        <v>1477</v>
      </c>
      <c r="E870" t="s">
        <v>248</v>
      </c>
      <c r="F870" t="s">
        <v>249</v>
      </c>
      <c r="G870" t="s">
        <v>8252</v>
      </c>
      <c r="H870" t="s">
        <v>1685</v>
      </c>
    </row>
    <row r="871" spans="3:8" x14ac:dyDescent="0.2">
      <c r="C871" t="s">
        <v>1625</v>
      </c>
      <c r="D871" t="s">
        <v>44</v>
      </c>
      <c r="E871" t="s">
        <v>245</v>
      </c>
      <c r="F871" t="s">
        <v>7</v>
      </c>
      <c r="G871" t="s">
        <v>7</v>
      </c>
      <c r="H871" t="s">
        <v>7</v>
      </c>
    </row>
    <row r="872" spans="3:8" x14ac:dyDescent="0.2">
      <c r="C872" t="s">
        <v>1625</v>
      </c>
      <c r="D872" t="s">
        <v>44</v>
      </c>
      <c r="E872" t="s">
        <v>246</v>
      </c>
      <c r="F872" t="s">
        <v>7</v>
      </c>
      <c r="G872" t="s">
        <v>7</v>
      </c>
      <c r="H872" t="s">
        <v>7</v>
      </c>
    </row>
    <row r="873" spans="3:8" x14ac:dyDescent="0.2">
      <c r="C873" t="s">
        <v>1625</v>
      </c>
      <c r="D873" t="s">
        <v>44</v>
      </c>
      <c r="E873" t="s">
        <v>247</v>
      </c>
      <c r="F873" t="s">
        <v>7</v>
      </c>
      <c r="G873" t="s">
        <v>7</v>
      </c>
      <c r="H873" t="s">
        <v>7</v>
      </c>
    </row>
    <row r="874" spans="3:8" x14ac:dyDescent="0.2">
      <c r="C874" t="s">
        <v>1625</v>
      </c>
      <c r="D874" t="s">
        <v>44</v>
      </c>
      <c r="E874" t="s">
        <v>244</v>
      </c>
      <c r="F874" t="s">
        <v>10</v>
      </c>
      <c r="G874" t="s">
        <v>35</v>
      </c>
      <c r="H874" t="s">
        <v>35</v>
      </c>
    </row>
    <row r="875" spans="3:8" x14ac:dyDescent="0.2">
      <c r="C875" t="s">
        <v>1625</v>
      </c>
      <c r="D875" t="s">
        <v>44</v>
      </c>
      <c r="E875" t="s">
        <v>167</v>
      </c>
      <c r="F875" t="s">
        <v>10</v>
      </c>
      <c r="G875" t="s">
        <v>35</v>
      </c>
      <c r="H875" t="s">
        <v>35</v>
      </c>
    </row>
    <row r="876" spans="3:8" x14ac:dyDescent="0.2">
      <c r="C876" t="s">
        <v>1625</v>
      </c>
      <c r="D876" t="s">
        <v>1480</v>
      </c>
      <c r="E876" t="s">
        <v>297</v>
      </c>
      <c r="F876" t="s">
        <v>7</v>
      </c>
      <c r="G876" t="s">
        <v>7</v>
      </c>
      <c r="H876" t="s">
        <v>7</v>
      </c>
    </row>
    <row r="877" spans="3:8" x14ac:dyDescent="0.2">
      <c r="C877" t="s">
        <v>1625</v>
      </c>
      <c r="D877" t="s">
        <v>175</v>
      </c>
      <c r="E877" t="s">
        <v>298</v>
      </c>
      <c r="F877" t="s">
        <v>2</v>
      </c>
      <c r="G877" t="s">
        <v>273</v>
      </c>
      <c r="H877" t="s">
        <v>35</v>
      </c>
    </row>
    <row r="878" spans="3:8" x14ac:dyDescent="0.2">
      <c r="C878" t="s">
        <v>1625</v>
      </c>
      <c r="D878" t="s">
        <v>299</v>
      </c>
      <c r="E878" t="s">
        <v>426</v>
      </c>
      <c r="F878" t="s">
        <v>2</v>
      </c>
      <c r="G878" t="s">
        <v>273</v>
      </c>
      <c r="H878" t="s">
        <v>35</v>
      </c>
    </row>
    <row r="879" spans="3:8" x14ac:dyDescent="0.2">
      <c r="C879" t="s">
        <v>1625</v>
      </c>
      <c r="D879" t="s">
        <v>300</v>
      </c>
      <c r="E879" t="s">
        <v>300</v>
      </c>
      <c r="F879" t="s">
        <v>2</v>
      </c>
      <c r="G879" t="s">
        <v>273</v>
      </c>
      <c r="H879" t="s">
        <v>35</v>
      </c>
    </row>
    <row r="880" spans="3:8" x14ac:dyDescent="0.2">
      <c r="C880" t="s">
        <v>1625</v>
      </c>
      <c r="D880" t="s">
        <v>301</v>
      </c>
      <c r="E880" t="s">
        <v>302</v>
      </c>
      <c r="F880" t="s">
        <v>10</v>
      </c>
      <c r="G880" t="s">
        <v>35</v>
      </c>
      <c r="H880" t="s">
        <v>35</v>
      </c>
    </row>
    <row r="881" spans="3:8" x14ac:dyDescent="0.2">
      <c r="C881" t="s">
        <v>1625</v>
      </c>
      <c r="D881" t="s">
        <v>301</v>
      </c>
      <c r="E881" t="s">
        <v>303</v>
      </c>
      <c r="F881" t="s">
        <v>10</v>
      </c>
      <c r="G881" t="s">
        <v>35</v>
      </c>
      <c r="H881" t="s">
        <v>35</v>
      </c>
    </row>
    <row r="882" spans="3:8" x14ac:dyDescent="0.2">
      <c r="C882" t="s">
        <v>1625</v>
      </c>
      <c r="D882" t="s">
        <v>301</v>
      </c>
      <c r="E882" t="s">
        <v>26</v>
      </c>
      <c r="F882" t="s">
        <v>10</v>
      </c>
      <c r="G882" t="s">
        <v>35</v>
      </c>
      <c r="H882" t="s">
        <v>35</v>
      </c>
    </row>
    <row r="883" spans="3:8" x14ac:dyDescent="0.2">
      <c r="C883" t="s">
        <v>1625</v>
      </c>
      <c r="D883" t="s">
        <v>301</v>
      </c>
      <c r="E883" t="s">
        <v>304</v>
      </c>
      <c r="F883" t="s">
        <v>10</v>
      </c>
      <c r="G883" t="s">
        <v>35</v>
      </c>
      <c r="H883" t="s">
        <v>35</v>
      </c>
    </row>
    <row r="884" spans="3:8" x14ac:dyDescent="0.2">
      <c r="C884" t="s">
        <v>1625</v>
      </c>
      <c r="D884" t="s">
        <v>165</v>
      </c>
      <c r="E884" t="s">
        <v>302</v>
      </c>
      <c r="F884" t="s">
        <v>10</v>
      </c>
      <c r="G884" t="s">
        <v>35</v>
      </c>
      <c r="H884" t="s">
        <v>35</v>
      </c>
    </row>
    <row r="885" spans="3:8" x14ac:dyDescent="0.2">
      <c r="C885" t="s">
        <v>1625</v>
      </c>
      <c r="D885" t="s">
        <v>165</v>
      </c>
      <c r="E885" t="s">
        <v>303</v>
      </c>
      <c r="F885" t="s">
        <v>10</v>
      </c>
      <c r="G885" t="s">
        <v>35</v>
      </c>
      <c r="H885" t="s">
        <v>35</v>
      </c>
    </row>
    <row r="886" spans="3:8" x14ac:dyDescent="0.2">
      <c r="C886" t="s">
        <v>1625</v>
      </c>
      <c r="D886" t="s">
        <v>165</v>
      </c>
      <c r="E886" t="s">
        <v>26</v>
      </c>
      <c r="F886" t="s">
        <v>10</v>
      </c>
      <c r="G886" t="s">
        <v>35</v>
      </c>
      <c r="H886" t="s">
        <v>35</v>
      </c>
    </row>
    <row r="887" spans="3:8" x14ac:dyDescent="0.2">
      <c r="C887" t="s">
        <v>1625</v>
      </c>
      <c r="D887" t="s">
        <v>165</v>
      </c>
      <c r="E887" t="s">
        <v>304</v>
      </c>
      <c r="F887" t="s">
        <v>10</v>
      </c>
      <c r="G887" t="s">
        <v>35</v>
      </c>
      <c r="H887" t="s">
        <v>35</v>
      </c>
    </row>
    <row r="888" spans="3:8" x14ac:dyDescent="0.2">
      <c r="C888" t="s">
        <v>1625</v>
      </c>
      <c r="D888" t="s">
        <v>1484</v>
      </c>
      <c r="E888" t="s">
        <v>358</v>
      </c>
      <c r="F888" t="s">
        <v>103</v>
      </c>
      <c r="G888" t="s">
        <v>1742</v>
      </c>
      <c r="H888" t="s">
        <v>35</v>
      </c>
    </row>
    <row r="889" spans="3:8" x14ac:dyDescent="0.2">
      <c r="C889" t="s">
        <v>1625</v>
      </c>
      <c r="D889" t="s">
        <v>75</v>
      </c>
      <c r="E889" t="s">
        <v>341</v>
      </c>
      <c r="F889" t="s">
        <v>10</v>
      </c>
      <c r="G889" t="s">
        <v>35</v>
      </c>
      <c r="H889" t="s">
        <v>35</v>
      </c>
    </row>
    <row r="890" spans="3:8" x14ac:dyDescent="0.2">
      <c r="C890" t="s">
        <v>1625</v>
      </c>
      <c r="D890" t="s">
        <v>75</v>
      </c>
      <c r="E890" t="s">
        <v>342</v>
      </c>
      <c r="F890" t="s">
        <v>10</v>
      </c>
      <c r="G890" t="s">
        <v>35</v>
      </c>
      <c r="H890" t="s">
        <v>35</v>
      </c>
    </row>
    <row r="891" spans="3:8" x14ac:dyDescent="0.2">
      <c r="C891" t="s">
        <v>1625</v>
      </c>
      <c r="D891" t="s">
        <v>75</v>
      </c>
      <c r="E891" t="s">
        <v>343</v>
      </c>
      <c r="F891" t="s">
        <v>10</v>
      </c>
      <c r="G891" t="s">
        <v>35</v>
      </c>
      <c r="H891" t="s">
        <v>35</v>
      </c>
    </row>
    <row r="892" spans="3:8" x14ac:dyDescent="0.2">
      <c r="C892" t="s">
        <v>1625</v>
      </c>
      <c r="D892" t="s">
        <v>1482</v>
      </c>
      <c r="E892" t="s">
        <v>344</v>
      </c>
      <c r="F892" t="s">
        <v>103</v>
      </c>
      <c r="G892" t="s">
        <v>1687</v>
      </c>
      <c r="H892" t="s">
        <v>35</v>
      </c>
    </row>
    <row r="893" spans="3:8" x14ac:dyDescent="0.2">
      <c r="C893" t="s">
        <v>1625</v>
      </c>
      <c r="D893" t="s">
        <v>345</v>
      </c>
      <c r="E893" t="s">
        <v>345</v>
      </c>
      <c r="F893" t="s">
        <v>10</v>
      </c>
      <c r="G893" t="s">
        <v>35</v>
      </c>
      <c r="H893" t="s">
        <v>35</v>
      </c>
    </row>
    <row r="894" spans="3:8" x14ac:dyDescent="0.2">
      <c r="C894" t="s">
        <v>1625</v>
      </c>
      <c r="D894" t="s">
        <v>348</v>
      </c>
      <c r="E894" t="s">
        <v>348</v>
      </c>
      <c r="F894" t="s">
        <v>7</v>
      </c>
      <c r="G894" t="s">
        <v>7</v>
      </c>
      <c r="H894" t="s">
        <v>7</v>
      </c>
    </row>
    <row r="895" spans="3:8" x14ac:dyDescent="0.2">
      <c r="C895" t="s">
        <v>1625</v>
      </c>
      <c r="D895" t="s">
        <v>44</v>
      </c>
      <c r="E895" t="s">
        <v>349</v>
      </c>
      <c r="F895" t="s">
        <v>10</v>
      </c>
      <c r="G895" t="s">
        <v>35</v>
      </c>
      <c r="H895" t="s">
        <v>35</v>
      </c>
    </row>
    <row r="896" spans="3:8" x14ac:dyDescent="0.2">
      <c r="C896" t="s">
        <v>1625</v>
      </c>
      <c r="D896" t="s">
        <v>44</v>
      </c>
      <c r="E896" t="s">
        <v>350</v>
      </c>
      <c r="F896" t="s">
        <v>10</v>
      </c>
      <c r="G896" t="s">
        <v>35</v>
      </c>
      <c r="H896" t="s">
        <v>35</v>
      </c>
    </row>
    <row r="897" spans="3:8" x14ac:dyDescent="0.2">
      <c r="C897" t="s">
        <v>1625</v>
      </c>
      <c r="D897" t="s">
        <v>351</v>
      </c>
      <c r="E897" t="s">
        <v>352</v>
      </c>
      <c r="F897" t="s">
        <v>10</v>
      </c>
      <c r="G897" t="s">
        <v>35</v>
      </c>
      <c r="H897" t="s">
        <v>35</v>
      </c>
    </row>
    <row r="898" spans="3:8" x14ac:dyDescent="0.2">
      <c r="C898" t="s">
        <v>1625</v>
      </c>
      <c r="D898" t="s">
        <v>351</v>
      </c>
      <c r="E898" t="s">
        <v>353</v>
      </c>
      <c r="F898" t="s">
        <v>10</v>
      </c>
      <c r="G898" t="s">
        <v>35</v>
      </c>
      <c r="H898" t="s">
        <v>35</v>
      </c>
    </row>
    <row r="899" spans="3:8" x14ac:dyDescent="0.2">
      <c r="C899" t="s">
        <v>1625</v>
      </c>
      <c r="D899" t="s">
        <v>351</v>
      </c>
      <c r="E899" t="s">
        <v>354</v>
      </c>
      <c r="F899" t="s">
        <v>10</v>
      </c>
      <c r="G899" t="s">
        <v>35</v>
      </c>
      <c r="H899" t="s">
        <v>35</v>
      </c>
    </row>
    <row r="900" spans="3:8" x14ac:dyDescent="0.2">
      <c r="C900" t="s">
        <v>1625</v>
      </c>
      <c r="D900" t="s">
        <v>351</v>
      </c>
      <c r="E900" t="s">
        <v>355</v>
      </c>
      <c r="F900" t="s">
        <v>10</v>
      </c>
      <c r="G900" t="s">
        <v>35</v>
      </c>
      <c r="H900" t="s">
        <v>35</v>
      </c>
    </row>
    <row r="901" spans="3:8" x14ac:dyDescent="0.2">
      <c r="C901" t="s">
        <v>1625</v>
      </c>
      <c r="D901" t="s">
        <v>351</v>
      </c>
      <c r="E901" t="s">
        <v>356</v>
      </c>
      <c r="F901" t="s">
        <v>10</v>
      </c>
      <c r="G901" t="s">
        <v>35</v>
      </c>
      <c r="H901" t="s">
        <v>35</v>
      </c>
    </row>
    <row r="902" spans="3:8" x14ac:dyDescent="0.2">
      <c r="C902" t="s">
        <v>1625</v>
      </c>
      <c r="D902" t="s">
        <v>351</v>
      </c>
      <c r="E902" t="s">
        <v>357</v>
      </c>
      <c r="F902" t="s">
        <v>10</v>
      </c>
      <c r="G902" t="s">
        <v>35</v>
      </c>
      <c r="H902" t="s">
        <v>35</v>
      </c>
    </row>
    <row r="903" spans="3:8" x14ac:dyDescent="0.2">
      <c r="C903" t="s">
        <v>1625</v>
      </c>
      <c r="D903" t="s">
        <v>1483</v>
      </c>
      <c r="E903" t="s">
        <v>346</v>
      </c>
      <c r="F903" t="s">
        <v>2</v>
      </c>
      <c r="G903" t="s">
        <v>1483</v>
      </c>
      <c r="H903" t="s">
        <v>35</v>
      </c>
    </row>
    <row r="904" spans="3:8" x14ac:dyDescent="0.2">
      <c r="C904" t="s">
        <v>1625</v>
      </c>
      <c r="D904" t="s">
        <v>1240</v>
      </c>
      <c r="E904" t="s">
        <v>1240</v>
      </c>
      <c r="F904" t="s">
        <v>53</v>
      </c>
      <c r="G904" t="s">
        <v>1696</v>
      </c>
      <c r="H904" t="s">
        <v>7</v>
      </c>
    </row>
    <row r="905" spans="3:8" x14ac:dyDescent="0.2">
      <c r="C905" t="s">
        <v>1625</v>
      </c>
      <c r="D905" t="s">
        <v>13</v>
      </c>
      <c r="E905" t="s">
        <v>274</v>
      </c>
      <c r="F905" t="s">
        <v>10</v>
      </c>
      <c r="G905" t="s">
        <v>35</v>
      </c>
      <c r="H905" t="s">
        <v>35</v>
      </c>
    </row>
    <row r="906" spans="3:8" x14ac:dyDescent="0.2">
      <c r="C906" t="s">
        <v>1625</v>
      </c>
      <c r="D906" t="s">
        <v>106</v>
      </c>
      <c r="E906" t="s">
        <v>1241</v>
      </c>
      <c r="F906" t="s">
        <v>1242</v>
      </c>
      <c r="G906" t="s">
        <v>1700</v>
      </c>
      <c r="H906" t="s">
        <v>7</v>
      </c>
    </row>
    <row r="907" spans="3:8" x14ac:dyDescent="0.2">
      <c r="C907" t="s">
        <v>1625</v>
      </c>
      <c r="D907" t="s">
        <v>106</v>
      </c>
      <c r="E907" t="s">
        <v>1243</v>
      </c>
      <c r="F907" t="s">
        <v>1242</v>
      </c>
      <c r="G907" t="s">
        <v>1700</v>
      </c>
      <c r="H907" t="s">
        <v>7</v>
      </c>
    </row>
    <row r="908" spans="3:8" x14ac:dyDescent="0.2">
      <c r="C908" t="s">
        <v>1625</v>
      </c>
      <c r="D908" t="s">
        <v>1244</v>
      </c>
      <c r="E908" t="s">
        <v>1245</v>
      </c>
      <c r="F908" t="s">
        <v>10</v>
      </c>
      <c r="G908" t="s">
        <v>35</v>
      </c>
      <c r="H908" t="s">
        <v>35</v>
      </c>
    </row>
    <row r="909" spans="3:8" x14ac:dyDescent="0.2">
      <c r="C909" t="s">
        <v>1625</v>
      </c>
      <c r="D909" t="s">
        <v>1244</v>
      </c>
      <c r="E909" t="s">
        <v>1246</v>
      </c>
      <c r="F909" t="s">
        <v>10</v>
      </c>
      <c r="G909" t="s">
        <v>35</v>
      </c>
      <c r="H909" t="s">
        <v>35</v>
      </c>
    </row>
    <row r="910" spans="3:8" x14ac:dyDescent="0.2">
      <c r="C910" t="s">
        <v>1625</v>
      </c>
      <c r="D910" t="s">
        <v>1244</v>
      </c>
      <c r="E910" t="s">
        <v>1247</v>
      </c>
      <c r="F910" t="s">
        <v>10</v>
      </c>
      <c r="G910" t="s">
        <v>35</v>
      </c>
      <c r="H910" t="s">
        <v>35</v>
      </c>
    </row>
    <row r="911" spans="3:8" x14ac:dyDescent="0.2">
      <c r="C911" t="s">
        <v>1625</v>
      </c>
      <c r="D911" t="s">
        <v>1244</v>
      </c>
      <c r="E911" t="s">
        <v>1248</v>
      </c>
      <c r="F911" t="s">
        <v>10</v>
      </c>
      <c r="G911" t="s">
        <v>35</v>
      </c>
      <c r="H911" t="s">
        <v>35</v>
      </c>
    </row>
    <row r="912" spans="3:8" x14ac:dyDescent="0.2">
      <c r="C912" t="s">
        <v>1625</v>
      </c>
      <c r="D912" t="s">
        <v>1244</v>
      </c>
      <c r="E912" t="s">
        <v>1249</v>
      </c>
      <c r="F912" t="s">
        <v>10</v>
      </c>
      <c r="G912" t="s">
        <v>35</v>
      </c>
      <c r="H912" t="s">
        <v>35</v>
      </c>
    </row>
    <row r="913" spans="3:8" x14ac:dyDescent="0.2">
      <c r="C913" t="s">
        <v>1625</v>
      </c>
      <c r="D913" t="s">
        <v>1244</v>
      </c>
      <c r="E913" t="s">
        <v>1250</v>
      </c>
      <c r="F913" t="s">
        <v>10</v>
      </c>
      <c r="G913" t="s">
        <v>35</v>
      </c>
      <c r="H913" t="s">
        <v>35</v>
      </c>
    </row>
    <row r="914" spans="3:8" x14ac:dyDescent="0.2">
      <c r="C914" t="s">
        <v>1625</v>
      </c>
      <c r="D914" t="s">
        <v>1244</v>
      </c>
      <c r="E914" t="s">
        <v>274</v>
      </c>
      <c r="F914" t="s">
        <v>10</v>
      </c>
      <c r="G914" t="s">
        <v>35</v>
      </c>
      <c r="H914" t="s">
        <v>35</v>
      </c>
    </row>
    <row r="915" spans="3:8" x14ac:dyDescent="0.2">
      <c r="C915" t="s">
        <v>1625</v>
      </c>
      <c r="D915" t="s">
        <v>1244</v>
      </c>
      <c r="E915" t="s">
        <v>189</v>
      </c>
      <c r="F915" t="s">
        <v>10</v>
      </c>
      <c r="G915" t="s">
        <v>35</v>
      </c>
      <c r="H915" t="s">
        <v>35</v>
      </c>
    </row>
    <row r="916" spans="3:8" x14ac:dyDescent="0.2">
      <c r="C916" t="s">
        <v>1625</v>
      </c>
      <c r="D916" t="s">
        <v>1251</v>
      </c>
      <c r="E916" t="s">
        <v>1251</v>
      </c>
      <c r="F916" t="s">
        <v>53</v>
      </c>
      <c r="G916" t="s">
        <v>1696</v>
      </c>
      <c r="H916" t="s">
        <v>7</v>
      </c>
    </row>
    <row r="917" spans="3:8" x14ac:dyDescent="0.2">
      <c r="C917" t="s">
        <v>1625</v>
      </c>
      <c r="D917" t="s">
        <v>16</v>
      </c>
      <c r="E917" t="s">
        <v>1252</v>
      </c>
      <c r="F917" t="s">
        <v>1242</v>
      </c>
      <c r="G917" t="s">
        <v>1700</v>
      </c>
      <c r="H917" t="s">
        <v>1686</v>
      </c>
    </row>
    <row r="918" spans="3:8" x14ac:dyDescent="0.2">
      <c r="C918" t="s">
        <v>1625</v>
      </c>
      <c r="D918" t="s">
        <v>16</v>
      </c>
      <c r="E918" t="s">
        <v>1253</v>
      </c>
      <c r="F918" t="s">
        <v>388</v>
      </c>
      <c r="G918" t="s">
        <v>1692</v>
      </c>
      <c r="H918" t="s">
        <v>7</v>
      </c>
    </row>
    <row r="919" spans="3:8" x14ac:dyDescent="0.2">
      <c r="C919" t="s">
        <v>1625</v>
      </c>
      <c r="D919" t="s">
        <v>16</v>
      </c>
      <c r="E919" t="s">
        <v>1254</v>
      </c>
      <c r="F919" t="s">
        <v>388</v>
      </c>
      <c r="G919" t="s">
        <v>1692</v>
      </c>
      <c r="H919" t="s">
        <v>7</v>
      </c>
    </row>
    <row r="920" spans="3:8" x14ac:dyDescent="0.2">
      <c r="C920" t="s">
        <v>1625</v>
      </c>
      <c r="D920" t="s">
        <v>16</v>
      </c>
      <c r="E920" t="s">
        <v>1255</v>
      </c>
      <c r="F920" t="s">
        <v>1242</v>
      </c>
      <c r="G920" t="s">
        <v>1700</v>
      </c>
      <c r="H920" t="s">
        <v>7</v>
      </c>
    </row>
    <row r="921" spans="3:8" x14ac:dyDescent="0.2">
      <c r="C921" t="s">
        <v>1625</v>
      </c>
      <c r="D921" t="s">
        <v>16</v>
      </c>
      <c r="E921" t="s">
        <v>1256</v>
      </c>
      <c r="F921" t="s">
        <v>1242</v>
      </c>
      <c r="G921" t="s">
        <v>1700</v>
      </c>
      <c r="H921" t="s">
        <v>7</v>
      </c>
    </row>
    <row r="922" spans="3:8" x14ac:dyDescent="0.2">
      <c r="C922" t="s">
        <v>1625</v>
      </c>
      <c r="D922" t="s">
        <v>16</v>
      </c>
      <c r="E922" t="s">
        <v>1257</v>
      </c>
      <c r="F922" t="s">
        <v>388</v>
      </c>
      <c r="G922" t="s">
        <v>1692</v>
      </c>
      <c r="H922" t="s">
        <v>7</v>
      </c>
    </row>
    <row r="923" spans="3:8" x14ac:dyDescent="0.2">
      <c r="C923" t="s">
        <v>1625</v>
      </c>
      <c r="D923" t="s">
        <v>16</v>
      </c>
      <c r="E923" t="s">
        <v>1257</v>
      </c>
      <c r="F923" t="s">
        <v>1258</v>
      </c>
      <c r="G923" t="s">
        <v>1701</v>
      </c>
      <c r="H923" t="s">
        <v>7</v>
      </c>
    </row>
    <row r="924" spans="3:8" x14ac:dyDescent="0.2">
      <c r="C924" t="s">
        <v>1625</v>
      </c>
      <c r="D924" t="s">
        <v>16</v>
      </c>
      <c r="E924" t="s">
        <v>1259</v>
      </c>
      <c r="F924" t="s">
        <v>388</v>
      </c>
      <c r="G924" t="s">
        <v>1692</v>
      </c>
      <c r="H924" t="s">
        <v>7</v>
      </c>
    </row>
    <row r="925" spans="3:8" x14ac:dyDescent="0.2">
      <c r="C925" t="s">
        <v>1625</v>
      </c>
      <c r="D925" t="s">
        <v>16</v>
      </c>
      <c r="E925" t="s">
        <v>1260</v>
      </c>
      <c r="F925" t="s">
        <v>710</v>
      </c>
      <c r="G925" t="s">
        <v>1691</v>
      </c>
      <c r="H925" t="s">
        <v>7</v>
      </c>
    </row>
    <row r="926" spans="3:8" x14ac:dyDescent="0.2">
      <c r="C926" t="s">
        <v>1625</v>
      </c>
      <c r="D926" t="s">
        <v>16</v>
      </c>
      <c r="E926" t="s">
        <v>1260</v>
      </c>
      <c r="F926" t="s">
        <v>388</v>
      </c>
      <c r="G926" t="s">
        <v>1692</v>
      </c>
      <c r="H926" t="s">
        <v>7</v>
      </c>
    </row>
    <row r="927" spans="3:8" x14ac:dyDescent="0.2">
      <c r="C927" t="s">
        <v>1625</v>
      </c>
      <c r="D927" t="s">
        <v>1261</v>
      </c>
      <c r="E927" t="s">
        <v>1261</v>
      </c>
      <c r="F927" t="s">
        <v>53</v>
      </c>
      <c r="G927" t="s">
        <v>1696</v>
      </c>
      <c r="H927" t="s">
        <v>7</v>
      </c>
    </row>
    <row r="928" spans="3:8" x14ac:dyDescent="0.2">
      <c r="C928" t="s">
        <v>1625</v>
      </c>
      <c r="D928" t="s">
        <v>1417</v>
      </c>
      <c r="E928" t="s">
        <v>1418</v>
      </c>
      <c r="F928" t="s">
        <v>388</v>
      </c>
      <c r="G928" t="s">
        <v>1692</v>
      </c>
      <c r="H928" t="s">
        <v>7</v>
      </c>
    </row>
    <row r="929" spans="3:8" x14ac:dyDescent="0.2">
      <c r="C929" t="s">
        <v>1625</v>
      </c>
      <c r="D929" t="s">
        <v>1419</v>
      </c>
      <c r="E929" t="s">
        <v>1420</v>
      </c>
      <c r="F929" t="s">
        <v>7</v>
      </c>
      <c r="G929" t="s">
        <v>7</v>
      </c>
      <c r="H929" t="s">
        <v>7</v>
      </c>
    </row>
    <row r="930" spans="3:8" x14ac:dyDescent="0.2">
      <c r="C930" t="s">
        <v>1625</v>
      </c>
      <c r="D930" t="s">
        <v>13</v>
      </c>
      <c r="E930" t="s">
        <v>1421</v>
      </c>
      <c r="F930" t="s">
        <v>10</v>
      </c>
      <c r="G930" t="s">
        <v>35</v>
      </c>
      <c r="H930" t="s">
        <v>35</v>
      </c>
    </row>
    <row r="931" spans="3:8" x14ac:dyDescent="0.2">
      <c r="C931" t="s">
        <v>1625</v>
      </c>
      <c r="D931" t="s">
        <v>165</v>
      </c>
      <c r="E931" t="s">
        <v>1422</v>
      </c>
      <c r="F931" t="s">
        <v>1423</v>
      </c>
      <c r="G931" t="s">
        <v>7</v>
      </c>
      <c r="H931" t="s">
        <v>1685</v>
      </c>
    </row>
    <row r="932" spans="3:8" x14ac:dyDescent="0.2">
      <c r="C932" t="s">
        <v>1625</v>
      </c>
      <c r="D932" t="s">
        <v>165</v>
      </c>
      <c r="E932" t="s">
        <v>1422</v>
      </c>
      <c r="F932" t="s">
        <v>388</v>
      </c>
      <c r="G932" t="s">
        <v>1692</v>
      </c>
      <c r="H932" t="s">
        <v>7</v>
      </c>
    </row>
    <row r="933" spans="3:8" x14ac:dyDescent="0.2">
      <c r="C933" t="s">
        <v>1625</v>
      </c>
      <c r="D933" t="s">
        <v>165</v>
      </c>
      <c r="E933" t="s">
        <v>1546</v>
      </c>
      <c r="F933" t="s">
        <v>1423</v>
      </c>
      <c r="G933" t="s">
        <v>7</v>
      </c>
      <c r="H933" t="s">
        <v>1685</v>
      </c>
    </row>
    <row r="934" spans="3:8" x14ac:dyDescent="0.2">
      <c r="C934" t="s">
        <v>1625</v>
      </c>
      <c r="D934" t="s">
        <v>165</v>
      </c>
      <c r="E934" t="s">
        <v>1546</v>
      </c>
      <c r="F934" t="s">
        <v>710</v>
      </c>
      <c r="G934" t="s">
        <v>1691</v>
      </c>
      <c r="H934" t="s">
        <v>7</v>
      </c>
    </row>
    <row r="935" spans="3:8" x14ac:dyDescent="0.2">
      <c r="C935" t="s">
        <v>1625</v>
      </c>
      <c r="D935" t="s">
        <v>165</v>
      </c>
      <c r="E935" t="s">
        <v>1546</v>
      </c>
      <c r="F935" t="s">
        <v>388</v>
      </c>
      <c r="G935" t="s">
        <v>1692</v>
      </c>
      <c r="H935" t="s">
        <v>7</v>
      </c>
    </row>
    <row r="936" spans="3:8" x14ac:dyDescent="0.2">
      <c r="C936" t="s">
        <v>1625</v>
      </c>
      <c r="D936" t="s">
        <v>165</v>
      </c>
      <c r="E936" t="s">
        <v>1547</v>
      </c>
      <c r="F936" t="s">
        <v>710</v>
      </c>
      <c r="G936" t="s">
        <v>1691</v>
      </c>
      <c r="H936" t="s">
        <v>7</v>
      </c>
    </row>
    <row r="937" spans="3:8" x14ac:dyDescent="0.2">
      <c r="C937" t="s">
        <v>1625</v>
      </c>
      <c r="D937" t="s">
        <v>165</v>
      </c>
      <c r="E937" t="s">
        <v>1547</v>
      </c>
      <c r="F937" t="s">
        <v>388</v>
      </c>
      <c r="G937" t="s">
        <v>1692</v>
      </c>
      <c r="H937" t="s">
        <v>7</v>
      </c>
    </row>
    <row r="938" spans="3:8" x14ac:dyDescent="0.2">
      <c r="C938" t="s">
        <v>1625</v>
      </c>
      <c r="D938" t="s">
        <v>165</v>
      </c>
      <c r="E938" t="s">
        <v>1548</v>
      </c>
      <c r="F938" t="s">
        <v>10</v>
      </c>
      <c r="G938" t="s">
        <v>35</v>
      </c>
      <c r="H938" t="s">
        <v>35</v>
      </c>
    </row>
    <row r="939" spans="3:8" x14ac:dyDescent="0.2">
      <c r="C939" t="s">
        <v>1625</v>
      </c>
      <c r="D939" t="s">
        <v>165</v>
      </c>
      <c r="E939" t="s">
        <v>1424</v>
      </c>
      <c r="F939" t="s">
        <v>10</v>
      </c>
      <c r="G939" t="s">
        <v>35</v>
      </c>
      <c r="H939" t="s">
        <v>35</v>
      </c>
    </row>
    <row r="940" spans="3:8" x14ac:dyDescent="0.2">
      <c r="C940" t="s">
        <v>1625</v>
      </c>
      <c r="D940" t="s">
        <v>165</v>
      </c>
      <c r="E940" t="s">
        <v>1425</v>
      </c>
      <c r="F940" t="s">
        <v>119</v>
      </c>
      <c r="G940" t="s">
        <v>35</v>
      </c>
      <c r="H940" t="s">
        <v>35</v>
      </c>
    </row>
    <row r="941" spans="3:8" x14ac:dyDescent="0.2">
      <c r="C941" t="s">
        <v>1625</v>
      </c>
      <c r="D941" t="s">
        <v>165</v>
      </c>
      <c r="E941" t="s">
        <v>1425</v>
      </c>
      <c r="F941" t="s">
        <v>10</v>
      </c>
      <c r="G941" t="s">
        <v>35</v>
      </c>
      <c r="H941" t="s">
        <v>35</v>
      </c>
    </row>
    <row r="942" spans="3:8" x14ac:dyDescent="0.2">
      <c r="C942" t="s">
        <v>1625</v>
      </c>
      <c r="D942" t="s">
        <v>165</v>
      </c>
      <c r="E942" t="s">
        <v>1426</v>
      </c>
      <c r="F942" t="s">
        <v>10</v>
      </c>
      <c r="G942" t="s">
        <v>35</v>
      </c>
      <c r="H942" t="s">
        <v>35</v>
      </c>
    </row>
    <row r="943" spans="3:8" x14ac:dyDescent="0.2">
      <c r="C943" t="s">
        <v>1625</v>
      </c>
      <c r="D943" t="s">
        <v>165</v>
      </c>
      <c r="E943" t="s">
        <v>1427</v>
      </c>
      <c r="F943" t="s">
        <v>1423</v>
      </c>
      <c r="G943" t="s">
        <v>7</v>
      </c>
      <c r="H943" t="s">
        <v>1685</v>
      </c>
    </row>
    <row r="944" spans="3:8" x14ac:dyDescent="0.2">
      <c r="C944" t="s">
        <v>1625</v>
      </c>
      <c r="D944" t="s">
        <v>165</v>
      </c>
      <c r="E944" t="s">
        <v>1427</v>
      </c>
      <c r="F944" t="s">
        <v>710</v>
      </c>
      <c r="G944" t="s">
        <v>1691</v>
      </c>
      <c r="H944" t="s">
        <v>7</v>
      </c>
    </row>
    <row r="945" spans="3:8" x14ac:dyDescent="0.2">
      <c r="C945" t="s">
        <v>1625</v>
      </c>
      <c r="D945" t="s">
        <v>165</v>
      </c>
      <c r="E945" t="s">
        <v>1427</v>
      </c>
      <c r="F945" t="s">
        <v>388</v>
      </c>
      <c r="G945" t="s">
        <v>1692</v>
      </c>
      <c r="H945" t="s">
        <v>7</v>
      </c>
    </row>
    <row r="946" spans="3:8" x14ac:dyDescent="0.2">
      <c r="C946" t="s">
        <v>1625</v>
      </c>
      <c r="D946" t="s">
        <v>165</v>
      </c>
      <c r="E946" t="s">
        <v>1428</v>
      </c>
      <c r="F946" t="s">
        <v>710</v>
      </c>
      <c r="G946" t="s">
        <v>1691</v>
      </c>
      <c r="H946" t="s">
        <v>7</v>
      </c>
    </row>
    <row r="947" spans="3:8" x14ac:dyDescent="0.2">
      <c r="C947" t="s">
        <v>1625</v>
      </c>
      <c r="D947" t="s">
        <v>165</v>
      </c>
      <c r="E947" t="s">
        <v>1428</v>
      </c>
      <c r="F947" t="s">
        <v>388</v>
      </c>
      <c r="G947" t="s">
        <v>1692</v>
      </c>
      <c r="H947" t="s">
        <v>7</v>
      </c>
    </row>
    <row r="948" spans="3:8" x14ac:dyDescent="0.2">
      <c r="C948" t="s">
        <v>1625</v>
      </c>
      <c r="D948" t="s">
        <v>165</v>
      </c>
      <c r="E948" t="s">
        <v>1429</v>
      </c>
      <c r="F948" t="s">
        <v>7</v>
      </c>
      <c r="G948" t="s">
        <v>7</v>
      </c>
      <c r="H948" t="s">
        <v>7</v>
      </c>
    </row>
    <row r="949" spans="3:8" x14ac:dyDescent="0.2">
      <c r="C949" t="s">
        <v>1625</v>
      </c>
      <c r="D949" t="s">
        <v>165</v>
      </c>
      <c r="E949" t="s">
        <v>1429</v>
      </c>
      <c r="F949" t="s">
        <v>388</v>
      </c>
      <c r="G949" t="s">
        <v>1692</v>
      </c>
      <c r="H949" t="s">
        <v>7</v>
      </c>
    </row>
    <row r="950" spans="3:8" x14ac:dyDescent="0.2">
      <c r="C950" t="s">
        <v>1625</v>
      </c>
      <c r="D950" t="s">
        <v>313</v>
      </c>
      <c r="E950" t="s">
        <v>585</v>
      </c>
      <c r="F950" t="s">
        <v>154</v>
      </c>
      <c r="G950" t="s">
        <v>273</v>
      </c>
      <c r="H950" t="s">
        <v>1685</v>
      </c>
    </row>
    <row r="951" spans="3:8" x14ac:dyDescent="0.2">
      <c r="C951" t="s">
        <v>1625</v>
      </c>
      <c r="D951" t="s">
        <v>154</v>
      </c>
      <c r="E951" t="s">
        <v>196</v>
      </c>
      <c r="F951" t="s">
        <v>154</v>
      </c>
      <c r="G951" t="s">
        <v>273</v>
      </c>
      <c r="H951" t="s">
        <v>1685</v>
      </c>
    </row>
    <row r="952" spans="3:8" x14ac:dyDescent="0.2">
      <c r="C952" t="s">
        <v>1631</v>
      </c>
      <c r="D952" t="s">
        <v>1462</v>
      </c>
      <c r="E952" t="s">
        <v>70</v>
      </c>
      <c r="F952" t="s">
        <v>10</v>
      </c>
      <c r="G952" t="s">
        <v>35</v>
      </c>
      <c r="H952" t="s">
        <v>35</v>
      </c>
    </row>
    <row r="953" spans="3:8" x14ac:dyDescent="0.2">
      <c r="C953" t="s">
        <v>1631</v>
      </c>
      <c r="D953" t="s">
        <v>1462</v>
      </c>
      <c r="E953" t="s">
        <v>71</v>
      </c>
      <c r="F953" t="s">
        <v>2</v>
      </c>
      <c r="G953" t="s">
        <v>4</v>
      </c>
      <c r="H953" t="s">
        <v>35</v>
      </c>
    </row>
    <row r="954" spans="3:8" x14ac:dyDescent="0.2">
      <c r="C954" t="s">
        <v>1631</v>
      </c>
      <c r="D954" t="s">
        <v>44</v>
      </c>
      <c r="E954" t="s">
        <v>72</v>
      </c>
      <c r="F954" t="s">
        <v>10</v>
      </c>
      <c r="G954" t="s">
        <v>35</v>
      </c>
      <c r="H954" t="s">
        <v>35</v>
      </c>
    </row>
    <row r="955" spans="3:8" x14ac:dyDescent="0.2">
      <c r="C955" t="s">
        <v>1631</v>
      </c>
      <c r="D955" t="s">
        <v>44</v>
      </c>
      <c r="E955" t="s">
        <v>73</v>
      </c>
      <c r="F955" t="s">
        <v>10</v>
      </c>
      <c r="G955" t="s">
        <v>35</v>
      </c>
      <c r="H955" t="s">
        <v>35</v>
      </c>
    </row>
    <row r="956" spans="3:8" x14ac:dyDescent="0.2">
      <c r="C956" t="s">
        <v>1631</v>
      </c>
      <c r="D956" t="s">
        <v>100</v>
      </c>
      <c r="E956" t="s">
        <v>101</v>
      </c>
      <c r="F956" t="s">
        <v>102</v>
      </c>
      <c r="G956" t="s">
        <v>1693</v>
      </c>
      <c r="H956" t="s">
        <v>1685</v>
      </c>
    </row>
    <row r="957" spans="3:8" x14ac:dyDescent="0.2">
      <c r="C957" t="s">
        <v>1631</v>
      </c>
      <c r="D957" t="s">
        <v>100</v>
      </c>
      <c r="E957" t="s">
        <v>1463</v>
      </c>
      <c r="F957" t="s">
        <v>102</v>
      </c>
      <c r="G957" t="s">
        <v>1693</v>
      </c>
      <c r="H957" t="s">
        <v>1685</v>
      </c>
    </row>
    <row r="958" spans="3:8" x14ac:dyDescent="0.2">
      <c r="C958" t="s">
        <v>1631</v>
      </c>
      <c r="D958" t="s">
        <v>1465</v>
      </c>
      <c r="E958" t="s">
        <v>1464</v>
      </c>
      <c r="F958" t="s">
        <v>103</v>
      </c>
      <c r="G958" t="s">
        <v>1687</v>
      </c>
      <c r="H958" t="s">
        <v>35</v>
      </c>
    </row>
    <row r="959" spans="3:8" x14ac:dyDescent="0.2">
      <c r="C959" t="s">
        <v>1631</v>
      </c>
      <c r="D959" t="s">
        <v>104</v>
      </c>
      <c r="E959" t="s">
        <v>104</v>
      </c>
      <c r="F959" t="s">
        <v>10</v>
      </c>
      <c r="G959" t="s">
        <v>35</v>
      </c>
      <c r="H959" t="s">
        <v>35</v>
      </c>
    </row>
    <row r="960" spans="3:8" x14ac:dyDescent="0.2">
      <c r="C960" t="s">
        <v>1631</v>
      </c>
      <c r="D960" t="s">
        <v>105</v>
      </c>
      <c r="E960" t="s">
        <v>105</v>
      </c>
      <c r="F960" t="s">
        <v>10</v>
      </c>
      <c r="G960" t="s">
        <v>35</v>
      </c>
      <c r="H960" t="s">
        <v>35</v>
      </c>
    </row>
    <row r="961" spans="3:8" x14ac:dyDescent="0.2">
      <c r="C961" t="s">
        <v>1631</v>
      </c>
      <c r="D961" t="s">
        <v>106</v>
      </c>
      <c r="E961" t="s">
        <v>107</v>
      </c>
      <c r="F961" t="s">
        <v>10</v>
      </c>
      <c r="G961" t="s">
        <v>35</v>
      </c>
      <c r="H961" t="s">
        <v>35</v>
      </c>
    </row>
    <row r="962" spans="3:8" x14ac:dyDescent="0.2">
      <c r="C962" t="s">
        <v>1631</v>
      </c>
      <c r="D962" t="s">
        <v>106</v>
      </c>
      <c r="E962" t="s">
        <v>108</v>
      </c>
      <c r="F962" t="s">
        <v>10</v>
      </c>
      <c r="G962" t="s">
        <v>35</v>
      </c>
      <c r="H962" t="s">
        <v>35</v>
      </c>
    </row>
    <row r="963" spans="3:8" x14ac:dyDescent="0.2">
      <c r="C963" t="s">
        <v>1631</v>
      </c>
      <c r="D963" t="s">
        <v>106</v>
      </c>
      <c r="E963" t="s">
        <v>13</v>
      </c>
      <c r="F963" t="s">
        <v>10</v>
      </c>
      <c r="G963" t="s">
        <v>35</v>
      </c>
      <c r="H963" t="s">
        <v>35</v>
      </c>
    </row>
    <row r="964" spans="3:8" x14ac:dyDescent="0.2">
      <c r="C964" t="s">
        <v>1631</v>
      </c>
      <c r="D964" t="s">
        <v>106</v>
      </c>
      <c r="E964" t="s">
        <v>109</v>
      </c>
      <c r="F964" t="s">
        <v>10</v>
      </c>
      <c r="G964" t="s">
        <v>35</v>
      </c>
      <c r="H964" t="s">
        <v>35</v>
      </c>
    </row>
    <row r="965" spans="3:8" x14ac:dyDescent="0.2">
      <c r="C965" t="s">
        <v>1631</v>
      </c>
      <c r="D965" t="s">
        <v>106</v>
      </c>
      <c r="E965" t="s">
        <v>110</v>
      </c>
      <c r="F965" t="s">
        <v>10</v>
      </c>
      <c r="G965" t="s">
        <v>35</v>
      </c>
      <c r="H965" t="s">
        <v>35</v>
      </c>
    </row>
    <row r="966" spans="3:8" x14ac:dyDescent="0.2">
      <c r="C966" t="s">
        <v>1631</v>
      </c>
      <c r="D966" t="s">
        <v>106</v>
      </c>
      <c r="E966" t="s">
        <v>111</v>
      </c>
      <c r="F966" t="s">
        <v>10</v>
      </c>
      <c r="G966" t="s">
        <v>35</v>
      </c>
      <c r="H966" t="s">
        <v>35</v>
      </c>
    </row>
    <row r="967" spans="3:8" x14ac:dyDescent="0.2">
      <c r="C967" t="s">
        <v>1631</v>
      </c>
      <c r="D967" t="s">
        <v>106</v>
      </c>
      <c r="E967" t="s">
        <v>112</v>
      </c>
      <c r="F967" t="s">
        <v>10</v>
      </c>
      <c r="G967" t="s">
        <v>35</v>
      </c>
      <c r="H967" t="s">
        <v>35</v>
      </c>
    </row>
    <row r="968" spans="3:8" x14ac:dyDescent="0.2">
      <c r="C968" t="s">
        <v>1631</v>
      </c>
      <c r="D968" t="s">
        <v>106</v>
      </c>
      <c r="E968" t="s">
        <v>113</v>
      </c>
      <c r="F968" t="s">
        <v>10</v>
      </c>
      <c r="G968" t="s">
        <v>35</v>
      </c>
      <c r="H968" t="s">
        <v>35</v>
      </c>
    </row>
    <row r="969" spans="3:8" x14ac:dyDescent="0.2">
      <c r="C969" t="s">
        <v>1631</v>
      </c>
      <c r="D969" t="s">
        <v>106</v>
      </c>
      <c r="E969" t="s">
        <v>114</v>
      </c>
      <c r="F969" t="s">
        <v>10</v>
      </c>
      <c r="G969" t="s">
        <v>35</v>
      </c>
      <c r="H969" t="s">
        <v>35</v>
      </c>
    </row>
    <row r="970" spans="3:8" x14ac:dyDescent="0.2">
      <c r="C970" t="s">
        <v>1631</v>
      </c>
      <c r="D970" t="s">
        <v>115</v>
      </c>
      <c r="E970" t="s">
        <v>116</v>
      </c>
      <c r="F970" t="s">
        <v>117</v>
      </c>
      <c r="G970" t="s">
        <v>1702</v>
      </c>
      <c r="H970" t="s">
        <v>7</v>
      </c>
    </row>
    <row r="971" spans="3:8" x14ac:dyDescent="0.2">
      <c r="C971" t="s">
        <v>1631</v>
      </c>
      <c r="D971" t="s">
        <v>115</v>
      </c>
      <c r="E971" t="s">
        <v>118</v>
      </c>
      <c r="F971" t="s">
        <v>119</v>
      </c>
      <c r="G971" t="s">
        <v>35</v>
      </c>
      <c r="H971" t="s">
        <v>35</v>
      </c>
    </row>
    <row r="972" spans="3:8" x14ac:dyDescent="0.2">
      <c r="C972" t="s">
        <v>1631</v>
      </c>
      <c r="D972" t="s">
        <v>115</v>
      </c>
      <c r="E972" t="s">
        <v>120</v>
      </c>
      <c r="F972" t="s">
        <v>1690</v>
      </c>
      <c r="G972" t="s">
        <v>1703</v>
      </c>
      <c r="H972" t="s">
        <v>1685</v>
      </c>
    </row>
    <row r="973" spans="3:8" x14ac:dyDescent="0.2">
      <c r="C973" t="s">
        <v>1631</v>
      </c>
      <c r="D973" t="s">
        <v>16</v>
      </c>
      <c r="E973" t="s">
        <v>121</v>
      </c>
      <c r="F973" t="s">
        <v>10</v>
      </c>
      <c r="G973" t="s">
        <v>35</v>
      </c>
      <c r="H973" t="s">
        <v>35</v>
      </c>
    </row>
    <row r="974" spans="3:8" x14ac:dyDescent="0.2">
      <c r="C974" t="s">
        <v>1631</v>
      </c>
      <c r="D974" t="s">
        <v>16</v>
      </c>
      <c r="E974" t="s">
        <v>122</v>
      </c>
      <c r="F974" t="s">
        <v>10</v>
      </c>
      <c r="G974" t="s">
        <v>35</v>
      </c>
      <c r="H974" t="s">
        <v>35</v>
      </c>
    </row>
    <row r="975" spans="3:8" x14ac:dyDescent="0.2">
      <c r="C975" t="s">
        <v>1631</v>
      </c>
      <c r="D975" t="s">
        <v>16</v>
      </c>
      <c r="E975" t="s">
        <v>123</v>
      </c>
      <c r="F975" t="s">
        <v>10</v>
      </c>
      <c r="G975" t="s">
        <v>35</v>
      </c>
      <c r="H975" t="s">
        <v>35</v>
      </c>
    </row>
    <row r="976" spans="3:8" x14ac:dyDescent="0.2">
      <c r="C976" t="s">
        <v>1631</v>
      </c>
      <c r="D976" t="s">
        <v>1467</v>
      </c>
      <c r="E976" t="s">
        <v>180</v>
      </c>
      <c r="F976" t="s">
        <v>35</v>
      </c>
      <c r="G976" t="s">
        <v>35</v>
      </c>
      <c r="H976" t="s">
        <v>35</v>
      </c>
    </row>
    <row r="977" spans="3:8" x14ac:dyDescent="0.2">
      <c r="C977" t="s">
        <v>1631</v>
      </c>
      <c r="D977" t="s">
        <v>155</v>
      </c>
      <c r="E977" t="s">
        <v>182</v>
      </c>
      <c r="F977" t="s">
        <v>10</v>
      </c>
      <c r="G977" t="s">
        <v>35</v>
      </c>
      <c r="H977" t="s">
        <v>35</v>
      </c>
    </row>
    <row r="978" spans="3:8" x14ac:dyDescent="0.2">
      <c r="C978" t="s">
        <v>1631</v>
      </c>
      <c r="D978" t="s">
        <v>155</v>
      </c>
      <c r="E978" t="s">
        <v>183</v>
      </c>
      <c r="F978" t="s">
        <v>10</v>
      </c>
      <c r="G978" t="s">
        <v>35</v>
      </c>
      <c r="H978" t="s">
        <v>35</v>
      </c>
    </row>
    <row r="979" spans="3:8" x14ac:dyDescent="0.2">
      <c r="C979" t="s">
        <v>1631</v>
      </c>
      <c r="D979" t="s">
        <v>155</v>
      </c>
      <c r="E979" t="s">
        <v>13</v>
      </c>
      <c r="F979" t="s">
        <v>10</v>
      </c>
      <c r="G979" t="s">
        <v>35</v>
      </c>
      <c r="H979" t="s">
        <v>35</v>
      </c>
    </row>
    <row r="980" spans="3:8" x14ac:dyDescent="0.2">
      <c r="C980" t="s">
        <v>1631</v>
      </c>
      <c r="D980" t="s">
        <v>1466</v>
      </c>
      <c r="E980" t="s">
        <v>177</v>
      </c>
      <c r="F980" t="s">
        <v>178</v>
      </c>
      <c r="G980" t="s">
        <v>4</v>
      </c>
      <c r="H980" t="s">
        <v>1685</v>
      </c>
    </row>
    <row r="981" spans="3:8" x14ac:dyDescent="0.2">
      <c r="C981" t="s">
        <v>1631</v>
      </c>
      <c r="D981" t="s">
        <v>1466</v>
      </c>
      <c r="E981" t="s">
        <v>179</v>
      </c>
      <c r="F981" t="s">
        <v>7</v>
      </c>
      <c r="G981" t="s">
        <v>7</v>
      </c>
      <c r="H981" t="s">
        <v>7</v>
      </c>
    </row>
    <row r="982" spans="3:8" x14ac:dyDescent="0.2">
      <c r="C982" t="s">
        <v>1631</v>
      </c>
      <c r="D982" t="s">
        <v>1468</v>
      </c>
      <c r="E982" t="s">
        <v>181</v>
      </c>
      <c r="F982" t="s">
        <v>178</v>
      </c>
      <c r="G982" t="s">
        <v>4</v>
      </c>
      <c r="H982" t="s">
        <v>1685</v>
      </c>
    </row>
    <row r="983" spans="3:8" x14ac:dyDescent="0.2">
      <c r="C983" t="s">
        <v>1631</v>
      </c>
      <c r="D983" t="s">
        <v>280</v>
      </c>
      <c r="E983" t="s">
        <v>201</v>
      </c>
      <c r="F983" t="s">
        <v>103</v>
      </c>
      <c r="G983" t="s">
        <v>1743</v>
      </c>
      <c r="H983" t="s">
        <v>35</v>
      </c>
    </row>
    <row r="984" spans="3:8" x14ac:dyDescent="0.2">
      <c r="C984" t="s">
        <v>1631</v>
      </c>
      <c r="D984" t="s">
        <v>280</v>
      </c>
      <c r="E984" t="s">
        <v>281</v>
      </c>
      <c r="F984" t="s">
        <v>103</v>
      </c>
      <c r="G984" t="s">
        <v>1743</v>
      </c>
      <c r="H984" t="s">
        <v>35</v>
      </c>
    </row>
    <row r="985" spans="3:8" x14ac:dyDescent="0.2">
      <c r="C985" t="s">
        <v>1631</v>
      </c>
      <c r="D985" t="s">
        <v>282</v>
      </c>
      <c r="E985" t="s">
        <v>201</v>
      </c>
      <c r="F985" t="s">
        <v>10</v>
      </c>
      <c r="G985" t="s">
        <v>35</v>
      </c>
      <c r="H985" t="s">
        <v>35</v>
      </c>
    </row>
    <row r="986" spans="3:8" x14ac:dyDescent="0.2">
      <c r="C986" t="s">
        <v>1631</v>
      </c>
      <c r="D986" t="s">
        <v>282</v>
      </c>
      <c r="E986" t="s">
        <v>151</v>
      </c>
      <c r="F986" t="s">
        <v>10</v>
      </c>
      <c r="G986" t="s">
        <v>35</v>
      </c>
      <c r="H986" t="s">
        <v>35</v>
      </c>
    </row>
    <row r="987" spans="3:8" x14ac:dyDescent="0.2">
      <c r="C987" t="s">
        <v>1631</v>
      </c>
      <c r="D987" t="s">
        <v>283</v>
      </c>
      <c r="E987" t="s">
        <v>284</v>
      </c>
      <c r="F987" t="s">
        <v>10</v>
      </c>
      <c r="G987" t="s">
        <v>35</v>
      </c>
      <c r="H987" t="s">
        <v>35</v>
      </c>
    </row>
    <row r="988" spans="3:8" x14ac:dyDescent="0.2">
      <c r="C988" t="s">
        <v>1631</v>
      </c>
      <c r="D988" t="s">
        <v>283</v>
      </c>
      <c r="E988" t="s">
        <v>66</v>
      </c>
      <c r="F988" t="s">
        <v>10</v>
      </c>
      <c r="G988" t="s">
        <v>35</v>
      </c>
      <c r="H988" t="s">
        <v>35</v>
      </c>
    </row>
    <row r="989" spans="3:8" x14ac:dyDescent="0.2">
      <c r="C989" t="s">
        <v>1631</v>
      </c>
      <c r="D989" t="s">
        <v>285</v>
      </c>
      <c r="E989" t="s">
        <v>285</v>
      </c>
      <c r="F989" t="s">
        <v>2</v>
      </c>
      <c r="G989" t="s">
        <v>1728</v>
      </c>
      <c r="H989" t="s">
        <v>35</v>
      </c>
    </row>
    <row r="990" spans="3:8" x14ac:dyDescent="0.2">
      <c r="C990" t="s">
        <v>1631</v>
      </c>
      <c r="D990" t="s">
        <v>288</v>
      </c>
      <c r="E990" t="s">
        <v>288</v>
      </c>
      <c r="F990" t="s">
        <v>2</v>
      </c>
      <c r="G990" t="s">
        <v>322</v>
      </c>
      <c r="H990" t="s">
        <v>35</v>
      </c>
    </row>
    <row r="991" spans="3:8" x14ac:dyDescent="0.2">
      <c r="C991" t="s">
        <v>1631</v>
      </c>
      <c r="D991" t="s">
        <v>290</v>
      </c>
      <c r="E991" t="s">
        <v>291</v>
      </c>
      <c r="F991" t="s">
        <v>10</v>
      </c>
      <c r="G991" t="s">
        <v>35</v>
      </c>
      <c r="H991" t="s">
        <v>35</v>
      </c>
    </row>
    <row r="992" spans="3:8" x14ac:dyDescent="0.2">
      <c r="C992" t="s">
        <v>1631</v>
      </c>
      <c r="D992" t="s">
        <v>290</v>
      </c>
      <c r="E992" t="s">
        <v>13</v>
      </c>
      <c r="F992" t="s">
        <v>10</v>
      </c>
      <c r="G992" t="s">
        <v>35</v>
      </c>
      <c r="H992" t="s">
        <v>35</v>
      </c>
    </row>
    <row r="993" spans="3:8" x14ac:dyDescent="0.2">
      <c r="C993" t="s">
        <v>1631</v>
      </c>
      <c r="D993" t="s">
        <v>290</v>
      </c>
      <c r="E993" t="s">
        <v>292</v>
      </c>
      <c r="F993" t="s">
        <v>10</v>
      </c>
      <c r="G993" t="s">
        <v>1757</v>
      </c>
      <c r="H993" t="s">
        <v>35</v>
      </c>
    </row>
    <row r="994" spans="3:8" x14ac:dyDescent="0.2">
      <c r="C994" t="s">
        <v>1631</v>
      </c>
      <c r="D994" t="s">
        <v>290</v>
      </c>
      <c r="E994" t="s">
        <v>293</v>
      </c>
      <c r="F994" t="s">
        <v>10</v>
      </c>
      <c r="G994" t="s">
        <v>35</v>
      </c>
      <c r="H994" t="s">
        <v>35</v>
      </c>
    </row>
    <row r="995" spans="3:8" x14ac:dyDescent="0.2">
      <c r="C995" t="s">
        <v>1631</v>
      </c>
      <c r="D995" t="s">
        <v>8</v>
      </c>
      <c r="E995" t="s">
        <v>294</v>
      </c>
      <c r="F995" t="s">
        <v>10</v>
      </c>
      <c r="G995" t="s">
        <v>35</v>
      </c>
      <c r="H995" t="s">
        <v>35</v>
      </c>
    </row>
    <row r="996" spans="3:8" x14ac:dyDescent="0.2">
      <c r="C996" t="s">
        <v>1631</v>
      </c>
      <c r="D996" t="s">
        <v>8</v>
      </c>
      <c r="E996" t="s">
        <v>295</v>
      </c>
      <c r="F996" t="s">
        <v>10</v>
      </c>
      <c r="G996" t="s">
        <v>35</v>
      </c>
      <c r="H996" t="s">
        <v>35</v>
      </c>
    </row>
    <row r="997" spans="3:8" x14ac:dyDescent="0.2">
      <c r="C997" t="s">
        <v>1631</v>
      </c>
      <c r="D997" t="s">
        <v>8</v>
      </c>
      <c r="E997" t="s">
        <v>13</v>
      </c>
      <c r="F997" t="s">
        <v>10</v>
      </c>
      <c r="G997" t="s">
        <v>35</v>
      </c>
      <c r="H997" t="s">
        <v>35</v>
      </c>
    </row>
    <row r="998" spans="3:8" x14ac:dyDescent="0.2">
      <c r="C998" t="s">
        <v>1631</v>
      </c>
      <c r="D998" t="s">
        <v>1478</v>
      </c>
      <c r="E998" t="s">
        <v>287</v>
      </c>
      <c r="F998" t="s">
        <v>103</v>
      </c>
      <c r="G998" t="s">
        <v>1709</v>
      </c>
      <c r="H998" t="s">
        <v>35</v>
      </c>
    </row>
    <row r="999" spans="3:8" x14ac:dyDescent="0.2">
      <c r="C999" t="s">
        <v>1631</v>
      </c>
      <c r="D999" t="s">
        <v>1479</v>
      </c>
      <c r="E999" t="s">
        <v>289</v>
      </c>
      <c r="F999" t="s">
        <v>2</v>
      </c>
      <c r="G999" t="s">
        <v>1732</v>
      </c>
      <c r="H999" t="s">
        <v>35</v>
      </c>
    </row>
    <row r="1000" spans="3:8" x14ac:dyDescent="0.2">
      <c r="C1000" t="s">
        <v>1631</v>
      </c>
      <c r="D1000" t="s">
        <v>322</v>
      </c>
      <c r="E1000" t="s">
        <v>321</v>
      </c>
      <c r="F1000" t="s">
        <v>2</v>
      </c>
      <c r="G1000" t="s">
        <v>322</v>
      </c>
      <c r="H1000" t="s">
        <v>35</v>
      </c>
    </row>
    <row r="1001" spans="3:8" x14ac:dyDescent="0.2">
      <c r="C1001" t="s">
        <v>1631</v>
      </c>
      <c r="D1001" t="s">
        <v>1481</v>
      </c>
      <c r="E1001" t="s">
        <v>323</v>
      </c>
      <c r="F1001" t="s">
        <v>10</v>
      </c>
      <c r="G1001" t="s">
        <v>35</v>
      </c>
      <c r="H1001" t="s">
        <v>35</v>
      </c>
    </row>
    <row r="1002" spans="3:8" x14ac:dyDescent="0.2">
      <c r="C1002" t="s">
        <v>1631</v>
      </c>
      <c r="D1002" t="s">
        <v>1481</v>
      </c>
      <c r="E1002" t="s">
        <v>324</v>
      </c>
      <c r="F1002" t="s">
        <v>10</v>
      </c>
      <c r="G1002" t="s">
        <v>35</v>
      </c>
      <c r="H1002" t="s">
        <v>35</v>
      </c>
    </row>
    <row r="1003" spans="3:8" x14ac:dyDescent="0.2">
      <c r="C1003" t="s">
        <v>1631</v>
      </c>
      <c r="D1003" t="s">
        <v>1481</v>
      </c>
      <c r="E1003" t="s">
        <v>325</v>
      </c>
      <c r="F1003" t="s">
        <v>7</v>
      </c>
      <c r="G1003" t="s">
        <v>7</v>
      </c>
      <c r="H1003" t="s">
        <v>7</v>
      </c>
    </row>
    <row r="1004" spans="3:8" x14ac:dyDescent="0.2">
      <c r="C1004" t="s">
        <v>1631</v>
      </c>
      <c r="D1004" t="s">
        <v>1481</v>
      </c>
      <c r="E1004" t="s">
        <v>326</v>
      </c>
      <c r="F1004" t="s">
        <v>35</v>
      </c>
      <c r="G1004" t="s">
        <v>1755</v>
      </c>
      <c r="H1004" t="s">
        <v>35</v>
      </c>
    </row>
    <row r="1005" spans="3:8" x14ac:dyDescent="0.2">
      <c r="C1005" t="s">
        <v>1631</v>
      </c>
      <c r="D1005" t="s">
        <v>44</v>
      </c>
      <c r="E1005" t="s">
        <v>327</v>
      </c>
      <c r="F1005" t="s">
        <v>10</v>
      </c>
      <c r="G1005" t="s">
        <v>35</v>
      </c>
      <c r="H1005" t="s">
        <v>35</v>
      </c>
    </row>
    <row r="1006" spans="3:8" x14ac:dyDescent="0.2">
      <c r="C1006" t="s">
        <v>1631</v>
      </c>
      <c r="D1006" t="s">
        <v>44</v>
      </c>
      <c r="E1006" t="s">
        <v>328</v>
      </c>
      <c r="F1006" t="s">
        <v>10</v>
      </c>
      <c r="G1006" t="s">
        <v>35</v>
      </c>
      <c r="H1006" t="s">
        <v>35</v>
      </c>
    </row>
    <row r="1007" spans="3:8" x14ac:dyDescent="0.2">
      <c r="C1007" t="s">
        <v>1631</v>
      </c>
      <c r="D1007" t="s">
        <v>44</v>
      </c>
      <c r="E1007" t="s">
        <v>274</v>
      </c>
      <c r="F1007" t="s">
        <v>10</v>
      </c>
      <c r="G1007" t="s">
        <v>35</v>
      </c>
      <c r="H1007" t="s">
        <v>35</v>
      </c>
    </row>
    <row r="1008" spans="3:8" x14ac:dyDescent="0.2">
      <c r="C1008" t="s">
        <v>1631</v>
      </c>
      <c r="D1008" t="s">
        <v>444</v>
      </c>
      <c r="E1008" t="s">
        <v>444</v>
      </c>
      <c r="F1008" t="s">
        <v>2</v>
      </c>
      <c r="G1008" t="s">
        <v>1733</v>
      </c>
      <c r="H1008" t="s">
        <v>35</v>
      </c>
    </row>
    <row r="1009" spans="3:8" x14ac:dyDescent="0.2">
      <c r="C1009" t="s">
        <v>1631</v>
      </c>
      <c r="D1009" t="s">
        <v>445</v>
      </c>
      <c r="E1009" t="s">
        <v>445</v>
      </c>
      <c r="F1009" t="s">
        <v>10</v>
      </c>
      <c r="G1009" t="s">
        <v>35</v>
      </c>
      <c r="H1009" t="s">
        <v>35</v>
      </c>
    </row>
    <row r="1010" spans="3:8" x14ac:dyDescent="0.2">
      <c r="C1010" t="s">
        <v>1631</v>
      </c>
      <c r="D1010" t="s">
        <v>446</v>
      </c>
      <c r="E1010" t="s">
        <v>446</v>
      </c>
      <c r="F1010" t="s">
        <v>2</v>
      </c>
      <c r="G1010" t="s">
        <v>447</v>
      </c>
      <c r="H1010" t="s">
        <v>35</v>
      </c>
    </row>
    <row r="1011" spans="3:8" x14ac:dyDescent="0.2">
      <c r="C1011" t="s">
        <v>1631</v>
      </c>
      <c r="D1011" t="s">
        <v>448</v>
      </c>
      <c r="E1011" t="s">
        <v>449</v>
      </c>
      <c r="F1011" t="s">
        <v>10</v>
      </c>
      <c r="G1011" t="s">
        <v>35</v>
      </c>
      <c r="H1011" t="s">
        <v>35</v>
      </c>
    </row>
    <row r="1012" spans="3:8" x14ac:dyDescent="0.2">
      <c r="C1012" t="s">
        <v>1631</v>
      </c>
      <c r="D1012" t="s">
        <v>448</v>
      </c>
      <c r="E1012" t="s">
        <v>450</v>
      </c>
      <c r="F1012" t="s">
        <v>10</v>
      </c>
      <c r="G1012" t="s">
        <v>35</v>
      </c>
      <c r="H1012" t="s">
        <v>35</v>
      </c>
    </row>
    <row r="1013" spans="3:8" x14ac:dyDescent="0.2">
      <c r="C1013" t="s">
        <v>1631</v>
      </c>
      <c r="D1013" t="s">
        <v>490</v>
      </c>
      <c r="E1013" t="s">
        <v>490</v>
      </c>
      <c r="F1013" t="s">
        <v>491</v>
      </c>
      <c r="G1013" t="s">
        <v>1744</v>
      </c>
      <c r="H1013" t="s">
        <v>35</v>
      </c>
    </row>
    <row r="1014" spans="3:8" x14ac:dyDescent="0.2">
      <c r="C1014" t="s">
        <v>1631</v>
      </c>
      <c r="D1014" t="s">
        <v>492</v>
      </c>
      <c r="E1014" t="s">
        <v>492</v>
      </c>
      <c r="F1014" t="s">
        <v>491</v>
      </c>
      <c r="G1014" t="s">
        <v>1745</v>
      </c>
      <c r="H1014" t="s">
        <v>35</v>
      </c>
    </row>
    <row r="1015" spans="3:8" x14ac:dyDescent="0.2">
      <c r="C1015" t="s">
        <v>1631</v>
      </c>
      <c r="D1015" t="s">
        <v>493</v>
      </c>
      <c r="E1015" t="s">
        <v>494</v>
      </c>
      <c r="F1015" t="s">
        <v>10</v>
      </c>
      <c r="G1015" t="s">
        <v>35</v>
      </c>
      <c r="H1015" t="s">
        <v>35</v>
      </c>
    </row>
    <row r="1016" spans="3:8" x14ac:dyDescent="0.2">
      <c r="C1016" t="s">
        <v>1631</v>
      </c>
      <c r="D1016" t="s">
        <v>493</v>
      </c>
      <c r="E1016" t="s">
        <v>495</v>
      </c>
      <c r="F1016" t="s">
        <v>10</v>
      </c>
      <c r="G1016" t="s">
        <v>35</v>
      </c>
      <c r="H1016" t="s">
        <v>35</v>
      </c>
    </row>
    <row r="1017" spans="3:8" x14ac:dyDescent="0.2">
      <c r="C1017" t="s">
        <v>1631</v>
      </c>
      <c r="D1017" t="s">
        <v>493</v>
      </c>
      <c r="E1017" t="s">
        <v>496</v>
      </c>
      <c r="F1017" t="s">
        <v>10</v>
      </c>
      <c r="G1017" t="s">
        <v>35</v>
      </c>
      <c r="H1017" t="s">
        <v>35</v>
      </c>
    </row>
    <row r="1018" spans="3:8" x14ac:dyDescent="0.2">
      <c r="C1018" t="s">
        <v>1631</v>
      </c>
      <c r="D1018" t="s">
        <v>493</v>
      </c>
      <c r="E1018" t="s">
        <v>497</v>
      </c>
      <c r="F1018" t="s">
        <v>10</v>
      </c>
      <c r="G1018" t="s">
        <v>35</v>
      </c>
      <c r="H1018" t="s">
        <v>35</v>
      </c>
    </row>
    <row r="1019" spans="3:8" x14ac:dyDescent="0.2">
      <c r="C1019" t="s">
        <v>1631</v>
      </c>
      <c r="D1019" t="s">
        <v>493</v>
      </c>
      <c r="E1019" t="s">
        <v>498</v>
      </c>
      <c r="F1019" t="s">
        <v>10</v>
      </c>
      <c r="G1019" t="s">
        <v>35</v>
      </c>
      <c r="H1019" t="s">
        <v>35</v>
      </c>
    </row>
    <row r="1020" spans="3:8" x14ac:dyDescent="0.2">
      <c r="C1020" t="s">
        <v>1631</v>
      </c>
      <c r="D1020" t="s">
        <v>493</v>
      </c>
      <c r="E1020" t="s">
        <v>499</v>
      </c>
      <c r="F1020" t="s">
        <v>10</v>
      </c>
      <c r="G1020" t="s">
        <v>35</v>
      </c>
      <c r="H1020" t="s">
        <v>35</v>
      </c>
    </row>
    <row r="1021" spans="3:8" x14ac:dyDescent="0.2">
      <c r="C1021" t="s">
        <v>1631</v>
      </c>
      <c r="D1021" t="s">
        <v>500</v>
      </c>
      <c r="E1021" t="s">
        <v>501</v>
      </c>
      <c r="F1021" t="s">
        <v>10</v>
      </c>
      <c r="G1021" t="s">
        <v>35</v>
      </c>
      <c r="H1021" t="s">
        <v>35</v>
      </c>
    </row>
    <row r="1022" spans="3:8" x14ac:dyDescent="0.2">
      <c r="C1022" t="s">
        <v>1631</v>
      </c>
      <c r="D1022" t="s">
        <v>133</v>
      </c>
      <c r="E1022" t="s">
        <v>502</v>
      </c>
      <c r="F1022" t="s">
        <v>10</v>
      </c>
      <c r="G1022" t="s">
        <v>35</v>
      </c>
      <c r="H1022" t="s">
        <v>35</v>
      </c>
    </row>
    <row r="1023" spans="3:8" x14ac:dyDescent="0.2">
      <c r="C1023" t="s">
        <v>1631</v>
      </c>
      <c r="D1023" t="s">
        <v>133</v>
      </c>
      <c r="E1023" t="s">
        <v>503</v>
      </c>
      <c r="F1023" t="s">
        <v>10</v>
      </c>
      <c r="G1023" t="s">
        <v>35</v>
      </c>
      <c r="H1023" t="s">
        <v>35</v>
      </c>
    </row>
    <row r="1024" spans="3:8" x14ac:dyDescent="0.2">
      <c r="C1024" t="s">
        <v>1631</v>
      </c>
      <c r="D1024" t="s">
        <v>133</v>
      </c>
      <c r="E1024" t="s">
        <v>504</v>
      </c>
      <c r="F1024" t="s">
        <v>10</v>
      </c>
      <c r="G1024" t="s">
        <v>35</v>
      </c>
      <c r="H1024" t="s">
        <v>35</v>
      </c>
    </row>
    <row r="1025" spans="3:8" x14ac:dyDescent="0.2">
      <c r="C1025" t="s">
        <v>1631</v>
      </c>
      <c r="D1025" t="s">
        <v>133</v>
      </c>
      <c r="E1025" t="s">
        <v>505</v>
      </c>
      <c r="F1025" t="s">
        <v>10</v>
      </c>
      <c r="G1025" t="s">
        <v>35</v>
      </c>
      <c r="H1025" t="s">
        <v>35</v>
      </c>
    </row>
    <row r="1026" spans="3:8" x14ac:dyDescent="0.2">
      <c r="C1026" t="s">
        <v>1631</v>
      </c>
      <c r="D1026" t="s">
        <v>133</v>
      </c>
      <c r="E1026" t="s">
        <v>506</v>
      </c>
      <c r="F1026" t="s">
        <v>10</v>
      </c>
      <c r="G1026" t="s">
        <v>35</v>
      </c>
      <c r="H1026" t="s">
        <v>35</v>
      </c>
    </row>
    <row r="1027" spans="3:8" x14ac:dyDescent="0.2">
      <c r="C1027" t="s">
        <v>1631</v>
      </c>
      <c r="D1027" t="s">
        <v>133</v>
      </c>
      <c r="E1027" t="s">
        <v>507</v>
      </c>
      <c r="F1027" t="s">
        <v>10</v>
      </c>
      <c r="G1027" t="s">
        <v>35</v>
      </c>
      <c r="H1027" t="s">
        <v>35</v>
      </c>
    </row>
    <row r="1028" spans="3:8" x14ac:dyDescent="0.2">
      <c r="C1028" t="s">
        <v>1631</v>
      </c>
      <c r="D1028" t="s">
        <v>133</v>
      </c>
      <c r="E1028" t="s">
        <v>508</v>
      </c>
      <c r="F1028" t="s">
        <v>10</v>
      </c>
      <c r="G1028" t="s">
        <v>35</v>
      </c>
      <c r="H1028" t="s">
        <v>35</v>
      </c>
    </row>
    <row r="1029" spans="3:8" x14ac:dyDescent="0.2">
      <c r="C1029" t="s">
        <v>1631</v>
      </c>
      <c r="D1029" t="s">
        <v>133</v>
      </c>
      <c r="E1029" t="s">
        <v>509</v>
      </c>
      <c r="F1029" t="s">
        <v>10</v>
      </c>
      <c r="G1029" t="s">
        <v>35</v>
      </c>
      <c r="H1029" t="s">
        <v>35</v>
      </c>
    </row>
    <row r="1030" spans="3:8" x14ac:dyDescent="0.2">
      <c r="C1030" t="s">
        <v>1631</v>
      </c>
      <c r="D1030" t="s">
        <v>133</v>
      </c>
      <c r="E1030" t="s">
        <v>510</v>
      </c>
      <c r="F1030" t="s">
        <v>10</v>
      </c>
      <c r="G1030" t="s">
        <v>35</v>
      </c>
      <c r="H1030" t="s">
        <v>35</v>
      </c>
    </row>
    <row r="1031" spans="3:8" x14ac:dyDescent="0.2">
      <c r="C1031" t="s">
        <v>1631</v>
      </c>
      <c r="D1031" t="s">
        <v>133</v>
      </c>
      <c r="E1031" t="s">
        <v>511</v>
      </c>
      <c r="F1031" t="s">
        <v>10</v>
      </c>
      <c r="G1031" t="s">
        <v>35</v>
      </c>
      <c r="H1031" t="s">
        <v>35</v>
      </c>
    </row>
    <row r="1032" spans="3:8" x14ac:dyDescent="0.2">
      <c r="C1032" t="s">
        <v>1631</v>
      </c>
      <c r="D1032" t="s">
        <v>133</v>
      </c>
      <c r="E1032" t="s">
        <v>512</v>
      </c>
      <c r="F1032" t="s">
        <v>10</v>
      </c>
      <c r="G1032" t="s">
        <v>35</v>
      </c>
      <c r="H1032" t="s">
        <v>35</v>
      </c>
    </row>
    <row r="1033" spans="3:8" x14ac:dyDescent="0.2">
      <c r="C1033" t="s">
        <v>1631</v>
      </c>
      <c r="D1033" t="s">
        <v>133</v>
      </c>
      <c r="E1033" t="s">
        <v>513</v>
      </c>
      <c r="F1033" t="s">
        <v>10</v>
      </c>
      <c r="G1033" t="s">
        <v>35</v>
      </c>
      <c r="H1033" t="s">
        <v>35</v>
      </c>
    </row>
    <row r="1034" spans="3:8" x14ac:dyDescent="0.2">
      <c r="C1034" t="s">
        <v>1631</v>
      </c>
      <c r="D1034" t="s">
        <v>514</v>
      </c>
      <c r="E1034" t="s">
        <v>514</v>
      </c>
      <c r="F1034" t="s">
        <v>7</v>
      </c>
      <c r="G1034" t="s">
        <v>7</v>
      </c>
      <c r="H1034" t="s">
        <v>7</v>
      </c>
    </row>
    <row r="1035" spans="3:8" x14ac:dyDescent="0.2">
      <c r="C1035" t="s">
        <v>1631</v>
      </c>
      <c r="D1035" t="s">
        <v>444</v>
      </c>
      <c r="E1035" t="s">
        <v>444</v>
      </c>
      <c r="F1035" t="s">
        <v>10</v>
      </c>
      <c r="G1035" t="s">
        <v>35</v>
      </c>
      <c r="H1035" t="s">
        <v>35</v>
      </c>
    </row>
    <row r="1036" spans="3:8" x14ac:dyDescent="0.2">
      <c r="C1036" t="s">
        <v>1631</v>
      </c>
      <c r="D1036" t="s">
        <v>444</v>
      </c>
      <c r="E1036" t="s">
        <v>444</v>
      </c>
      <c r="F1036" t="s">
        <v>7</v>
      </c>
      <c r="G1036" t="s">
        <v>7</v>
      </c>
      <c r="H1036" t="s">
        <v>7</v>
      </c>
    </row>
    <row r="1037" spans="3:8" x14ac:dyDescent="0.2">
      <c r="C1037" t="s">
        <v>1631</v>
      </c>
      <c r="D1037" t="s">
        <v>516</v>
      </c>
      <c r="E1037" t="s">
        <v>516</v>
      </c>
      <c r="F1037" t="s">
        <v>10</v>
      </c>
      <c r="G1037" t="s">
        <v>35</v>
      </c>
      <c r="H1037" t="s">
        <v>35</v>
      </c>
    </row>
    <row r="1038" spans="3:8" x14ac:dyDescent="0.2">
      <c r="C1038" t="s">
        <v>1631</v>
      </c>
      <c r="D1038" t="s">
        <v>516</v>
      </c>
      <c r="E1038" t="s">
        <v>516</v>
      </c>
      <c r="F1038" t="s">
        <v>7</v>
      </c>
      <c r="G1038" t="s">
        <v>7</v>
      </c>
      <c r="H1038" t="s">
        <v>7</v>
      </c>
    </row>
    <row r="1039" spans="3:8" x14ac:dyDescent="0.2">
      <c r="C1039" t="s">
        <v>1631</v>
      </c>
      <c r="D1039" t="s">
        <v>517</v>
      </c>
      <c r="E1039" t="s">
        <v>518</v>
      </c>
      <c r="F1039" t="s">
        <v>10</v>
      </c>
      <c r="G1039" t="s">
        <v>35</v>
      </c>
      <c r="H1039" t="s">
        <v>35</v>
      </c>
    </row>
    <row r="1040" spans="3:8" x14ac:dyDescent="0.2">
      <c r="C1040" t="s">
        <v>1631</v>
      </c>
      <c r="D1040" t="s">
        <v>519</v>
      </c>
      <c r="E1040" t="s">
        <v>519</v>
      </c>
      <c r="F1040" t="s">
        <v>7</v>
      </c>
      <c r="G1040" t="s">
        <v>7</v>
      </c>
      <c r="H1040" t="s">
        <v>7</v>
      </c>
    </row>
    <row r="1041" spans="3:8" x14ac:dyDescent="0.2">
      <c r="C1041" t="s">
        <v>1631</v>
      </c>
      <c r="D1041" t="s">
        <v>520</v>
      </c>
      <c r="E1041" t="s">
        <v>520</v>
      </c>
      <c r="F1041" t="s">
        <v>7</v>
      </c>
      <c r="G1041" t="s">
        <v>7</v>
      </c>
      <c r="H1041" t="s">
        <v>7</v>
      </c>
    </row>
    <row r="1042" spans="3:8" x14ac:dyDescent="0.2">
      <c r="C1042" t="s">
        <v>1631</v>
      </c>
      <c r="D1042" t="s">
        <v>44</v>
      </c>
      <c r="E1042" t="s">
        <v>518</v>
      </c>
      <c r="F1042" t="s">
        <v>10</v>
      </c>
      <c r="G1042" t="s">
        <v>35</v>
      </c>
      <c r="H1042" t="s">
        <v>35</v>
      </c>
    </row>
    <row r="1043" spans="3:8" x14ac:dyDescent="0.2">
      <c r="C1043" t="s">
        <v>1631</v>
      </c>
      <c r="D1043" t="s">
        <v>44</v>
      </c>
      <c r="E1043" t="s">
        <v>521</v>
      </c>
      <c r="F1043" t="s">
        <v>10</v>
      </c>
      <c r="G1043" t="s">
        <v>35</v>
      </c>
      <c r="H1043" t="s">
        <v>35</v>
      </c>
    </row>
    <row r="1044" spans="3:8" x14ac:dyDescent="0.2">
      <c r="C1044" t="s">
        <v>1631</v>
      </c>
      <c r="D1044" t="s">
        <v>44</v>
      </c>
      <c r="E1044" t="s">
        <v>522</v>
      </c>
      <c r="F1044" t="s">
        <v>10</v>
      </c>
      <c r="G1044" t="s">
        <v>35</v>
      </c>
      <c r="H1044" t="s">
        <v>35</v>
      </c>
    </row>
    <row r="1045" spans="3:8" x14ac:dyDescent="0.2">
      <c r="C1045" t="s">
        <v>1631</v>
      </c>
      <c r="D1045" t="s">
        <v>44</v>
      </c>
      <c r="E1045" t="s">
        <v>523</v>
      </c>
      <c r="F1045" t="s">
        <v>10</v>
      </c>
      <c r="G1045" t="s">
        <v>35</v>
      </c>
      <c r="H1045" t="s">
        <v>35</v>
      </c>
    </row>
    <row r="1046" spans="3:8" x14ac:dyDescent="0.2">
      <c r="C1046" t="s">
        <v>1631</v>
      </c>
      <c r="D1046" t="s">
        <v>321</v>
      </c>
      <c r="E1046" t="s">
        <v>321</v>
      </c>
      <c r="F1046" t="s">
        <v>388</v>
      </c>
      <c r="G1046" t="s">
        <v>1692</v>
      </c>
      <c r="H1046" t="s">
        <v>7</v>
      </c>
    </row>
    <row r="1047" spans="3:8" x14ac:dyDescent="0.2">
      <c r="C1047" t="s">
        <v>1631</v>
      </c>
      <c r="D1047" t="s">
        <v>321</v>
      </c>
      <c r="E1047" t="s">
        <v>321</v>
      </c>
      <c r="F1047" t="s">
        <v>103</v>
      </c>
      <c r="G1047" t="s">
        <v>1709</v>
      </c>
      <c r="H1047" t="s">
        <v>35</v>
      </c>
    </row>
    <row r="1048" spans="3:8" x14ac:dyDescent="0.2">
      <c r="C1048" t="s">
        <v>1631</v>
      </c>
      <c r="D1048" t="s">
        <v>566</v>
      </c>
      <c r="E1048" t="s">
        <v>566</v>
      </c>
      <c r="F1048" t="s">
        <v>35</v>
      </c>
      <c r="G1048" t="s">
        <v>35</v>
      </c>
      <c r="H1048" t="s">
        <v>35</v>
      </c>
    </row>
    <row r="1049" spans="3:8" x14ac:dyDescent="0.2">
      <c r="C1049" t="s">
        <v>1631</v>
      </c>
      <c r="D1049" t="s">
        <v>567</v>
      </c>
      <c r="E1049" t="s">
        <v>568</v>
      </c>
      <c r="F1049" t="s">
        <v>10</v>
      </c>
      <c r="G1049" t="s">
        <v>35</v>
      </c>
      <c r="H1049" t="s">
        <v>35</v>
      </c>
    </row>
    <row r="1050" spans="3:8" x14ac:dyDescent="0.2">
      <c r="C1050" t="s">
        <v>1631</v>
      </c>
      <c r="D1050" t="s">
        <v>567</v>
      </c>
      <c r="E1050" t="s">
        <v>151</v>
      </c>
      <c r="F1050" t="s">
        <v>10</v>
      </c>
      <c r="G1050" t="s">
        <v>35</v>
      </c>
      <c r="H1050" t="s">
        <v>35</v>
      </c>
    </row>
    <row r="1051" spans="3:8" x14ac:dyDescent="0.2">
      <c r="C1051" t="s">
        <v>1631</v>
      </c>
      <c r="D1051" t="s">
        <v>569</v>
      </c>
      <c r="E1051" t="s">
        <v>570</v>
      </c>
      <c r="F1051" t="s">
        <v>10</v>
      </c>
      <c r="G1051" t="s">
        <v>35</v>
      </c>
      <c r="H1051" t="s">
        <v>35</v>
      </c>
    </row>
    <row r="1052" spans="3:8" x14ac:dyDescent="0.2">
      <c r="C1052" t="s">
        <v>1631</v>
      </c>
      <c r="D1052" t="s">
        <v>569</v>
      </c>
      <c r="E1052" t="s">
        <v>571</v>
      </c>
      <c r="F1052" t="s">
        <v>10</v>
      </c>
      <c r="G1052" t="s">
        <v>35</v>
      </c>
      <c r="H1052" t="s">
        <v>35</v>
      </c>
    </row>
    <row r="1053" spans="3:8" x14ac:dyDescent="0.2">
      <c r="C1053" t="s">
        <v>1631</v>
      </c>
      <c r="D1053" t="s">
        <v>587</v>
      </c>
      <c r="E1053" t="s">
        <v>266</v>
      </c>
      <c r="F1053" t="s">
        <v>10</v>
      </c>
      <c r="G1053" t="s">
        <v>35</v>
      </c>
      <c r="H1053" t="s">
        <v>35</v>
      </c>
    </row>
    <row r="1054" spans="3:8" x14ac:dyDescent="0.2">
      <c r="C1054" t="s">
        <v>1631</v>
      </c>
      <c r="D1054" t="s">
        <v>587</v>
      </c>
      <c r="E1054" t="s">
        <v>588</v>
      </c>
      <c r="F1054" t="s">
        <v>10</v>
      </c>
      <c r="G1054" t="s">
        <v>35</v>
      </c>
      <c r="H1054" t="s">
        <v>35</v>
      </c>
    </row>
    <row r="1055" spans="3:8" x14ac:dyDescent="0.2">
      <c r="C1055" t="s">
        <v>1631</v>
      </c>
      <c r="D1055" t="s">
        <v>587</v>
      </c>
      <c r="E1055" t="s">
        <v>274</v>
      </c>
      <c r="F1055" t="s">
        <v>10</v>
      </c>
      <c r="G1055" t="s">
        <v>35</v>
      </c>
      <c r="H1055" t="s">
        <v>35</v>
      </c>
    </row>
    <row r="1056" spans="3:8" x14ac:dyDescent="0.2">
      <c r="C1056" t="s">
        <v>1631</v>
      </c>
      <c r="D1056" t="s">
        <v>44</v>
      </c>
      <c r="E1056" t="s">
        <v>589</v>
      </c>
      <c r="F1056" t="s">
        <v>10</v>
      </c>
      <c r="G1056" t="s">
        <v>35</v>
      </c>
      <c r="H1056" t="s">
        <v>35</v>
      </c>
    </row>
    <row r="1057" spans="3:8" x14ac:dyDescent="0.2">
      <c r="C1057" t="s">
        <v>1631</v>
      </c>
      <c r="D1057" t="s">
        <v>44</v>
      </c>
      <c r="E1057" t="s">
        <v>590</v>
      </c>
      <c r="F1057" t="s">
        <v>10</v>
      </c>
      <c r="G1057" t="s">
        <v>35</v>
      </c>
      <c r="H1057" t="s">
        <v>35</v>
      </c>
    </row>
    <row r="1058" spans="3:8" x14ac:dyDescent="0.2">
      <c r="C1058" t="s">
        <v>1631</v>
      </c>
      <c r="D1058" t="s">
        <v>44</v>
      </c>
      <c r="E1058" t="s">
        <v>591</v>
      </c>
      <c r="F1058" t="s">
        <v>10</v>
      </c>
      <c r="G1058" t="s">
        <v>35</v>
      </c>
      <c r="H1058" t="s">
        <v>35</v>
      </c>
    </row>
    <row r="1059" spans="3:8" x14ac:dyDescent="0.2">
      <c r="C1059" t="s">
        <v>1631</v>
      </c>
      <c r="D1059" t="s">
        <v>44</v>
      </c>
      <c r="E1059" t="s">
        <v>592</v>
      </c>
      <c r="F1059" t="s">
        <v>10</v>
      </c>
      <c r="G1059" t="s">
        <v>35</v>
      </c>
      <c r="H1059" t="s">
        <v>35</v>
      </c>
    </row>
    <row r="1060" spans="3:8" x14ac:dyDescent="0.2">
      <c r="C1060" t="s">
        <v>1631</v>
      </c>
      <c r="D1060" t="s">
        <v>44</v>
      </c>
      <c r="E1060" t="s">
        <v>88</v>
      </c>
      <c r="F1060" t="s">
        <v>10</v>
      </c>
      <c r="G1060" t="s">
        <v>35</v>
      </c>
      <c r="H1060" t="s">
        <v>35</v>
      </c>
    </row>
    <row r="1061" spans="3:8" x14ac:dyDescent="0.2">
      <c r="C1061" t="s">
        <v>1631</v>
      </c>
      <c r="D1061" t="s">
        <v>44</v>
      </c>
      <c r="E1061" t="s">
        <v>593</v>
      </c>
      <c r="F1061" t="s">
        <v>10</v>
      </c>
      <c r="G1061" t="s">
        <v>35</v>
      </c>
      <c r="H1061" t="s">
        <v>35</v>
      </c>
    </row>
    <row r="1062" spans="3:8" x14ac:dyDescent="0.2">
      <c r="C1062" t="s">
        <v>1631</v>
      </c>
      <c r="D1062" t="s">
        <v>44</v>
      </c>
      <c r="E1062" t="s">
        <v>594</v>
      </c>
      <c r="F1062" t="s">
        <v>10</v>
      </c>
      <c r="G1062" t="s">
        <v>35</v>
      </c>
      <c r="H1062" t="s">
        <v>35</v>
      </c>
    </row>
    <row r="1063" spans="3:8" x14ac:dyDescent="0.2">
      <c r="C1063" t="s">
        <v>1631</v>
      </c>
      <c r="D1063" t="s">
        <v>681</v>
      </c>
      <c r="E1063" t="s">
        <v>1504</v>
      </c>
      <c r="F1063" t="s">
        <v>2</v>
      </c>
      <c r="G1063" t="s">
        <v>322</v>
      </c>
      <c r="H1063" t="s">
        <v>35</v>
      </c>
    </row>
    <row r="1064" spans="3:8" x14ac:dyDescent="0.2">
      <c r="C1064" t="s">
        <v>1631</v>
      </c>
      <c r="D1064" t="s">
        <v>682</v>
      </c>
      <c r="E1064" t="s">
        <v>682</v>
      </c>
      <c r="F1064" t="s">
        <v>10</v>
      </c>
      <c r="G1064" t="s">
        <v>35</v>
      </c>
      <c r="H1064" t="s">
        <v>35</v>
      </c>
    </row>
    <row r="1065" spans="3:8" x14ac:dyDescent="0.2">
      <c r="C1065" t="s">
        <v>1631</v>
      </c>
      <c r="D1065" t="s">
        <v>364</v>
      </c>
      <c r="E1065" t="s">
        <v>683</v>
      </c>
      <c r="F1065" t="s">
        <v>10</v>
      </c>
      <c r="G1065" t="s">
        <v>35</v>
      </c>
      <c r="H1065" t="s">
        <v>35</v>
      </c>
    </row>
    <row r="1066" spans="3:8" x14ac:dyDescent="0.2">
      <c r="C1066" t="s">
        <v>1631</v>
      </c>
      <c r="D1066" t="s">
        <v>364</v>
      </c>
      <c r="E1066" t="s">
        <v>684</v>
      </c>
      <c r="F1066" t="s">
        <v>10</v>
      </c>
      <c r="G1066" t="s">
        <v>35</v>
      </c>
      <c r="H1066" t="s">
        <v>35</v>
      </c>
    </row>
    <row r="1067" spans="3:8" x14ac:dyDescent="0.2">
      <c r="C1067" t="s">
        <v>1631</v>
      </c>
      <c r="D1067" t="s">
        <v>1505</v>
      </c>
      <c r="E1067" t="s">
        <v>685</v>
      </c>
      <c r="F1067" t="s">
        <v>4</v>
      </c>
      <c r="G1067" t="s">
        <v>4</v>
      </c>
      <c r="H1067" t="s">
        <v>35</v>
      </c>
    </row>
    <row r="1068" spans="3:8" x14ac:dyDescent="0.2">
      <c r="C1068" t="s">
        <v>1631</v>
      </c>
      <c r="D1068" t="s">
        <v>1505</v>
      </c>
      <c r="E1068" t="s">
        <v>686</v>
      </c>
      <c r="F1068" t="s">
        <v>4</v>
      </c>
      <c r="G1068" t="s">
        <v>4</v>
      </c>
      <c r="H1068" t="s">
        <v>35</v>
      </c>
    </row>
    <row r="1069" spans="3:8" x14ac:dyDescent="0.2">
      <c r="C1069" t="s">
        <v>1631</v>
      </c>
      <c r="D1069" t="s">
        <v>687</v>
      </c>
      <c r="E1069" t="s">
        <v>687</v>
      </c>
      <c r="F1069" t="s">
        <v>4</v>
      </c>
      <c r="G1069" t="s">
        <v>322</v>
      </c>
      <c r="H1069" t="s">
        <v>35</v>
      </c>
    </row>
    <row r="1070" spans="3:8" x14ac:dyDescent="0.2">
      <c r="C1070" t="s">
        <v>1631</v>
      </c>
      <c r="D1070" t="s">
        <v>687</v>
      </c>
      <c r="E1070" t="s">
        <v>688</v>
      </c>
      <c r="F1070" t="s">
        <v>4</v>
      </c>
      <c r="G1070" t="s">
        <v>322</v>
      </c>
      <c r="H1070" t="s">
        <v>35</v>
      </c>
    </row>
    <row r="1071" spans="3:8" x14ac:dyDescent="0.2">
      <c r="C1071" t="s">
        <v>1631</v>
      </c>
      <c r="D1071" t="s">
        <v>687</v>
      </c>
      <c r="E1071" t="s">
        <v>689</v>
      </c>
      <c r="F1071" t="s">
        <v>2</v>
      </c>
      <c r="G1071" t="s">
        <v>322</v>
      </c>
      <c r="H1071" t="s">
        <v>35</v>
      </c>
    </row>
    <row r="1072" spans="3:8" x14ac:dyDescent="0.2">
      <c r="C1072" t="s">
        <v>1631</v>
      </c>
      <c r="D1072" t="s">
        <v>322</v>
      </c>
      <c r="E1072" t="s">
        <v>321</v>
      </c>
      <c r="F1072" t="s">
        <v>959</v>
      </c>
      <c r="G1072" t="s">
        <v>4</v>
      </c>
      <c r="H1072" t="s">
        <v>1685</v>
      </c>
    </row>
    <row r="1073" spans="3:8" x14ac:dyDescent="0.2">
      <c r="C1073" t="s">
        <v>1631</v>
      </c>
      <c r="D1073" t="s">
        <v>447</v>
      </c>
      <c r="E1073" t="s">
        <v>566</v>
      </c>
      <c r="F1073" t="s">
        <v>35</v>
      </c>
      <c r="G1073" t="s">
        <v>35</v>
      </c>
      <c r="H1073" t="s">
        <v>35</v>
      </c>
    </row>
    <row r="1074" spans="3:8" x14ac:dyDescent="0.2">
      <c r="C1074" t="s">
        <v>1631</v>
      </c>
      <c r="D1074" t="s">
        <v>447</v>
      </c>
      <c r="E1074" t="s">
        <v>321</v>
      </c>
      <c r="F1074" t="s">
        <v>10</v>
      </c>
      <c r="G1074" t="s">
        <v>35</v>
      </c>
      <c r="H1074" t="s">
        <v>35</v>
      </c>
    </row>
    <row r="1075" spans="3:8" x14ac:dyDescent="0.2">
      <c r="C1075" t="s">
        <v>1631</v>
      </c>
      <c r="D1075" t="s">
        <v>447</v>
      </c>
      <c r="E1075" t="s">
        <v>960</v>
      </c>
      <c r="F1075" t="s">
        <v>7</v>
      </c>
      <c r="G1075" t="s">
        <v>7</v>
      </c>
      <c r="H1075" t="s">
        <v>7</v>
      </c>
    </row>
    <row r="1076" spans="3:8" x14ac:dyDescent="0.2">
      <c r="C1076" t="s">
        <v>1631</v>
      </c>
      <c r="D1076" t="s">
        <v>447</v>
      </c>
      <c r="E1076" t="s">
        <v>961</v>
      </c>
      <c r="F1076" t="s">
        <v>10</v>
      </c>
      <c r="G1076" t="s">
        <v>35</v>
      </c>
      <c r="H1076" t="s">
        <v>35</v>
      </c>
    </row>
    <row r="1077" spans="3:8" x14ac:dyDescent="0.2">
      <c r="C1077" t="s">
        <v>1631</v>
      </c>
      <c r="D1077" t="s">
        <v>447</v>
      </c>
      <c r="E1077" t="s">
        <v>961</v>
      </c>
      <c r="F1077" t="s">
        <v>959</v>
      </c>
      <c r="G1077" t="s">
        <v>4</v>
      </c>
      <c r="H1077" t="s">
        <v>1685</v>
      </c>
    </row>
    <row r="1078" spans="3:8" x14ac:dyDescent="0.2">
      <c r="C1078" t="s">
        <v>1631</v>
      </c>
      <c r="D1078" t="s">
        <v>447</v>
      </c>
      <c r="E1078" t="s">
        <v>962</v>
      </c>
      <c r="F1078" t="s">
        <v>10</v>
      </c>
      <c r="G1078" t="s">
        <v>1758</v>
      </c>
      <c r="H1078" t="s">
        <v>35</v>
      </c>
    </row>
    <row r="1079" spans="3:8" x14ac:dyDescent="0.2">
      <c r="C1079" t="s">
        <v>1631</v>
      </c>
      <c r="D1079" t="s">
        <v>447</v>
      </c>
      <c r="E1079" t="s">
        <v>962</v>
      </c>
      <c r="F1079" t="s">
        <v>4</v>
      </c>
      <c r="G1079" t="s">
        <v>1758</v>
      </c>
      <c r="H1079" t="s">
        <v>35</v>
      </c>
    </row>
    <row r="1080" spans="3:8" x14ac:dyDescent="0.2">
      <c r="C1080" t="s">
        <v>1631</v>
      </c>
      <c r="D1080" t="s">
        <v>444</v>
      </c>
      <c r="E1080" t="s">
        <v>444</v>
      </c>
      <c r="F1080" t="s">
        <v>388</v>
      </c>
      <c r="G1080" t="s">
        <v>1692</v>
      </c>
      <c r="H1080" t="s">
        <v>7</v>
      </c>
    </row>
    <row r="1081" spans="3:8" x14ac:dyDescent="0.2">
      <c r="C1081" t="s">
        <v>1631</v>
      </c>
      <c r="D1081" t="s">
        <v>444</v>
      </c>
      <c r="E1081" t="s">
        <v>444</v>
      </c>
      <c r="F1081" t="s">
        <v>1535</v>
      </c>
      <c r="G1081" t="s">
        <v>1744</v>
      </c>
      <c r="H1081" t="s">
        <v>1685</v>
      </c>
    </row>
    <row r="1082" spans="3:8" x14ac:dyDescent="0.2">
      <c r="C1082" t="s">
        <v>1631</v>
      </c>
      <c r="D1082" t="s">
        <v>1001</v>
      </c>
      <c r="E1082" t="s">
        <v>1001</v>
      </c>
      <c r="F1082" t="s">
        <v>388</v>
      </c>
      <c r="G1082" t="s">
        <v>1692</v>
      </c>
      <c r="H1082" t="s">
        <v>7</v>
      </c>
    </row>
    <row r="1083" spans="3:8" x14ac:dyDescent="0.2">
      <c r="C1083" t="s">
        <v>1631</v>
      </c>
      <c r="D1083" t="s">
        <v>1001</v>
      </c>
      <c r="E1083" t="s">
        <v>1001</v>
      </c>
      <c r="F1083" t="s">
        <v>10</v>
      </c>
      <c r="G1083" t="s">
        <v>35</v>
      </c>
      <c r="H1083" t="s">
        <v>35</v>
      </c>
    </row>
    <row r="1084" spans="3:8" x14ac:dyDescent="0.2">
      <c r="C1084" t="s">
        <v>1631</v>
      </c>
      <c r="D1084" t="s">
        <v>1009</v>
      </c>
      <c r="E1084" t="s">
        <v>1004</v>
      </c>
      <c r="F1084" t="s">
        <v>7</v>
      </c>
      <c r="G1084" t="s">
        <v>7</v>
      </c>
      <c r="H1084" t="s">
        <v>7</v>
      </c>
    </row>
    <row r="1085" spans="3:8" x14ac:dyDescent="0.2">
      <c r="C1085" t="s">
        <v>1631</v>
      </c>
      <c r="D1085" t="s">
        <v>1009</v>
      </c>
      <c r="E1085" t="s">
        <v>1003</v>
      </c>
      <c r="F1085" t="s">
        <v>7</v>
      </c>
      <c r="G1085" t="s">
        <v>7</v>
      </c>
      <c r="H1085" t="s">
        <v>7</v>
      </c>
    </row>
    <row r="1086" spans="3:8" x14ac:dyDescent="0.2">
      <c r="C1086" t="s">
        <v>1631</v>
      </c>
      <c r="D1086" t="s">
        <v>1009</v>
      </c>
      <c r="E1086" t="s">
        <v>1005</v>
      </c>
      <c r="F1086" t="s">
        <v>7</v>
      </c>
      <c r="G1086" t="s">
        <v>7</v>
      </c>
      <c r="H1086" t="s">
        <v>7</v>
      </c>
    </row>
    <row r="1087" spans="3:8" x14ac:dyDescent="0.2">
      <c r="C1087" t="s">
        <v>1631</v>
      </c>
      <c r="D1087" t="s">
        <v>1009</v>
      </c>
      <c r="E1087" t="s">
        <v>1006</v>
      </c>
      <c r="F1087" t="s">
        <v>7</v>
      </c>
      <c r="G1087" t="s">
        <v>7</v>
      </c>
      <c r="H1087" t="s">
        <v>7</v>
      </c>
    </row>
    <row r="1088" spans="3:8" x14ac:dyDescent="0.2">
      <c r="C1088" t="s">
        <v>1631</v>
      </c>
      <c r="D1088" t="s">
        <v>1009</v>
      </c>
      <c r="E1088" t="s">
        <v>1007</v>
      </c>
      <c r="F1088" t="s">
        <v>7</v>
      </c>
      <c r="G1088" t="s">
        <v>7</v>
      </c>
      <c r="H1088" t="s">
        <v>7</v>
      </c>
    </row>
    <row r="1089" spans="3:8" x14ac:dyDescent="0.2">
      <c r="C1089" t="s">
        <v>1631</v>
      </c>
      <c r="D1089" t="s">
        <v>1009</v>
      </c>
      <c r="E1089" t="s">
        <v>1008</v>
      </c>
      <c r="F1089" t="s">
        <v>7</v>
      </c>
      <c r="G1089" t="s">
        <v>7</v>
      </c>
      <c r="H1089" t="s">
        <v>7</v>
      </c>
    </row>
    <row r="1090" spans="3:8" x14ac:dyDescent="0.2">
      <c r="C1090" t="s">
        <v>1631</v>
      </c>
      <c r="D1090" t="s">
        <v>1028</v>
      </c>
      <c r="E1090" t="s">
        <v>1029</v>
      </c>
      <c r="F1090" t="s">
        <v>1030</v>
      </c>
      <c r="G1090" t="s">
        <v>786</v>
      </c>
      <c r="H1090" t="s">
        <v>1685</v>
      </c>
    </row>
    <row r="1091" spans="3:8" x14ac:dyDescent="0.2">
      <c r="C1091" t="s">
        <v>1631</v>
      </c>
      <c r="D1091" t="s">
        <v>1031</v>
      </c>
      <c r="E1091" t="s">
        <v>1029</v>
      </c>
      <c r="F1091" t="s">
        <v>1032</v>
      </c>
      <c r="G1091" t="s">
        <v>35</v>
      </c>
      <c r="H1091" t="s">
        <v>35</v>
      </c>
    </row>
    <row r="1092" spans="3:8" x14ac:dyDescent="0.2">
      <c r="C1092" t="s">
        <v>1631</v>
      </c>
      <c r="D1092" t="s">
        <v>1033</v>
      </c>
      <c r="E1092" t="s">
        <v>1033</v>
      </c>
      <c r="F1092" t="s">
        <v>4</v>
      </c>
      <c r="G1092" t="s">
        <v>322</v>
      </c>
      <c r="H1092" t="s">
        <v>35</v>
      </c>
    </row>
    <row r="1093" spans="3:8" x14ac:dyDescent="0.2">
      <c r="C1093" t="s">
        <v>1631</v>
      </c>
      <c r="D1093" t="s">
        <v>573</v>
      </c>
      <c r="E1093" t="s">
        <v>802</v>
      </c>
      <c r="F1093" t="s">
        <v>10</v>
      </c>
      <c r="G1093" t="s">
        <v>35</v>
      </c>
      <c r="H1093" t="s">
        <v>35</v>
      </c>
    </row>
    <row r="1094" spans="3:8" x14ac:dyDescent="0.2">
      <c r="C1094" t="s">
        <v>1631</v>
      </c>
      <c r="D1094" t="s">
        <v>573</v>
      </c>
      <c r="E1094" t="s">
        <v>260</v>
      </c>
      <c r="F1094" t="s">
        <v>10</v>
      </c>
      <c r="G1094" t="s">
        <v>35</v>
      </c>
      <c r="H1094" t="s">
        <v>35</v>
      </c>
    </row>
    <row r="1095" spans="3:8" x14ac:dyDescent="0.2">
      <c r="C1095" t="s">
        <v>1631</v>
      </c>
      <c r="D1095" t="s">
        <v>573</v>
      </c>
      <c r="E1095" t="s">
        <v>1034</v>
      </c>
      <c r="F1095" t="s">
        <v>10</v>
      </c>
      <c r="G1095" t="s">
        <v>35</v>
      </c>
      <c r="H1095" t="s">
        <v>35</v>
      </c>
    </row>
    <row r="1096" spans="3:8" x14ac:dyDescent="0.2">
      <c r="C1096" t="s">
        <v>1631</v>
      </c>
      <c r="D1096" t="s">
        <v>573</v>
      </c>
      <c r="E1096" t="s">
        <v>1035</v>
      </c>
      <c r="F1096" t="s">
        <v>10</v>
      </c>
      <c r="G1096" t="s">
        <v>35</v>
      </c>
      <c r="H1096" t="s">
        <v>35</v>
      </c>
    </row>
    <row r="1097" spans="3:8" x14ac:dyDescent="0.2">
      <c r="C1097" t="s">
        <v>1631</v>
      </c>
      <c r="D1097" t="s">
        <v>573</v>
      </c>
      <c r="E1097" t="s">
        <v>804</v>
      </c>
      <c r="F1097" t="s">
        <v>10</v>
      </c>
      <c r="G1097" t="s">
        <v>35</v>
      </c>
      <c r="H1097" t="s">
        <v>35</v>
      </c>
    </row>
    <row r="1098" spans="3:8" x14ac:dyDescent="0.2">
      <c r="C1098" t="s">
        <v>1631</v>
      </c>
      <c r="D1098" t="s">
        <v>573</v>
      </c>
      <c r="E1098" t="s">
        <v>1036</v>
      </c>
      <c r="F1098" t="s">
        <v>10</v>
      </c>
      <c r="G1098" t="s">
        <v>35</v>
      </c>
      <c r="H1098" t="s">
        <v>35</v>
      </c>
    </row>
    <row r="1099" spans="3:8" x14ac:dyDescent="0.2">
      <c r="C1099" t="s">
        <v>1631</v>
      </c>
      <c r="D1099" t="s">
        <v>573</v>
      </c>
      <c r="E1099" t="s">
        <v>66</v>
      </c>
      <c r="F1099" t="s">
        <v>10</v>
      </c>
      <c r="G1099" t="s">
        <v>35</v>
      </c>
      <c r="H1099" t="s">
        <v>35</v>
      </c>
    </row>
    <row r="1100" spans="3:8" x14ac:dyDescent="0.2">
      <c r="C1100" t="s">
        <v>1631</v>
      </c>
      <c r="D1100" t="s">
        <v>44</v>
      </c>
      <c r="E1100" t="s">
        <v>1037</v>
      </c>
      <c r="F1100" t="s">
        <v>10</v>
      </c>
      <c r="G1100" t="s">
        <v>35</v>
      </c>
      <c r="H1100" t="s">
        <v>35</v>
      </c>
    </row>
    <row r="1101" spans="3:8" x14ac:dyDescent="0.2">
      <c r="C1101" t="s">
        <v>1631</v>
      </c>
      <c r="D1101" t="s">
        <v>44</v>
      </c>
      <c r="E1101" t="s">
        <v>1038</v>
      </c>
      <c r="F1101" t="s">
        <v>10</v>
      </c>
      <c r="G1101" t="s">
        <v>35</v>
      </c>
      <c r="H1101" t="s">
        <v>35</v>
      </c>
    </row>
    <row r="1102" spans="3:8" x14ac:dyDescent="0.2">
      <c r="C1102" t="s">
        <v>1631</v>
      </c>
      <c r="D1102" t="s">
        <v>44</v>
      </c>
      <c r="E1102" t="s">
        <v>1039</v>
      </c>
      <c r="F1102" t="s">
        <v>10</v>
      </c>
      <c r="G1102" t="s">
        <v>35</v>
      </c>
      <c r="H1102" t="s">
        <v>35</v>
      </c>
    </row>
    <row r="1103" spans="3:8" x14ac:dyDescent="0.2">
      <c r="C1103" t="s">
        <v>1631</v>
      </c>
      <c r="D1103" t="s">
        <v>44</v>
      </c>
      <c r="E1103" t="s">
        <v>1040</v>
      </c>
      <c r="F1103" t="s">
        <v>10</v>
      </c>
      <c r="G1103" t="s">
        <v>35</v>
      </c>
      <c r="H1103" t="s">
        <v>35</v>
      </c>
    </row>
    <row r="1104" spans="3:8" x14ac:dyDescent="0.2">
      <c r="C1104" t="s">
        <v>1631</v>
      </c>
      <c r="D1104" t="s">
        <v>1538</v>
      </c>
      <c r="E1104" t="s">
        <v>1538</v>
      </c>
      <c r="F1104" t="s">
        <v>264</v>
      </c>
      <c r="G1104" t="s">
        <v>1733</v>
      </c>
      <c r="H1104" t="s">
        <v>1685</v>
      </c>
    </row>
    <row r="1105" spans="3:8" x14ac:dyDescent="0.2">
      <c r="C1105" t="s">
        <v>1631</v>
      </c>
      <c r="D1105" t="s">
        <v>1058</v>
      </c>
      <c r="E1105" t="s">
        <v>566</v>
      </c>
      <c r="F1105" t="s">
        <v>35</v>
      </c>
      <c r="G1105" t="s">
        <v>35</v>
      </c>
      <c r="H1105" t="s">
        <v>35</v>
      </c>
    </row>
    <row r="1106" spans="3:8" x14ac:dyDescent="0.2">
      <c r="C1106" t="s">
        <v>1631</v>
      </c>
      <c r="D1106" t="s">
        <v>1059</v>
      </c>
      <c r="E1106" t="s">
        <v>1059</v>
      </c>
      <c r="F1106" t="s">
        <v>10</v>
      </c>
      <c r="G1106" t="s">
        <v>35</v>
      </c>
      <c r="H1106" t="s">
        <v>35</v>
      </c>
    </row>
    <row r="1107" spans="3:8" x14ac:dyDescent="0.2">
      <c r="C1107" t="s">
        <v>1631</v>
      </c>
      <c r="D1107" t="s">
        <v>1060</v>
      </c>
      <c r="E1107" t="s">
        <v>1060</v>
      </c>
      <c r="F1107" t="s">
        <v>264</v>
      </c>
      <c r="G1107" t="s">
        <v>447</v>
      </c>
      <c r="H1107" t="s">
        <v>1685</v>
      </c>
    </row>
    <row r="1108" spans="3:8" x14ac:dyDescent="0.2">
      <c r="C1108" t="s">
        <v>1631</v>
      </c>
      <c r="D1108" t="s">
        <v>125</v>
      </c>
      <c r="E1108" t="s">
        <v>1061</v>
      </c>
      <c r="F1108" t="s">
        <v>10</v>
      </c>
      <c r="G1108" t="s">
        <v>35</v>
      </c>
      <c r="H1108" t="s">
        <v>35</v>
      </c>
    </row>
    <row r="1109" spans="3:8" x14ac:dyDescent="0.2">
      <c r="C1109" t="s">
        <v>1631</v>
      </c>
      <c r="D1109" t="s">
        <v>125</v>
      </c>
      <c r="E1109" t="s">
        <v>1062</v>
      </c>
      <c r="F1109" t="s">
        <v>10</v>
      </c>
      <c r="G1109" t="s">
        <v>35</v>
      </c>
      <c r="H1109" t="s">
        <v>35</v>
      </c>
    </row>
    <row r="1110" spans="3:8" x14ac:dyDescent="0.2">
      <c r="C1110" t="s">
        <v>1631</v>
      </c>
      <c r="D1110" t="s">
        <v>1082</v>
      </c>
      <c r="E1110" t="s">
        <v>1082</v>
      </c>
      <c r="F1110" t="s">
        <v>10</v>
      </c>
      <c r="G1110" t="s">
        <v>35</v>
      </c>
      <c r="H1110" t="s">
        <v>35</v>
      </c>
    </row>
    <row r="1111" spans="3:8" x14ac:dyDescent="0.2">
      <c r="C1111" t="s">
        <v>1631</v>
      </c>
      <c r="D1111" t="s">
        <v>1083</v>
      </c>
      <c r="E1111" t="s">
        <v>1083</v>
      </c>
      <c r="F1111" t="s">
        <v>1084</v>
      </c>
      <c r="G1111" t="s">
        <v>1084</v>
      </c>
      <c r="H1111" t="s">
        <v>1685</v>
      </c>
    </row>
    <row r="1112" spans="3:8" x14ac:dyDescent="0.2">
      <c r="C1112" t="s">
        <v>1631</v>
      </c>
      <c r="D1112" t="s">
        <v>1085</v>
      </c>
      <c r="E1112" t="s">
        <v>1085</v>
      </c>
      <c r="F1112" t="s">
        <v>1086</v>
      </c>
      <c r="G1112" t="s">
        <v>1084</v>
      </c>
      <c r="H1112" t="s">
        <v>1685</v>
      </c>
    </row>
    <row r="1113" spans="3:8" x14ac:dyDescent="0.2">
      <c r="C1113" t="s">
        <v>1631</v>
      </c>
      <c r="D1113" t="s">
        <v>44</v>
      </c>
      <c r="E1113" t="s">
        <v>1087</v>
      </c>
      <c r="F1113" t="s">
        <v>10</v>
      </c>
      <c r="G1113" t="s">
        <v>35</v>
      </c>
      <c r="H1113" t="s">
        <v>35</v>
      </c>
    </row>
    <row r="1114" spans="3:8" x14ac:dyDescent="0.2">
      <c r="C1114" t="s">
        <v>1631</v>
      </c>
      <c r="D1114" t="s">
        <v>44</v>
      </c>
      <c r="E1114" t="s">
        <v>1088</v>
      </c>
      <c r="F1114" t="s">
        <v>10</v>
      </c>
      <c r="G1114" t="s">
        <v>35</v>
      </c>
      <c r="H1114" t="s">
        <v>35</v>
      </c>
    </row>
    <row r="1115" spans="3:8" x14ac:dyDescent="0.2">
      <c r="C1115" t="s">
        <v>1631</v>
      </c>
      <c r="D1115" t="s">
        <v>1089</v>
      </c>
      <c r="E1115" t="s">
        <v>1090</v>
      </c>
      <c r="F1115" t="s">
        <v>1086</v>
      </c>
      <c r="G1115" t="s">
        <v>1084</v>
      </c>
      <c r="H1115" t="s">
        <v>1685</v>
      </c>
    </row>
    <row r="1116" spans="3:8" x14ac:dyDescent="0.2">
      <c r="C1116" t="s">
        <v>1631</v>
      </c>
      <c r="D1116" t="s">
        <v>321</v>
      </c>
      <c r="E1116" t="s">
        <v>321</v>
      </c>
      <c r="F1116" t="s">
        <v>347</v>
      </c>
      <c r="G1116" t="s">
        <v>4</v>
      </c>
      <c r="H1116" t="s">
        <v>1685</v>
      </c>
    </row>
    <row r="1117" spans="3:8" x14ac:dyDescent="0.2">
      <c r="C1117" t="s">
        <v>1631</v>
      </c>
      <c r="D1117" t="s">
        <v>566</v>
      </c>
      <c r="E1117" t="s">
        <v>566</v>
      </c>
      <c r="F1117" t="s">
        <v>35</v>
      </c>
      <c r="G1117" t="s">
        <v>35</v>
      </c>
      <c r="H1117" t="s">
        <v>35</v>
      </c>
    </row>
    <row r="1118" spans="3:8" x14ac:dyDescent="0.2">
      <c r="C1118" t="s">
        <v>1631</v>
      </c>
      <c r="D1118" t="s">
        <v>75</v>
      </c>
      <c r="E1118" t="s">
        <v>1104</v>
      </c>
      <c r="F1118" t="s">
        <v>10</v>
      </c>
      <c r="G1118" t="s">
        <v>35</v>
      </c>
      <c r="H1118" t="s">
        <v>35</v>
      </c>
    </row>
    <row r="1119" spans="3:8" x14ac:dyDescent="0.2">
      <c r="C1119" t="s">
        <v>1631</v>
      </c>
      <c r="D1119" t="s">
        <v>75</v>
      </c>
      <c r="E1119" t="s">
        <v>77</v>
      </c>
      <c r="F1119" t="s">
        <v>10</v>
      </c>
      <c r="G1119" t="s">
        <v>35</v>
      </c>
      <c r="H1119" t="s">
        <v>35</v>
      </c>
    </row>
    <row r="1120" spans="3:8" x14ac:dyDescent="0.2">
      <c r="C1120" t="s">
        <v>1631</v>
      </c>
      <c r="D1120" t="s">
        <v>1105</v>
      </c>
      <c r="E1120" t="s">
        <v>1106</v>
      </c>
      <c r="F1120" t="s">
        <v>10</v>
      </c>
      <c r="G1120" t="s">
        <v>35</v>
      </c>
      <c r="H1120" t="s">
        <v>35</v>
      </c>
    </row>
    <row r="1121" spans="3:8" x14ac:dyDescent="0.2">
      <c r="C1121" t="s">
        <v>1631</v>
      </c>
      <c r="D1121" t="s">
        <v>1105</v>
      </c>
      <c r="E1121" t="s">
        <v>1107</v>
      </c>
      <c r="F1121" t="s">
        <v>10</v>
      </c>
      <c r="G1121" t="s">
        <v>35</v>
      </c>
      <c r="H1121" t="s">
        <v>35</v>
      </c>
    </row>
    <row r="1122" spans="3:8" x14ac:dyDescent="0.2">
      <c r="C1122" t="s">
        <v>1631</v>
      </c>
      <c r="D1122" t="s">
        <v>1105</v>
      </c>
      <c r="E1122" t="s">
        <v>1108</v>
      </c>
      <c r="F1122" t="s">
        <v>10</v>
      </c>
      <c r="G1122" t="s">
        <v>35</v>
      </c>
      <c r="H1122" t="s">
        <v>35</v>
      </c>
    </row>
    <row r="1123" spans="3:8" x14ac:dyDescent="0.2">
      <c r="C1123" t="s">
        <v>1631</v>
      </c>
      <c r="D1123" t="s">
        <v>1105</v>
      </c>
      <c r="E1123" t="s">
        <v>1109</v>
      </c>
      <c r="F1123" t="s">
        <v>10</v>
      </c>
      <c r="G1123" t="s">
        <v>35</v>
      </c>
      <c r="H1123" t="s">
        <v>35</v>
      </c>
    </row>
    <row r="1124" spans="3:8" x14ac:dyDescent="0.2">
      <c r="C1124" t="s">
        <v>1631</v>
      </c>
      <c r="D1124" t="s">
        <v>1105</v>
      </c>
      <c r="E1124" t="s">
        <v>1110</v>
      </c>
      <c r="F1124" t="s">
        <v>10</v>
      </c>
      <c r="G1124" t="s">
        <v>35</v>
      </c>
      <c r="H1124" t="s">
        <v>35</v>
      </c>
    </row>
    <row r="1125" spans="3:8" x14ac:dyDescent="0.2">
      <c r="C1125" t="s">
        <v>1631</v>
      </c>
      <c r="D1125" t="s">
        <v>44</v>
      </c>
      <c r="E1125" t="s">
        <v>1111</v>
      </c>
      <c r="F1125" t="s">
        <v>10</v>
      </c>
      <c r="G1125" t="s">
        <v>35</v>
      </c>
      <c r="H1125" t="s">
        <v>35</v>
      </c>
    </row>
    <row r="1126" spans="3:8" x14ac:dyDescent="0.2">
      <c r="C1126" t="s">
        <v>1631</v>
      </c>
      <c r="D1126" t="s">
        <v>44</v>
      </c>
      <c r="E1126" t="s">
        <v>1112</v>
      </c>
      <c r="F1126" t="s">
        <v>10</v>
      </c>
      <c r="G1126" t="s">
        <v>35</v>
      </c>
      <c r="H1126" t="s">
        <v>35</v>
      </c>
    </row>
    <row r="1127" spans="3:8" x14ac:dyDescent="0.2">
      <c r="C1127" t="s">
        <v>1631</v>
      </c>
      <c r="D1127" t="s">
        <v>1113</v>
      </c>
      <c r="E1127" t="s">
        <v>1113</v>
      </c>
      <c r="F1127" t="s">
        <v>347</v>
      </c>
      <c r="G1127" t="s">
        <v>4</v>
      </c>
      <c r="H1127" t="s">
        <v>1685</v>
      </c>
    </row>
    <row r="1128" spans="3:8" x14ac:dyDescent="0.2">
      <c r="C1128" t="s">
        <v>1631</v>
      </c>
      <c r="D1128" t="s">
        <v>1175</v>
      </c>
      <c r="E1128" t="s">
        <v>1175</v>
      </c>
      <c r="F1128" t="s">
        <v>103</v>
      </c>
      <c r="G1128" t="s">
        <v>1746</v>
      </c>
      <c r="H1128" t="s">
        <v>35</v>
      </c>
    </row>
    <row r="1129" spans="3:8" x14ac:dyDescent="0.2">
      <c r="C1129" t="s">
        <v>1631</v>
      </c>
      <c r="D1129" t="s">
        <v>1175</v>
      </c>
      <c r="E1129" t="s">
        <v>1176</v>
      </c>
      <c r="F1129" t="s">
        <v>35</v>
      </c>
      <c r="G1129" t="s">
        <v>1759</v>
      </c>
      <c r="H1129" t="s">
        <v>35</v>
      </c>
    </row>
    <row r="1130" spans="3:8" x14ac:dyDescent="0.2">
      <c r="C1130" t="s">
        <v>1631</v>
      </c>
      <c r="D1130" t="s">
        <v>1177</v>
      </c>
      <c r="E1130" t="s">
        <v>1178</v>
      </c>
      <c r="F1130" t="s">
        <v>10</v>
      </c>
      <c r="G1130" t="s">
        <v>35</v>
      </c>
      <c r="H1130" t="s">
        <v>35</v>
      </c>
    </row>
    <row r="1131" spans="3:8" x14ac:dyDescent="0.2">
      <c r="C1131" t="s">
        <v>1631</v>
      </c>
      <c r="D1131" t="s">
        <v>1176</v>
      </c>
      <c r="E1131" t="s">
        <v>1176</v>
      </c>
      <c r="F1131" t="s">
        <v>35</v>
      </c>
      <c r="G1131" t="s">
        <v>1759</v>
      </c>
      <c r="H1131" t="s">
        <v>35</v>
      </c>
    </row>
    <row r="1132" spans="3:8" x14ac:dyDescent="0.2">
      <c r="C1132" t="s">
        <v>1631</v>
      </c>
      <c r="D1132" t="s">
        <v>444</v>
      </c>
      <c r="E1132" t="s">
        <v>444</v>
      </c>
      <c r="F1132" t="s">
        <v>103</v>
      </c>
      <c r="G1132" t="s">
        <v>1744</v>
      </c>
      <c r="H1132" t="s">
        <v>35</v>
      </c>
    </row>
    <row r="1133" spans="3:8" x14ac:dyDescent="0.2">
      <c r="C1133" t="s">
        <v>1631</v>
      </c>
      <c r="D1133" t="s">
        <v>1237</v>
      </c>
      <c r="E1133" t="s">
        <v>1237</v>
      </c>
      <c r="F1133" t="s">
        <v>103</v>
      </c>
      <c r="G1133" t="s">
        <v>1747</v>
      </c>
      <c r="H1133" t="s">
        <v>35</v>
      </c>
    </row>
    <row r="1134" spans="3:8" x14ac:dyDescent="0.2">
      <c r="C1134" t="s">
        <v>1631</v>
      </c>
      <c r="D1134" t="s">
        <v>44</v>
      </c>
      <c r="E1134" t="s">
        <v>1238</v>
      </c>
      <c r="F1134" t="s">
        <v>10</v>
      </c>
      <c r="G1134" t="s">
        <v>35</v>
      </c>
      <c r="H1134" t="s">
        <v>35</v>
      </c>
    </row>
    <row r="1135" spans="3:8" x14ac:dyDescent="0.2">
      <c r="C1135" t="s">
        <v>1631</v>
      </c>
      <c r="D1135" t="s">
        <v>44</v>
      </c>
      <c r="E1135" t="s">
        <v>683</v>
      </c>
      <c r="F1135" t="s">
        <v>10</v>
      </c>
      <c r="G1135" t="s">
        <v>35</v>
      </c>
      <c r="H1135" t="s">
        <v>35</v>
      </c>
    </row>
    <row r="1136" spans="3:8" x14ac:dyDescent="0.2">
      <c r="C1136" t="s">
        <v>1631</v>
      </c>
      <c r="D1136" t="s">
        <v>321</v>
      </c>
      <c r="E1136" t="s">
        <v>321</v>
      </c>
      <c r="F1136" t="s">
        <v>103</v>
      </c>
      <c r="G1136" t="s">
        <v>1709</v>
      </c>
      <c r="H1136" t="s">
        <v>35</v>
      </c>
    </row>
    <row r="1137" spans="3:8" x14ac:dyDescent="0.2">
      <c r="C1137" t="s">
        <v>1631</v>
      </c>
      <c r="D1137" t="s">
        <v>1397</v>
      </c>
      <c r="E1137" t="s">
        <v>1397</v>
      </c>
      <c r="F1137" t="s">
        <v>35</v>
      </c>
      <c r="G1137" t="s">
        <v>35</v>
      </c>
      <c r="H1137" t="s">
        <v>35</v>
      </c>
    </row>
    <row r="1138" spans="3:8" x14ac:dyDescent="0.2">
      <c r="C1138" t="s">
        <v>1631</v>
      </c>
      <c r="D1138" t="s">
        <v>1543</v>
      </c>
      <c r="E1138" t="s">
        <v>1398</v>
      </c>
      <c r="F1138" t="s">
        <v>35</v>
      </c>
      <c r="G1138" t="s">
        <v>1755</v>
      </c>
      <c r="H1138" t="s">
        <v>35</v>
      </c>
    </row>
    <row r="1139" spans="3:8" x14ac:dyDescent="0.2">
      <c r="C1139" t="s">
        <v>1631</v>
      </c>
      <c r="D1139" t="s">
        <v>1399</v>
      </c>
      <c r="E1139" t="s">
        <v>1399</v>
      </c>
      <c r="F1139" t="s">
        <v>103</v>
      </c>
      <c r="G1139" t="s">
        <v>1747</v>
      </c>
      <c r="H1139" t="s">
        <v>35</v>
      </c>
    </row>
    <row r="1140" spans="3:8" x14ac:dyDescent="0.2">
      <c r="C1140" t="s">
        <v>1631</v>
      </c>
      <c r="D1140" t="s">
        <v>1399</v>
      </c>
      <c r="E1140" t="s">
        <v>1401</v>
      </c>
      <c r="F1140" t="s">
        <v>7</v>
      </c>
      <c r="G1140" t="s">
        <v>7</v>
      </c>
      <c r="H1140" t="s">
        <v>7</v>
      </c>
    </row>
    <row r="1141" spans="3:8" x14ac:dyDescent="0.2">
      <c r="C1141" t="s">
        <v>1631</v>
      </c>
      <c r="D1141" t="s">
        <v>1402</v>
      </c>
      <c r="E1141" t="s">
        <v>1402</v>
      </c>
      <c r="F1141" t="s">
        <v>4</v>
      </c>
      <c r="G1141" t="s">
        <v>1734</v>
      </c>
      <c r="H1141" t="s">
        <v>35</v>
      </c>
    </row>
    <row r="1142" spans="3:8" x14ac:dyDescent="0.2">
      <c r="C1142" t="s">
        <v>1631</v>
      </c>
      <c r="D1142" t="s">
        <v>1403</v>
      </c>
      <c r="E1142" t="s">
        <v>1403</v>
      </c>
      <c r="F1142" t="s">
        <v>1400</v>
      </c>
      <c r="G1142" t="s">
        <v>1747</v>
      </c>
      <c r="H1142" t="s">
        <v>1685</v>
      </c>
    </row>
    <row r="1143" spans="3:8" x14ac:dyDescent="0.2">
      <c r="C1143" t="s">
        <v>1631</v>
      </c>
      <c r="D1143" t="s">
        <v>1404</v>
      </c>
      <c r="E1143" t="s">
        <v>1404</v>
      </c>
      <c r="F1143" t="s">
        <v>7</v>
      </c>
      <c r="G1143" t="s">
        <v>7</v>
      </c>
      <c r="H1143" t="s">
        <v>7</v>
      </c>
    </row>
    <row r="1144" spans="3:8" x14ac:dyDescent="0.2">
      <c r="C1144" t="s">
        <v>1631</v>
      </c>
      <c r="D1144" t="s">
        <v>1405</v>
      </c>
      <c r="E1144" t="s">
        <v>1405</v>
      </c>
      <c r="F1144" t="s">
        <v>1406</v>
      </c>
      <c r="G1144" t="s">
        <v>1705</v>
      </c>
      <c r="H1144" t="s">
        <v>7</v>
      </c>
    </row>
    <row r="1145" spans="3:8" x14ac:dyDescent="0.2">
      <c r="C1145" t="s">
        <v>1631</v>
      </c>
      <c r="D1145" t="s">
        <v>1405</v>
      </c>
      <c r="E1145" t="s">
        <v>1405</v>
      </c>
      <c r="F1145" t="s">
        <v>103</v>
      </c>
      <c r="G1145" t="s">
        <v>1709</v>
      </c>
      <c r="H1145" t="s">
        <v>35</v>
      </c>
    </row>
    <row r="1146" spans="3:8" x14ac:dyDescent="0.2">
      <c r="C1146" t="s">
        <v>1631</v>
      </c>
      <c r="D1146" t="s">
        <v>1407</v>
      </c>
      <c r="E1146" t="s">
        <v>1407</v>
      </c>
      <c r="F1146" t="s">
        <v>491</v>
      </c>
      <c r="G1146" t="s">
        <v>1709</v>
      </c>
      <c r="H1146" t="s">
        <v>35</v>
      </c>
    </row>
    <row r="1147" spans="3:8" x14ac:dyDescent="0.2">
      <c r="C1147" t="s">
        <v>1631</v>
      </c>
      <c r="D1147" t="s">
        <v>63</v>
      </c>
      <c r="E1147" t="s">
        <v>1408</v>
      </c>
      <c r="F1147" t="s">
        <v>10</v>
      </c>
      <c r="G1147" t="s">
        <v>35</v>
      </c>
      <c r="H1147" t="s">
        <v>35</v>
      </c>
    </row>
    <row r="1148" spans="3:8" x14ac:dyDescent="0.2">
      <c r="C1148" t="s">
        <v>1631</v>
      </c>
      <c r="D1148" t="s">
        <v>63</v>
      </c>
      <c r="E1148" t="s">
        <v>1409</v>
      </c>
      <c r="F1148" t="s">
        <v>10</v>
      </c>
      <c r="G1148" t="s">
        <v>35</v>
      </c>
      <c r="H1148" t="s">
        <v>35</v>
      </c>
    </row>
    <row r="1149" spans="3:8" x14ac:dyDescent="0.2">
      <c r="C1149" t="s">
        <v>1631</v>
      </c>
      <c r="D1149" t="s">
        <v>1544</v>
      </c>
      <c r="E1149" t="s">
        <v>1411</v>
      </c>
      <c r="F1149" t="s">
        <v>103</v>
      </c>
      <c r="G1149" t="s">
        <v>1743</v>
      </c>
      <c r="H1149" t="s">
        <v>35</v>
      </c>
    </row>
    <row r="1150" spans="3:8" x14ac:dyDescent="0.2">
      <c r="C1150" t="s">
        <v>1631</v>
      </c>
      <c r="D1150" t="s">
        <v>1545</v>
      </c>
      <c r="E1150" t="s">
        <v>1412</v>
      </c>
      <c r="F1150" t="s">
        <v>264</v>
      </c>
      <c r="G1150" t="s">
        <v>1735</v>
      </c>
      <c r="H1150" t="s">
        <v>1685</v>
      </c>
    </row>
    <row r="1151" spans="3:8" x14ac:dyDescent="0.2">
      <c r="C1151" t="s">
        <v>1631</v>
      </c>
      <c r="D1151" t="s">
        <v>63</v>
      </c>
      <c r="E1151" t="s">
        <v>1413</v>
      </c>
      <c r="F1151" t="s">
        <v>10</v>
      </c>
      <c r="G1151" t="s">
        <v>35</v>
      </c>
      <c r="H1151" t="s">
        <v>35</v>
      </c>
    </row>
    <row r="1152" spans="3:8" x14ac:dyDescent="0.2">
      <c r="C1152" t="s">
        <v>1631</v>
      </c>
      <c r="D1152" t="s">
        <v>63</v>
      </c>
      <c r="E1152" t="s">
        <v>1414</v>
      </c>
      <c r="F1152" t="s">
        <v>10</v>
      </c>
      <c r="G1152" t="s">
        <v>35</v>
      </c>
      <c r="H1152" t="s">
        <v>35</v>
      </c>
    </row>
    <row r="1153" spans="3:8" x14ac:dyDescent="0.2">
      <c r="C1153" t="s">
        <v>1631</v>
      </c>
      <c r="D1153" t="s">
        <v>1415</v>
      </c>
      <c r="E1153" t="s">
        <v>1415</v>
      </c>
      <c r="F1153" t="s">
        <v>7</v>
      </c>
      <c r="G1153" t="s">
        <v>1760</v>
      </c>
      <c r="H1153" t="s">
        <v>7</v>
      </c>
    </row>
    <row r="1154" spans="3:8" x14ac:dyDescent="0.2">
      <c r="C1154" t="s">
        <v>1655</v>
      </c>
      <c r="D1154" t="s">
        <v>1456</v>
      </c>
      <c r="E1154" t="s">
        <v>3</v>
      </c>
      <c r="F1154" t="s">
        <v>4</v>
      </c>
      <c r="G1154" t="s">
        <v>273</v>
      </c>
      <c r="H1154" t="s">
        <v>35</v>
      </c>
    </row>
    <row r="1155" spans="3:8" x14ac:dyDescent="0.2">
      <c r="C1155" t="s">
        <v>1655</v>
      </c>
      <c r="D1155" t="s">
        <v>1456</v>
      </c>
      <c r="E1155" t="s">
        <v>5</v>
      </c>
      <c r="F1155" t="s">
        <v>4</v>
      </c>
      <c r="G1155" t="s">
        <v>273</v>
      </c>
      <c r="H1155" t="s">
        <v>35</v>
      </c>
    </row>
    <row r="1156" spans="3:8" x14ac:dyDescent="0.2">
      <c r="C1156" t="s">
        <v>1655</v>
      </c>
      <c r="D1156" t="s">
        <v>6</v>
      </c>
      <c r="E1156" t="s">
        <v>6</v>
      </c>
      <c r="F1156" t="s">
        <v>7</v>
      </c>
      <c r="G1156" t="s">
        <v>7</v>
      </c>
      <c r="H1156" t="s">
        <v>7</v>
      </c>
    </row>
    <row r="1157" spans="3:8" x14ac:dyDescent="0.2">
      <c r="C1157" t="s">
        <v>1655</v>
      </c>
      <c r="D1157" t="s">
        <v>8</v>
      </c>
      <c r="E1157" t="s">
        <v>9</v>
      </c>
      <c r="F1157" t="s">
        <v>10</v>
      </c>
      <c r="G1157" t="s">
        <v>35</v>
      </c>
      <c r="H1157" t="s">
        <v>35</v>
      </c>
    </row>
    <row r="1158" spans="3:8" x14ac:dyDescent="0.2">
      <c r="C1158" t="s">
        <v>1655</v>
      </c>
      <c r="D1158" t="s">
        <v>8</v>
      </c>
      <c r="E1158" t="s">
        <v>11</v>
      </c>
      <c r="F1158" t="s">
        <v>10</v>
      </c>
      <c r="G1158" t="s">
        <v>35</v>
      </c>
      <c r="H1158" t="s">
        <v>35</v>
      </c>
    </row>
    <row r="1159" spans="3:8" x14ac:dyDescent="0.2">
      <c r="C1159" t="s">
        <v>1655</v>
      </c>
      <c r="D1159" t="s">
        <v>8</v>
      </c>
      <c r="E1159" t="s">
        <v>12</v>
      </c>
      <c r="F1159" t="s">
        <v>10</v>
      </c>
      <c r="G1159" t="s">
        <v>35</v>
      </c>
      <c r="H1159" t="s">
        <v>35</v>
      </c>
    </row>
    <row r="1160" spans="3:8" x14ac:dyDescent="0.2">
      <c r="C1160" t="s">
        <v>1655</v>
      </c>
      <c r="D1160" t="s">
        <v>8</v>
      </c>
      <c r="E1160" t="s">
        <v>13</v>
      </c>
      <c r="F1160" t="s">
        <v>10</v>
      </c>
      <c r="G1160" t="s">
        <v>35</v>
      </c>
      <c r="H1160" t="s">
        <v>35</v>
      </c>
    </row>
    <row r="1161" spans="3:8" x14ac:dyDescent="0.2">
      <c r="C1161" t="s">
        <v>1655</v>
      </c>
      <c r="D1161" t="s">
        <v>8</v>
      </c>
      <c r="E1161" t="s">
        <v>14</v>
      </c>
      <c r="F1161" t="s">
        <v>10</v>
      </c>
      <c r="G1161" t="s">
        <v>35</v>
      </c>
      <c r="H1161" t="s">
        <v>35</v>
      </c>
    </row>
    <row r="1162" spans="3:8" x14ac:dyDescent="0.2">
      <c r="C1162" t="s">
        <v>1655</v>
      </c>
      <c r="D1162" t="s">
        <v>153</v>
      </c>
      <c r="E1162" t="s">
        <v>153</v>
      </c>
      <c r="F1162" t="s">
        <v>154</v>
      </c>
      <c r="G1162" t="s">
        <v>273</v>
      </c>
      <c r="H1162" t="s">
        <v>1685</v>
      </c>
    </row>
    <row r="1163" spans="3:8" x14ac:dyDescent="0.2">
      <c r="C1163" t="s">
        <v>1655</v>
      </c>
      <c r="D1163" t="s">
        <v>155</v>
      </c>
      <c r="E1163" t="s">
        <v>156</v>
      </c>
      <c r="F1163" t="s">
        <v>10</v>
      </c>
      <c r="G1163" t="s">
        <v>35</v>
      </c>
      <c r="H1163" t="s">
        <v>35</v>
      </c>
    </row>
    <row r="1164" spans="3:8" x14ac:dyDescent="0.2">
      <c r="C1164" t="s">
        <v>1655</v>
      </c>
      <c r="D1164" t="s">
        <v>155</v>
      </c>
      <c r="E1164" t="s">
        <v>157</v>
      </c>
      <c r="F1164" t="s">
        <v>10</v>
      </c>
      <c r="G1164" t="s">
        <v>35</v>
      </c>
      <c r="H1164" t="s">
        <v>35</v>
      </c>
    </row>
    <row r="1165" spans="3:8" x14ac:dyDescent="0.2">
      <c r="C1165" t="s">
        <v>1655</v>
      </c>
      <c r="D1165" t="s">
        <v>155</v>
      </c>
      <c r="E1165" t="s">
        <v>158</v>
      </c>
      <c r="F1165" t="s">
        <v>10</v>
      </c>
      <c r="G1165" t="s">
        <v>35</v>
      </c>
      <c r="H1165" t="s">
        <v>35</v>
      </c>
    </row>
    <row r="1166" spans="3:8" x14ac:dyDescent="0.2">
      <c r="C1166" t="s">
        <v>1655</v>
      </c>
      <c r="D1166" t="s">
        <v>155</v>
      </c>
      <c r="E1166" t="s">
        <v>159</v>
      </c>
      <c r="F1166" t="s">
        <v>10</v>
      </c>
      <c r="G1166" t="s">
        <v>35</v>
      </c>
      <c r="H1166" t="s">
        <v>35</v>
      </c>
    </row>
    <row r="1167" spans="3:8" x14ac:dyDescent="0.2">
      <c r="C1167" t="s">
        <v>1655</v>
      </c>
      <c r="D1167" t="s">
        <v>155</v>
      </c>
      <c r="E1167" t="s">
        <v>160</v>
      </c>
      <c r="F1167" t="s">
        <v>10</v>
      </c>
      <c r="G1167" t="s">
        <v>35</v>
      </c>
      <c r="H1167" t="s">
        <v>35</v>
      </c>
    </row>
    <row r="1168" spans="3:8" x14ac:dyDescent="0.2">
      <c r="C1168" t="s">
        <v>1655</v>
      </c>
      <c r="D1168" t="s">
        <v>1476</v>
      </c>
      <c r="E1168" t="s">
        <v>206</v>
      </c>
      <c r="F1168" t="s">
        <v>7</v>
      </c>
      <c r="G1168" t="s">
        <v>7</v>
      </c>
      <c r="H1168" t="s">
        <v>7</v>
      </c>
    </row>
    <row r="1169" spans="3:8" x14ac:dyDescent="0.2">
      <c r="C1169" t="s">
        <v>1655</v>
      </c>
      <c r="D1169" t="s">
        <v>1476</v>
      </c>
      <c r="E1169" t="s">
        <v>207</v>
      </c>
      <c r="F1169" t="s">
        <v>7</v>
      </c>
      <c r="G1169" t="s">
        <v>7</v>
      </c>
      <c r="H1169" t="s">
        <v>7</v>
      </c>
    </row>
    <row r="1170" spans="3:8" x14ac:dyDescent="0.2">
      <c r="C1170" t="s">
        <v>1655</v>
      </c>
      <c r="D1170" t="s">
        <v>1476</v>
      </c>
      <c r="E1170" t="s">
        <v>208</v>
      </c>
      <c r="F1170" t="s">
        <v>7</v>
      </c>
      <c r="G1170" t="s">
        <v>7</v>
      </c>
      <c r="H1170" t="s">
        <v>7</v>
      </c>
    </row>
    <row r="1171" spans="3:8" x14ac:dyDescent="0.2">
      <c r="C1171" t="s">
        <v>1655</v>
      </c>
      <c r="D1171" t="s">
        <v>1476</v>
      </c>
      <c r="E1171" t="s">
        <v>225</v>
      </c>
      <c r="F1171" t="s">
        <v>7</v>
      </c>
      <c r="G1171" t="s">
        <v>7</v>
      </c>
      <c r="H1171" t="s">
        <v>7</v>
      </c>
    </row>
    <row r="1172" spans="3:8" x14ac:dyDescent="0.2">
      <c r="C1172" t="s">
        <v>1655</v>
      </c>
      <c r="D1172" t="s">
        <v>75</v>
      </c>
      <c r="E1172" t="s">
        <v>137</v>
      </c>
      <c r="F1172" t="s">
        <v>10</v>
      </c>
      <c r="G1172" t="s">
        <v>35</v>
      </c>
      <c r="H1172" t="s">
        <v>35</v>
      </c>
    </row>
    <row r="1173" spans="3:8" x14ac:dyDescent="0.2">
      <c r="C1173" t="s">
        <v>1655</v>
      </c>
      <c r="D1173" t="s">
        <v>75</v>
      </c>
      <c r="E1173" t="s">
        <v>209</v>
      </c>
      <c r="F1173" t="s">
        <v>10</v>
      </c>
      <c r="G1173" t="s">
        <v>35</v>
      </c>
      <c r="H1173" t="s">
        <v>35</v>
      </c>
    </row>
    <row r="1174" spans="3:8" x14ac:dyDescent="0.2">
      <c r="C1174" t="s">
        <v>1655</v>
      </c>
      <c r="D1174" t="s">
        <v>210</v>
      </c>
      <c r="E1174" t="s">
        <v>211</v>
      </c>
      <c r="F1174" t="s">
        <v>10</v>
      </c>
      <c r="G1174" t="s">
        <v>35</v>
      </c>
      <c r="H1174" t="s">
        <v>35</v>
      </c>
    </row>
    <row r="1175" spans="3:8" x14ac:dyDescent="0.2">
      <c r="C1175" t="s">
        <v>1655</v>
      </c>
      <c r="D1175" t="s">
        <v>210</v>
      </c>
      <c r="E1175" t="s">
        <v>211</v>
      </c>
      <c r="F1175" t="s">
        <v>7</v>
      </c>
      <c r="G1175" t="s">
        <v>7</v>
      </c>
      <c r="H1175" t="s">
        <v>7</v>
      </c>
    </row>
    <row r="1176" spans="3:8" x14ac:dyDescent="0.2">
      <c r="C1176" t="s">
        <v>1655</v>
      </c>
      <c r="D1176" t="s">
        <v>210</v>
      </c>
      <c r="E1176" t="s">
        <v>212</v>
      </c>
      <c r="F1176" t="s">
        <v>7</v>
      </c>
      <c r="G1176" t="s">
        <v>7</v>
      </c>
      <c r="H1176" t="s">
        <v>7</v>
      </c>
    </row>
    <row r="1177" spans="3:8" x14ac:dyDescent="0.2">
      <c r="C1177" t="s">
        <v>1655</v>
      </c>
      <c r="D1177" t="s">
        <v>210</v>
      </c>
      <c r="E1177" t="s">
        <v>213</v>
      </c>
      <c r="F1177" t="s">
        <v>10</v>
      </c>
      <c r="G1177" t="s">
        <v>35</v>
      </c>
      <c r="H1177" t="s">
        <v>35</v>
      </c>
    </row>
    <row r="1178" spans="3:8" x14ac:dyDescent="0.2">
      <c r="C1178" t="s">
        <v>1655</v>
      </c>
      <c r="D1178" t="s">
        <v>210</v>
      </c>
      <c r="E1178" t="s">
        <v>213</v>
      </c>
      <c r="F1178" t="s">
        <v>7</v>
      </c>
      <c r="G1178" t="s">
        <v>7</v>
      </c>
      <c r="H1178" t="s">
        <v>7</v>
      </c>
    </row>
    <row r="1179" spans="3:8" x14ac:dyDescent="0.2">
      <c r="C1179" t="s">
        <v>1655</v>
      </c>
      <c r="D1179" t="s">
        <v>210</v>
      </c>
      <c r="E1179" t="s">
        <v>214</v>
      </c>
      <c r="F1179" t="s">
        <v>10</v>
      </c>
      <c r="G1179" t="s">
        <v>35</v>
      </c>
      <c r="H1179" t="s">
        <v>35</v>
      </c>
    </row>
    <row r="1180" spans="3:8" x14ac:dyDescent="0.2">
      <c r="C1180" t="s">
        <v>1655</v>
      </c>
      <c r="D1180" t="s">
        <v>210</v>
      </c>
      <c r="E1180" t="s">
        <v>214</v>
      </c>
      <c r="F1180" t="s">
        <v>7</v>
      </c>
      <c r="G1180" t="s">
        <v>7</v>
      </c>
      <c r="H1180" t="s">
        <v>7</v>
      </c>
    </row>
    <row r="1181" spans="3:8" x14ac:dyDescent="0.2">
      <c r="C1181" t="s">
        <v>1655</v>
      </c>
      <c r="D1181" t="s">
        <v>210</v>
      </c>
      <c r="E1181" t="s">
        <v>215</v>
      </c>
      <c r="F1181" t="s">
        <v>10</v>
      </c>
      <c r="G1181" t="s">
        <v>35</v>
      </c>
      <c r="H1181" t="s">
        <v>35</v>
      </c>
    </row>
    <row r="1182" spans="3:8" x14ac:dyDescent="0.2">
      <c r="C1182" t="s">
        <v>1655</v>
      </c>
      <c r="D1182" t="s">
        <v>210</v>
      </c>
      <c r="E1182" t="s">
        <v>215</v>
      </c>
      <c r="F1182" t="s">
        <v>7</v>
      </c>
      <c r="G1182" t="s">
        <v>7</v>
      </c>
      <c r="H1182" t="s">
        <v>7</v>
      </c>
    </row>
    <row r="1183" spans="3:8" x14ac:dyDescent="0.2">
      <c r="C1183" t="s">
        <v>1655</v>
      </c>
      <c r="D1183" t="s">
        <v>210</v>
      </c>
      <c r="E1183" t="s">
        <v>216</v>
      </c>
      <c r="F1183" t="s">
        <v>10</v>
      </c>
      <c r="G1183" t="s">
        <v>35</v>
      </c>
      <c r="H1183" t="s">
        <v>35</v>
      </c>
    </row>
    <row r="1184" spans="3:8" x14ac:dyDescent="0.2">
      <c r="C1184" t="s">
        <v>1655</v>
      </c>
      <c r="D1184" t="s">
        <v>210</v>
      </c>
      <c r="E1184" t="s">
        <v>216</v>
      </c>
      <c r="F1184" t="s">
        <v>7</v>
      </c>
      <c r="G1184" t="s">
        <v>7</v>
      </c>
      <c r="H1184" t="s">
        <v>7</v>
      </c>
    </row>
    <row r="1185" spans="3:8" x14ac:dyDescent="0.2">
      <c r="C1185" t="s">
        <v>1655</v>
      </c>
      <c r="D1185" t="s">
        <v>210</v>
      </c>
      <c r="E1185" t="s">
        <v>217</v>
      </c>
      <c r="F1185" t="s">
        <v>10</v>
      </c>
      <c r="G1185" t="s">
        <v>35</v>
      </c>
      <c r="H1185" t="s">
        <v>35</v>
      </c>
    </row>
    <row r="1186" spans="3:8" x14ac:dyDescent="0.2">
      <c r="C1186" t="s">
        <v>1655</v>
      </c>
      <c r="D1186" t="s">
        <v>210</v>
      </c>
      <c r="E1186" t="s">
        <v>217</v>
      </c>
      <c r="F1186" t="s">
        <v>7</v>
      </c>
      <c r="G1186" t="s">
        <v>7</v>
      </c>
      <c r="H1186" t="s">
        <v>7</v>
      </c>
    </row>
    <row r="1187" spans="3:8" x14ac:dyDescent="0.2">
      <c r="C1187" t="s">
        <v>1655</v>
      </c>
      <c r="D1187" t="s">
        <v>210</v>
      </c>
      <c r="E1187" t="s">
        <v>218</v>
      </c>
      <c r="F1187" t="s">
        <v>10</v>
      </c>
      <c r="G1187" t="s">
        <v>35</v>
      </c>
      <c r="H1187" t="s">
        <v>35</v>
      </c>
    </row>
    <row r="1188" spans="3:8" x14ac:dyDescent="0.2">
      <c r="C1188" t="s">
        <v>1655</v>
      </c>
      <c r="D1188" t="s">
        <v>210</v>
      </c>
      <c r="E1188" t="s">
        <v>218</v>
      </c>
      <c r="F1188" t="s">
        <v>7</v>
      </c>
      <c r="G1188" t="s">
        <v>7</v>
      </c>
      <c r="H1188" t="s">
        <v>7</v>
      </c>
    </row>
    <row r="1189" spans="3:8" x14ac:dyDescent="0.2">
      <c r="C1189" t="s">
        <v>1655</v>
      </c>
      <c r="D1189" t="s">
        <v>210</v>
      </c>
      <c r="E1189" t="s">
        <v>219</v>
      </c>
      <c r="F1189" t="s">
        <v>7</v>
      </c>
      <c r="G1189" t="s">
        <v>7</v>
      </c>
      <c r="H1189" t="s">
        <v>7</v>
      </c>
    </row>
    <row r="1190" spans="3:8" x14ac:dyDescent="0.2">
      <c r="C1190" t="s">
        <v>1655</v>
      </c>
      <c r="D1190" t="s">
        <v>210</v>
      </c>
      <c r="E1190" t="s">
        <v>220</v>
      </c>
      <c r="F1190" t="s">
        <v>10</v>
      </c>
      <c r="G1190" t="s">
        <v>35</v>
      </c>
      <c r="H1190" t="s">
        <v>35</v>
      </c>
    </row>
    <row r="1191" spans="3:8" x14ac:dyDescent="0.2">
      <c r="C1191" t="s">
        <v>1655</v>
      </c>
      <c r="D1191" t="s">
        <v>210</v>
      </c>
      <c r="E1191" t="s">
        <v>220</v>
      </c>
      <c r="F1191" t="s">
        <v>7</v>
      </c>
      <c r="G1191" t="s">
        <v>7</v>
      </c>
      <c r="H1191" t="s">
        <v>7</v>
      </c>
    </row>
    <row r="1192" spans="3:8" x14ac:dyDescent="0.2">
      <c r="C1192" t="s">
        <v>1655</v>
      </c>
      <c r="D1192" t="s">
        <v>210</v>
      </c>
      <c r="E1192" t="s">
        <v>221</v>
      </c>
      <c r="F1192" t="s">
        <v>10</v>
      </c>
      <c r="G1192" t="s">
        <v>35</v>
      </c>
      <c r="H1192" t="s">
        <v>35</v>
      </c>
    </row>
    <row r="1193" spans="3:8" x14ac:dyDescent="0.2">
      <c r="C1193" t="s">
        <v>1655</v>
      </c>
      <c r="D1193" t="s">
        <v>210</v>
      </c>
      <c r="E1193" t="s">
        <v>221</v>
      </c>
      <c r="F1193" t="s">
        <v>7</v>
      </c>
      <c r="G1193" t="s">
        <v>7</v>
      </c>
      <c r="H1193" t="s">
        <v>7</v>
      </c>
    </row>
    <row r="1194" spans="3:8" x14ac:dyDescent="0.2">
      <c r="C1194" t="s">
        <v>1655</v>
      </c>
      <c r="D1194" t="s">
        <v>210</v>
      </c>
      <c r="E1194" t="s">
        <v>222</v>
      </c>
      <c r="F1194" t="s">
        <v>10</v>
      </c>
      <c r="G1194" t="s">
        <v>35</v>
      </c>
      <c r="H1194" t="s">
        <v>35</v>
      </c>
    </row>
    <row r="1195" spans="3:8" x14ac:dyDescent="0.2">
      <c r="C1195" t="s">
        <v>1655</v>
      </c>
      <c r="D1195" t="s">
        <v>210</v>
      </c>
      <c r="E1195" t="s">
        <v>222</v>
      </c>
      <c r="F1195" t="s">
        <v>7</v>
      </c>
      <c r="G1195" t="s">
        <v>7</v>
      </c>
      <c r="H1195" t="s">
        <v>7</v>
      </c>
    </row>
    <row r="1196" spans="3:8" x14ac:dyDescent="0.2">
      <c r="C1196" t="s">
        <v>1655</v>
      </c>
      <c r="D1196" t="s">
        <v>210</v>
      </c>
      <c r="E1196" t="s">
        <v>223</v>
      </c>
      <c r="F1196" t="s">
        <v>10</v>
      </c>
      <c r="G1196" t="s">
        <v>35</v>
      </c>
      <c r="H1196" t="s">
        <v>35</v>
      </c>
    </row>
    <row r="1197" spans="3:8" x14ac:dyDescent="0.2">
      <c r="C1197" t="s">
        <v>1655</v>
      </c>
      <c r="D1197" t="s">
        <v>210</v>
      </c>
      <c r="E1197" t="s">
        <v>223</v>
      </c>
      <c r="F1197" t="s">
        <v>7</v>
      </c>
      <c r="G1197" t="s">
        <v>7</v>
      </c>
      <c r="H1197" t="s">
        <v>7</v>
      </c>
    </row>
    <row r="1198" spans="3:8" x14ac:dyDescent="0.2">
      <c r="C1198" t="s">
        <v>1655</v>
      </c>
      <c r="D1198" t="s">
        <v>210</v>
      </c>
      <c r="E1198" t="s">
        <v>224</v>
      </c>
      <c r="F1198" t="s">
        <v>10</v>
      </c>
      <c r="G1198" t="s">
        <v>35</v>
      </c>
      <c r="H1198" t="s">
        <v>35</v>
      </c>
    </row>
    <row r="1199" spans="3:8" x14ac:dyDescent="0.2">
      <c r="C1199" t="s">
        <v>1655</v>
      </c>
      <c r="D1199" t="s">
        <v>210</v>
      </c>
      <c r="E1199" t="s">
        <v>224</v>
      </c>
      <c r="F1199" t="s">
        <v>7</v>
      </c>
      <c r="G1199" t="s">
        <v>7</v>
      </c>
      <c r="H1199" t="s">
        <v>7</v>
      </c>
    </row>
    <row r="1200" spans="3:8" x14ac:dyDescent="0.2">
      <c r="C1200" t="s">
        <v>1655</v>
      </c>
      <c r="D1200" t="s">
        <v>226</v>
      </c>
      <c r="E1200" t="s">
        <v>227</v>
      </c>
      <c r="F1200" t="s">
        <v>10</v>
      </c>
      <c r="G1200" t="s">
        <v>35</v>
      </c>
      <c r="H1200" t="s">
        <v>35</v>
      </c>
    </row>
    <row r="1201" spans="3:8" x14ac:dyDescent="0.2">
      <c r="C1201" t="s">
        <v>1655</v>
      </c>
      <c r="D1201" t="s">
        <v>226</v>
      </c>
      <c r="E1201" t="s">
        <v>228</v>
      </c>
      <c r="F1201" t="s">
        <v>10</v>
      </c>
      <c r="G1201" t="s">
        <v>35</v>
      </c>
      <c r="H1201" t="s">
        <v>35</v>
      </c>
    </row>
    <row r="1202" spans="3:8" x14ac:dyDescent="0.2">
      <c r="C1202" t="s">
        <v>1655</v>
      </c>
      <c r="D1202" t="s">
        <v>226</v>
      </c>
      <c r="E1202" t="s">
        <v>229</v>
      </c>
      <c r="F1202" t="s">
        <v>10</v>
      </c>
      <c r="G1202" t="s">
        <v>35</v>
      </c>
      <c r="H1202" t="s">
        <v>35</v>
      </c>
    </row>
    <row r="1203" spans="3:8" x14ac:dyDescent="0.2">
      <c r="C1203" t="s">
        <v>1655</v>
      </c>
      <c r="D1203" t="s">
        <v>226</v>
      </c>
      <c r="E1203" t="s">
        <v>230</v>
      </c>
      <c r="F1203" t="s">
        <v>10</v>
      </c>
      <c r="G1203" t="s">
        <v>35</v>
      </c>
      <c r="H1203" t="s">
        <v>35</v>
      </c>
    </row>
    <row r="1204" spans="3:8" x14ac:dyDescent="0.2">
      <c r="C1204" t="s">
        <v>1655</v>
      </c>
      <c r="D1204" t="s">
        <v>226</v>
      </c>
      <c r="E1204" t="s">
        <v>13</v>
      </c>
      <c r="F1204" t="s">
        <v>10</v>
      </c>
      <c r="G1204" t="s">
        <v>35</v>
      </c>
      <c r="H1204" t="s">
        <v>35</v>
      </c>
    </row>
    <row r="1205" spans="3:8" x14ac:dyDescent="0.2">
      <c r="C1205" t="s">
        <v>1655</v>
      </c>
      <c r="D1205" t="s">
        <v>226</v>
      </c>
      <c r="E1205" t="s">
        <v>231</v>
      </c>
      <c r="F1205" t="s">
        <v>10</v>
      </c>
      <c r="G1205" t="s">
        <v>35</v>
      </c>
      <c r="H1205" t="s">
        <v>35</v>
      </c>
    </row>
    <row r="1206" spans="3:8" x14ac:dyDescent="0.2">
      <c r="C1206" t="s">
        <v>1655</v>
      </c>
      <c r="D1206" t="s">
        <v>44</v>
      </c>
      <c r="E1206" t="s">
        <v>137</v>
      </c>
      <c r="F1206" t="s">
        <v>10</v>
      </c>
      <c r="G1206" t="s">
        <v>35</v>
      </c>
      <c r="H1206" t="s">
        <v>35</v>
      </c>
    </row>
    <row r="1207" spans="3:8" x14ac:dyDescent="0.2">
      <c r="C1207" t="s">
        <v>1655</v>
      </c>
      <c r="D1207" t="s">
        <v>44</v>
      </c>
      <c r="E1207" t="s">
        <v>209</v>
      </c>
      <c r="F1207" t="s">
        <v>10</v>
      </c>
      <c r="G1207" t="s">
        <v>35</v>
      </c>
      <c r="H1207" t="s">
        <v>35</v>
      </c>
    </row>
    <row r="1208" spans="3:8" x14ac:dyDescent="0.2">
      <c r="C1208" t="s">
        <v>1655</v>
      </c>
      <c r="D1208" t="s">
        <v>259</v>
      </c>
      <c r="E1208" t="s">
        <v>260</v>
      </c>
      <c r="F1208" t="s">
        <v>7</v>
      </c>
      <c r="G1208" t="s">
        <v>7</v>
      </c>
      <c r="H1208" t="s">
        <v>7</v>
      </c>
    </row>
    <row r="1209" spans="3:8" x14ac:dyDescent="0.2">
      <c r="C1209" t="s">
        <v>1655</v>
      </c>
      <c r="D1209" t="s">
        <v>259</v>
      </c>
      <c r="E1209" t="s">
        <v>261</v>
      </c>
      <c r="F1209" t="s">
        <v>7</v>
      </c>
      <c r="G1209" t="s">
        <v>7</v>
      </c>
      <c r="H1209" t="s">
        <v>7</v>
      </c>
    </row>
    <row r="1210" spans="3:8" x14ac:dyDescent="0.2">
      <c r="C1210" t="s">
        <v>1655</v>
      </c>
      <c r="D1210" t="s">
        <v>259</v>
      </c>
      <c r="E1210" t="s">
        <v>262</v>
      </c>
      <c r="F1210" t="s">
        <v>7</v>
      </c>
      <c r="G1210" t="s">
        <v>7</v>
      </c>
      <c r="H1210" t="s">
        <v>7</v>
      </c>
    </row>
    <row r="1211" spans="3:8" x14ac:dyDescent="0.2">
      <c r="C1211" t="s">
        <v>1655</v>
      </c>
      <c r="D1211" t="s">
        <v>16</v>
      </c>
      <c r="E1211" t="s">
        <v>265</v>
      </c>
      <c r="F1211" t="s">
        <v>7</v>
      </c>
      <c r="G1211" t="s">
        <v>7</v>
      </c>
      <c r="H1211" t="s">
        <v>7</v>
      </c>
    </row>
    <row r="1212" spans="3:8" x14ac:dyDescent="0.2">
      <c r="C1212" t="s">
        <v>1655</v>
      </c>
      <c r="D1212" t="s">
        <v>16</v>
      </c>
      <c r="E1212" t="s">
        <v>266</v>
      </c>
      <c r="F1212" t="s">
        <v>10</v>
      </c>
      <c r="G1212" t="s">
        <v>35</v>
      </c>
      <c r="H1212" t="s">
        <v>35</v>
      </c>
    </row>
    <row r="1213" spans="3:8" x14ac:dyDescent="0.2">
      <c r="C1213" t="s">
        <v>1655</v>
      </c>
      <c r="D1213" t="s">
        <v>16</v>
      </c>
      <c r="E1213" t="s">
        <v>267</v>
      </c>
      <c r="F1213" t="s">
        <v>10</v>
      </c>
      <c r="G1213" t="s">
        <v>35</v>
      </c>
      <c r="H1213" t="s">
        <v>35</v>
      </c>
    </row>
    <row r="1214" spans="3:8" x14ac:dyDescent="0.2">
      <c r="C1214" t="s">
        <v>1655</v>
      </c>
      <c r="D1214" t="s">
        <v>16</v>
      </c>
      <c r="E1214" t="s">
        <v>154</v>
      </c>
      <c r="F1214" t="s">
        <v>7</v>
      </c>
      <c r="G1214" t="s">
        <v>7</v>
      </c>
      <c r="H1214" t="s">
        <v>7</v>
      </c>
    </row>
    <row r="1215" spans="3:8" x14ac:dyDescent="0.2">
      <c r="C1215" t="s">
        <v>1655</v>
      </c>
      <c r="D1215" t="s">
        <v>154</v>
      </c>
      <c r="E1215" t="s">
        <v>263</v>
      </c>
      <c r="F1215" t="s">
        <v>264</v>
      </c>
      <c r="G1215" t="s">
        <v>273</v>
      </c>
      <c r="H1215" t="s">
        <v>1685</v>
      </c>
    </row>
    <row r="1216" spans="3:8" x14ac:dyDescent="0.2">
      <c r="C1216" t="s">
        <v>1655</v>
      </c>
      <c r="D1216" t="s">
        <v>154</v>
      </c>
      <c r="E1216" t="s">
        <v>268</v>
      </c>
      <c r="F1216" t="s">
        <v>264</v>
      </c>
      <c r="G1216" t="s">
        <v>273</v>
      </c>
      <c r="H1216" t="s">
        <v>1685</v>
      </c>
    </row>
    <row r="1217" spans="3:8" x14ac:dyDescent="0.2">
      <c r="C1217" t="s">
        <v>1655</v>
      </c>
      <c r="D1217" t="s">
        <v>44</v>
      </c>
      <c r="E1217" t="s">
        <v>330</v>
      </c>
      <c r="F1217" t="s">
        <v>10</v>
      </c>
      <c r="G1217" t="s">
        <v>35</v>
      </c>
      <c r="H1217" t="s">
        <v>35</v>
      </c>
    </row>
    <row r="1218" spans="3:8" x14ac:dyDescent="0.2">
      <c r="C1218" t="s">
        <v>1655</v>
      </c>
      <c r="D1218" t="s">
        <v>44</v>
      </c>
      <c r="E1218" t="s">
        <v>274</v>
      </c>
      <c r="F1218" t="s">
        <v>10</v>
      </c>
      <c r="G1218" t="s">
        <v>35</v>
      </c>
      <c r="H1218" t="s">
        <v>35</v>
      </c>
    </row>
    <row r="1219" spans="3:8" x14ac:dyDescent="0.2">
      <c r="C1219" t="s">
        <v>1655</v>
      </c>
      <c r="D1219" t="s">
        <v>44</v>
      </c>
      <c r="E1219" t="s">
        <v>331</v>
      </c>
      <c r="F1219" t="s">
        <v>10</v>
      </c>
      <c r="G1219" t="s">
        <v>35</v>
      </c>
      <c r="H1219" t="s">
        <v>35</v>
      </c>
    </row>
    <row r="1220" spans="3:8" x14ac:dyDescent="0.2">
      <c r="C1220" t="s">
        <v>1655</v>
      </c>
      <c r="D1220" t="s">
        <v>44</v>
      </c>
      <c r="E1220" t="s">
        <v>332</v>
      </c>
      <c r="F1220" t="s">
        <v>10</v>
      </c>
      <c r="G1220" t="s">
        <v>35</v>
      </c>
      <c r="H1220" t="s">
        <v>35</v>
      </c>
    </row>
    <row r="1221" spans="3:8" x14ac:dyDescent="0.2">
      <c r="C1221" t="s">
        <v>1655</v>
      </c>
      <c r="D1221" t="s">
        <v>44</v>
      </c>
      <c r="E1221" t="s">
        <v>333</v>
      </c>
      <c r="F1221" t="s">
        <v>10</v>
      </c>
      <c r="G1221" t="s">
        <v>35</v>
      </c>
      <c r="H1221" t="s">
        <v>35</v>
      </c>
    </row>
    <row r="1222" spans="3:8" x14ac:dyDescent="0.2">
      <c r="C1222" t="s">
        <v>1655</v>
      </c>
      <c r="D1222" t="s">
        <v>334</v>
      </c>
      <c r="E1222" t="s">
        <v>335</v>
      </c>
      <c r="F1222" t="s">
        <v>10</v>
      </c>
      <c r="G1222" t="s">
        <v>35</v>
      </c>
      <c r="H1222" t="s">
        <v>35</v>
      </c>
    </row>
    <row r="1223" spans="3:8" x14ac:dyDescent="0.2">
      <c r="C1223" t="s">
        <v>1655</v>
      </c>
      <c r="D1223" t="s">
        <v>334</v>
      </c>
      <c r="E1223" t="s">
        <v>336</v>
      </c>
      <c r="F1223" t="s">
        <v>10</v>
      </c>
      <c r="G1223" t="s">
        <v>35</v>
      </c>
      <c r="H1223" t="s">
        <v>35</v>
      </c>
    </row>
    <row r="1224" spans="3:8" x14ac:dyDescent="0.2">
      <c r="C1224" t="s">
        <v>1655</v>
      </c>
      <c r="D1224" t="s">
        <v>334</v>
      </c>
      <c r="E1224" t="s">
        <v>337</v>
      </c>
      <c r="F1224" t="s">
        <v>10</v>
      </c>
      <c r="G1224" t="s">
        <v>35</v>
      </c>
      <c r="H1224" t="s">
        <v>35</v>
      </c>
    </row>
    <row r="1225" spans="3:8" x14ac:dyDescent="0.2">
      <c r="C1225" t="s">
        <v>1655</v>
      </c>
      <c r="D1225" t="s">
        <v>334</v>
      </c>
      <c r="E1225" t="s">
        <v>338</v>
      </c>
      <c r="F1225" t="s">
        <v>10</v>
      </c>
      <c r="G1225" t="s">
        <v>35</v>
      </c>
      <c r="H1225" t="s">
        <v>35</v>
      </c>
    </row>
    <row r="1226" spans="3:8" x14ac:dyDescent="0.2">
      <c r="C1226" t="s">
        <v>1655</v>
      </c>
      <c r="D1226" t="s">
        <v>334</v>
      </c>
      <c r="E1226" t="s">
        <v>339</v>
      </c>
      <c r="F1226" t="s">
        <v>10</v>
      </c>
      <c r="G1226" t="s">
        <v>35</v>
      </c>
      <c r="H1226" t="s">
        <v>35</v>
      </c>
    </row>
    <row r="1227" spans="3:8" x14ac:dyDescent="0.2">
      <c r="C1227" t="s">
        <v>1655</v>
      </c>
      <c r="D1227" t="s">
        <v>364</v>
      </c>
      <c r="E1227" t="s">
        <v>417</v>
      </c>
      <c r="F1227" t="s">
        <v>10</v>
      </c>
      <c r="G1227" t="s">
        <v>35</v>
      </c>
      <c r="H1227" t="s">
        <v>35</v>
      </c>
    </row>
    <row r="1228" spans="3:8" x14ac:dyDescent="0.2">
      <c r="C1228" t="s">
        <v>1655</v>
      </c>
      <c r="D1228" t="s">
        <v>364</v>
      </c>
      <c r="E1228" t="s">
        <v>418</v>
      </c>
      <c r="F1228" t="s">
        <v>10</v>
      </c>
      <c r="G1228" t="s">
        <v>35</v>
      </c>
      <c r="H1228" t="s">
        <v>35</v>
      </c>
    </row>
    <row r="1229" spans="3:8" x14ac:dyDescent="0.2">
      <c r="C1229" t="s">
        <v>1655</v>
      </c>
      <c r="D1229" t="s">
        <v>44</v>
      </c>
      <c r="E1229" t="s">
        <v>419</v>
      </c>
      <c r="F1229" t="s">
        <v>10</v>
      </c>
      <c r="G1229" t="s">
        <v>35</v>
      </c>
      <c r="H1229" t="s">
        <v>35</v>
      </c>
    </row>
    <row r="1230" spans="3:8" x14ac:dyDescent="0.2">
      <c r="C1230" t="s">
        <v>1655</v>
      </c>
      <c r="D1230" t="s">
        <v>44</v>
      </c>
      <c r="E1230" t="s">
        <v>420</v>
      </c>
      <c r="F1230" t="s">
        <v>10</v>
      </c>
      <c r="G1230" t="s">
        <v>35</v>
      </c>
      <c r="H1230" t="s">
        <v>35</v>
      </c>
    </row>
    <row r="1231" spans="3:8" x14ac:dyDescent="0.2">
      <c r="C1231" t="s">
        <v>1655</v>
      </c>
      <c r="D1231" t="s">
        <v>44</v>
      </c>
      <c r="E1231" t="s">
        <v>421</v>
      </c>
      <c r="F1231" t="s">
        <v>10</v>
      </c>
      <c r="G1231" t="s">
        <v>35</v>
      </c>
      <c r="H1231" t="s">
        <v>35</v>
      </c>
    </row>
    <row r="1232" spans="3:8" x14ac:dyDescent="0.2">
      <c r="C1232" t="s">
        <v>1655</v>
      </c>
      <c r="D1232" t="s">
        <v>44</v>
      </c>
      <c r="E1232" t="s">
        <v>274</v>
      </c>
      <c r="F1232" t="s">
        <v>10</v>
      </c>
      <c r="G1232" t="s">
        <v>35</v>
      </c>
      <c r="H1232" t="s">
        <v>35</v>
      </c>
    </row>
    <row r="1233" spans="3:8" x14ac:dyDescent="0.2">
      <c r="C1233" t="s">
        <v>1655</v>
      </c>
      <c r="D1233" t="s">
        <v>44</v>
      </c>
      <c r="E1233" t="s">
        <v>422</v>
      </c>
      <c r="F1233" t="s">
        <v>10</v>
      </c>
      <c r="G1233" t="s">
        <v>35</v>
      </c>
      <c r="H1233" t="s">
        <v>35</v>
      </c>
    </row>
    <row r="1234" spans="3:8" x14ac:dyDescent="0.2">
      <c r="C1234" t="s">
        <v>1655</v>
      </c>
      <c r="D1234" t="s">
        <v>154</v>
      </c>
      <c r="E1234" t="s">
        <v>423</v>
      </c>
      <c r="F1234" t="s">
        <v>154</v>
      </c>
      <c r="G1234" t="s">
        <v>273</v>
      </c>
      <c r="H1234" t="s">
        <v>1685</v>
      </c>
    </row>
    <row r="1235" spans="3:8" x14ac:dyDescent="0.2">
      <c r="C1235" t="s">
        <v>1655</v>
      </c>
      <c r="D1235" t="s">
        <v>16</v>
      </c>
      <c r="E1235" t="s">
        <v>433</v>
      </c>
      <c r="F1235" t="s">
        <v>10</v>
      </c>
      <c r="G1235" t="s">
        <v>35</v>
      </c>
      <c r="H1235" t="s">
        <v>35</v>
      </c>
    </row>
    <row r="1236" spans="3:8" x14ac:dyDescent="0.2">
      <c r="C1236" t="s">
        <v>1655</v>
      </c>
      <c r="D1236" t="s">
        <v>16</v>
      </c>
      <c r="E1236" t="s">
        <v>434</v>
      </c>
      <c r="F1236" t="s">
        <v>10</v>
      </c>
      <c r="G1236" t="s">
        <v>35</v>
      </c>
      <c r="H1236" t="s">
        <v>35</v>
      </c>
    </row>
    <row r="1237" spans="3:8" x14ac:dyDescent="0.2">
      <c r="C1237" t="s">
        <v>1655</v>
      </c>
      <c r="D1237" t="s">
        <v>16</v>
      </c>
      <c r="E1237" t="s">
        <v>435</v>
      </c>
      <c r="F1237" t="s">
        <v>10</v>
      </c>
      <c r="G1237" t="s">
        <v>35</v>
      </c>
      <c r="H1237" t="s">
        <v>35</v>
      </c>
    </row>
    <row r="1238" spans="3:8" x14ac:dyDescent="0.2">
      <c r="C1238" t="s">
        <v>1655</v>
      </c>
      <c r="D1238" t="s">
        <v>16</v>
      </c>
      <c r="E1238" t="s">
        <v>436</v>
      </c>
      <c r="F1238" t="s">
        <v>10</v>
      </c>
      <c r="G1238" t="s">
        <v>35</v>
      </c>
      <c r="H1238" t="s">
        <v>35</v>
      </c>
    </row>
    <row r="1239" spans="3:8" x14ac:dyDescent="0.2">
      <c r="C1239" t="s">
        <v>1655</v>
      </c>
      <c r="D1239" t="s">
        <v>437</v>
      </c>
      <c r="E1239" t="s">
        <v>438</v>
      </c>
      <c r="F1239" t="s">
        <v>2</v>
      </c>
      <c r="G1239" t="s">
        <v>273</v>
      </c>
      <c r="H1239" t="s">
        <v>35</v>
      </c>
    </row>
    <row r="1240" spans="3:8" x14ac:dyDescent="0.2">
      <c r="C1240" t="s">
        <v>1655</v>
      </c>
      <c r="D1240" t="s">
        <v>437</v>
      </c>
      <c r="E1240" t="s">
        <v>440</v>
      </c>
      <c r="F1240" t="s">
        <v>2</v>
      </c>
      <c r="G1240" t="s">
        <v>273</v>
      </c>
      <c r="H1240" t="s">
        <v>35</v>
      </c>
    </row>
    <row r="1241" spans="3:8" x14ac:dyDescent="0.2">
      <c r="C1241" t="s">
        <v>1655</v>
      </c>
      <c r="D1241" t="s">
        <v>437</v>
      </c>
      <c r="E1241" t="s">
        <v>441</v>
      </c>
      <c r="F1241" t="s">
        <v>491</v>
      </c>
      <c r="G1241" t="s">
        <v>273</v>
      </c>
      <c r="H1241" t="s">
        <v>35</v>
      </c>
    </row>
    <row r="1242" spans="3:8" x14ac:dyDescent="0.2">
      <c r="C1242" t="s">
        <v>1655</v>
      </c>
      <c r="D1242" t="s">
        <v>167</v>
      </c>
      <c r="E1242" t="s">
        <v>452</v>
      </c>
      <c r="F1242" t="s">
        <v>453</v>
      </c>
      <c r="G1242" t="s">
        <v>1698</v>
      </c>
      <c r="H1242" t="s">
        <v>7</v>
      </c>
    </row>
    <row r="1243" spans="3:8" x14ac:dyDescent="0.2">
      <c r="C1243" t="s">
        <v>1655</v>
      </c>
      <c r="D1243" t="s">
        <v>167</v>
      </c>
      <c r="E1243" t="s">
        <v>452</v>
      </c>
      <c r="F1243" t="s">
        <v>454</v>
      </c>
      <c r="G1243" t="s">
        <v>1696</v>
      </c>
      <c r="H1243" t="s">
        <v>7</v>
      </c>
    </row>
    <row r="1244" spans="3:8" x14ac:dyDescent="0.2">
      <c r="C1244" t="s">
        <v>1655</v>
      </c>
      <c r="D1244" t="s">
        <v>167</v>
      </c>
      <c r="E1244" t="s">
        <v>455</v>
      </c>
      <c r="F1244" t="s">
        <v>454</v>
      </c>
      <c r="G1244" t="s">
        <v>1696</v>
      </c>
      <c r="H1244" t="s">
        <v>7</v>
      </c>
    </row>
    <row r="1245" spans="3:8" x14ac:dyDescent="0.2">
      <c r="C1245" t="s">
        <v>1655</v>
      </c>
      <c r="D1245" t="s">
        <v>456</v>
      </c>
      <c r="E1245" t="s">
        <v>457</v>
      </c>
      <c r="F1245" t="s">
        <v>102</v>
      </c>
      <c r="G1245" t="s">
        <v>273</v>
      </c>
      <c r="H1245" t="s">
        <v>1685</v>
      </c>
    </row>
    <row r="1246" spans="3:8" x14ac:dyDescent="0.2">
      <c r="C1246" t="s">
        <v>1655</v>
      </c>
      <c r="D1246" t="s">
        <v>456</v>
      </c>
      <c r="E1246" t="s">
        <v>458</v>
      </c>
      <c r="F1246" t="s">
        <v>102</v>
      </c>
      <c r="G1246" t="s">
        <v>273</v>
      </c>
      <c r="H1246" t="s">
        <v>1685</v>
      </c>
    </row>
    <row r="1247" spans="3:8" x14ac:dyDescent="0.2">
      <c r="C1247" t="s">
        <v>1655</v>
      </c>
      <c r="D1247" t="s">
        <v>459</v>
      </c>
      <c r="E1247" t="s">
        <v>275</v>
      </c>
      <c r="F1247" t="s">
        <v>10</v>
      </c>
      <c r="G1247" t="s">
        <v>35</v>
      </c>
      <c r="H1247" t="s">
        <v>35</v>
      </c>
    </row>
    <row r="1248" spans="3:8" x14ac:dyDescent="0.2">
      <c r="C1248" t="s">
        <v>1655</v>
      </c>
      <c r="D1248" t="s">
        <v>460</v>
      </c>
      <c r="E1248" t="s">
        <v>457</v>
      </c>
      <c r="F1248" t="s">
        <v>103</v>
      </c>
      <c r="G1248" t="s">
        <v>1687</v>
      </c>
      <c r="H1248" t="s">
        <v>35</v>
      </c>
    </row>
    <row r="1249" spans="3:8" x14ac:dyDescent="0.2">
      <c r="C1249" t="s">
        <v>1655</v>
      </c>
      <c r="D1249" t="s">
        <v>460</v>
      </c>
      <c r="E1249" t="s">
        <v>458</v>
      </c>
      <c r="F1249" t="s">
        <v>103</v>
      </c>
      <c r="G1249" t="s">
        <v>273</v>
      </c>
      <c r="H1249" t="s">
        <v>35</v>
      </c>
    </row>
    <row r="1250" spans="3:8" x14ac:dyDescent="0.2">
      <c r="C1250" t="s">
        <v>1655</v>
      </c>
      <c r="D1250" t="s">
        <v>154</v>
      </c>
      <c r="E1250" t="s">
        <v>457</v>
      </c>
      <c r="F1250" t="s">
        <v>4</v>
      </c>
      <c r="G1250" t="s">
        <v>273</v>
      </c>
      <c r="H1250" t="s">
        <v>35</v>
      </c>
    </row>
    <row r="1251" spans="3:8" x14ac:dyDescent="0.2">
      <c r="C1251" t="s">
        <v>1655</v>
      </c>
      <c r="D1251" t="s">
        <v>154</v>
      </c>
      <c r="E1251" t="s">
        <v>458</v>
      </c>
      <c r="F1251" t="s">
        <v>4</v>
      </c>
      <c r="G1251" t="s">
        <v>273</v>
      </c>
      <c r="H1251" t="s">
        <v>35</v>
      </c>
    </row>
    <row r="1252" spans="3:8" x14ac:dyDescent="0.2">
      <c r="C1252" t="s">
        <v>1655</v>
      </c>
      <c r="D1252" t="s">
        <v>463</v>
      </c>
      <c r="E1252" t="s">
        <v>464</v>
      </c>
      <c r="F1252" t="s">
        <v>454</v>
      </c>
      <c r="G1252" t="s">
        <v>1696</v>
      </c>
      <c r="H1252" t="s">
        <v>7</v>
      </c>
    </row>
    <row r="1253" spans="3:8" x14ac:dyDescent="0.2">
      <c r="C1253" t="s">
        <v>1655</v>
      </c>
      <c r="D1253" t="s">
        <v>463</v>
      </c>
      <c r="E1253" t="s">
        <v>465</v>
      </c>
      <c r="F1253" t="s">
        <v>454</v>
      </c>
      <c r="G1253" t="s">
        <v>1696</v>
      </c>
      <c r="H1253" t="s">
        <v>7</v>
      </c>
    </row>
    <row r="1254" spans="3:8" x14ac:dyDescent="0.2">
      <c r="C1254" t="s">
        <v>1655</v>
      </c>
      <c r="D1254" t="s">
        <v>466</v>
      </c>
      <c r="E1254" t="s">
        <v>464</v>
      </c>
      <c r="F1254" t="s">
        <v>453</v>
      </c>
      <c r="G1254" t="s">
        <v>1698</v>
      </c>
      <c r="H1254" t="s">
        <v>7</v>
      </c>
    </row>
    <row r="1255" spans="3:8" x14ac:dyDescent="0.2">
      <c r="C1255" t="s">
        <v>1655</v>
      </c>
      <c r="D1255" t="s">
        <v>466</v>
      </c>
      <c r="E1255" t="s">
        <v>465</v>
      </c>
      <c r="F1255" t="s">
        <v>453</v>
      </c>
      <c r="G1255" t="s">
        <v>1698</v>
      </c>
      <c r="H1255" t="s">
        <v>7</v>
      </c>
    </row>
    <row r="1256" spans="3:8" x14ac:dyDescent="0.2">
      <c r="C1256" t="s">
        <v>1655</v>
      </c>
      <c r="D1256" t="s">
        <v>470</v>
      </c>
      <c r="E1256" t="s">
        <v>464</v>
      </c>
      <c r="F1256" t="s">
        <v>7</v>
      </c>
      <c r="G1256" t="s">
        <v>7</v>
      </c>
      <c r="H1256" t="s">
        <v>7</v>
      </c>
    </row>
    <row r="1257" spans="3:8" x14ac:dyDescent="0.2">
      <c r="C1257" t="s">
        <v>1655</v>
      </c>
      <c r="D1257" t="s">
        <v>470</v>
      </c>
      <c r="E1257" t="s">
        <v>465</v>
      </c>
      <c r="F1257" t="s">
        <v>7</v>
      </c>
      <c r="G1257" t="s">
        <v>7</v>
      </c>
      <c r="H1257" t="s">
        <v>7</v>
      </c>
    </row>
    <row r="1258" spans="3:8" x14ac:dyDescent="0.2">
      <c r="C1258" t="s">
        <v>1655</v>
      </c>
      <c r="D1258" t="s">
        <v>470</v>
      </c>
      <c r="E1258" t="s">
        <v>471</v>
      </c>
      <c r="F1258" t="s">
        <v>7</v>
      </c>
      <c r="G1258" t="s">
        <v>7</v>
      </c>
      <c r="H1258" t="s">
        <v>7</v>
      </c>
    </row>
    <row r="1259" spans="3:8" x14ac:dyDescent="0.2">
      <c r="C1259" t="s">
        <v>1655</v>
      </c>
      <c r="D1259" t="s">
        <v>80</v>
      </c>
      <c r="E1259" t="s">
        <v>464</v>
      </c>
      <c r="F1259" t="s">
        <v>2</v>
      </c>
      <c r="G1259" t="s">
        <v>273</v>
      </c>
      <c r="H1259" t="s">
        <v>35</v>
      </c>
    </row>
    <row r="1260" spans="3:8" x14ac:dyDescent="0.2">
      <c r="C1260" t="s">
        <v>1655</v>
      </c>
      <c r="D1260" t="s">
        <v>80</v>
      </c>
      <c r="E1260" t="s">
        <v>465</v>
      </c>
      <c r="F1260" t="s">
        <v>2</v>
      </c>
      <c r="G1260" t="s">
        <v>273</v>
      </c>
      <c r="H1260" t="s">
        <v>35</v>
      </c>
    </row>
    <row r="1261" spans="3:8" x14ac:dyDescent="0.2">
      <c r="C1261" t="s">
        <v>1655</v>
      </c>
      <c r="D1261" t="s">
        <v>472</v>
      </c>
      <c r="E1261" t="s">
        <v>464</v>
      </c>
      <c r="F1261" t="s">
        <v>2</v>
      </c>
      <c r="G1261" t="s">
        <v>273</v>
      </c>
      <c r="H1261" t="s">
        <v>35</v>
      </c>
    </row>
    <row r="1262" spans="3:8" x14ac:dyDescent="0.2">
      <c r="C1262" t="s">
        <v>1655</v>
      </c>
      <c r="D1262" t="s">
        <v>472</v>
      </c>
      <c r="E1262" t="s">
        <v>465</v>
      </c>
      <c r="F1262" t="s">
        <v>2</v>
      </c>
      <c r="G1262" t="s">
        <v>273</v>
      </c>
      <c r="H1262" t="s">
        <v>35</v>
      </c>
    </row>
    <row r="1263" spans="3:8" x14ac:dyDescent="0.2">
      <c r="C1263" t="s">
        <v>1655</v>
      </c>
      <c r="D1263" t="s">
        <v>473</v>
      </c>
      <c r="E1263" t="s">
        <v>474</v>
      </c>
      <c r="F1263" t="s">
        <v>2</v>
      </c>
      <c r="G1263" t="s">
        <v>273</v>
      </c>
      <c r="H1263" t="s">
        <v>35</v>
      </c>
    </row>
    <row r="1264" spans="3:8" x14ac:dyDescent="0.2">
      <c r="C1264" t="s">
        <v>1655</v>
      </c>
      <c r="D1264" t="s">
        <v>455</v>
      </c>
      <c r="E1264" t="s">
        <v>455</v>
      </c>
      <c r="F1264" t="s">
        <v>7</v>
      </c>
      <c r="G1264" t="s">
        <v>7</v>
      </c>
      <c r="H1264" t="s">
        <v>7</v>
      </c>
    </row>
    <row r="1265" spans="3:8" x14ac:dyDescent="0.2">
      <c r="C1265" t="s">
        <v>1655</v>
      </c>
      <c r="D1265" t="s">
        <v>475</v>
      </c>
      <c r="E1265" t="s">
        <v>476</v>
      </c>
      <c r="F1265" t="s">
        <v>7</v>
      </c>
      <c r="G1265" t="s">
        <v>7</v>
      </c>
      <c r="H1265" t="s">
        <v>7</v>
      </c>
    </row>
    <row r="1266" spans="3:8" x14ac:dyDescent="0.2">
      <c r="C1266" t="s">
        <v>1655</v>
      </c>
      <c r="D1266" t="s">
        <v>475</v>
      </c>
      <c r="E1266" t="s">
        <v>477</v>
      </c>
      <c r="F1266" t="s">
        <v>7</v>
      </c>
      <c r="G1266" t="s">
        <v>7</v>
      </c>
      <c r="H1266" t="s">
        <v>7</v>
      </c>
    </row>
    <row r="1267" spans="3:8" x14ac:dyDescent="0.2">
      <c r="C1267" t="s">
        <v>1655</v>
      </c>
      <c r="D1267" t="s">
        <v>165</v>
      </c>
      <c r="E1267" t="s">
        <v>478</v>
      </c>
      <c r="F1267" t="s">
        <v>10</v>
      </c>
      <c r="G1267" t="s">
        <v>35</v>
      </c>
      <c r="H1267" t="s">
        <v>35</v>
      </c>
    </row>
    <row r="1268" spans="3:8" x14ac:dyDescent="0.2">
      <c r="C1268" t="s">
        <v>1655</v>
      </c>
      <c r="D1268" t="s">
        <v>165</v>
      </c>
      <c r="E1268" t="s">
        <v>479</v>
      </c>
      <c r="F1268" t="s">
        <v>10</v>
      </c>
      <c r="G1268" t="s">
        <v>35</v>
      </c>
      <c r="H1268" t="s">
        <v>35</v>
      </c>
    </row>
    <row r="1269" spans="3:8" x14ac:dyDescent="0.2">
      <c r="C1269" t="s">
        <v>1655</v>
      </c>
      <c r="D1269" t="s">
        <v>165</v>
      </c>
      <c r="E1269" t="s">
        <v>480</v>
      </c>
      <c r="F1269" t="s">
        <v>10</v>
      </c>
      <c r="G1269" t="s">
        <v>35</v>
      </c>
      <c r="H1269" t="s">
        <v>35</v>
      </c>
    </row>
    <row r="1270" spans="3:8" x14ac:dyDescent="0.2">
      <c r="C1270" t="s">
        <v>1655</v>
      </c>
      <c r="D1270" t="s">
        <v>165</v>
      </c>
      <c r="E1270" t="s">
        <v>481</v>
      </c>
      <c r="F1270" t="s">
        <v>10</v>
      </c>
      <c r="G1270" t="s">
        <v>35</v>
      </c>
      <c r="H1270" t="s">
        <v>35</v>
      </c>
    </row>
    <row r="1271" spans="3:8" x14ac:dyDescent="0.2">
      <c r="C1271" t="s">
        <v>1655</v>
      </c>
      <c r="D1271" t="s">
        <v>482</v>
      </c>
      <c r="E1271" t="s">
        <v>464</v>
      </c>
      <c r="F1271" t="s">
        <v>103</v>
      </c>
      <c r="G1271" t="s">
        <v>1713</v>
      </c>
      <c r="H1271" t="s">
        <v>35</v>
      </c>
    </row>
    <row r="1272" spans="3:8" x14ac:dyDescent="0.2">
      <c r="C1272" t="s">
        <v>1655</v>
      </c>
      <c r="D1272" t="s">
        <v>482</v>
      </c>
      <c r="E1272" t="s">
        <v>465</v>
      </c>
      <c r="F1272" t="s">
        <v>103</v>
      </c>
      <c r="G1272" t="s">
        <v>1713</v>
      </c>
      <c r="H1272" t="s">
        <v>35</v>
      </c>
    </row>
    <row r="1273" spans="3:8" x14ac:dyDescent="0.2">
      <c r="C1273" t="s">
        <v>1655</v>
      </c>
      <c r="D1273" t="s">
        <v>89</v>
      </c>
      <c r="E1273" t="s">
        <v>464</v>
      </c>
      <c r="F1273" t="s">
        <v>2</v>
      </c>
      <c r="G1273" t="s">
        <v>273</v>
      </c>
      <c r="H1273" t="s">
        <v>35</v>
      </c>
    </row>
    <row r="1274" spans="3:8" x14ac:dyDescent="0.2">
      <c r="C1274" t="s">
        <v>1655</v>
      </c>
      <c r="D1274" t="s">
        <v>89</v>
      </c>
      <c r="E1274" t="s">
        <v>465</v>
      </c>
      <c r="F1274" t="s">
        <v>2</v>
      </c>
      <c r="G1274" t="s">
        <v>273</v>
      </c>
      <c r="H1274" t="s">
        <v>35</v>
      </c>
    </row>
    <row r="1275" spans="3:8" x14ac:dyDescent="0.2">
      <c r="C1275" t="s">
        <v>1655</v>
      </c>
      <c r="D1275" t="s">
        <v>154</v>
      </c>
      <c r="E1275" t="s">
        <v>467</v>
      </c>
      <c r="F1275" t="s">
        <v>468</v>
      </c>
      <c r="G1275" t="s">
        <v>273</v>
      </c>
      <c r="H1275" t="s">
        <v>1685</v>
      </c>
    </row>
    <row r="1276" spans="3:8" x14ac:dyDescent="0.2">
      <c r="C1276" t="s">
        <v>1655</v>
      </c>
      <c r="D1276" t="s">
        <v>154</v>
      </c>
      <c r="E1276" t="s">
        <v>469</v>
      </c>
      <c r="F1276" t="s">
        <v>2</v>
      </c>
      <c r="G1276" t="s">
        <v>273</v>
      </c>
      <c r="H1276" t="s">
        <v>35</v>
      </c>
    </row>
    <row r="1277" spans="3:8" x14ac:dyDescent="0.2">
      <c r="C1277" t="s">
        <v>1655</v>
      </c>
      <c r="D1277" t="s">
        <v>1497</v>
      </c>
      <c r="E1277" t="s">
        <v>1494</v>
      </c>
      <c r="F1277" t="s">
        <v>264</v>
      </c>
      <c r="G1277" t="s">
        <v>1497</v>
      </c>
      <c r="H1277" t="s">
        <v>1685</v>
      </c>
    </row>
    <row r="1278" spans="3:8" x14ac:dyDescent="0.2">
      <c r="C1278" t="s">
        <v>1655</v>
      </c>
      <c r="D1278" t="s">
        <v>1497</v>
      </c>
      <c r="E1278" t="s">
        <v>1495</v>
      </c>
      <c r="F1278" t="s">
        <v>264</v>
      </c>
      <c r="G1278" t="s">
        <v>1497</v>
      </c>
      <c r="H1278" t="s">
        <v>1685</v>
      </c>
    </row>
    <row r="1279" spans="3:8" x14ac:dyDescent="0.2">
      <c r="C1279" t="s">
        <v>1655</v>
      </c>
      <c r="D1279" t="s">
        <v>1497</v>
      </c>
      <c r="E1279" t="s">
        <v>1496</v>
      </c>
      <c r="F1279" t="s">
        <v>264</v>
      </c>
      <c r="G1279" t="s">
        <v>1497</v>
      </c>
      <c r="H1279" t="s">
        <v>1685</v>
      </c>
    </row>
    <row r="1280" spans="3:8" x14ac:dyDescent="0.2">
      <c r="C1280" t="s">
        <v>1655</v>
      </c>
      <c r="D1280" t="s">
        <v>44</v>
      </c>
      <c r="E1280" t="s">
        <v>525</v>
      </c>
      <c r="F1280" t="s">
        <v>10</v>
      </c>
      <c r="G1280" t="s">
        <v>35</v>
      </c>
      <c r="H1280" t="s">
        <v>35</v>
      </c>
    </row>
    <row r="1281" spans="3:8" x14ac:dyDescent="0.2">
      <c r="C1281" t="s">
        <v>1655</v>
      </c>
      <c r="D1281" t="s">
        <v>44</v>
      </c>
      <c r="E1281" t="s">
        <v>274</v>
      </c>
      <c r="F1281" t="s">
        <v>10</v>
      </c>
      <c r="G1281" t="s">
        <v>35</v>
      </c>
      <c r="H1281" t="s">
        <v>35</v>
      </c>
    </row>
    <row r="1282" spans="3:8" x14ac:dyDescent="0.2">
      <c r="C1282" t="s">
        <v>1655</v>
      </c>
      <c r="D1282" t="s">
        <v>44</v>
      </c>
      <c r="E1282" t="s">
        <v>526</v>
      </c>
      <c r="F1282" t="s">
        <v>10</v>
      </c>
      <c r="G1282" t="s">
        <v>35</v>
      </c>
      <c r="H1282" t="s">
        <v>35</v>
      </c>
    </row>
    <row r="1283" spans="3:8" x14ac:dyDescent="0.2">
      <c r="C1283" t="s">
        <v>1655</v>
      </c>
      <c r="D1283" t="s">
        <v>44</v>
      </c>
      <c r="E1283" t="s">
        <v>527</v>
      </c>
      <c r="F1283" t="s">
        <v>10</v>
      </c>
      <c r="G1283" t="s">
        <v>35</v>
      </c>
      <c r="H1283" t="s">
        <v>35</v>
      </c>
    </row>
    <row r="1284" spans="3:8" x14ac:dyDescent="0.2">
      <c r="C1284" t="s">
        <v>1655</v>
      </c>
      <c r="D1284" t="s">
        <v>639</v>
      </c>
      <c r="E1284" t="s">
        <v>543</v>
      </c>
      <c r="F1284" t="s">
        <v>7</v>
      </c>
      <c r="G1284" t="s">
        <v>7</v>
      </c>
      <c r="H1284" t="s">
        <v>7</v>
      </c>
    </row>
    <row r="1285" spans="3:8" x14ac:dyDescent="0.2">
      <c r="C1285" t="s">
        <v>1655</v>
      </c>
      <c r="D1285" t="s">
        <v>80</v>
      </c>
      <c r="E1285" t="s">
        <v>1498</v>
      </c>
      <c r="F1285" t="s">
        <v>2</v>
      </c>
      <c r="G1285" t="s">
        <v>273</v>
      </c>
      <c r="H1285" t="s">
        <v>35</v>
      </c>
    </row>
    <row r="1286" spans="3:8" x14ac:dyDescent="0.2">
      <c r="C1286" t="s">
        <v>1655</v>
      </c>
      <c r="D1286" t="s">
        <v>80</v>
      </c>
      <c r="E1286" t="s">
        <v>544</v>
      </c>
      <c r="F1286" t="s">
        <v>2</v>
      </c>
      <c r="G1286" t="s">
        <v>273</v>
      </c>
      <c r="H1286" t="s">
        <v>35</v>
      </c>
    </row>
    <row r="1287" spans="3:8" x14ac:dyDescent="0.2">
      <c r="C1287" t="s">
        <v>1655</v>
      </c>
      <c r="D1287" t="s">
        <v>80</v>
      </c>
      <c r="E1287" t="s">
        <v>94</v>
      </c>
      <c r="F1287" t="s">
        <v>2</v>
      </c>
      <c r="G1287" t="s">
        <v>273</v>
      </c>
      <c r="H1287" t="s">
        <v>35</v>
      </c>
    </row>
    <row r="1288" spans="3:8" x14ac:dyDescent="0.2">
      <c r="C1288" t="s">
        <v>1655</v>
      </c>
      <c r="D1288" t="s">
        <v>80</v>
      </c>
      <c r="E1288" t="s">
        <v>545</v>
      </c>
      <c r="F1288" t="s">
        <v>2</v>
      </c>
      <c r="G1288" t="s">
        <v>273</v>
      </c>
      <c r="H1288" t="s">
        <v>35</v>
      </c>
    </row>
    <row r="1289" spans="3:8" x14ac:dyDescent="0.2">
      <c r="C1289" t="s">
        <v>1655</v>
      </c>
      <c r="D1289" t="s">
        <v>80</v>
      </c>
      <c r="E1289" t="s">
        <v>546</v>
      </c>
      <c r="F1289" t="s">
        <v>2</v>
      </c>
      <c r="G1289" t="s">
        <v>273</v>
      </c>
      <c r="H1289" t="s">
        <v>35</v>
      </c>
    </row>
    <row r="1290" spans="3:8" x14ac:dyDescent="0.2">
      <c r="C1290" t="s">
        <v>1655</v>
      </c>
      <c r="D1290" t="s">
        <v>80</v>
      </c>
      <c r="E1290" t="s">
        <v>547</v>
      </c>
      <c r="F1290" t="s">
        <v>2</v>
      </c>
      <c r="G1290" t="s">
        <v>273</v>
      </c>
      <c r="H1290" t="s">
        <v>35</v>
      </c>
    </row>
    <row r="1291" spans="3:8" x14ac:dyDescent="0.2">
      <c r="C1291" t="s">
        <v>1655</v>
      </c>
      <c r="D1291" t="s">
        <v>548</v>
      </c>
      <c r="E1291" t="s">
        <v>549</v>
      </c>
      <c r="F1291" t="s">
        <v>2</v>
      </c>
      <c r="G1291" t="s">
        <v>273</v>
      </c>
      <c r="H1291" t="s">
        <v>35</v>
      </c>
    </row>
    <row r="1292" spans="3:8" x14ac:dyDescent="0.2">
      <c r="C1292" t="s">
        <v>1655</v>
      </c>
      <c r="D1292" t="s">
        <v>548</v>
      </c>
      <c r="E1292" t="s">
        <v>550</v>
      </c>
      <c r="F1292" t="s">
        <v>2</v>
      </c>
      <c r="G1292" t="s">
        <v>273</v>
      </c>
      <c r="H1292" t="s">
        <v>35</v>
      </c>
    </row>
    <row r="1293" spans="3:8" x14ac:dyDescent="0.2">
      <c r="C1293" t="s">
        <v>1655</v>
      </c>
      <c r="D1293" t="s">
        <v>548</v>
      </c>
      <c r="E1293" t="s">
        <v>551</v>
      </c>
      <c r="F1293" t="s">
        <v>2</v>
      </c>
      <c r="G1293" t="s">
        <v>273</v>
      </c>
      <c r="H1293" t="s">
        <v>35</v>
      </c>
    </row>
    <row r="1294" spans="3:8" x14ac:dyDescent="0.2">
      <c r="C1294" t="s">
        <v>1655</v>
      </c>
      <c r="D1294" t="s">
        <v>552</v>
      </c>
      <c r="E1294" t="s">
        <v>1498</v>
      </c>
      <c r="F1294" t="s">
        <v>2</v>
      </c>
      <c r="G1294" t="s">
        <v>273</v>
      </c>
      <c r="H1294" t="s">
        <v>35</v>
      </c>
    </row>
    <row r="1295" spans="3:8" x14ac:dyDescent="0.2">
      <c r="C1295" t="s">
        <v>1655</v>
      </c>
      <c r="D1295" t="s">
        <v>552</v>
      </c>
      <c r="E1295" t="s">
        <v>544</v>
      </c>
      <c r="F1295" t="s">
        <v>2</v>
      </c>
      <c r="G1295" t="s">
        <v>273</v>
      </c>
      <c r="H1295" t="s">
        <v>35</v>
      </c>
    </row>
    <row r="1296" spans="3:8" x14ac:dyDescent="0.2">
      <c r="C1296" t="s">
        <v>1655</v>
      </c>
      <c r="D1296" t="s">
        <v>552</v>
      </c>
      <c r="E1296" t="s">
        <v>545</v>
      </c>
      <c r="F1296" t="s">
        <v>2</v>
      </c>
      <c r="G1296" t="s">
        <v>273</v>
      </c>
      <c r="H1296" t="s">
        <v>35</v>
      </c>
    </row>
    <row r="1297" spans="3:8" x14ac:dyDescent="0.2">
      <c r="C1297" t="s">
        <v>1655</v>
      </c>
      <c r="D1297" t="s">
        <v>552</v>
      </c>
      <c r="E1297" t="s">
        <v>546</v>
      </c>
      <c r="F1297" t="s">
        <v>2</v>
      </c>
      <c r="G1297" t="s">
        <v>273</v>
      </c>
      <c r="H1297" t="s">
        <v>35</v>
      </c>
    </row>
    <row r="1298" spans="3:8" x14ac:dyDescent="0.2">
      <c r="C1298" t="s">
        <v>1655</v>
      </c>
      <c r="D1298" t="s">
        <v>552</v>
      </c>
      <c r="E1298" t="s">
        <v>547</v>
      </c>
      <c r="F1298" t="s">
        <v>2</v>
      </c>
      <c r="G1298" t="s">
        <v>273</v>
      </c>
      <c r="H1298" t="s">
        <v>35</v>
      </c>
    </row>
    <row r="1299" spans="3:8" x14ac:dyDescent="0.2">
      <c r="C1299" t="s">
        <v>1655</v>
      </c>
      <c r="D1299" t="s">
        <v>553</v>
      </c>
      <c r="E1299" t="s">
        <v>554</v>
      </c>
      <c r="F1299" t="s">
        <v>10</v>
      </c>
      <c r="G1299" t="s">
        <v>35</v>
      </c>
      <c r="H1299" t="s">
        <v>35</v>
      </c>
    </row>
    <row r="1300" spans="3:8" x14ac:dyDescent="0.2">
      <c r="C1300" t="s">
        <v>1655</v>
      </c>
      <c r="D1300" t="s">
        <v>553</v>
      </c>
      <c r="E1300" t="s">
        <v>555</v>
      </c>
      <c r="F1300" t="s">
        <v>10</v>
      </c>
      <c r="G1300" t="s">
        <v>35</v>
      </c>
      <c r="H1300" t="s">
        <v>35</v>
      </c>
    </row>
    <row r="1301" spans="3:8" x14ac:dyDescent="0.2">
      <c r="C1301" t="s">
        <v>1655</v>
      </c>
      <c r="D1301" t="s">
        <v>44</v>
      </c>
      <c r="E1301" t="s">
        <v>556</v>
      </c>
      <c r="F1301" t="s">
        <v>10</v>
      </c>
      <c r="G1301" t="s">
        <v>35</v>
      </c>
      <c r="H1301" t="s">
        <v>35</v>
      </c>
    </row>
    <row r="1302" spans="3:8" x14ac:dyDescent="0.2">
      <c r="C1302" t="s">
        <v>1655</v>
      </c>
      <c r="D1302" t="s">
        <v>44</v>
      </c>
      <c r="E1302" t="s">
        <v>557</v>
      </c>
      <c r="F1302" t="s">
        <v>10</v>
      </c>
      <c r="G1302" t="s">
        <v>35</v>
      </c>
      <c r="H1302" t="s">
        <v>35</v>
      </c>
    </row>
    <row r="1303" spans="3:8" x14ac:dyDescent="0.2">
      <c r="C1303" t="s">
        <v>1655</v>
      </c>
      <c r="D1303" t="s">
        <v>44</v>
      </c>
      <c r="E1303" t="s">
        <v>558</v>
      </c>
      <c r="F1303" t="s">
        <v>10</v>
      </c>
      <c r="G1303" t="s">
        <v>35</v>
      </c>
      <c r="H1303" t="s">
        <v>35</v>
      </c>
    </row>
    <row r="1304" spans="3:8" x14ac:dyDescent="0.2">
      <c r="C1304" t="s">
        <v>1655</v>
      </c>
      <c r="D1304" t="s">
        <v>44</v>
      </c>
      <c r="E1304" t="s">
        <v>559</v>
      </c>
      <c r="F1304" t="s">
        <v>10</v>
      </c>
      <c r="G1304" t="s">
        <v>35</v>
      </c>
      <c r="H1304" t="s">
        <v>35</v>
      </c>
    </row>
    <row r="1305" spans="3:8" x14ac:dyDescent="0.2">
      <c r="C1305" t="s">
        <v>1655</v>
      </c>
      <c r="D1305" t="s">
        <v>89</v>
      </c>
      <c r="E1305" t="s">
        <v>1498</v>
      </c>
      <c r="F1305" t="s">
        <v>2</v>
      </c>
      <c r="G1305" t="s">
        <v>273</v>
      </c>
      <c r="H1305" t="s">
        <v>35</v>
      </c>
    </row>
    <row r="1306" spans="3:8" x14ac:dyDescent="0.2">
      <c r="C1306" t="s">
        <v>1655</v>
      </c>
      <c r="D1306" t="s">
        <v>89</v>
      </c>
      <c r="E1306" t="s">
        <v>544</v>
      </c>
      <c r="F1306" t="s">
        <v>2</v>
      </c>
      <c r="G1306" t="s">
        <v>273</v>
      </c>
      <c r="H1306" t="s">
        <v>35</v>
      </c>
    </row>
    <row r="1307" spans="3:8" x14ac:dyDescent="0.2">
      <c r="C1307" t="s">
        <v>1655</v>
      </c>
      <c r="D1307" t="s">
        <v>89</v>
      </c>
      <c r="E1307" t="s">
        <v>545</v>
      </c>
      <c r="F1307" t="s">
        <v>2</v>
      </c>
      <c r="G1307" t="s">
        <v>273</v>
      </c>
      <c r="H1307" t="s">
        <v>35</v>
      </c>
    </row>
    <row r="1308" spans="3:8" x14ac:dyDescent="0.2">
      <c r="C1308" t="s">
        <v>1655</v>
      </c>
      <c r="D1308" t="s">
        <v>89</v>
      </c>
      <c r="E1308" t="s">
        <v>546</v>
      </c>
      <c r="F1308" t="s">
        <v>2</v>
      </c>
      <c r="G1308" t="s">
        <v>273</v>
      </c>
      <c r="H1308" t="s">
        <v>35</v>
      </c>
    </row>
    <row r="1309" spans="3:8" x14ac:dyDescent="0.2">
      <c r="C1309" t="s">
        <v>1655</v>
      </c>
      <c r="D1309" t="s">
        <v>89</v>
      </c>
      <c r="E1309" t="s">
        <v>547</v>
      </c>
      <c r="F1309" t="s">
        <v>2</v>
      </c>
      <c r="G1309" t="s">
        <v>273</v>
      </c>
      <c r="H1309" t="s">
        <v>35</v>
      </c>
    </row>
    <row r="1310" spans="3:8" x14ac:dyDescent="0.2">
      <c r="C1310" t="s">
        <v>1655</v>
      </c>
      <c r="D1310" t="s">
        <v>560</v>
      </c>
      <c r="E1310" t="s">
        <v>1499</v>
      </c>
      <c r="F1310" t="s">
        <v>7</v>
      </c>
      <c r="G1310" t="s">
        <v>7</v>
      </c>
      <c r="H1310" t="s">
        <v>7</v>
      </c>
    </row>
    <row r="1311" spans="3:8" x14ac:dyDescent="0.2">
      <c r="C1311" t="s">
        <v>1655</v>
      </c>
      <c r="D1311" t="s">
        <v>560</v>
      </c>
      <c r="E1311" t="s">
        <v>549</v>
      </c>
      <c r="F1311" t="s">
        <v>7</v>
      </c>
      <c r="G1311" t="s">
        <v>7</v>
      </c>
      <c r="H1311" t="s">
        <v>7</v>
      </c>
    </row>
    <row r="1312" spans="3:8" x14ac:dyDescent="0.2">
      <c r="C1312" t="s">
        <v>1655</v>
      </c>
      <c r="D1312" t="s">
        <v>560</v>
      </c>
      <c r="E1312" t="s">
        <v>561</v>
      </c>
      <c r="F1312" t="s">
        <v>7</v>
      </c>
      <c r="G1312" t="s">
        <v>7</v>
      </c>
      <c r="H1312" t="s">
        <v>7</v>
      </c>
    </row>
    <row r="1313" spans="3:8" x14ac:dyDescent="0.2">
      <c r="C1313" t="s">
        <v>1655</v>
      </c>
      <c r="D1313" t="s">
        <v>560</v>
      </c>
      <c r="E1313" t="s">
        <v>562</v>
      </c>
      <c r="F1313" t="s">
        <v>7</v>
      </c>
      <c r="G1313" t="s">
        <v>7</v>
      </c>
      <c r="H1313" t="s">
        <v>7</v>
      </c>
    </row>
    <row r="1314" spans="3:8" x14ac:dyDescent="0.2">
      <c r="C1314" t="s">
        <v>1655</v>
      </c>
      <c r="D1314" t="s">
        <v>560</v>
      </c>
      <c r="E1314" t="s">
        <v>550</v>
      </c>
      <c r="F1314" t="s">
        <v>7</v>
      </c>
      <c r="G1314" t="s">
        <v>7</v>
      </c>
      <c r="H1314" t="s">
        <v>7</v>
      </c>
    </row>
    <row r="1315" spans="3:8" x14ac:dyDescent="0.2">
      <c r="C1315" t="s">
        <v>1655</v>
      </c>
      <c r="D1315" t="s">
        <v>560</v>
      </c>
      <c r="E1315" t="s">
        <v>563</v>
      </c>
      <c r="F1315" t="s">
        <v>7</v>
      </c>
      <c r="G1315" t="s">
        <v>7</v>
      </c>
      <c r="H1315" t="s">
        <v>7</v>
      </c>
    </row>
    <row r="1316" spans="3:8" x14ac:dyDescent="0.2">
      <c r="C1316" t="s">
        <v>1655</v>
      </c>
      <c r="D1316" t="s">
        <v>154</v>
      </c>
      <c r="E1316" t="s">
        <v>175</v>
      </c>
      <c r="F1316" t="s">
        <v>102</v>
      </c>
      <c r="G1316" t="s">
        <v>273</v>
      </c>
      <c r="H1316" t="s">
        <v>1685</v>
      </c>
    </row>
    <row r="1317" spans="3:8" x14ac:dyDescent="0.2">
      <c r="C1317" t="s">
        <v>1655</v>
      </c>
      <c r="D1317" t="s">
        <v>573</v>
      </c>
      <c r="E1317" t="s">
        <v>574</v>
      </c>
      <c r="F1317" t="s">
        <v>10</v>
      </c>
      <c r="G1317" t="s">
        <v>35</v>
      </c>
      <c r="H1317" t="s">
        <v>35</v>
      </c>
    </row>
    <row r="1318" spans="3:8" x14ac:dyDescent="0.2">
      <c r="C1318" t="s">
        <v>1655</v>
      </c>
      <c r="D1318" t="s">
        <v>573</v>
      </c>
      <c r="E1318" t="s">
        <v>575</v>
      </c>
      <c r="F1318" t="s">
        <v>10</v>
      </c>
      <c r="G1318" t="s">
        <v>35</v>
      </c>
      <c r="H1318" t="s">
        <v>35</v>
      </c>
    </row>
    <row r="1319" spans="3:8" x14ac:dyDescent="0.2">
      <c r="C1319" t="s">
        <v>1655</v>
      </c>
      <c r="D1319" t="s">
        <v>573</v>
      </c>
      <c r="E1319" t="s">
        <v>576</v>
      </c>
      <c r="F1319" t="s">
        <v>10</v>
      </c>
      <c r="G1319" t="s">
        <v>35</v>
      </c>
      <c r="H1319" t="s">
        <v>35</v>
      </c>
    </row>
    <row r="1320" spans="3:8" x14ac:dyDescent="0.2">
      <c r="C1320" t="s">
        <v>1655</v>
      </c>
      <c r="D1320" t="s">
        <v>154</v>
      </c>
      <c r="E1320" t="s">
        <v>94</v>
      </c>
      <c r="F1320" t="s">
        <v>2</v>
      </c>
      <c r="G1320" t="s">
        <v>273</v>
      </c>
      <c r="H1320" t="s">
        <v>35</v>
      </c>
    </row>
    <row r="1321" spans="3:8" x14ac:dyDescent="0.2">
      <c r="C1321" t="s">
        <v>1655</v>
      </c>
      <c r="D1321" t="s">
        <v>578</v>
      </c>
      <c r="E1321" t="s">
        <v>579</v>
      </c>
      <c r="F1321" t="s">
        <v>10</v>
      </c>
      <c r="G1321" t="s">
        <v>35</v>
      </c>
      <c r="H1321" t="s">
        <v>35</v>
      </c>
    </row>
    <row r="1322" spans="3:8" x14ac:dyDescent="0.2">
      <c r="C1322" t="s">
        <v>1655</v>
      </c>
      <c r="D1322" t="s">
        <v>578</v>
      </c>
      <c r="E1322" t="s">
        <v>580</v>
      </c>
      <c r="F1322" t="s">
        <v>10</v>
      </c>
      <c r="G1322" t="s">
        <v>35</v>
      </c>
      <c r="H1322" t="s">
        <v>35</v>
      </c>
    </row>
    <row r="1323" spans="3:8" x14ac:dyDescent="0.2">
      <c r="C1323" t="s">
        <v>1655</v>
      </c>
      <c r="D1323" t="s">
        <v>581</v>
      </c>
      <c r="E1323" t="s">
        <v>1500</v>
      </c>
      <c r="F1323" t="s">
        <v>2</v>
      </c>
      <c r="G1323" t="s">
        <v>273</v>
      </c>
      <c r="H1323" t="s">
        <v>35</v>
      </c>
    </row>
    <row r="1324" spans="3:8" x14ac:dyDescent="0.2">
      <c r="C1324" t="s">
        <v>1655</v>
      </c>
      <c r="D1324" t="s">
        <v>582</v>
      </c>
      <c r="E1324" t="s">
        <v>583</v>
      </c>
      <c r="F1324" t="s">
        <v>10</v>
      </c>
      <c r="G1324" t="s">
        <v>35</v>
      </c>
      <c r="H1324" t="s">
        <v>35</v>
      </c>
    </row>
    <row r="1325" spans="3:8" x14ac:dyDescent="0.2">
      <c r="C1325" t="s">
        <v>1655</v>
      </c>
      <c r="D1325" t="s">
        <v>582</v>
      </c>
      <c r="E1325" t="s">
        <v>584</v>
      </c>
      <c r="F1325" t="s">
        <v>10</v>
      </c>
      <c r="G1325" t="s">
        <v>35</v>
      </c>
      <c r="H1325" t="s">
        <v>35</v>
      </c>
    </row>
    <row r="1326" spans="3:8" x14ac:dyDescent="0.2">
      <c r="C1326" t="s">
        <v>1655</v>
      </c>
      <c r="D1326" t="s">
        <v>154</v>
      </c>
      <c r="E1326" t="s">
        <v>585</v>
      </c>
      <c r="F1326" t="s">
        <v>2</v>
      </c>
      <c r="G1326" t="s">
        <v>273</v>
      </c>
      <c r="H1326" t="s">
        <v>35</v>
      </c>
    </row>
    <row r="1327" spans="3:8" x14ac:dyDescent="0.2">
      <c r="C1327" t="s">
        <v>1655</v>
      </c>
      <c r="D1327" t="s">
        <v>632</v>
      </c>
      <c r="E1327" t="s">
        <v>633</v>
      </c>
      <c r="F1327" t="s">
        <v>10</v>
      </c>
      <c r="G1327" t="s">
        <v>35</v>
      </c>
      <c r="H1327" t="s">
        <v>35</v>
      </c>
    </row>
    <row r="1328" spans="3:8" x14ac:dyDescent="0.2">
      <c r="C1328" t="s">
        <v>1655</v>
      </c>
      <c r="D1328" t="s">
        <v>632</v>
      </c>
      <c r="E1328" t="s">
        <v>634</v>
      </c>
      <c r="F1328" t="s">
        <v>10</v>
      </c>
      <c r="G1328" t="s">
        <v>35</v>
      </c>
      <c r="H1328" t="s">
        <v>35</v>
      </c>
    </row>
    <row r="1329" spans="3:8" x14ac:dyDescent="0.2">
      <c r="C1329" t="s">
        <v>1655</v>
      </c>
      <c r="D1329" t="s">
        <v>632</v>
      </c>
      <c r="E1329" t="s">
        <v>635</v>
      </c>
      <c r="F1329" t="s">
        <v>10</v>
      </c>
      <c r="G1329" t="s">
        <v>35</v>
      </c>
      <c r="H1329" t="s">
        <v>35</v>
      </c>
    </row>
    <row r="1330" spans="3:8" x14ac:dyDescent="0.2">
      <c r="C1330" t="s">
        <v>1655</v>
      </c>
      <c r="D1330" t="s">
        <v>636</v>
      </c>
      <c r="E1330" t="s">
        <v>637</v>
      </c>
      <c r="F1330" t="s">
        <v>10</v>
      </c>
      <c r="G1330" t="s">
        <v>35</v>
      </c>
      <c r="H1330" t="s">
        <v>35</v>
      </c>
    </row>
    <row r="1331" spans="3:8" x14ac:dyDescent="0.2">
      <c r="C1331" t="s">
        <v>1655</v>
      </c>
      <c r="D1331" t="s">
        <v>636</v>
      </c>
      <c r="E1331" t="s">
        <v>194</v>
      </c>
      <c r="F1331" t="s">
        <v>10</v>
      </c>
      <c r="G1331" t="s">
        <v>35</v>
      </c>
      <c r="H1331" t="s">
        <v>35</v>
      </c>
    </row>
    <row r="1332" spans="3:8" x14ac:dyDescent="0.2">
      <c r="C1332" t="s">
        <v>1655</v>
      </c>
      <c r="D1332" t="s">
        <v>636</v>
      </c>
      <c r="E1332" t="s">
        <v>628</v>
      </c>
      <c r="F1332" t="s">
        <v>10</v>
      </c>
      <c r="G1332" t="s">
        <v>35</v>
      </c>
      <c r="H1332" t="s">
        <v>35</v>
      </c>
    </row>
    <row r="1333" spans="3:8" x14ac:dyDescent="0.2">
      <c r="C1333" t="s">
        <v>1655</v>
      </c>
      <c r="D1333" t="s">
        <v>636</v>
      </c>
      <c r="E1333" t="s">
        <v>151</v>
      </c>
      <c r="F1333" t="s">
        <v>10</v>
      </c>
      <c r="G1333" t="s">
        <v>35</v>
      </c>
      <c r="H1333" t="s">
        <v>35</v>
      </c>
    </row>
    <row r="1334" spans="3:8" x14ac:dyDescent="0.2">
      <c r="C1334" t="s">
        <v>1655</v>
      </c>
      <c r="D1334" t="s">
        <v>691</v>
      </c>
      <c r="E1334" t="s">
        <v>552</v>
      </c>
      <c r="F1334" t="s">
        <v>2</v>
      </c>
      <c r="G1334" t="s">
        <v>273</v>
      </c>
      <c r="H1334" t="s">
        <v>35</v>
      </c>
    </row>
    <row r="1335" spans="3:8" x14ac:dyDescent="0.2">
      <c r="C1335" t="s">
        <v>1655</v>
      </c>
      <c r="D1335" t="s">
        <v>44</v>
      </c>
      <c r="E1335" t="s">
        <v>692</v>
      </c>
      <c r="F1335" t="s">
        <v>10</v>
      </c>
      <c r="G1335" t="s">
        <v>35</v>
      </c>
      <c r="H1335" t="s">
        <v>35</v>
      </c>
    </row>
    <row r="1336" spans="3:8" x14ac:dyDescent="0.2">
      <c r="C1336" t="s">
        <v>1655</v>
      </c>
      <c r="D1336" t="s">
        <v>44</v>
      </c>
      <c r="E1336" t="s">
        <v>693</v>
      </c>
      <c r="F1336" t="s">
        <v>10</v>
      </c>
      <c r="G1336" t="s">
        <v>35</v>
      </c>
      <c r="H1336" t="s">
        <v>35</v>
      </c>
    </row>
    <row r="1337" spans="3:8" x14ac:dyDescent="0.2">
      <c r="C1337" t="s">
        <v>1655</v>
      </c>
      <c r="D1337" t="s">
        <v>44</v>
      </c>
      <c r="E1337" t="s">
        <v>694</v>
      </c>
      <c r="F1337" t="s">
        <v>10</v>
      </c>
      <c r="G1337" t="s">
        <v>35</v>
      </c>
      <c r="H1337" t="s">
        <v>35</v>
      </c>
    </row>
    <row r="1338" spans="3:8" x14ac:dyDescent="0.2">
      <c r="C1338" t="s">
        <v>1655</v>
      </c>
      <c r="D1338" t="s">
        <v>695</v>
      </c>
      <c r="E1338" t="s">
        <v>696</v>
      </c>
      <c r="F1338" t="s">
        <v>697</v>
      </c>
      <c r="G1338" t="s">
        <v>1713</v>
      </c>
      <c r="H1338" t="s">
        <v>1685</v>
      </c>
    </row>
    <row r="1339" spans="3:8" x14ac:dyDescent="0.2">
      <c r="C1339" t="s">
        <v>1655</v>
      </c>
      <c r="D1339" t="s">
        <v>313</v>
      </c>
      <c r="E1339" t="s">
        <v>698</v>
      </c>
      <c r="F1339" t="s">
        <v>2</v>
      </c>
      <c r="G1339" t="s">
        <v>273</v>
      </c>
      <c r="H1339" t="s">
        <v>35</v>
      </c>
    </row>
    <row r="1340" spans="3:8" x14ac:dyDescent="0.2">
      <c r="C1340" t="s">
        <v>1655</v>
      </c>
      <c r="D1340" t="s">
        <v>313</v>
      </c>
      <c r="E1340" t="s">
        <v>699</v>
      </c>
      <c r="F1340" t="s">
        <v>2</v>
      </c>
      <c r="G1340" t="s">
        <v>273</v>
      </c>
      <c r="H1340" t="s">
        <v>35</v>
      </c>
    </row>
    <row r="1341" spans="3:8" x14ac:dyDescent="0.2">
      <c r="C1341" t="s">
        <v>1655</v>
      </c>
      <c r="D1341" t="s">
        <v>313</v>
      </c>
      <c r="E1341" t="s">
        <v>552</v>
      </c>
      <c r="F1341" t="s">
        <v>2</v>
      </c>
      <c r="G1341" t="s">
        <v>273</v>
      </c>
      <c r="H1341" t="s">
        <v>35</v>
      </c>
    </row>
    <row r="1342" spans="3:8" x14ac:dyDescent="0.2">
      <c r="C1342" t="s">
        <v>1655</v>
      </c>
      <c r="D1342" t="s">
        <v>729</v>
      </c>
      <c r="E1342" t="s">
        <v>260</v>
      </c>
      <c r="F1342" t="s">
        <v>10</v>
      </c>
      <c r="G1342" t="s">
        <v>35</v>
      </c>
      <c r="H1342" t="s">
        <v>35</v>
      </c>
    </row>
    <row r="1343" spans="3:8" x14ac:dyDescent="0.2">
      <c r="C1343" t="s">
        <v>1655</v>
      </c>
      <c r="D1343" t="s">
        <v>729</v>
      </c>
      <c r="E1343" t="s">
        <v>730</v>
      </c>
      <c r="F1343" t="s">
        <v>10</v>
      </c>
      <c r="G1343" t="s">
        <v>35</v>
      </c>
      <c r="H1343" t="s">
        <v>35</v>
      </c>
    </row>
    <row r="1344" spans="3:8" x14ac:dyDescent="0.2">
      <c r="C1344" t="s">
        <v>1655</v>
      </c>
      <c r="D1344" t="s">
        <v>729</v>
      </c>
      <c r="E1344" t="s">
        <v>261</v>
      </c>
      <c r="F1344" t="s">
        <v>10</v>
      </c>
      <c r="G1344" t="s">
        <v>35</v>
      </c>
      <c r="H1344" t="s">
        <v>35</v>
      </c>
    </row>
    <row r="1345" spans="3:8" x14ac:dyDescent="0.2">
      <c r="C1345" t="s">
        <v>1655</v>
      </c>
      <c r="D1345" t="s">
        <v>313</v>
      </c>
      <c r="E1345" t="s">
        <v>731</v>
      </c>
      <c r="F1345" t="s">
        <v>154</v>
      </c>
      <c r="G1345" t="s">
        <v>273</v>
      </c>
      <c r="H1345" t="s">
        <v>1685</v>
      </c>
    </row>
    <row r="1346" spans="3:8" x14ac:dyDescent="0.2">
      <c r="C1346" t="s">
        <v>1655</v>
      </c>
      <c r="D1346" t="s">
        <v>313</v>
      </c>
      <c r="E1346" t="s">
        <v>640</v>
      </c>
      <c r="F1346" t="s">
        <v>154</v>
      </c>
      <c r="G1346" t="s">
        <v>273</v>
      </c>
      <c r="H1346" t="s">
        <v>1685</v>
      </c>
    </row>
    <row r="1347" spans="3:8" x14ac:dyDescent="0.2">
      <c r="C1347" t="s">
        <v>1655</v>
      </c>
      <c r="D1347" t="s">
        <v>313</v>
      </c>
      <c r="E1347" t="s">
        <v>732</v>
      </c>
      <c r="F1347" t="s">
        <v>154</v>
      </c>
      <c r="G1347" t="s">
        <v>273</v>
      </c>
      <c r="H1347" t="s">
        <v>1685</v>
      </c>
    </row>
    <row r="1348" spans="3:8" x14ac:dyDescent="0.2">
      <c r="C1348" t="s">
        <v>1655</v>
      </c>
      <c r="D1348" t="s">
        <v>738</v>
      </c>
      <c r="E1348" t="s">
        <v>1508</v>
      </c>
      <c r="F1348" t="s">
        <v>10</v>
      </c>
      <c r="G1348" t="s">
        <v>35</v>
      </c>
      <c r="H1348" t="s">
        <v>35</v>
      </c>
    </row>
    <row r="1349" spans="3:8" x14ac:dyDescent="0.2">
      <c r="C1349" t="s">
        <v>1655</v>
      </c>
      <c r="D1349" t="s">
        <v>738</v>
      </c>
      <c r="E1349" t="s">
        <v>26</v>
      </c>
      <c r="F1349" t="s">
        <v>10</v>
      </c>
      <c r="G1349" t="s">
        <v>35</v>
      </c>
      <c r="H1349" t="s">
        <v>35</v>
      </c>
    </row>
    <row r="1350" spans="3:8" x14ac:dyDescent="0.2">
      <c r="C1350" t="s">
        <v>1655</v>
      </c>
      <c r="D1350" t="s">
        <v>738</v>
      </c>
      <c r="E1350" t="s">
        <v>739</v>
      </c>
      <c r="F1350" t="s">
        <v>10</v>
      </c>
      <c r="G1350" t="s">
        <v>35</v>
      </c>
      <c r="H1350" t="s">
        <v>35</v>
      </c>
    </row>
    <row r="1351" spans="3:8" x14ac:dyDescent="0.2">
      <c r="C1351" t="s">
        <v>1655</v>
      </c>
      <c r="D1351" t="s">
        <v>1524</v>
      </c>
      <c r="E1351" t="s">
        <v>1525</v>
      </c>
      <c r="F1351" t="s">
        <v>264</v>
      </c>
      <c r="G1351" t="s">
        <v>1736</v>
      </c>
      <c r="H1351" t="s">
        <v>1685</v>
      </c>
    </row>
    <row r="1352" spans="3:8" x14ac:dyDescent="0.2">
      <c r="C1352" t="s">
        <v>1655</v>
      </c>
      <c r="D1352" t="s">
        <v>828</v>
      </c>
      <c r="E1352" t="s">
        <v>828</v>
      </c>
      <c r="F1352" t="s">
        <v>10</v>
      </c>
      <c r="G1352" t="s">
        <v>35</v>
      </c>
      <c r="H1352" t="s">
        <v>35</v>
      </c>
    </row>
    <row r="1353" spans="3:8" x14ac:dyDescent="0.2">
      <c r="C1353" t="s">
        <v>1655</v>
      </c>
      <c r="D1353" t="s">
        <v>167</v>
      </c>
      <c r="E1353" t="s">
        <v>167</v>
      </c>
      <c r="F1353" t="s">
        <v>10</v>
      </c>
      <c r="G1353" t="s">
        <v>35</v>
      </c>
      <c r="H1353" t="s">
        <v>35</v>
      </c>
    </row>
    <row r="1354" spans="3:8" x14ac:dyDescent="0.2">
      <c r="C1354" t="s">
        <v>1655</v>
      </c>
      <c r="D1354" t="s">
        <v>1526</v>
      </c>
      <c r="E1354" t="s">
        <v>840</v>
      </c>
      <c r="F1354" t="s">
        <v>7</v>
      </c>
      <c r="G1354" t="s">
        <v>7</v>
      </c>
      <c r="H1354" t="s">
        <v>7</v>
      </c>
    </row>
    <row r="1355" spans="3:8" x14ac:dyDescent="0.2">
      <c r="C1355" t="s">
        <v>1655</v>
      </c>
      <c r="D1355" t="s">
        <v>841</v>
      </c>
      <c r="E1355" t="s">
        <v>841</v>
      </c>
      <c r="F1355" t="s">
        <v>4</v>
      </c>
      <c r="G1355" t="s">
        <v>273</v>
      </c>
      <c r="H1355" t="s">
        <v>35</v>
      </c>
    </row>
    <row r="1356" spans="3:8" x14ac:dyDescent="0.2">
      <c r="C1356" t="s">
        <v>1655</v>
      </c>
      <c r="D1356" t="s">
        <v>842</v>
      </c>
      <c r="E1356" t="s">
        <v>842</v>
      </c>
      <c r="F1356" t="s">
        <v>4</v>
      </c>
      <c r="G1356" t="s">
        <v>273</v>
      </c>
      <c r="H1356" t="s">
        <v>35</v>
      </c>
    </row>
    <row r="1357" spans="3:8" x14ac:dyDescent="0.2">
      <c r="C1357" t="s">
        <v>1655</v>
      </c>
      <c r="D1357" t="s">
        <v>843</v>
      </c>
      <c r="E1357" t="s">
        <v>552</v>
      </c>
      <c r="F1357" t="s">
        <v>4</v>
      </c>
      <c r="G1357" t="s">
        <v>273</v>
      </c>
      <c r="H1357" t="s">
        <v>35</v>
      </c>
    </row>
    <row r="1358" spans="3:8" x14ac:dyDescent="0.2">
      <c r="C1358" t="s">
        <v>1655</v>
      </c>
      <c r="D1358" t="s">
        <v>364</v>
      </c>
      <c r="E1358" t="s">
        <v>844</v>
      </c>
      <c r="F1358" t="s">
        <v>10</v>
      </c>
      <c r="G1358" t="s">
        <v>35</v>
      </c>
      <c r="H1358" t="s">
        <v>35</v>
      </c>
    </row>
    <row r="1359" spans="3:8" x14ac:dyDescent="0.2">
      <c r="C1359" t="s">
        <v>1655</v>
      </c>
      <c r="D1359" t="s">
        <v>364</v>
      </c>
      <c r="E1359" t="s">
        <v>845</v>
      </c>
      <c r="F1359" t="s">
        <v>10</v>
      </c>
      <c r="G1359" t="s">
        <v>35</v>
      </c>
      <c r="H1359" t="s">
        <v>35</v>
      </c>
    </row>
    <row r="1360" spans="3:8" x14ac:dyDescent="0.2">
      <c r="C1360" t="s">
        <v>1655</v>
      </c>
      <c r="D1360" t="s">
        <v>846</v>
      </c>
      <c r="E1360" t="s">
        <v>847</v>
      </c>
      <c r="F1360" t="s">
        <v>10</v>
      </c>
      <c r="G1360" t="s">
        <v>35</v>
      </c>
      <c r="H1360" t="s">
        <v>35</v>
      </c>
    </row>
    <row r="1361" spans="3:8" x14ac:dyDescent="0.2">
      <c r="C1361" t="s">
        <v>1655</v>
      </c>
      <c r="D1361" t="s">
        <v>846</v>
      </c>
      <c r="E1361" t="s">
        <v>848</v>
      </c>
      <c r="F1361" t="s">
        <v>10</v>
      </c>
      <c r="G1361" t="s">
        <v>35</v>
      </c>
      <c r="H1361" t="s">
        <v>35</v>
      </c>
    </row>
    <row r="1362" spans="3:8" x14ac:dyDescent="0.2">
      <c r="C1362" t="s">
        <v>1655</v>
      </c>
      <c r="D1362" t="s">
        <v>846</v>
      </c>
      <c r="E1362" t="s">
        <v>849</v>
      </c>
      <c r="F1362" t="s">
        <v>10</v>
      </c>
      <c r="G1362" t="s">
        <v>35</v>
      </c>
      <c r="H1362" t="s">
        <v>35</v>
      </c>
    </row>
    <row r="1363" spans="3:8" x14ac:dyDescent="0.2">
      <c r="C1363" t="s">
        <v>1655</v>
      </c>
      <c r="D1363" t="s">
        <v>846</v>
      </c>
      <c r="E1363" t="s">
        <v>850</v>
      </c>
      <c r="F1363" t="s">
        <v>10</v>
      </c>
      <c r="G1363" t="s">
        <v>35</v>
      </c>
      <c r="H1363" t="s">
        <v>35</v>
      </c>
    </row>
    <row r="1364" spans="3:8" x14ac:dyDescent="0.2">
      <c r="C1364" t="s">
        <v>1655</v>
      </c>
      <c r="D1364" t="s">
        <v>921</v>
      </c>
      <c r="E1364" t="s">
        <v>922</v>
      </c>
      <c r="F1364" t="s">
        <v>10</v>
      </c>
      <c r="G1364" t="s">
        <v>35</v>
      </c>
      <c r="H1364" t="s">
        <v>35</v>
      </c>
    </row>
    <row r="1365" spans="3:8" x14ac:dyDescent="0.2">
      <c r="C1365" t="s">
        <v>1655</v>
      </c>
      <c r="D1365" t="s">
        <v>921</v>
      </c>
      <c r="E1365" t="s">
        <v>923</v>
      </c>
      <c r="F1365" t="s">
        <v>10</v>
      </c>
      <c r="G1365" t="s">
        <v>35</v>
      </c>
      <c r="H1365" t="s">
        <v>35</v>
      </c>
    </row>
    <row r="1366" spans="3:8" x14ac:dyDescent="0.2">
      <c r="C1366" t="s">
        <v>1655</v>
      </c>
      <c r="D1366" t="s">
        <v>922</v>
      </c>
      <c r="E1366" t="s">
        <v>922</v>
      </c>
      <c r="F1366" t="s">
        <v>10</v>
      </c>
      <c r="G1366" t="s">
        <v>35</v>
      </c>
      <c r="H1366" t="s">
        <v>35</v>
      </c>
    </row>
    <row r="1367" spans="3:8" x14ac:dyDescent="0.2">
      <c r="C1367" t="s">
        <v>1655</v>
      </c>
      <c r="D1367" t="s">
        <v>282</v>
      </c>
      <c r="E1367" t="s">
        <v>194</v>
      </c>
      <c r="F1367" t="s">
        <v>10</v>
      </c>
      <c r="G1367" t="s">
        <v>35</v>
      </c>
      <c r="H1367" t="s">
        <v>35</v>
      </c>
    </row>
    <row r="1368" spans="3:8" x14ac:dyDescent="0.2">
      <c r="C1368" t="s">
        <v>1655</v>
      </c>
      <c r="D1368" t="s">
        <v>282</v>
      </c>
      <c r="E1368" t="s">
        <v>924</v>
      </c>
      <c r="F1368" t="s">
        <v>10</v>
      </c>
      <c r="G1368" t="s">
        <v>35</v>
      </c>
      <c r="H1368" t="s">
        <v>35</v>
      </c>
    </row>
    <row r="1369" spans="3:8" x14ac:dyDescent="0.2">
      <c r="C1369" t="s">
        <v>1655</v>
      </c>
      <c r="D1369" t="s">
        <v>282</v>
      </c>
      <c r="E1369" t="s">
        <v>189</v>
      </c>
      <c r="F1369" t="s">
        <v>10</v>
      </c>
      <c r="G1369" t="s">
        <v>35</v>
      </c>
      <c r="H1369" t="s">
        <v>35</v>
      </c>
    </row>
    <row r="1370" spans="3:8" x14ac:dyDescent="0.2">
      <c r="C1370" t="s">
        <v>1655</v>
      </c>
      <c r="D1370" t="s">
        <v>282</v>
      </c>
      <c r="E1370" t="s">
        <v>925</v>
      </c>
      <c r="F1370" t="s">
        <v>10</v>
      </c>
      <c r="G1370" t="s">
        <v>35</v>
      </c>
      <c r="H1370" t="s">
        <v>35</v>
      </c>
    </row>
    <row r="1371" spans="3:8" x14ac:dyDescent="0.2">
      <c r="C1371" t="s">
        <v>1655</v>
      </c>
      <c r="D1371" t="s">
        <v>63</v>
      </c>
      <c r="E1371" t="s">
        <v>926</v>
      </c>
      <c r="F1371" t="s">
        <v>10</v>
      </c>
      <c r="G1371" t="s">
        <v>35</v>
      </c>
      <c r="H1371" t="s">
        <v>35</v>
      </c>
    </row>
    <row r="1372" spans="3:8" x14ac:dyDescent="0.2">
      <c r="C1372" t="s">
        <v>1655</v>
      </c>
      <c r="D1372" t="s">
        <v>63</v>
      </c>
      <c r="E1372" t="s">
        <v>189</v>
      </c>
      <c r="F1372" t="s">
        <v>10</v>
      </c>
      <c r="G1372" t="s">
        <v>35</v>
      </c>
      <c r="H1372" t="s">
        <v>35</v>
      </c>
    </row>
    <row r="1373" spans="3:8" x14ac:dyDescent="0.2">
      <c r="C1373" t="s">
        <v>1655</v>
      </c>
      <c r="D1373" t="s">
        <v>63</v>
      </c>
      <c r="E1373" t="s">
        <v>526</v>
      </c>
      <c r="F1373" t="s">
        <v>10</v>
      </c>
      <c r="G1373" t="s">
        <v>35</v>
      </c>
      <c r="H1373" t="s">
        <v>35</v>
      </c>
    </row>
    <row r="1374" spans="3:8" x14ac:dyDescent="0.2">
      <c r="C1374" t="s">
        <v>1655</v>
      </c>
      <c r="D1374" t="s">
        <v>927</v>
      </c>
      <c r="E1374" t="s">
        <v>927</v>
      </c>
      <c r="F1374" t="s">
        <v>10</v>
      </c>
      <c r="G1374" t="s">
        <v>35</v>
      </c>
      <c r="H1374" t="s">
        <v>35</v>
      </c>
    </row>
    <row r="1375" spans="3:8" x14ac:dyDescent="0.2">
      <c r="C1375" t="s">
        <v>1655</v>
      </c>
      <c r="D1375" t="s">
        <v>165</v>
      </c>
      <c r="E1375" t="s">
        <v>928</v>
      </c>
      <c r="F1375" t="s">
        <v>10</v>
      </c>
      <c r="G1375" t="s">
        <v>35</v>
      </c>
      <c r="H1375" t="s">
        <v>35</v>
      </c>
    </row>
    <row r="1376" spans="3:8" x14ac:dyDescent="0.2">
      <c r="C1376" t="s">
        <v>1655</v>
      </c>
      <c r="D1376" t="s">
        <v>165</v>
      </c>
      <c r="E1376" t="s">
        <v>929</v>
      </c>
      <c r="F1376" t="s">
        <v>10</v>
      </c>
      <c r="G1376" t="s">
        <v>35</v>
      </c>
      <c r="H1376" t="s">
        <v>35</v>
      </c>
    </row>
    <row r="1377" spans="3:8" x14ac:dyDescent="0.2">
      <c r="C1377" t="s">
        <v>1655</v>
      </c>
      <c r="D1377" t="s">
        <v>165</v>
      </c>
      <c r="E1377" t="s">
        <v>930</v>
      </c>
      <c r="F1377" t="s">
        <v>10</v>
      </c>
      <c r="G1377" t="s">
        <v>35</v>
      </c>
      <c r="H1377" t="s">
        <v>35</v>
      </c>
    </row>
    <row r="1378" spans="3:8" x14ac:dyDescent="0.2">
      <c r="C1378" t="s">
        <v>1655</v>
      </c>
      <c r="D1378" t="s">
        <v>932</v>
      </c>
      <c r="E1378" t="s">
        <v>933</v>
      </c>
      <c r="F1378" t="s">
        <v>934</v>
      </c>
      <c r="G1378" t="s">
        <v>273</v>
      </c>
      <c r="H1378" t="s">
        <v>1685</v>
      </c>
    </row>
    <row r="1379" spans="3:8" x14ac:dyDescent="0.2">
      <c r="C1379" t="s">
        <v>1655</v>
      </c>
      <c r="D1379" t="s">
        <v>364</v>
      </c>
      <c r="E1379" t="s">
        <v>935</v>
      </c>
      <c r="F1379" t="s">
        <v>10</v>
      </c>
      <c r="G1379" t="s">
        <v>35</v>
      </c>
      <c r="H1379" t="s">
        <v>35</v>
      </c>
    </row>
    <row r="1380" spans="3:8" x14ac:dyDescent="0.2">
      <c r="C1380" t="s">
        <v>1655</v>
      </c>
      <c r="D1380" t="s">
        <v>364</v>
      </c>
      <c r="E1380" t="s">
        <v>523</v>
      </c>
      <c r="F1380" t="s">
        <v>10</v>
      </c>
      <c r="G1380" t="s">
        <v>35</v>
      </c>
      <c r="H1380" t="s">
        <v>35</v>
      </c>
    </row>
    <row r="1381" spans="3:8" x14ac:dyDescent="0.2">
      <c r="C1381" t="s">
        <v>1655</v>
      </c>
      <c r="D1381" t="s">
        <v>44</v>
      </c>
      <c r="E1381" t="s">
        <v>936</v>
      </c>
      <c r="F1381" t="s">
        <v>10</v>
      </c>
      <c r="G1381" t="s">
        <v>35</v>
      </c>
      <c r="H1381" t="s">
        <v>35</v>
      </c>
    </row>
    <row r="1382" spans="3:8" x14ac:dyDescent="0.2">
      <c r="C1382" t="s">
        <v>1655</v>
      </c>
      <c r="D1382" t="s">
        <v>44</v>
      </c>
      <c r="E1382" t="s">
        <v>937</v>
      </c>
      <c r="F1382" t="s">
        <v>10</v>
      </c>
      <c r="G1382" t="s">
        <v>35</v>
      </c>
      <c r="H1382" t="s">
        <v>35</v>
      </c>
    </row>
    <row r="1383" spans="3:8" x14ac:dyDescent="0.2">
      <c r="C1383" t="s">
        <v>1655</v>
      </c>
      <c r="D1383" t="s">
        <v>44</v>
      </c>
      <c r="E1383" t="s">
        <v>13</v>
      </c>
      <c r="F1383" t="s">
        <v>10</v>
      </c>
      <c r="G1383" t="s">
        <v>35</v>
      </c>
      <c r="H1383" t="s">
        <v>35</v>
      </c>
    </row>
    <row r="1384" spans="3:8" x14ac:dyDescent="0.2">
      <c r="C1384" t="s">
        <v>1655</v>
      </c>
      <c r="D1384" t="s">
        <v>44</v>
      </c>
      <c r="E1384" t="s">
        <v>933</v>
      </c>
      <c r="F1384" t="s">
        <v>10</v>
      </c>
      <c r="G1384" t="s">
        <v>35</v>
      </c>
      <c r="H1384" t="s">
        <v>35</v>
      </c>
    </row>
    <row r="1385" spans="3:8" x14ac:dyDescent="0.2">
      <c r="C1385" t="s">
        <v>1655</v>
      </c>
      <c r="D1385" t="s">
        <v>732</v>
      </c>
      <c r="E1385" t="s">
        <v>933</v>
      </c>
      <c r="F1385" t="s">
        <v>102</v>
      </c>
      <c r="G1385" t="s">
        <v>273</v>
      </c>
      <c r="H1385" t="s">
        <v>1685</v>
      </c>
    </row>
    <row r="1386" spans="3:8" x14ac:dyDescent="0.2">
      <c r="C1386" t="s">
        <v>1655</v>
      </c>
      <c r="D1386" t="s">
        <v>938</v>
      </c>
      <c r="E1386" t="s">
        <v>933</v>
      </c>
      <c r="F1386" t="s">
        <v>102</v>
      </c>
      <c r="G1386" t="s">
        <v>273</v>
      </c>
      <c r="H1386" t="s">
        <v>1685</v>
      </c>
    </row>
    <row r="1387" spans="3:8" x14ac:dyDescent="0.2">
      <c r="C1387" t="s">
        <v>1655</v>
      </c>
      <c r="D1387" t="s">
        <v>939</v>
      </c>
      <c r="E1387" t="s">
        <v>939</v>
      </c>
      <c r="F1387" t="s">
        <v>154</v>
      </c>
      <c r="G1387" t="s">
        <v>273</v>
      </c>
      <c r="H1387" t="s">
        <v>1685</v>
      </c>
    </row>
    <row r="1388" spans="3:8" x14ac:dyDescent="0.2">
      <c r="C1388" t="s">
        <v>1655</v>
      </c>
      <c r="D1388" t="s">
        <v>940</v>
      </c>
      <c r="E1388" t="s">
        <v>933</v>
      </c>
      <c r="F1388" t="s">
        <v>941</v>
      </c>
      <c r="G1388" t="s">
        <v>1699</v>
      </c>
      <c r="H1388" t="s">
        <v>1685</v>
      </c>
    </row>
    <row r="1389" spans="3:8" x14ac:dyDescent="0.2">
      <c r="C1389" t="s">
        <v>1655</v>
      </c>
      <c r="D1389" t="s">
        <v>1536</v>
      </c>
      <c r="E1389" t="s">
        <v>1042</v>
      </c>
      <c r="F1389" t="s">
        <v>102</v>
      </c>
      <c r="G1389" t="s">
        <v>1693</v>
      </c>
      <c r="H1389" t="s">
        <v>1685</v>
      </c>
    </row>
    <row r="1390" spans="3:8" x14ac:dyDescent="0.2">
      <c r="C1390" t="s">
        <v>1655</v>
      </c>
      <c r="D1390" t="s">
        <v>1536</v>
      </c>
      <c r="E1390" t="s">
        <v>1043</v>
      </c>
      <c r="F1390" t="s">
        <v>102</v>
      </c>
      <c r="G1390" t="s">
        <v>1693</v>
      </c>
      <c r="H1390" t="s">
        <v>1685</v>
      </c>
    </row>
    <row r="1391" spans="3:8" x14ac:dyDescent="0.2">
      <c r="C1391" t="s">
        <v>1655</v>
      </c>
      <c r="D1391" t="s">
        <v>1537</v>
      </c>
      <c r="E1391" t="s">
        <v>1044</v>
      </c>
      <c r="F1391" t="s">
        <v>102</v>
      </c>
      <c r="G1391" t="s">
        <v>1693</v>
      </c>
      <c r="H1391" t="s">
        <v>1685</v>
      </c>
    </row>
    <row r="1392" spans="3:8" x14ac:dyDescent="0.2">
      <c r="C1392" t="s">
        <v>1655</v>
      </c>
      <c r="D1392" t="s">
        <v>500</v>
      </c>
      <c r="E1392" t="s">
        <v>500</v>
      </c>
      <c r="F1392" t="s">
        <v>1045</v>
      </c>
      <c r="G1392" t="s">
        <v>1045</v>
      </c>
      <c r="H1392" t="s">
        <v>7</v>
      </c>
    </row>
    <row r="1393" spans="3:8" x14ac:dyDescent="0.2">
      <c r="C1393" t="s">
        <v>1655</v>
      </c>
      <c r="D1393" t="s">
        <v>1046</v>
      </c>
      <c r="E1393" t="s">
        <v>1047</v>
      </c>
      <c r="F1393" t="s">
        <v>10</v>
      </c>
      <c r="G1393" t="s">
        <v>35</v>
      </c>
      <c r="H1393" t="s">
        <v>35</v>
      </c>
    </row>
    <row r="1394" spans="3:8" x14ac:dyDescent="0.2">
      <c r="C1394" t="s">
        <v>1655</v>
      </c>
      <c r="D1394" t="s">
        <v>1046</v>
      </c>
      <c r="E1394" t="s">
        <v>1048</v>
      </c>
      <c r="F1394" t="s">
        <v>10</v>
      </c>
      <c r="G1394" t="s">
        <v>35</v>
      </c>
      <c r="H1394" t="s">
        <v>35</v>
      </c>
    </row>
    <row r="1395" spans="3:8" x14ac:dyDescent="0.2">
      <c r="C1395" t="s">
        <v>1655</v>
      </c>
      <c r="D1395" t="s">
        <v>1046</v>
      </c>
      <c r="E1395" t="s">
        <v>1049</v>
      </c>
      <c r="F1395" t="s">
        <v>10</v>
      </c>
      <c r="G1395" t="s">
        <v>35</v>
      </c>
      <c r="H1395" t="s">
        <v>35</v>
      </c>
    </row>
    <row r="1396" spans="3:8" x14ac:dyDescent="0.2">
      <c r="C1396" t="s">
        <v>1655</v>
      </c>
      <c r="D1396" t="s">
        <v>1046</v>
      </c>
      <c r="E1396" t="s">
        <v>1050</v>
      </c>
      <c r="F1396" t="s">
        <v>10</v>
      </c>
      <c r="G1396" t="s">
        <v>35</v>
      </c>
      <c r="H1396" t="s">
        <v>35</v>
      </c>
    </row>
    <row r="1397" spans="3:8" x14ac:dyDescent="0.2">
      <c r="C1397" t="s">
        <v>1655</v>
      </c>
      <c r="D1397" t="s">
        <v>133</v>
      </c>
      <c r="E1397" t="s">
        <v>1051</v>
      </c>
      <c r="F1397" t="s">
        <v>10</v>
      </c>
      <c r="G1397" t="s">
        <v>35</v>
      </c>
      <c r="H1397" t="s">
        <v>35</v>
      </c>
    </row>
    <row r="1398" spans="3:8" x14ac:dyDescent="0.2">
      <c r="C1398" t="s">
        <v>1655</v>
      </c>
      <c r="D1398" t="s">
        <v>133</v>
      </c>
      <c r="E1398" t="s">
        <v>1052</v>
      </c>
      <c r="F1398" t="s">
        <v>10</v>
      </c>
      <c r="G1398" t="s">
        <v>35</v>
      </c>
      <c r="H1398" t="s">
        <v>35</v>
      </c>
    </row>
    <row r="1399" spans="3:8" x14ac:dyDescent="0.2">
      <c r="C1399" t="s">
        <v>1655</v>
      </c>
      <c r="D1399" t="s">
        <v>133</v>
      </c>
      <c r="E1399" t="s">
        <v>1053</v>
      </c>
      <c r="F1399" t="s">
        <v>10</v>
      </c>
      <c r="G1399" t="s">
        <v>35</v>
      </c>
      <c r="H1399" t="s">
        <v>35</v>
      </c>
    </row>
    <row r="1400" spans="3:8" x14ac:dyDescent="0.2">
      <c r="C1400" t="s">
        <v>1655</v>
      </c>
      <c r="D1400" t="s">
        <v>133</v>
      </c>
      <c r="E1400" t="s">
        <v>1054</v>
      </c>
      <c r="F1400" t="s">
        <v>10</v>
      </c>
      <c r="G1400" t="s">
        <v>35</v>
      </c>
      <c r="H1400" t="s">
        <v>35</v>
      </c>
    </row>
    <row r="1401" spans="3:8" x14ac:dyDescent="0.2">
      <c r="C1401" t="s">
        <v>1655</v>
      </c>
      <c r="D1401" t="s">
        <v>133</v>
      </c>
      <c r="E1401" t="s">
        <v>1055</v>
      </c>
      <c r="F1401" t="s">
        <v>10</v>
      </c>
      <c r="G1401" t="s">
        <v>35</v>
      </c>
      <c r="H1401" t="s">
        <v>35</v>
      </c>
    </row>
    <row r="1402" spans="3:8" x14ac:dyDescent="0.2">
      <c r="C1402" t="s">
        <v>1655</v>
      </c>
      <c r="D1402" t="s">
        <v>133</v>
      </c>
      <c r="E1402" t="s">
        <v>1056</v>
      </c>
      <c r="F1402" t="s">
        <v>10</v>
      </c>
      <c r="G1402" t="s">
        <v>35</v>
      </c>
      <c r="H1402" t="s">
        <v>35</v>
      </c>
    </row>
    <row r="1403" spans="3:8" x14ac:dyDescent="0.2">
      <c r="C1403" t="s">
        <v>1655</v>
      </c>
      <c r="D1403" t="s">
        <v>1153</v>
      </c>
      <c r="E1403" t="s">
        <v>1</v>
      </c>
      <c r="F1403" t="s">
        <v>4</v>
      </c>
      <c r="G1403" t="s">
        <v>273</v>
      </c>
      <c r="H1403" t="s">
        <v>35</v>
      </c>
    </row>
    <row r="1404" spans="3:8" x14ac:dyDescent="0.2">
      <c r="C1404" t="s">
        <v>1655</v>
      </c>
      <c r="D1404" t="s">
        <v>1153</v>
      </c>
      <c r="E1404" t="s">
        <v>1154</v>
      </c>
      <c r="F1404" t="s">
        <v>4</v>
      </c>
      <c r="G1404" t="s">
        <v>273</v>
      </c>
      <c r="H1404" t="s">
        <v>35</v>
      </c>
    </row>
    <row r="1405" spans="3:8" x14ac:dyDescent="0.2">
      <c r="C1405" t="s">
        <v>1655</v>
      </c>
      <c r="D1405" t="s">
        <v>1155</v>
      </c>
      <c r="E1405" t="s">
        <v>1</v>
      </c>
      <c r="F1405" t="s">
        <v>4</v>
      </c>
      <c r="G1405" t="s">
        <v>273</v>
      </c>
      <c r="H1405" t="s">
        <v>35</v>
      </c>
    </row>
    <row r="1406" spans="3:8" x14ac:dyDescent="0.2">
      <c r="C1406" t="s">
        <v>1655</v>
      </c>
      <c r="D1406" t="s">
        <v>1155</v>
      </c>
      <c r="E1406" t="s">
        <v>1154</v>
      </c>
      <c r="F1406" t="s">
        <v>4</v>
      </c>
      <c r="G1406" t="s">
        <v>273</v>
      </c>
      <c r="H1406" t="s">
        <v>35</v>
      </c>
    </row>
    <row r="1407" spans="3:8" x14ac:dyDescent="0.2">
      <c r="C1407" t="s">
        <v>1655</v>
      </c>
      <c r="D1407" t="s">
        <v>1539</v>
      </c>
      <c r="E1407" t="s">
        <v>1152</v>
      </c>
      <c r="F1407" t="s">
        <v>439</v>
      </c>
      <c r="G1407" t="s">
        <v>431</v>
      </c>
      <c r="H1407" t="s">
        <v>1685</v>
      </c>
    </row>
    <row r="1408" spans="3:8" x14ac:dyDescent="0.2">
      <c r="C1408" t="s">
        <v>1655</v>
      </c>
      <c r="D1408" t="s">
        <v>1156</v>
      </c>
      <c r="E1408" t="s">
        <v>1157</v>
      </c>
      <c r="F1408" t="s">
        <v>53</v>
      </c>
      <c r="G1408" t="s">
        <v>1696</v>
      </c>
      <c r="H1408" t="s">
        <v>7</v>
      </c>
    </row>
    <row r="1409" spans="3:8" x14ac:dyDescent="0.2">
      <c r="C1409" t="s">
        <v>1655</v>
      </c>
      <c r="D1409" t="s">
        <v>1156</v>
      </c>
      <c r="E1409" t="s">
        <v>1158</v>
      </c>
      <c r="F1409" t="s">
        <v>53</v>
      </c>
      <c r="G1409" t="s">
        <v>1696</v>
      </c>
      <c r="H1409" t="s">
        <v>7</v>
      </c>
    </row>
    <row r="1410" spans="3:8" x14ac:dyDescent="0.2">
      <c r="C1410" t="s">
        <v>1655</v>
      </c>
      <c r="D1410" t="s">
        <v>44</v>
      </c>
      <c r="E1410" t="s">
        <v>1159</v>
      </c>
      <c r="F1410" t="s">
        <v>10</v>
      </c>
      <c r="G1410" t="s">
        <v>35</v>
      </c>
      <c r="H1410" t="s">
        <v>35</v>
      </c>
    </row>
    <row r="1411" spans="3:8" x14ac:dyDescent="0.2">
      <c r="C1411" t="s">
        <v>1655</v>
      </c>
      <c r="D1411" t="s">
        <v>44</v>
      </c>
      <c r="E1411" t="s">
        <v>1160</v>
      </c>
      <c r="F1411" t="s">
        <v>10</v>
      </c>
      <c r="G1411" t="s">
        <v>35</v>
      </c>
      <c r="H1411" t="s">
        <v>35</v>
      </c>
    </row>
    <row r="1412" spans="3:8" x14ac:dyDescent="0.2">
      <c r="C1412" t="s">
        <v>1655</v>
      </c>
      <c r="D1412" t="s">
        <v>1162</v>
      </c>
      <c r="E1412" t="s">
        <v>1162</v>
      </c>
      <c r="F1412" t="s">
        <v>2</v>
      </c>
      <c r="G1412" t="s">
        <v>273</v>
      </c>
      <c r="H1412" t="s">
        <v>35</v>
      </c>
    </row>
    <row r="1413" spans="3:8" x14ac:dyDescent="0.2">
      <c r="C1413" t="s">
        <v>1655</v>
      </c>
      <c r="D1413" t="s">
        <v>383</v>
      </c>
      <c r="E1413" t="s">
        <v>1163</v>
      </c>
      <c r="F1413" t="s">
        <v>10</v>
      </c>
      <c r="G1413" t="s">
        <v>35</v>
      </c>
      <c r="H1413" t="s">
        <v>35</v>
      </c>
    </row>
    <row r="1414" spans="3:8" x14ac:dyDescent="0.2">
      <c r="C1414" t="s">
        <v>1655</v>
      </c>
      <c r="D1414" t="s">
        <v>383</v>
      </c>
      <c r="E1414" t="s">
        <v>1164</v>
      </c>
      <c r="F1414" t="s">
        <v>10</v>
      </c>
      <c r="G1414" t="s">
        <v>35</v>
      </c>
      <c r="H1414" t="s">
        <v>35</v>
      </c>
    </row>
    <row r="1415" spans="3:8" x14ac:dyDescent="0.2">
      <c r="C1415" t="s">
        <v>1655</v>
      </c>
      <c r="D1415" t="s">
        <v>383</v>
      </c>
      <c r="E1415" t="s">
        <v>1165</v>
      </c>
      <c r="F1415" t="s">
        <v>10</v>
      </c>
      <c r="G1415" t="s">
        <v>35</v>
      </c>
      <c r="H1415" t="s">
        <v>35</v>
      </c>
    </row>
    <row r="1416" spans="3:8" x14ac:dyDescent="0.2">
      <c r="C1416" t="s">
        <v>1655</v>
      </c>
      <c r="D1416" t="s">
        <v>383</v>
      </c>
      <c r="E1416" t="s">
        <v>1166</v>
      </c>
      <c r="F1416" t="s">
        <v>10</v>
      </c>
      <c r="G1416" t="s">
        <v>35</v>
      </c>
      <c r="H1416" t="s">
        <v>35</v>
      </c>
    </row>
    <row r="1417" spans="3:8" x14ac:dyDescent="0.2">
      <c r="C1417" t="s">
        <v>1655</v>
      </c>
      <c r="D1417" t="s">
        <v>383</v>
      </c>
      <c r="E1417" t="s">
        <v>1167</v>
      </c>
      <c r="F1417" t="s">
        <v>10</v>
      </c>
      <c r="G1417" t="s">
        <v>35</v>
      </c>
      <c r="H1417" t="s">
        <v>35</v>
      </c>
    </row>
    <row r="1418" spans="3:8" x14ac:dyDescent="0.2">
      <c r="C1418" t="s">
        <v>1655</v>
      </c>
      <c r="D1418" t="s">
        <v>383</v>
      </c>
      <c r="E1418" t="s">
        <v>1168</v>
      </c>
      <c r="F1418" t="s">
        <v>10</v>
      </c>
      <c r="G1418" t="s">
        <v>35</v>
      </c>
      <c r="H1418" t="s">
        <v>35</v>
      </c>
    </row>
    <row r="1419" spans="3:8" x14ac:dyDescent="0.2">
      <c r="C1419" t="s">
        <v>1655</v>
      </c>
      <c r="D1419" t="s">
        <v>383</v>
      </c>
      <c r="E1419" t="s">
        <v>1169</v>
      </c>
      <c r="F1419" t="s">
        <v>10</v>
      </c>
      <c r="G1419" t="s">
        <v>35</v>
      </c>
      <c r="H1419" t="s">
        <v>35</v>
      </c>
    </row>
    <row r="1420" spans="3:8" x14ac:dyDescent="0.2">
      <c r="C1420" t="s">
        <v>1655</v>
      </c>
      <c r="D1420" t="s">
        <v>1170</v>
      </c>
      <c r="E1420" t="s">
        <v>1170</v>
      </c>
      <c r="F1420" t="s">
        <v>454</v>
      </c>
      <c r="G1420" t="s">
        <v>1696</v>
      </c>
      <c r="H1420" t="s">
        <v>7</v>
      </c>
    </row>
    <row r="1421" spans="3:8" x14ac:dyDescent="0.2">
      <c r="C1421" t="s">
        <v>1655</v>
      </c>
      <c r="D1421" t="s">
        <v>1171</v>
      </c>
      <c r="E1421" t="s">
        <v>187</v>
      </c>
      <c r="F1421" t="s">
        <v>2</v>
      </c>
      <c r="G1421" t="s">
        <v>273</v>
      </c>
      <c r="H1421" t="s">
        <v>35</v>
      </c>
    </row>
    <row r="1422" spans="3:8" x14ac:dyDescent="0.2">
      <c r="C1422" t="s">
        <v>1655</v>
      </c>
      <c r="D1422" t="s">
        <v>1172</v>
      </c>
      <c r="E1422" t="s">
        <v>1173</v>
      </c>
      <c r="F1422" t="s">
        <v>103</v>
      </c>
      <c r="G1422" t="s">
        <v>1740</v>
      </c>
      <c r="H1422" t="s">
        <v>35</v>
      </c>
    </row>
    <row r="1423" spans="3:8" x14ac:dyDescent="0.2">
      <c r="C1423" t="s">
        <v>1655</v>
      </c>
      <c r="D1423" t="s">
        <v>364</v>
      </c>
      <c r="E1423" t="s">
        <v>260</v>
      </c>
      <c r="F1423" t="s">
        <v>7</v>
      </c>
      <c r="G1423" t="s">
        <v>7</v>
      </c>
      <c r="H1423" t="s">
        <v>7</v>
      </c>
    </row>
    <row r="1424" spans="3:8" x14ac:dyDescent="0.2">
      <c r="C1424" t="s">
        <v>1655</v>
      </c>
      <c r="D1424" t="s">
        <v>364</v>
      </c>
      <c r="E1424" t="s">
        <v>156</v>
      </c>
      <c r="F1424" t="s">
        <v>7</v>
      </c>
      <c r="G1424" t="s">
        <v>7</v>
      </c>
      <c r="H1424" t="s">
        <v>7</v>
      </c>
    </row>
    <row r="1425" spans="3:8" x14ac:dyDescent="0.2">
      <c r="C1425" t="s">
        <v>1655</v>
      </c>
      <c r="D1425" t="s">
        <v>364</v>
      </c>
      <c r="E1425" t="s">
        <v>1226</v>
      </c>
      <c r="F1425" t="s">
        <v>7</v>
      </c>
      <c r="G1425" t="s">
        <v>7</v>
      </c>
      <c r="H1425" t="s">
        <v>7</v>
      </c>
    </row>
    <row r="1426" spans="3:8" x14ac:dyDescent="0.2">
      <c r="C1426" t="s">
        <v>1655</v>
      </c>
      <c r="D1426" t="s">
        <v>364</v>
      </c>
      <c r="E1426" t="s">
        <v>1227</v>
      </c>
      <c r="F1426" t="s">
        <v>7</v>
      </c>
      <c r="G1426" t="s">
        <v>7</v>
      </c>
      <c r="H1426" t="s">
        <v>7</v>
      </c>
    </row>
    <row r="1427" spans="3:8" x14ac:dyDescent="0.2">
      <c r="C1427" t="s">
        <v>1655</v>
      </c>
      <c r="D1427" t="s">
        <v>364</v>
      </c>
      <c r="E1427" t="s">
        <v>1228</v>
      </c>
      <c r="F1427" t="s">
        <v>7</v>
      </c>
      <c r="G1427" t="s">
        <v>7</v>
      </c>
      <c r="H1427" t="s">
        <v>7</v>
      </c>
    </row>
    <row r="1428" spans="3:8" x14ac:dyDescent="0.2">
      <c r="C1428" t="s">
        <v>1655</v>
      </c>
      <c r="D1428" t="s">
        <v>364</v>
      </c>
      <c r="E1428" t="s">
        <v>1229</v>
      </c>
      <c r="F1428" t="s">
        <v>7</v>
      </c>
      <c r="G1428" t="s">
        <v>7</v>
      </c>
      <c r="H1428" t="s">
        <v>7</v>
      </c>
    </row>
    <row r="1429" spans="3:8" x14ac:dyDescent="0.2">
      <c r="C1429" t="s">
        <v>1655</v>
      </c>
      <c r="D1429" t="s">
        <v>364</v>
      </c>
      <c r="E1429" t="s">
        <v>261</v>
      </c>
      <c r="F1429" t="s">
        <v>7</v>
      </c>
      <c r="G1429" t="s">
        <v>7</v>
      </c>
      <c r="H1429" t="s">
        <v>7</v>
      </c>
    </row>
    <row r="1430" spans="3:8" x14ac:dyDescent="0.2">
      <c r="C1430" t="s">
        <v>1655</v>
      </c>
      <c r="D1430" t="s">
        <v>364</v>
      </c>
      <c r="E1430" t="s">
        <v>157</v>
      </c>
      <c r="F1430" t="s">
        <v>7</v>
      </c>
      <c r="G1430" t="s">
        <v>7</v>
      </c>
      <c r="H1430" t="s">
        <v>7</v>
      </c>
    </row>
    <row r="1431" spans="3:8" x14ac:dyDescent="0.2">
      <c r="C1431" t="s">
        <v>1655</v>
      </c>
      <c r="D1431" t="s">
        <v>364</v>
      </c>
      <c r="E1431" t="s">
        <v>1230</v>
      </c>
      <c r="F1431" t="s">
        <v>7</v>
      </c>
      <c r="G1431" t="s">
        <v>7</v>
      </c>
      <c r="H1431" t="s">
        <v>7</v>
      </c>
    </row>
    <row r="1432" spans="3:8" x14ac:dyDescent="0.2">
      <c r="C1432" t="s">
        <v>1655</v>
      </c>
      <c r="D1432" t="s">
        <v>364</v>
      </c>
      <c r="E1432" t="s">
        <v>1231</v>
      </c>
      <c r="F1432" t="s">
        <v>7</v>
      </c>
      <c r="G1432" t="s">
        <v>7</v>
      </c>
      <c r="H1432" t="s">
        <v>7</v>
      </c>
    </row>
    <row r="1433" spans="3:8" x14ac:dyDescent="0.2">
      <c r="C1433" t="s">
        <v>1655</v>
      </c>
      <c r="D1433" t="s">
        <v>364</v>
      </c>
      <c r="E1433" t="s">
        <v>1232</v>
      </c>
      <c r="F1433" t="s">
        <v>7</v>
      </c>
      <c r="G1433" t="s">
        <v>7</v>
      </c>
      <c r="H1433" t="s">
        <v>7</v>
      </c>
    </row>
    <row r="1434" spans="3:8" x14ac:dyDescent="0.2">
      <c r="C1434" t="s">
        <v>1655</v>
      </c>
      <c r="D1434" t="s">
        <v>364</v>
      </c>
      <c r="E1434" t="s">
        <v>1233</v>
      </c>
      <c r="F1434" t="s">
        <v>7</v>
      </c>
      <c r="G1434" t="s">
        <v>7</v>
      </c>
      <c r="H1434" t="s">
        <v>7</v>
      </c>
    </row>
    <row r="1435" spans="3:8" x14ac:dyDescent="0.2">
      <c r="C1435" t="s">
        <v>1655</v>
      </c>
      <c r="D1435" t="s">
        <v>167</v>
      </c>
      <c r="E1435" t="s">
        <v>1235</v>
      </c>
      <c r="F1435" t="s">
        <v>10</v>
      </c>
      <c r="G1435" t="s">
        <v>35</v>
      </c>
      <c r="H1435" t="s">
        <v>35</v>
      </c>
    </row>
    <row r="1436" spans="3:8" x14ac:dyDescent="0.2">
      <c r="C1436" t="s">
        <v>1655</v>
      </c>
      <c r="D1436" t="s">
        <v>167</v>
      </c>
      <c r="E1436" t="s">
        <v>1234</v>
      </c>
      <c r="F1436" t="s">
        <v>10</v>
      </c>
      <c r="G1436" t="s">
        <v>35</v>
      </c>
      <c r="H1436" t="s">
        <v>35</v>
      </c>
    </row>
    <row r="1437" spans="3:8" x14ac:dyDescent="0.2">
      <c r="C1437" t="s">
        <v>1655</v>
      </c>
      <c r="D1437" t="s">
        <v>1301</v>
      </c>
      <c r="E1437" t="s">
        <v>1301</v>
      </c>
      <c r="F1437" t="s">
        <v>10</v>
      </c>
      <c r="G1437" t="s">
        <v>1761</v>
      </c>
      <c r="H1437" t="s">
        <v>35</v>
      </c>
    </row>
    <row r="1438" spans="3:8" x14ac:dyDescent="0.2">
      <c r="C1438" t="s">
        <v>1655</v>
      </c>
      <c r="D1438" t="s">
        <v>1302</v>
      </c>
      <c r="E1438" t="s">
        <v>1302</v>
      </c>
      <c r="F1438" t="s">
        <v>35</v>
      </c>
      <c r="G1438" t="s">
        <v>35</v>
      </c>
      <c r="H1438" t="s">
        <v>35</v>
      </c>
    </row>
    <row r="1439" spans="3:8" x14ac:dyDescent="0.2">
      <c r="C1439" t="s">
        <v>1655</v>
      </c>
      <c r="D1439" t="s">
        <v>1303</v>
      </c>
      <c r="E1439" t="s">
        <v>1303</v>
      </c>
      <c r="F1439" t="s">
        <v>1145</v>
      </c>
      <c r="G1439" t="s">
        <v>1145</v>
      </c>
      <c r="H1439" t="s">
        <v>1686</v>
      </c>
    </row>
    <row r="1440" spans="3:8" x14ac:dyDescent="0.2">
      <c r="C1440" t="s">
        <v>1655</v>
      </c>
      <c r="D1440" t="s">
        <v>1304</v>
      </c>
      <c r="E1440" t="s">
        <v>1304</v>
      </c>
      <c r="F1440" t="s">
        <v>2</v>
      </c>
      <c r="G1440" t="s">
        <v>273</v>
      </c>
      <c r="H1440" t="s">
        <v>35</v>
      </c>
    </row>
    <row r="1441" spans="3:8" x14ac:dyDescent="0.2">
      <c r="C1441" t="s">
        <v>1655</v>
      </c>
      <c r="D1441" t="s">
        <v>1305</v>
      </c>
      <c r="E1441" t="s">
        <v>1305</v>
      </c>
      <c r="F1441" t="s">
        <v>2</v>
      </c>
      <c r="G1441" t="s">
        <v>273</v>
      </c>
      <c r="H1441" t="s">
        <v>35</v>
      </c>
    </row>
    <row r="1442" spans="3:8" x14ac:dyDescent="0.2">
      <c r="C1442" t="s">
        <v>1655</v>
      </c>
      <c r="D1442" t="s">
        <v>300</v>
      </c>
      <c r="E1442" t="s">
        <v>1306</v>
      </c>
      <c r="F1442" t="s">
        <v>347</v>
      </c>
      <c r="G1442" t="s">
        <v>273</v>
      </c>
      <c r="H1442" t="s">
        <v>1685</v>
      </c>
    </row>
    <row r="1443" spans="3:8" x14ac:dyDescent="0.2">
      <c r="C1443" t="s">
        <v>1655</v>
      </c>
      <c r="D1443" t="s">
        <v>300</v>
      </c>
      <c r="E1443" t="s">
        <v>1307</v>
      </c>
      <c r="F1443" t="s">
        <v>347</v>
      </c>
      <c r="G1443" t="s">
        <v>273</v>
      </c>
      <c r="H1443" t="s">
        <v>1685</v>
      </c>
    </row>
    <row r="1444" spans="3:8" x14ac:dyDescent="0.2">
      <c r="C1444" t="s">
        <v>1655</v>
      </c>
      <c r="D1444" t="s">
        <v>226</v>
      </c>
      <c r="E1444" t="s">
        <v>1308</v>
      </c>
      <c r="F1444" t="s">
        <v>7</v>
      </c>
      <c r="G1444" t="s">
        <v>7</v>
      </c>
      <c r="H1444" t="s">
        <v>7</v>
      </c>
    </row>
    <row r="1445" spans="3:8" x14ac:dyDescent="0.2">
      <c r="C1445" t="s">
        <v>1655</v>
      </c>
      <c r="D1445" t="s">
        <v>226</v>
      </c>
      <c r="E1445" t="s">
        <v>1309</v>
      </c>
      <c r="F1445" t="s">
        <v>7</v>
      </c>
      <c r="G1445" t="s">
        <v>7</v>
      </c>
      <c r="H1445" t="s">
        <v>7</v>
      </c>
    </row>
    <row r="1446" spans="3:8" x14ac:dyDescent="0.2">
      <c r="C1446" t="s">
        <v>1655</v>
      </c>
      <c r="D1446" t="s">
        <v>226</v>
      </c>
      <c r="E1446" t="s">
        <v>1310</v>
      </c>
      <c r="F1446" t="s">
        <v>7</v>
      </c>
      <c r="G1446" t="s">
        <v>7</v>
      </c>
      <c r="H1446" t="s">
        <v>7</v>
      </c>
    </row>
    <row r="1447" spans="3:8" x14ac:dyDescent="0.2">
      <c r="C1447" t="s">
        <v>1655</v>
      </c>
      <c r="D1447" t="s">
        <v>226</v>
      </c>
      <c r="E1447" t="s">
        <v>1311</v>
      </c>
      <c r="F1447" t="s">
        <v>7</v>
      </c>
      <c r="G1447" t="s">
        <v>7</v>
      </c>
      <c r="H1447" t="s">
        <v>7</v>
      </c>
    </row>
    <row r="1448" spans="3:8" x14ac:dyDescent="0.2">
      <c r="C1448" t="s">
        <v>1655</v>
      </c>
      <c r="D1448" t="s">
        <v>226</v>
      </c>
      <c r="E1448" t="s">
        <v>1312</v>
      </c>
      <c r="F1448" t="s">
        <v>7</v>
      </c>
      <c r="G1448" t="s">
        <v>7</v>
      </c>
      <c r="H1448" t="s">
        <v>7</v>
      </c>
    </row>
    <row r="1449" spans="3:8" x14ac:dyDescent="0.2">
      <c r="C1449" t="s">
        <v>1655</v>
      </c>
      <c r="D1449" t="s">
        <v>1541</v>
      </c>
      <c r="E1449" t="s">
        <v>1343</v>
      </c>
      <c r="F1449" t="s">
        <v>264</v>
      </c>
      <c r="G1449" t="s">
        <v>1713</v>
      </c>
      <c r="H1449" t="s">
        <v>1685</v>
      </c>
    </row>
    <row r="1450" spans="3:8" x14ac:dyDescent="0.2">
      <c r="C1450" t="s">
        <v>1655</v>
      </c>
      <c r="D1450" t="s">
        <v>167</v>
      </c>
      <c r="E1450" t="s">
        <v>1314</v>
      </c>
      <c r="F1450" t="s">
        <v>1315</v>
      </c>
      <c r="G1450" t="s">
        <v>1695</v>
      </c>
      <c r="H1450" t="s">
        <v>7</v>
      </c>
    </row>
    <row r="1451" spans="3:8" x14ac:dyDescent="0.2">
      <c r="C1451" t="s">
        <v>1655</v>
      </c>
      <c r="D1451" t="s">
        <v>167</v>
      </c>
      <c r="E1451" t="s">
        <v>1316</v>
      </c>
      <c r="F1451" t="s">
        <v>1315</v>
      </c>
      <c r="G1451" t="s">
        <v>1695</v>
      </c>
      <c r="H1451" t="s">
        <v>7</v>
      </c>
    </row>
    <row r="1452" spans="3:8" x14ac:dyDescent="0.2">
      <c r="C1452" t="s">
        <v>1655</v>
      </c>
      <c r="D1452" t="s">
        <v>167</v>
      </c>
      <c r="E1452" t="s">
        <v>1317</v>
      </c>
      <c r="F1452" t="s">
        <v>1315</v>
      </c>
      <c r="G1452" t="s">
        <v>1695</v>
      </c>
      <c r="H1452" t="s">
        <v>7</v>
      </c>
    </row>
    <row r="1453" spans="3:8" x14ac:dyDescent="0.2">
      <c r="C1453" t="s">
        <v>1655</v>
      </c>
      <c r="D1453" t="s">
        <v>1318</v>
      </c>
      <c r="E1453" t="s">
        <v>1319</v>
      </c>
      <c r="F1453" t="s">
        <v>1315</v>
      </c>
      <c r="G1453" t="s">
        <v>1695</v>
      </c>
      <c r="H1453" t="s">
        <v>7</v>
      </c>
    </row>
    <row r="1454" spans="3:8" x14ac:dyDescent="0.2">
      <c r="C1454" t="s">
        <v>1655</v>
      </c>
      <c r="D1454" t="s">
        <v>1318</v>
      </c>
      <c r="E1454" t="s">
        <v>1320</v>
      </c>
      <c r="F1454" t="s">
        <v>1315</v>
      </c>
      <c r="G1454" t="s">
        <v>1695</v>
      </c>
      <c r="H1454" t="s">
        <v>7</v>
      </c>
    </row>
    <row r="1455" spans="3:8" x14ac:dyDescent="0.2">
      <c r="C1455" t="s">
        <v>1655</v>
      </c>
      <c r="D1455" t="s">
        <v>1318</v>
      </c>
      <c r="E1455" t="s">
        <v>1321</v>
      </c>
      <c r="F1455" t="s">
        <v>1315</v>
      </c>
      <c r="G1455" t="s">
        <v>1695</v>
      </c>
      <c r="H1455" t="s">
        <v>7</v>
      </c>
    </row>
    <row r="1456" spans="3:8" x14ac:dyDescent="0.2">
      <c r="C1456" t="s">
        <v>1655</v>
      </c>
      <c r="D1456" t="s">
        <v>1318</v>
      </c>
      <c r="E1456" t="s">
        <v>1322</v>
      </c>
      <c r="F1456" t="s">
        <v>1315</v>
      </c>
      <c r="G1456" t="s">
        <v>1695</v>
      </c>
      <c r="H1456" t="s">
        <v>7</v>
      </c>
    </row>
    <row r="1457" spans="3:8" x14ac:dyDescent="0.2">
      <c r="C1457" t="s">
        <v>1655</v>
      </c>
      <c r="D1457" t="s">
        <v>1318</v>
      </c>
      <c r="E1457" t="s">
        <v>1323</v>
      </c>
      <c r="F1457" t="s">
        <v>1315</v>
      </c>
      <c r="G1457" t="s">
        <v>1695</v>
      </c>
      <c r="H1457" t="s">
        <v>7</v>
      </c>
    </row>
    <row r="1458" spans="3:8" x14ac:dyDescent="0.2">
      <c r="C1458" t="s">
        <v>1655</v>
      </c>
      <c r="D1458" t="s">
        <v>1326</v>
      </c>
      <c r="E1458" t="s">
        <v>1327</v>
      </c>
      <c r="F1458" t="s">
        <v>7</v>
      </c>
      <c r="G1458" t="s">
        <v>7</v>
      </c>
      <c r="H1458" t="s">
        <v>7</v>
      </c>
    </row>
    <row r="1459" spans="3:8" x14ac:dyDescent="0.2">
      <c r="C1459" t="s">
        <v>1655</v>
      </c>
      <c r="D1459" t="s">
        <v>1326</v>
      </c>
      <c r="E1459" t="s">
        <v>1328</v>
      </c>
      <c r="F1459" t="s">
        <v>7</v>
      </c>
      <c r="G1459" t="s">
        <v>7</v>
      </c>
      <c r="H1459" t="s">
        <v>7</v>
      </c>
    </row>
    <row r="1460" spans="3:8" x14ac:dyDescent="0.2">
      <c r="C1460" t="s">
        <v>1655</v>
      </c>
      <c r="D1460" t="s">
        <v>1326</v>
      </c>
      <c r="E1460" t="s">
        <v>1329</v>
      </c>
      <c r="F1460" t="s">
        <v>7</v>
      </c>
      <c r="G1460" t="s">
        <v>7</v>
      </c>
      <c r="H1460" t="s">
        <v>7</v>
      </c>
    </row>
    <row r="1461" spans="3:8" x14ac:dyDescent="0.2">
      <c r="C1461" t="s">
        <v>1655</v>
      </c>
      <c r="D1461" t="s">
        <v>1326</v>
      </c>
      <c r="E1461" t="s">
        <v>1330</v>
      </c>
      <c r="F1461" t="s">
        <v>7</v>
      </c>
      <c r="G1461" t="s">
        <v>7</v>
      </c>
      <c r="H1461" t="s">
        <v>7</v>
      </c>
    </row>
    <row r="1462" spans="3:8" x14ac:dyDescent="0.2">
      <c r="C1462" t="s">
        <v>1655</v>
      </c>
      <c r="D1462" t="s">
        <v>1326</v>
      </c>
      <c r="E1462" t="s">
        <v>231</v>
      </c>
      <c r="F1462" t="s">
        <v>7</v>
      </c>
      <c r="G1462" t="s">
        <v>7</v>
      </c>
      <c r="H1462" t="s">
        <v>7</v>
      </c>
    </row>
    <row r="1463" spans="3:8" x14ac:dyDescent="0.2">
      <c r="C1463" t="s">
        <v>1655</v>
      </c>
      <c r="D1463" t="s">
        <v>1326</v>
      </c>
      <c r="E1463" t="s">
        <v>1331</v>
      </c>
      <c r="F1463" t="s">
        <v>7</v>
      </c>
      <c r="G1463" t="s">
        <v>7</v>
      </c>
      <c r="H1463" t="s">
        <v>7</v>
      </c>
    </row>
    <row r="1464" spans="3:8" x14ac:dyDescent="0.2">
      <c r="C1464" t="s">
        <v>1655</v>
      </c>
      <c r="D1464" t="s">
        <v>1326</v>
      </c>
      <c r="E1464" t="s">
        <v>1332</v>
      </c>
      <c r="F1464" t="s">
        <v>7</v>
      </c>
      <c r="G1464" t="s">
        <v>7</v>
      </c>
      <c r="H1464" t="s">
        <v>7</v>
      </c>
    </row>
    <row r="1465" spans="3:8" x14ac:dyDescent="0.2">
      <c r="C1465" t="s">
        <v>1655</v>
      </c>
      <c r="D1465" t="s">
        <v>1333</v>
      </c>
      <c r="E1465" t="s">
        <v>1333</v>
      </c>
      <c r="F1465" t="s">
        <v>1325</v>
      </c>
      <c r="G1465" t="s">
        <v>1738</v>
      </c>
      <c r="H1465" t="s">
        <v>1685</v>
      </c>
    </row>
    <row r="1466" spans="3:8" x14ac:dyDescent="0.2">
      <c r="C1466" t="s">
        <v>1655</v>
      </c>
      <c r="D1466" t="s">
        <v>1334</v>
      </c>
      <c r="E1466" t="s">
        <v>265</v>
      </c>
      <c r="F1466" t="s">
        <v>10</v>
      </c>
      <c r="G1466" t="s">
        <v>35</v>
      </c>
      <c r="H1466" t="s">
        <v>35</v>
      </c>
    </row>
    <row r="1467" spans="3:8" x14ac:dyDescent="0.2">
      <c r="C1467" t="s">
        <v>1655</v>
      </c>
      <c r="D1467" t="s">
        <v>1334</v>
      </c>
      <c r="E1467" t="s">
        <v>13</v>
      </c>
      <c r="F1467" t="s">
        <v>10</v>
      </c>
      <c r="G1467" t="s">
        <v>35</v>
      </c>
      <c r="H1467" t="s">
        <v>35</v>
      </c>
    </row>
    <row r="1468" spans="3:8" x14ac:dyDescent="0.2">
      <c r="C1468" t="s">
        <v>1655</v>
      </c>
      <c r="D1468" t="s">
        <v>1334</v>
      </c>
      <c r="E1468" t="s">
        <v>1279</v>
      </c>
      <c r="F1468" t="s">
        <v>10</v>
      </c>
      <c r="G1468" t="s">
        <v>35</v>
      </c>
      <c r="H1468" t="s">
        <v>35</v>
      </c>
    </row>
    <row r="1469" spans="3:8" x14ac:dyDescent="0.2">
      <c r="C1469" t="s">
        <v>1655</v>
      </c>
      <c r="D1469" t="s">
        <v>1334</v>
      </c>
      <c r="E1469" t="s">
        <v>1335</v>
      </c>
      <c r="F1469" t="s">
        <v>10</v>
      </c>
      <c r="G1469" t="s">
        <v>35</v>
      </c>
      <c r="H1469" t="s">
        <v>35</v>
      </c>
    </row>
    <row r="1470" spans="3:8" x14ac:dyDescent="0.2">
      <c r="C1470" t="s">
        <v>1655</v>
      </c>
      <c r="D1470" t="s">
        <v>44</v>
      </c>
      <c r="E1470" t="s">
        <v>1336</v>
      </c>
      <c r="F1470" t="s">
        <v>10</v>
      </c>
      <c r="G1470" t="s">
        <v>35</v>
      </c>
      <c r="H1470" t="s">
        <v>35</v>
      </c>
    </row>
    <row r="1471" spans="3:8" x14ac:dyDescent="0.2">
      <c r="C1471" t="s">
        <v>1655</v>
      </c>
      <c r="D1471" t="s">
        <v>44</v>
      </c>
      <c r="E1471" t="s">
        <v>1314</v>
      </c>
      <c r="F1471" t="s">
        <v>454</v>
      </c>
      <c r="G1471" t="s">
        <v>1696</v>
      </c>
      <c r="H1471" t="s">
        <v>7</v>
      </c>
    </row>
    <row r="1472" spans="3:8" x14ac:dyDescent="0.2">
      <c r="C1472" t="s">
        <v>1655</v>
      </c>
      <c r="D1472" t="s">
        <v>44</v>
      </c>
      <c r="E1472" t="s">
        <v>1337</v>
      </c>
      <c r="F1472" t="s">
        <v>454</v>
      </c>
      <c r="G1472" t="s">
        <v>1696</v>
      </c>
      <c r="H1472" t="s">
        <v>7</v>
      </c>
    </row>
    <row r="1473" spans="3:8" x14ac:dyDescent="0.2">
      <c r="C1473" t="s">
        <v>1655</v>
      </c>
      <c r="D1473" t="s">
        <v>44</v>
      </c>
      <c r="E1473" t="s">
        <v>1337</v>
      </c>
      <c r="F1473" t="s">
        <v>1315</v>
      </c>
      <c r="G1473" t="s">
        <v>1695</v>
      </c>
      <c r="H1473" t="s">
        <v>7</v>
      </c>
    </row>
    <row r="1474" spans="3:8" x14ac:dyDescent="0.2">
      <c r="C1474" t="s">
        <v>1655</v>
      </c>
      <c r="D1474" t="s">
        <v>44</v>
      </c>
      <c r="E1474" t="s">
        <v>1338</v>
      </c>
      <c r="F1474" t="s">
        <v>10</v>
      </c>
      <c r="G1474" t="s">
        <v>35</v>
      </c>
      <c r="H1474" t="s">
        <v>35</v>
      </c>
    </row>
    <row r="1475" spans="3:8" x14ac:dyDescent="0.2">
      <c r="C1475" t="s">
        <v>1655</v>
      </c>
      <c r="D1475" t="s">
        <v>1339</v>
      </c>
      <c r="E1475" t="s">
        <v>1340</v>
      </c>
      <c r="F1475" t="s">
        <v>2</v>
      </c>
      <c r="G1475" t="s">
        <v>273</v>
      </c>
      <c r="H1475" t="s">
        <v>35</v>
      </c>
    </row>
    <row r="1476" spans="3:8" x14ac:dyDescent="0.2">
      <c r="C1476" t="s">
        <v>1655</v>
      </c>
      <c r="D1476" t="s">
        <v>1339</v>
      </c>
      <c r="E1476" t="s">
        <v>1341</v>
      </c>
      <c r="F1476" t="s">
        <v>2</v>
      </c>
      <c r="G1476" t="s">
        <v>273</v>
      </c>
      <c r="H1476" t="s">
        <v>35</v>
      </c>
    </row>
    <row r="1477" spans="3:8" x14ac:dyDescent="0.2">
      <c r="C1477" t="s">
        <v>1655</v>
      </c>
      <c r="D1477" t="s">
        <v>1339</v>
      </c>
      <c r="E1477" t="s">
        <v>1342</v>
      </c>
      <c r="F1477" t="s">
        <v>2</v>
      </c>
      <c r="G1477" t="s">
        <v>273</v>
      </c>
      <c r="H1477" t="s">
        <v>35</v>
      </c>
    </row>
    <row r="1478" spans="3:8" x14ac:dyDescent="0.2">
      <c r="C1478" t="s">
        <v>1655</v>
      </c>
      <c r="D1478" t="s">
        <v>154</v>
      </c>
      <c r="E1478" t="s">
        <v>1324</v>
      </c>
      <c r="F1478" t="s">
        <v>1325</v>
      </c>
      <c r="G1478" t="s">
        <v>273</v>
      </c>
      <c r="H1478" t="s">
        <v>1685</v>
      </c>
    </row>
    <row r="1479" spans="3:8" x14ac:dyDescent="0.2">
      <c r="C1479" t="s">
        <v>1655</v>
      </c>
      <c r="D1479" t="s">
        <v>1344</v>
      </c>
      <c r="E1479" t="s">
        <v>1345</v>
      </c>
      <c r="F1479" t="s">
        <v>10</v>
      </c>
      <c r="G1479" t="s">
        <v>35</v>
      </c>
      <c r="H1479" t="s">
        <v>35</v>
      </c>
    </row>
    <row r="1480" spans="3:8" x14ac:dyDescent="0.2">
      <c r="C1480" t="s">
        <v>1655</v>
      </c>
      <c r="D1480" t="s">
        <v>1549</v>
      </c>
      <c r="E1480" t="s">
        <v>1431</v>
      </c>
      <c r="F1480" t="s">
        <v>624</v>
      </c>
      <c r="G1480" t="s">
        <v>1692</v>
      </c>
      <c r="H1480" t="s">
        <v>7</v>
      </c>
    </row>
    <row r="1481" spans="3:8" x14ac:dyDescent="0.2">
      <c r="C1481" t="s">
        <v>1655</v>
      </c>
      <c r="D1481" t="s">
        <v>1432</v>
      </c>
      <c r="E1481" t="s">
        <v>1432</v>
      </c>
      <c r="F1481" t="s">
        <v>1433</v>
      </c>
      <c r="G1481" t="s">
        <v>1740</v>
      </c>
      <c r="H1481" t="s">
        <v>1685</v>
      </c>
    </row>
    <row r="1482" spans="3:8" x14ac:dyDescent="0.2">
      <c r="C1482" t="s">
        <v>1655</v>
      </c>
      <c r="D1482" t="s">
        <v>1434</v>
      </c>
      <c r="E1482" t="s">
        <v>1434</v>
      </c>
      <c r="F1482" t="s">
        <v>565</v>
      </c>
      <c r="G1482" t="s">
        <v>1709</v>
      </c>
      <c r="H1482" t="s">
        <v>1685</v>
      </c>
    </row>
    <row r="1483" spans="3:8" x14ac:dyDescent="0.2">
      <c r="C1483" t="s">
        <v>1655</v>
      </c>
      <c r="D1483" t="s">
        <v>226</v>
      </c>
      <c r="E1483" t="s">
        <v>236</v>
      </c>
      <c r="F1483" t="s">
        <v>10</v>
      </c>
      <c r="G1483" t="s">
        <v>35</v>
      </c>
      <c r="H1483" t="s">
        <v>35</v>
      </c>
    </row>
    <row r="1484" spans="3:8" x14ac:dyDescent="0.2">
      <c r="C1484" t="s">
        <v>1655</v>
      </c>
      <c r="D1484" t="s">
        <v>1435</v>
      </c>
      <c r="E1484" t="s">
        <v>1436</v>
      </c>
      <c r="F1484" t="s">
        <v>10</v>
      </c>
      <c r="G1484" t="s">
        <v>35</v>
      </c>
      <c r="H1484" t="s">
        <v>35</v>
      </c>
    </row>
    <row r="1485" spans="3:8" x14ac:dyDescent="0.2">
      <c r="C1485" t="s">
        <v>1655</v>
      </c>
      <c r="D1485" t="s">
        <v>1435</v>
      </c>
      <c r="E1485" t="s">
        <v>1437</v>
      </c>
      <c r="F1485" t="s">
        <v>10</v>
      </c>
      <c r="G1485" t="s">
        <v>35</v>
      </c>
      <c r="H1485" t="s">
        <v>35</v>
      </c>
    </row>
    <row r="1486" spans="3:8" x14ac:dyDescent="0.2">
      <c r="C1486" t="s">
        <v>1655</v>
      </c>
      <c r="D1486" t="s">
        <v>1435</v>
      </c>
      <c r="E1486" t="s">
        <v>1438</v>
      </c>
      <c r="F1486" t="s">
        <v>10</v>
      </c>
      <c r="G1486" t="s">
        <v>35</v>
      </c>
      <c r="H1486" t="s">
        <v>35</v>
      </c>
    </row>
    <row r="1487" spans="3:8" x14ac:dyDescent="0.2">
      <c r="C1487" t="s">
        <v>1655</v>
      </c>
      <c r="D1487" t="s">
        <v>1439</v>
      </c>
      <c r="E1487" t="s">
        <v>1439</v>
      </c>
      <c r="F1487" t="s">
        <v>565</v>
      </c>
      <c r="G1487" t="s">
        <v>1709</v>
      </c>
      <c r="H1487" t="s">
        <v>1685</v>
      </c>
    </row>
    <row r="1488" spans="3:8" x14ac:dyDescent="0.2">
      <c r="C1488" t="s">
        <v>1655</v>
      </c>
      <c r="D1488" t="s">
        <v>1440</v>
      </c>
      <c r="E1488" t="s">
        <v>1440</v>
      </c>
      <c r="F1488" t="s">
        <v>1441</v>
      </c>
      <c r="G1488" t="s">
        <v>8253</v>
      </c>
      <c r="H1488" t="s">
        <v>1685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44C-C3E9-5045-983D-5F4DAA36FF4B}">
  <dimension ref="B1:J4467"/>
  <sheetViews>
    <sheetView topLeftCell="A206" zoomScaleNormal="100" workbookViewId="0">
      <selection activeCell="C2" sqref="C2"/>
    </sheetView>
  </sheetViews>
  <sheetFormatPr baseColWidth="10" defaultRowHeight="15" x14ac:dyDescent="0.2"/>
  <cols>
    <col min="3" max="3" width="42.33203125" bestFit="1" customWidth="1"/>
    <col min="4" max="5" width="82.5" bestFit="1" customWidth="1"/>
  </cols>
  <sheetData>
    <row r="1" spans="3:4" x14ac:dyDescent="0.2">
      <c r="C1">
        <f>COUNTA(C2:C1487)</f>
        <v>1486</v>
      </c>
    </row>
    <row r="2" spans="3:4" x14ac:dyDescent="0.2">
      <c r="C2" t="s">
        <v>2316</v>
      </c>
      <c r="D2" t="s">
        <v>2865</v>
      </c>
    </row>
    <row r="3" spans="3:4" x14ac:dyDescent="0.2">
      <c r="C3" t="s">
        <v>2316</v>
      </c>
      <c r="D3" t="s">
        <v>2866</v>
      </c>
    </row>
    <row r="4" spans="3:4" x14ac:dyDescent="0.2">
      <c r="C4" t="s">
        <v>1762</v>
      </c>
      <c r="D4" t="s">
        <v>2156</v>
      </c>
    </row>
    <row r="5" spans="3:4" x14ac:dyDescent="0.2">
      <c r="C5" t="s">
        <v>2317</v>
      </c>
      <c r="D5" t="s">
        <v>2867</v>
      </c>
    </row>
    <row r="6" spans="3:4" x14ac:dyDescent="0.2">
      <c r="C6" t="s">
        <v>2317</v>
      </c>
      <c r="D6" t="s">
        <v>2868</v>
      </c>
    </row>
    <row r="7" spans="3:4" x14ac:dyDescent="0.2">
      <c r="C7" t="s">
        <v>2317</v>
      </c>
      <c r="D7" t="s">
        <v>2869</v>
      </c>
    </row>
    <row r="8" spans="3:4" x14ac:dyDescent="0.2">
      <c r="C8" t="s">
        <v>2317</v>
      </c>
      <c r="D8" t="s">
        <v>2870</v>
      </c>
    </row>
    <row r="9" spans="3:4" x14ac:dyDescent="0.2">
      <c r="C9" t="s">
        <v>2317</v>
      </c>
      <c r="D9" t="s">
        <v>2871</v>
      </c>
    </row>
    <row r="10" spans="3:4" x14ac:dyDescent="0.2">
      <c r="C10" t="s">
        <v>2318</v>
      </c>
      <c r="D10" t="s">
        <v>2872</v>
      </c>
    </row>
    <row r="11" spans="3:4" x14ac:dyDescent="0.2">
      <c r="C11" t="s">
        <v>2318</v>
      </c>
      <c r="D11" t="s">
        <v>2873</v>
      </c>
    </row>
    <row r="12" spans="3:4" x14ac:dyDescent="0.2">
      <c r="C12" t="s">
        <v>2318</v>
      </c>
      <c r="D12" t="s">
        <v>2874</v>
      </c>
    </row>
    <row r="13" spans="3:4" x14ac:dyDescent="0.2">
      <c r="C13" t="s">
        <v>1763</v>
      </c>
      <c r="D13" t="s">
        <v>2869</v>
      </c>
    </row>
    <row r="14" spans="3:4" x14ac:dyDescent="0.2">
      <c r="C14" t="s">
        <v>1763</v>
      </c>
      <c r="D14" t="s">
        <v>2875</v>
      </c>
    </row>
    <row r="15" spans="3:4" x14ac:dyDescent="0.2">
      <c r="C15" t="s">
        <v>2319</v>
      </c>
      <c r="D15" t="s">
        <v>1687</v>
      </c>
    </row>
    <row r="16" spans="3:4" x14ac:dyDescent="0.2">
      <c r="C16" t="s">
        <v>2319</v>
      </c>
      <c r="D16" t="s">
        <v>1687</v>
      </c>
    </row>
    <row r="17" spans="3:4" x14ac:dyDescent="0.2">
      <c r="C17" t="s">
        <v>2319</v>
      </c>
      <c r="D17" t="s">
        <v>3430</v>
      </c>
    </row>
    <row r="18" spans="3:4" x14ac:dyDescent="0.2">
      <c r="C18" t="s">
        <v>2319</v>
      </c>
      <c r="D18" t="s">
        <v>2876</v>
      </c>
    </row>
    <row r="19" spans="3:4" x14ac:dyDescent="0.2">
      <c r="C19" t="s">
        <v>1860</v>
      </c>
      <c r="D19" t="s">
        <v>1764</v>
      </c>
    </row>
    <row r="20" spans="3:4" x14ac:dyDescent="0.2">
      <c r="C20" t="s">
        <v>1860</v>
      </c>
      <c r="D20" t="s">
        <v>1765</v>
      </c>
    </row>
    <row r="21" spans="3:4" x14ac:dyDescent="0.2">
      <c r="C21" t="s">
        <v>2320</v>
      </c>
      <c r="D21" t="s">
        <v>1766</v>
      </c>
    </row>
    <row r="22" spans="3:4" x14ac:dyDescent="0.2">
      <c r="C22" t="s">
        <v>2320</v>
      </c>
      <c r="D22" t="s">
        <v>1767</v>
      </c>
    </row>
    <row r="23" spans="3:4" x14ac:dyDescent="0.2">
      <c r="C23" t="s">
        <v>2320</v>
      </c>
      <c r="D23" t="s">
        <v>1768</v>
      </c>
    </row>
    <row r="24" spans="3:4" x14ac:dyDescent="0.2">
      <c r="C24" t="s">
        <v>2320</v>
      </c>
      <c r="D24" t="s">
        <v>1769</v>
      </c>
    </row>
    <row r="25" spans="3:4" x14ac:dyDescent="0.2">
      <c r="C25" t="s">
        <v>273</v>
      </c>
      <c r="D25" t="s">
        <v>1770</v>
      </c>
    </row>
    <row r="26" spans="3:4" x14ac:dyDescent="0.2">
      <c r="C26" t="s">
        <v>273</v>
      </c>
      <c r="D26" t="s">
        <v>1769</v>
      </c>
    </row>
    <row r="27" spans="3:4" x14ac:dyDescent="0.2">
      <c r="C27" t="s">
        <v>2321</v>
      </c>
      <c r="D27" t="s">
        <v>2877</v>
      </c>
    </row>
    <row r="28" spans="3:4" x14ac:dyDescent="0.2">
      <c r="C28" t="s">
        <v>2321</v>
      </c>
      <c r="D28" t="s">
        <v>2878</v>
      </c>
    </row>
    <row r="29" spans="3:4" x14ac:dyDescent="0.2">
      <c r="C29" t="s">
        <v>2317</v>
      </c>
      <c r="D29" t="s">
        <v>2877</v>
      </c>
    </row>
    <row r="30" spans="3:4" x14ac:dyDescent="0.2">
      <c r="C30" t="s">
        <v>2317</v>
      </c>
      <c r="D30" t="s">
        <v>2878</v>
      </c>
    </row>
    <row r="31" spans="3:4" x14ac:dyDescent="0.2">
      <c r="C31" t="s">
        <v>273</v>
      </c>
      <c r="D31" t="s">
        <v>1771</v>
      </c>
    </row>
    <row r="32" spans="3:4" x14ac:dyDescent="0.2">
      <c r="C32" t="s">
        <v>273</v>
      </c>
      <c r="D32" t="s">
        <v>2879</v>
      </c>
    </row>
    <row r="33" spans="3:4" x14ac:dyDescent="0.2">
      <c r="C33" t="s">
        <v>273</v>
      </c>
      <c r="D33" t="s">
        <v>2878</v>
      </c>
    </row>
    <row r="34" spans="3:4" x14ac:dyDescent="0.2">
      <c r="C34" t="s">
        <v>2318</v>
      </c>
      <c r="D34" t="s">
        <v>2880</v>
      </c>
    </row>
    <row r="35" spans="3:4" x14ac:dyDescent="0.2">
      <c r="C35" t="s">
        <v>2318</v>
      </c>
      <c r="D35" t="s">
        <v>2881</v>
      </c>
    </row>
    <row r="36" spans="3:4" x14ac:dyDescent="0.2">
      <c r="C36" t="s">
        <v>2318</v>
      </c>
      <c r="D36" t="s">
        <v>2882</v>
      </c>
    </row>
    <row r="37" spans="3:4" x14ac:dyDescent="0.2">
      <c r="C37" t="s">
        <v>2318</v>
      </c>
      <c r="D37" t="s">
        <v>2209</v>
      </c>
    </row>
    <row r="38" spans="3:4" x14ac:dyDescent="0.2">
      <c r="C38" t="s">
        <v>2318</v>
      </c>
      <c r="D38" t="s">
        <v>2210</v>
      </c>
    </row>
    <row r="39" spans="3:4" x14ac:dyDescent="0.2">
      <c r="C39" t="s">
        <v>2318</v>
      </c>
      <c r="D39" t="s">
        <v>2883</v>
      </c>
    </row>
    <row r="40" spans="3:4" x14ac:dyDescent="0.2">
      <c r="C40" t="s">
        <v>1763</v>
      </c>
      <c r="D40" t="s">
        <v>2877</v>
      </c>
    </row>
    <row r="41" spans="3:4" x14ac:dyDescent="0.2">
      <c r="C41" t="s">
        <v>1763</v>
      </c>
      <c r="D41" t="s">
        <v>2878</v>
      </c>
    </row>
    <row r="42" spans="3:4" x14ac:dyDescent="0.2">
      <c r="C42" t="s">
        <v>1772</v>
      </c>
      <c r="D42" t="s">
        <v>1773</v>
      </c>
    </row>
    <row r="43" spans="3:4" x14ac:dyDescent="0.2">
      <c r="C43" t="s">
        <v>2318</v>
      </c>
      <c r="D43" t="s">
        <v>2884</v>
      </c>
    </row>
    <row r="44" spans="3:4" x14ac:dyDescent="0.2">
      <c r="C44" t="s">
        <v>2318</v>
      </c>
      <c r="D44" t="s">
        <v>2885</v>
      </c>
    </row>
    <row r="45" spans="3:4" x14ac:dyDescent="0.2">
      <c r="C45" t="s">
        <v>2318</v>
      </c>
      <c r="D45" t="s">
        <v>2886</v>
      </c>
    </row>
    <row r="46" spans="3:4" x14ac:dyDescent="0.2">
      <c r="C46" t="s">
        <v>2322</v>
      </c>
      <c r="D46" t="s">
        <v>2887</v>
      </c>
    </row>
    <row r="47" spans="3:4" x14ac:dyDescent="0.2">
      <c r="C47" t="s">
        <v>273</v>
      </c>
      <c r="D47" t="s">
        <v>1774</v>
      </c>
    </row>
    <row r="48" spans="3:4" x14ac:dyDescent="0.2">
      <c r="C48" t="s">
        <v>273</v>
      </c>
      <c r="D48" t="s">
        <v>2319</v>
      </c>
    </row>
    <row r="49" spans="3:4" x14ac:dyDescent="0.2">
      <c r="C49" t="s">
        <v>273</v>
      </c>
      <c r="D49" t="s">
        <v>2211</v>
      </c>
    </row>
    <row r="50" spans="3:4" x14ac:dyDescent="0.2">
      <c r="C50" t="s">
        <v>273</v>
      </c>
      <c r="D50" t="s">
        <v>2212</v>
      </c>
    </row>
    <row r="51" spans="3:4" x14ac:dyDescent="0.2">
      <c r="C51" t="s">
        <v>273</v>
      </c>
      <c r="D51" t="s">
        <v>2157</v>
      </c>
    </row>
    <row r="52" spans="3:4" x14ac:dyDescent="0.2">
      <c r="C52" t="s">
        <v>273</v>
      </c>
      <c r="D52" t="s">
        <v>2158</v>
      </c>
    </row>
    <row r="53" spans="3:4" x14ac:dyDescent="0.2">
      <c r="C53" t="s">
        <v>273</v>
      </c>
      <c r="D53" t="s">
        <v>2159</v>
      </c>
    </row>
    <row r="54" spans="3:4" x14ac:dyDescent="0.2">
      <c r="C54" t="s">
        <v>273</v>
      </c>
      <c r="D54" t="s">
        <v>2160</v>
      </c>
    </row>
    <row r="55" spans="3:4" x14ac:dyDescent="0.2">
      <c r="C55" t="s">
        <v>273</v>
      </c>
      <c r="D55" t="s">
        <v>1763</v>
      </c>
    </row>
    <row r="56" spans="3:4" x14ac:dyDescent="0.2">
      <c r="C56" t="s">
        <v>2323</v>
      </c>
      <c r="D56" t="s">
        <v>1771</v>
      </c>
    </row>
    <row r="57" spans="3:4" x14ac:dyDescent="0.2">
      <c r="C57" t="s">
        <v>2323</v>
      </c>
      <c r="D57" t="s">
        <v>2696</v>
      </c>
    </row>
    <row r="58" spans="3:4" x14ac:dyDescent="0.2">
      <c r="C58" t="s">
        <v>2323</v>
      </c>
      <c r="D58" t="s">
        <v>2697</v>
      </c>
    </row>
    <row r="59" spans="3:4" x14ac:dyDescent="0.2">
      <c r="C59" t="s">
        <v>2324</v>
      </c>
      <c r="D59" t="s">
        <v>2888</v>
      </c>
    </row>
    <row r="60" spans="3:4" x14ac:dyDescent="0.2">
      <c r="C60" t="s">
        <v>2324</v>
      </c>
      <c r="D60" t="s">
        <v>1775</v>
      </c>
    </row>
    <row r="61" spans="3:4" x14ac:dyDescent="0.2">
      <c r="C61" t="s">
        <v>1852</v>
      </c>
      <c r="D61" t="s">
        <v>2889</v>
      </c>
    </row>
    <row r="62" spans="3:4" x14ac:dyDescent="0.2">
      <c r="C62" t="s">
        <v>1852</v>
      </c>
      <c r="D62" t="s">
        <v>2890</v>
      </c>
    </row>
    <row r="63" spans="3:4" x14ac:dyDescent="0.2">
      <c r="C63" t="s">
        <v>2318</v>
      </c>
      <c r="D63" t="s">
        <v>2888</v>
      </c>
    </row>
    <row r="64" spans="3:4" x14ac:dyDescent="0.2">
      <c r="C64" t="s">
        <v>2318</v>
      </c>
      <c r="D64" t="s">
        <v>273</v>
      </c>
    </row>
    <row r="65" spans="3:4" x14ac:dyDescent="0.2">
      <c r="C65" t="s">
        <v>1687</v>
      </c>
      <c r="D65" t="s">
        <v>1776</v>
      </c>
    </row>
    <row r="66" spans="3:4" x14ac:dyDescent="0.2">
      <c r="C66" t="s">
        <v>1687</v>
      </c>
      <c r="D66" t="s">
        <v>2891</v>
      </c>
    </row>
    <row r="67" spans="3:4" x14ac:dyDescent="0.2">
      <c r="C67" t="s">
        <v>1687</v>
      </c>
      <c r="D67" t="s">
        <v>1777</v>
      </c>
    </row>
    <row r="68" spans="3:4" x14ac:dyDescent="0.2">
      <c r="C68" t="s">
        <v>1687</v>
      </c>
      <c r="D68" t="s">
        <v>1778</v>
      </c>
    </row>
    <row r="69" spans="3:4" x14ac:dyDescent="0.2">
      <c r="C69" t="s">
        <v>1687</v>
      </c>
      <c r="D69" t="s">
        <v>2892</v>
      </c>
    </row>
    <row r="70" spans="3:4" x14ac:dyDescent="0.2">
      <c r="C70" t="s">
        <v>1687</v>
      </c>
      <c r="D70" t="s">
        <v>2332</v>
      </c>
    </row>
    <row r="71" spans="3:4" x14ac:dyDescent="0.2">
      <c r="C71" t="s">
        <v>1687</v>
      </c>
      <c r="D71" t="s">
        <v>2893</v>
      </c>
    </row>
    <row r="72" spans="3:4" x14ac:dyDescent="0.2">
      <c r="C72" t="s">
        <v>2325</v>
      </c>
      <c r="D72" t="s">
        <v>2894</v>
      </c>
    </row>
    <row r="73" spans="3:4" x14ac:dyDescent="0.2">
      <c r="C73" t="s">
        <v>2325</v>
      </c>
      <c r="D73" t="s">
        <v>2895</v>
      </c>
    </row>
    <row r="74" spans="3:4" x14ac:dyDescent="0.2">
      <c r="C74" t="s">
        <v>2325</v>
      </c>
      <c r="D74" t="s">
        <v>2896</v>
      </c>
    </row>
    <row r="75" spans="3:4" x14ac:dyDescent="0.2">
      <c r="C75" t="s">
        <v>2326</v>
      </c>
      <c r="D75" t="s">
        <v>2897</v>
      </c>
    </row>
    <row r="76" spans="3:4" x14ac:dyDescent="0.2">
      <c r="C76" t="s">
        <v>2326</v>
      </c>
      <c r="D76" t="s">
        <v>2898</v>
      </c>
    </row>
    <row r="77" spans="3:4" x14ac:dyDescent="0.2">
      <c r="C77" t="s">
        <v>2326</v>
      </c>
      <c r="D77" t="s">
        <v>2899</v>
      </c>
    </row>
    <row r="78" spans="3:4" x14ac:dyDescent="0.2">
      <c r="C78" t="s">
        <v>2318</v>
      </c>
      <c r="D78" t="s">
        <v>2900</v>
      </c>
    </row>
    <row r="79" spans="3:4" x14ac:dyDescent="0.2">
      <c r="C79" t="s">
        <v>2318</v>
      </c>
      <c r="D79" t="s">
        <v>2901</v>
      </c>
    </row>
    <row r="80" spans="3:4" x14ac:dyDescent="0.2">
      <c r="C80" t="s">
        <v>2318</v>
      </c>
      <c r="D80" t="s">
        <v>2902</v>
      </c>
    </row>
    <row r="81" spans="3:4" x14ac:dyDescent="0.2">
      <c r="C81" t="s">
        <v>2318</v>
      </c>
      <c r="D81" t="s">
        <v>2903</v>
      </c>
    </row>
    <row r="82" spans="3:4" x14ac:dyDescent="0.2">
      <c r="C82" t="s">
        <v>2318</v>
      </c>
      <c r="D82" t="s">
        <v>2904</v>
      </c>
    </row>
    <row r="83" spans="3:4" x14ac:dyDescent="0.2">
      <c r="C83" t="s">
        <v>273</v>
      </c>
      <c r="D83" t="s">
        <v>2415</v>
      </c>
    </row>
    <row r="84" spans="3:4" x14ac:dyDescent="0.2">
      <c r="C84" t="s">
        <v>273</v>
      </c>
      <c r="D84" t="s">
        <v>2319</v>
      </c>
    </row>
    <row r="85" spans="3:4" x14ac:dyDescent="0.2">
      <c r="C85" t="s">
        <v>2327</v>
      </c>
      <c r="D85" t="s">
        <v>1770</v>
      </c>
    </row>
    <row r="86" spans="3:4" x14ac:dyDescent="0.2">
      <c r="C86" t="s">
        <v>2327</v>
      </c>
      <c r="D86" t="s">
        <v>1780</v>
      </c>
    </row>
    <row r="87" spans="3:4" x14ac:dyDescent="0.2">
      <c r="C87" t="s">
        <v>2327</v>
      </c>
      <c r="D87" t="s">
        <v>1781</v>
      </c>
    </row>
    <row r="88" spans="3:4" x14ac:dyDescent="0.2">
      <c r="C88" t="s">
        <v>2327</v>
      </c>
      <c r="D88" t="s">
        <v>1782</v>
      </c>
    </row>
    <row r="89" spans="3:4" x14ac:dyDescent="0.2">
      <c r="C89" t="s">
        <v>2327</v>
      </c>
      <c r="D89" t="s">
        <v>1783</v>
      </c>
    </row>
    <row r="90" spans="3:4" x14ac:dyDescent="0.2">
      <c r="C90" t="s">
        <v>2327</v>
      </c>
      <c r="D90" t="s">
        <v>1784</v>
      </c>
    </row>
    <row r="91" spans="3:4" x14ac:dyDescent="0.2">
      <c r="C91" t="s">
        <v>2327</v>
      </c>
      <c r="D91" t="s">
        <v>2467</v>
      </c>
    </row>
    <row r="92" spans="3:4" x14ac:dyDescent="0.2">
      <c r="C92" t="s">
        <v>2328</v>
      </c>
      <c r="D92" t="s">
        <v>2161</v>
      </c>
    </row>
    <row r="93" spans="3:4" x14ac:dyDescent="0.2">
      <c r="C93" t="s">
        <v>2328</v>
      </c>
      <c r="D93" t="s">
        <v>1785</v>
      </c>
    </row>
    <row r="94" spans="3:4" x14ac:dyDescent="0.2">
      <c r="C94" t="s">
        <v>2318</v>
      </c>
      <c r="D94" t="s">
        <v>1786</v>
      </c>
    </row>
    <row r="95" spans="3:4" x14ac:dyDescent="0.2">
      <c r="C95" t="s">
        <v>2318</v>
      </c>
      <c r="D95" t="s">
        <v>2905</v>
      </c>
    </row>
    <row r="96" spans="3:4" x14ac:dyDescent="0.2">
      <c r="C96" t="s">
        <v>2318</v>
      </c>
      <c r="D96" t="s">
        <v>2905</v>
      </c>
    </row>
    <row r="97" spans="3:4" x14ac:dyDescent="0.2">
      <c r="C97" t="s">
        <v>2318</v>
      </c>
      <c r="D97" t="s">
        <v>2906</v>
      </c>
    </row>
    <row r="98" spans="3:4" x14ac:dyDescent="0.2">
      <c r="C98" t="s">
        <v>2318</v>
      </c>
      <c r="D98" t="s">
        <v>2906</v>
      </c>
    </row>
    <row r="99" spans="3:4" x14ac:dyDescent="0.2">
      <c r="C99" t="s">
        <v>2318</v>
      </c>
      <c r="D99" t="s">
        <v>1787</v>
      </c>
    </row>
    <row r="100" spans="3:4" x14ac:dyDescent="0.2">
      <c r="C100" t="s">
        <v>2318</v>
      </c>
      <c r="D100" t="s">
        <v>2907</v>
      </c>
    </row>
    <row r="101" spans="3:4" x14ac:dyDescent="0.2">
      <c r="C101" t="s">
        <v>2318</v>
      </c>
      <c r="D101" t="s">
        <v>2907</v>
      </c>
    </row>
    <row r="102" spans="3:4" x14ac:dyDescent="0.2">
      <c r="C102" t="s">
        <v>2318</v>
      </c>
      <c r="D102" t="s">
        <v>1788</v>
      </c>
    </row>
    <row r="103" spans="3:4" x14ac:dyDescent="0.2">
      <c r="C103" t="s">
        <v>2318</v>
      </c>
      <c r="D103" t="s">
        <v>2908</v>
      </c>
    </row>
    <row r="104" spans="3:4" x14ac:dyDescent="0.2">
      <c r="C104" t="s">
        <v>2318</v>
      </c>
      <c r="D104" t="s">
        <v>2908</v>
      </c>
    </row>
    <row r="105" spans="3:4" x14ac:dyDescent="0.2">
      <c r="C105" t="s">
        <v>2318</v>
      </c>
      <c r="D105" t="s">
        <v>1789</v>
      </c>
    </row>
    <row r="106" spans="3:4" x14ac:dyDescent="0.2">
      <c r="C106" t="s">
        <v>2318</v>
      </c>
      <c r="D106" t="s">
        <v>1789</v>
      </c>
    </row>
    <row r="107" spans="3:4" x14ac:dyDescent="0.2">
      <c r="C107" t="s">
        <v>1772</v>
      </c>
      <c r="D107" t="s">
        <v>2909</v>
      </c>
    </row>
    <row r="108" spans="3:4" x14ac:dyDescent="0.2">
      <c r="C108" t="s">
        <v>1772</v>
      </c>
      <c r="D108" t="s">
        <v>2910</v>
      </c>
    </row>
    <row r="109" spans="3:4" x14ac:dyDescent="0.2">
      <c r="C109" t="s">
        <v>1772</v>
      </c>
      <c r="D109" t="s">
        <v>1790</v>
      </c>
    </row>
    <row r="110" spans="3:4" x14ac:dyDescent="0.2">
      <c r="C110" t="s">
        <v>1772</v>
      </c>
      <c r="D110" t="s">
        <v>2911</v>
      </c>
    </row>
    <row r="111" spans="3:4" x14ac:dyDescent="0.2">
      <c r="C111" t="s">
        <v>1772</v>
      </c>
      <c r="D111" t="s">
        <v>1791</v>
      </c>
    </row>
    <row r="112" spans="3:4" x14ac:dyDescent="0.2">
      <c r="C112" t="s">
        <v>1772</v>
      </c>
      <c r="D112" t="s">
        <v>2912</v>
      </c>
    </row>
    <row r="113" spans="3:4" x14ac:dyDescent="0.2">
      <c r="C113" t="s">
        <v>1772</v>
      </c>
      <c r="D113" t="s">
        <v>1792</v>
      </c>
    </row>
    <row r="114" spans="3:4" x14ac:dyDescent="0.2">
      <c r="C114" t="s">
        <v>1772</v>
      </c>
      <c r="D114" t="s">
        <v>2913</v>
      </c>
    </row>
    <row r="115" spans="3:4" x14ac:dyDescent="0.2">
      <c r="C115" t="s">
        <v>1772</v>
      </c>
      <c r="D115" t="s">
        <v>1793</v>
      </c>
    </row>
    <row r="116" spans="3:4" x14ac:dyDescent="0.2">
      <c r="C116" t="s">
        <v>1772</v>
      </c>
      <c r="D116" t="s">
        <v>1794</v>
      </c>
    </row>
    <row r="117" spans="3:4" x14ac:dyDescent="0.2">
      <c r="C117" t="s">
        <v>1772</v>
      </c>
      <c r="D117" t="s">
        <v>1795</v>
      </c>
    </row>
    <row r="118" spans="3:4" x14ac:dyDescent="0.2">
      <c r="C118" t="s">
        <v>1772</v>
      </c>
      <c r="D118" t="s">
        <v>1796</v>
      </c>
    </row>
    <row r="119" spans="3:4" x14ac:dyDescent="0.2">
      <c r="C119" t="s">
        <v>1772</v>
      </c>
      <c r="D119" t="s">
        <v>2913</v>
      </c>
    </row>
    <row r="120" spans="3:4" x14ac:dyDescent="0.2">
      <c r="C120" t="s">
        <v>1772</v>
      </c>
      <c r="D120" t="s">
        <v>2162</v>
      </c>
    </row>
    <row r="121" spans="3:4" x14ac:dyDescent="0.2">
      <c r="C121" t="s">
        <v>1772</v>
      </c>
      <c r="D121" t="s">
        <v>2698</v>
      </c>
    </row>
    <row r="122" spans="3:4" x14ac:dyDescent="0.2">
      <c r="C122" t="s">
        <v>1797</v>
      </c>
      <c r="D122" t="s">
        <v>1798</v>
      </c>
    </row>
    <row r="123" spans="3:4" x14ac:dyDescent="0.2">
      <c r="C123" t="s">
        <v>1797</v>
      </c>
      <c r="D123" t="s">
        <v>2296</v>
      </c>
    </row>
    <row r="124" spans="3:4" x14ac:dyDescent="0.2">
      <c r="C124" t="s">
        <v>1797</v>
      </c>
      <c r="D124" t="s">
        <v>2913</v>
      </c>
    </row>
    <row r="125" spans="3:4" x14ac:dyDescent="0.2">
      <c r="C125" t="s">
        <v>2329</v>
      </c>
      <c r="D125" t="s">
        <v>2914</v>
      </c>
    </row>
    <row r="126" spans="3:4" x14ac:dyDescent="0.2">
      <c r="C126" t="s">
        <v>1772</v>
      </c>
      <c r="D126" t="s">
        <v>1799</v>
      </c>
    </row>
    <row r="127" spans="3:4" x14ac:dyDescent="0.2">
      <c r="C127" t="s">
        <v>1772</v>
      </c>
      <c r="D127" t="s">
        <v>1800</v>
      </c>
    </row>
    <row r="128" spans="3:4" x14ac:dyDescent="0.2">
      <c r="C128" t="s">
        <v>2318</v>
      </c>
      <c r="D128" t="s">
        <v>1801</v>
      </c>
    </row>
    <row r="129" spans="3:4" x14ac:dyDescent="0.2">
      <c r="C129" t="s">
        <v>2318</v>
      </c>
      <c r="D129" t="s">
        <v>1802</v>
      </c>
    </row>
    <row r="130" spans="3:4" x14ac:dyDescent="0.2">
      <c r="C130" t="s">
        <v>2330</v>
      </c>
      <c r="D130" t="s">
        <v>1803</v>
      </c>
    </row>
    <row r="131" spans="3:4" x14ac:dyDescent="0.2">
      <c r="C131" t="s">
        <v>2330</v>
      </c>
      <c r="D131" t="s">
        <v>1787</v>
      </c>
    </row>
    <row r="132" spans="3:4" x14ac:dyDescent="0.2">
      <c r="C132" t="s">
        <v>2330</v>
      </c>
      <c r="D132" t="s">
        <v>1788</v>
      </c>
    </row>
    <row r="133" spans="3:4" x14ac:dyDescent="0.2">
      <c r="C133" t="s">
        <v>2325</v>
      </c>
      <c r="D133" t="s">
        <v>2915</v>
      </c>
    </row>
    <row r="134" spans="3:4" x14ac:dyDescent="0.2">
      <c r="C134" t="s">
        <v>2325</v>
      </c>
      <c r="D134" t="s">
        <v>2916</v>
      </c>
    </row>
    <row r="135" spans="3:4" x14ac:dyDescent="0.2">
      <c r="C135" t="s">
        <v>2325</v>
      </c>
      <c r="D135" t="s">
        <v>2917</v>
      </c>
    </row>
    <row r="136" spans="3:4" x14ac:dyDescent="0.2">
      <c r="C136" t="s">
        <v>2325</v>
      </c>
      <c r="D136" t="s">
        <v>2918</v>
      </c>
    </row>
    <row r="137" spans="3:4" x14ac:dyDescent="0.2">
      <c r="C137" t="s">
        <v>2325</v>
      </c>
      <c r="D137" t="s">
        <v>2919</v>
      </c>
    </row>
    <row r="138" spans="3:4" x14ac:dyDescent="0.2">
      <c r="C138" t="s">
        <v>2325</v>
      </c>
      <c r="D138" t="s">
        <v>2920</v>
      </c>
    </row>
    <row r="139" spans="3:4" x14ac:dyDescent="0.2">
      <c r="C139" t="s">
        <v>2331</v>
      </c>
      <c r="D139" t="s">
        <v>2921</v>
      </c>
    </row>
    <row r="140" spans="3:4" x14ac:dyDescent="0.2">
      <c r="C140" t="s">
        <v>2331</v>
      </c>
      <c r="D140" t="s">
        <v>2888</v>
      </c>
    </row>
    <row r="141" spans="3:4" x14ac:dyDescent="0.2">
      <c r="C141" t="s">
        <v>2331</v>
      </c>
      <c r="D141" t="s">
        <v>1789</v>
      </c>
    </row>
    <row r="142" spans="3:4" x14ac:dyDescent="0.2">
      <c r="C142" t="s">
        <v>2331</v>
      </c>
      <c r="D142" t="s">
        <v>1768</v>
      </c>
    </row>
    <row r="143" spans="3:4" x14ac:dyDescent="0.2">
      <c r="C143" t="s">
        <v>1852</v>
      </c>
      <c r="D143" t="s">
        <v>1804</v>
      </c>
    </row>
    <row r="144" spans="3:4" x14ac:dyDescent="0.2">
      <c r="C144" t="s">
        <v>1852</v>
      </c>
      <c r="D144" t="s">
        <v>2922</v>
      </c>
    </row>
    <row r="145" spans="3:4" x14ac:dyDescent="0.2">
      <c r="C145" t="s">
        <v>1852</v>
      </c>
      <c r="D145" t="s">
        <v>1805</v>
      </c>
    </row>
    <row r="146" spans="3:4" x14ac:dyDescent="0.2">
      <c r="C146" t="s">
        <v>1852</v>
      </c>
      <c r="D146" t="s">
        <v>2923</v>
      </c>
    </row>
    <row r="147" spans="3:4" x14ac:dyDescent="0.2">
      <c r="C147" t="s">
        <v>2316</v>
      </c>
      <c r="D147" t="s">
        <v>2924</v>
      </c>
    </row>
    <row r="148" spans="3:4" x14ac:dyDescent="0.2">
      <c r="C148" t="s">
        <v>2316</v>
      </c>
      <c r="D148" t="s">
        <v>2163</v>
      </c>
    </row>
    <row r="149" spans="3:4" x14ac:dyDescent="0.2">
      <c r="C149" t="s">
        <v>2316</v>
      </c>
      <c r="D149" t="s">
        <v>1806</v>
      </c>
    </row>
    <row r="150" spans="3:4" x14ac:dyDescent="0.2">
      <c r="C150" t="s">
        <v>2316</v>
      </c>
      <c r="D150" t="s">
        <v>1807</v>
      </c>
    </row>
    <row r="151" spans="3:4" x14ac:dyDescent="0.2">
      <c r="C151" t="s">
        <v>2316</v>
      </c>
      <c r="D151" t="s">
        <v>1808</v>
      </c>
    </row>
    <row r="152" spans="3:4" x14ac:dyDescent="0.2">
      <c r="C152" t="s">
        <v>2318</v>
      </c>
      <c r="D152" t="s">
        <v>2213</v>
      </c>
    </row>
    <row r="153" spans="3:4" x14ac:dyDescent="0.2">
      <c r="C153" t="s">
        <v>2318</v>
      </c>
      <c r="D153" t="s">
        <v>2925</v>
      </c>
    </row>
    <row r="154" spans="3:4" x14ac:dyDescent="0.2">
      <c r="C154" t="s">
        <v>273</v>
      </c>
      <c r="D154" t="s">
        <v>2926</v>
      </c>
    </row>
    <row r="155" spans="3:4" x14ac:dyDescent="0.2">
      <c r="C155" t="s">
        <v>273</v>
      </c>
      <c r="D155" t="s">
        <v>2385</v>
      </c>
    </row>
    <row r="156" spans="3:4" x14ac:dyDescent="0.2">
      <c r="C156" t="s">
        <v>1809</v>
      </c>
      <c r="D156" t="s">
        <v>2927</v>
      </c>
    </row>
    <row r="157" spans="3:4" x14ac:dyDescent="0.2">
      <c r="C157" t="s">
        <v>1809</v>
      </c>
      <c r="D157" t="s">
        <v>2214</v>
      </c>
    </row>
    <row r="158" spans="3:4" x14ac:dyDescent="0.2">
      <c r="C158" t="s">
        <v>1809</v>
      </c>
      <c r="D158" t="s">
        <v>2928</v>
      </c>
    </row>
    <row r="159" spans="3:4" x14ac:dyDescent="0.2">
      <c r="C159" t="s">
        <v>1809</v>
      </c>
      <c r="D159" t="s">
        <v>1810</v>
      </c>
    </row>
    <row r="160" spans="3:4" x14ac:dyDescent="0.2">
      <c r="C160" t="s">
        <v>1809</v>
      </c>
      <c r="D160" t="s">
        <v>1821</v>
      </c>
    </row>
    <row r="161" spans="3:4" x14ac:dyDescent="0.2">
      <c r="C161" t="s">
        <v>1809</v>
      </c>
      <c r="D161" t="s">
        <v>1811</v>
      </c>
    </row>
    <row r="162" spans="3:4" x14ac:dyDescent="0.2">
      <c r="C162" t="s">
        <v>2332</v>
      </c>
      <c r="D162" t="s">
        <v>3431</v>
      </c>
    </row>
    <row r="163" spans="3:4" x14ac:dyDescent="0.2">
      <c r="C163" t="s">
        <v>2332</v>
      </c>
      <c r="D163" t="s">
        <v>2929</v>
      </c>
    </row>
    <row r="164" spans="3:4" x14ac:dyDescent="0.2">
      <c r="C164" t="s">
        <v>2332</v>
      </c>
      <c r="D164" t="s">
        <v>3432</v>
      </c>
    </row>
    <row r="165" spans="3:4" x14ac:dyDescent="0.2">
      <c r="C165" t="s">
        <v>2332</v>
      </c>
      <c r="D165" t="s">
        <v>2930</v>
      </c>
    </row>
    <row r="166" spans="3:4" x14ac:dyDescent="0.2">
      <c r="C166" t="s">
        <v>2332</v>
      </c>
      <c r="D166" t="s">
        <v>3433</v>
      </c>
    </row>
    <row r="167" spans="3:4" x14ac:dyDescent="0.2">
      <c r="C167" t="s">
        <v>1687</v>
      </c>
      <c r="D167" t="s">
        <v>2931</v>
      </c>
    </row>
    <row r="168" spans="3:4" x14ac:dyDescent="0.2">
      <c r="C168" t="s">
        <v>1687</v>
      </c>
      <c r="D168" t="s">
        <v>2932</v>
      </c>
    </row>
    <row r="169" spans="3:4" x14ac:dyDescent="0.2">
      <c r="C169" t="s">
        <v>1687</v>
      </c>
      <c r="D169" t="s">
        <v>1812</v>
      </c>
    </row>
    <row r="170" spans="3:4" x14ac:dyDescent="0.2">
      <c r="C170" t="s">
        <v>1687</v>
      </c>
      <c r="D170" t="s">
        <v>1813</v>
      </c>
    </row>
    <row r="171" spans="3:4" x14ac:dyDescent="0.2">
      <c r="C171" t="s">
        <v>1687</v>
      </c>
      <c r="D171" t="s">
        <v>1814</v>
      </c>
    </row>
    <row r="172" spans="3:4" x14ac:dyDescent="0.2">
      <c r="C172" t="s">
        <v>1687</v>
      </c>
      <c r="D172" t="s">
        <v>1815</v>
      </c>
    </row>
    <row r="173" spans="3:4" x14ac:dyDescent="0.2">
      <c r="C173" t="s">
        <v>1687</v>
      </c>
      <c r="D173" t="s">
        <v>2933</v>
      </c>
    </row>
    <row r="174" spans="3:4" x14ac:dyDescent="0.2">
      <c r="C174" t="s">
        <v>1687</v>
      </c>
      <c r="D174" t="s">
        <v>2934</v>
      </c>
    </row>
    <row r="175" spans="3:4" x14ac:dyDescent="0.2">
      <c r="C175" t="s">
        <v>1687</v>
      </c>
      <c r="D175" t="s">
        <v>2699</v>
      </c>
    </row>
    <row r="176" spans="3:4" x14ac:dyDescent="0.2">
      <c r="C176" t="s">
        <v>1687</v>
      </c>
      <c r="D176" t="s">
        <v>2700</v>
      </c>
    </row>
    <row r="177" spans="3:4" x14ac:dyDescent="0.2">
      <c r="C177" t="s">
        <v>2333</v>
      </c>
      <c r="D177" t="s">
        <v>2333</v>
      </c>
    </row>
    <row r="178" spans="3:4" x14ac:dyDescent="0.2">
      <c r="C178" t="s">
        <v>2332</v>
      </c>
      <c r="D178" t="s">
        <v>2385</v>
      </c>
    </row>
    <row r="179" spans="3:4" x14ac:dyDescent="0.2">
      <c r="C179" t="s">
        <v>2334</v>
      </c>
      <c r="D179" t="s">
        <v>2935</v>
      </c>
    </row>
    <row r="180" spans="3:4" x14ac:dyDescent="0.2">
      <c r="C180" t="s">
        <v>2335</v>
      </c>
      <c r="D180" t="s">
        <v>2164</v>
      </c>
    </row>
    <row r="181" spans="3:4" x14ac:dyDescent="0.2">
      <c r="C181" t="s">
        <v>2335</v>
      </c>
      <c r="D181" t="s">
        <v>1816</v>
      </c>
    </row>
    <row r="182" spans="3:4" x14ac:dyDescent="0.2">
      <c r="C182" t="s">
        <v>2335</v>
      </c>
      <c r="D182" t="s">
        <v>1816</v>
      </c>
    </row>
    <row r="183" spans="3:4" x14ac:dyDescent="0.2">
      <c r="C183" t="s">
        <v>2335</v>
      </c>
      <c r="D183" t="s">
        <v>2892</v>
      </c>
    </row>
    <row r="184" spans="3:4" x14ac:dyDescent="0.2">
      <c r="C184" t="s">
        <v>2335</v>
      </c>
      <c r="D184" t="s">
        <v>2165</v>
      </c>
    </row>
    <row r="185" spans="3:4" x14ac:dyDescent="0.2">
      <c r="C185" t="s">
        <v>2335</v>
      </c>
      <c r="D185" t="s">
        <v>2165</v>
      </c>
    </row>
    <row r="186" spans="3:4" x14ac:dyDescent="0.2">
      <c r="C186" t="s">
        <v>273</v>
      </c>
      <c r="D186" t="s">
        <v>2936</v>
      </c>
    </row>
    <row r="187" spans="3:4" x14ac:dyDescent="0.2">
      <c r="C187" t="s">
        <v>2336</v>
      </c>
      <c r="D187" t="s">
        <v>1817</v>
      </c>
    </row>
    <row r="188" spans="3:4" x14ac:dyDescent="0.2">
      <c r="C188" t="s">
        <v>2336</v>
      </c>
      <c r="D188" t="s">
        <v>1817</v>
      </c>
    </row>
    <row r="189" spans="3:4" x14ac:dyDescent="0.2">
      <c r="C189" t="s">
        <v>2336</v>
      </c>
      <c r="D189" t="s">
        <v>1818</v>
      </c>
    </row>
    <row r="190" spans="3:4" x14ac:dyDescent="0.2">
      <c r="C190" t="s">
        <v>2336</v>
      </c>
      <c r="D190" t="s">
        <v>1818</v>
      </c>
    </row>
    <row r="191" spans="3:4" x14ac:dyDescent="0.2">
      <c r="C191" t="s">
        <v>2336</v>
      </c>
      <c r="D191" t="s">
        <v>1819</v>
      </c>
    </row>
    <row r="192" spans="3:4" x14ac:dyDescent="0.2">
      <c r="C192" t="s">
        <v>2336</v>
      </c>
      <c r="D192" t="s">
        <v>1819</v>
      </c>
    </row>
    <row r="193" spans="3:4" x14ac:dyDescent="0.2">
      <c r="C193" t="s">
        <v>2336</v>
      </c>
      <c r="D193" t="s">
        <v>1820</v>
      </c>
    </row>
    <row r="194" spans="3:4" x14ac:dyDescent="0.2">
      <c r="C194" t="s">
        <v>2336</v>
      </c>
      <c r="D194" t="s">
        <v>1820</v>
      </c>
    </row>
    <row r="195" spans="3:4" x14ac:dyDescent="0.2">
      <c r="C195" t="s">
        <v>2336</v>
      </c>
      <c r="D195" t="s">
        <v>1821</v>
      </c>
    </row>
    <row r="196" spans="3:4" x14ac:dyDescent="0.2">
      <c r="C196" t="s">
        <v>2336</v>
      </c>
      <c r="D196" t="s">
        <v>1821</v>
      </c>
    </row>
    <row r="197" spans="3:4" x14ac:dyDescent="0.2">
      <c r="C197" t="s">
        <v>2336</v>
      </c>
      <c r="D197" t="s">
        <v>1822</v>
      </c>
    </row>
    <row r="198" spans="3:4" x14ac:dyDescent="0.2">
      <c r="C198" t="s">
        <v>2336</v>
      </c>
      <c r="D198" t="s">
        <v>1822</v>
      </c>
    </row>
    <row r="199" spans="3:4" x14ac:dyDescent="0.2">
      <c r="C199" t="s">
        <v>2336</v>
      </c>
      <c r="D199" t="s">
        <v>1823</v>
      </c>
    </row>
    <row r="200" spans="3:4" x14ac:dyDescent="0.2">
      <c r="C200" t="s">
        <v>2336</v>
      </c>
      <c r="D200" t="s">
        <v>1824</v>
      </c>
    </row>
    <row r="201" spans="3:4" x14ac:dyDescent="0.2">
      <c r="C201" t="s">
        <v>3434</v>
      </c>
      <c r="D201" t="s">
        <v>3435</v>
      </c>
    </row>
    <row r="202" spans="3:4" x14ac:dyDescent="0.2">
      <c r="C202" t="s">
        <v>3436</v>
      </c>
      <c r="D202" t="s">
        <v>3437</v>
      </c>
    </row>
    <row r="203" spans="3:4" x14ac:dyDescent="0.2">
      <c r="C203" t="s">
        <v>1709</v>
      </c>
      <c r="D203" t="s">
        <v>1825</v>
      </c>
    </row>
    <row r="204" spans="3:4" x14ac:dyDescent="0.2">
      <c r="C204" t="s">
        <v>2330</v>
      </c>
      <c r="D204" t="s">
        <v>2937</v>
      </c>
    </row>
    <row r="205" spans="3:4" x14ac:dyDescent="0.2">
      <c r="C205" t="s">
        <v>2330</v>
      </c>
      <c r="D205" t="s">
        <v>2938</v>
      </c>
    </row>
    <row r="206" spans="3:4" x14ac:dyDescent="0.2">
      <c r="C206" t="s">
        <v>2330</v>
      </c>
      <c r="D206" t="s">
        <v>2939</v>
      </c>
    </row>
    <row r="207" spans="3:4" x14ac:dyDescent="0.2">
      <c r="C207" t="s">
        <v>2330</v>
      </c>
      <c r="D207" t="s">
        <v>2940</v>
      </c>
    </row>
    <row r="208" spans="3:4" x14ac:dyDescent="0.2">
      <c r="C208" t="s">
        <v>2330</v>
      </c>
      <c r="D208" t="s">
        <v>1826</v>
      </c>
    </row>
    <row r="209" spans="3:4" x14ac:dyDescent="0.2">
      <c r="C209" t="s">
        <v>2335</v>
      </c>
      <c r="D209" t="s">
        <v>2941</v>
      </c>
    </row>
    <row r="210" spans="3:4" x14ac:dyDescent="0.2">
      <c r="C210" t="s">
        <v>2335</v>
      </c>
      <c r="D210" t="s">
        <v>2942</v>
      </c>
    </row>
    <row r="211" spans="3:4" x14ac:dyDescent="0.2">
      <c r="C211" t="s">
        <v>2335</v>
      </c>
      <c r="D211" t="s">
        <v>2943</v>
      </c>
    </row>
    <row r="212" spans="3:4" x14ac:dyDescent="0.2">
      <c r="C212" t="s">
        <v>2335</v>
      </c>
      <c r="D212" t="s">
        <v>1826</v>
      </c>
    </row>
    <row r="213" spans="3:4" x14ac:dyDescent="0.2">
      <c r="C213" t="s">
        <v>1860</v>
      </c>
      <c r="D213" t="s">
        <v>1827</v>
      </c>
    </row>
    <row r="214" spans="3:4" x14ac:dyDescent="0.2">
      <c r="C214" t="s">
        <v>1860</v>
      </c>
      <c r="D214" t="s">
        <v>1828</v>
      </c>
    </row>
    <row r="215" spans="3:4" x14ac:dyDescent="0.2">
      <c r="C215" t="s">
        <v>1860</v>
      </c>
      <c r="D215" t="s">
        <v>2944</v>
      </c>
    </row>
    <row r="216" spans="3:4" x14ac:dyDescent="0.2">
      <c r="C216" t="s">
        <v>1860</v>
      </c>
      <c r="D216" t="s">
        <v>1829</v>
      </c>
    </row>
    <row r="217" spans="3:4" x14ac:dyDescent="0.2">
      <c r="C217" t="s">
        <v>1860</v>
      </c>
      <c r="D217" t="s">
        <v>1830</v>
      </c>
    </row>
    <row r="218" spans="3:4" x14ac:dyDescent="0.2">
      <c r="C218" t="s">
        <v>2337</v>
      </c>
      <c r="D218" t="s">
        <v>1831</v>
      </c>
    </row>
    <row r="219" spans="3:4" x14ac:dyDescent="0.2">
      <c r="C219" t="s">
        <v>2337</v>
      </c>
      <c r="D219" t="s">
        <v>1832</v>
      </c>
    </row>
    <row r="220" spans="3:4" x14ac:dyDescent="0.2">
      <c r="C220" t="s">
        <v>2337</v>
      </c>
      <c r="D220" t="s">
        <v>1833</v>
      </c>
    </row>
    <row r="221" spans="3:4" x14ac:dyDescent="0.2">
      <c r="C221" t="s">
        <v>2338</v>
      </c>
      <c r="D221" t="s">
        <v>1834</v>
      </c>
    </row>
    <row r="222" spans="3:4" x14ac:dyDescent="0.2">
      <c r="C222" t="s">
        <v>273</v>
      </c>
      <c r="D222" t="s">
        <v>2945</v>
      </c>
    </row>
    <row r="223" spans="3:4" x14ac:dyDescent="0.2">
      <c r="C223" t="s">
        <v>273</v>
      </c>
      <c r="D223" t="s">
        <v>2946</v>
      </c>
    </row>
    <row r="224" spans="3:4" x14ac:dyDescent="0.2">
      <c r="C224" t="s">
        <v>273</v>
      </c>
      <c r="D224" t="s">
        <v>2947</v>
      </c>
    </row>
    <row r="225" spans="3:5" x14ac:dyDescent="0.2">
      <c r="C225" t="s">
        <v>273</v>
      </c>
      <c r="D225" t="s">
        <v>2948</v>
      </c>
    </row>
    <row r="226" spans="3:5" x14ac:dyDescent="0.2">
      <c r="C226" t="s">
        <v>273</v>
      </c>
      <c r="D226" t="s">
        <v>2949</v>
      </c>
    </row>
    <row r="227" spans="3:5" x14ac:dyDescent="0.2">
      <c r="C227" t="s">
        <v>273</v>
      </c>
      <c r="D227" t="s">
        <v>2950</v>
      </c>
    </row>
    <row r="228" spans="3:5" x14ac:dyDescent="0.2">
      <c r="C228" t="s">
        <v>273</v>
      </c>
      <c r="D228" t="s">
        <v>2951</v>
      </c>
    </row>
    <row r="229" spans="3:5" x14ac:dyDescent="0.2">
      <c r="C229" t="s">
        <v>2317</v>
      </c>
      <c r="D229" t="s">
        <v>2952</v>
      </c>
      <c r="E229" s="1"/>
    </row>
    <row r="230" spans="3:5" x14ac:dyDescent="0.2">
      <c r="C230" t="s">
        <v>2317</v>
      </c>
      <c r="D230" t="s">
        <v>2953</v>
      </c>
    </row>
    <row r="231" spans="3:5" x14ac:dyDescent="0.2">
      <c r="C231" t="s">
        <v>2317</v>
      </c>
      <c r="D231" t="s">
        <v>2954</v>
      </c>
    </row>
    <row r="232" spans="3:5" x14ac:dyDescent="0.2">
      <c r="C232" t="s">
        <v>2317</v>
      </c>
      <c r="D232" t="s">
        <v>2955</v>
      </c>
    </row>
    <row r="233" spans="3:5" x14ac:dyDescent="0.2">
      <c r="C233" t="s">
        <v>2317</v>
      </c>
      <c r="D233" t="s">
        <v>2956</v>
      </c>
    </row>
    <row r="234" spans="3:5" x14ac:dyDescent="0.2">
      <c r="C234" t="s">
        <v>2317</v>
      </c>
      <c r="D234" t="s">
        <v>2957</v>
      </c>
    </row>
    <row r="235" spans="3:5" x14ac:dyDescent="0.2">
      <c r="C235" t="s">
        <v>273</v>
      </c>
      <c r="D235" t="s">
        <v>2952</v>
      </c>
    </row>
    <row r="236" spans="3:5" x14ac:dyDescent="0.2">
      <c r="C236" t="s">
        <v>273</v>
      </c>
      <c r="D236" t="s">
        <v>2953</v>
      </c>
    </row>
    <row r="237" spans="3:5" x14ac:dyDescent="0.2">
      <c r="C237" t="s">
        <v>273</v>
      </c>
      <c r="D237" t="s">
        <v>2954</v>
      </c>
    </row>
    <row r="238" spans="3:5" x14ac:dyDescent="0.2">
      <c r="C238" t="s">
        <v>273</v>
      </c>
      <c r="D238" t="s">
        <v>2955</v>
      </c>
    </row>
    <row r="239" spans="3:5" x14ac:dyDescent="0.2">
      <c r="C239" t="s">
        <v>273</v>
      </c>
      <c r="D239" t="s">
        <v>2956</v>
      </c>
    </row>
    <row r="240" spans="3:5" x14ac:dyDescent="0.2">
      <c r="C240" t="s">
        <v>273</v>
      </c>
      <c r="D240" t="s">
        <v>2957</v>
      </c>
    </row>
    <row r="241" spans="3:4" x14ac:dyDescent="0.2">
      <c r="C241" t="s">
        <v>273</v>
      </c>
      <c r="D241" t="s">
        <v>2958</v>
      </c>
    </row>
    <row r="242" spans="3:4" x14ac:dyDescent="0.2">
      <c r="C242" t="s">
        <v>273</v>
      </c>
      <c r="D242" t="s">
        <v>1835</v>
      </c>
    </row>
    <row r="243" spans="3:4" x14ac:dyDescent="0.2">
      <c r="C243" t="s">
        <v>2339</v>
      </c>
      <c r="D243" t="s">
        <v>2959</v>
      </c>
    </row>
    <row r="244" spans="3:4" x14ac:dyDescent="0.2">
      <c r="C244" t="s">
        <v>2340</v>
      </c>
      <c r="D244" t="s">
        <v>2960</v>
      </c>
    </row>
    <row r="245" spans="3:4" x14ac:dyDescent="0.2">
      <c r="C245" t="s">
        <v>2318</v>
      </c>
      <c r="D245" t="s">
        <v>1836</v>
      </c>
    </row>
    <row r="246" spans="3:4" x14ac:dyDescent="0.2">
      <c r="C246" t="s">
        <v>2318</v>
      </c>
      <c r="D246" t="s">
        <v>2961</v>
      </c>
    </row>
    <row r="247" spans="3:4" x14ac:dyDescent="0.2">
      <c r="C247" t="s">
        <v>2318</v>
      </c>
      <c r="D247" t="s">
        <v>3438</v>
      </c>
    </row>
    <row r="248" spans="3:4" x14ac:dyDescent="0.2">
      <c r="C248" t="s">
        <v>1763</v>
      </c>
      <c r="D248" t="s">
        <v>2952</v>
      </c>
    </row>
    <row r="249" spans="3:4" x14ac:dyDescent="0.2">
      <c r="C249" t="s">
        <v>1763</v>
      </c>
      <c r="D249" t="s">
        <v>2953</v>
      </c>
    </row>
    <row r="250" spans="3:4" x14ac:dyDescent="0.2">
      <c r="C250" t="s">
        <v>1763</v>
      </c>
      <c r="D250" t="s">
        <v>2954</v>
      </c>
    </row>
    <row r="251" spans="3:4" x14ac:dyDescent="0.2">
      <c r="C251" t="s">
        <v>1763</v>
      </c>
      <c r="D251" t="s">
        <v>2955</v>
      </c>
    </row>
    <row r="252" spans="3:4" x14ac:dyDescent="0.2">
      <c r="C252" t="s">
        <v>1763</v>
      </c>
      <c r="D252" t="s">
        <v>2956</v>
      </c>
    </row>
    <row r="253" spans="3:4" x14ac:dyDescent="0.2">
      <c r="C253" t="s">
        <v>1763</v>
      </c>
      <c r="D253" t="s">
        <v>2957</v>
      </c>
    </row>
    <row r="254" spans="3:4" x14ac:dyDescent="0.2">
      <c r="C254" t="s">
        <v>1852</v>
      </c>
      <c r="D254" t="s">
        <v>1837</v>
      </c>
    </row>
    <row r="255" spans="3:4" x14ac:dyDescent="0.2">
      <c r="C255" t="s">
        <v>1852</v>
      </c>
      <c r="D255" t="s">
        <v>1770</v>
      </c>
    </row>
    <row r="256" spans="3:4" x14ac:dyDescent="0.2">
      <c r="C256" t="s">
        <v>1852</v>
      </c>
      <c r="D256" t="s">
        <v>1788</v>
      </c>
    </row>
    <row r="257" spans="3:4" x14ac:dyDescent="0.2">
      <c r="C257" t="s">
        <v>1852</v>
      </c>
      <c r="D257" t="s">
        <v>1769</v>
      </c>
    </row>
    <row r="258" spans="3:4" x14ac:dyDescent="0.2">
      <c r="C258" t="s">
        <v>2341</v>
      </c>
      <c r="D258" t="s">
        <v>2962</v>
      </c>
    </row>
    <row r="259" spans="3:4" x14ac:dyDescent="0.2">
      <c r="C259" t="s">
        <v>2341</v>
      </c>
      <c r="D259" t="s">
        <v>1838</v>
      </c>
    </row>
    <row r="260" spans="3:4" x14ac:dyDescent="0.2">
      <c r="C260" t="s">
        <v>2341</v>
      </c>
      <c r="D260" t="s">
        <v>1839</v>
      </c>
    </row>
    <row r="261" spans="3:4" x14ac:dyDescent="0.2">
      <c r="C261" t="s">
        <v>2341</v>
      </c>
      <c r="D261" t="s">
        <v>1840</v>
      </c>
    </row>
    <row r="262" spans="3:4" x14ac:dyDescent="0.2">
      <c r="C262" t="s">
        <v>2341</v>
      </c>
      <c r="D262" t="s">
        <v>1841</v>
      </c>
    </row>
    <row r="263" spans="3:4" x14ac:dyDescent="0.2">
      <c r="C263" t="s">
        <v>2341</v>
      </c>
      <c r="D263" t="s">
        <v>1842</v>
      </c>
    </row>
    <row r="264" spans="3:4" x14ac:dyDescent="0.2">
      <c r="C264" t="s">
        <v>2341</v>
      </c>
      <c r="D264" t="s">
        <v>2166</v>
      </c>
    </row>
    <row r="265" spans="3:4" x14ac:dyDescent="0.2">
      <c r="C265" t="s">
        <v>2341</v>
      </c>
      <c r="D265" t="s">
        <v>1843</v>
      </c>
    </row>
    <row r="266" spans="3:4" x14ac:dyDescent="0.2">
      <c r="C266" t="s">
        <v>2341</v>
      </c>
      <c r="D266" t="s">
        <v>1792</v>
      </c>
    </row>
    <row r="267" spans="3:4" x14ac:dyDescent="0.2">
      <c r="C267" t="s">
        <v>2341</v>
      </c>
      <c r="D267" t="s">
        <v>2963</v>
      </c>
    </row>
    <row r="268" spans="3:4" x14ac:dyDescent="0.2">
      <c r="C268" t="s">
        <v>2702</v>
      </c>
      <c r="D268" t="s">
        <v>1844</v>
      </c>
    </row>
    <row r="269" spans="3:4" x14ac:dyDescent="0.2">
      <c r="C269" t="s">
        <v>2702</v>
      </c>
      <c r="D269" t="s">
        <v>2964</v>
      </c>
    </row>
    <row r="270" spans="3:4" x14ac:dyDescent="0.2">
      <c r="C270" t="s">
        <v>2702</v>
      </c>
      <c r="D270" t="s">
        <v>1845</v>
      </c>
    </row>
    <row r="271" spans="3:4" x14ac:dyDescent="0.2">
      <c r="C271" t="s">
        <v>2242</v>
      </c>
      <c r="D271" t="s">
        <v>2965</v>
      </c>
    </row>
    <row r="272" spans="3:4" x14ac:dyDescent="0.2">
      <c r="C272" t="s">
        <v>2242</v>
      </c>
      <c r="D272" t="s">
        <v>2966</v>
      </c>
    </row>
    <row r="273" spans="3:4" x14ac:dyDescent="0.2">
      <c r="C273" t="s">
        <v>2242</v>
      </c>
      <c r="D273" t="s">
        <v>2967</v>
      </c>
    </row>
    <row r="274" spans="3:4" x14ac:dyDescent="0.2">
      <c r="C274" t="s">
        <v>2242</v>
      </c>
      <c r="D274" t="s">
        <v>2968</v>
      </c>
    </row>
    <row r="275" spans="3:4" x14ac:dyDescent="0.2">
      <c r="C275" t="s">
        <v>1848</v>
      </c>
      <c r="D275" t="s">
        <v>1846</v>
      </c>
    </row>
    <row r="276" spans="3:4" x14ac:dyDescent="0.2">
      <c r="C276" t="s">
        <v>1848</v>
      </c>
      <c r="D276" t="s">
        <v>1847</v>
      </c>
    </row>
    <row r="277" spans="3:4" x14ac:dyDescent="0.2">
      <c r="C277" t="s">
        <v>2342</v>
      </c>
      <c r="D277" t="s">
        <v>1846</v>
      </c>
    </row>
    <row r="278" spans="3:4" x14ac:dyDescent="0.2">
      <c r="C278" t="s">
        <v>2342</v>
      </c>
      <c r="D278" t="s">
        <v>1847</v>
      </c>
    </row>
    <row r="279" spans="3:4" x14ac:dyDescent="0.2">
      <c r="C279" t="s">
        <v>2192</v>
      </c>
      <c r="D279" t="s">
        <v>2192</v>
      </c>
    </row>
    <row r="280" spans="3:4" x14ac:dyDescent="0.2">
      <c r="C280" t="s">
        <v>2318</v>
      </c>
      <c r="D280" t="s">
        <v>2969</v>
      </c>
    </row>
    <row r="281" spans="3:4" x14ac:dyDescent="0.2">
      <c r="C281" t="s">
        <v>2318</v>
      </c>
      <c r="D281" t="s">
        <v>1848</v>
      </c>
    </row>
    <row r="282" spans="3:4" x14ac:dyDescent="0.2">
      <c r="C282" t="s">
        <v>2318</v>
      </c>
      <c r="D282" t="s">
        <v>2970</v>
      </c>
    </row>
    <row r="283" spans="3:4" x14ac:dyDescent="0.2">
      <c r="C283" t="s">
        <v>2318</v>
      </c>
      <c r="D283" t="s">
        <v>1849</v>
      </c>
    </row>
    <row r="284" spans="3:4" x14ac:dyDescent="0.2">
      <c r="C284" t="s">
        <v>2343</v>
      </c>
      <c r="D284" t="s">
        <v>2971</v>
      </c>
    </row>
    <row r="285" spans="3:4" x14ac:dyDescent="0.2">
      <c r="C285" t="s">
        <v>2343</v>
      </c>
      <c r="D285" t="s">
        <v>2972</v>
      </c>
    </row>
    <row r="286" spans="3:4" x14ac:dyDescent="0.2">
      <c r="C286" t="s">
        <v>2343</v>
      </c>
      <c r="D286" t="s">
        <v>2973</v>
      </c>
    </row>
    <row r="287" spans="3:4" x14ac:dyDescent="0.2">
      <c r="C287" t="s">
        <v>1850</v>
      </c>
      <c r="D287" t="s">
        <v>1848</v>
      </c>
    </row>
    <row r="288" spans="3:4" x14ac:dyDescent="0.2">
      <c r="C288" t="s">
        <v>1850</v>
      </c>
      <c r="D288" t="s">
        <v>1851</v>
      </c>
    </row>
    <row r="289" spans="3:4" x14ac:dyDescent="0.2">
      <c r="C289" t="s">
        <v>1852</v>
      </c>
      <c r="D289" t="s">
        <v>2974</v>
      </c>
    </row>
    <row r="290" spans="3:4" x14ac:dyDescent="0.2">
      <c r="C290" t="s">
        <v>1852</v>
      </c>
      <c r="D290" t="s">
        <v>1848</v>
      </c>
    </row>
    <row r="291" spans="3:4" x14ac:dyDescent="0.2">
      <c r="C291" t="s">
        <v>1852</v>
      </c>
      <c r="D291" t="s">
        <v>1768</v>
      </c>
    </row>
    <row r="292" spans="3:4" x14ac:dyDescent="0.2">
      <c r="C292" t="s">
        <v>1852</v>
      </c>
      <c r="D292" t="s">
        <v>2970</v>
      </c>
    </row>
    <row r="293" spans="3:4" x14ac:dyDescent="0.2">
      <c r="C293" t="s">
        <v>1852</v>
      </c>
      <c r="D293" t="s">
        <v>1849</v>
      </c>
    </row>
    <row r="294" spans="3:4" x14ac:dyDescent="0.2">
      <c r="C294" t="s">
        <v>1772</v>
      </c>
      <c r="D294" t="s">
        <v>2975</v>
      </c>
    </row>
    <row r="295" spans="3:4" x14ac:dyDescent="0.2">
      <c r="C295" t="s">
        <v>1772</v>
      </c>
      <c r="D295" t="s">
        <v>2976</v>
      </c>
    </row>
    <row r="296" spans="3:4" x14ac:dyDescent="0.2">
      <c r="C296" t="s">
        <v>1772</v>
      </c>
      <c r="D296" t="s">
        <v>1792</v>
      </c>
    </row>
    <row r="297" spans="3:4" x14ac:dyDescent="0.2">
      <c r="C297" t="s">
        <v>1772</v>
      </c>
      <c r="D297" t="s">
        <v>2977</v>
      </c>
    </row>
    <row r="298" spans="3:4" x14ac:dyDescent="0.2">
      <c r="C298" t="s">
        <v>1772</v>
      </c>
      <c r="D298" t="s">
        <v>1853</v>
      </c>
    </row>
    <row r="299" spans="3:4" x14ac:dyDescent="0.2">
      <c r="C299" t="s">
        <v>2335</v>
      </c>
      <c r="D299" t="s">
        <v>2978</v>
      </c>
    </row>
    <row r="300" spans="3:4" x14ac:dyDescent="0.2">
      <c r="C300" t="s">
        <v>2335</v>
      </c>
      <c r="D300" t="s">
        <v>2900</v>
      </c>
    </row>
    <row r="301" spans="3:4" x14ac:dyDescent="0.2">
      <c r="C301" t="s">
        <v>2335</v>
      </c>
      <c r="D301" t="s">
        <v>1854</v>
      </c>
    </row>
    <row r="302" spans="3:4" x14ac:dyDescent="0.2">
      <c r="C302" t="s">
        <v>2335</v>
      </c>
      <c r="D302" t="s">
        <v>1855</v>
      </c>
    </row>
    <row r="303" spans="3:4" x14ac:dyDescent="0.2">
      <c r="C303" t="s">
        <v>2335</v>
      </c>
      <c r="D303" t="s">
        <v>1856</v>
      </c>
    </row>
    <row r="304" spans="3:4" x14ac:dyDescent="0.2">
      <c r="C304" t="s">
        <v>2335</v>
      </c>
      <c r="D304" t="s">
        <v>2979</v>
      </c>
    </row>
    <row r="305" spans="3:4" x14ac:dyDescent="0.2">
      <c r="C305" t="s">
        <v>2335</v>
      </c>
      <c r="D305" t="s">
        <v>1857</v>
      </c>
    </row>
    <row r="306" spans="3:4" x14ac:dyDescent="0.2">
      <c r="C306" t="s">
        <v>2335</v>
      </c>
      <c r="D306" t="s">
        <v>2980</v>
      </c>
    </row>
    <row r="307" spans="3:4" x14ac:dyDescent="0.2">
      <c r="C307" t="s">
        <v>1858</v>
      </c>
      <c r="D307" t="s">
        <v>2981</v>
      </c>
    </row>
    <row r="308" spans="3:4" x14ac:dyDescent="0.2">
      <c r="C308" t="s">
        <v>1858</v>
      </c>
      <c r="D308" t="s">
        <v>1848</v>
      </c>
    </row>
    <row r="309" spans="3:4" x14ac:dyDescent="0.2">
      <c r="C309" t="s">
        <v>1858</v>
      </c>
      <c r="D309" t="s">
        <v>1849</v>
      </c>
    </row>
    <row r="310" spans="3:4" x14ac:dyDescent="0.2">
      <c r="C310" t="s">
        <v>2291</v>
      </c>
      <c r="D310" t="s">
        <v>2982</v>
      </c>
    </row>
    <row r="311" spans="3:4" x14ac:dyDescent="0.2">
      <c r="C311" t="s">
        <v>2340</v>
      </c>
      <c r="D311" t="s">
        <v>2340</v>
      </c>
    </row>
    <row r="312" spans="3:4" x14ac:dyDescent="0.2">
      <c r="C312" t="s">
        <v>1797</v>
      </c>
      <c r="D312" t="s">
        <v>1859</v>
      </c>
    </row>
    <row r="313" spans="3:4" x14ac:dyDescent="0.2">
      <c r="C313" t="s">
        <v>1797</v>
      </c>
      <c r="D313" t="s">
        <v>1860</v>
      </c>
    </row>
    <row r="314" spans="3:4" x14ac:dyDescent="0.2">
      <c r="C314" t="s">
        <v>1797</v>
      </c>
      <c r="D314" t="s">
        <v>1768</v>
      </c>
    </row>
    <row r="315" spans="3:4" x14ac:dyDescent="0.2">
      <c r="C315" t="s">
        <v>1797</v>
      </c>
      <c r="D315" t="s">
        <v>2982</v>
      </c>
    </row>
    <row r="316" spans="3:4" x14ac:dyDescent="0.2">
      <c r="C316" t="s">
        <v>1797</v>
      </c>
      <c r="D316" t="s">
        <v>1861</v>
      </c>
    </row>
    <row r="317" spans="3:4" x14ac:dyDescent="0.2">
      <c r="C317" t="s">
        <v>2344</v>
      </c>
      <c r="D317" t="s">
        <v>2983</v>
      </c>
    </row>
    <row r="318" spans="3:4" x14ac:dyDescent="0.2">
      <c r="C318" t="s">
        <v>2344</v>
      </c>
      <c r="D318" t="s">
        <v>2984</v>
      </c>
    </row>
    <row r="319" spans="3:4" x14ac:dyDescent="0.2">
      <c r="C319" t="s">
        <v>2344</v>
      </c>
      <c r="D319" t="s">
        <v>2985</v>
      </c>
    </row>
    <row r="320" spans="3:4" x14ac:dyDescent="0.2">
      <c r="C320" t="s">
        <v>2344</v>
      </c>
      <c r="D320" t="s">
        <v>2190</v>
      </c>
    </row>
    <row r="321" spans="3:4" x14ac:dyDescent="0.2">
      <c r="C321" t="s">
        <v>2344</v>
      </c>
      <c r="D321" t="s">
        <v>2319</v>
      </c>
    </row>
    <row r="322" spans="3:4" x14ac:dyDescent="0.2">
      <c r="C322" t="s">
        <v>1852</v>
      </c>
      <c r="D322" t="s">
        <v>2986</v>
      </c>
    </row>
    <row r="323" spans="3:4" x14ac:dyDescent="0.2">
      <c r="C323" t="s">
        <v>1852</v>
      </c>
      <c r="D323" t="s">
        <v>2987</v>
      </c>
    </row>
    <row r="324" spans="3:4" x14ac:dyDescent="0.2">
      <c r="C324" t="s">
        <v>1852</v>
      </c>
      <c r="D324" t="s">
        <v>2988</v>
      </c>
    </row>
    <row r="325" spans="3:4" x14ac:dyDescent="0.2">
      <c r="C325" t="s">
        <v>1852</v>
      </c>
      <c r="D325" t="s">
        <v>2989</v>
      </c>
    </row>
    <row r="326" spans="3:4" x14ac:dyDescent="0.2">
      <c r="C326" t="s">
        <v>1852</v>
      </c>
      <c r="D326" t="s">
        <v>2990</v>
      </c>
    </row>
    <row r="327" spans="3:4" x14ac:dyDescent="0.2">
      <c r="C327" t="s">
        <v>1852</v>
      </c>
      <c r="D327" t="s">
        <v>1863</v>
      </c>
    </row>
    <row r="328" spans="3:4" x14ac:dyDescent="0.2">
      <c r="C328" t="s">
        <v>2318</v>
      </c>
      <c r="D328" t="s">
        <v>2961</v>
      </c>
    </row>
    <row r="329" spans="3:4" x14ac:dyDescent="0.2">
      <c r="C329" t="s">
        <v>2318</v>
      </c>
      <c r="D329" t="s">
        <v>2990</v>
      </c>
    </row>
    <row r="330" spans="3:4" x14ac:dyDescent="0.2">
      <c r="C330" t="s">
        <v>2318</v>
      </c>
      <c r="D330" t="s">
        <v>2991</v>
      </c>
    </row>
    <row r="331" spans="3:4" x14ac:dyDescent="0.2">
      <c r="C331" t="s">
        <v>2318</v>
      </c>
      <c r="D331" t="s">
        <v>1863</v>
      </c>
    </row>
    <row r="332" spans="3:4" x14ac:dyDescent="0.2">
      <c r="C332" t="s">
        <v>1864</v>
      </c>
      <c r="D332" t="s">
        <v>2992</v>
      </c>
    </row>
    <row r="333" spans="3:4" x14ac:dyDescent="0.2">
      <c r="C333" t="s">
        <v>1865</v>
      </c>
      <c r="D333" t="s">
        <v>2491</v>
      </c>
    </row>
    <row r="334" spans="3:4" x14ac:dyDescent="0.2">
      <c r="C334" t="s">
        <v>1772</v>
      </c>
      <c r="D334" t="s">
        <v>1870</v>
      </c>
    </row>
    <row r="335" spans="3:4" x14ac:dyDescent="0.2">
      <c r="C335" t="s">
        <v>1772</v>
      </c>
      <c r="D335" t="s">
        <v>1866</v>
      </c>
    </row>
    <row r="336" spans="3:4" x14ac:dyDescent="0.2">
      <c r="C336" t="s">
        <v>2318</v>
      </c>
      <c r="D336" t="s">
        <v>2993</v>
      </c>
    </row>
    <row r="337" spans="3:4" x14ac:dyDescent="0.2">
      <c r="C337" t="s">
        <v>2318</v>
      </c>
      <c r="D337" t="s">
        <v>2994</v>
      </c>
    </row>
    <row r="338" spans="3:4" x14ac:dyDescent="0.2">
      <c r="C338" t="s">
        <v>2343</v>
      </c>
      <c r="D338" t="s">
        <v>2995</v>
      </c>
    </row>
    <row r="339" spans="3:4" x14ac:dyDescent="0.2">
      <c r="C339" t="s">
        <v>2343</v>
      </c>
      <c r="D339" t="s">
        <v>1867</v>
      </c>
    </row>
    <row r="340" spans="3:4" x14ac:dyDescent="0.2">
      <c r="C340" t="s">
        <v>2343</v>
      </c>
      <c r="D340" t="s">
        <v>1868</v>
      </c>
    </row>
    <row r="341" spans="3:4" x14ac:dyDescent="0.2">
      <c r="C341" t="s">
        <v>2343</v>
      </c>
      <c r="D341" t="s">
        <v>1869</v>
      </c>
    </row>
    <row r="342" spans="3:4" x14ac:dyDescent="0.2">
      <c r="C342" t="s">
        <v>1687</v>
      </c>
      <c r="D342" t="s">
        <v>1871</v>
      </c>
    </row>
    <row r="343" spans="3:4" x14ac:dyDescent="0.2">
      <c r="C343" t="s">
        <v>1687</v>
      </c>
      <c r="D343" t="s">
        <v>1871</v>
      </c>
    </row>
    <row r="344" spans="3:4" x14ac:dyDescent="0.2">
      <c r="C344" t="s">
        <v>2318</v>
      </c>
      <c r="D344" t="s">
        <v>2996</v>
      </c>
    </row>
    <row r="345" spans="3:4" x14ac:dyDescent="0.2">
      <c r="C345" t="s">
        <v>2318</v>
      </c>
      <c r="D345" t="s">
        <v>2997</v>
      </c>
    </row>
    <row r="346" spans="3:4" x14ac:dyDescent="0.2">
      <c r="C346" t="s">
        <v>2318</v>
      </c>
      <c r="D346" t="s">
        <v>1872</v>
      </c>
    </row>
    <row r="347" spans="3:4" x14ac:dyDescent="0.2">
      <c r="C347" t="s">
        <v>1687</v>
      </c>
      <c r="D347" t="s">
        <v>1873</v>
      </c>
    </row>
    <row r="348" spans="3:4" x14ac:dyDescent="0.2">
      <c r="C348" t="s">
        <v>1864</v>
      </c>
      <c r="D348" t="s">
        <v>1874</v>
      </c>
    </row>
    <row r="349" spans="3:4" x14ac:dyDescent="0.2">
      <c r="C349" t="s">
        <v>1864</v>
      </c>
      <c r="D349" t="s">
        <v>1875</v>
      </c>
    </row>
    <row r="350" spans="3:4" x14ac:dyDescent="0.2">
      <c r="C350" t="s">
        <v>2242</v>
      </c>
      <c r="D350" t="s">
        <v>1874</v>
      </c>
    </row>
    <row r="351" spans="3:4" x14ac:dyDescent="0.2">
      <c r="C351" t="s">
        <v>2242</v>
      </c>
      <c r="D351" t="s">
        <v>1875</v>
      </c>
    </row>
    <row r="352" spans="3:4" x14ac:dyDescent="0.2">
      <c r="C352" t="s">
        <v>1709</v>
      </c>
      <c r="D352" t="s">
        <v>1876</v>
      </c>
    </row>
    <row r="353" spans="3:4" x14ac:dyDescent="0.2">
      <c r="C353" t="s">
        <v>2345</v>
      </c>
      <c r="D353" t="s">
        <v>2345</v>
      </c>
    </row>
    <row r="354" spans="3:4" x14ac:dyDescent="0.2">
      <c r="C354" t="s">
        <v>2293</v>
      </c>
      <c r="D354" t="s">
        <v>2293</v>
      </c>
    </row>
    <row r="355" spans="3:4" x14ac:dyDescent="0.2">
      <c r="C355" t="s">
        <v>1687</v>
      </c>
      <c r="D355" t="s">
        <v>2998</v>
      </c>
    </row>
    <row r="356" spans="3:4" x14ac:dyDescent="0.2">
      <c r="C356" t="s">
        <v>1687</v>
      </c>
      <c r="D356" t="s">
        <v>1877</v>
      </c>
    </row>
    <row r="357" spans="3:4" x14ac:dyDescent="0.2">
      <c r="C357" t="s">
        <v>1687</v>
      </c>
      <c r="D357" t="s">
        <v>2999</v>
      </c>
    </row>
    <row r="358" spans="3:4" x14ac:dyDescent="0.2">
      <c r="C358" t="s">
        <v>2346</v>
      </c>
      <c r="D358" t="s">
        <v>2346</v>
      </c>
    </row>
    <row r="359" spans="3:4" x14ac:dyDescent="0.2">
      <c r="C359" t="s">
        <v>2347</v>
      </c>
      <c r="D359" t="s">
        <v>1874</v>
      </c>
    </row>
    <row r="360" spans="3:4" x14ac:dyDescent="0.2">
      <c r="C360" t="s">
        <v>2347</v>
      </c>
      <c r="D360" t="s">
        <v>1875</v>
      </c>
    </row>
    <row r="361" spans="3:4" x14ac:dyDescent="0.2">
      <c r="C361" t="s">
        <v>2318</v>
      </c>
      <c r="D361" t="s">
        <v>3000</v>
      </c>
    </row>
    <row r="362" spans="3:4" x14ac:dyDescent="0.2">
      <c r="C362" t="s">
        <v>2318</v>
      </c>
      <c r="D362" t="s">
        <v>3001</v>
      </c>
    </row>
    <row r="363" spans="3:4" x14ac:dyDescent="0.2">
      <c r="C363" t="s">
        <v>1878</v>
      </c>
      <c r="D363" t="s">
        <v>1874</v>
      </c>
    </row>
    <row r="364" spans="3:4" x14ac:dyDescent="0.2">
      <c r="C364" t="s">
        <v>1878</v>
      </c>
      <c r="D364" t="s">
        <v>1879</v>
      </c>
    </row>
    <row r="365" spans="3:4" x14ac:dyDescent="0.2">
      <c r="C365" t="s">
        <v>1878</v>
      </c>
      <c r="D365" t="s">
        <v>1880</v>
      </c>
    </row>
    <row r="366" spans="3:4" x14ac:dyDescent="0.2">
      <c r="C366" t="s">
        <v>1878</v>
      </c>
      <c r="D366" t="s">
        <v>1875</v>
      </c>
    </row>
    <row r="367" spans="3:4" x14ac:dyDescent="0.2">
      <c r="C367" t="s">
        <v>2348</v>
      </c>
      <c r="D367" t="s">
        <v>3002</v>
      </c>
    </row>
    <row r="368" spans="3:4" x14ac:dyDescent="0.2">
      <c r="C368" t="s">
        <v>2348</v>
      </c>
      <c r="D368" t="s">
        <v>3003</v>
      </c>
    </row>
    <row r="369" spans="3:4" x14ac:dyDescent="0.2">
      <c r="C369" t="s">
        <v>1852</v>
      </c>
      <c r="D369" t="s">
        <v>1881</v>
      </c>
    </row>
    <row r="370" spans="3:4" x14ac:dyDescent="0.2">
      <c r="C370" t="s">
        <v>1852</v>
      </c>
      <c r="D370" t="s">
        <v>3004</v>
      </c>
    </row>
    <row r="371" spans="3:4" x14ac:dyDescent="0.2">
      <c r="C371" t="s">
        <v>1852</v>
      </c>
      <c r="D371" t="s">
        <v>3005</v>
      </c>
    </row>
    <row r="372" spans="3:4" x14ac:dyDescent="0.2">
      <c r="C372" t="s">
        <v>1852</v>
      </c>
      <c r="D372" t="s">
        <v>3006</v>
      </c>
    </row>
    <row r="373" spans="3:4" x14ac:dyDescent="0.2">
      <c r="C373" t="s">
        <v>1852</v>
      </c>
      <c r="D373" t="s">
        <v>3007</v>
      </c>
    </row>
    <row r="374" spans="3:4" x14ac:dyDescent="0.2">
      <c r="C374" t="s">
        <v>2349</v>
      </c>
      <c r="D374" t="s">
        <v>1882</v>
      </c>
    </row>
    <row r="375" spans="3:4" x14ac:dyDescent="0.2">
      <c r="C375" t="s">
        <v>2349</v>
      </c>
      <c r="D375" t="s">
        <v>1883</v>
      </c>
    </row>
    <row r="376" spans="3:4" x14ac:dyDescent="0.2">
      <c r="C376" t="s">
        <v>2349</v>
      </c>
      <c r="D376" t="s">
        <v>3008</v>
      </c>
    </row>
    <row r="377" spans="3:4" x14ac:dyDescent="0.2">
      <c r="C377" t="s">
        <v>2349</v>
      </c>
      <c r="D377" t="s">
        <v>1884</v>
      </c>
    </row>
    <row r="378" spans="3:4" x14ac:dyDescent="0.2">
      <c r="C378" t="s">
        <v>2318</v>
      </c>
      <c r="D378" t="s">
        <v>1882</v>
      </c>
    </row>
    <row r="379" spans="3:4" x14ac:dyDescent="0.2">
      <c r="C379" t="s">
        <v>2318</v>
      </c>
      <c r="D379" t="s">
        <v>3009</v>
      </c>
    </row>
    <row r="380" spans="3:4" x14ac:dyDescent="0.2">
      <c r="C380" t="s">
        <v>2318</v>
      </c>
      <c r="D380" t="s">
        <v>1883</v>
      </c>
    </row>
    <row r="381" spans="3:4" x14ac:dyDescent="0.2">
      <c r="C381" t="s">
        <v>2318</v>
      </c>
      <c r="D381" t="s">
        <v>3008</v>
      </c>
    </row>
    <row r="382" spans="3:4" x14ac:dyDescent="0.2">
      <c r="C382" t="s">
        <v>2318</v>
      </c>
      <c r="D382" t="s">
        <v>1884</v>
      </c>
    </row>
    <row r="383" spans="3:4" x14ac:dyDescent="0.2">
      <c r="C383" t="s">
        <v>2332</v>
      </c>
      <c r="D383" t="s">
        <v>1882</v>
      </c>
    </row>
    <row r="384" spans="3:4" x14ac:dyDescent="0.2">
      <c r="C384" t="s">
        <v>2332</v>
      </c>
      <c r="D384" t="s">
        <v>1883</v>
      </c>
    </row>
    <row r="385" spans="3:4" x14ac:dyDescent="0.2">
      <c r="C385" t="s">
        <v>2332</v>
      </c>
      <c r="D385" t="s">
        <v>3008</v>
      </c>
    </row>
    <row r="386" spans="3:4" x14ac:dyDescent="0.2">
      <c r="C386" t="s">
        <v>2332</v>
      </c>
      <c r="D386" t="s">
        <v>1884</v>
      </c>
    </row>
    <row r="387" spans="3:4" x14ac:dyDescent="0.2">
      <c r="C387" t="s">
        <v>2350</v>
      </c>
      <c r="D387" t="s">
        <v>3010</v>
      </c>
    </row>
    <row r="388" spans="3:4" x14ac:dyDescent="0.2">
      <c r="C388" t="s">
        <v>2350</v>
      </c>
      <c r="D388" t="s">
        <v>1851</v>
      </c>
    </row>
    <row r="389" spans="3:4" x14ac:dyDescent="0.2">
      <c r="C389" t="s">
        <v>1864</v>
      </c>
      <c r="D389" t="s">
        <v>3011</v>
      </c>
    </row>
    <row r="390" spans="3:4" x14ac:dyDescent="0.2">
      <c r="C390" t="s">
        <v>1864</v>
      </c>
      <c r="D390" t="s">
        <v>1885</v>
      </c>
    </row>
    <row r="391" spans="3:4" x14ac:dyDescent="0.2">
      <c r="C391" t="s">
        <v>1864</v>
      </c>
      <c r="D391" t="s">
        <v>1886</v>
      </c>
    </row>
    <row r="392" spans="3:4" x14ac:dyDescent="0.2">
      <c r="C392" t="s">
        <v>1864</v>
      </c>
      <c r="D392" t="s">
        <v>1887</v>
      </c>
    </row>
    <row r="393" spans="3:4" x14ac:dyDescent="0.2">
      <c r="C393" t="s">
        <v>2327</v>
      </c>
      <c r="D393" t="s">
        <v>3012</v>
      </c>
    </row>
    <row r="394" spans="3:4" x14ac:dyDescent="0.2">
      <c r="C394" t="s">
        <v>2327</v>
      </c>
      <c r="D394" t="s">
        <v>3013</v>
      </c>
    </row>
    <row r="395" spans="3:4" x14ac:dyDescent="0.2">
      <c r="C395" t="s">
        <v>2327</v>
      </c>
      <c r="D395" t="s">
        <v>3014</v>
      </c>
    </row>
    <row r="396" spans="3:4" x14ac:dyDescent="0.2">
      <c r="C396" t="s">
        <v>2318</v>
      </c>
      <c r="D396" t="s">
        <v>3015</v>
      </c>
    </row>
    <row r="397" spans="3:4" x14ac:dyDescent="0.2">
      <c r="C397" t="s">
        <v>2318</v>
      </c>
      <c r="D397" t="s">
        <v>3011</v>
      </c>
    </row>
    <row r="398" spans="3:4" x14ac:dyDescent="0.2">
      <c r="C398" t="s">
        <v>2318</v>
      </c>
      <c r="D398" t="s">
        <v>2977</v>
      </c>
    </row>
    <row r="399" spans="3:4" x14ac:dyDescent="0.2">
      <c r="C399" t="s">
        <v>2318</v>
      </c>
      <c r="D399" t="s">
        <v>1886</v>
      </c>
    </row>
    <row r="400" spans="3:4" x14ac:dyDescent="0.2">
      <c r="C400" t="s">
        <v>2318</v>
      </c>
      <c r="D400" t="s">
        <v>1887</v>
      </c>
    </row>
    <row r="401" spans="3:4" x14ac:dyDescent="0.2">
      <c r="C401" t="s">
        <v>1888</v>
      </c>
      <c r="D401" t="s">
        <v>3016</v>
      </c>
    </row>
    <row r="402" spans="3:4" x14ac:dyDescent="0.2">
      <c r="C402" t="s">
        <v>1888</v>
      </c>
      <c r="D402" t="s">
        <v>3017</v>
      </c>
    </row>
    <row r="403" spans="3:4" x14ac:dyDescent="0.2">
      <c r="C403" t="s">
        <v>1888</v>
      </c>
      <c r="D403" t="s">
        <v>3018</v>
      </c>
    </row>
    <row r="404" spans="3:4" x14ac:dyDescent="0.2">
      <c r="C404" t="s">
        <v>2327</v>
      </c>
      <c r="D404" t="s">
        <v>2961</v>
      </c>
    </row>
    <row r="405" spans="3:4" x14ac:dyDescent="0.2">
      <c r="C405" t="s">
        <v>2327</v>
      </c>
      <c r="D405" t="s">
        <v>2991</v>
      </c>
    </row>
    <row r="406" spans="3:4" x14ac:dyDescent="0.2">
      <c r="C406" t="s">
        <v>2331</v>
      </c>
      <c r="D406" t="s">
        <v>2990</v>
      </c>
    </row>
    <row r="407" spans="3:4" x14ac:dyDescent="0.2">
      <c r="C407" t="s">
        <v>2331</v>
      </c>
      <c r="D407" t="s">
        <v>1863</v>
      </c>
    </row>
    <row r="408" spans="3:4" x14ac:dyDescent="0.2">
      <c r="C408" t="s">
        <v>1889</v>
      </c>
      <c r="D408" t="s">
        <v>1889</v>
      </c>
    </row>
    <row r="409" spans="3:4" x14ac:dyDescent="0.2">
      <c r="C409" t="s">
        <v>1687</v>
      </c>
      <c r="D409" t="s">
        <v>3439</v>
      </c>
    </row>
    <row r="410" spans="3:4" x14ac:dyDescent="0.2">
      <c r="C410" t="s">
        <v>783</v>
      </c>
      <c r="D410" t="s">
        <v>783</v>
      </c>
    </row>
    <row r="411" spans="3:4" x14ac:dyDescent="0.2">
      <c r="C411" t="s">
        <v>1687</v>
      </c>
      <c r="D411" t="s">
        <v>1890</v>
      </c>
    </row>
    <row r="412" spans="3:4" x14ac:dyDescent="0.2">
      <c r="C412" t="s">
        <v>1687</v>
      </c>
      <c r="D412" t="s">
        <v>3440</v>
      </c>
    </row>
    <row r="413" spans="3:4" x14ac:dyDescent="0.2">
      <c r="C413" t="s">
        <v>2318</v>
      </c>
      <c r="D413" t="s">
        <v>1891</v>
      </c>
    </row>
    <row r="414" spans="3:4" x14ac:dyDescent="0.2">
      <c r="C414" t="s">
        <v>2318</v>
      </c>
      <c r="D414" t="s">
        <v>3019</v>
      </c>
    </row>
    <row r="415" spans="3:4" x14ac:dyDescent="0.2">
      <c r="C415" t="s">
        <v>2318</v>
      </c>
      <c r="D415" t="s">
        <v>1892</v>
      </c>
    </row>
    <row r="416" spans="3:4" x14ac:dyDescent="0.2">
      <c r="C416" t="s">
        <v>2318</v>
      </c>
      <c r="D416" t="s">
        <v>3020</v>
      </c>
    </row>
    <row r="417" spans="3:4" x14ac:dyDescent="0.2">
      <c r="C417" t="s">
        <v>1893</v>
      </c>
      <c r="D417" t="s">
        <v>1894</v>
      </c>
    </row>
    <row r="418" spans="3:4" x14ac:dyDescent="0.2">
      <c r="C418" t="s">
        <v>2242</v>
      </c>
      <c r="D418" t="s">
        <v>1875</v>
      </c>
    </row>
    <row r="419" spans="3:4" x14ac:dyDescent="0.2">
      <c r="C419" t="s">
        <v>2242</v>
      </c>
      <c r="D419" t="s">
        <v>1895</v>
      </c>
    </row>
    <row r="420" spans="3:4" x14ac:dyDescent="0.2">
      <c r="C420" t="s">
        <v>1687</v>
      </c>
      <c r="D420" t="s">
        <v>1875</v>
      </c>
    </row>
    <row r="421" spans="3:4" x14ac:dyDescent="0.2">
      <c r="C421" t="s">
        <v>1687</v>
      </c>
      <c r="D421" t="s">
        <v>1895</v>
      </c>
    </row>
    <row r="422" spans="3:4" x14ac:dyDescent="0.2">
      <c r="C422" t="s">
        <v>1687</v>
      </c>
      <c r="D422" t="s">
        <v>3021</v>
      </c>
    </row>
    <row r="423" spans="3:4" x14ac:dyDescent="0.2">
      <c r="C423" t="s">
        <v>1687</v>
      </c>
      <c r="D423" t="s">
        <v>3021</v>
      </c>
    </row>
    <row r="424" spans="3:4" x14ac:dyDescent="0.2">
      <c r="C424" t="s">
        <v>2318</v>
      </c>
      <c r="D424" t="s">
        <v>2976</v>
      </c>
    </row>
    <row r="425" spans="3:4" x14ac:dyDescent="0.2">
      <c r="C425" t="s">
        <v>2318</v>
      </c>
      <c r="D425" t="s">
        <v>2996</v>
      </c>
    </row>
    <row r="426" spans="3:4" x14ac:dyDescent="0.2">
      <c r="C426" t="s">
        <v>2318</v>
      </c>
      <c r="D426" t="s">
        <v>1853</v>
      </c>
    </row>
    <row r="427" spans="3:4" x14ac:dyDescent="0.2">
      <c r="C427" t="s">
        <v>2318</v>
      </c>
      <c r="D427" t="s">
        <v>1872</v>
      </c>
    </row>
    <row r="428" spans="3:4" x14ac:dyDescent="0.2">
      <c r="C428" t="s">
        <v>2351</v>
      </c>
      <c r="D428" t="s">
        <v>3022</v>
      </c>
    </row>
    <row r="429" spans="3:4" x14ac:dyDescent="0.2">
      <c r="C429" t="s">
        <v>2351</v>
      </c>
      <c r="D429" t="s">
        <v>3023</v>
      </c>
    </row>
    <row r="430" spans="3:4" x14ac:dyDescent="0.2">
      <c r="C430" t="s">
        <v>2351</v>
      </c>
      <c r="D430" t="s">
        <v>3023</v>
      </c>
    </row>
    <row r="431" spans="3:4" x14ac:dyDescent="0.2">
      <c r="C431" t="s">
        <v>2351</v>
      </c>
      <c r="D431" t="s">
        <v>3024</v>
      </c>
    </row>
    <row r="432" spans="3:4" x14ac:dyDescent="0.2">
      <c r="C432" t="s">
        <v>2351</v>
      </c>
      <c r="D432" t="s">
        <v>3024</v>
      </c>
    </row>
    <row r="433" spans="3:4" x14ac:dyDescent="0.2">
      <c r="C433" t="s">
        <v>2352</v>
      </c>
      <c r="D433" t="s">
        <v>3025</v>
      </c>
    </row>
    <row r="434" spans="3:4" x14ac:dyDescent="0.2">
      <c r="C434" t="s">
        <v>2352</v>
      </c>
      <c r="D434" t="s">
        <v>1875</v>
      </c>
    </row>
    <row r="435" spans="3:4" x14ac:dyDescent="0.2">
      <c r="C435" t="s">
        <v>2352</v>
      </c>
      <c r="D435" t="s">
        <v>3026</v>
      </c>
    </row>
    <row r="436" spans="3:4" x14ac:dyDescent="0.2">
      <c r="C436" t="s">
        <v>2352</v>
      </c>
      <c r="D436" t="s">
        <v>1896</v>
      </c>
    </row>
    <row r="437" spans="3:4" x14ac:dyDescent="0.2">
      <c r="C437" t="s">
        <v>1864</v>
      </c>
      <c r="D437" t="s">
        <v>3027</v>
      </c>
    </row>
    <row r="438" spans="3:4" x14ac:dyDescent="0.2">
      <c r="C438" t="s">
        <v>1864</v>
      </c>
      <c r="D438" t="s">
        <v>3028</v>
      </c>
    </row>
    <row r="439" spans="3:4" x14ac:dyDescent="0.2">
      <c r="C439" t="s">
        <v>1864</v>
      </c>
      <c r="D439" t="s">
        <v>3029</v>
      </c>
    </row>
    <row r="440" spans="3:4" x14ac:dyDescent="0.2">
      <c r="C440" t="s">
        <v>1864</v>
      </c>
      <c r="D440" t="s">
        <v>3030</v>
      </c>
    </row>
    <row r="441" spans="3:4" x14ac:dyDescent="0.2">
      <c r="C441" t="s">
        <v>1687</v>
      </c>
      <c r="D441" t="s">
        <v>1897</v>
      </c>
    </row>
    <row r="442" spans="3:4" x14ac:dyDescent="0.2">
      <c r="C442" t="s">
        <v>1878</v>
      </c>
      <c r="D442" t="s">
        <v>3031</v>
      </c>
    </row>
    <row r="443" spans="3:4" x14ac:dyDescent="0.2">
      <c r="C443" t="s">
        <v>1687</v>
      </c>
      <c r="D443" t="s">
        <v>3032</v>
      </c>
    </row>
    <row r="444" spans="3:4" x14ac:dyDescent="0.2">
      <c r="C444" t="s">
        <v>1687</v>
      </c>
      <c r="D444" t="s">
        <v>3033</v>
      </c>
    </row>
    <row r="445" spans="3:4" x14ac:dyDescent="0.2">
      <c r="C445" t="s">
        <v>2318</v>
      </c>
      <c r="D445" t="s">
        <v>3034</v>
      </c>
    </row>
    <row r="446" spans="3:4" x14ac:dyDescent="0.2">
      <c r="C446" t="s">
        <v>2318</v>
      </c>
      <c r="D446" t="s">
        <v>3035</v>
      </c>
    </row>
    <row r="447" spans="3:4" x14ac:dyDescent="0.2">
      <c r="C447" t="s">
        <v>2318</v>
      </c>
      <c r="D447" t="s">
        <v>3036</v>
      </c>
    </row>
    <row r="448" spans="3:4" x14ac:dyDescent="0.2">
      <c r="C448" t="s">
        <v>2318</v>
      </c>
      <c r="D448" t="s">
        <v>3037</v>
      </c>
    </row>
    <row r="449" spans="3:4" x14ac:dyDescent="0.2">
      <c r="C449" t="s">
        <v>2318</v>
      </c>
      <c r="D449" t="s">
        <v>3038</v>
      </c>
    </row>
    <row r="450" spans="3:4" x14ac:dyDescent="0.2">
      <c r="C450" t="s">
        <v>2318</v>
      </c>
      <c r="D450" t="s">
        <v>3039</v>
      </c>
    </row>
    <row r="451" spans="3:4" x14ac:dyDescent="0.2">
      <c r="C451" t="s">
        <v>1878</v>
      </c>
      <c r="D451" t="s">
        <v>3032</v>
      </c>
    </row>
    <row r="452" spans="3:4" x14ac:dyDescent="0.2">
      <c r="C452" t="s">
        <v>1878</v>
      </c>
      <c r="D452" t="s">
        <v>3033</v>
      </c>
    </row>
    <row r="453" spans="3:4" x14ac:dyDescent="0.2">
      <c r="C453" t="s">
        <v>2353</v>
      </c>
      <c r="D453" t="s">
        <v>2353</v>
      </c>
    </row>
    <row r="454" spans="3:4" x14ac:dyDescent="0.2">
      <c r="C454" t="s">
        <v>2353</v>
      </c>
      <c r="D454" t="s">
        <v>2353</v>
      </c>
    </row>
    <row r="455" spans="3:4" x14ac:dyDescent="0.2">
      <c r="C455" t="s">
        <v>2353</v>
      </c>
      <c r="D455" t="s">
        <v>2353</v>
      </c>
    </row>
    <row r="456" spans="3:4" x14ac:dyDescent="0.2">
      <c r="C456" t="s">
        <v>2354</v>
      </c>
      <c r="D456" t="s">
        <v>1898</v>
      </c>
    </row>
    <row r="457" spans="3:4" x14ac:dyDescent="0.2">
      <c r="C457" t="s">
        <v>2354</v>
      </c>
      <c r="D457" t="s">
        <v>1899</v>
      </c>
    </row>
    <row r="458" spans="3:4" x14ac:dyDescent="0.2">
      <c r="C458" t="s">
        <v>2354</v>
      </c>
      <c r="D458" t="s">
        <v>1883</v>
      </c>
    </row>
    <row r="459" spans="3:4" x14ac:dyDescent="0.2">
      <c r="C459" t="s">
        <v>2354</v>
      </c>
      <c r="D459" t="s">
        <v>1768</v>
      </c>
    </row>
    <row r="460" spans="3:4" x14ac:dyDescent="0.2">
      <c r="C460" t="s">
        <v>2354</v>
      </c>
      <c r="D460" t="s">
        <v>1900</v>
      </c>
    </row>
    <row r="461" spans="3:4" x14ac:dyDescent="0.2">
      <c r="C461" t="s">
        <v>2354</v>
      </c>
      <c r="D461" t="s">
        <v>1901</v>
      </c>
    </row>
    <row r="462" spans="3:4" x14ac:dyDescent="0.2">
      <c r="C462" t="s">
        <v>2355</v>
      </c>
      <c r="D462" t="s">
        <v>3040</v>
      </c>
    </row>
    <row r="463" spans="3:4" x14ac:dyDescent="0.2">
      <c r="C463" t="s">
        <v>2355</v>
      </c>
      <c r="D463" t="s">
        <v>3040</v>
      </c>
    </row>
    <row r="464" spans="3:4" x14ac:dyDescent="0.2">
      <c r="C464" t="s">
        <v>2355</v>
      </c>
      <c r="D464" t="s">
        <v>3040</v>
      </c>
    </row>
    <row r="465" spans="3:4" x14ac:dyDescent="0.2">
      <c r="C465" t="s">
        <v>2355</v>
      </c>
      <c r="D465" t="s">
        <v>3041</v>
      </c>
    </row>
    <row r="466" spans="3:4" x14ac:dyDescent="0.2">
      <c r="C466" t="s">
        <v>2355</v>
      </c>
      <c r="D466" t="s">
        <v>3041</v>
      </c>
    </row>
    <row r="467" spans="3:4" x14ac:dyDescent="0.2">
      <c r="C467" t="s">
        <v>2355</v>
      </c>
      <c r="D467" t="s">
        <v>3041</v>
      </c>
    </row>
    <row r="468" spans="3:4" x14ac:dyDescent="0.2">
      <c r="C468" t="s">
        <v>2355</v>
      </c>
      <c r="D468" t="s">
        <v>3042</v>
      </c>
    </row>
    <row r="469" spans="3:4" x14ac:dyDescent="0.2">
      <c r="C469" t="s">
        <v>2355</v>
      </c>
      <c r="D469" t="s">
        <v>3043</v>
      </c>
    </row>
    <row r="470" spans="3:4" x14ac:dyDescent="0.2">
      <c r="C470" t="s">
        <v>2355</v>
      </c>
      <c r="D470" t="s">
        <v>3043</v>
      </c>
    </row>
    <row r="471" spans="3:4" x14ac:dyDescent="0.2">
      <c r="C471" t="s">
        <v>2355</v>
      </c>
      <c r="D471" t="s">
        <v>3044</v>
      </c>
    </row>
    <row r="472" spans="3:4" x14ac:dyDescent="0.2">
      <c r="C472" t="s">
        <v>2355</v>
      </c>
      <c r="D472" t="s">
        <v>3044</v>
      </c>
    </row>
    <row r="473" spans="3:4" x14ac:dyDescent="0.2">
      <c r="C473" t="s">
        <v>2355</v>
      </c>
      <c r="D473" t="s">
        <v>3044</v>
      </c>
    </row>
    <row r="474" spans="3:4" x14ac:dyDescent="0.2">
      <c r="C474" t="s">
        <v>2355</v>
      </c>
      <c r="D474" t="s">
        <v>3045</v>
      </c>
    </row>
    <row r="475" spans="3:4" x14ac:dyDescent="0.2">
      <c r="C475" t="s">
        <v>2355</v>
      </c>
      <c r="D475" t="s">
        <v>3045</v>
      </c>
    </row>
    <row r="476" spans="3:4" x14ac:dyDescent="0.2">
      <c r="C476" t="s">
        <v>2355</v>
      </c>
      <c r="D476" t="s">
        <v>3045</v>
      </c>
    </row>
    <row r="477" spans="3:4" x14ac:dyDescent="0.2">
      <c r="C477" t="s">
        <v>2355</v>
      </c>
      <c r="D477" t="s">
        <v>3046</v>
      </c>
    </row>
    <row r="478" spans="3:4" x14ac:dyDescent="0.2">
      <c r="C478" t="s">
        <v>2355</v>
      </c>
      <c r="D478" t="s">
        <v>3046</v>
      </c>
    </row>
    <row r="479" spans="3:4" x14ac:dyDescent="0.2">
      <c r="C479" t="s">
        <v>2355</v>
      </c>
      <c r="D479" t="s">
        <v>3046</v>
      </c>
    </row>
    <row r="480" spans="3:4" x14ac:dyDescent="0.2">
      <c r="C480" t="s">
        <v>2355</v>
      </c>
      <c r="D480" t="s">
        <v>3040</v>
      </c>
    </row>
    <row r="481" spans="3:4" x14ac:dyDescent="0.2">
      <c r="C481" t="s">
        <v>2355</v>
      </c>
      <c r="D481" t="s">
        <v>3041</v>
      </c>
    </row>
    <row r="482" spans="3:4" x14ac:dyDescent="0.2">
      <c r="C482" t="s">
        <v>2355</v>
      </c>
      <c r="D482" t="s">
        <v>3044</v>
      </c>
    </row>
    <row r="483" spans="3:4" x14ac:dyDescent="0.2">
      <c r="C483" t="s">
        <v>2355</v>
      </c>
      <c r="D483" t="s">
        <v>3045</v>
      </c>
    </row>
    <row r="484" spans="3:4" x14ac:dyDescent="0.2">
      <c r="C484" t="s">
        <v>2355</v>
      </c>
      <c r="D484" t="s">
        <v>3046</v>
      </c>
    </row>
    <row r="485" spans="3:4" x14ac:dyDescent="0.2">
      <c r="C485" t="s">
        <v>2332</v>
      </c>
      <c r="D485" t="s">
        <v>2332</v>
      </c>
    </row>
    <row r="486" spans="3:4" x14ac:dyDescent="0.2">
      <c r="C486" t="s">
        <v>1797</v>
      </c>
      <c r="D486" t="s">
        <v>1772</v>
      </c>
    </row>
    <row r="487" spans="3:4" x14ac:dyDescent="0.2">
      <c r="C487" t="s">
        <v>1797</v>
      </c>
      <c r="D487" t="s">
        <v>3047</v>
      </c>
    </row>
    <row r="488" spans="3:4" x14ac:dyDescent="0.2">
      <c r="C488" t="s">
        <v>1797</v>
      </c>
      <c r="D488" t="s">
        <v>3048</v>
      </c>
    </row>
    <row r="489" spans="3:4" x14ac:dyDescent="0.2">
      <c r="C489" t="s">
        <v>1797</v>
      </c>
      <c r="D489" t="s">
        <v>3049</v>
      </c>
    </row>
    <row r="490" spans="3:4" x14ac:dyDescent="0.2">
      <c r="C490" t="s">
        <v>1797</v>
      </c>
      <c r="D490" t="s">
        <v>3050</v>
      </c>
    </row>
    <row r="491" spans="3:4" x14ac:dyDescent="0.2">
      <c r="C491" t="s">
        <v>1797</v>
      </c>
      <c r="D491" t="s">
        <v>3051</v>
      </c>
    </row>
    <row r="492" spans="3:4" x14ac:dyDescent="0.2">
      <c r="C492" t="s">
        <v>1687</v>
      </c>
      <c r="D492" t="s">
        <v>3047</v>
      </c>
    </row>
    <row r="493" spans="3:4" x14ac:dyDescent="0.2">
      <c r="C493" t="s">
        <v>1687</v>
      </c>
      <c r="D493" t="s">
        <v>3048</v>
      </c>
    </row>
    <row r="494" spans="3:4" x14ac:dyDescent="0.2">
      <c r="C494" t="s">
        <v>1687</v>
      </c>
      <c r="D494" t="s">
        <v>2095</v>
      </c>
    </row>
    <row r="495" spans="3:4" x14ac:dyDescent="0.2">
      <c r="C495" t="s">
        <v>2332</v>
      </c>
      <c r="D495" t="s">
        <v>3052</v>
      </c>
    </row>
    <row r="496" spans="3:4" x14ac:dyDescent="0.2">
      <c r="C496" t="s">
        <v>2356</v>
      </c>
      <c r="D496" t="s">
        <v>3053</v>
      </c>
    </row>
    <row r="497" spans="3:4" x14ac:dyDescent="0.2">
      <c r="C497" t="s">
        <v>2356</v>
      </c>
      <c r="D497" t="s">
        <v>3054</v>
      </c>
    </row>
    <row r="498" spans="3:4" x14ac:dyDescent="0.2">
      <c r="C498" t="s">
        <v>2356</v>
      </c>
      <c r="D498" t="s">
        <v>3055</v>
      </c>
    </row>
    <row r="499" spans="3:4" x14ac:dyDescent="0.2">
      <c r="C499" t="s">
        <v>2356</v>
      </c>
      <c r="D499" t="s">
        <v>3056</v>
      </c>
    </row>
    <row r="500" spans="3:4" x14ac:dyDescent="0.2">
      <c r="C500" t="s">
        <v>2316</v>
      </c>
      <c r="D500" t="s">
        <v>1902</v>
      </c>
    </row>
    <row r="501" spans="3:4" x14ac:dyDescent="0.2">
      <c r="C501" t="s">
        <v>2316</v>
      </c>
      <c r="D501" t="s">
        <v>1903</v>
      </c>
    </row>
    <row r="502" spans="3:4" x14ac:dyDescent="0.2">
      <c r="C502" t="s">
        <v>2316</v>
      </c>
      <c r="D502" t="s">
        <v>1904</v>
      </c>
    </row>
    <row r="503" spans="3:4" x14ac:dyDescent="0.2">
      <c r="C503" t="s">
        <v>1852</v>
      </c>
      <c r="D503" t="s">
        <v>3057</v>
      </c>
    </row>
    <row r="504" spans="3:4" x14ac:dyDescent="0.2">
      <c r="C504" t="s">
        <v>2357</v>
      </c>
      <c r="D504" t="s">
        <v>2357</v>
      </c>
    </row>
    <row r="505" spans="3:4" x14ac:dyDescent="0.2">
      <c r="C505" t="s">
        <v>2331</v>
      </c>
      <c r="D505" t="s">
        <v>3058</v>
      </c>
    </row>
    <row r="506" spans="3:4" x14ac:dyDescent="0.2">
      <c r="C506" t="s">
        <v>2331</v>
      </c>
      <c r="D506" t="s">
        <v>1905</v>
      </c>
    </row>
    <row r="507" spans="3:4" x14ac:dyDescent="0.2">
      <c r="C507" t="s">
        <v>2331</v>
      </c>
      <c r="D507" t="s">
        <v>1906</v>
      </c>
    </row>
    <row r="508" spans="3:4" x14ac:dyDescent="0.2">
      <c r="C508" t="s">
        <v>2358</v>
      </c>
      <c r="D508" t="s">
        <v>3059</v>
      </c>
    </row>
    <row r="509" spans="3:4" x14ac:dyDescent="0.2">
      <c r="C509" t="s">
        <v>2358</v>
      </c>
      <c r="D509" t="s">
        <v>3060</v>
      </c>
    </row>
    <row r="510" spans="3:4" x14ac:dyDescent="0.2">
      <c r="C510" t="s">
        <v>2358</v>
      </c>
      <c r="D510" t="s">
        <v>3061</v>
      </c>
    </row>
    <row r="511" spans="3:4" x14ac:dyDescent="0.2">
      <c r="C511" t="s">
        <v>2358</v>
      </c>
      <c r="D511" t="s">
        <v>3062</v>
      </c>
    </row>
    <row r="512" spans="3:4" x14ac:dyDescent="0.2">
      <c r="C512" t="s">
        <v>2294</v>
      </c>
      <c r="D512" t="s">
        <v>3063</v>
      </c>
    </row>
    <row r="513" spans="3:4" x14ac:dyDescent="0.2">
      <c r="C513" t="s">
        <v>2359</v>
      </c>
      <c r="D513" t="s">
        <v>2359</v>
      </c>
    </row>
    <row r="514" spans="3:4" x14ac:dyDescent="0.2">
      <c r="C514" t="s">
        <v>2360</v>
      </c>
      <c r="D514" t="s">
        <v>3064</v>
      </c>
    </row>
    <row r="515" spans="3:4" x14ac:dyDescent="0.2">
      <c r="C515" t="s">
        <v>2361</v>
      </c>
      <c r="D515" t="s">
        <v>3065</v>
      </c>
    </row>
    <row r="516" spans="3:4" x14ac:dyDescent="0.2">
      <c r="C516" t="s">
        <v>1852</v>
      </c>
      <c r="D516" t="s">
        <v>3066</v>
      </c>
    </row>
    <row r="517" spans="3:4" x14ac:dyDescent="0.2">
      <c r="C517" t="s">
        <v>2362</v>
      </c>
      <c r="D517" t="s">
        <v>2362</v>
      </c>
    </row>
    <row r="518" spans="3:4" x14ac:dyDescent="0.2">
      <c r="C518" t="s">
        <v>1687</v>
      </c>
      <c r="D518" t="s">
        <v>1907</v>
      </c>
    </row>
    <row r="519" spans="3:4" x14ac:dyDescent="0.2">
      <c r="C519" t="s">
        <v>2318</v>
      </c>
      <c r="D519" t="s">
        <v>3067</v>
      </c>
    </row>
    <row r="520" spans="3:4" x14ac:dyDescent="0.2">
      <c r="C520" t="s">
        <v>2318</v>
      </c>
      <c r="D520" t="s">
        <v>3068</v>
      </c>
    </row>
    <row r="521" spans="3:4" x14ac:dyDescent="0.2">
      <c r="C521" t="s">
        <v>2318</v>
      </c>
      <c r="D521" t="s">
        <v>3069</v>
      </c>
    </row>
    <row r="522" spans="3:4" x14ac:dyDescent="0.2">
      <c r="C522" t="s">
        <v>2318</v>
      </c>
      <c r="D522" t="s">
        <v>1792</v>
      </c>
    </row>
    <row r="523" spans="3:4" x14ac:dyDescent="0.2">
      <c r="C523" t="s">
        <v>2318</v>
      </c>
      <c r="D523" t="s">
        <v>2977</v>
      </c>
    </row>
    <row r="524" spans="3:4" x14ac:dyDescent="0.2">
      <c r="C524" t="s">
        <v>1687</v>
      </c>
      <c r="D524" t="s">
        <v>1908</v>
      </c>
    </row>
    <row r="525" spans="3:4" x14ac:dyDescent="0.2">
      <c r="C525" t="s">
        <v>2343</v>
      </c>
      <c r="D525" t="s">
        <v>3070</v>
      </c>
    </row>
    <row r="526" spans="3:4" x14ac:dyDescent="0.2">
      <c r="C526" t="s">
        <v>2343</v>
      </c>
      <c r="D526" t="s">
        <v>3071</v>
      </c>
    </row>
    <row r="527" spans="3:4" x14ac:dyDescent="0.2">
      <c r="C527" t="s">
        <v>2343</v>
      </c>
      <c r="D527" t="s">
        <v>3072</v>
      </c>
    </row>
    <row r="528" spans="3:4" x14ac:dyDescent="0.2">
      <c r="C528" t="s">
        <v>2343</v>
      </c>
      <c r="D528" t="s">
        <v>3073</v>
      </c>
    </row>
    <row r="529" spans="3:4" x14ac:dyDescent="0.2">
      <c r="C529" t="s">
        <v>2343</v>
      </c>
      <c r="D529" t="s">
        <v>3074</v>
      </c>
    </row>
    <row r="530" spans="3:4" x14ac:dyDescent="0.2">
      <c r="C530" t="s">
        <v>2363</v>
      </c>
      <c r="D530" t="s">
        <v>3075</v>
      </c>
    </row>
    <row r="531" spans="3:4" x14ac:dyDescent="0.2">
      <c r="C531" t="s">
        <v>2363</v>
      </c>
      <c r="D531" t="s">
        <v>3076</v>
      </c>
    </row>
    <row r="532" spans="3:4" x14ac:dyDescent="0.2">
      <c r="C532" t="s">
        <v>2363</v>
      </c>
      <c r="D532" t="s">
        <v>3077</v>
      </c>
    </row>
    <row r="533" spans="3:4" x14ac:dyDescent="0.2">
      <c r="C533" t="s">
        <v>2363</v>
      </c>
      <c r="D533" t="s">
        <v>3078</v>
      </c>
    </row>
    <row r="534" spans="3:4" x14ac:dyDescent="0.2">
      <c r="C534" t="s">
        <v>2363</v>
      </c>
      <c r="D534" t="s">
        <v>2167</v>
      </c>
    </row>
    <row r="535" spans="3:4" x14ac:dyDescent="0.2">
      <c r="C535" t="s">
        <v>2363</v>
      </c>
      <c r="D535" t="s">
        <v>2168</v>
      </c>
    </row>
    <row r="536" spans="3:4" x14ac:dyDescent="0.2">
      <c r="C536" t="s">
        <v>1687</v>
      </c>
      <c r="D536" t="s">
        <v>2250</v>
      </c>
    </row>
    <row r="537" spans="3:4" x14ac:dyDescent="0.2">
      <c r="C537" t="s">
        <v>2331</v>
      </c>
      <c r="D537" t="s">
        <v>3079</v>
      </c>
    </row>
    <row r="538" spans="3:4" x14ac:dyDescent="0.2">
      <c r="C538" t="s">
        <v>2331</v>
      </c>
      <c r="D538" t="s">
        <v>3080</v>
      </c>
    </row>
    <row r="539" spans="3:4" x14ac:dyDescent="0.2">
      <c r="C539" t="s">
        <v>1852</v>
      </c>
      <c r="D539" t="s">
        <v>3081</v>
      </c>
    </row>
    <row r="540" spans="3:4" x14ac:dyDescent="0.2">
      <c r="C540" t="s">
        <v>1852</v>
      </c>
      <c r="D540" t="s">
        <v>3082</v>
      </c>
    </row>
    <row r="541" spans="3:4" x14ac:dyDescent="0.2">
      <c r="C541" t="s">
        <v>1852</v>
      </c>
      <c r="D541" t="s">
        <v>3083</v>
      </c>
    </row>
    <row r="542" spans="3:4" x14ac:dyDescent="0.2">
      <c r="C542" t="s">
        <v>2364</v>
      </c>
      <c r="D542" t="s">
        <v>3084</v>
      </c>
    </row>
    <row r="543" spans="3:4" x14ac:dyDescent="0.2">
      <c r="C543" t="s">
        <v>2364</v>
      </c>
      <c r="D543" t="s">
        <v>1895</v>
      </c>
    </row>
    <row r="544" spans="3:4" x14ac:dyDescent="0.2">
      <c r="C544" t="s">
        <v>2364</v>
      </c>
      <c r="D544" t="s">
        <v>3085</v>
      </c>
    </row>
    <row r="545" spans="3:4" x14ac:dyDescent="0.2">
      <c r="C545" t="s">
        <v>2364</v>
      </c>
      <c r="D545" t="s">
        <v>3086</v>
      </c>
    </row>
    <row r="546" spans="3:4" x14ac:dyDescent="0.2">
      <c r="C546" t="s">
        <v>2364</v>
      </c>
      <c r="D546" t="s">
        <v>3087</v>
      </c>
    </row>
    <row r="547" spans="3:4" x14ac:dyDescent="0.2">
      <c r="C547" t="s">
        <v>2364</v>
      </c>
      <c r="D547" t="s">
        <v>3088</v>
      </c>
    </row>
    <row r="548" spans="3:4" x14ac:dyDescent="0.2">
      <c r="C548" t="s">
        <v>2364</v>
      </c>
      <c r="D548" t="s">
        <v>3089</v>
      </c>
    </row>
    <row r="549" spans="3:4" x14ac:dyDescent="0.2">
      <c r="C549" t="s">
        <v>2364</v>
      </c>
      <c r="D549" t="s">
        <v>3090</v>
      </c>
    </row>
    <row r="550" spans="3:4" x14ac:dyDescent="0.2">
      <c r="C550" t="s">
        <v>2364</v>
      </c>
      <c r="D550" t="s">
        <v>3091</v>
      </c>
    </row>
    <row r="551" spans="3:4" x14ac:dyDescent="0.2">
      <c r="C551" t="s">
        <v>2364</v>
      </c>
      <c r="D551" t="s">
        <v>3092</v>
      </c>
    </row>
    <row r="552" spans="3:4" x14ac:dyDescent="0.2">
      <c r="C552" t="s">
        <v>2232</v>
      </c>
      <c r="D552" t="s">
        <v>3084</v>
      </c>
    </row>
    <row r="553" spans="3:4" x14ac:dyDescent="0.2">
      <c r="C553" t="s">
        <v>2232</v>
      </c>
      <c r="D553" t="s">
        <v>2173</v>
      </c>
    </row>
    <row r="554" spans="3:4" x14ac:dyDescent="0.2">
      <c r="C554" t="s">
        <v>2232</v>
      </c>
      <c r="D554" t="s">
        <v>2169</v>
      </c>
    </row>
    <row r="555" spans="3:4" x14ac:dyDescent="0.2">
      <c r="C555" t="s">
        <v>2232</v>
      </c>
      <c r="D555" t="s">
        <v>2174</v>
      </c>
    </row>
    <row r="556" spans="3:4" x14ac:dyDescent="0.2">
      <c r="C556" t="s">
        <v>2232</v>
      </c>
      <c r="D556" t="s">
        <v>2175</v>
      </c>
    </row>
    <row r="557" spans="3:4" x14ac:dyDescent="0.2">
      <c r="C557" t="s">
        <v>2232</v>
      </c>
      <c r="D557" t="s">
        <v>3093</v>
      </c>
    </row>
    <row r="558" spans="3:4" x14ac:dyDescent="0.2">
      <c r="C558" t="s">
        <v>2232</v>
      </c>
      <c r="D558" t="s">
        <v>3094</v>
      </c>
    </row>
    <row r="559" spans="3:4" x14ac:dyDescent="0.2">
      <c r="C559" t="s">
        <v>2232</v>
      </c>
      <c r="D559" t="s">
        <v>3091</v>
      </c>
    </row>
    <row r="560" spans="3:4" x14ac:dyDescent="0.2">
      <c r="C560" t="s">
        <v>2232</v>
      </c>
      <c r="D560" t="s">
        <v>3090</v>
      </c>
    </row>
    <row r="561" spans="3:4" x14ac:dyDescent="0.2">
      <c r="C561" t="s">
        <v>2232</v>
      </c>
      <c r="D561" t="s">
        <v>3095</v>
      </c>
    </row>
    <row r="562" spans="3:4" x14ac:dyDescent="0.2">
      <c r="C562" t="s">
        <v>2232</v>
      </c>
      <c r="D562" t="s">
        <v>3096</v>
      </c>
    </row>
    <row r="563" spans="3:4" x14ac:dyDescent="0.2">
      <c r="C563" t="s">
        <v>2232</v>
      </c>
      <c r="D563" t="s">
        <v>3089</v>
      </c>
    </row>
    <row r="564" spans="3:4" x14ac:dyDescent="0.2">
      <c r="C564" t="s">
        <v>2232</v>
      </c>
      <c r="D564" t="s">
        <v>3097</v>
      </c>
    </row>
    <row r="565" spans="3:4" x14ac:dyDescent="0.2">
      <c r="C565" t="s">
        <v>2232</v>
      </c>
      <c r="D565" t="s">
        <v>3088</v>
      </c>
    </row>
    <row r="566" spans="3:4" x14ac:dyDescent="0.2">
      <c r="C566" t="s">
        <v>2232</v>
      </c>
      <c r="D566" t="s">
        <v>3087</v>
      </c>
    </row>
    <row r="567" spans="3:4" x14ac:dyDescent="0.2">
      <c r="C567" t="s">
        <v>1687</v>
      </c>
      <c r="D567" t="s">
        <v>3098</v>
      </c>
    </row>
    <row r="568" spans="3:4" x14ac:dyDescent="0.2">
      <c r="C568" t="s">
        <v>2365</v>
      </c>
      <c r="D568" t="s">
        <v>2365</v>
      </c>
    </row>
    <row r="569" spans="3:4" x14ac:dyDescent="0.2">
      <c r="C569" t="s">
        <v>2365</v>
      </c>
      <c r="D569" t="s">
        <v>2365</v>
      </c>
    </row>
    <row r="570" spans="3:4" x14ac:dyDescent="0.2">
      <c r="C570" t="s">
        <v>2366</v>
      </c>
      <c r="D570" t="s">
        <v>1909</v>
      </c>
    </row>
    <row r="571" spans="3:4" x14ac:dyDescent="0.2">
      <c r="C571" t="s">
        <v>2366</v>
      </c>
      <c r="D571" t="s">
        <v>1910</v>
      </c>
    </row>
    <row r="572" spans="3:4" x14ac:dyDescent="0.2">
      <c r="C572" t="s">
        <v>1911</v>
      </c>
      <c r="D572" t="s">
        <v>1911</v>
      </c>
    </row>
    <row r="573" spans="3:4" x14ac:dyDescent="0.2">
      <c r="C573" t="s">
        <v>1912</v>
      </c>
      <c r="D573" t="s">
        <v>1912</v>
      </c>
    </row>
    <row r="574" spans="3:4" x14ac:dyDescent="0.2">
      <c r="C574" t="s">
        <v>1687</v>
      </c>
      <c r="D574" t="s">
        <v>3099</v>
      </c>
    </row>
    <row r="575" spans="3:4" x14ac:dyDescent="0.2">
      <c r="C575" t="s">
        <v>2363</v>
      </c>
      <c r="D575" t="s">
        <v>3100</v>
      </c>
    </row>
    <row r="576" spans="3:4" x14ac:dyDescent="0.2">
      <c r="C576" t="s">
        <v>2363</v>
      </c>
      <c r="D576" t="s">
        <v>1864</v>
      </c>
    </row>
    <row r="577" spans="3:4" x14ac:dyDescent="0.2">
      <c r="C577" t="s">
        <v>2363</v>
      </c>
      <c r="D577" t="s">
        <v>3101</v>
      </c>
    </row>
    <row r="578" spans="3:4" x14ac:dyDescent="0.2">
      <c r="C578" t="s">
        <v>2254</v>
      </c>
      <c r="D578" t="s">
        <v>2254</v>
      </c>
    </row>
    <row r="579" spans="3:4" x14ac:dyDescent="0.2">
      <c r="C579" t="s">
        <v>2318</v>
      </c>
      <c r="D579" t="s">
        <v>3102</v>
      </c>
    </row>
    <row r="580" spans="3:4" x14ac:dyDescent="0.2">
      <c r="C580" t="s">
        <v>2318</v>
      </c>
      <c r="D580" t="s">
        <v>3103</v>
      </c>
    </row>
    <row r="581" spans="3:4" x14ac:dyDescent="0.2">
      <c r="C581" t="s">
        <v>2318</v>
      </c>
      <c r="D581" t="s">
        <v>3104</v>
      </c>
    </row>
    <row r="582" spans="3:4" x14ac:dyDescent="0.2">
      <c r="C582" t="s">
        <v>1687</v>
      </c>
      <c r="D582" t="s">
        <v>1913</v>
      </c>
    </row>
    <row r="583" spans="3:4" x14ac:dyDescent="0.2">
      <c r="C583" t="s">
        <v>2367</v>
      </c>
      <c r="D583" t="s">
        <v>1912</v>
      </c>
    </row>
    <row r="584" spans="3:4" x14ac:dyDescent="0.2">
      <c r="C584" t="s">
        <v>2367</v>
      </c>
      <c r="D584" t="s">
        <v>1914</v>
      </c>
    </row>
    <row r="585" spans="3:4" x14ac:dyDescent="0.2">
      <c r="C585" t="s">
        <v>2368</v>
      </c>
      <c r="D585" t="s">
        <v>1909</v>
      </c>
    </row>
    <row r="586" spans="3:4" x14ac:dyDescent="0.2">
      <c r="C586" t="s">
        <v>2368</v>
      </c>
      <c r="D586" t="s">
        <v>1910</v>
      </c>
    </row>
    <row r="587" spans="3:4" x14ac:dyDescent="0.2">
      <c r="C587" t="s">
        <v>1915</v>
      </c>
      <c r="D587" t="s">
        <v>1915</v>
      </c>
    </row>
    <row r="588" spans="3:4" x14ac:dyDescent="0.2">
      <c r="C588" t="s">
        <v>2318</v>
      </c>
      <c r="D588" t="s">
        <v>1916</v>
      </c>
    </row>
    <row r="589" spans="3:4" x14ac:dyDescent="0.2">
      <c r="C589" t="s">
        <v>2318</v>
      </c>
      <c r="D589" t="s">
        <v>1909</v>
      </c>
    </row>
    <row r="590" spans="3:4" x14ac:dyDescent="0.2">
      <c r="C590" t="s">
        <v>2318</v>
      </c>
      <c r="D590" t="s">
        <v>1917</v>
      </c>
    </row>
    <row r="591" spans="3:4" x14ac:dyDescent="0.2">
      <c r="C591" t="s">
        <v>2318</v>
      </c>
      <c r="D591" t="s">
        <v>1910</v>
      </c>
    </row>
    <row r="592" spans="3:4" x14ac:dyDescent="0.2">
      <c r="C592" t="s">
        <v>1918</v>
      </c>
      <c r="D592" t="s">
        <v>2365</v>
      </c>
    </row>
    <row r="593" spans="3:4" x14ac:dyDescent="0.2">
      <c r="C593" t="s">
        <v>1888</v>
      </c>
      <c r="D593" t="s">
        <v>2164</v>
      </c>
    </row>
    <row r="594" spans="3:4" x14ac:dyDescent="0.2">
      <c r="C594" t="s">
        <v>1888</v>
      </c>
      <c r="D594" t="s">
        <v>1917</v>
      </c>
    </row>
    <row r="595" spans="3:4" x14ac:dyDescent="0.2">
      <c r="C595" t="s">
        <v>1888</v>
      </c>
      <c r="D595" t="s">
        <v>1910</v>
      </c>
    </row>
    <row r="596" spans="3:4" x14ac:dyDescent="0.2">
      <c r="C596" t="s">
        <v>2703</v>
      </c>
      <c r="D596" t="s">
        <v>3105</v>
      </c>
    </row>
    <row r="597" spans="3:4" x14ac:dyDescent="0.2">
      <c r="C597" t="s">
        <v>2703</v>
      </c>
      <c r="D597" t="s">
        <v>1919</v>
      </c>
    </row>
    <row r="598" spans="3:4" x14ac:dyDescent="0.2">
      <c r="C598" t="s">
        <v>2703</v>
      </c>
      <c r="D598" t="s">
        <v>1920</v>
      </c>
    </row>
    <row r="599" spans="3:4" x14ac:dyDescent="0.2">
      <c r="C599" t="s">
        <v>2703</v>
      </c>
      <c r="D599" t="s">
        <v>1921</v>
      </c>
    </row>
    <row r="600" spans="3:4" x14ac:dyDescent="0.2">
      <c r="C600" t="s">
        <v>2703</v>
      </c>
      <c r="D600" t="s">
        <v>1922</v>
      </c>
    </row>
    <row r="601" spans="3:4" x14ac:dyDescent="0.2">
      <c r="C601" t="s">
        <v>2703</v>
      </c>
      <c r="D601" t="s">
        <v>1923</v>
      </c>
    </row>
    <row r="602" spans="3:4" x14ac:dyDescent="0.2">
      <c r="C602" t="s">
        <v>2703</v>
      </c>
      <c r="D602" t="s">
        <v>1924</v>
      </c>
    </row>
    <row r="603" spans="3:4" x14ac:dyDescent="0.2">
      <c r="C603" t="s">
        <v>1852</v>
      </c>
      <c r="D603" t="s">
        <v>1909</v>
      </c>
    </row>
    <row r="604" spans="3:4" x14ac:dyDescent="0.2">
      <c r="C604" t="s">
        <v>1852</v>
      </c>
      <c r="D604" t="s">
        <v>1852</v>
      </c>
    </row>
    <row r="605" spans="3:4" x14ac:dyDescent="0.2">
      <c r="C605" t="s">
        <v>2237</v>
      </c>
      <c r="D605" t="s">
        <v>1919</v>
      </c>
    </row>
    <row r="606" spans="3:4" x14ac:dyDescent="0.2">
      <c r="C606" t="s">
        <v>2237</v>
      </c>
      <c r="D606" t="s">
        <v>3106</v>
      </c>
    </row>
    <row r="607" spans="3:4" x14ac:dyDescent="0.2">
      <c r="C607" t="s">
        <v>2237</v>
      </c>
      <c r="D607" t="s">
        <v>1920</v>
      </c>
    </row>
    <row r="608" spans="3:4" x14ac:dyDescent="0.2">
      <c r="C608" t="s">
        <v>2237</v>
      </c>
      <c r="D608" t="s">
        <v>1921</v>
      </c>
    </row>
    <row r="609" spans="3:4" x14ac:dyDescent="0.2">
      <c r="C609" t="s">
        <v>2237</v>
      </c>
      <c r="D609" t="s">
        <v>1922</v>
      </c>
    </row>
    <row r="610" spans="3:4" x14ac:dyDescent="0.2">
      <c r="C610" t="s">
        <v>2237</v>
      </c>
      <c r="D610" t="s">
        <v>1923</v>
      </c>
    </row>
    <row r="611" spans="3:4" x14ac:dyDescent="0.2">
      <c r="C611" t="s">
        <v>2237</v>
      </c>
      <c r="D611" t="s">
        <v>1924</v>
      </c>
    </row>
    <row r="612" spans="3:4" x14ac:dyDescent="0.2">
      <c r="C612" t="s">
        <v>1926</v>
      </c>
      <c r="D612" t="s">
        <v>2858</v>
      </c>
    </row>
    <row r="613" spans="3:4" x14ac:dyDescent="0.2">
      <c r="C613" t="s">
        <v>1772</v>
      </c>
      <c r="D613" t="s">
        <v>3103</v>
      </c>
    </row>
    <row r="614" spans="3:4" x14ac:dyDescent="0.2">
      <c r="C614" t="s">
        <v>1772</v>
      </c>
      <c r="D614" t="s">
        <v>1772</v>
      </c>
    </row>
    <row r="615" spans="3:4" x14ac:dyDescent="0.2">
      <c r="C615" t="s">
        <v>273</v>
      </c>
      <c r="D615" t="s">
        <v>3107</v>
      </c>
    </row>
    <row r="616" spans="3:4" x14ac:dyDescent="0.2">
      <c r="C616" t="s">
        <v>273</v>
      </c>
      <c r="D616" t="s">
        <v>3108</v>
      </c>
    </row>
    <row r="617" spans="3:4" x14ac:dyDescent="0.2">
      <c r="C617" t="s">
        <v>273</v>
      </c>
      <c r="D617" t="s">
        <v>2191</v>
      </c>
    </row>
    <row r="618" spans="3:4" x14ac:dyDescent="0.2">
      <c r="C618" t="s">
        <v>273</v>
      </c>
      <c r="D618" t="s">
        <v>3109</v>
      </c>
    </row>
    <row r="619" spans="3:4" x14ac:dyDescent="0.2">
      <c r="C619" t="s">
        <v>2337</v>
      </c>
      <c r="D619" t="s">
        <v>1928</v>
      </c>
    </row>
    <row r="620" spans="3:4" x14ac:dyDescent="0.2">
      <c r="C620" t="s">
        <v>2337</v>
      </c>
      <c r="D620" t="s">
        <v>1928</v>
      </c>
    </row>
    <row r="621" spans="3:4" x14ac:dyDescent="0.2">
      <c r="C621" t="s">
        <v>2337</v>
      </c>
      <c r="D621" t="s">
        <v>1929</v>
      </c>
    </row>
    <row r="622" spans="3:4" x14ac:dyDescent="0.2">
      <c r="C622" t="s">
        <v>2337</v>
      </c>
      <c r="D622" t="s">
        <v>1929</v>
      </c>
    </row>
    <row r="623" spans="3:4" x14ac:dyDescent="0.2">
      <c r="C623" t="s">
        <v>1772</v>
      </c>
      <c r="D623" t="s">
        <v>3110</v>
      </c>
    </row>
    <row r="624" spans="3:4" x14ac:dyDescent="0.2">
      <c r="C624" t="s">
        <v>273</v>
      </c>
      <c r="D624" t="s">
        <v>3441</v>
      </c>
    </row>
    <row r="625" spans="3:4" x14ac:dyDescent="0.2">
      <c r="C625" t="s">
        <v>2353</v>
      </c>
      <c r="D625" t="s">
        <v>2353</v>
      </c>
    </row>
    <row r="626" spans="3:4" x14ac:dyDescent="0.2">
      <c r="C626" t="s">
        <v>2334</v>
      </c>
      <c r="D626" t="s">
        <v>2334</v>
      </c>
    </row>
    <row r="627" spans="3:4" x14ac:dyDescent="0.2">
      <c r="C627" t="s">
        <v>1852</v>
      </c>
      <c r="D627" t="s">
        <v>2176</v>
      </c>
    </row>
    <row r="628" spans="3:4" x14ac:dyDescent="0.2">
      <c r="C628" t="s">
        <v>1852</v>
      </c>
      <c r="D628" t="s">
        <v>1930</v>
      </c>
    </row>
    <row r="629" spans="3:4" x14ac:dyDescent="0.2">
      <c r="C629" t="s">
        <v>273</v>
      </c>
      <c r="D629" t="s">
        <v>2416</v>
      </c>
    </row>
    <row r="630" spans="3:4" x14ac:dyDescent="0.2">
      <c r="C630" t="s">
        <v>1687</v>
      </c>
      <c r="D630" t="s">
        <v>1931</v>
      </c>
    </row>
    <row r="631" spans="3:4" x14ac:dyDescent="0.2">
      <c r="C631" t="s">
        <v>1932</v>
      </c>
      <c r="D631" t="s">
        <v>2215</v>
      </c>
    </row>
    <row r="632" spans="3:4" x14ac:dyDescent="0.2">
      <c r="C632" t="s">
        <v>1687</v>
      </c>
      <c r="D632" t="s">
        <v>3111</v>
      </c>
    </row>
    <row r="633" spans="3:4" x14ac:dyDescent="0.2">
      <c r="C633" t="s">
        <v>1709</v>
      </c>
      <c r="D633" t="s">
        <v>1876</v>
      </c>
    </row>
    <row r="634" spans="3:4" x14ac:dyDescent="0.2">
      <c r="C634" t="s">
        <v>1687</v>
      </c>
      <c r="D634" t="s">
        <v>1933</v>
      </c>
    </row>
    <row r="635" spans="3:4" x14ac:dyDescent="0.2">
      <c r="C635" t="s">
        <v>2369</v>
      </c>
      <c r="D635" t="s">
        <v>2369</v>
      </c>
    </row>
    <row r="636" spans="3:4" x14ac:dyDescent="0.2">
      <c r="C636" t="s">
        <v>2318</v>
      </c>
      <c r="D636" t="s">
        <v>1817</v>
      </c>
    </row>
    <row r="637" spans="3:4" x14ac:dyDescent="0.2">
      <c r="C637" t="s">
        <v>2318</v>
      </c>
      <c r="D637" t="s">
        <v>2214</v>
      </c>
    </row>
    <row r="638" spans="3:4" x14ac:dyDescent="0.2">
      <c r="C638" t="s">
        <v>2318</v>
      </c>
      <c r="D638" t="s">
        <v>1819</v>
      </c>
    </row>
    <row r="639" spans="3:4" x14ac:dyDescent="0.2">
      <c r="C639" t="s">
        <v>2318</v>
      </c>
      <c r="D639" t="s">
        <v>1934</v>
      </c>
    </row>
    <row r="640" spans="3:4" x14ac:dyDescent="0.2">
      <c r="C640" t="s">
        <v>2318</v>
      </c>
      <c r="D640" t="s">
        <v>1821</v>
      </c>
    </row>
    <row r="641" spans="3:4" x14ac:dyDescent="0.2">
      <c r="C641" t="s">
        <v>2318</v>
      </c>
      <c r="D641" t="s">
        <v>1935</v>
      </c>
    </row>
    <row r="642" spans="3:4" x14ac:dyDescent="0.2">
      <c r="C642" t="s">
        <v>2318</v>
      </c>
      <c r="D642" t="s">
        <v>3103</v>
      </c>
    </row>
    <row r="643" spans="3:4" x14ac:dyDescent="0.2">
      <c r="C643" t="s">
        <v>2318</v>
      </c>
      <c r="D643" t="s">
        <v>1824</v>
      </c>
    </row>
    <row r="644" spans="3:4" x14ac:dyDescent="0.2">
      <c r="C644" t="s">
        <v>2304</v>
      </c>
      <c r="D644" t="s">
        <v>2304</v>
      </c>
    </row>
    <row r="645" spans="3:4" x14ac:dyDescent="0.2">
      <c r="C645" t="s">
        <v>2319</v>
      </c>
      <c r="D645" t="s">
        <v>2319</v>
      </c>
    </row>
    <row r="646" spans="3:4" x14ac:dyDescent="0.2">
      <c r="C646" t="s">
        <v>1936</v>
      </c>
      <c r="D646" t="s">
        <v>2216</v>
      </c>
    </row>
    <row r="647" spans="3:4" x14ac:dyDescent="0.2">
      <c r="C647" t="s">
        <v>1937</v>
      </c>
      <c r="D647" t="s">
        <v>1937</v>
      </c>
    </row>
    <row r="648" spans="3:4" x14ac:dyDescent="0.2">
      <c r="C648" t="s">
        <v>1825</v>
      </c>
      <c r="D648" t="s">
        <v>1825</v>
      </c>
    </row>
    <row r="649" spans="3:4" x14ac:dyDescent="0.2">
      <c r="C649" t="s">
        <v>1825</v>
      </c>
      <c r="D649" t="s">
        <v>1825</v>
      </c>
    </row>
    <row r="650" spans="3:4" x14ac:dyDescent="0.2">
      <c r="C650" t="s">
        <v>1825</v>
      </c>
      <c r="D650" t="s">
        <v>1938</v>
      </c>
    </row>
    <row r="651" spans="3:4" x14ac:dyDescent="0.2">
      <c r="C651" t="s">
        <v>1687</v>
      </c>
      <c r="D651" t="s">
        <v>3112</v>
      </c>
    </row>
    <row r="652" spans="3:4" x14ac:dyDescent="0.2">
      <c r="C652" t="s">
        <v>1825</v>
      </c>
      <c r="D652" t="s">
        <v>1825</v>
      </c>
    </row>
    <row r="653" spans="3:4" x14ac:dyDescent="0.2">
      <c r="C653" t="s">
        <v>2370</v>
      </c>
      <c r="D653" t="s">
        <v>3113</v>
      </c>
    </row>
    <row r="654" spans="3:4" x14ac:dyDescent="0.2">
      <c r="C654" t="s">
        <v>2370</v>
      </c>
      <c r="D654" t="s">
        <v>3114</v>
      </c>
    </row>
    <row r="655" spans="3:4" x14ac:dyDescent="0.2">
      <c r="C655" t="s">
        <v>2370</v>
      </c>
      <c r="D655" t="s">
        <v>3115</v>
      </c>
    </row>
    <row r="656" spans="3:4" x14ac:dyDescent="0.2">
      <c r="C656" t="s">
        <v>2370</v>
      </c>
      <c r="D656" t="s">
        <v>2217</v>
      </c>
    </row>
    <row r="657" spans="3:4" x14ac:dyDescent="0.2">
      <c r="C657" t="s">
        <v>2318</v>
      </c>
      <c r="D657" t="s">
        <v>3116</v>
      </c>
    </row>
    <row r="658" spans="3:4" x14ac:dyDescent="0.2">
      <c r="C658" t="s">
        <v>2318</v>
      </c>
      <c r="D658" t="s">
        <v>3113</v>
      </c>
    </row>
    <row r="659" spans="3:4" x14ac:dyDescent="0.2">
      <c r="C659" t="s">
        <v>2318</v>
      </c>
      <c r="D659" t="s">
        <v>3114</v>
      </c>
    </row>
    <row r="660" spans="3:4" x14ac:dyDescent="0.2">
      <c r="C660" t="s">
        <v>2318</v>
      </c>
      <c r="D660" t="s">
        <v>1860</v>
      </c>
    </row>
    <row r="661" spans="3:4" x14ac:dyDescent="0.2">
      <c r="C661" t="s">
        <v>2318</v>
      </c>
      <c r="D661" t="s">
        <v>3115</v>
      </c>
    </row>
    <row r="662" spans="3:4" x14ac:dyDescent="0.2">
      <c r="C662" t="s">
        <v>2318</v>
      </c>
      <c r="D662" t="s">
        <v>2217</v>
      </c>
    </row>
    <row r="663" spans="3:4" x14ac:dyDescent="0.2">
      <c r="C663" t="s">
        <v>2371</v>
      </c>
      <c r="D663" t="s">
        <v>2371</v>
      </c>
    </row>
    <row r="664" spans="3:4" x14ac:dyDescent="0.2">
      <c r="C664" t="s">
        <v>2372</v>
      </c>
      <c r="D664" t="s">
        <v>2372</v>
      </c>
    </row>
    <row r="665" spans="3:4" x14ac:dyDescent="0.2">
      <c r="C665" t="s">
        <v>1860</v>
      </c>
      <c r="D665" t="s">
        <v>1860</v>
      </c>
    </row>
    <row r="666" spans="3:4" x14ac:dyDescent="0.2">
      <c r="C666" t="s">
        <v>273</v>
      </c>
      <c r="D666" t="s">
        <v>3117</v>
      </c>
    </row>
    <row r="667" spans="3:4" x14ac:dyDescent="0.2">
      <c r="C667" t="s">
        <v>273</v>
      </c>
      <c r="D667" t="s">
        <v>1862</v>
      </c>
    </row>
    <row r="668" spans="3:4" x14ac:dyDescent="0.2">
      <c r="C668" t="s">
        <v>273</v>
      </c>
      <c r="D668" t="s">
        <v>273</v>
      </c>
    </row>
    <row r="669" spans="3:4" x14ac:dyDescent="0.2">
      <c r="C669" t="s">
        <v>273</v>
      </c>
      <c r="D669" t="s">
        <v>3442</v>
      </c>
    </row>
    <row r="670" spans="3:4" x14ac:dyDescent="0.2">
      <c r="C670" t="s">
        <v>273</v>
      </c>
      <c r="D670" t="s">
        <v>3118</v>
      </c>
    </row>
    <row r="671" spans="3:4" x14ac:dyDescent="0.2">
      <c r="C671" t="s">
        <v>1687</v>
      </c>
      <c r="D671" t="s">
        <v>3119</v>
      </c>
    </row>
    <row r="672" spans="3:4" x14ac:dyDescent="0.2">
      <c r="C672" t="s">
        <v>2317</v>
      </c>
      <c r="D672" t="s">
        <v>3120</v>
      </c>
    </row>
    <row r="673" spans="3:4" x14ac:dyDescent="0.2">
      <c r="C673" t="s">
        <v>2317</v>
      </c>
      <c r="D673" t="s">
        <v>2373</v>
      </c>
    </row>
    <row r="674" spans="3:4" x14ac:dyDescent="0.2">
      <c r="C674" t="s">
        <v>2373</v>
      </c>
      <c r="D674" t="s">
        <v>2373</v>
      </c>
    </row>
    <row r="675" spans="3:4" x14ac:dyDescent="0.2">
      <c r="C675" t="s">
        <v>273</v>
      </c>
      <c r="D675" t="s">
        <v>3120</v>
      </c>
    </row>
    <row r="676" spans="3:4" x14ac:dyDescent="0.2">
      <c r="C676" t="s">
        <v>273</v>
      </c>
      <c r="D676" t="s">
        <v>2373</v>
      </c>
    </row>
    <row r="677" spans="3:4" x14ac:dyDescent="0.2">
      <c r="C677" t="s">
        <v>273</v>
      </c>
      <c r="D677" t="s">
        <v>3121</v>
      </c>
    </row>
    <row r="678" spans="3:4" x14ac:dyDescent="0.2">
      <c r="C678" t="s">
        <v>1797</v>
      </c>
      <c r="D678" t="s">
        <v>1939</v>
      </c>
    </row>
    <row r="679" spans="3:4" x14ac:dyDescent="0.2">
      <c r="C679" t="s">
        <v>1797</v>
      </c>
      <c r="D679" t="s">
        <v>1940</v>
      </c>
    </row>
    <row r="680" spans="3:4" x14ac:dyDescent="0.2">
      <c r="C680" t="s">
        <v>1797</v>
      </c>
      <c r="D680" t="s">
        <v>1910</v>
      </c>
    </row>
    <row r="681" spans="3:4" x14ac:dyDescent="0.2">
      <c r="C681" t="s">
        <v>3443</v>
      </c>
      <c r="D681" t="s">
        <v>3444</v>
      </c>
    </row>
    <row r="682" spans="3:4" x14ac:dyDescent="0.2">
      <c r="C682" t="s">
        <v>3443</v>
      </c>
      <c r="D682" t="s">
        <v>3445</v>
      </c>
    </row>
    <row r="683" spans="3:4" x14ac:dyDescent="0.2">
      <c r="C683" t="s">
        <v>1687</v>
      </c>
      <c r="D683" t="s">
        <v>3120</v>
      </c>
    </row>
    <row r="684" spans="3:4" x14ac:dyDescent="0.2">
      <c r="C684" t="s">
        <v>1763</v>
      </c>
      <c r="D684" t="s">
        <v>3120</v>
      </c>
    </row>
    <row r="685" spans="3:4" x14ac:dyDescent="0.2">
      <c r="C685" t="s">
        <v>1763</v>
      </c>
      <c r="D685" t="s">
        <v>2373</v>
      </c>
    </row>
    <row r="686" spans="3:4" x14ac:dyDescent="0.2">
      <c r="C686" t="s">
        <v>2332</v>
      </c>
      <c r="D686" t="s">
        <v>3122</v>
      </c>
    </row>
    <row r="687" spans="3:4" x14ac:dyDescent="0.2">
      <c r="C687" t="s">
        <v>2296</v>
      </c>
      <c r="D687" t="s">
        <v>3123</v>
      </c>
    </row>
    <row r="688" spans="3:4" x14ac:dyDescent="0.2">
      <c r="C688" t="s">
        <v>273</v>
      </c>
      <c r="D688" t="s">
        <v>3124</v>
      </c>
    </row>
    <row r="689" spans="3:4" x14ac:dyDescent="0.2">
      <c r="C689" t="s">
        <v>2374</v>
      </c>
      <c r="D689" t="s">
        <v>3125</v>
      </c>
    </row>
    <row r="690" spans="3:4" x14ac:dyDescent="0.2">
      <c r="C690" t="s">
        <v>2374</v>
      </c>
      <c r="D690" t="s">
        <v>3126</v>
      </c>
    </row>
    <row r="691" spans="3:4" x14ac:dyDescent="0.2">
      <c r="C691" t="s">
        <v>2318</v>
      </c>
      <c r="D691" t="s">
        <v>3127</v>
      </c>
    </row>
    <row r="692" spans="3:4" x14ac:dyDescent="0.2">
      <c r="C692" t="s">
        <v>2318</v>
      </c>
      <c r="D692" t="s">
        <v>3128</v>
      </c>
    </row>
    <row r="693" spans="3:4" x14ac:dyDescent="0.2">
      <c r="C693" t="s">
        <v>273</v>
      </c>
      <c r="D693" t="s">
        <v>1941</v>
      </c>
    </row>
    <row r="694" spans="3:4" x14ac:dyDescent="0.2">
      <c r="C694" t="s">
        <v>273</v>
      </c>
      <c r="D694" t="s">
        <v>1942</v>
      </c>
    </row>
    <row r="695" spans="3:4" x14ac:dyDescent="0.2">
      <c r="C695" t="s">
        <v>1852</v>
      </c>
      <c r="D695" t="s">
        <v>3129</v>
      </c>
    </row>
    <row r="696" spans="3:4" x14ac:dyDescent="0.2">
      <c r="C696" t="s">
        <v>1852</v>
      </c>
      <c r="D696" t="s">
        <v>3130</v>
      </c>
    </row>
    <row r="697" spans="3:4" x14ac:dyDescent="0.2">
      <c r="C697" t="s">
        <v>1852</v>
      </c>
      <c r="D697" t="s">
        <v>3131</v>
      </c>
    </row>
    <row r="698" spans="3:4" x14ac:dyDescent="0.2">
      <c r="C698" t="s">
        <v>1852</v>
      </c>
      <c r="D698" t="s">
        <v>3132</v>
      </c>
    </row>
    <row r="699" spans="3:4" x14ac:dyDescent="0.2">
      <c r="C699" t="s">
        <v>1852</v>
      </c>
      <c r="D699" t="s">
        <v>3103</v>
      </c>
    </row>
    <row r="700" spans="3:4" x14ac:dyDescent="0.2">
      <c r="C700" t="s">
        <v>1852</v>
      </c>
      <c r="D700" t="s">
        <v>3133</v>
      </c>
    </row>
    <row r="701" spans="3:4" x14ac:dyDescent="0.2">
      <c r="C701" t="s">
        <v>2318</v>
      </c>
      <c r="D701" t="s">
        <v>3134</v>
      </c>
    </row>
    <row r="702" spans="3:4" x14ac:dyDescent="0.2">
      <c r="C702" t="s">
        <v>2318</v>
      </c>
      <c r="D702" t="s">
        <v>3135</v>
      </c>
    </row>
    <row r="703" spans="3:4" x14ac:dyDescent="0.2">
      <c r="C703" t="s">
        <v>2318</v>
      </c>
      <c r="D703" t="s">
        <v>3136</v>
      </c>
    </row>
    <row r="704" spans="3:4" x14ac:dyDescent="0.2">
      <c r="C704" t="s">
        <v>273</v>
      </c>
      <c r="D704" t="s">
        <v>2319</v>
      </c>
    </row>
    <row r="705" spans="3:4" x14ac:dyDescent="0.2">
      <c r="C705" t="s">
        <v>1943</v>
      </c>
      <c r="D705" t="s">
        <v>3137</v>
      </c>
    </row>
    <row r="706" spans="3:4" x14ac:dyDescent="0.2">
      <c r="C706" t="s">
        <v>1740</v>
      </c>
      <c r="D706" t="s">
        <v>3138</v>
      </c>
    </row>
    <row r="707" spans="3:4" x14ac:dyDescent="0.2">
      <c r="C707" t="s">
        <v>1687</v>
      </c>
      <c r="D707" t="s">
        <v>1944</v>
      </c>
    </row>
    <row r="708" spans="3:4" x14ac:dyDescent="0.2">
      <c r="C708" t="s">
        <v>1945</v>
      </c>
      <c r="D708" t="s">
        <v>3139</v>
      </c>
    </row>
    <row r="709" spans="3:4" x14ac:dyDescent="0.2">
      <c r="C709" t="s">
        <v>1852</v>
      </c>
      <c r="D709" t="s">
        <v>3140</v>
      </c>
    </row>
    <row r="710" spans="3:4" x14ac:dyDescent="0.2">
      <c r="C710" t="s">
        <v>1852</v>
      </c>
      <c r="D710" t="s">
        <v>3141</v>
      </c>
    </row>
    <row r="711" spans="3:4" x14ac:dyDescent="0.2">
      <c r="C711" t="s">
        <v>1852</v>
      </c>
      <c r="D711" t="s">
        <v>3103</v>
      </c>
    </row>
    <row r="712" spans="3:4" x14ac:dyDescent="0.2">
      <c r="C712" t="s">
        <v>1852</v>
      </c>
      <c r="D712" t="s">
        <v>3142</v>
      </c>
    </row>
    <row r="713" spans="3:4" x14ac:dyDescent="0.2">
      <c r="C713" t="s">
        <v>1852</v>
      </c>
      <c r="D713" t="s">
        <v>3143</v>
      </c>
    </row>
    <row r="714" spans="3:4" x14ac:dyDescent="0.2">
      <c r="C714" t="s">
        <v>1946</v>
      </c>
      <c r="D714" t="s">
        <v>3144</v>
      </c>
    </row>
    <row r="715" spans="3:4" x14ac:dyDescent="0.2">
      <c r="C715" t="s">
        <v>1946</v>
      </c>
      <c r="D715" t="s">
        <v>1947</v>
      </c>
    </row>
    <row r="716" spans="3:4" x14ac:dyDescent="0.2">
      <c r="C716" t="s">
        <v>1946</v>
      </c>
      <c r="D716" t="s">
        <v>1946</v>
      </c>
    </row>
    <row r="717" spans="3:4" x14ac:dyDescent="0.2">
      <c r="C717" t="s">
        <v>2375</v>
      </c>
      <c r="D717" t="s">
        <v>3145</v>
      </c>
    </row>
    <row r="718" spans="3:4" x14ac:dyDescent="0.2">
      <c r="C718" t="s">
        <v>1687</v>
      </c>
      <c r="D718" t="s">
        <v>1948</v>
      </c>
    </row>
    <row r="719" spans="3:4" x14ac:dyDescent="0.2">
      <c r="C719" t="s">
        <v>2376</v>
      </c>
      <c r="D719" t="s">
        <v>3146</v>
      </c>
    </row>
    <row r="720" spans="3:4" x14ac:dyDescent="0.2">
      <c r="C720" t="s">
        <v>1949</v>
      </c>
      <c r="D720" t="s">
        <v>1949</v>
      </c>
    </row>
    <row r="721" spans="3:5" x14ac:dyDescent="0.2">
      <c r="C721" t="s">
        <v>2377</v>
      </c>
      <c r="D721" t="s">
        <v>2377</v>
      </c>
    </row>
    <row r="722" spans="3:5" x14ac:dyDescent="0.2">
      <c r="C722" t="s">
        <v>1687</v>
      </c>
      <c r="D722" t="s">
        <v>1944</v>
      </c>
    </row>
    <row r="723" spans="3:5" x14ac:dyDescent="0.2">
      <c r="C723" t="s">
        <v>1687</v>
      </c>
      <c r="D723" t="s">
        <v>1950</v>
      </c>
    </row>
    <row r="724" spans="3:5" x14ac:dyDescent="0.2">
      <c r="C724" t="s">
        <v>1797</v>
      </c>
      <c r="D724" t="s">
        <v>3147</v>
      </c>
    </row>
    <row r="725" spans="3:5" x14ac:dyDescent="0.2">
      <c r="C725" t="s">
        <v>1797</v>
      </c>
      <c r="D725" t="s">
        <v>1792</v>
      </c>
    </row>
    <row r="726" spans="3:5" x14ac:dyDescent="0.2">
      <c r="C726" t="s">
        <v>1797</v>
      </c>
      <c r="D726" t="s">
        <v>1951</v>
      </c>
    </row>
    <row r="727" spans="3:5" x14ac:dyDescent="0.2">
      <c r="C727" t="s">
        <v>1797</v>
      </c>
      <c r="D727" t="s">
        <v>2162</v>
      </c>
    </row>
    <row r="728" spans="3:5" x14ac:dyDescent="0.2">
      <c r="C728" t="s">
        <v>1797</v>
      </c>
      <c r="D728" t="s">
        <v>3148</v>
      </c>
    </row>
    <row r="729" spans="3:5" x14ac:dyDescent="0.2">
      <c r="C729" t="s">
        <v>1797</v>
      </c>
      <c r="D729" t="s">
        <v>3149</v>
      </c>
    </row>
    <row r="730" spans="3:5" x14ac:dyDescent="0.2">
      <c r="C730" t="s">
        <v>1797</v>
      </c>
      <c r="D730" t="s">
        <v>3150</v>
      </c>
      <c r="E730" s="1"/>
    </row>
    <row r="731" spans="3:5" x14ac:dyDescent="0.2">
      <c r="C731" t="s">
        <v>1852</v>
      </c>
      <c r="D731" t="s">
        <v>3151</v>
      </c>
    </row>
    <row r="732" spans="3:5" x14ac:dyDescent="0.2">
      <c r="C732" t="s">
        <v>1852</v>
      </c>
      <c r="D732" t="s">
        <v>3152</v>
      </c>
    </row>
    <row r="733" spans="3:5" x14ac:dyDescent="0.2">
      <c r="C733" t="s">
        <v>1852</v>
      </c>
      <c r="D733" t="s">
        <v>3103</v>
      </c>
    </row>
    <row r="734" spans="3:5" x14ac:dyDescent="0.2">
      <c r="C734" t="s">
        <v>273</v>
      </c>
      <c r="D734" t="s">
        <v>1862</v>
      </c>
    </row>
    <row r="735" spans="3:5" x14ac:dyDescent="0.2">
      <c r="C735" t="s">
        <v>273</v>
      </c>
      <c r="D735" t="s">
        <v>2338</v>
      </c>
    </row>
    <row r="736" spans="3:5" x14ac:dyDescent="0.2">
      <c r="C736" t="s">
        <v>273</v>
      </c>
      <c r="D736" t="s">
        <v>3153</v>
      </c>
    </row>
    <row r="737" spans="3:4" x14ac:dyDescent="0.2">
      <c r="C737" t="s">
        <v>273</v>
      </c>
      <c r="D737" t="s">
        <v>3154</v>
      </c>
    </row>
    <row r="738" spans="3:4" x14ac:dyDescent="0.2">
      <c r="C738" t="s">
        <v>273</v>
      </c>
      <c r="D738" t="s">
        <v>3155</v>
      </c>
    </row>
    <row r="739" spans="3:4" x14ac:dyDescent="0.2">
      <c r="C739" t="s">
        <v>273</v>
      </c>
      <c r="D739" t="s">
        <v>2385</v>
      </c>
    </row>
    <row r="740" spans="3:4" x14ac:dyDescent="0.2">
      <c r="C740" t="s">
        <v>2378</v>
      </c>
      <c r="D740" t="s">
        <v>2378</v>
      </c>
    </row>
    <row r="741" spans="3:4" x14ac:dyDescent="0.2">
      <c r="C741" t="s">
        <v>2267</v>
      </c>
      <c r="D741" t="s">
        <v>3156</v>
      </c>
    </row>
    <row r="742" spans="3:4" x14ac:dyDescent="0.2">
      <c r="C742" t="s">
        <v>2267</v>
      </c>
      <c r="D742" t="s">
        <v>3156</v>
      </c>
    </row>
    <row r="743" spans="3:4" x14ac:dyDescent="0.2">
      <c r="C743" t="s">
        <v>2267</v>
      </c>
      <c r="D743" t="s">
        <v>3156</v>
      </c>
    </row>
    <row r="744" spans="3:4" x14ac:dyDescent="0.2">
      <c r="C744" t="s">
        <v>2317</v>
      </c>
      <c r="D744" t="s">
        <v>1952</v>
      </c>
    </row>
    <row r="745" spans="3:4" x14ac:dyDescent="0.2">
      <c r="C745" t="s">
        <v>2317</v>
      </c>
      <c r="D745" t="s">
        <v>1953</v>
      </c>
    </row>
    <row r="746" spans="3:4" x14ac:dyDescent="0.2">
      <c r="C746" t="s">
        <v>273</v>
      </c>
      <c r="D746" t="s">
        <v>273</v>
      </c>
    </row>
    <row r="747" spans="3:4" x14ac:dyDescent="0.2">
      <c r="C747" t="s">
        <v>1852</v>
      </c>
      <c r="D747" t="s">
        <v>2178</v>
      </c>
    </row>
    <row r="748" spans="3:4" x14ac:dyDescent="0.2">
      <c r="C748" t="s">
        <v>1852</v>
      </c>
      <c r="D748" t="s">
        <v>1954</v>
      </c>
    </row>
    <row r="749" spans="3:4" x14ac:dyDescent="0.2">
      <c r="C749" t="s">
        <v>1763</v>
      </c>
      <c r="D749" t="s">
        <v>1763</v>
      </c>
    </row>
    <row r="750" spans="3:4" x14ac:dyDescent="0.2">
      <c r="C750" t="s">
        <v>1687</v>
      </c>
      <c r="D750" t="s">
        <v>2308</v>
      </c>
    </row>
    <row r="751" spans="3:4" x14ac:dyDescent="0.2">
      <c r="C751" t="s">
        <v>2379</v>
      </c>
      <c r="D751" t="s">
        <v>2379</v>
      </c>
    </row>
    <row r="752" spans="3:4" x14ac:dyDescent="0.2">
      <c r="C752" t="s">
        <v>1953</v>
      </c>
      <c r="D752" t="s">
        <v>1953</v>
      </c>
    </row>
    <row r="753" spans="3:4" x14ac:dyDescent="0.2">
      <c r="C753" t="s">
        <v>2335</v>
      </c>
      <c r="D753" t="s">
        <v>3157</v>
      </c>
    </row>
    <row r="754" spans="3:4" x14ac:dyDescent="0.2">
      <c r="C754" t="s">
        <v>2335</v>
      </c>
      <c r="D754" t="s">
        <v>3158</v>
      </c>
    </row>
    <row r="755" spans="3:4" x14ac:dyDescent="0.2">
      <c r="C755" t="s">
        <v>2335</v>
      </c>
      <c r="D755" t="s">
        <v>2896</v>
      </c>
    </row>
    <row r="756" spans="3:4" x14ac:dyDescent="0.2">
      <c r="C756" t="s">
        <v>2336</v>
      </c>
      <c r="D756" t="s">
        <v>3159</v>
      </c>
    </row>
    <row r="757" spans="3:4" x14ac:dyDescent="0.2">
      <c r="C757" t="s">
        <v>2336</v>
      </c>
      <c r="D757" t="s">
        <v>3160</v>
      </c>
    </row>
    <row r="758" spans="3:4" x14ac:dyDescent="0.2">
      <c r="C758" t="s">
        <v>2336</v>
      </c>
      <c r="D758" t="s">
        <v>3140</v>
      </c>
    </row>
    <row r="759" spans="3:4" x14ac:dyDescent="0.2">
      <c r="C759" t="s">
        <v>2336</v>
      </c>
      <c r="D759" t="s">
        <v>3161</v>
      </c>
    </row>
    <row r="760" spans="3:4" x14ac:dyDescent="0.2">
      <c r="C760" t="s">
        <v>2336</v>
      </c>
      <c r="D760" t="s">
        <v>3162</v>
      </c>
    </row>
    <row r="761" spans="3:4" x14ac:dyDescent="0.2">
      <c r="C761" t="s">
        <v>2336</v>
      </c>
      <c r="D761" t="s">
        <v>3163</v>
      </c>
    </row>
    <row r="762" spans="3:4" x14ac:dyDescent="0.2">
      <c r="C762" t="s">
        <v>2336</v>
      </c>
      <c r="D762" t="s">
        <v>3103</v>
      </c>
    </row>
    <row r="763" spans="3:4" x14ac:dyDescent="0.2">
      <c r="C763" t="s">
        <v>2336</v>
      </c>
      <c r="D763" t="s">
        <v>3164</v>
      </c>
    </row>
    <row r="764" spans="3:4" x14ac:dyDescent="0.2">
      <c r="C764" t="s">
        <v>2336</v>
      </c>
      <c r="D764" t="s">
        <v>3165</v>
      </c>
    </row>
    <row r="765" spans="3:4" x14ac:dyDescent="0.2">
      <c r="C765" t="s">
        <v>1687</v>
      </c>
      <c r="D765" t="s">
        <v>1955</v>
      </c>
    </row>
    <row r="766" spans="3:4" x14ac:dyDescent="0.2">
      <c r="C766" t="s">
        <v>1860</v>
      </c>
      <c r="D766" t="s">
        <v>3166</v>
      </c>
    </row>
    <row r="767" spans="3:4" x14ac:dyDescent="0.2">
      <c r="C767" t="s">
        <v>2380</v>
      </c>
      <c r="D767" t="s">
        <v>2415</v>
      </c>
    </row>
    <row r="768" spans="3:4" x14ac:dyDescent="0.2">
      <c r="C768" t="s">
        <v>2380</v>
      </c>
      <c r="D768" t="s">
        <v>2415</v>
      </c>
    </row>
    <row r="769" spans="3:5" x14ac:dyDescent="0.2">
      <c r="C769" t="s">
        <v>1687</v>
      </c>
      <c r="D769" t="s">
        <v>3167</v>
      </c>
    </row>
    <row r="770" spans="3:5" x14ac:dyDescent="0.2">
      <c r="C770" t="s">
        <v>1956</v>
      </c>
      <c r="D770" t="s">
        <v>3168</v>
      </c>
    </row>
    <row r="771" spans="3:5" x14ac:dyDescent="0.2">
      <c r="C771" t="s">
        <v>1860</v>
      </c>
      <c r="D771" t="s">
        <v>1957</v>
      </c>
    </row>
    <row r="772" spans="3:5" x14ac:dyDescent="0.2">
      <c r="C772" t="s">
        <v>1860</v>
      </c>
      <c r="D772" t="s">
        <v>1958</v>
      </c>
    </row>
    <row r="773" spans="3:5" x14ac:dyDescent="0.2">
      <c r="C773" t="s">
        <v>1860</v>
      </c>
      <c r="D773" t="s">
        <v>1768</v>
      </c>
    </row>
    <row r="774" spans="3:5" x14ac:dyDescent="0.2">
      <c r="C774" t="s">
        <v>273</v>
      </c>
      <c r="D774" t="s">
        <v>2319</v>
      </c>
    </row>
    <row r="775" spans="3:5" x14ac:dyDescent="0.2">
      <c r="C775" t="s">
        <v>2381</v>
      </c>
      <c r="D775" t="s">
        <v>3169</v>
      </c>
    </row>
    <row r="776" spans="3:5" x14ac:dyDescent="0.2">
      <c r="C776" t="s">
        <v>2381</v>
      </c>
      <c r="D776" t="s">
        <v>3170</v>
      </c>
    </row>
    <row r="777" spans="3:5" x14ac:dyDescent="0.2">
      <c r="C777" t="s">
        <v>2381</v>
      </c>
      <c r="D777" t="s">
        <v>3171</v>
      </c>
    </row>
    <row r="778" spans="3:5" x14ac:dyDescent="0.2">
      <c r="C778" t="s">
        <v>2382</v>
      </c>
      <c r="D778" t="s">
        <v>3172</v>
      </c>
    </row>
    <row r="779" spans="3:5" x14ac:dyDescent="0.2">
      <c r="C779" t="s">
        <v>2382</v>
      </c>
      <c r="D779" t="s">
        <v>3172</v>
      </c>
    </row>
    <row r="780" spans="3:5" x14ac:dyDescent="0.2">
      <c r="C780" t="s">
        <v>2382</v>
      </c>
      <c r="D780" t="s">
        <v>3170</v>
      </c>
    </row>
    <row r="781" spans="3:5" x14ac:dyDescent="0.2">
      <c r="C781" t="s">
        <v>2382</v>
      </c>
      <c r="D781" t="s">
        <v>3173</v>
      </c>
    </row>
    <row r="782" spans="3:5" x14ac:dyDescent="0.2">
      <c r="C782" t="s">
        <v>2382</v>
      </c>
      <c r="D782" t="s">
        <v>3174</v>
      </c>
    </row>
    <row r="783" spans="3:5" x14ac:dyDescent="0.2">
      <c r="C783" t="s">
        <v>1959</v>
      </c>
      <c r="D783" t="s">
        <v>1960</v>
      </c>
    </row>
    <row r="784" spans="3:5" ht="16" x14ac:dyDescent="0.2">
      <c r="C784" s="1" t="s">
        <v>2263</v>
      </c>
      <c r="D784" t="s">
        <v>2263</v>
      </c>
      <c r="E784" s="1"/>
    </row>
    <row r="785" spans="3:5" ht="16" x14ac:dyDescent="0.2">
      <c r="C785" s="1" t="s">
        <v>2263</v>
      </c>
      <c r="D785" t="s">
        <v>2263</v>
      </c>
      <c r="E785" s="1"/>
    </row>
    <row r="786" spans="3:5" x14ac:dyDescent="0.2">
      <c r="C786" t="s">
        <v>2383</v>
      </c>
      <c r="D786" t="s">
        <v>2383</v>
      </c>
    </row>
    <row r="787" spans="3:5" x14ac:dyDescent="0.2">
      <c r="C787" t="s">
        <v>2384</v>
      </c>
      <c r="D787" t="s">
        <v>2384</v>
      </c>
    </row>
    <row r="788" spans="3:5" x14ac:dyDescent="0.2">
      <c r="C788" t="s">
        <v>1852</v>
      </c>
      <c r="D788" t="s">
        <v>1768</v>
      </c>
    </row>
    <row r="789" spans="3:5" x14ac:dyDescent="0.2">
      <c r="C789" t="s">
        <v>1852</v>
      </c>
      <c r="D789" t="s">
        <v>1961</v>
      </c>
    </row>
    <row r="790" spans="3:5" x14ac:dyDescent="0.2">
      <c r="C790" t="s">
        <v>1852</v>
      </c>
      <c r="D790" t="s">
        <v>3175</v>
      </c>
    </row>
    <row r="791" spans="3:5" x14ac:dyDescent="0.2">
      <c r="C791" t="s">
        <v>1852</v>
      </c>
      <c r="D791" t="s">
        <v>1962</v>
      </c>
    </row>
    <row r="792" spans="3:5" x14ac:dyDescent="0.2">
      <c r="C792" t="s">
        <v>1852</v>
      </c>
      <c r="D792" t="s">
        <v>1963</v>
      </c>
    </row>
    <row r="793" spans="3:5" x14ac:dyDescent="0.2">
      <c r="C793" t="s">
        <v>2385</v>
      </c>
      <c r="D793" t="s">
        <v>2385</v>
      </c>
    </row>
    <row r="794" spans="3:5" x14ac:dyDescent="0.2">
      <c r="C794" t="s">
        <v>2374</v>
      </c>
      <c r="D794" t="s">
        <v>3176</v>
      </c>
    </row>
    <row r="795" spans="3:5" x14ac:dyDescent="0.2">
      <c r="C795" t="s">
        <v>2374</v>
      </c>
      <c r="D795" t="s">
        <v>3177</v>
      </c>
    </row>
    <row r="796" spans="3:5" x14ac:dyDescent="0.2">
      <c r="C796" t="s">
        <v>2374</v>
      </c>
      <c r="D796" t="s">
        <v>1964</v>
      </c>
    </row>
    <row r="797" spans="3:5" x14ac:dyDescent="0.2">
      <c r="C797" t="s">
        <v>2374</v>
      </c>
      <c r="D797" t="s">
        <v>3178</v>
      </c>
    </row>
    <row r="798" spans="3:5" x14ac:dyDescent="0.2">
      <c r="C798" t="s">
        <v>2374</v>
      </c>
      <c r="D798" t="s">
        <v>3179</v>
      </c>
    </row>
    <row r="799" spans="3:5" x14ac:dyDescent="0.2">
      <c r="C799" t="s">
        <v>2374</v>
      </c>
      <c r="D799" t="s">
        <v>3180</v>
      </c>
    </row>
    <row r="800" spans="3:5" x14ac:dyDescent="0.2">
      <c r="C800" t="s">
        <v>1852</v>
      </c>
      <c r="D800" t="s">
        <v>1965</v>
      </c>
    </row>
    <row r="801" spans="3:4" x14ac:dyDescent="0.2">
      <c r="C801" t="s">
        <v>1852</v>
      </c>
      <c r="D801" t="s">
        <v>3181</v>
      </c>
    </row>
    <row r="802" spans="3:4" x14ac:dyDescent="0.2">
      <c r="C802" t="s">
        <v>1852</v>
      </c>
      <c r="D802" t="s">
        <v>3182</v>
      </c>
    </row>
    <row r="803" spans="3:4" x14ac:dyDescent="0.2">
      <c r="C803" t="s">
        <v>1852</v>
      </c>
      <c r="D803" t="s">
        <v>3183</v>
      </c>
    </row>
    <row r="804" spans="3:4" x14ac:dyDescent="0.2">
      <c r="C804" t="s">
        <v>1852</v>
      </c>
      <c r="D804" t="s">
        <v>1966</v>
      </c>
    </row>
    <row r="805" spans="3:4" x14ac:dyDescent="0.2">
      <c r="C805" t="s">
        <v>1852</v>
      </c>
      <c r="D805" t="s">
        <v>1768</v>
      </c>
    </row>
    <row r="806" spans="3:4" x14ac:dyDescent="0.2">
      <c r="C806" t="s">
        <v>1852</v>
      </c>
      <c r="D806" t="s">
        <v>1967</v>
      </c>
    </row>
    <row r="807" spans="3:4" x14ac:dyDescent="0.2">
      <c r="C807" t="s">
        <v>1852</v>
      </c>
      <c r="D807" t="s">
        <v>1968</v>
      </c>
    </row>
    <row r="808" spans="3:4" x14ac:dyDescent="0.2">
      <c r="C808" t="s">
        <v>273</v>
      </c>
      <c r="D808" t="s">
        <v>3184</v>
      </c>
    </row>
    <row r="809" spans="3:4" x14ac:dyDescent="0.2">
      <c r="C809" t="s">
        <v>273</v>
      </c>
      <c r="D809" t="s">
        <v>3185</v>
      </c>
    </row>
    <row r="810" spans="3:4" x14ac:dyDescent="0.2">
      <c r="C810" t="s">
        <v>273</v>
      </c>
      <c r="D810" t="s">
        <v>3186</v>
      </c>
    </row>
    <row r="811" spans="3:4" x14ac:dyDescent="0.2">
      <c r="C811" t="s">
        <v>1969</v>
      </c>
      <c r="D811" t="s">
        <v>1970</v>
      </c>
    </row>
    <row r="812" spans="3:4" x14ac:dyDescent="0.2">
      <c r="C812" t="s">
        <v>2266</v>
      </c>
      <c r="D812" t="s">
        <v>2266</v>
      </c>
    </row>
    <row r="813" spans="3:4" x14ac:dyDescent="0.2">
      <c r="C813" t="s">
        <v>2266</v>
      </c>
      <c r="D813" t="s">
        <v>2406</v>
      </c>
    </row>
    <row r="814" spans="3:4" x14ac:dyDescent="0.2">
      <c r="C814" t="s">
        <v>1687</v>
      </c>
      <c r="D814" t="s">
        <v>1971</v>
      </c>
    </row>
    <row r="815" spans="3:4" x14ac:dyDescent="0.2">
      <c r="C815" t="s">
        <v>2386</v>
      </c>
      <c r="D815" t="s">
        <v>2386</v>
      </c>
    </row>
    <row r="816" spans="3:4" x14ac:dyDescent="0.2">
      <c r="C816" t="s">
        <v>1687</v>
      </c>
      <c r="D816" t="s">
        <v>3187</v>
      </c>
    </row>
    <row r="817" spans="3:4" x14ac:dyDescent="0.2">
      <c r="C817" t="s">
        <v>1687</v>
      </c>
      <c r="D817" t="s">
        <v>3188</v>
      </c>
    </row>
    <row r="818" spans="3:4" x14ac:dyDescent="0.2">
      <c r="C818" t="s">
        <v>2353</v>
      </c>
      <c r="D818" t="s">
        <v>2353</v>
      </c>
    </row>
    <row r="819" spans="3:4" x14ac:dyDescent="0.2">
      <c r="C819" t="s">
        <v>1687</v>
      </c>
      <c r="D819" t="s">
        <v>1972</v>
      </c>
    </row>
    <row r="820" spans="3:4" x14ac:dyDescent="0.2">
      <c r="C820" t="s">
        <v>1687</v>
      </c>
      <c r="D820" t="s">
        <v>1972</v>
      </c>
    </row>
    <row r="821" spans="3:4" x14ac:dyDescent="0.2">
      <c r="C821" t="s">
        <v>1687</v>
      </c>
      <c r="D821" t="s">
        <v>1974</v>
      </c>
    </row>
    <row r="822" spans="3:4" x14ac:dyDescent="0.2">
      <c r="C822" t="s">
        <v>1687</v>
      </c>
      <c r="D822" t="s">
        <v>1973</v>
      </c>
    </row>
    <row r="823" spans="3:4" x14ac:dyDescent="0.2">
      <c r="C823" t="s">
        <v>1687</v>
      </c>
      <c r="D823" t="s">
        <v>3189</v>
      </c>
    </row>
    <row r="824" spans="3:4" x14ac:dyDescent="0.2">
      <c r="C824" t="s">
        <v>2323</v>
      </c>
      <c r="D824" t="s">
        <v>3190</v>
      </c>
    </row>
    <row r="825" spans="3:4" x14ac:dyDescent="0.2">
      <c r="C825" t="s">
        <v>2323</v>
      </c>
      <c r="D825" t="s">
        <v>3191</v>
      </c>
    </row>
    <row r="826" spans="3:4" x14ac:dyDescent="0.2">
      <c r="C826" t="s">
        <v>1687</v>
      </c>
      <c r="D826" t="s">
        <v>3190</v>
      </c>
    </row>
    <row r="827" spans="3:4" x14ac:dyDescent="0.2">
      <c r="C827" t="s">
        <v>1687</v>
      </c>
      <c r="D827" t="s">
        <v>3191</v>
      </c>
    </row>
    <row r="828" spans="3:4" x14ac:dyDescent="0.2">
      <c r="C828" t="s">
        <v>1860</v>
      </c>
      <c r="D828" t="s">
        <v>3192</v>
      </c>
    </row>
    <row r="829" spans="3:4" x14ac:dyDescent="0.2">
      <c r="C829" t="s">
        <v>1860</v>
      </c>
      <c r="D829" t="s">
        <v>3193</v>
      </c>
    </row>
    <row r="830" spans="3:4" x14ac:dyDescent="0.2">
      <c r="C830" t="s">
        <v>1860</v>
      </c>
      <c r="D830" t="s">
        <v>3194</v>
      </c>
    </row>
    <row r="831" spans="3:4" x14ac:dyDescent="0.2">
      <c r="C831" t="s">
        <v>2387</v>
      </c>
      <c r="D831" t="s">
        <v>3195</v>
      </c>
    </row>
    <row r="832" spans="3:4" x14ac:dyDescent="0.2">
      <c r="C832" t="s">
        <v>2388</v>
      </c>
      <c r="D832" t="s">
        <v>3196</v>
      </c>
    </row>
    <row r="833" spans="3:4" x14ac:dyDescent="0.2">
      <c r="C833" t="s">
        <v>273</v>
      </c>
      <c r="D833" t="s">
        <v>273</v>
      </c>
    </row>
    <row r="834" spans="3:4" x14ac:dyDescent="0.2">
      <c r="C834" t="s">
        <v>1798</v>
      </c>
      <c r="D834" t="s">
        <v>1798</v>
      </c>
    </row>
    <row r="835" spans="3:4" x14ac:dyDescent="0.2">
      <c r="C835" t="s">
        <v>1798</v>
      </c>
      <c r="D835" t="s">
        <v>1798</v>
      </c>
    </row>
    <row r="836" spans="3:4" x14ac:dyDescent="0.2">
      <c r="C836" t="s">
        <v>1687</v>
      </c>
      <c r="D836" t="s">
        <v>1976</v>
      </c>
    </row>
    <row r="837" spans="3:4" x14ac:dyDescent="0.2">
      <c r="C837" t="s">
        <v>1687</v>
      </c>
      <c r="D837" t="s">
        <v>1976</v>
      </c>
    </row>
    <row r="838" spans="3:4" x14ac:dyDescent="0.2">
      <c r="C838" t="s">
        <v>2389</v>
      </c>
      <c r="D838" t="s">
        <v>2389</v>
      </c>
    </row>
    <row r="839" spans="3:4" x14ac:dyDescent="0.2">
      <c r="C839" t="s">
        <v>1797</v>
      </c>
      <c r="D839" t="s">
        <v>3192</v>
      </c>
    </row>
    <row r="840" spans="3:4" x14ac:dyDescent="0.2">
      <c r="C840" t="s">
        <v>1797</v>
      </c>
      <c r="D840" t="s">
        <v>3193</v>
      </c>
    </row>
    <row r="841" spans="3:4" x14ac:dyDescent="0.2">
      <c r="C841" t="s">
        <v>1797</v>
      </c>
      <c r="D841" t="s">
        <v>3194</v>
      </c>
    </row>
    <row r="842" spans="3:4" x14ac:dyDescent="0.2">
      <c r="C842" t="s">
        <v>1797</v>
      </c>
      <c r="D842" t="s">
        <v>1798</v>
      </c>
    </row>
    <row r="843" spans="3:4" x14ac:dyDescent="0.2">
      <c r="C843" t="s">
        <v>1797</v>
      </c>
      <c r="D843" t="s">
        <v>1798</v>
      </c>
    </row>
    <row r="844" spans="3:4" x14ac:dyDescent="0.2">
      <c r="C844" t="s">
        <v>1797</v>
      </c>
      <c r="D844" t="s">
        <v>3195</v>
      </c>
    </row>
    <row r="845" spans="3:4" x14ac:dyDescent="0.2">
      <c r="C845" t="s">
        <v>1797</v>
      </c>
      <c r="D845" t="s">
        <v>3196</v>
      </c>
    </row>
    <row r="846" spans="3:4" x14ac:dyDescent="0.2">
      <c r="C846" t="s">
        <v>2266</v>
      </c>
      <c r="D846" t="s">
        <v>2406</v>
      </c>
    </row>
    <row r="847" spans="3:4" x14ac:dyDescent="0.2">
      <c r="C847" t="s">
        <v>1687</v>
      </c>
      <c r="D847" t="s">
        <v>3187</v>
      </c>
    </row>
    <row r="848" spans="3:4" x14ac:dyDescent="0.2">
      <c r="C848" t="s">
        <v>1687</v>
      </c>
      <c r="D848" t="s">
        <v>1977</v>
      </c>
    </row>
    <row r="849" spans="3:4" x14ac:dyDescent="0.2">
      <c r="C849" t="s">
        <v>1687</v>
      </c>
      <c r="D849" t="s">
        <v>1794</v>
      </c>
    </row>
    <row r="850" spans="3:4" x14ac:dyDescent="0.2">
      <c r="C850" t="s">
        <v>1687</v>
      </c>
      <c r="D850" t="s">
        <v>1978</v>
      </c>
    </row>
    <row r="851" spans="3:4" x14ac:dyDescent="0.2">
      <c r="C851" t="s">
        <v>1687</v>
      </c>
      <c r="D851" t="s">
        <v>1979</v>
      </c>
    </row>
    <row r="852" spans="3:4" x14ac:dyDescent="0.2">
      <c r="C852" t="s">
        <v>2703</v>
      </c>
      <c r="D852" t="s">
        <v>1980</v>
      </c>
    </row>
    <row r="853" spans="3:4" x14ac:dyDescent="0.2">
      <c r="C853" t="s">
        <v>2703</v>
      </c>
      <c r="D853" t="s">
        <v>1981</v>
      </c>
    </row>
    <row r="854" spans="3:4" x14ac:dyDescent="0.2">
      <c r="C854" t="s">
        <v>2703</v>
      </c>
      <c r="D854" t="s">
        <v>1982</v>
      </c>
    </row>
    <row r="855" spans="3:4" x14ac:dyDescent="0.2">
      <c r="C855" t="s">
        <v>2703</v>
      </c>
      <c r="D855" t="s">
        <v>1792</v>
      </c>
    </row>
    <row r="856" spans="3:4" x14ac:dyDescent="0.2">
      <c r="C856" t="s">
        <v>1860</v>
      </c>
      <c r="D856" t="s">
        <v>1860</v>
      </c>
    </row>
    <row r="857" spans="3:4" x14ac:dyDescent="0.2">
      <c r="C857" t="s">
        <v>1860</v>
      </c>
      <c r="D857" t="s">
        <v>1768</v>
      </c>
    </row>
    <row r="858" spans="3:4" x14ac:dyDescent="0.2">
      <c r="C858" t="s">
        <v>1860</v>
      </c>
      <c r="D858" t="s">
        <v>1983</v>
      </c>
    </row>
    <row r="859" spans="3:4" x14ac:dyDescent="0.2">
      <c r="C859" t="s">
        <v>1860</v>
      </c>
      <c r="D859" t="s">
        <v>1984</v>
      </c>
    </row>
    <row r="860" spans="3:4" x14ac:dyDescent="0.2">
      <c r="C860" t="s">
        <v>273</v>
      </c>
      <c r="D860" t="s">
        <v>2877</v>
      </c>
    </row>
    <row r="861" spans="3:4" x14ac:dyDescent="0.2">
      <c r="C861" t="s">
        <v>273</v>
      </c>
      <c r="D861" t="s">
        <v>3197</v>
      </c>
    </row>
    <row r="862" spans="3:4" x14ac:dyDescent="0.2">
      <c r="C862" t="s">
        <v>1985</v>
      </c>
      <c r="D862" t="s">
        <v>3198</v>
      </c>
    </row>
    <row r="863" spans="3:4" x14ac:dyDescent="0.2">
      <c r="C863" t="s">
        <v>1985</v>
      </c>
      <c r="D863" t="s">
        <v>3199</v>
      </c>
    </row>
    <row r="864" spans="3:4" x14ac:dyDescent="0.2">
      <c r="C864" t="s">
        <v>1687</v>
      </c>
      <c r="D864" t="s">
        <v>1986</v>
      </c>
    </row>
    <row r="865" spans="3:4" x14ac:dyDescent="0.2">
      <c r="C865" t="s">
        <v>1797</v>
      </c>
      <c r="D865" t="s">
        <v>1792</v>
      </c>
    </row>
    <row r="866" spans="3:4" x14ac:dyDescent="0.2">
      <c r="C866" t="s">
        <v>1797</v>
      </c>
      <c r="D866" t="s">
        <v>1987</v>
      </c>
    </row>
    <row r="867" spans="3:4" x14ac:dyDescent="0.2">
      <c r="C867" t="s">
        <v>1797</v>
      </c>
      <c r="D867" t="s">
        <v>1988</v>
      </c>
    </row>
    <row r="868" spans="3:4" x14ac:dyDescent="0.2">
      <c r="C868" t="s">
        <v>2306</v>
      </c>
      <c r="D868" t="s">
        <v>3200</v>
      </c>
    </row>
    <row r="869" spans="3:4" x14ac:dyDescent="0.2">
      <c r="C869" t="s">
        <v>1989</v>
      </c>
      <c r="D869" t="s">
        <v>1990</v>
      </c>
    </row>
    <row r="870" spans="3:4" x14ac:dyDescent="0.2">
      <c r="C870" t="s">
        <v>2318</v>
      </c>
      <c r="D870" t="s">
        <v>3201</v>
      </c>
    </row>
    <row r="871" spans="3:4" x14ac:dyDescent="0.2">
      <c r="C871" t="s">
        <v>2318</v>
      </c>
      <c r="D871" t="s">
        <v>3202</v>
      </c>
    </row>
    <row r="872" spans="3:4" x14ac:dyDescent="0.2">
      <c r="C872" t="s">
        <v>2318</v>
      </c>
      <c r="D872" t="s">
        <v>1991</v>
      </c>
    </row>
    <row r="873" spans="3:4" x14ac:dyDescent="0.2">
      <c r="C873" t="s">
        <v>2318</v>
      </c>
      <c r="D873" t="s">
        <v>1992</v>
      </c>
    </row>
    <row r="874" spans="3:4" x14ac:dyDescent="0.2">
      <c r="C874" t="s">
        <v>2318</v>
      </c>
      <c r="D874" t="s">
        <v>1860</v>
      </c>
    </row>
    <row r="875" spans="3:4" x14ac:dyDescent="0.2">
      <c r="C875" t="s">
        <v>1687</v>
      </c>
      <c r="D875" t="s">
        <v>3203</v>
      </c>
    </row>
    <row r="876" spans="3:4" x14ac:dyDescent="0.2">
      <c r="C876" t="s">
        <v>2190</v>
      </c>
      <c r="D876" t="s">
        <v>1994</v>
      </c>
    </row>
    <row r="877" spans="3:4" x14ac:dyDescent="0.2">
      <c r="C877" t="s">
        <v>2190</v>
      </c>
      <c r="D877" t="s">
        <v>1928</v>
      </c>
    </row>
    <row r="878" spans="3:4" x14ac:dyDescent="0.2">
      <c r="C878" t="s">
        <v>273</v>
      </c>
      <c r="D878" t="s">
        <v>273</v>
      </c>
    </row>
    <row r="879" spans="3:4" x14ac:dyDescent="0.2">
      <c r="C879" t="s">
        <v>2390</v>
      </c>
      <c r="D879" t="s">
        <v>1995</v>
      </c>
    </row>
    <row r="880" spans="3:4" x14ac:dyDescent="0.2">
      <c r="C880" t="s">
        <v>2390</v>
      </c>
      <c r="D880" t="s">
        <v>3204</v>
      </c>
    </row>
    <row r="881" spans="3:4" x14ac:dyDescent="0.2">
      <c r="C881" t="s">
        <v>2390</v>
      </c>
      <c r="D881" t="s">
        <v>1792</v>
      </c>
    </row>
    <row r="882" spans="3:4" x14ac:dyDescent="0.2">
      <c r="C882" t="s">
        <v>2390</v>
      </c>
      <c r="D882" t="s">
        <v>3205</v>
      </c>
    </row>
    <row r="883" spans="3:4" x14ac:dyDescent="0.2">
      <c r="C883" t="s">
        <v>1797</v>
      </c>
      <c r="D883" t="s">
        <v>1995</v>
      </c>
    </row>
    <row r="884" spans="3:4" x14ac:dyDescent="0.2">
      <c r="C884" t="s">
        <v>1797</v>
      </c>
      <c r="D884" t="s">
        <v>3204</v>
      </c>
    </row>
    <row r="885" spans="3:4" x14ac:dyDescent="0.2">
      <c r="C885" t="s">
        <v>1797</v>
      </c>
      <c r="D885" t="s">
        <v>1792</v>
      </c>
    </row>
    <row r="886" spans="3:4" x14ac:dyDescent="0.2">
      <c r="C886" t="s">
        <v>1797</v>
      </c>
      <c r="D886" t="s">
        <v>3205</v>
      </c>
    </row>
    <row r="887" spans="3:4" x14ac:dyDescent="0.2">
      <c r="C887" t="s">
        <v>1742</v>
      </c>
      <c r="D887" t="s">
        <v>1996</v>
      </c>
    </row>
    <row r="888" spans="3:4" x14ac:dyDescent="0.2">
      <c r="C888" t="s">
        <v>2316</v>
      </c>
      <c r="D888" t="s">
        <v>3206</v>
      </c>
    </row>
    <row r="889" spans="3:4" x14ac:dyDescent="0.2">
      <c r="C889" t="s">
        <v>2316</v>
      </c>
      <c r="D889" t="s">
        <v>3207</v>
      </c>
    </row>
    <row r="890" spans="3:4" x14ac:dyDescent="0.2">
      <c r="C890" t="s">
        <v>2316</v>
      </c>
      <c r="D890" t="s">
        <v>3208</v>
      </c>
    </row>
    <row r="891" spans="3:4" x14ac:dyDescent="0.2">
      <c r="C891" t="s">
        <v>1997</v>
      </c>
      <c r="D891" t="s">
        <v>3209</v>
      </c>
    </row>
    <row r="892" spans="3:4" x14ac:dyDescent="0.2">
      <c r="C892" t="s">
        <v>1687</v>
      </c>
      <c r="D892" t="s">
        <v>1992</v>
      </c>
    </row>
    <row r="893" spans="3:4" x14ac:dyDescent="0.2">
      <c r="C893" t="s">
        <v>1998</v>
      </c>
      <c r="D893" t="s">
        <v>1998</v>
      </c>
    </row>
    <row r="894" spans="3:4" x14ac:dyDescent="0.2">
      <c r="C894" t="s">
        <v>2318</v>
      </c>
      <c r="D894" t="s">
        <v>3210</v>
      </c>
    </row>
    <row r="895" spans="3:4" x14ac:dyDescent="0.2">
      <c r="C895" t="s">
        <v>2318</v>
      </c>
      <c r="D895" t="s">
        <v>1860</v>
      </c>
    </row>
    <row r="896" spans="3:4" x14ac:dyDescent="0.2">
      <c r="C896" t="s">
        <v>2343</v>
      </c>
      <c r="D896" t="s">
        <v>3211</v>
      </c>
    </row>
    <row r="897" spans="3:4" x14ac:dyDescent="0.2">
      <c r="C897" t="s">
        <v>2343</v>
      </c>
      <c r="D897" t="s">
        <v>3212</v>
      </c>
    </row>
    <row r="898" spans="3:4" x14ac:dyDescent="0.2">
      <c r="C898" t="s">
        <v>2343</v>
      </c>
      <c r="D898" t="s">
        <v>3213</v>
      </c>
    </row>
    <row r="899" spans="3:4" x14ac:dyDescent="0.2">
      <c r="C899" t="s">
        <v>2343</v>
      </c>
      <c r="D899" t="s">
        <v>3214</v>
      </c>
    </row>
    <row r="900" spans="3:4" x14ac:dyDescent="0.2">
      <c r="C900" t="s">
        <v>2343</v>
      </c>
      <c r="D900" t="s">
        <v>3215</v>
      </c>
    </row>
    <row r="901" spans="3:4" x14ac:dyDescent="0.2">
      <c r="C901" t="s">
        <v>2343</v>
      </c>
      <c r="D901" t="s">
        <v>3216</v>
      </c>
    </row>
    <row r="902" spans="3:4" x14ac:dyDescent="0.2">
      <c r="C902" t="s">
        <v>1999</v>
      </c>
      <c r="D902" t="s">
        <v>1999</v>
      </c>
    </row>
    <row r="903" spans="3:4" x14ac:dyDescent="0.2">
      <c r="C903" t="s">
        <v>2268</v>
      </c>
      <c r="D903" t="s">
        <v>3217</v>
      </c>
    </row>
    <row r="904" spans="3:4" x14ac:dyDescent="0.2">
      <c r="C904" t="s">
        <v>1768</v>
      </c>
      <c r="D904" t="s">
        <v>3103</v>
      </c>
    </row>
    <row r="905" spans="3:4" x14ac:dyDescent="0.2">
      <c r="C905" t="s">
        <v>2391</v>
      </c>
      <c r="D905" t="s">
        <v>2000</v>
      </c>
    </row>
    <row r="906" spans="3:4" x14ac:dyDescent="0.2">
      <c r="C906" t="s">
        <v>2391</v>
      </c>
      <c r="D906" t="s">
        <v>2001</v>
      </c>
    </row>
    <row r="907" spans="3:4" x14ac:dyDescent="0.2">
      <c r="C907" t="s">
        <v>2392</v>
      </c>
      <c r="D907" t="s">
        <v>3218</v>
      </c>
    </row>
    <row r="908" spans="3:4" x14ac:dyDescent="0.2">
      <c r="C908" t="s">
        <v>2392</v>
      </c>
      <c r="D908" t="s">
        <v>3219</v>
      </c>
    </row>
    <row r="909" spans="3:4" x14ac:dyDescent="0.2">
      <c r="C909" t="s">
        <v>2392</v>
      </c>
      <c r="D909" t="s">
        <v>2002</v>
      </c>
    </row>
    <row r="910" spans="3:4" x14ac:dyDescent="0.2">
      <c r="C910" t="s">
        <v>2392</v>
      </c>
      <c r="D910" t="s">
        <v>3220</v>
      </c>
    </row>
    <row r="911" spans="3:4" x14ac:dyDescent="0.2">
      <c r="C911" t="s">
        <v>2392</v>
      </c>
      <c r="D911" t="s">
        <v>2003</v>
      </c>
    </row>
    <row r="912" spans="3:4" x14ac:dyDescent="0.2">
      <c r="C912" t="s">
        <v>2392</v>
      </c>
      <c r="D912" t="s">
        <v>3221</v>
      </c>
    </row>
    <row r="913" spans="3:4" x14ac:dyDescent="0.2">
      <c r="C913" t="s">
        <v>2392</v>
      </c>
      <c r="D913" t="s">
        <v>3103</v>
      </c>
    </row>
    <row r="914" spans="3:4" x14ac:dyDescent="0.2">
      <c r="C914" t="s">
        <v>2392</v>
      </c>
      <c r="D914" t="s">
        <v>2004</v>
      </c>
    </row>
    <row r="915" spans="3:4" x14ac:dyDescent="0.2">
      <c r="C915" t="s">
        <v>1687</v>
      </c>
      <c r="D915" t="s">
        <v>2179</v>
      </c>
    </row>
    <row r="916" spans="3:4" x14ac:dyDescent="0.2">
      <c r="C916" t="s">
        <v>2341</v>
      </c>
      <c r="D916" t="s">
        <v>3222</v>
      </c>
    </row>
    <row r="917" spans="3:4" x14ac:dyDescent="0.2">
      <c r="C917" t="s">
        <v>2341</v>
      </c>
      <c r="D917" t="s">
        <v>3217</v>
      </c>
    </row>
    <row r="918" spans="3:4" x14ac:dyDescent="0.2">
      <c r="C918" t="s">
        <v>2341</v>
      </c>
      <c r="D918" t="s">
        <v>3223</v>
      </c>
    </row>
    <row r="919" spans="3:4" x14ac:dyDescent="0.2">
      <c r="C919" t="s">
        <v>2341</v>
      </c>
      <c r="D919" t="s">
        <v>2005</v>
      </c>
    </row>
    <row r="920" spans="3:4" x14ac:dyDescent="0.2">
      <c r="C920" t="s">
        <v>2341</v>
      </c>
      <c r="D920" t="s">
        <v>3224</v>
      </c>
    </row>
    <row r="921" spans="3:4" x14ac:dyDescent="0.2">
      <c r="C921" t="s">
        <v>2341</v>
      </c>
      <c r="D921" t="s">
        <v>3225</v>
      </c>
    </row>
    <row r="922" spans="3:4" x14ac:dyDescent="0.2">
      <c r="C922" t="s">
        <v>2341</v>
      </c>
      <c r="D922" t="s">
        <v>3225</v>
      </c>
    </row>
    <row r="923" spans="3:4" x14ac:dyDescent="0.2">
      <c r="C923" t="s">
        <v>2341</v>
      </c>
      <c r="D923" t="s">
        <v>3226</v>
      </c>
    </row>
    <row r="924" spans="3:4" x14ac:dyDescent="0.2">
      <c r="C924" t="s">
        <v>2341</v>
      </c>
      <c r="D924" t="s">
        <v>3227</v>
      </c>
    </row>
    <row r="925" spans="3:4" x14ac:dyDescent="0.2">
      <c r="C925" t="s">
        <v>2341</v>
      </c>
      <c r="D925" t="s">
        <v>3227</v>
      </c>
    </row>
    <row r="926" spans="3:4" x14ac:dyDescent="0.2">
      <c r="C926" t="s">
        <v>2234</v>
      </c>
      <c r="D926" t="s">
        <v>3228</v>
      </c>
    </row>
    <row r="927" spans="3:4" x14ac:dyDescent="0.2">
      <c r="C927" t="s">
        <v>1687</v>
      </c>
      <c r="D927" t="s">
        <v>2006</v>
      </c>
    </row>
    <row r="928" spans="3:4" x14ac:dyDescent="0.2">
      <c r="C928" t="s">
        <v>1687</v>
      </c>
      <c r="D928" t="s">
        <v>2218</v>
      </c>
    </row>
    <row r="929" spans="3:4" x14ac:dyDescent="0.2">
      <c r="C929" t="s">
        <v>1768</v>
      </c>
      <c r="D929" t="s">
        <v>3229</v>
      </c>
    </row>
    <row r="930" spans="3:4" x14ac:dyDescent="0.2">
      <c r="C930" t="s">
        <v>1797</v>
      </c>
      <c r="D930" t="s">
        <v>2219</v>
      </c>
    </row>
    <row r="931" spans="3:4" x14ac:dyDescent="0.2">
      <c r="C931" t="s">
        <v>1797</v>
      </c>
      <c r="D931" t="s">
        <v>2219</v>
      </c>
    </row>
    <row r="932" spans="3:4" x14ac:dyDescent="0.2">
      <c r="C932" t="s">
        <v>1797</v>
      </c>
      <c r="D932" t="s">
        <v>3230</v>
      </c>
    </row>
    <row r="933" spans="3:4" x14ac:dyDescent="0.2">
      <c r="C933" t="s">
        <v>1797</v>
      </c>
      <c r="D933" t="s">
        <v>3230</v>
      </c>
    </row>
    <row r="934" spans="3:4" x14ac:dyDescent="0.2">
      <c r="C934" t="s">
        <v>1797</v>
      </c>
      <c r="D934" t="s">
        <v>3230</v>
      </c>
    </row>
    <row r="935" spans="3:4" x14ac:dyDescent="0.2">
      <c r="C935" t="s">
        <v>1797</v>
      </c>
      <c r="D935" t="s">
        <v>3231</v>
      </c>
    </row>
    <row r="936" spans="3:4" x14ac:dyDescent="0.2">
      <c r="C936" t="s">
        <v>1797</v>
      </c>
      <c r="D936" t="s">
        <v>3231</v>
      </c>
    </row>
    <row r="937" spans="3:4" x14ac:dyDescent="0.2">
      <c r="C937" t="s">
        <v>1797</v>
      </c>
      <c r="D937" t="s">
        <v>2220</v>
      </c>
    </row>
    <row r="938" spans="3:4" x14ac:dyDescent="0.2">
      <c r="C938" t="s">
        <v>1797</v>
      </c>
      <c r="D938" t="s">
        <v>2007</v>
      </c>
    </row>
    <row r="939" spans="3:4" x14ac:dyDescent="0.2">
      <c r="C939" t="s">
        <v>1797</v>
      </c>
      <c r="D939" t="s">
        <v>3232</v>
      </c>
    </row>
    <row r="940" spans="3:4" x14ac:dyDescent="0.2">
      <c r="C940" t="s">
        <v>1797</v>
      </c>
      <c r="D940" t="s">
        <v>3232</v>
      </c>
    </row>
    <row r="941" spans="3:4" x14ac:dyDescent="0.2">
      <c r="C941" t="s">
        <v>1797</v>
      </c>
      <c r="D941" t="s">
        <v>3233</v>
      </c>
    </row>
    <row r="942" spans="3:4" x14ac:dyDescent="0.2">
      <c r="C942" t="s">
        <v>1797</v>
      </c>
      <c r="D942" t="s">
        <v>3234</v>
      </c>
    </row>
    <row r="943" spans="3:4" x14ac:dyDescent="0.2">
      <c r="C943" t="s">
        <v>1797</v>
      </c>
      <c r="D943" t="s">
        <v>3234</v>
      </c>
    </row>
    <row r="944" spans="3:4" x14ac:dyDescent="0.2">
      <c r="C944" t="s">
        <v>1797</v>
      </c>
      <c r="D944" t="s">
        <v>3234</v>
      </c>
    </row>
    <row r="945" spans="3:4" x14ac:dyDescent="0.2">
      <c r="C945" t="s">
        <v>1797</v>
      </c>
      <c r="D945" t="s">
        <v>3235</v>
      </c>
    </row>
    <row r="946" spans="3:4" x14ac:dyDescent="0.2">
      <c r="C946" t="s">
        <v>1797</v>
      </c>
      <c r="D946" t="s">
        <v>3235</v>
      </c>
    </row>
    <row r="947" spans="3:4" x14ac:dyDescent="0.2">
      <c r="C947" t="s">
        <v>1797</v>
      </c>
      <c r="D947" t="s">
        <v>3236</v>
      </c>
    </row>
    <row r="948" spans="3:4" x14ac:dyDescent="0.2">
      <c r="C948" t="s">
        <v>1797</v>
      </c>
      <c r="D948" t="s">
        <v>3236</v>
      </c>
    </row>
    <row r="949" spans="3:4" x14ac:dyDescent="0.2">
      <c r="C949" t="s">
        <v>2332</v>
      </c>
      <c r="D949" t="s">
        <v>2385</v>
      </c>
    </row>
    <row r="950" spans="3:4" x14ac:dyDescent="0.2">
      <c r="C950" t="s">
        <v>273</v>
      </c>
      <c r="D950" t="s">
        <v>2321</v>
      </c>
    </row>
    <row r="951" spans="3:4" x14ac:dyDescent="0.2">
      <c r="C951" t="s">
        <v>2008</v>
      </c>
      <c r="D951" t="s">
        <v>2009</v>
      </c>
    </row>
    <row r="952" spans="3:4" x14ac:dyDescent="0.2">
      <c r="C952" t="s">
        <v>2008</v>
      </c>
      <c r="D952" t="s">
        <v>2010</v>
      </c>
    </row>
    <row r="953" spans="3:4" x14ac:dyDescent="0.2">
      <c r="C953" t="s">
        <v>2318</v>
      </c>
      <c r="D953" t="s">
        <v>3237</v>
      </c>
    </row>
    <row r="954" spans="3:4" x14ac:dyDescent="0.2">
      <c r="C954" t="s">
        <v>2318</v>
      </c>
      <c r="D954" t="s">
        <v>3238</v>
      </c>
    </row>
    <row r="955" spans="3:4" x14ac:dyDescent="0.2">
      <c r="C955" t="s">
        <v>1687</v>
      </c>
      <c r="D955" t="s">
        <v>2011</v>
      </c>
    </row>
    <row r="956" spans="3:4" x14ac:dyDescent="0.2">
      <c r="C956" t="s">
        <v>1687</v>
      </c>
      <c r="D956" t="s">
        <v>2012</v>
      </c>
    </row>
    <row r="957" spans="3:4" x14ac:dyDescent="0.2">
      <c r="C957" t="s">
        <v>2013</v>
      </c>
      <c r="D957" t="s">
        <v>2014</v>
      </c>
    </row>
    <row r="958" spans="3:4" x14ac:dyDescent="0.2">
      <c r="C958" t="s">
        <v>1687</v>
      </c>
      <c r="D958" t="s">
        <v>2015</v>
      </c>
    </row>
    <row r="959" spans="3:4" x14ac:dyDescent="0.2">
      <c r="C959" t="s">
        <v>2016</v>
      </c>
      <c r="D959" t="s">
        <v>2016</v>
      </c>
    </row>
    <row r="960" spans="3:4" x14ac:dyDescent="0.2">
      <c r="C960" t="s">
        <v>2391</v>
      </c>
      <c r="D960" t="s">
        <v>2017</v>
      </c>
    </row>
    <row r="961" spans="3:4" x14ac:dyDescent="0.2">
      <c r="C961" t="s">
        <v>2391</v>
      </c>
      <c r="D961" t="s">
        <v>3239</v>
      </c>
    </row>
    <row r="962" spans="3:4" x14ac:dyDescent="0.2">
      <c r="C962" t="s">
        <v>2391</v>
      </c>
      <c r="D962" t="s">
        <v>1768</v>
      </c>
    </row>
    <row r="963" spans="3:4" x14ac:dyDescent="0.2">
      <c r="C963" t="s">
        <v>2391</v>
      </c>
      <c r="D963" t="s">
        <v>3240</v>
      </c>
    </row>
    <row r="964" spans="3:4" x14ac:dyDescent="0.2">
      <c r="C964" t="s">
        <v>2391</v>
      </c>
      <c r="D964" t="s">
        <v>2018</v>
      </c>
    </row>
    <row r="965" spans="3:4" x14ac:dyDescent="0.2">
      <c r="C965" t="s">
        <v>2391</v>
      </c>
      <c r="D965" t="s">
        <v>2019</v>
      </c>
    </row>
    <row r="966" spans="3:4" x14ac:dyDescent="0.2">
      <c r="C966" t="s">
        <v>2391</v>
      </c>
      <c r="D966" t="s">
        <v>2180</v>
      </c>
    </row>
    <row r="967" spans="3:4" x14ac:dyDescent="0.2">
      <c r="C967" t="s">
        <v>2391</v>
      </c>
      <c r="D967" t="s">
        <v>2020</v>
      </c>
    </row>
    <row r="968" spans="3:4" x14ac:dyDescent="0.2">
      <c r="C968" t="s">
        <v>2391</v>
      </c>
      <c r="D968" t="s">
        <v>2181</v>
      </c>
    </row>
    <row r="969" spans="3:4" x14ac:dyDescent="0.2">
      <c r="C969" t="s">
        <v>1923</v>
      </c>
      <c r="D969" t="s">
        <v>2021</v>
      </c>
    </row>
    <row r="970" spans="3:4" x14ac:dyDescent="0.2">
      <c r="C970" t="s">
        <v>1923</v>
      </c>
      <c r="D970" t="s">
        <v>3241</v>
      </c>
    </row>
    <row r="971" spans="3:4" x14ac:dyDescent="0.2">
      <c r="C971" t="s">
        <v>1923</v>
      </c>
      <c r="D971" t="s">
        <v>2022</v>
      </c>
    </row>
    <row r="972" spans="3:4" x14ac:dyDescent="0.2">
      <c r="C972" t="s">
        <v>2341</v>
      </c>
      <c r="D972" t="s">
        <v>2023</v>
      </c>
    </row>
    <row r="973" spans="3:4" x14ac:dyDescent="0.2">
      <c r="C973" t="s">
        <v>2341</v>
      </c>
      <c r="D973" t="s">
        <v>2024</v>
      </c>
    </row>
    <row r="974" spans="3:4" x14ac:dyDescent="0.2">
      <c r="C974" t="s">
        <v>2341</v>
      </c>
      <c r="D974" t="s">
        <v>2025</v>
      </c>
    </row>
    <row r="975" spans="3:4" x14ac:dyDescent="0.2">
      <c r="C975" t="s">
        <v>2026</v>
      </c>
      <c r="D975" t="s">
        <v>2026</v>
      </c>
    </row>
    <row r="976" spans="3:4" x14ac:dyDescent="0.2">
      <c r="C976" t="s">
        <v>2374</v>
      </c>
      <c r="D976" t="s">
        <v>2027</v>
      </c>
    </row>
    <row r="977" spans="3:4" x14ac:dyDescent="0.2">
      <c r="C977" t="s">
        <v>2374</v>
      </c>
      <c r="D977" t="s">
        <v>2888</v>
      </c>
    </row>
    <row r="978" spans="3:4" x14ac:dyDescent="0.2">
      <c r="C978" t="s">
        <v>2374</v>
      </c>
      <c r="D978" t="s">
        <v>1768</v>
      </c>
    </row>
    <row r="979" spans="3:4" x14ac:dyDescent="0.2">
      <c r="C979" t="s">
        <v>2028</v>
      </c>
      <c r="D979" t="s">
        <v>2029</v>
      </c>
    </row>
    <row r="980" spans="3:4" x14ac:dyDescent="0.2">
      <c r="C980" t="s">
        <v>2028</v>
      </c>
      <c r="D980" t="s">
        <v>3242</v>
      </c>
    </row>
    <row r="981" spans="3:4" x14ac:dyDescent="0.2">
      <c r="C981" t="s">
        <v>2028</v>
      </c>
      <c r="D981" t="s">
        <v>2182</v>
      </c>
    </row>
    <row r="982" spans="3:4" x14ac:dyDescent="0.2">
      <c r="C982" t="s">
        <v>2245</v>
      </c>
      <c r="D982" t="s">
        <v>1771</v>
      </c>
    </row>
    <row r="983" spans="3:4" x14ac:dyDescent="0.2">
      <c r="C983" t="s">
        <v>2245</v>
      </c>
      <c r="D983" t="s">
        <v>2467</v>
      </c>
    </row>
    <row r="984" spans="3:4" x14ac:dyDescent="0.2">
      <c r="C984" t="s">
        <v>2393</v>
      </c>
      <c r="D984" t="s">
        <v>1771</v>
      </c>
    </row>
    <row r="985" spans="3:4" x14ac:dyDescent="0.2">
      <c r="C985" t="s">
        <v>2393</v>
      </c>
      <c r="D985" t="s">
        <v>1769</v>
      </c>
    </row>
    <row r="986" spans="3:4" x14ac:dyDescent="0.2">
      <c r="C986" t="s">
        <v>2324</v>
      </c>
      <c r="D986" t="s">
        <v>3243</v>
      </c>
    </row>
    <row r="987" spans="3:4" x14ac:dyDescent="0.2">
      <c r="C987" t="s">
        <v>2324</v>
      </c>
      <c r="D987" t="s">
        <v>3103</v>
      </c>
    </row>
    <row r="988" spans="3:4" x14ac:dyDescent="0.2">
      <c r="C988" t="s">
        <v>1687</v>
      </c>
      <c r="D988" t="s">
        <v>2030</v>
      </c>
    </row>
    <row r="989" spans="3:4" x14ac:dyDescent="0.2">
      <c r="C989" t="s">
        <v>1687</v>
      </c>
      <c r="D989" t="s">
        <v>2031</v>
      </c>
    </row>
    <row r="990" spans="3:4" x14ac:dyDescent="0.2">
      <c r="C990" t="s">
        <v>2237</v>
      </c>
      <c r="D990" t="s">
        <v>2032</v>
      </c>
    </row>
    <row r="991" spans="3:4" x14ac:dyDescent="0.2">
      <c r="C991" t="s">
        <v>2237</v>
      </c>
      <c r="D991" t="s">
        <v>1768</v>
      </c>
    </row>
    <row r="992" spans="3:4" x14ac:dyDescent="0.2">
      <c r="C992" t="s">
        <v>2237</v>
      </c>
      <c r="D992" t="s">
        <v>3244</v>
      </c>
    </row>
    <row r="993" spans="3:4" x14ac:dyDescent="0.2">
      <c r="C993" t="s">
        <v>2237</v>
      </c>
      <c r="D993" t="s">
        <v>3245</v>
      </c>
    </row>
    <row r="994" spans="3:4" x14ac:dyDescent="0.2">
      <c r="C994" t="s">
        <v>2335</v>
      </c>
      <c r="D994" t="s">
        <v>2033</v>
      </c>
    </row>
    <row r="995" spans="3:4" x14ac:dyDescent="0.2">
      <c r="C995" t="s">
        <v>2335</v>
      </c>
      <c r="D995" t="s">
        <v>3246</v>
      </c>
    </row>
    <row r="996" spans="3:4" x14ac:dyDescent="0.2">
      <c r="C996" t="s">
        <v>2335</v>
      </c>
      <c r="D996" t="s">
        <v>1768</v>
      </c>
    </row>
    <row r="997" spans="3:4" x14ac:dyDescent="0.2">
      <c r="C997" t="s">
        <v>1918</v>
      </c>
      <c r="D997" t="s">
        <v>2365</v>
      </c>
    </row>
    <row r="998" spans="3:4" x14ac:dyDescent="0.2">
      <c r="C998" t="s">
        <v>1687</v>
      </c>
      <c r="D998" t="s">
        <v>3247</v>
      </c>
    </row>
    <row r="999" spans="3:4" x14ac:dyDescent="0.2">
      <c r="C999" t="s">
        <v>1709</v>
      </c>
      <c r="D999" t="s">
        <v>1876</v>
      </c>
    </row>
    <row r="1000" spans="3:4" x14ac:dyDescent="0.2">
      <c r="C1000" t="s">
        <v>2035</v>
      </c>
      <c r="D1000" t="s">
        <v>2036</v>
      </c>
    </row>
    <row r="1001" spans="3:4" x14ac:dyDescent="0.2">
      <c r="C1001" t="s">
        <v>2035</v>
      </c>
      <c r="D1001" t="s">
        <v>2037</v>
      </c>
    </row>
    <row r="1002" spans="3:4" x14ac:dyDescent="0.2">
      <c r="C1002" t="s">
        <v>2035</v>
      </c>
      <c r="D1002" t="s">
        <v>3248</v>
      </c>
    </row>
    <row r="1003" spans="3:4" x14ac:dyDescent="0.2">
      <c r="C1003" t="s">
        <v>2035</v>
      </c>
      <c r="D1003" t="s">
        <v>3249</v>
      </c>
    </row>
    <row r="1004" spans="3:4" x14ac:dyDescent="0.2">
      <c r="C1004" t="s">
        <v>2318</v>
      </c>
      <c r="D1004" t="s">
        <v>3250</v>
      </c>
    </row>
    <row r="1005" spans="3:4" x14ac:dyDescent="0.2">
      <c r="C1005" t="s">
        <v>2318</v>
      </c>
      <c r="D1005" t="s">
        <v>3251</v>
      </c>
    </row>
    <row r="1006" spans="3:4" x14ac:dyDescent="0.2">
      <c r="C1006" t="s">
        <v>2318</v>
      </c>
      <c r="D1006" t="s">
        <v>3103</v>
      </c>
    </row>
    <row r="1007" spans="3:4" x14ac:dyDescent="0.2">
      <c r="C1007" t="s">
        <v>2038</v>
      </c>
      <c r="D1007" t="s">
        <v>2038</v>
      </c>
    </row>
    <row r="1008" spans="3:4" x14ac:dyDescent="0.2">
      <c r="C1008" t="s">
        <v>1687</v>
      </c>
      <c r="D1008" t="s">
        <v>3252</v>
      </c>
    </row>
    <row r="1009" spans="3:4" x14ac:dyDescent="0.2">
      <c r="C1009" t="s">
        <v>1747</v>
      </c>
      <c r="D1009" t="s">
        <v>1747</v>
      </c>
    </row>
    <row r="1010" spans="3:4" x14ac:dyDescent="0.2">
      <c r="C1010" t="s">
        <v>2331</v>
      </c>
      <c r="D1010" t="s">
        <v>2039</v>
      </c>
    </row>
    <row r="1011" spans="3:4" x14ac:dyDescent="0.2">
      <c r="C1011" t="s">
        <v>2331</v>
      </c>
      <c r="D1011" t="s">
        <v>2040</v>
      </c>
    </row>
    <row r="1012" spans="3:4" x14ac:dyDescent="0.2">
      <c r="C1012" t="s">
        <v>1687</v>
      </c>
      <c r="D1012" t="s">
        <v>2041</v>
      </c>
    </row>
    <row r="1013" spans="3:4" x14ac:dyDescent="0.2">
      <c r="C1013" t="s">
        <v>1687</v>
      </c>
      <c r="D1013" t="s">
        <v>2042</v>
      </c>
    </row>
    <row r="1014" spans="3:4" x14ac:dyDescent="0.2">
      <c r="C1014" t="s">
        <v>2330</v>
      </c>
      <c r="D1014" t="s">
        <v>3253</v>
      </c>
    </row>
    <row r="1015" spans="3:4" x14ac:dyDescent="0.2">
      <c r="C1015" t="s">
        <v>2330</v>
      </c>
      <c r="D1015" t="s">
        <v>3446</v>
      </c>
    </row>
    <row r="1016" spans="3:4" x14ac:dyDescent="0.2">
      <c r="C1016" t="s">
        <v>2330</v>
      </c>
      <c r="D1016" t="s">
        <v>3254</v>
      </c>
    </row>
    <row r="1017" spans="3:4" x14ac:dyDescent="0.2">
      <c r="C1017" t="s">
        <v>2330</v>
      </c>
      <c r="D1017" t="s">
        <v>3255</v>
      </c>
    </row>
    <row r="1018" spans="3:4" x14ac:dyDescent="0.2">
      <c r="C1018" t="s">
        <v>2330</v>
      </c>
      <c r="D1018" t="s">
        <v>3256</v>
      </c>
    </row>
    <row r="1019" spans="3:4" x14ac:dyDescent="0.2">
      <c r="C1019" t="s">
        <v>2330</v>
      </c>
      <c r="D1019" t="s">
        <v>3257</v>
      </c>
    </row>
    <row r="1020" spans="3:4" x14ac:dyDescent="0.2">
      <c r="C1020" t="s">
        <v>1687</v>
      </c>
      <c r="D1020" t="s">
        <v>3258</v>
      </c>
    </row>
    <row r="1021" spans="3:4" x14ac:dyDescent="0.2">
      <c r="C1021" t="s">
        <v>2335</v>
      </c>
      <c r="D1021" t="s">
        <v>3259</v>
      </c>
    </row>
    <row r="1022" spans="3:4" x14ac:dyDescent="0.2">
      <c r="C1022" t="s">
        <v>2335</v>
      </c>
      <c r="D1022" t="s">
        <v>3447</v>
      </c>
    </row>
    <row r="1023" spans="3:4" x14ac:dyDescent="0.2">
      <c r="C1023" t="s">
        <v>2335</v>
      </c>
      <c r="D1023" t="s">
        <v>3260</v>
      </c>
    </row>
    <row r="1024" spans="3:4" x14ac:dyDescent="0.2">
      <c r="C1024" t="s">
        <v>2335</v>
      </c>
      <c r="D1024" t="s">
        <v>3261</v>
      </c>
    </row>
    <row r="1025" spans="3:4" x14ac:dyDescent="0.2">
      <c r="C1025" t="s">
        <v>2335</v>
      </c>
      <c r="D1025" t="s">
        <v>3262</v>
      </c>
    </row>
    <row r="1026" spans="3:4" x14ac:dyDescent="0.2">
      <c r="C1026" t="s">
        <v>2335</v>
      </c>
      <c r="D1026" t="s">
        <v>3263</v>
      </c>
    </row>
    <row r="1027" spans="3:4" x14ac:dyDescent="0.2">
      <c r="C1027" t="s">
        <v>2335</v>
      </c>
      <c r="D1027" t="s">
        <v>3264</v>
      </c>
    </row>
    <row r="1028" spans="3:4" x14ac:dyDescent="0.2">
      <c r="C1028" t="s">
        <v>2335</v>
      </c>
      <c r="D1028" t="s">
        <v>3265</v>
      </c>
    </row>
    <row r="1029" spans="3:4" x14ac:dyDescent="0.2">
      <c r="C1029" t="s">
        <v>2335</v>
      </c>
      <c r="D1029" t="s">
        <v>3266</v>
      </c>
    </row>
    <row r="1030" spans="3:4" x14ac:dyDescent="0.2">
      <c r="C1030" t="s">
        <v>2335</v>
      </c>
      <c r="D1030" t="s">
        <v>3267</v>
      </c>
    </row>
    <row r="1031" spans="3:4" x14ac:dyDescent="0.2">
      <c r="C1031" t="s">
        <v>2335</v>
      </c>
      <c r="D1031" t="s">
        <v>3268</v>
      </c>
    </row>
    <row r="1032" spans="3:4" x14ac:dyDescent="0.2">
      <c r="C1032" t="s">
        <v>2335</v>
      </c>
      <c r="D1032" t="s">
        <v>3269</v>
      </c>
    </row>
    <row r="1033" spans="3:4" x14ac:dyDescent="0.2">
      <c r="C1033" t="s">
        <v>2044</v>
      </c>
      <c r="D1033" t="s">
        <v>2044</v>
      </c>
    </row>
    <row r="1034" spans="3:4" x14ac:dyDescent="0.2">
      <c r="C1034" t="s">
        <v>2038</v>
      </c>
      <c r="D1034" t="s">
        <v>2038</v>
      </c>
    </row>
    <row r="1035" spans="3:4" x14ac:dyDescent="0.2">
      <c r="C1035" t="s">
        <v>2038</v>
      </c>
      <c r="D1035" t="s">
        <v>2038</v>
      </c>
    </row>
    <row r="1036" spans="3:4" x14ac:dyDescent="0.2">
      <c r="C1036" t="s">
        <v>2045</v>
      </c>
      <c r="D1036" t="s">
        <v>2045</v>
      </c>
    </row>
    <row r="1037" spans="3:4" x14ac:dyDescent="0.2">
      <c r="C1037" t="s">
        <v>2045</v>
      </c>
      <c r="D1037" t="s">
        <v>2045</v>
      </c>
    </row>
    <row r="1038" spans="3:4" x14ac:dyDescent="0.2">
      <c r="C1038" t="s">
        <v>1687</v>
      </c>
      <c r="D1038" t="s">
        <v>3270</v>
      </c>
    </row>
    <row r="1039" spans="3:4" x14ac:dyDescent="0.2">
      <c r="C1039" t="s">
        <v>1687</v>
      </c>
      <c r="D1039" t="s">
        <v>3271</v>
      </c>
    </row>
    <row r="1040" spans="3:4" x14ac:dyDescent="0.2">
      <c r="C1040" t="s">
        <v>1687</v>
      </c>
      <c r="D1040" t="s">
        <v>3272</v>
      </c>
    </row>
    <row r="1041" spans="3:4" x14ac:dyDescent="0.2">
      <c r="C1041" t="s">
        <v>2318</v>
      </c>
      <c r="D1041" t="s">
        <v>3270</v>
      </c>
    </row>
    <row r="1042" spans="3:4" x14ac:dyDescent="0.2">
      <c r="C1042" t="s">
        <v>2318</v>
      </c>
      <c r="D1042" t="s">
        <v>3273</v>
      </c>
    </row>
    <row r="1043" spans="3:4" x14ac:dyDescent="0.2">
      <c r="C1043" t="s">
        <v>2318</v>
      </c>
      <c r="D1043" t="s">
        <v>2046</v>
      </c>
    </row>
    <row r="1044" spans="3:4" x14ac:dyDescent="0.2">
      <c r="C1044" t="s">
        <v>2318</v>
      </c>
      <c r="D1044" t="s">
        <v>3274</v>
      </c>
    </row>
    <row r="1045" spans="3:4" x14ac:dyDescent="0.2">
      <c r="C1045" t="s">
        <v>1687</v>
      </c>
      <c r="D1045" t="s">
        <v>1876</v>
      </c>
    </row>
    <row r="1046" spans="3:4" x14ac:dyDescent="0.2">
      <c r="C1046" t="s">
        <v>1687</v>
      </c>
      <c r="D1046" t="s">
        <v>1876</v>
      </c>
    </row>
    <row r="1047" spans="3:4" x14ac:dyDescent="0.2">
      <c r="C1047" t="s">
        <v>2026</v>
      </c>
      <c r="D1047" t="s">
        <v>2026</v>
      </c>
    </row>
    <row r="1048" spans="3:4" x14ac:dyDescent="0.2">
      <c r="C1048" t="s">
        <v>2394</v>
      </c>
      <c r="D1048" t="s">
        <v>3448</v>
      </c>
    </row>
    <row r="1049" spans="3:4" x14ac:dyDescent="0.2">
      <c r="C1049" t="s">
        <v>2394</v>
      </c>
      <c r="D1049" t="s">
        <v>1769</v>
      </c>
    </row>
    <row r="1050" spans="3:4" x14ac:dyDescent="0.2">
      <c r="C1050" t="s">
        <v>2047</v>
      </c>
      <c r="D1050" t="s">
        <v>2183</v>
      </c>
    </row>
    <row r="1051" spans="3:4" x14ac:dyDescent="0.2">
      <c r="C1051" t="s">
        <v>2047</v>
      </c>
      <c r="D1051" t="s">
        <v>2048</v>
      </c>
    </row>
    <row r="1052" spans="3:4" x14ac:dyDescent="0.2">
      <c r="C1052" t="s">
        <v>2395</v>
      </c>
      <c r="D1052" t="s">
        <v>3275</v>
      </c>
    </row>
    <row r="1053" spans="3:4" x14ac:dyDescent="0.2">
      <c r="C1053" t="s">
        <v>2395</v>
      </c>
      <c r="D1053" t="s">
        <v>3276</v>
      </c>
    </row>
    <row r="1054" spans="3:4" x14ac:dyDescent="0.2">
      <c r="C1054" t="s">
        <v>2395</v>
      </c>
      <c r="D1054" t="s">
        <v>3103</v>
      </c>
    </row>
    <row r="1055" spans="3:4" x14ac:dyDescent="0.2">
      <c r="C1055" t="s">
        <v>2318</v>
      </c>
      <c r="D1055" t="s">
        <v>3277</v>
      </c>
    </row>
    <row r="1056" spans="3:4" x14ac:dyDescent="0.2">
      <c r="C1056" t="s">
        <v>2318</v>
      </c>
      <c r="D1056" t="s">
        <v>3278</v>
      </c>
    </row>
    <row r="1057" spans="3:4" x14ac:dyDescent="0.2">
      <c r="C1057" t="s">
        <v>2318</v>
      </c>
      <c r="D1057" t="s">
        <v>3279</v>
      </c>
    </row>
    <row r="1058" spans="3:4" x14ac:dyDescent="0.2">
      <c r="C1058" t="s">
        <v>2318</v>
      </c>
      <c r="D1058" t="s">
        <v>3280</v>
      </c>
    </row>
    <row r="1059" spans="3:4" x14ac:dyDescent="0.2">
      <c r="C1059" t="s">
        <v>2318</v>
      </c>
      <c r="D1059" t="s">
        <v>2874</v>
      </c>
    </row>
    <row r="1060" spans="3:4" x14ac:dyDescent="0.2">
      <c r="C1060" t="s">
        <v>2318</v>
      </c>
      <c r="D1060" t="s">
        <v>3281</v>
      </c>
    </row>
    <row r="1061" spans="3:4" x14ac:dyDescent="0.2">
      <c r="C1061" t="s">
        <v>2318</v>
      </c>
      <c r="D1061" t="s">
        <v>2049</v>
      </c>
    </row>
    <row r="1062" spans="3:4" x14ac:dyDescent="0.2">
      <c r="C1062" t="s">
        <v>1687</v>
      </c>
      <c r="D1062" t="s">
        <v>3282</v>
      </c>
    </row>
    <row r="1063" spans="3:4" x14ac:dyDescent="0.2">
      <c r="C1063" t="s">
        <v>2050</v>
      </c>
      <c r="D1063" t="s">
        <v>2050</v>
      </c>
    </row>
    <row r="1064" spans="3:4" x14ac:dyDescent="0.2">
      <c r="C1064" t="s">
        <v>1852</v>
      </c>
      <c r="D1064" t="s">
        <v>2051</v>
      </c>
    </row>
    <row r="1065" spans="3:4" x14ac:dyDescent="0.2">
      <c r="C1065" t="s">
        <v>1852</v>
      </c>
      <c r="D1065" t="s">
        <v>2052</v>
      </c>
    </row>
    <row r="1066" spans="3:4" x14ac:dyDescent="0.2">
      <c r="C1066" t="s">
        <v>2053</v>
      </c>
      <c r="D1066" t="s">
        <v>3449</v>
      </c>
    </row>
    <row r="1067" spans="3:4" x14ac:dyDescent="0.2">
      <c r="C1067" t="s">
        <v>2053</v>
      </c>
      <c r="D1067" t="s">
        <v>3450</v>
      </c>
    </row>
    <row r="1068" spans="3:4" x14ac:dyDescent="0.2">
      <c r="C1068" t="s">
        <v>1687</v>
      </c>
      <c r="D1068" t="s">
        <v>3283</v>
      </c>
    </row>
    <row r="1069" spans="3:4" x14ac:dyDescent="0.2">
      <c r="C1069" t="s">
        <v>1687</v>
      </c>
      <c r="D1069" t="s">
        <v>3451</v>
      </c>
    </row>
    <row r="1070" spans="3:4" x14ac:dyDescent="0.2">
      <c r="C1070" t="s">
        <v>1687</v>
      </c>
      <c r="D1070" t="s">
        <v>3452</v>
      </c>
    </row>
    <row r="1071" spans="3:4" x14ac:dyDescent="0.2">
      <c r="C1071" t="s">
        <v>1709</v>
      </c>
      <c r="D1071" t="s">
        <v>1876</v>
      </c>
    </row>
    <row r="1072" spans="3:4" x14ac:dyDescent="0.2">
      <c r="C1072" t="s">
        <v>1747</v>
      </c>
      <c r="D1072" t="s">
        <v>2026</v>
      </c>
    </row>
    <row r="1073" spans="3:4" x14ac:dyDescent="0.2">
      <c r="C1073" t="s">
        <v>1747</v>
      </c>
      <c r="D1073" t="s">
        <v>1876</v>
      </c>
    </row>
    <row r="1074" spans="3:4" x14ac:dyDescent="0.2">
      <c r="C1074" t="s">
        <v>1747</v>
      </c>
      <c r="D1074" t="s">
        <v>2054</v>
      </c>
    </row>
    <row r="1075" spans="3:4" x14ac:dyDescent="0.2">
      <c r="C1075" t="s">
        <v>1747</v>
      </c>
      <c r="D1075" t="s">
        <v>2055</v>
      </c>
    </row>
    <row r="1076" spans="3:4" x14ac:dyDescent="0.2">
      <c r="C1076" t="s">
        <v>1747</v>
      </c>
      <c r="D1076" t="s">
        <v>2055</v>
      </c>
    </row>
    <row r="1077" spans="3:4" x14ac:dyDescent="0.2">
      <c r="C1077" t="s">
        <v>1747</v>
      </c>
      <c r="D1077" t="s">
        <v>3284</v>
      </c>
    </row>
    <row r="1078" spans="3:4" x14ac:dyDescent="0.2">
      <c r="C1078" t="s">
        <v>1747</v>
      </c>
      <c r="D1078" t="s">
        <v>3284</v>
      </c>
    </row>
    <row r="1079" spans="3:4" x14ac:dyDescent="0.2">
      <c r="C1079" t="s">
        <v>2038</v>
      </c>
      <c r="D1079" t="s">
        <v>2038</v>
      </c>
    </row>
    <row r="1080" spans="3:4" x14ac:dyDescent="0.2">
      <c r="C1080" t="s">
        <v>2038</v>
      </c>
      <c r="D1080" t="s">
        <v>2038</v>
      </c>
    </row>
    <row r="1081" spans="3:4" x14ac:dyDescent="0.2">
      <c r="C1081" t="s">
        <v>1687</v>
      </c>
      <c r="D1081" t="s">
        <v>2789</v>
      </c>
    </row>
    <row r="1082" spans="3:4" x14ac:dyDescent="0.2">
      <c r="C1082" t="s">
        <v>1687</v>
      </c>
      <c r="D1082" t="s">
        <v>2789</v>
      </c>
    </row>
    <row r="1083" spans="3:4" x14ac:dyDescent="0.2">
      <c r="C1083" t="s">
        <v>2396</v>
      </c>
      <c r="D1083" t="s">
        <v>2861</v>
      </c>
    </row>
    <row r="1084" spans="3:4" x14ac:dyDescent="0.2">
      <c r="C1084" t="s">
        <v>2396</v>
      </c>
      <c r="D1084" t="s">
        <v>2862</v>
      </c>
    </row>
    <row r="1085" spans="3:4" x14ac:dyDescent="0.2">
      <c r="C1085" t="s">
        <v>2396</v>
      </c>
      <c r="D1085" t="s">
        <v>2863</v>
      </c>
    </row>
    <row r="1086" spans="3:4" x14ac:dyDescent="0.2">
      <c r="C1086" t="s">
        <v>2396</v>
      </c>
      <c r="D1086" t="s">
        <v>3285</v>
      </c>
    </row>
    <row r="1087" spans="3:4" x14ac:dyDescent="0.2">
      <c r="C1087" t="s">
        <v>2396</v>
      </c>
      <c r="D1087" t="s">
        <v>3286</v>
      </c>
    </row>
    <row r="1088" spans="3:4" x14ac:dyDescent="0.2">
      <c r="C1088" t="s">
        <v>2396</v>
      </c>
      <c r="D1088" t="s">
        <v>3287</v>
      </c>
    </row>
    <row r="1089" spans="3:4" x14ac:dyDescent="0.2">
      <c r="C1089" t="s">
        <v>1687</v>
      </c>
      <c r="D1089" t="s">
        <v>2056</v>
      </c>
    </row>
    <row r="1090" spans="3:4" x14ac:dyDescent="0.2">
      <c r="C1090" t="s">
        <v>2057</v>
      </c>
      <c r="D1090" t="s">
        <v>2056</v>
      </c>
    </row>
    <row r="1091" spans="3:4" x14ac:dyDescent="0.2">
      <c r="C1091" t="s">
        <v>1709</v>
      </c>
      <c r="D1091" t="s">
        <v>1709</v>
      </c>
    </row>
    <row r="1092" spans="3:4" x14ac:dyDescent="0.2">
      <c r="C1092" t="s">
        <v>2397</v>
      </c>
      <c r="D1092" t="s">
        <v>1817</v>
      </c>
    </row>
    <row r="1093" spans="3:4" x14ac:dyDescent="0.2">
      <c r="C1093" t="s">
        <v>2397</v>
      </c>
      <c r="D1093" t="s">
        <v>2058</v>
      </c>
    </row>
    <row r="1094" spans="3:4" x14ac:dyDescent="0.2">
      <c r="C1094" t="s">
        <v>2397</v>
      </c>
      <c r="D1094" t="s">
        <v>2059</v>
      </c>
    </row>
    <row r="1095" spans="3:4" x14ac:dyDescent="0.2">
      <c r="C1095" t="s">
        <v>2397</v>
      </c>
      <c r="D1095" t="s">
        <v>2060</v>
      </c>
    </row>
    <row r="1096" spans="3:4" x14ac:dyDescent="0.2">
      <c r="C1096" t="s">
        <v>2397</v>
      </c>
      <c r="D1096" t="s">
        <v>1934</v>
      </c>
    </row>
    <row r="1097" spans="3:4" x14ac:dyDescent="0.2">
      <c r="C1097" t="s">
        <v>2397</v>
      </c>
      <c r="D1097" t="s">
        <v>2061</v>
      </c>
    </row>
    <row r="1098" spans="3:4" x14ac:dyDescent="0.2">
      <c r="C1098" t="s">
        <v>2397</v>
      </c>
      <c r="D1098" t="s">
        <v>3103</v>
      </c>
    </row>
    <row r="1099" spans="3:4" x14ac:dyDescent="0.2">
      <c r="C1099" t="s">
        <v>2318</v>
      </c>
      <c r="D1099" t="s">
        <v>3288</v>
      </c>
    </row>
    <row r="1100" spans="3:4" x14ac:dyDescent="0.2">
      <c r="C1100" t="s">
        <v>2318</v>
      </c>
      <c r="D1100" t="s">
        <v>2221</v>
      </c>
    </row>
    <row r="1101" spans="3:4" x14ac:dyDescent="0.2">
      <c r="C1101" t="s">
        <v>2318</v>
      </c>
      <c r="D1101" t="s">
        <v>2062</v>
      </c>
    </row>
    <row r="1102" spans="3:4" x14ac:dyDescent="0.2">
      <c r="C1102" t="s">
        <v>2318</v>
      </c>
      <c r="D1102" t="s">
        <v>2063</v>
      </c>
    </row>
    <row r="1103" spans="3:4" x14ac:dyDescent="0.2">
      <c r="C1103" t="s">
        <v>2038</v>
      </c>
      <c r="D1103" t="s">
        <v>2038</v>
      </c>
    </row>
    <row r="1104" spans="3:4" x14ac:dyDescent="0.2">
      <c r="C1104" t="s">
        <v>1687</v>
      </c>
      <c r="D1104" t="s">
        <v>2026</v>
      </c>
    </row>
    <row r="1105" spans="3:4" x14ac:dyDescent="0.2">
      <c r="C1105" t="s">
        <v>1687</v>
      </c>
      <c r="D1105" t="s">
        <v>3252</v>
      </c>
    </row>
    <row r="1106" spans="3:4" x14ac:dyDescent="0.2">
      <c r="C1106" t="s">
        <v>2064</v>
      </c>
      <c r="D1106" t="s">
        <v>2064</v>
      </c>
    </row>
    <row r="1107" spans="3:4" x14ac:dyDescent="0.2">
      <c r="C1107" t="s">
        <v>1852</v>
      </c>
      <c r="D1107" t="s">
        <v>3289</v>
      </c>
    </row>
    <row r="1108" spans="3:4" x14ac:dyDescent="0.2">
      <c r="C1108" t="s">
        <v>1852</v>
      </c>
      <c r="D1108" t="s">
        <v>1836</v>
      </c>
    </row>
    <row r="1109" spans="3:4" x14ac:dyDescent="0.2">
      <c r="C1109" t="s">
        <v>1687</v>
      </c>
      <c r="D1109" t="s">
        <v>2065</v>
      </c>
    </row>
    <row r="1110" spans="3:4" x14ac:dyDescent="0.2">
      <c r="C1110" t="s">
        <v>2066</v>
      </c>
      <c r="D1110" t="s">
        <v>2066</v>
      </c>
    </row>
    <row r="1111" spans="3:4" x14ac:dyDescent="0.2">
      <c r="C1111" t="s">
        <v>2067</v>
      </c>
      <c r="D1111" t="s">
        <v>2067</v>
      </c>
    </row>
    <row r="1112" spans="3:4" x14ac:dyDescent="0.2">
      <c r="C1112" t="s">
        <v>2318</v>
      </c>
      <c r="D1112" t="s">
        <v>3290</v>
      </c>
    </row>
    <row r="1113" spans="3:4" x14ac:dyDescent="0.2">
      <c r="C1113" t="s">
        <v>2318</v>
      </c>
      <c r="D1113" t="s">
        <v>3291</v>
      </c>
    </row>
    <row r="1114" spans="3:4" x14ac:dyDescent="0.2">
      <c r="C1114" t="s">
        <v>2068</v>
      </c>
      <c r="D1114" t="s">
        <v>2068</v>
      </c>
    </row>
    <row r="1115" spans="3:4" x14ac:dyDescent="0.2">
      <c r="C1115" t="s">
        <v>1687</v>
      </c>
      <c r="D1115" t="s">
        <v>1876</v>
      </c>
    </row>
    <row r="1116" spans="3:4" x14ac:dyDescent="0.2">
      <c r="C1116" t="s">
        <v>2026</v>
      </c>
      <c r="D1116" t="s">
        <v>2026</v>
      </c>
    </row>
    <row r="1117" spans="3:4" x14ac:dyDescent="0.2">
      <c r="C1117" t="s">
        <v>2316</v>
      </c>
      <c r="D1117" t="s">
        <v>3453</v>
      </c>
    </row>
    <row r="1118" spans="3:4" x14ac:dyDescent="0.2">
      <c r="C1118" t="s">
        <v>2316</v>
      </c>
      <c r="D1118" t="s">
        <v>2866</v>
      </c>
    </row>
    <row r="1119" spans="3:4" x14ac:dyDescent="0.2">
      <c r="C1119" t="s">
        <v>1852</v>
      </c>
      <c r="D1119" t="s">
        <v>3292</v>
      </c>
    </row>
    <row r="1120" spans="3:4" x14ac:dyDescent="0.2">
      <c r="C1120" t="s">
        <v>1852</v>
      </c>
      <c r="D1120" t="s">
        <v>3293</v>
      </c>
    </row>
    <row r="1121" spans="3:4" x14ac:dyDescent="0.2">
      <c r="C1121" t="s">
        <v>1852</v>
      </c>
      <c r="D1121" t="s">
        <v>3294</v>
      </c>
    </row>
    <row r="1122" spans="3:4" x14ac:dyDescent="0.2">
      <c r="C1122" t="s">
        <v>1852</v>
      </c>
      <c r="D1122" t="s">
        <v>3295</v>
      </c>
    </row>
    <row r="1123" spans="3:4" x14ac:dyDescent="0.2">
      <c r="C1123" t="s">
        <v>1852</v>
      </c>
      <c r="D1123" t="s">
        <v>2899</v>
      </c>
    </row>
    <row r="1124" spans="3:4" x14ac:dyDescent="0.2">
      <c r="C1124" t="s">
        <v>2318</v>
      </c>
      <c r="D1124" t="s">
        <v>3296</v>
      </c>
    </row>
    <row r="1125" spans="3:4" x14ac:dyDescent="0.2">
      <c r="C1125" t="s">
        <v>2318</v>
      </c>
      <c r="D1125" t="s">
        <v>3297</v>
      </c>
    </row>
    <row r="1126" spans="3:4" x14ac:dyDescent="0.2">
      <c r="C1126" t="s">
        <v>1687</v>
      </c>
      <c r="D1126" t="s">
        <v>2069</v>
      </c>
    </row>
    <row r="1127" spans="3:4" x14ac:dyDescent="0.2">
      <c r="C1127" t="s">
        <v>2070</v>
      </c>
      <c r="D1127" t="s">
        <v>2070</v>
      </c>
    </row>
    <row r="1128" spans="3:4" x14ac:dyDescent="0.2">
      <c r="C1128" t="s">
        <v>2070</v>
      </c>
      <c r="D1128" t="s">
        <v>3298</v>
      </c>
    </row>
    <row r="1129" spans="3:4" x14ac:dyDescent="0.2">
      <c r="C1129" t="s">
        <v>2071</v>
      </c>
      <c r="D1129" t="s">
        <v>3299</v>
      </c>
    </row>
    <row r="1130" spans="3:4" x14ac:dyDescent="0.2">
      <c r="C1130" t="s">
        <v>2398</v>
      </c>
      <c r="D1130" t="s">
        <v>3298</v>
      </c>
    </row>
    <row r="1131" spans="3:4" x14ac:dyDescent="0.2">
      <c r="C1131" t="s">
        <v>2038</v>
      </c>
      <c r="D1131" t="s">
        <v>2038</v>
      </c>
    </row>
    <row r="1132" spans="3:4" x14ac:dyDescent="0.2">
      <c r="C1132" t="s">
        <v>2072</v>
      </c>
      <c r="D1132" t="s">
        <v>2072</v>
      </c>
    </row>
    <row r="1133" spans="3:4" x14ac:dyDescent="0.2">
      <c r="C1133" t="s">
        <v>2318</v>
      </c>
      <c r="D1133" t="s">
        <v>2073</v>
      </c>
    </row>
    <row r="1134" spans="3:4" x14ac:dyDescent="0.2">
      <c r="C1134" t="s">
        <v>2318</v>
      </c>
      <c r="D1134" t="s">
        <v>2051</v>
      </c>
    </row>
    <row r="1135" spans="3:4" x14ac:dyDescent="0.2">
      <c r="C1135" t="s">
        <v>1687</v>
      </c>
      <c r="D1135" t="s">
        <v>1876</v>
      </c>
    </row>
    <row r="1136" spans="3:4" x14ac:dyDescent="0.2">
      <c r="C1136" t="s">
        <v>2026</v>
      </c>
      <c r="D1136" t="s">
        <v>2026</v>
      </c>
    </row>
    <row r="1137" spans="3:4" x14ac:dyDescent="0.2">
      <c r="C1137" t="s">
        <v>2399</v>
      </c>
      <c r="D1137" t="s">
        <v>3300</v>
      </c>
    </row>
    <row r="1138" spans="3:4" x14ac:dyDescent="0.2">
      <c r="C1138" t="s">
        <v>1687</v>
      </c>
      <c r="D1138" t="s">
        <v>2055</v>
      </c>
    </row>
    <row r="1139" spans="3:4" x14ac:dyDescent="0.2">
      <c r="C1139" t="s">
        <v>1687</v>
      </c>
      <c r="D1139" t="s">
        <v>2074</v>
      </c>
    </row>
    <row r="1140" spans="3:4" x14ac:dyDescent="0.2">
      <c r="C1140" t="s">
        <v>2400</v>
      </c>
      <c r="D1140" t="s">
        <v>2400</v>
      </c>
    </row>
    <row r="1141" spans="3:4" x14ac:dyDescent="0.2">
      <c r="C1141" t="s">
        <v>2311</v>
      </c>
      <c r="D1141" t="s">
        <v>2075</v>
      </c>
    </row>
    <row r="1142" spans="3:4" x14ac:dyDescent="0.2">
      <c r="C1142" t="s">
        <v>1687</v>
      </c>
      <c r="D1142" t="s">
        <v>2076</v>
      </c>
    </row>
    <row r="1143" spans="3:4" x14ac:dyDescent="0.2">
      <c r="C1143" t="s">
        <v>1687</v>
      </c>
      <c r="D1143" t="s">
        <v>2077</v>
      </c>
    </row>
    <row r="1144" spans="3:4" x14ac:dyDescent="0.2">
      <c r="C1144" t="s">
        <v>1687</v>
      </c>
      <c r="D1144" t="s">
        <v>2077</v>
      </c>
    </row>
    <row r="1145" spans="3:4" x14ac:dyDescent="0.2">
      <c r="C1145" t="s">
        <v>1687</v>
      </c>
      <c r="D1145" t="s">
        <v>2078</v>
      </c>
    </row>
    <row r="1146" spans="3:4" x14ac:dyDescent="0.2">
      <c r="C1146" t="s">
        <v>1852</v>
      </c>
      <c r="D1146" t="s">
        <v>3301</v>
      </c>
    </row>
    <row r="1147" spans="3:4" x14ac:dyDescent="0.2">
      <c r="C1147" t="s">
        <v>1852</v>
      </c>
      <c r="D1147" t="s">
        <v>3302</v>
      </c>
    </row>
    <row r="1148" spans="3:4" x14ac:dyDescent="0.2">
      <c r="C1148" t="s">
        <v>2079</v>
      </c>
      <c r="D1148" t="s">
        <v>2080</v>
      </c>
    </row>
    <row r="1149" spans="3:4" x14ac:dyDescent="0.2">
      <c r="C1149" t="s">
        <v>2081</v>
      </c>
      <c r="D1149" t="s">
        <v>2081</v>
      </c>
    </row>
    <row r="1150" spans="3:4" x14ac:dyDescent="0.2">
      <c r="C1150" t="s">
        <v>1852</v>
      </c>
      <c r="D1150" t="s">
        <v>3303</v>
      </c>
    </row>
    <row r="1151" spans="3:4" x14ac:dyDescent="0.2">
      <c r="C1151" t="s">
        <v>1852</v>
      </c>
      <c r="D1151" t="s">
        <v>3273</v>
      </c>
    </row>
    <row r="1152" spans="3:4" x14ac:dyDescent="0.2">
      <c r="C1152" t="s">
        <v>2401</v>
      </c>
      <c r="D1152" t="s">
        <v>2401</v>
      </c>
    </row>
    <row r="1153" spans="3:4" x14ac:dyDescent="0.2">
      <c r="C1153" t="s">
        <v>2402</v>
      </c>
      <c r="D1153" t="s">
        <v>2877</v>
      </c>
    </row>
    <row r="1154" spans="3:4" x14ac:dyDescent="0.2">
      <c r="C1154" t="s">
        <v>2402</v>
      </c>
      <c r="D1154" t="s">
        <v>1774</v>
      </c>
    </row>
    <row r="1155" spans="3:4" x14ac:dyDescent="0.2">
      <c r="C1155" t="s">
        <v>2403</v>
      </c>
      <c r="D1155" t="s">
        <v>2403</v>
      </c>
    </row>
    <row r="1156" spans="3:4" x14ac:dyDescent="0.2">
      <c r="C1156" t="s">
        <v>2335</v>
      </c>
      <c r="D1156" t="s">
        <v>3005</v>
      </c>
    </row>
    <row r="1157" spans="3:4" x14ac:dyDescent="0.2">
      <c r="C1157" t="s">
        <v>2335</v>
      </c>
      <c r="D1157" t="s">
        <v>3304</v>
      </c>
    </row>
    <row r="1158" spans="3:4" x14ac:dyDescent="0.2">
      <c r="C1158" t="s">
        <v>2335</v>
      </c>
      <c r="D1158" t="s">
        <v>2184</v>
      </c>
    </row>
    <row r="1159" spans="3:4" x14ac:dyDescent="0.2">
      <c r="C1159" t="s">
        <v>2335</v>
      </c>
      <c r="D1159" t="s">
        <v>1768</v>
      </c>
    </row>
    <row r="1160" spans="3:4" x14ac:dyDescent="0.2">
      <c r="C1160" t="s">
        <v>2335</v>
      </c>
      <c r="D1160" t="s">
        <v>2082</v>
      </c>
    </row>
    <row r="1161" spans="3:4" x14ac:dyDescent="0.2">
      <c r="C1161" t="s">
        <v>273</v>
      </c>
      <c r="D1161" t="s">
        <v>273</v>
      </c>
    </row>
    <row r="1162" spans="3:4" x14ac:dyDescent="0.2">
      <c r="C1162" t="s">
        <v>2374</v>
      </c>
      <c r="D1162" t="s">
        <v>2898</v>
      </c>
    </row>
    <row r="1163" spans="3:4" x14ac:dyDescent="0.2">
      <c r="C1163" t="s">
        <v>2374</v>
      </c>
      <c r="D1163" t="s">
        <v>3305</v>
      </c>
    </row>
    <row r="1164" spans="3:4" x14ac:dyDescent="0.2">
      <c r="C1164" t="s">
        <v>2374</v>
      </c>
      <c r="D1164" t="s">
        <v>3306</v>
      </c>
    </row>
    <row r="1165" spans="3:4" x14ac:dyDescent="0.2">
      <c r="C1165" t="s">
        <v>2374</v>
      </c>
      <c r="D1165" t="s">
        <v>3307</v>
      </c>
    </row>
    <row r="1166" spans="3:4" x14ac:dyDescent="0.2">
      <c r="C1166" t="s">
        <v>2374</v>
      </c>
      <c r="D1166" t="s">
        <v>3308</v>
      </c>
    </row>
    <row r="1167" spans="3:4" x14ac:dyDescent="0.2">
      <c r="C1167" t="s">
        <v>1687</v>
      </c>
      <c r="D1167" t="s">
        <v>2083</v>
      </c>
    </row>
    <row r="1168" spans="3:4" x14ac:dyDescent="0.2">
      <c r="C1168" t="s">
        <v>1687</v>
      </c>
      <c r="D1168" t="s">
        <v>3309</v>
      </c>
    </row>
    <row r="1169" spans="3:4" x14ac:dyDescent="0.2">
      <c r="C1169" t="s">
        <v>1687</v>
      </c>
      <c r="D1169" t="s">
        <v>3310</v>
      </c>
    </row>
    <row r="1170" spans="3:4" x14ac:dyDescent="0.2">
      <c r="C1170" t="s">
        <v>1687</v>
      </c>
      <c r="D1170" t="s">
        <v>3311</v>
      </c>
    </row>
    <row r="1171" spans="3:4" x14ac:dyDescent="0.2">
      <c r="C1171" t="s">
        <v>2316</v>
      </c>
      <c r="D1171" t="s">
        <v>1855</v>
      </c>
    </row>
    <row r="1172" spans="3:4" x14ac:dyDescent="0.2">
      <c r="C1172" t="s">
        <v>2316</v>
      </c>
      <c r="D1172" t="s">
        <v>2961</v>
      </c>
    </row>
    <row r="1173" spans="3:4" x14ac:dyDescent="0.2">
      <c r="C1173" t="s">
        <v>1852</v>
      </c>
      <c r="D1173" t="s">
        <v>3312</v>
      </c>
    </row>
    <row r="1174" spans="3:4" x14ac:dyDescent="0.2">
      <c r="C1174" t="s">
        <v>1852</v>
      </c>
      <c r="D1174" t="s">
        <v>3312</v>
      </c>
    </row>
    <row r="1175" spans="3:4" x14ac:dyDescent="0.2">
      <c r="C1175" t="s">
        <v>1852</v>
      </c>
      <c r="D1175" t="s">
        <v>3313</v>
      </c>
    </row>
    <row r="1176" spans="3:4" x14ac:dyDescent="0.2">
      <c r="C1176" t="s">
        <v>1852</v>
      </c>
      <c r="D1176" t="s">
        <v>3314</v>
      </c>
    </row>
    <row r="1177" spans="3:4" x14ac:dyDescent="0.2">
      <c r="C1177" t="s">
        <v>1852</v>
      </c>
      <c r="D1177" t="s">
        <v>3314</v>
      </c>
    </row>
    <row r="1178" spans="3:4" x14ac:dyDescent="0.2">
      <c r="C1178" t="s">
        <v>1852</v>
      </c>
      <c r="D1178" t="s">
        <v>3315</v>
      </c>
    </row>
    <row r="1179" spans="3:4" x14ac:dyDescent="0.2">
      <c r="C1179" t="s">
        <v>1852</v>
      </c>
      <c r="D1179" t="s">
        <v>3315</v>
      </c>
    </row>
    <row r="1180" spans="3:4" x14ac:dyDescent="0.2">
      <c r="C1180" t="s">
        <v>1852</v>
      </c>
      <c r="D1180" t="s">
        <v>3316</v>
      </c>
    </row>
    <row r="1181" spans="3:4" x14ac:dyDescent="0.2">
      <c r="C1181" t="s">
        <v>1852</v>
      </c>
      <c r="D1181" t="s">
        <v>3316</v>
      </c>
    </row>
    <row r="1182" spans="3:4" x14ac:dyDescent="0.2">
      <c r="C1182" t="s">
        <v>1852</v>
      </c>
      <c r="D1182" t="s">
        <v>3317</v>
      </c>
    </row>
    <row r="1183" spans="3:4" x14ac:dyDescent="0.2">
      <c r="C1183" t="s">
        <v>1852</v>
      </c>
      <c r="D1183" t="s">
        <v>3317</v>
      </c>
    </row>
    <row r="1184" spans="3:4" x14ac:dyDescent="0.2">
      <c r="C1184" t="s">
        <v>1852</v>
      </c>
      <c r="D1184" t="s">
        <v>3318</v>
      </c>
    </row>
    <row r="1185" spans="3:4" x14ac:dyDescent="0.2">
      <c r="C1185" t="s">
        <v>1852</v>
      </c>
      <c r="D1185" t="s">
        <v>3318</v>
      </c>
    </row>
    <row r="1186" spans="3:4" x14ac:dyDescent="0.2">
      <c r="C1186" t="s">
        <v>1852</v>
      </c>
      <c r="D1186" t="s">
        <v>3319</v>
      </c>
    </row>
    <row r="1187" spans="3:4" x14ac:dyDescent="0.2">
      <c r="C1187" t="s">
        <v>1852</v>
      </c>
      <c r="D1187" t="s">
        <v>3319</v>
      </c>
    </row>
    <row r="1188" spans="3:4" x14ac:dyDescent="0.2">
      <c r="C1188" t="s">
        <v>1852</v>
      </c>
      <c r="D1188" t="s">
        <v>3320</v>
      </c>
    </row>
    <row r="1189" spans="3:4" x14ac:dyDescent="0.2">
      <c r="C1189" t="s">
        <v>1852</v>
      </c>
      <c r="D1189" t="s">
        <v>3321</v>
      </c>
    </row>
    <row r="1190" spans="3:4" x14ac:dyDescent="0.2">
      <c r="C1190" t="s">
        <v>1852</v>
      </c>
      <c r="D1190" t="s">
        <v>3321</v>
      </c>
    </row>
    <row r="1191" spans="3:4" x14ac:dyDescent="0.2">
      <c r="C1191" t="s">
        <v>1852</v>
      </c>
      <c r="D1191" t="s">
        <v>3322</v>
      </c>
    </row>
    <row r="1192" spans="3:4" x14ac:dyDescent="0.2">
      <c r="C1192" t="s">
        <v>1852</v>
      </c>
      <c r="D1192" t="s">
        <v>3322</v>
      </c>
    </row>
    <row r="1193" spans="3:4" x14ac:dyDescent="0.2">
      <c r="C1193" t="s">
        <v>1852</v>
      </c>
      <c r="D1193" t="s">
        <v>3323</v>
      </c>
    </row>
    <row r="1194" spans="3:4" x14ac:dyDescent="0.2">
      <c r="C1194" t="s">
        <v>1852</v>
      </c>
      <c r="D1194" t="s">
        <v>3323</v>
      </c>
    </row>
    <row r="1195" spans="3:4" x14ac:dyDescent="0.2">
      <c r="C1195" t="s">
        <v>1852</v>
      </c>
      <c r="D1195" t="s">
        <v>3324</v>
      </c>
    </row>
    <row r="1196" spans="3:4" x14ac:dyDescent="0.2">
      <c r="C1196" t="s">
        <v>1852</v>
      </c>
      <c r="D1196" t="s">
        <v>3324</v>
      </c>
    </row>
    <row r="1197" spans="3:4" x14ac:dyDescent="0.2">
      <c r="C1197" t="s">
        <v>1852</v>
      </c>
      <c r="D1197" t="s">
        <v>3325</v>
      </c>
    </row>
    <row r="1198" spans="3:4" x14ac:dyDescent="0.2">
      <c r="C1198" t="s">
        <v>1852</v>
      </c>
      <c r="D1198" t="s">
        <v>3325</v>
      </c>
    </row>
    <row r="1199" spans="3:4" x14ac:dyDescent="0.2">
      <c r="C1199" t="s">
        <v>2328</v>
      </c>
      <c r="D1199" t="s">
        <v>2084</v>
      </c>
    </row>
    <row r="1200" spans="3:4" x14ac:dyDescent="0.2">
      <c r="C1200" t="s">
        <v>2328</v>
      </c>
      <c r="D1200" t="s">
        <v>3326</v>
      </c>
    </row>
    <row r="1201" spans="3:4" x14ac:dyDescent="0.2">
      <c r="C1201" t="s">
        <v>2328</v>
      </c>
      <c r="D1201" t="s">
        <v>2085</v>
      </c>
    </row>
    <row r="1202" spans="3:4" x14ac:dyDescent="0.2">
      <c r="C1202" t="s">
        <v>2328</v>
      </c>
      <c r="D1202" t="s">
        <v>2086</v>
      </c>
    </row>
    <row r="1203" spans="3:4" x14ac:dyDescent="0.2">
      <c r="C1203" t="s">
        <v>2328</v>
      </c>
      <c r="D1203" t="s">
        <v>1768</v>
      </c>
    </row>
    <row r="1204" spans="3:4" x14ac:dyDescent="0.2">
      <c r="C1204" t="s">
        <v>2328</v>
      </c>
      <c r="D1204" t="s">
        <v>1984</v>
      </c>
    </row>
    <row r="1205" spans="3:4" x14ac:dyDescent="0.2">
      <c r="C1205" t="s">
        <v>2318</v>
      </c>
      <c r="D1205" t="s">
        <v>1855</v>
      </c>
    </row>
    <row r="1206" spans="3:4" x14ac:dyDescent="0.2">
      <c r="C1206" t="s">
        <v>2318</v>
      </c>
      <c r="D1206" t="s">
        <v>2961</v>
      </c>
    </row>
    <row r="1207" spans="3:4" x14ac:dyDescent="0.2">
      <c r="C1207" t="s">
        <v>1860</v>
      </c>
      <c r="D1207" t="s">
        <v>2058</v>
      </c>
    </row>
    <row r="1208" spans="3:4" x14ac:dyDescent="0.2">
      <c r="C1208" t="s">
        <v>1860</v>
      </c>
      <c r="D1208" t="s">
        <v>1819</v>
      </c>
    </row>
    <row r="1209" spans="3:4" x14ac:dyDescent="0.2">
      <c r="C1209" t="s">
        <v>1860</v>
      </c>
      <c r="D1209" t="s">
        <v>3327</v>
      </c>
    </row>
    <row r="1210" spans="3:4" x14ac:dyDescent="0.2">
      <c r="C1210" t="s">
        <v>2341</v>
      </c>
      <c r="D1210" t="s">
        <v>2164</v>
      </c>
    </row>
    <row r="1211" spans="3:4" x14ac:dyDescent="0.2">
      <c r="C1211" t="s">
        <v>2341</v>
      </c>
      <c r="D1211" t="s">
        <v>3275</v>
      </c>
    </row>
    <row r="1212" spans="3:4" x14ac:dyDescent="0.2">
      <c r="C1212" t="s">
        <v>2341</v>
      </c>
      <c r="D1212" t="s">
        <v>3328</v>
      </c>
    </row>
    <row r="1213" spans="3:4" x14ac:dyDescent="0.2">
      <c r="C1213" t="s">
        <v>2341</v>
      </c>
      <c r="D1213" t="s">
        <v>273</v>
      </c>
    </row>
    <row r="1214" spans="3:4" x14ac:dyDescent="0.2">
      <c r="C1214" t="s">
        <v>273</v>
      </c>
      <c r="D1214" t="s">
        <v>2190</v>
      </c>
    </row>
    <row r="1215" spans="3:4" x14ac:dyDescent="0.2">
      <c r="C1215" t="s">
        <v>273</v>
      </c>
      <c r="D1215" t="s">
        <v>2415</v>
      </c>
    </row>
    <row r="1216" spans="3:4" x14ac:dyDescent="0.2">
      <c r="C1216" t="s">
        <v>2318</v>
      </c>
      <c r="D1216" t="s">
        <v>3329</v>
      </c>
    </row>
    <row r="1217" spans="3:4" x14ac:dyDescent="0.2">
      <c r="C1217" t="s">
        <v>2318</v>
      </c>
      <c r="D1217" t="s">
        <v>3103</v>
      </c>
    </row>
    <row r="1218" spans="3:4" x14ac:dyDescent="0.2">
      <c r="C1218" t="s">
        <v>2318</v>
      </c>
      <c r="D1218" t="s">
        <v>1785</v>
      </c>
    </row>
    <row r="1219" spans="3:4" x14ac:dyDescent="0.2">
      <c r="C1219" t="s">
        <v>2318</v>
      </c>
      <c r="D1219" t="s">
        <v>2087</v>
      </c>
    </row>
    <row r="1220" spans="3:4" x14ac:dyDescent="0.2">
      <c r="C1220" t="s">
        <v>2318</v>
      </c>
      <c r="D1220" t="s">
        <v>2990</v>
      </c>
    </row>
    <row r="1221" spans="3:4" x14ac:dyDescent="0.2">
      <c r="C1221" t="s">
        <v>2343</v>
      </c>
      <c r="D1221" t="s">
        <v>3330</v>
      </c>
    </row>
    <row r="1222" spans="3:4" x14ac:dyDescent="0.2">
      <c r="C1222" t="s">
        <v>2343</v>
      </c>
      <c r="D1222" t="s">
        <v>3331</v>
      </c>
    </row>
    <row r="1223" spans="3:4" x14ac:dyDescent="0.2">
      <c r="C1223" t="s">
        <v>2343</v>
      </c>
      <c r="D1223" t="s">
        <v>3332</v>
      </c>
    </row>
    <row r="1224" spans="3:4" x14ac:dyDescent="0.2">
      <c r="C1224" t="s">
        <v>2343</v>
      </c>
      <c r="D1224" t="s">
        <v>3333</v>
      </c>
    </row>
    <row r="1225" spans="3:4" x14ac:dyDescent="0.2">
      <c r="C1225" t="s">
        <v>2343</v>
      </c>
      <c r="D1225" t="s">
        <v>3334</v>
      </c>
    </row>
    <row r="1226" spans="3:4" x14ac:dyDescent="0.2">
      <c r="C1226" t="s">
        <v>1852</v>
      </c>
      <c r="D1226" t="s">
        <v>2088</v>
      </c>
    </row>
    <row r="1227" spans="3:4" x14ac:dyDescent="0.2">
      <c r="C1227" t="s">
        <v>1852</v>
      </c>
      <c r="D1227" t="s">
        <v>2089</v>
      </c>
    </row>
    <row r="1228" spans="3:4" x14ac:dyDescent="0.2">
      <c r="C1228" t="s">
        <v>2318</v>
      </c>
      <c r="D1228" t="s">
        <v>3335</v>
      </c>
    </row>
    <row r="1229" spans="3:4" x14ac:dyDescent="0.2">
      <c r="C1229" t="s">
        <v>2318</v>
      </c>
      <c r="D1229" t="s">
        <v>2090</v>
      </c>
    </row>
    <row r="1230" spans="3:4" x14ac:dyDescent="0.2">
      <c r="C1230" t="s">
        <v>2318</v>
      </c>
      <c r="D1230" t="s">
        <v>3454</v>
      </c>
    </row>
    <row r="1231" spans="3:4" x14ac:dyDescent="0.2">
      <c r="C1231" t="s">
        <v>2318</v>
      </c>
      <c r="D1231" t="s">
        <v>3103</v>
      </c>
    </row>
    <row r="1232" spans="3:4" x14ac:dyDescent="0.2">
      <c r="C1232" t="s">
        <v>2318</v>
      </c>
      <c r="D1232" t="s">
        <v>3336</v>
      </c>
    </row>
    <row r="1233" spans="3:4" x14ac:dyDescent="0.2">
      <c r="C1233" t="s">
        <v>273</v>
      </c>
      <c r="D1233" t="s">
        <v>2379</v>
      </c>
    </row>
    <row r="1234" spans="3:4" x14ac:dyDescent="0.2">
      <c r="C1234" t="s">
        <v>2341</v>
      </c>
      <c r="D1234" t="s">
        <v>2091</v>
      </c>
    </row>
    <row r="1235" spans="3:4" x14ac:dyDescent="0.2">
      <c r="C1235" t="s">
        <v>2341</v>
      </c>
      <c r="D1235" t="s">
        <v>2092</v>
      </c>
    </row>
    <row r="1236" spans="3:4" x14ac:dyDescent="0.2">
      <c r="C1236" t="s">
        <v>2341</v>
      </c>
      <c r="D1236" t="s">
        <v>2093</v>
      </c>
    </row>
    <row r="1237" spans="3:4" x14ac:dyDescent="0.2">
      <c r="C1237" t="s">
        <v>2341</v>
      </c>
      <c r="D1237" t="s">
        <v>2094</v>
      </c>
    </row>
    <row r="1238" spans="3:4" x14ac:dyDescent="0.2">
      <c r="C1238" t="s">
        <v>2332</v>
      </c>
      <c r="D1238" t="s">
        <v>3337</v>
      </c>
    </row>
    <row r="1239" spans="3:4" x14ac:dyDescent="0.2">
      <c r="C1239" t="s">
        <v>2332</v>
      </c>
      <c r="D1239" t="s">
        <v>2317</v>
      </c>
    </row>
    <row r="1240" spans="3:4" x14ac:dyDescent="0.2">
      <c r="C1240" t="s">
        <v>2332</v>
      </c>
      <c r="D1240" t="s">
        <v>3338</v>
      </c>
    </row>
    <row r="1241" spans="3:4" x14ac:dyDescent="0.2">
      <c r="C1241" t="s">
        <v>1860</v>
      </c>
      <c r="D1241" t="s">
        <v>3339</v>
      </c>
    </row>
    <row r="1242" spans="3:4" x14ac:dyDescent="0.2">
      <c r="C1242" t="s">
        <v>1860</v>
      </c>
      <c r="D1242" t="s">
        <v>3339</v>
      </c>
    </row>
    <row r="1243" spans="3:4" x14ac:dyDescent="0.2">
      <c r="C1243" t="s">
        <v>1860</v>
      </c>
      <c r="D1243" t="s">
        <v>2349</v>
      </c>
    </row>
    <row r="1244" spans="3:4" x14ac:dyDescent="0.2">
      <c r="C1244" t="s">
        <v>2404</v>
      </c>
      <c r="D1244" t="s">
        <v>2222</v>
      </c>
    </row>
    <row r="1245" spans="3:4" x14ac:dyDescent="0.2">
      <c r="C1245" t="s">
        <v>2404</v>
      </c>
      <c r="D1245" t="s">
        <v>3340</v>
      </c>
    </row>
    <row r="1246" spans="3:4" x14ac:dyDescent="0.2">
      <c r="C1246" t="s">
        <v>2405</v>
      </c>
      <c r="D1246" t="s">
        <v>1772</v>
      </c>
    </row>
    <row r="1247" spans="3:4" x14ac:dyDescent="0.2">
      <c r="C1247" t="s">
        <v>2095</v>
      </c>
      <c r="D1247" t="s">
        <v>2222</v>
      </c>
    </row>
    <row r="1248" spans="3:4" x14ac:dyDescent="0.2">
      <c r="C1248" t="s">
        <v>2095</v>
      </c>
      <c r="D1248" t="s">
        <v>3340</v>
      </c>
    </row>
    <row r="1249" spans="3:4" x14ac:dyDescent="0.2">
      <c r="C1249" t="s">
        <v>273</v>
      </c>
      <c r="D1249" t="s">
        <v>2222</v>
      </c>
    </row>
    <row r="1250" spans="3:4" x14ac:dyDescent="0.2">
      <c r="C1250" t="s">
        <v>273</v>
      </c>
      <c r="D1250" t="s">
        <v>3340</v>
      </c>
    </row>
    <row r="1251" spans="3:4" x14ac:dyDescent="0.2">
      <c r="C1251" t="s">
        <v>2406</v>
      </c>
      <c r="D1251" t="s">
        <v>2096</v>
      </c>
    </row>
    <row r="1252" spans="3:4" x14ac:dyDescent="0.2">
      <c r="C1252" t="s">
        <v>2406</v>
      </c>
      <c r="D1252" t="s">
        <v>2185</v>
      </c>
    </row>
    <row r="1253" spans="3:4" x14ac:dyDescent="0.2">
      <c r="C1253" t="s">
        <v>2274</v>
      </c>
      <c r="D1253" t="s">
        <v>2096</v>
      </c>
    </row>
    <row r="1254" spans="3:4" x14ac:dyDescent="0.2">
      <c r="C1254" t="s">
        <v>2274</v>
      </c>
      <c r="D1254" t="s">
        <v>2185</v>
      </c>
    </row>
    <row r="1255" spans="3:4" x14ac:dyDescent="0.2">
      <c r="C1255" t="s">
        <v>1687</v>
      </c>
      <c r="D1255" t="s">
        <v>2096</v>
      </c>
    </row>
    <row r="1256" spans="3:4" x14ac:dyDescent="0.2">
      <c r="C1256" t="s">
        <v>1687</v>
      </c>
      <c r="D1256" t="s">
        <v>2185</v>
      </c>
    </row>
    <row r="1257" spans="3:4" x14ac:dyDescent="0.2">
      <c r="C1257" t="s">
        <v>1687</v>
      </c>
      <c r="D1257" t="s">
        <v>3341</v>
      </c>
    </row>
    <row r="1258" spans="3:4" x14ac:dyDescent="0.2">
      <c r="C1258" t="s">
        <v>2317</v>
      </c>
      <c r="D1258" t="s">
        <v>2096</v>
      </c>
    </row>
    <row r="1259" spans="3:4" x14ac:dyDescent="0.2">
      <c r="C1259" t="s">
        <v>2317</v>
      </c>
      <c r="D1259" t="s">
        <v>2185</v>
      </c>
    </row>
    <row r="1260" spans="3:4" x14ac:dyDescent="0.2">
      <c r="C1260" t="s">
        <v>2407</v>
      </c>
      <c r="D1260" t="s">
        <v>2096</v>
      </c>
    </row>
    <row r="1261" spans="3:4" x14ac:dyDescent="0.2">
      <c r="C1261" t="s">
        <v>2407</v>
      </c>
      <c r="D1261" t="s">
        <v>2185</v>
      </c>
    </row>
    <row r="1262" spans="3:4" x14ac:dyDescent="0.2">
      <c r="C1262" t="s">
        <v>2408</v>
      </c>
      <c r="D1262" t="s">
        <v>2097</v>
      </c>
    </row>
    <row r="1263" spans="3:4" x14ac:dyDescent="0.2">
      <c r="C1263" t="s">
        <v>2349</v>
      </c>
      <c r="D1263" t="s">
        <v>2349</v>
      </c>
    </row>
    <row r="1264" spans="3:4" x14ac:dyDescent="0.2">
      <c r="C1264" t="s">
        <v>2409</v>
      </c>
      <c r="D1264" t="s">
        <v>3342</v>
      </c>
    </row>
    <row r="1265" spans="3:4" x14ac:dyDescent="0.2">
      <c r="C1265" t="s">
        <v>2409</v>
      </c>
      <c r="D1265" t="s">
        <v>3343</v>
      </c>
    </row>
    <row r="1266" spans="3:4" x14ac:dyDescent="0.2">
      <c r="C1266" t="s">
        <v>1797</v>
      </c>
      <c r="D1266" t="s">
        <v>3344</v>
      </c>
    </row>
    <row r="1267" spans="3:4" x14ac:dyDescent="0.2">
      <c r="C1267" t="s">
        <v>1797</v>
      </c>
      <c r="D1267" t="s">
        <v>2098</v>
      </c>
    </row>
    <row r="1268" spans="3:4" x14ac:dyDescent="0.2">
      <c r="C1268" t="s">
        <v>1797</v>
      </c>
      <c r="D1268" t="s">
        <v>2099</v>
      </c>
    </row>
    <row r="1269" spans="3:4" x14ac:dyDescent="0.2">
      <c r="C1269" t="s">
        <v>1797</v>
      </c>
      <c r="D1269" t="s">
        <v>2100</v>
      </c>
    </row>
    <row r="1270" spans="3:4" x14ac:dyDescent="0.2">
      <c r="C1270" t="s">
        <v>2322</v>
      </c>
      <c r="D1270" t="s">
        <v>2096</v>
      </c>
    </row>
    <row r="1271" spans="3:4" x14ac:dyDescent="0.2">
      <c r="C1271" t="s">
        <v>2322</v>
      </c>
      <c r="D1271" t="s">
        <v>2185</v>
      </c>
    </row>
    <row r="1272" spans="3:4" x14ac:dyDescent="0.2">
      <c r="C1272" t="s">
        <v>1763</v>
      </c>
      <c r="D1272" t="s">
        <v>2096</v>
      </c>
    </row>
    <row r="1273" spans="3:4" x14ac:dyDescent="0.2">
      <c r="C1273" t="s">
        <v>1763</v>
      </c>
      <c r="D1273" t="s">
        <v>2185</v>
      </c>
    </row>
    <row r="1274" spans="3:4" x14ac:dyDescent="0.2">
      <c r="C1274" t="s">
        <v>273</v>
      </c>
      <c r="D1274" t="s">
        <v>3117</v>
      </c>
    </row>
    <row r="1275" spans="3:4" x14ac:dyDescent="0.2">
      <c r="C1275" t="s">
        <v>273</v>
      </c>
      <c r="D1275" t="s">
        <v>3345</v>
      </c>
    </row>
    <row r="1276" spans="3:4" x14ac:dyDescent="0.2">
      <c r="C1276" t="s">
        <v>2101</v>
      </c>
      <c r="D1276" t="s">
        <v>3346</v>
      </c>
    </row>
    <row r="1277" spans="3:4" x14ac:dyDescent="0.2">
      <c r="C1277" t="s">
        <v>2101</v>
      </c>
      <c r="D1277" t="s">
        <v>2102</v>
      </c>
    </row>
    <row r="1278" spans="3:4" x14ac:dyDescent="0.2">
      <c r="C1278" t="s">
        <v>2101</v>
      </c>
      <c r="D1278" t="s">
        <v>3455</v>
      </c>
    </row>
    <row r="1279" spans="3:4" x14ac:dyDescent="0.2">
      <c r="C1279" t="s">
        <v>2318</v>
      </c>
      <c r="D1279" t="s">
        <v>2103</v>
      </c>
    </row>
    <row r="1280" spans="3:4" x14ac:dyDescent="0.2">
      <c r="C1280" t="s">
        <v>2318</v>
      </c>
      <c r="D1280" t="s">
        <v>3103</v>
      </c>
    </row>
    <row r="1281" spans="3:4" x14ac:dyDescent="0.2">
      <c r="C1281" t="s">
        <v>2318</v>
      </c>
      <c r="D1281" t="s">
        <v>1785</v>
      </c>
    </row>
    <row r="1282" spans="3:4" x14ac:dyDescent="0.2">
      <c r="C1282" t="s">
        <v>2318</v>
      </c>
      <c r="D1282" t="s">
        <v>2104</v>
      </c>
    </row>
    <row r="1283" spans="3:4" x14ac:dyDescent="0.2">
      <c r="C1283" t="s">
        <v>2353</v>
      </c>
      <c r="D1283" t="s">
        <v>3156</v>
      </c>
    </row>
    <row r="1284" spans="3:4" x14ac:dyDescent="0.2">
      <c r="C1284" t="s">
        <v>2317</v>
      </c>
      <c r="D1284" t="s">
        <v>3347</v>
      </c>
    </row>
    <row r="1285" spans="3:4" x14ac:dyDescent="0.2">
      <c r="C1285" t="s">
        <v>2317</v>
      </c>
      <c r="D1285" t="s">
        <v>3348</v>
      </c>
    </row>
    <row r="1286" spans="3:4" x14ac:dyDescent="0.2">
      <c r="C1286" t="s">
        <v>2317</v>
      </c>
      <c r="D1286" t="s">
        <v>2319</v>
      </c>
    </row>
    <row r="1287" spans="3:4" x14ac:dyDescent="0.2">
      <c r="C1287" t="s">
        <v>2317</v>
      </c>
      <c r="D1287" t="s">
        <v>3349</v>
      </c>
    </row>
    <row r="1288" spans="3:4" x14ac:dyDescent="0.2">
      <c r="C1288" t="s">
        <v>2317</v>
      </c>
      <c r="D1288" t="s">
        <v>3350</v>
      </c>
    </row>
    <row r="1289" spans="3:4" x14ac:dyDescent="0.2">
      <c r="C1289" t="s">
        <v>2317</v>
      </c>
      <c r="D1289" t="s">
        <v>3351</v>
      </c>
    </row>
    <row r="1290" spans="3:4" x14ac:dyDescent="0.2">
      <c r="C1290" t="s">
        <v>2410</v>
      </c>
      <c r="D1290" t="s">
        <v>2978</v>
      </c>
    </row>
    <row r="1291" spans="3:4" x14ac:dyDescent="0.2">
      <c r="C1291" t="s">
        <v>2410</v>
      </c>
      <c r="D1291" t="s">
        <v>2105</v>
      </c>
    </row>
    <row r="1292" spans="3:4" x14ac:dyDescent="0.2">
      <c r="C1292" t="s">
        <v>2410</v>
      </c>
      <c r="D1292" t="s">
        <v>3352</v>
      </c>
    </row>
    <row r="1293" spans="3:4" x14ac:dyDescent="0.2">
      <c r="C1293" t="s">
        <v>273</v>
      </c>
      <c r="D1293" t="s">
        <v>3347</v>
      </c>
    </row>
    <row r="1294" spans="3:4" x14ac:dyDescent="0.2">
      <c r="C1294" t="s">
        <v>273</v>
      </c>
      <c r="D1294" t="s">
        <v>3348</v>
      </c>
    </row>
    <row r="1295" spans="3:4" x14ac:dyDescent="0.2">
      <c r="C1295" t="s">
        <v>273</v>
      </c>
      <c r="D1295" t="s">
        <v>3349</v>
      </c>
    </row>
    <row r="1296" spans="3:4" x14ac:dyDescent="0.2">
      <c r="C1296" t="s">
        <v>273</v>
      </c>
      <c r="D1296" t="s">
        <v>3350</v>
      </c>
    </row>
    <row r="1297" spans="3:4" x14ac:dyDescent="0.2">
      <c r="C1297" t="s">
        <v>273</v>
      </c>
      <c r="D1297" t="s">
        <v>3351</v>
      </c>
    </row>
    <row r="1298" spans="3:4" x14ac:dyDescent="0.2">
      <c r="C1298" t="s">
        <v>2411</v>
      </c>
      <c r="D1298" t="s">
        <v>3353</v>
      </c>
    </row>
    <row r="1299" spans="3:4" x14ac:dyDescent="0.2">
      <c r="C1299" t="s">
        <v>2411</v>
      </c>
      <c r="D1299" t="s">
        <v>2106</v>
      </c>
    </row>
    <row r="1300" spans="3:4" x14ac:dyDescent="0.2">
      <c r="C1300" t="s">
        <v>2318</v>
      </c>
      <c r="D1300" t="s">
        <v>2900</v>
      </c>
    </row>
    <row r="1301" spans="3:4" x14ac:dyDescent="0.2">
      <c r="C1301" t="s">
        <v>2318</v>
      </c>
      <c r="D1301" t="s">
        <v>3354</v>
      </c>
    </row>
    <row r="1302" spans="3:4" x14ac:dyDescent="0.2">
      <c r="C1302" t="s">
        <v>2318</v>
      </c>
      <c r="D1302" t="s">
        <v>3355</v>
      </c>
    </row>
    <row r="1303" spans="3:4" x14ac:dyDescent="0.2">
      <c r="C1303" t="s">
        <v>2318</v>
      </c>
      <c r="D1303" t="s">
        <v>2107</v>
      </c>
    </row>
    <row r="1304" spans="3:4" x14ac:dyDescent="0.2">
      <c r="C1304" t="s">
        <v>1763</v>
      </c>
      <c r="D1304" t="s">
        <v>3347</v>
      </c>
    </row>
    <row r="1305" spans="3:4" x14ac:dyDescent="0.2">
      <c r="C1305" t="s">
        <v>1763</v>
      </c>
      <c r="D1305" t="s">
        <v>3348</v>
      </c>
    </row>
    <row r="1306" spans="3:4" x14ac:dyDescent="0.2">
      <c r="C1306" t="s">
        <v>1763</v>
      </c>
      <c r="D1306" t="s">
        <v>3349</v>
      </c>
    </row>
    <row r="1307" spans="3:4" x14ac:dyDescent="0.2">
      <c r="C1307" t="s">
        <v>1763</v>
      </c>
      <c r="D1307" t="s">
        <v>3350</v>
      </c>
    </row>
    <row r="1308" spans="3:4" x14ac:dyDescent="0.2">
      <c r="C1308" t="s">
        <v>1763</v>
      </c>
      <c r="D1308" t="s">
        <v>3351</v>
      </c>
    </row>
    <row r="1309" spans="3:4" x14ac:dyDescent="0.2">
      <c r="C1309" t="s">
        <v>1687</v>
      </c>
      <c r="D1309" t="s">
        <v>2223</v>
      </c>
    </row>
    <row r="1310" spans="3:4" x14ac:dyDescent="0.2">
      <c r="C1310" t="s">
        <v>1687</v>
      </c>
      <c r="D1310" t="s">
        <v>2978</v>
      </c>
    </row>
    <row r="1311" spans="3:4" x14ac:dyDescent="0.2">
      <c r="C1311" t="s">
        <v>1687</v>
      </c>
      <c r="D1311" t="s">
        <v>2108</v>
      </c>
    </row>
    <row r="1312" spans="3:4" x14ac:dyDescent="0.2">
      <c r="C1312" t="s">
        <v>1687</v>
      </c>
      <c r="D1312" t="s">
        <v>2109</v>
      </c>
    </row>
    <row r="1313" spans="3:4" x14ac:dyDescent="0.2">
      <c r="C1313" t="s">
        <v>1687</v>
      </c>
      <c r="D1313" t="s">
        <v>2105</v>
      </c>
    </row>
    <row r="1314" spans="3:4" x14ac:dyDescent="0.2">
      <c r="C1314" t="s">
        <v>1687</v>
      </c>
      <c r="D1314" t="s">
        <v>2110</v>
      </c>
    </row>
    <row r="1315" spans="3:4" x14ac:dyDescent="0.2">
      <c r="C1315" t="s">
        <v>273</v>
      </c>
      <c r="D1315" t="s">
        <v>2190</v>
      </c>
    </row>
    <row r="1316" spans="3:4" x14ac:dyDescent="0.2">
      <c r="C1316" t="s">
        <v>2397</v>
      </c>
      <c r="D1316" t="s">
        <v>3356</v>
      </c>
    </row>
    <row r="1317" spans="3:4" x14ac:dyDescent="0.2">
      <c r="C1317" t="s">
        <v>2397</v>
      </c>
      <c r="D1317" t="s">
        <v>2111</v>
      </c>
    </row>
    <row r="1318" spans="3:4" x14ac:dyDescent="0.2">
      <c r="C1318" t="s">
        <v>2397</v>
      </c>
      <c r="D1318" t="s">
        <v>3357</v>
      </c>
    </row>
    <row r="1319" spans="3:4" x14ac:dyDescent="0.2">
      <c r="C1319" t="s">
        <v>273</v>
      </c>
      <c r="D1319" t="s">
        <v>2319</v>
      </c>
    </row>
    <row r="1320" spans="3:4" x14ac:dyDescent="0.2">
      <c r="C1320" t="s">
        <v>2112</v>
      </c>
      <c r="D1320" t="s">
        <v>3358</v>
      </c>
    </row>
    <row r="1321" spans="3:4" x14ac:dyDescent="0.2">
      <c r="C1321" t="s">
        <v>2112</v>
      </c>
      <c r="D1321" t="s">
        <v>3359</v>
      </c>
    </row>
    <row r="1322" spans="3:4" x14ac:dyDescent="0.2">
      <c r="C1322" t="s">
        <v>1687</v>
      </c>
      <c r="D1322" t="s">
        <v>2373</v>
      </c>
    </row>
    <row r="1323" spans="3:4" x14ac:dyDescent="0.2">
      <c r="C1323" t="s">
        <v>1687</v>
      </c>
      <c r="D1323" t="s">
        <v>1978</v>
      </c>
    </row>
    <row r="1324" spans="3:4" x14ac:dyDescent="0.2">
      <c r="C1324" t="s">
        <v>1687</v>
      </c>
      <c r="D1324" t="s">
        <v>2113</v>
      </c>
    </row>
    <row r="1325" spans="3:4" x14ac:dyDescent="0.2">
      <c r="C1325" t="s">
        <v>273</v>
      </c>
      <c r="D1325" t="s">
        <v>2385</v>
      </c>
    </row>
    <row r="1326" spans="3:4" x14ac:dyDescent="0.2">
      <c r="C1326" t="s">
        <v>2412</v>
      </c>
      <c r="D1326" t="s">
        <v>2114</v>
      </c>
    </row>
    <row r="1327" spans="3:4" x14ac:dyDescent="0.2">
      <c r="C1327" t="s">
        <v>2412</v>
      </c>
      <c r="D1327" t="s">
        <v>3360</v>
      </c>
    </row>
    <row r="1328" spans="3:4" x14ac:dyDescent="0.2">
      <c r="C1328" t="s">
        <v>2412</v>
      </c>
      <c r="D1328" t="s">
        <v>2115</v>
      </c>
    </row>
    <row r="1329" spans="3:4" x14ac:dyDescent="0.2">
      <c r="C1329" t="s">
        <v>2413</v>
      </c>
      <c r="D1329" t="s">
        <v>1837</v>
      </c>
    </row>
    <row r="1330" spans="3:4" x14ac:dyDescent="0.2">
      <c r="C1330" t="s">
        <v>2413</v>
      </c>
      <c r="D1330" t="s">
        <v>1770</v>
      </c>
    </row>
    <row r="1331" spans="3:4" x14ac:dyDescent="0.2">
      <c r="C1331" t="s">
        <v>2413</v>
      </c>
      <c r="D1331" t="s">
        <v>1788</v>
      </c>
    </row>
    <row r="1332" spans="3:4" x14ac:dyDescent="0.2">
      <c r="C1332" t="s">
        <v>2413</v>
      </c>
      <c r="D1332" t="s">
        <v>1769</v>
      </c>
    </row>
    <row r="1333" spans="3:4" x14ac:dyDescent="0.2">
      <c r="C1333" t="s">
        <v>2414</v>
      </c>
      <c r="D1333" t="s">
        <v>273</v>
      </c>
    </row>
    <row r="1334" spans="3:4" x14ac:dyDescent="0.2">
      <c r="C1334" t="s">
        <v>2318</v>
      </c>
      <c r="D1334" t="s">
        <v>2116</v>
      </c>
    </row>
    <row r="1335" spans="3:4" x14ac:dyDescent="0.2">
      <c r="C1335" t="s">
        <v>2318</v>
      </c>
      <c r="D1335" t="s">
        <v>2186</v>
      </c>
    </row>
    <row r="1336" spans="3:4" x14ac:dyDescent="0.2">
      <c r="C1336" t="s">
        <v>2318</v>
      </c>
      <c r="D1336" t="s">
        <v>3361</v>
      </c>
    </row>
    <row r="1337" spans="3:4" x14ac:dyDescent="0.2">
      <c r="C1337" t="s">
        <v>2117</v>
      </c>
      <c r="D1337" t="s">
        <v>3362</v>
      </c>
    </row>
    <row r="1338" spans="3:4" x14ac:dyDescent="0.2">
      <c r="C1338" t="s">
        <v>2332</v>
      </c>
      <c r="D1338" t="s">
        <v>3456</v>
      </c>
    </row>
    <row r="1339" spans="3:4" x14ac:dyDescent="0.2">
      <c r="C1339" t="s">
        <v>2332</v>
      </c>
      <c r="D1339" t="s">
        <v>3363</v>
      </c>
    </row>
    <row r="1340" spans="3:4" x14ac:dyDescent="0.2">
      <c r="C1340" t="s">
        <v>2332</v>
      </c>
      <c r="D1340" t="s">
        <v>273</v>
      </c>
    </row>
    <row r="1341" spans="3:4" x14ac:dyDescent="0.2">
      <c r="C1341" t="s">
        <v>1852</v>
      </c>
      <c r="D1341" t="s">
        <v>2058</v>
      </c>
    </row>
    <row r="1342" spans="3:4" x14ac:dyDescent="0.2">
      <c r="C1342" t="s">
        <v>1852</v>
      </c>
      <c r="D1342" t="s">
        <v>2118</v>
      </c>
    </row>
    <row r="1343" spans="3:4" x14ac:dyDescent="0.2">
      <c r="C1343" t="s">
        <v>1852</v>
      </c>
      <c r="D1343" t="s">
        <v>1819</v>
      </c>
    </row>
    <row r="1344" spans="3:4" x14ac:dyDescent="0.2">
      <c r="C1344" t="s">
        <v>2332</v>
      </c>
      <c r="D1344" t="s">
        <v>3457</v>
      </c>
    </row>
    <row r="1345" spans="3:4" x14ac:dyDescent="0.2">
      <c r="C1345" t="s">
        <v>2332</v>
      </c>
      <c r="D1345" t="s">
        <v>2334</v>
      </c>
    </row>
    <row r="1346" spans="3:4" x14ac:dyDescent="0.2">
      <c r="C1346" t="s">
        <v>2332</v>
      </c>
      <c r="D1346" t="s">
        <v>2415</v>
      </c>
    </row>
    <row r="1347" spans="3:4" x14ac:dyDescent="0.2">
      <c r="C1347" t="s">
        <v>1772</v>
      </c>
      <c r="D1347" t="s">
        <v>3364</v>
      </c>
    </row>
    <row r="1348" spans="3:4" x14ac:dyDescent="0.2">
      <c r="C1348" t="s">
        <v>1772</v>
      </c>
      <c r="D1348" t="s">
        <v>1792</v>
      </c>
    </row>
    <row r="1349" spans="3:4" x14ac:dyDescent="0.2">
      <c r="C1349" t="s">
        <v>1772</v>
      </c>
      <c r="D1349" t="s">
        <v>2119</v>
      </c>
    </row>
    <row r="1350" spans="3:4" x14ac:dyDescent="0.2">
      <c r="C1350" t="s">
        <v>1687</v>
      </c>
      <c r="D1350" t="s">
        <v>3365</v>
      </c>
    </row>
    <row r="1351" spans="3:4" x14ac:dyDescent="0.2">
      <c r="C1351" t="s">
        <v>2120</v>
      </c>
      <c r="D1351" t="s">
        <v>2120</v>
      </c>
    </row>
    <row r="1352" spans="3:4" x14ac:dyDescent="0.2">
      <c r="C1352" t="s">
        <v>1860</v>
      </c>
      <c r="D1352" t="s">
        <v>1860</v>
      </c>
    </row>
    <row r="1353" spans="3:4" x14ac:dyDescent="0.2">
      <c r="C1353" t="s">
        <v>2277</v>
      </c>
      <c r="D1353" t="s">
        <v>3366</v>
      </c>
    </row>
    <row r="1354" spans="3:4" x14ac:dyDescent="0.2">
      <c r="C1354" t="s">
        <v>1862</v>
      </c>
      <c r="D1354" t="s">
        <v>1862</v>
      </c>
    </row>
    <row r="1355" spans="3:4" x14ac:dyDescent="0.2">
      <c r="C1355" t="s">
        <v>2415</v>
      </c>
      <c r="D1355" t="s">
        <v>2415</v>
      </c>
    </row>
    <row r="1356" spans="3:4" x14ac:dyDescent="0.2">
      <c r="C1356" t="s">
        <v>273</v>
      </c>
      <c r="D1356" t="s">
        <v>273</v>
      </c>
    </row>
    <row r="1357" spans="3:4" x14ac:dyDescent="0.2">
      <c r="C1357" t="s">
        <v>1852</v>
      </c>
      <c r="D1357" t="s">
        <v>3367</v>
      </c>
    </row>
    <row r="1358" spans="3:4" x14ac:dyDescent="0.2">
      <c r="C1358" t="s">
        <v>1852</v>
      </c>
      <c r="D1358" t="s">
        <v>2121</v>
      </c>
    </row>
    <row r="1359" spans="3:4" x14ac:dyDescent="0.2">
      <c r="C1359" t="s">
        <v>2237</v>
      </c>
      <c r="D1359" t="s">
        <v>3368</v>
      </c>
    </row>
    <row r="1360" spans="3:4" x14ac:dyDescent="0.2">
      <c r="C1360" t="s">
        <v>2237</v>
      </c>
      <c r="D1360" t="s">
        <v>1964</v>
      </c>
    </row>
    <row r="1361" spans="3:4" x14ac:dyDescent="0.2">
      <c r="C1361" t="s">
        <v>2237</v>
      </c>
      <c r="D1361" t="s">
        <v>3369</v>
      </c>
    </row>
    <row r="1362" spans="3:4" x14ac:dyDescent="0.2">
      <c r="C1362" t="s">
        <v>2237</v>
      </c>
      <c r="D1362" t="s">
        <v>3370</v>
      </c>
    </row>
    <row r="1363" spans="3:4" x14ac:dyDescent="0.2">
      <c r="C1363" t="s">
        <v>2122</v>
      </c>
      <c r="D1363" t="s">
        <v>2123</v>
      </c>
    </row>
    <row r="1364" spans="3:4" x14ac:dyDescent="0.2">
      <c r="C1364" t="s">
        <v>2122</v>
      </c>
      <c r="D1364" t="s">
        <v>2124</v>
      </c>
    </row>
    <row r="1365" spans="3:4" x14ac:dyDescent="0.2">
      <c r="C1365" t="s">
        <v>2123</v>
      </c>
      <c r="D1365" t="s">
        <v>2123</v>
      </c>
    </row>
    <row r="1366" spans="3:4" x14ac:dyDescent="0.2">
      <c r="C1366" t="s">
        <v>2393</v>
      </c>
      <c r="D1366" t="s">
        <v>1770</v>
      </c>
    </row>
    <row r="1367" spans="3:4" x14ac:dyDescent="0.2">
      <c r="C1367" t="s">
        <v>2393</v>
      </c>
      <c r="D1367" t="s">
        <v>3371</v>
      </c>
    </row>
    <row r="1368" spans="3:4" x14ac:dyDescent="0.2">
      <c r="C1368" t="s">
        <v>2393</v>
      </c>
      <c r="D1368" t="s">
        <v>2004</v>
      </c>
    </row>
    <row r="1369" spans="3:4" x14ac:dyDescent="0.2">
      <c r="C1369" t="s">
        <v>2393</v>
      </c>
      <c r="D1369" t="s">
        <v>1769</v>
      </c>
    </row>
    <row r="1370" spans="3:4" x14ac:dyDescent="0.2">
      <c r="C1370" t="s">
        <v>1852</v>
      </c>
      <c r="D1370" t="s">
        <v>3372</v>
      </c>
    </row>
    <row r="1371" spans="3:4" x14ac:dyDescent="0.2">
      <c r="C1371" t="s">
        <v>1852</v>
      </c>
      <c r="D1371" t="s">
        <v>2004</v>
      </c>
    </row>
    <row r="1372" spans="3:4" x14ac:dyDescent="0.2">
      <c r="C1372" t="s">
        <v>1852</v>
      </c>
      <c r="D1372" t="s">
        <v>1785</v>
      </c>
    </row>
    <row r="1373" spans="3:4" x14ac:dyDescent="0.2">
      <c r="C1373" t="s">
        <v>1687</v>
      </c>
      <c r="D1373" t="s">
        <v>2125</v>
      </c>
    </row>
    <row r="1374" spans="3:4" x14ac:dyDescent="0.2">
      <c r="C1374" t="s">
        <v>1797</v>
      </c>
      <c r="D1374" t="s">
        <v>2126</v>
      </c>
    </row>
    <row r="1375" spans="3:4" x14ac:dyDescent="0.2">
      <c r="C1375" t="s">
        <v>1797</v>
      </c>
      <c r="D1375" t="s">
        <v>2082</v>
      </c>
    </row>
    <row r="1376" spans="3:4" x14ac:dyDescent="0.2">
      <c r="C1376" t="s">
        <v>1797</v>
      </c>
      <c r="D1376" t="s">
        <v>2127</v>
      </c>
    </row>
    <row r="1377" spans="3:4" x14ac:dyDescent="0.2">
      <c r="C1377" t="s">
        <v>2234</v>
      </c>
      <c r="D1377" t="s">
        <v>2128</v>
      </c>
    </row>
    <row r="1378" spans="3:4" x14ac:dyDescent="0.2">
      <c r="C1378" t="s">
        <v>1852</v>
      </c>
      <c r="D1378" t="s">
        <v>3373</v>
      </c>
    </row>
    <row r="1379" spans="3:4" x14ac:dyDescent="0.2">
      <c r="C1379" t="s">
        <v>1852</v>
      </c>
      <c r="D1379" t="s">
        <v>3274</v>
      </c>
    </row>
    <row r="1380" spans="3:4" x14ac:dyDescent="0.2">
      <c r="C1380" t="s">
        <v>2318</v>
      </c>
      <c r="D1380" t="s">
        <v>2129</v>
      </c>
    </row>
    <row r="1381" spans="3:4" x14ac:dyDescent="0.2">
      <c r="C1381" t="s">
        <v>2318</v>
      </c>
      <c r="D1381" t="s">
        <v>2130</v>
      </c>
    </row>
    <row r="1382" spans="3:4" x14ac:dyDescent="0.2">
      <c r="C1382" t="s">
        <v>2318</v>
      </c>
      <c r="D1382" t="s">
        <v>1768</v>
      </c>
    </row>
    <row r="1383" spans="3:4" x14ac:dyDescent="0.2">
      <c r="C1383" t="s">
        <v>2318</v>
      </c>
      <c r="D1383" t="s">
        <v>2128</v>
      </c>
    </row>
    <row r="1384" spans="3:4" x14ac:dyDescent="0.2">
      <c r="C1384" t="s">
        <v>2415</v>
      </c>
      <c r="D1384" t="s">
        <v>2128</v>
      </c>
    </row>
    <row r="1385" spans="3:4" x14ac:dyDescent="0.2">
      <c r="C1385" t="s">
        <v>2416</v>
      </c>
      <c r="D1385" t="s">
        <v>2128</v>
      </c>
    </row>
    <row r="1386" spans="3:4" x14ac:dyDescent="0.2">
      <c r="C1386" t="s">
        <v>2417</v>
      </c>
      <c r="D1386" t="s">
        <v>2417</v>
      </c>
    </row>
    <row r="1387" spans="3:4" x14ac:dyDescent="0.2">
      <c r="C1387" t="s">
        <v>2418</v>
      </c>
      <c r="D1387" t="s">
        <v>2128</v>
      </c>
    </row>
    <row r="1388" spans="3:4" x14ac:dyDescent="0.2">
      <c r="C1388" t="s">
        <v>1687</v>
      </c>
      <c r="D1388" t="s">
        <v>2131</v>
      </c>
    </row>
    <row r="1389" spans="3:4" x14ac:dyDescent="0.2">
      <c r="C1389" t="s">
        <v>1687</v>
      </c>
      <c r="D1389" t="s">
        <v>2187</v>
      </c>
    </row>
    <row r="1390" spans="3:4" x14ac:dyDescent="0.2">
      <c r="C1390" t="s">
        <v>1687</v>
      </c>
      <c r="D1390" t="s">
        <v>2132</v>
      </c>
    </row>
    <row r="1391" spans="3:4" x14ac:dyDescent="0.2">
      <c r="C1391" t="s">
        <v>1687</v>
      </c>
      <c r="D1391" t="s">
        <v>2043</v>
      </c>
    </row>
    <row r="1392" spans="3:4" x14ac:dyDescent="0.2">
      <c r="C1392" t="s">
        <v>2237</v>
      </c>
      <c r="D1392" t="s">
        <v>2133</v>
      </c>
    </row>
    <row r="1393" spans="3:4" x14ac:dyDescent="0.2">
      <c r="C1393" t="s">
        <v>2237</v>
      </c>
      <c r="D1393" t="s">
        <v>2134</v>
      </c>
    </row>
    <row r="1394" spans="3:4" x14ac:dyDescent="0.2">
      <c r="C1394" t="s">
        <v>2237</v>
      </c>
      <c r="D1394" t="s">
        <v>2135</v>
      </c>
    </row>
    <row r="1395" spans="3:4" x14ac:dyDescent="0.2">
      <c r="C1395" t="s">
        <v>2237</v>
      </c>
      <c r="D1395" t="s">
        <v>2188</v>
      </c>
    </row>
    <row r="1396" spans="3:4" x14ac:dyDescent="0.2">
      <c r="C1396" t="s">
        <v>2335</v>
      </c>
      <c r="D1396" t="s">
        <v>3374</v>
      </c>
    </row>
    <row r="1397" spans="3:4" x14ac:dyDescent="0.2">
      <c r="C1397" t="s">
        <v>2335</v>
      </c>
      <c r="D1397" t="s">
        <v>3375</v>
      </c>
    </row>
    <row r="1398" spans="3:4" x14ac:dyDescent="0.2">
      <c r="C1398" t="s">
        <v>2335</v>
      </c>
      <c r="D1398" t="s">
        <v>2681</v>
      </c>
    </row>
    <row r="1399" spans="3:4" x14ac:dyDescent="0.2">
      <c r="C1399" t="s">
        <v>2335</v>
      </c>
      <c r="D1399" t="s">
        <v>3376</v>
      </c>
    </row>
    <row r="1400" spans="3:4" x14ac:dyDescent="0.2">
      <c r="C1400" t="s">
        <v>2335</v>
      </c>
      <c r="D1400" t="s">
        <v>2682</v>
      </c>
    </row>
    <row r="1401" spans="3:4" x14ac:dyDescent="0.2">
      <c r="C1401" t="s">
        <v>2335</v>
      </c>
      <c r="D1401" t="s">
        <v>3377</v>
      </c>
    </row>
    <row r="1402" spans="3:4" x14ac:dyDescent="0.2">
      <c r="C1402" t="s">
        <v>273</v>
      </c>
      <c r="D1402" t="s">
        <v>2877</v>
      </c>
    </row>
    <row r="1403" spans="3:4" x14ac:dyDescent="0.2">
      <c r="C1403" t="s">
        <v>273</v>
      </c>
      <c r="D1403" t="s">
        <v>2373</v>
      </c>
    </row>
    <row r="1404" spans="3:4" x14ac:dyDescent="0.2">
      <c r="C1404" t="s">
        <v>273</v>
      </c>
      <c r="D1404" t="s">
        <v>2877</v>
      </c>
    </row>
    <row r="1405" spans="3:4" x14ac:dyDescent="0.2">
      <c r="C1405" t="s">
        <v>273</v>
      </c>
      <c r="D1405" t="s">
        <v>2373</v>
      </c>
    </row>
    <row r="1406" spans="3:4" x14ac:dyDescent="0.2">
      <c r="C1406" t="s">
        <v>1687</v>
      </c>
      <c r="D1406" t="s">
        <v>2683</v>
      </c>
    </row>
    <row r="1407" spans="3:4" x14ac:dyDescent="0.2">
      <c r="C1407" t="s">
        <v>2294</v>
      </c>
      <c r="D1407" t="s">
        <v>2136</v>
      </c>
    </row>
    <row r="1408" spans="3:4" x14ac:dyDescent="0.2">
      <c r="C1408" t="s">
        <v>2294</v>
      </c>
      <c r="D1408" t="s">
        <v>2137</v>
      </c>
    </row>
    <row r="1409" spans="3:4" x14ac:dyDescent="0.2">
      <c r="C1409" t="s">
        <v>2318</v>
      </c>
      <c r="D1409" t="s">
        <v>2138</v>
      </c>
    </row>
    <row r="1410" spans="3:4" x14ac:dyDescent="0.2">
      <c r="C1410" t="s">
        <v>2318</v>
      </c>
      <c r="D1410" t="s">
        <v>2139</v>
      </c>
    </row>
    <row r="1411" spans="3:4" x14ac:dyDescent="0.2">
      <c r="C1411" t="s">
        <v>2419</v>
      </c>
      <c r="D1411" t="s">
        <v>3378</v>
      </c>
    </row>
    <row r="1412" spans="3:4" x14ac:dyDescent="0.2">
      <c r="C1412" t="s">
        <v>1852</v>
      </c>
      <c r="D1412" t="s">
        <v>3379</v>
      </c>
    </row>
    <row r="1413" spans="3:4" x14ac:dyDescent="0.2">
      <c r="C1413" t="s">
        <v>1852</v>
      </c>
      <c r="D1413" t="s">
        <v>2224</v>
      </c>
    </row>
    <row r="1414" spans="3:4" x14ac:dyDescent="0.2">
      <c r="C1414" t="s">
        <v>1852</v>
      </c>
      <c r="D1414" t="s">
        <v>2225</v>
      </c>
    </row>
    <row r="1415" spans="3:4" x14ac:dyDescent="0.2">
      <c r="C1415" t="s">
        <v>1852</v>
      </c>
      <c r="D1415" t="s">
        <v>2226</v>
      </c>
    </row>
    <row r="1416" spans="3:4" x14ac:dyDescent="0.2">
      <c r="C1416" t="s">
        <v>1852</v>
      </c>
      <c r="D1416" t="s">
        <v>2227</v>
      </c>
    </row>
    <row r="1417" spans="3:4" x14ac:dyDescent="0.2">
      <c r="C1417" t="s">
        <v>1852</v>
      </c>
      <c r="D1417" t="s">
        <v>2228</v>
      </c>
    </row>
    <row r="1418" spans="3:4" x14ac:dyDescent="0.2">
      <c r="C1418" t="s">
        <v>1852</v>
      </c>
      <c r="D1418" t="s">
        <v>2229</v>
      </c>
    </row>
    <row r="1419" spans="3:4" x14ac:dyDescent="0.2">
      <c r="C1419" t="s">
        <v>1687</v>
      </c>
      <c r="D1419" t="s">
        <v>2140</v>
      </c>
    </row>
    <row r="1420" spans="3:4" x14ac:dyDescent="0.2">
      <c r="C1420" t="s">
        <v>2313</v>
      </c>
      <c r="D1420" t="s">
        <v>2415</v>
      </c>
    </row>
    <row r="1421" spans="3:4" x14ac:dyDescent="0.2">
      <c r="C1421" t="s">
        <v>2420</v>
      </c>
      <c r="D1421" t="s">
        <v>3380</v>
      </c>
    </row>
    <row r="1422" spans="3:4" x14ac:dyDescent="0.2">
      <c r="C1422" t="s">
        <v>1852</v>
      </c>
      <c r="D1422" t="s">
        <v>2058</v>
      </c>
    </row>
    <row r="1423" spans="3:4" x14ac:dyDescent="0.2">
      <c r="C1423" t="s">
        <v>1852</v>
      </c>
      <c r="D1423" t="s">
        <v>2898</v>
      </c>
    </row>
    <row r="1424" spans="3:4" x14ac:dyDescent="0.2">
      <c r="C1424" t="s">
        <v>1852</v>
      </c>
      <c r="D1424" t="s">
        <v>2141</v>
      </c>
    </row>
    <row r="1425" spans="3:4" x14ac:dyDescent="0.2">
      <c r="C1425" t="s">
        <v>1852</v>
      </c>
      <c r="D1425" t="s">
        <v>3381</v>
      </c>
    </row>
    <row r="1426" spans="3:4" x14ac:dyDescent="0.2">
      <c r="C1426" t="s">
        <v>1852</v>
      </c>
      <c r="D1426" t="s">
        <v>2142</v>
      </c>
    </row>
    <row r="1427" spans="3:4" x14ac:dyDescent="0.2">
      <c r="C1427" t="s">
        <v>1852</v>
      </c>
      <c r="D1427" t="s">
        <v>3382</v>
      </c>
    </row>
    <row r="1428" spans="3:4" x14ac:dyDescent="0.2">
      <c r="C1428" t="s">
        <v>1852</v>
      </c>
      <c r="D1428" t="s">
        <v>1819</v>
      </c>
    </row>
    <row r="1429" spans="3:4" x14ac:dyDescent="0.2">
      <c r="C1429" t="s">
        <v>1852</v>
      </c>
      <c r="D1429" t="s">
        <v>3305</v>
      </c>
    </row>
    <row r="1430" spans="3:4" x14ac:dyDescent="0.2">
      <c r="C1430" t="s">
        <v>1852</v>
      </c>
      <c r="D1430" t="s">
        <v>3383</v>
      </c>
    </row>
    <row r="1431" spans="3:4" x14ac:dyDescent="0.2">
      <c r="C1431" t="s">
        <v>1852</v>
      </c>
      <c r="D1431" t="s">
        <v>3384</v>
      </c>
    </row>
    <row r="1432" spans="3:4" x14ac:dyDescent="0.2">
      <c r="C1432" t="s">
        <v>1852</v>
      </c>
      <c r="D1432" t="s">
        <v>3385</v>
      </c>
    </row>
    <row r="1433" spans="3:4" x14ac:dyDescent="0.2">
      <c r="C1433" t="s">
        <v>1852</v>
      </c>
      <c r="D1433" t="s">
        <v>3386</v>
      </c>
    </row>
    <row r="1434" spans="3:4" x14ac:dyDescent="0.2">
      <c r="C1434" t="s">
        <v>1860</v>
      </c>
      <c r="D1434" t="s">
        <v>2189</v>
      </c>
    </row>
    <row r="1435" spans="3:4" x14ac:dyDescent="0.2">
      <c r="C1435" t="s">
        <v>1860</v>
      </c>
      <c r="D1435" t="s">
        <v>2143</v>
      </c>
    </row>
    <row r="1436" spans="3:4" x14ac:dyDescent="0.2">
      <c r="C1436" t="s">
        <v>2421</v>
      </c>
      <c r="D1436" t="s">
        <v>3387</v>
      </c>
    </row>
    <row r="1437" spans="3:4" x14ac:dyDescent="0.2">
      <c r="C1437" t="s">
        <v>1687</v>
      </c>
      <c r="D1437" t="s">
        <v>2280</v>
      </c>
    </row>
    <row r="1438" spans="3:4" x14ac:dyDescent="0.2">
      <c r="C1438" t="s">
        <v>2422</v>
      </c>
      <c r="D1438" t="s">
        <v>2144</v>
      </c>
    </row>
    <row r="1439" spans="3:4" x14ac:dyDescent="0.2">
      <c r="C1439" t="s">
        <v>2423</v>
      </c>
      <c r="D1439" t="s">
        <v>2423</v>
      </c>
    </row>
    <row r="1440" spans="3:4" x14ac:dyDescent="0.2">
      <c r="C1440" t="s">
        <v>273</v>
      </c>
      <c r="D1440" t="s">
        <v>3388</v>
      </c>
    </row>
    <row r="1441" spans="3:4" x14ac:dyDescent="0.2">
      <c r="C1441" t="s">
        <v>273</v>
      </c>
      <c r="D1441" t="s">
        <v>2145</v>
      </c>
    </row>
    <row r="1442" spans="3:4" x14ac:dyDescent="0.2">
      <c r="C1442" t="s">
        <v>273</v>
      </c>
      <c r="D1442" t="s">
        <v>2146</v>
      </c>
    </row>
    <row r="1443" spans="3:4" x14ac:dyDescent="0.2">
      <c r="C1443" t="s">
        <v>2328</v>
      </c>
      <c r="D1443" t="s">
        <v>2147</v>
      </c>
    </row>
    <row r="1444" spans="3:4" x14ac:dyDescent="0.2">
      <c r="C1444" t="s">
        <v>2328</v>
      </c>
      <c r="D1444" t="s">
        <v>3389</v>
      </c>
    </row>
    <row r="1445" spans="3:4" x14ac:dyDescent="0.2">
      <c r="C1445" t="s">
        <v>2328</v>
      </c>
      <c r="D1445" t="s">
        <v>3390</v>
      </c>
    </row>
    <row r="1446" spans="3:4" x14ac:dyDescent="0.2">
      <c r="C1446" t="s">
        <v>2328</v>
      </c>
      <c r="D1446" t="s">
        <v>3391</v>
      </c>
    </row>
    <row r="1447" spans="3:4" x14ac:dyDescent="0.2">
      <c r="C1447" t="s">
        <v>2328</v>
      </c>
      <c r="D1447" t="s">
        <v>3392</v>
      </c>
    </row>
    <row r="1448" spans="3:4" x14ac:dyDescent="0.2">
      <c r="C1448" t="s">
        <v>1687</v>
      </c>
      <c r="D1448" t="s">
        <v>3458</v>
      </c>
    </row>
    <row r="1449" spans="3:4" x14ac:dyDescent="0.2">
      <c r="C1449" t="s">
        <v>1860</v>
      </c>
      <c r="D1449" t="s">
        <v>3393</v>
      </c>
    </row>
    <row r="1450" spans="3:4" x14ac:dyDescent="0.2">
      <c r="C1450" t="s">
        <v>1860</v>
      </c>
      <c r="D1450" t="s">
        <v>2148</v>
      </c>
    </row>
    <row r="1451" spans="3:4" x14ac:dyDescent="0.2">
      <c r="C1451" t="s">
        <v>1860</v>
      </c>
      <c r="D1451" t="s">
        <v>3394</v>
      </c>
    </row>
    <row r="1452" spans="3:4" x14ac:dyDescent="0.2">
      <c r="C1452" t="s">
        <v>1860</v>
      </c>
      <c r="D1452" t="s">
        <v>3395</v>
      </c>
    </row>
    <row r="1453" spans="3:4" x14ac:dyDescent="0.2">
      <c r="C1453" t="s">
        <v>1860</v>
      </c>
      <c r="D1453" t="s">
        <v>3396</v>
      </c>
    </row>
    <row r="1454" spans="3:4" x14ac:dyDescent="0.2">
      <c r="C1454" t="s">
        <v>1860</v>
      </c>
      <c r="D1454" t="s">
        <v>3397</v>
      </c>
    </row>
    <row r="1455" spans="3:4" x14ac:dyDescent="0.2">
      <c r="C1455" t="s">
        <v>1860</v>
      </c>
      <c r="D1455" t="s">
        <v>3398</v>
      </c>
    </row>
    <row r="1456" spans="3:4" x14ac:dyDescent="0.2">
      <c r="C1456" t="s">
        <v>1860</v>
      </c>
      <c r="D1456" t="s">
        <v>3399</v>
      </c>
    </row>
    <row r="1457" spans="3:4" x14ac:dyDescent="0.2">
      <c r="C1457" t="s">
        <v>1860</v>
      </c>
      <c r="D1457" t="s">
        <v>3400</v>
      </c>
    </row>
    <row r="1458" spans="3:4" x14ac:dyDescent="0.2">
      <c r="C1458" t="s">
        <v>1860</v>
      </c>
      <c r="D1458" t="s">
        <v>2149</v>
      </c>
    </row>
    <row r="1459" spans="3:4" x14ac:dyDescent="0.2">
      <c r="C1459" t="s">
        <v>1860</v>
      </c>
      <c r="D1459" t="s">
        <v>3401</v>
      </c>
    </row>
    <row r="1460" spans="3:4" x14ac:dyDescent="0.2">
      <c r="C1460" t="s">
        <v>1860</v>
      </c>
      <c r="D1460" t="s">
        <v>3402</v>
      </c>
    </row>
    <row r="1461" spans="3:4" x14ac:dyDescent="0.2">
      <c r="C1461" t="s">
        <v>1860</v>
      </c>
      <c r="D1461" t="s">
        <v>1984</v>
      </c>
    </row>
    <row r="1462" spans="3:4" x14ac:dyDescent="0.2">
      <c r="C1462" t="s">
        <v>1860</v>
      </c>
      <c r="D1462" t="s">
        <v>2150</v>
      </c>
    </row>
    <row r="1463" spans="3:4" x14ac:dyDescent="0.2">
      <c r="C1463" t="s">
        <v>1860</v>
      </c>
      <c r="D1463" t="s">
        <v>3403</v>
      </c>
    </row>
    <row r="1464" spans="3:4" x14ac:dyDescent="0.2">
      <c r="C1464" t="s">
        <v>1687</v>
      </c>
      <c r="D1464" t="s">
        <v>3404</v>
      </c>
    </row>
    <row r="1465" spans="3:4" x14ac:dyDescent="0.2">
      <c r="C1465" t="s">
        <v>1852</v>
      </c>
      <c r="D1465" t="s">
        <v>2164</v>
      </c>
    </row>
    <row r="1466" spans="3:4" x14ac:dyDescent="0.2">
      <c r="C1466" t="s">
        <v>1852</v>
      </c>
      <c r="D1466" t="s">
        <v>1768</v>
      </c>
    </row>
    <row r="1467" spans="3:4" x14ac:dyDescent="0.2">
      <c r="C1467" t="s">
        <v>1852</v>
      </c>
      <c r="D1467" t="s">
        <v>2892</v>
      </c>
    </row>
    <row r="1468" spans="3:4" x14ac:dyDescent="0.2">
      <c r="C1468" t="s">
        <v>1852</v>
      </c>
      <c r="D1468" t="s">
        <v>2151</v>
      </c>
    </row>
    <row r="1469" spans="3:4" x14ac:dyDescent="0.2">
      <c r="C1469" t="s">
        <v>2318</v>
      </c>
      <c r="D1469" t="s">
        <v>2164</v>
      </c>
    </row>
    <row r="1470" spans="3:4" x14ac:dyDescent="0.2">
      <c r="C1470" t="s">
        <v>2318</v>
      </c>
      <c r="D1470" t="s">
        <v>3393</v>
      </c>
    </row>
    <row r="1471" spans="3:4" x14ac:dyDescent="0.2">
      <c r="C1471" t="s">
        <v>2318</v>
      </c>
      <c r="D1471" t="s">
        <v>3405</v>
      </c>
    </row>
    <row r="1472" spans="3:4" x14ac:dyDescent="0.2">
      <c r="C1472" t="s">
        <v>2318</v>
      </c>
      <c r="D1472" t="s">
        <v>3405</v>
      </c>
    </row>
    <row r="1473" spans="3:4" x14ac:dyDescent="0.2">
      <c r="C1473" t="s">
        <v>2318</v>
      </c>
      <c r="D1473" t="s">
        <v>2155</v>
      </c>
    </row>
    <row r="1474" spans="3:4" x14ac:dyDescent="0.2">
      <c r="C1474" t="s">
        <v>2314</v>
      </c>
      <c r="D1474" t="s">
        <v>3406</v>
      </c>
    </row>
    <row r="1475" spans="3:4" x14ac:dyDescent="0.2">
      <c r="C1475" t="s">
        <v>2314</v>
      </c>
      <c r="D1475" t="s">
        <v>3406</v>
      </c>
    </row>
    <row r="1476" spans="3:4" x14ac:dyDescent="0.2">
      <c r="C1476" t="s">
        <v>2314</v>
      </c>
      <c r="D1476" t="s">
        <v>3459</v>
      </c>
    </row>
    <row r="1477" spans="3:4" x14ac:dyDescent="0.2">
      <c r="C1477" t="s">
        <v>273</v>
      </c>
      <c r="D1477" t="s">
        <v>3407</v>
      </c>
    </row>
    <row r="1478" spans="3:4" x14ac:dyDescent="0.2">
      <c r="C1478" t="s">
        <v>2424</v>
      </c>
      <c r="D1478" t="s">
        <v>3408</v>
      </c>
    </row>
    <row r="1479" spans="3:4" x14ac:dyDescent="0.2">
      <c r="C1479" t="s">
        <v>1687</v>
      </c>
      <c r="D1479" t="s">
        <v>1773</v>
      </c>
    </row>
    <row r="1480" spans="3:4" x14ac:dyDescent="0.2">
      <c r="C1480" t="s">
        <v>1997</v>
      </c>
      <c r="D1480" t="s">
        <v>3409</v>
      </c>
    </row>
    <row r="1481" spans="3:4" x14ac:dyDescent="0.2">
      <c r="C1481" t="s">
        <v>1687</v>
      </c>
      <c r="D1481" t="s">
        <v>2152</v>
      </c>
    </row>
    <row r="1482" spans="3:4" x14ac:dyDescent="0.2">
      <c r="C1482" t="s">
        <v>2328</v>
      </c>
      <c r="D1482" t="s">
        <v>1919</v>
      </c>
    </row>
    <row r="1483" spans="3:4" x14ac:dyDescent="0.2">
      <c r="C1483" t="s">
        <v>2328</v>
      </c>
      <c r="D1483" t="s">
        <v>3410</v>
      </c>
    </row>
    <row r="1484" spans="3:4" x14ac:dyDescent="0.2">
      <c r="C1484" t="s">
        <v>2328</v>
      </c>
      <c r="D1484" t="s">
        <v>3411</v>
      </c>
    </row>
    <row r="1485" spans="3:4" x14ac:dyDescent="0.2">
      <c r="C1485" t="s">
        <v>2328</v>
      </c>
      <c r="D1485" t="s">
        <v>3412</v>
      </c>
    </row>
    <row r="1486" spans="3:4" x14ac:dyDescent="0.2">
      <c r="C1486" t="s">
        <v>2425</v>
      </c>
      <c r="D1486" t="s">
        <v>2425</v>
      </c>
    </row>
    <row r="1487" spans="3:4" x14ac:dyDescent="0.2">
      <c r="C1487" t="s">
        <v>2153</v>
      </c>
      <c r="D1487" t="s">
        <v>2153</v>
      </c>
    </row>
    <row r="1493" spans="3:4" x14ac:dyDescent="0.2">
      <c r="C1493" t="s">
        <v>1852</v>
      </c>
      <c r="D1493" t="s">
        <v>2426</v>
      </c>
    </row>
    <row r="1494" spans="3:4" x14ac:dyDescent="0.2">
      <c r="C1494" t="s">
        <v>1852</v>
      </c>
      <c r="D1494" t="s">
        <v>1769</v>
      </c>
    </row>
    <row r="1495" spans="3:4" x14ac:dyDescent="0.2">
      <c r="C1495" t="s">
        <v>2156</v>
      </c>
    </row>
    <row r="1496" spans="3:4" x14ac:dyDescent="0.2">
      <c r="C1496" t="s">
        <v>2427</v>
      </c>
      <c r="D1496" t="s">
        <v>2234</v>
      </c>
    </row>
    <row r="1497" spans="3:4" x14ac:dyDescent="0.2">
      <c r="C1497" t="s">
        <v>2428</v>
      </c>
      <c r="D1497" t="s">
        <v>2234</v>
      </c>
    </row>
    <row r="1498" spans="3:4" x14ac:dyDescent="0.2">
      <c r="C1498" t="s">
        <v>2710</v>
      </c>
      <c r="D1498" t="s">
        <v>2711</v>
      </c>
    </row>
    <row r="1499" spans="3:4" x14ac:dyDescent="0.2">
      <c r="C1499" t="s">
        <v>2429</v>
      </c>
      <c r="D1499" t="s">
        <v>2234</v>
      </c>
    </row>
    <row r="1500" spans="3:4" x14ac:dyDescent="0.2">
      <c r="C1500" t="s">
        <v>2430</v>
      </c>
      <c r="D1500" t="s">
        <v>2234</v>
      </c>
    </row>
    <row r="1501" spans="3:4" x14ac:dyDescent="0.2">
      <c r="C1501" t="s">
        <v>2431</v>
      </c>
      <c r="D1501" t="s">
        <v>1852</v>
      </c>
    </row>
    <row r="1502" spans="3:4" x14ac:dyDescent="0.2">
      <c r="C1502" t="s">
        <v>2154</v>
      </c>
      <c r="D1502" t="s">
        <v>1852</v>
      </c>
    </row>
    <row r="1503" spans="3:4" x14ac:dyDescent="0.2">
      <c r="C1503" t="s">
        <v>2432</v>
      </c>
      <c r="D1503" t="s">
        <v>1852</v>
      </c>
    </row>
    <row r="1504" spans="3:4" x14ac:dyDescent="0.2">
      <c r="C1504" t="s">
        <v>2710</v>
      </c>
      <c r="D1504" t="s">
        <v>2711</v>
      </c>
    </row>
    <row r="1505" spans="3:6" x14ac:dyDescent="0.2">
      <c r="C1505" t="s">
        <v>2712</v>
      </c>
      <c r="D1505" t="s">
        <v>2234</v>
      </c>
    </row>
    <row r="1508" spans="3:6" x14ac:dyDescent="0.2">
      <c r="C1508" t="s">
        <v>2433</v>
      </c>
      <c r="D1508" t="s">
        <v>273</v>
      </c>
      <c r="F1508" t="s">
        <v>2265</v>
      </c>
    </row>
    <row r="1509" spans="3:6" x14ac:dyDescent="0.2">
      <c r="C1509" t="s">
        <v>2241</v>
      </c>
      <c r="D1509" t="s">
        <v>2095</v>
      </c>
    </row>
    <row r="1510" spans="3:6" x14ac:dyDescent="0.2">
      <c r="C1510" t="s">
        <v>1764</v>
      </c>
    </row>
    <row r="1511" spans="3:6" x14ac:dyDescent="0.2">
      <c r="C1511" t="s">
        <v>1765</v>
      </c>
    </row>
    <row r="1512" spans="3:6" x14ac:dyDescent="0.2">
      <c r="C1512" t="s">
        <v>1766</v>
      </c>
    </row>
    <row r="1513" spans="3:6" x14ac:dyDescent="0.2">
      <c r="C1513" t="s">
        <v>1767</v>
      </c>
    </row>
    <row r="1514" spans="3:6" x14ac:dyDescent="0.2">
      <c r="C1514" t="s">
        <v>1768</v>
      </c>
    </row>
    <row r="1515" spans="3:6" x14ac:dyDescent="0.2">
      <c r="C1515" t="s">
        <v>1769</v>
      </c>
    </row>
    <row r="1516" spans="3:6" x14ac:dyDescent="0.2">
      <c r="C1516" t="s">
        <v>1770</v>
      </c>
    </row>
    <row r="1517" spans="3:6" x14ac:dyDescent="0.2">
      <c r="C1517" t="s">
        <v>1769</v>
      </c>
    </row>
    <row r="1518" spans="3:6" x14ac:dyDescent="0.2">
      <c r="C1518" t="s">
        <v>2233</v>
      </c>
      <c r="D1518" t="s">
        <v>273</v>
      </c>
    </row>
    <row r="1519" spans="3:6" x14ac:dyDescent="0.2">
      <c r="C1519" t="s">
        <v>2236</v>
      </c>
      <c r="D1519" t="s">
        <v>273</v>
      </c>
    </row>
    <row r="1520" spans="3:6" x14ac:dyDescent="0.2">
      <c r="C1520" t="s">
        <v>2233</v>
      </c>
      <c r="D1520" t="s">
        <v>273</v>
      </c>
    </row>
    <row r="1521" spans="3:7" x14ac:dyDescent="0.2">
      <c r="C1521" t="s">
        <v>2236</v>
      </c>
      <c r="D1521" t="s">
        <v>273</v>
      </c>
    </row>
    <row r="1522" spans="3:7" x14ac:dyDescent="0.2">
      <c r="C1522" t="s">
        <v>1771</v>
      </c>
    </row>
    <row r="1523" spans="3:7" x14ac:dyDescent="0.2">
      <c r="C1523" t="s">
        <v>1771</v>
      </c>
      <c r="D1523" t="s">
        <v>2434</v>
      </c>
    </row>
    <row r="1524" spans="3:7" x14ac:dyDescent="0.2">
      <c r="C1524" t="s">
        <v>2236</v>
      </c>
      <c r="D1524" t="s">
        <v>273</v>
      </c>
    </row>
    <row r="1525" spans="3:7" x14ac:dyDescent="0.2">
      <c r="C1525" t="s">
        <v>2693</v>
      </c>
      <c r="D1525" t="s">
        <v>2713</v>
      </c>
    </row>
    <row r="1526" spans="3:7" x14ac:dyDescent="0.2">
      <c r="C1526" t="s">
        <v>2693</v>
      </c>
      <c r="D1526" t="s">
        <v>2714</v>
      </c>
    </row>
    <row r="1527" spans="3:7" x14ac:dyDescent="0.2">
      <c r="C1527" t="s">
        <v>2693</v>
      </c>
      <c r="D1527" t="s">
        <v>2715</v>
      </c>
      <c r="F1527" t="s">
        <v>2467</v>
      </c>
      <c r="G1527" t="s">
        <v>1770</v>
      </c>
    </row>
    <row r="1528" spans="3:7" x14ac:dyDescent="0.2">
      <c r="C1528" t="s">
        <v>2209</v>
      </c>
    </row>
    <row r="1529" spans="3:7" x14ac:dyDescent="0.2">
      <c r="C1529" t="s">
        <v>2210</v>
      </c>
    </row>
    <row r="1530" spans="3:7" x14ac:dyDescent="0.2">
      <c r="C1530" t="s">
        <v>2435</v>
      </c>
      <c r="D1530" t="s">
        <v>273</v>
      </c>
      <c r="F1530" t="s">
        <v>1770</v>
      </c>
    </row>
    <row r="1531" spans="3:7" x14ac:dyDescent="0.2">
      <c r="C1531" t="s">
        <v>2233</v>
      </c>
      <c r="D1531" t="s">
        <v>273</v>
      </c>
    </row>
    <row r="1532" spans="3:7" x14ac:dyDescent="0.2">
      <c r="C1532" t="s">
        <v>2236</v>
      </c>
      <c r="D1532" t="s">
        <v>273</v>
      </c>
    </row>
    <row r="1533" spans="3:7" x14ac:dyDescent="0.2">
      <c r="C1533" t="s">
        <v>1773</v>
      </c>
    </row>
    <row r="1534" spans="3:7" x14ac:dyDescent="0.2">
      <c r="C1534" t="s">
        <v>2436</v>
      </c>
      <c r="D1534" t="s">
        <v>1852</v>
      </c>
    </row>
    <row r="1535" spans="3:7" x14ac:dyDescent="0.2">
      <c r="C1535" t="s">
        <v>2437</v>
      </c>
      <c r="D1535" t="s">
        <v>1852</v>
      </c>
    </row>
    <row r="1536" spans="3:7" x14ac:dyDescent="0.2">
      <c r="C1536" t="s">
        <v>2438</v>
      </c>
      <c r="D1536" t="s">
        <v>1852</v>
      </c>
    </row>
    <row r="1537" spans="3:4" x14ac:dyDescent="0.2">
      <c r="C1537" t="s">
        <v>2439</v>
      </c>
      <c r="D1537" t="s">
        <v>2095</v>
      </c>
    </row>
    <row r="1538" spans="3:4" x14ac:dyDescent="0.2">
      <c r="C1538" t="s">
        <v>1774</v>
      </c>
    </row>
    <row r="1539" spans="3:4" x14ac:dyDescent="0.2">
      <c r="C1539" t="s">
        <v>1826</v>
      </c>
      <c r="D1539" t="s">
        <v>273</v>
      </c>
    </row>
    <row r="1540" spans="3:4" x14ac:dyDescent="0.2">
      <c r="C1540" t="s">
        <v>2211</v>
      </c>
    </row>
    <row r="1541" spans="3:4" x14ac:dyDescent="0.2">
      <c r="C1541" t="s">
        <v>2212</v>
      </c>
    </row>
    <row r="1542" spans="3:4" x14ac:dyDescent="0.2">
      <c r="C1542" t="s">
        <v>2157</v>
      </c>
    </row>
    <row r="1543" spans="3:4" x14ac:dyDescent="0.2">
      <c r="C1543" t="s">
        <v>2158</v>
      </c>
    </row>
    <row r="1544" spans="3:4" x14ac:dyDescent="0.2">
      <c r="C1544" t="s">
        <v>2159</v>
      </c>
    </row>
    <row r="1545" spans="3:4" x14ac:dyDescent="0.2">
      <c r="C1545" t="s">
        <v>2160</v>
      </c>
    </row>
    <row r="1546" spans="3:4" x14ac:dyDescent="0.2">
      <c r="D1546" t="s">
        <v>1763</v>
      </c>
    </row>
    <row r="1547" spans="3:4" x14ac:dyDescent="0.2">
      <c r="C1547" t="s">
        <v>1771</v>
      </c>
    </row>
    <row r="1548" spans="3:4" x14ac:dyDescent="0.2">
      <c r="C1548" t="s">
        <v>2696</v>
      </c>
    </row>
    <row r="1549" spans="3:4" x14ac:dyDescent="0.2">
      <c r="C1549" t="s">
        <v>2697</v>
      </c>
    </row>
    <row r="1550" spans="3:4" x14ac:dyDescent="0.2">
      <c r="C1550" t="s">
        <v>2440</v>
      </c>
      <c r="D1550" t="s">
        <v>2441</v>
      </c>
    </row>
    <row r="1551" spans="3:4" x14ac:dyDescent="0.2">
      <c r="C1551" t="s">
        <v>1775</v>
      </c>
    </row>
    <row r="1552" spans="3:4" x14ac:dyDescent="0.2">
      <c r="C1552" t="s">
        <v>2058</v>
      </c>
      <c r="D1552" t="s">
        <v>1860</v>
      </c>
    </row>
    <row r="1553" spans="3:4" x14ac:dyDescent="0.2">
      <c r="C1553" t="s">
        <v>2442</v>
      </c>
      <c r="D1553" t="s">
        <v>1860</v>
      </c>
    </row>
    <row r="1554" spans="3:4" x14ac:dyDescent="0.2">
      <c r="C1554" t="s">
        <v>2440</v>
      </c>
      <c r="D1554" t="s">
        <v>2441</v>
      </c>
    </row>
    <row r="1555" spans="3:4" x14ac:dyDescent="0.2">
      <c r="C1555" t="s">
        <v>273</v>
      </c>
    </row>
    <row r="1556" spans="3:4" x14ac:dyDescent="0.2">
      <c r="C1556" t="s">
        <v>1776</v>
      </c>
    </row>
    <row r="1557" spans="3:4" x14ac:dyDescent="0.2">
      <c r="C1557" t="s">
        <v>2443</v>
      </c>
      <c r="D1557" t="s">
        <v>273</v>
      </c>
    </row>
    <row r="1558" spans="3:4" x14ac:dyDescent="0.2">
      <c r="C1558" t="s">
        <v>1777</v>
      </c>
    </row>
    <row r="1559" spans="3:4" x14ac:dyDescent="0.2">
      <c r="C1559" t="s">
        <v>1778</v>
      </c>
    </row>
    <row r="1560" spans="3:4" x14ac:dyDescent="0.2">
      <c r="C1560" t="s">
        <v>1940</v>
      </c>
      <c r="D1560" t="s">
        <v>273</v>
      </c>
    </row>
    <row r="1561" spans="3:4" x14ac:dyDescent="0.2">
      <c r="C1561" t="s">
        <v>2234</v>
      </c>
      <c r="D1561" t="s">
        <v>2235</v>
      </c>
    </row>
    <row r="1562" spans="3:4" x14ac:dyDescent="0.2">
      <c r="C1562" t="s">
        <v>2444</v>
      </c>
      <c r="D1562" t="s">
        <v>273</v>
      </c>
    </row>
    <row r="1563" spans="3:4" x14ac:dyDescent="0.2">
      <c r="C1563" t="s">
        <v>2445</v>
      </c>
      <c r="D1563" t="s">
        <v>1852</v>
      </c>
    </row>
    <row r="1564" spans="3:4" x14ac:dyDescent="0.2">
      <c r="C1564" t="s">
        <v>2446</v>
      </c>
      <c r="D1564" t="s">
        <v>1852</v>
      </c>
    </row>
    <row r="1565" spans="3:4" x14ac:dyDescent="0.2">
      <c r="C1565" t="s">
        <v>1940</v>
      </c>
      <c r="D1565" t="s">
        <v>1852</v>
      </c>
    </row>
    <row r="1566" spans="3:4" x14ac:dyDescent="0.2">
      <c r="C1566" t="s">
        <v>1817</v>
      </c>
      <c r="D1566" t="s">
        <v>1768</v>
      </c>
    </row>
    <row r="1567" spans="3:4" x14ac:dyDescent="0.2">
      <c r="C1567" t="s">
        <v>2058</v>
      </c>
      <c r="D1567" t="s">
        <v>1852</v>
      </c>
    </row>
    <row r="1568" spans="3:4" x14ac:dyDescent="0.2">
      <c r="C1568" t="s">
        <v>2447</v>
      </c>
      <c r="D1568" t="s">
        <v>1852</v>
      </c>
    </row>
    <row r="1569" spans="3:4" x14ac:dyDescent="0.2">
      <c r="C1569" t="s">
        <v>2432</v>
      </c>
      <c r="D1569" t="s">
        <v>1768</v>
      </c>
    </row>
    <row r="1570" spans="3:4" x14ac:dyDescent="0.2">
      <c r="C1570" t="s">
        <v>2716</v>
      </c>
      <c r="D1570" t="s">
        <v>2717</v>
      </c>
    </row>
    <row r="1571" spans="3:4" x14ac:dyDescent="0.2">
      <c r="C1571" t="s">
        <v>2448</v>
      </c>
      <c r="D1571" t="s">
        <v>2450</v>
      </c>
    </row>
    <row r="1572" spans="3:4" x14ac:dyDescent="0.2">
      <c r="C1572" t="s">
        <v>2718</v>
      </c>
      <c r="D1572" t="s">
        <v>2719</v>
      </c>
    </row>
    <row r="1573" spans="3:4" x14ac:dyDescent="0.2">
      <c r="C1573" t="s">
        <v>2449</v>
      </c>
      <c r="D1573" t="s">
        <v>2450</v>
      </c>
    </row>
    <row r="1574" spans="3:4" x14ac:dyDescent="0.2">
      <c r="C1574" t="s">
        <v>273</v>
      </c>
      <c r="D1574" t="s">
        <v>1776</v>
      </c>
    </row>
    <row r="1575" spans="3:4" x14ac:dyDescent="0.2">
      <c r="C1575" t="s">
        <v>1826</v>
      </c>
      <c r="D1575" t="s">
        <v>273</v>
      </c>
    </row>
    <row r="1576" spans="3:4" x14ac:dyDescent="0.2">
      <c r="C1576" t="s">
        <v>1770</v>
      </c>
    </row>
    <row r="1577" spans="3:4" x14ac:dyDescent="0.2">
      <c r="C1577" t="s">
        <v>1780</v>
      </c>
    </row>
    <row r="1578" spans="3:4" x14ac:dyDescent="0.2">
      <c r="C1578" t="s">
        <v>1781</v>
      </c>
    </row>
    <row r="1579" spans="3:4" x14ac:dyDescent="0.2">
      <c r="C1579" t="s">
        <v>1782</v>
      </c>
    </row>
    <row r="1580" spans="3:4" x14ac:dyDescent="0.2">
      <c r="C1580" t="s">
        <v>1783</v>
      </c>
    </row>
    <row r="1581" spans="3:4" x14ac:dyDescent="0.2">
      <c r="C1581" t="s">
        <v>1784</v>
      </c>
    </row>
    <row r="1582" spans="3:4" x14ac:dyDescent="0.2">
      <c r="C1582" t="s">
        <v>2467</v>
      </c>
    </row>
    <row r="1583" spans="3:4" x14ac:dyDescent="0.2">
      <c r="C1583" t="s">
        <v>2161</v>
      </c>
    </row>
    <row r="1584" spans="3:4" x14ac:dyDescent="0.2">
      <c r="C1584" t="s">
        <v>1785</v>
      </c>
    </row>
    <row r="1585" spans="3:4" x14ac:dyDescent="0.2">
      <c r="C1585" t="s">
        <v>1786</v>
      </c>
    </row>
    <row r="1586" spans="3:4" x14ac:dyDescent="0.2">
      <c r="C1586" t="s">
        <v>1786</v>
      </c>
      <c r="D1586" t="s">
        <v>2451</v>
      </c>
    </row>
    <row r="1587" spans="3:4" x14ac:dyDescent="0.2">
      <c r="C1587" t="s">
        <v>1786</v>
      </c>
      <c r="D1587" t="s">
        <v>2451</v>
      </c>
    </row>
    <row r="1588" spans="3:4" x14ac:dyDescent="0.2">
      <c r="C1588" t="s">
        <v>1803</v>
      </c>
      <c r="D1588" t="s">
        <v>1910</v>
      </c>
    </row>
    <row r="1589" spans="3:4" x14ac:dyDescent="0.2">
      <c r="C1589" t="s">
        <v>1803</v>
      </c>
      <c r="D1589" t="s">
        <v>1910</v>
      </c>
    </row>
    <row r="1590" spans="3:4" x14ac:dyDescent="0.2">
      <c r="C1590" t="s">
        <v>1787</v>
      </c>
    </row>
    <row r="1591" spans="3:4" x14ac:dyDescent="0.2">
      <c r="C1591" t="s">
        <v>1787</v>
      </c>
      <c r="D1591" t="s">
        <v>1940</v>
      </c>
    </row>
    <row r="1592" spans="3:4" x14ac:dyDescent="0.2">
      <c r="C1592" t="s">
        <v>1787</v>
      </c>
      <c r="D1592" t="s">
        <v>1940</v>
      </c>
    </row>
    <row r="1593" spans="3:4" x14ac:dyDescent="0.2">
      <c r="C1593" t="s">
        <v>1788</v>
      </c>
    </row>
    <row r="1594" spans="3:4" x14ac:dyDescent="0.2">
      <c r="C1594" t="s">
        <v>2452</v>
      </c>
      <c r="D1594" t="s">
        <v>2451</v>
      </c>
    </row>
    <row r="1595" spans="3:4" x14ac:dyDescent="0.2">
      <c r="C1595" t="s">
        <v>2452</v>
      </c>
      <c r="D1595" t="s">
        <v>2451</v>
      </c>
    </row>
    <row r="1596" spans="3:4" x14ac:dyDescent="0.2">
      <c r="C1596" t="s">
        <v>1789</v>
      </c>
    </row>
    <row r="1597" spans="3:4" x14ac:dyDescent="0.2">
      <c r="C1597" t="s">
        <v>1789</v>
      </c>
    </row>
    <row r="1598" spans="3:4" x14ac:dyDescent="0.2">
      <c r="C1598" t="s">
        <v>2453</v>
      </c>
      <c r="D1598" t="s">
        <v>1772</v>
      </c>
    </row>
    <row r="1599" spans="3:4" x14ac:dyDescent="0.2">
      <c r="C1599" t="s">
        <v>2454</v>
      </c>
      <c r="D1599" t="s">
        <v>2455</v>
      </c>
    </row>
    <row r="1600" spans="3:4" x14ac:dyDescent="0.2">
      <c r="C1600" t="s">
        <v>1790</v>
      </c>
    </row>
    <row r="1601" spans="3:4" x14ac:dyDescent="0.2">
      <c r="C1601" t="s">
        <v>2456</v>
      </c>
      <c r="D1601" t="s">
        <v>2455</v>
      </c>
    </row>
    <row r="1602" spans="3:4" x14ac:dyDescent="0.2">
      <c r="C1602" t="s">
        <v>1791</v>
      </c>
    </row>
    <row r="1603" spans="3:4" x14ac:dyDescent="0.2">
      <c r="C1603" t="s">
        <v>2457</v>
      </c>
      <c r="D1603" t="s">
        <v>2455</v>
      </c>
    </row>
    <row r="1604" spans="3:4" x14ac:dyDescent="0.2">
      <c r="C1604" t="s">
        <v>1792</v>
      </c>
    </row>
    <row r="1605" spans="3:4" x14ac:dyDescent="0.2">
      <c r="C1605" t="s">
        <v>1826</v>
      </c>
      <c r="D1605" t="s">
        <v>1860</v>
      </c>
    </row>
    <row r="1606" spans="3:4" x14ac:dyDescent="0.2">
      <c r="C1606" t="s">
        <v>1793</v>
      </c>
    </row>
    <row r="1607" spans="3:4" x14ac:dyDescent="0.2">
      <c r="C1607" t="s">
        <v>1794</v>
      </c>
    </row>
    <row r="1608" spans="3:4" x14ac:dyDescent="0.2">
      <c r="C1608" t="s">
        <v>1795</v>
      </c>
    </row>
    <row r="1609" spans="3:4" x14ac:dyDescent="0.2">
      <c r="C1609" t="s">
        <v>1796</v>
      </c>
    </row>
    <row r="1610" spans="3:4" x14ac:dyDescent="0.2">
      <c r="C1610" t="s">
        <v>1826</v>
      </c>
      <c r="D1610" t="s">
        <v>1860</v>
      </c>
    </row>
    <row r="1611" spans="3:4" x14ac:dyDescent="0.2">
      <c r="C1611" t="s">
        <v>2162</v>
      </c>
    </row>
    <row r="1612" spans="3:4" x14ac:dyDescent="0.2">
      <c r="C1612" t="s">
        <v>2698</v>
      </c>
    </row>
    <row r="1613" spans="3:4" x14ac:dyDescent="0.2">
      <c r="C1613" t="s">
        <v>1798</v>
      </c>
    </row>
    <row r="1614" spans="3:4" x14ac:dyDescent="0.2">
      <c r="D1614" t="s">
        <v>2296</v>
      </c>
    </row>
    <row r="1615" spans="3:4" x14ac:dyDescent="0.2">
      <c r="C1615" t="s">
        <v>1826</v>
      </c>
      <c r="D1615" t="s">
        <v>1860</v>
      </c>
    </row>
    <row r="1616" spans="3:4" x14ac:dyDescent="0.2">
      <c r="C1616" t="s">
        <v>2458</v>
      </c>
      <c r="D1616" t="s">
        <v>2237</v>
      </c>
    </row>
    <row r="1617" spans="3:4" x14ac:dyDescent="0.2">
      <c r="C1617" t="s">
        <v>1799</v>
      </c>
    </row>
    <row r="1618" spans="3:4" x14ac:dyDescent="0.2">
      <c r="C1618" t="s">
        <v>1800</v>
      </c>
    </row>
    <row r="1619" spans="3:4" x14ac:dyDescent="0.2">
      <c r="C1619" t="s">
        <v>1801</v>
      </c>
    </row>
    <row r="1620" spans="3:4" x14ac:dyDescent="0.2">
      <c r="C1620" t="s">
        <v>1802</v>
      </c>
    </row>
    <row r="1621" spans="3:4" x14ac:dyDescent="0.2">
      <c r="C1621" t="s">
        <v>1803</v>
      </c>
    </row>
    <row r="1622" spans="3:4" x14ac:dyDescent="0.2">
      <c r="C1622" t="s">
        <v>1787</v>
      </c>
    </row>
    <row r="1623" spans="3:4" x14ac:dyDescent="0.2">
      <c r="C1623" t="s">
        <v>1788</v>
      </c>
    </row>
    <row r="1624" spans="3:4" x14ac:dyDescent="0.2">
      <c r="C1624" t="s">
        <v>2440</v>
      </c>
      <c r="D1624" t="s">
        <v>2441</v>
      </c>
    </row>
    <row r="1625" spans="3:4" x14ac:dyDescent="0.2">
      <c r="C1625" t="s">
        <v>2440</v>
      </c>
      <c r="D1625" t="s">
        <v>2441</v>
      </c>
    </row>
    <row r="1626" spans="3:4" x14ac:dyDescent="0.2">
      <c r="C1626" t="s">
        <v>2440</v>
      </c>
      <c r="D1626" t="s">
        <v>2441</v>
      </c>
    </row>
    <row r="1627" spans="3:4" x14ac:dyDescent="0.2">
      <c r="C1627" t="s">
        <v>1910</v>
      </c>
      <c r="D1627" t="s">
        <v>1852</v>
      </c>
    </row>
    <row r="1628" spans="3:4" x14ac:dyDescent="0.2">
      <c r="C1628" t="s">
        <v>1910</v>
      </c>
      <c r="D1628" t="s">
        <v>1852</v>
      </c>
    </row>
    <row r="1629" spans="3:4" x14ac:dyDescent="0.2">
      <c r="C1629" t="s">
        <v>1910</v>
      </c>
      <c r="D1629" t="s">
        <v>1852</v>
      </c>
    </row>
    <row r="1630" spans="3:4" x14ac:dyDescent="0.2">
      <c r="C1630" t="s">
        <v>2720</v>
      </c>
      <c r="D1630" t="s">
        <v>2721</v>
      </c>
    </row>
    <row r="1631" spans="3:4" x14ac:dyDescent="0.2">
      <c r="C1631" t="s">
        <v>2440</v>
      </c>
      <c r="D1631" t="s">
        <v>2441</v>
      </c>
    </row>
    <row r="1632" spans="3:4" x14ac:dyDescent="0.2">
      <c r="C1632" t="s">
        <v>1789</v>
      </c>
    </row>
    <row r="1633" spans="3:6" x14ac:dyDescent="0.2">
      <c r="C1633" t="s">
        <v>1768</v>
      </c>
    </row>
    <row r="1634" spans="3:6" x14ac:dyDescent="0.2">
      <c r="C1634" t="s">
        <v>1804</v>
      </c>
    </row>
    <row r="1635" spans="3:6" x14ac:dyDescent="0.2">
      <c r="C1635" t="s">
        <v>2722</v>
      </c>
      <c r="D1635" t="s">
        <v>2723</v>
      </c>
    </row>
    <row r="1636" spans="3:6" x14ac:dyDescent="0.2">
      <c r="C1636" t="s">
        <v>1805</v>
      </c>
    </row>
    <row r="1637" spans="3:6" x14ac:dyDescent="0.2">
      <c r="C1637" t="s">
        <v>2724</v>
      </c>
      <c r="D1637" t="s">
        <v>2725</v>
      </c>
    </row>
    <row r="1638" spans="3:6" x14ac:dyDescent="0.2">
      <c r="C1638" t="s">
        <v>1771</v>
      </c>
      <c r="D1638" t="s">
        <v>1792</v>
      </c>
    </row>
    <row r="1639" spans="3:6" x14ac:dyDescent="0.2">
      <c r="C1639" t="s">
        <v>2163</v>
      </c>
    </row>
    <row r="1640" spans="3:6" x14ac:dyDescent="0.2">
      <c r="C1640" t="s">
        <v>1806</v>
      </c>
    </row>
    <row r="1641" spans="3:6" x14ac:dyDescent="0.2">
      <c r="C1641" t="s">
        <v>1807</v>
      </c>
    </row>
    <row r="1642" spans="3:6" x14ac:dyDescent="0.2">
      <c r="C1642" t="s">
        <v>1808</v>
      </c>
    </row>
    <row r="1643" spans="3:6" x14ac:dyDescent="0.2">
      <c r="C1643" t="s">
        <v>2213</v>
      </c>
    </row>
    <row r="1644" spans="3:6" x14ac:dyDescent="0.2">
      <c r="C1644" t="s">
        <v>2459</v>
      </c>
      <c r="D1644" t="s">
        <v>2460</v>
      </c>
    </row>
    <row r="1645" spans="3:6" x14ac:dyDescent="0.2">
      <c r="C1645" t="s">
        <v>1776</v>
      </c>
      <c r="D1645" t="s">
        <v>2234</v>
      </c>
    </row>
    <row r="1646" spans="3:6" x14ac:dyDescent="0.2">
      <c r="C1646" t="s">
        <v>1826</v>
      </c>
      <c r="D1646" t="s">
        <v>2234</v>
      </c>
    </row>
    <row r="1647" spans="3:6" x14ac:dyDescent="0.2">
      <c r="C1647" t="s">
        <v>1817</v>
      </c>
      <c r="D1647" t="s">
        <v>2461</v>
      </c>
      <c r="F1647" t="s">
        <v>2726</v>
      </c>
    </row>
    <row r="1648" spans="3:6" x14ac:dyDescent="0.2">
      <c r="C1648" t="s">
        <v>2214</v>
      </c>
    </row>
    <row r="1649" spans="3:6" x14ac:dyDescent="0.2">
      <c r="C1649" t="s">
        <v>2727</v>
      </c>
      <c r="D1649" t="s">
        <v>2728</v>
      </c>
    </row>
    <row r="1650" spans="3:6" x14ac:dyDescent="0.2">
      <c r="C1650" t="s">
        <v>1810</v>
      </c>
    </row>
    <row r="1651" spans="3:6" x14ac:dyDescent="0.2">
      <c r="C1651" t="s">
        <v>1821</v>
      </c>
    </row>
    <row r="1652" spans="3:6" x14ac:dyDescent="0.2">
      <c r="C1652" t="s">
        <v>1811</v>
      </c>
    </row>
    <row r="1653" spans="3:6" x14ac:dyDescent="0.2">
      <c r="C1653" t="s">
        <v>3431</v>
      </c>
    </row>
    <row r="1654" spans="3:6" x14ac:dyDescent="0.2">
      <c r="C1654" t="s">
        <v>2462</v>
      </c>
      <c r="D1654" t="s">
        <v>2463</v>
      </c>
    </row>
    <row r="1655" spans="3:6" x14ac:dyDescent="0.2">
      <c r="C1655" t="s">
        <v>3432</v>
      </c>
    </row>
    <row r="1656" spans="3:6" x14ac:dyDescent="0.2">
      <c r="C1656" t="s">
        <v>2464</v>
      </c>
      <c r="D1656" t="s">
        <v>2463</v>
      </c>
    </row>
    <row r="1657" spans="3:6" x14ac:dyDescent="0.2">
      <c r="C1657" t="s">
        <v>2234</v>
      </c>
      <c r="D1657" t="s">
        <v>2465</v>
      </c>
    </row>
    <row r="1658" spans="3:6" x14ac:dyDescent="0.2">
      <c r="C1658" t="s">
        <v>2466</v>
      </c>
      <c r="D1658" t="s">
        <v>2467</v>
      </c>
    </row>
    <row r="1659" spans="3:6" x14ac:dyDescent="0.2">
      <c r="C1659" t="s">
        <v>2468</v>
      </c>
      <c r="D1659" t="s">
        <v>2467</v>
      </c>
    </row>
    <row r="1660" spans="3:6" x14ac:dyDescent="0.2">
      <c r="C1660" t="s">
        <v>1812</v>
      </c>
    </row>
    <row r="1661" spans="3:6" x14ac:dyDescent="0.2">
      <c r="C1661" t="s">
        <v>1813</v>
      </c>
    </row>
    <row r="1662" spans="3:6" x14ac:dyDescent="0.2">
      <c r="C1662" t="s">
        <v>1814</v>
      </c>
    </row>
    <row r="1663" spans="3:6" x14ac:dyDescent="0.2">
      <c r="C1663" t="s">
        <v>1815</v>
      </c>
    </row>
    <row r="1664" spans="3:6" x14ac:dyDescent="0.2">
      <c r="C1664" t="s">
        <v>3413</v>
      </c>
      <c r="D1664" t="s">
        <v>1788</v>
      </c>
      <c r="F1664" t="s">
        <v>3414</v>
      </c>
    </row>
    <row r="1665" spans="3:6" x14ac:dyDescent="0.2">
      <c r="C1665" t="s">
        <v>3413</v>
      </c>
      <c r="D1665" t="s">
        <v>1788</v>
      </c>
      <c r="F1665" t="s">
        <v>3415</v>
      </c>
    </row>
    <row r="1666" spans="3:6" x14ac:dyDescent="0.2">
      <c r="C1666" t="s">
        <v>3416</v>
      </c>
      <c r="D1666" t="s">
        <v>2467</v>
      </c>
    </row>
    <row r="1667" spans="3:6" x14ac:dyDescent="0.2">
      <c r="C1667" t="s">
        <v>3417</v>
      </c>
      <c r="D1667" t="s">
        <v>2467</v>
      </c>
    </row>
    <row r="1668" spans="3:6" x14ac:dyDescent="0.2">
      <c r="C1668" t="s">
        <v>2238</v>
      </c>
      <c r="D1668" t="s">
        <v>1777</v>
      </c>
    </row>
    <row r="1669" spans="3:6" x14ac:dyDescent="0.2">
      <c r="C1669" t="s">
        <v>1826</v>
      </c>
      <c r="D1669" t="s">
        <v>2234</v>
      </c>
    </row>
    <row r="1670" spans="3:6" x14ac:dyDescent="0.2">
      <c r="C1670" t="s">
        <v>2190</v>
      </c>
      <c r="D1670" t="s">
        <v>2469</v>
      </c>
    </row>
    <row r="1671" spans="3:6" x14ac:dyDescent="0.2">
      <c r="C1671" t="s">
        <v>2164</v>
      </c>
    </row>
    <row r="1672" spans="3:6" x14ac:dyDescent="0.2">
      <c r="C1672" t="s">
        <v>1816</v>
      </c>
    </row>
    <row r="1673" spans="3:6" x14ac:dyDescent="0.2">
      <c r="C1673" t="s">
        <v>1816</v>
      </c>
    </row>
    <row r="1674" spans="3:6" x14ac:dyDescent="0.2">
      <c r="C1674" t="s">
        <v>1940</v>
      </c>
      <c r="D1674" t="s">
        <v>273</v>
      </c>
    </row>
    <row r="1675" spans="3:6" x14ac:dyDescent="0.2">
      <c r="C1675" t="s">
        <v>2165</v>
      </c>
    </row>
    <row r="1676" spans="3:6" x14ac:dyDescent="0.2">
      <c r="C1676" t="s">
        <v>2165</v>
      </c>
    </row>
    <row r="1677" spans="3:6" x14ac:dyDescent="0.2">
      <c r="C1677" t="s">
        <v>273</v>
      </c>
      <c r="D1677" t="s">
        <v>2239</v>
      </c>
    </row>
    <row r="1678" spans="3:6" x14ac:dyDescent="0.2">
      <c r="C1678" t="s">
        <v>1817</v>
      </c>
    </row>
    <row r="1679" spans="3:6" x14ac:dyDescent="0.2">
      <c r="C1679" t="s">
        <v>1817</v>
      </c>
    </row>
    <row r="1680" spans="3:6" x14ac:dyDescent="0.2">
      <c r="C1680" t="s">
        <v>1818</v>
      </c>
    </row>
    <row r="1681" spans="3:6" x14ac:dyDescent="0.2">
      <c r="C1681" t="s">
        <v>1818</v>
      </c>
    </row>
    <row r="1682" spans="3:6" x14ac:dyDescent="0.2">
      <c r="C1682" t="s">
        <v>1819</v>
      </c>
    </row>
    <row r="1683" spans="3:6" x14ac:dyDescent="0.2">
      <c r="C1683" t="s">
        <v>1819</v>
      </c>
    </row>
    <row r="1684" spans="3:6" x14ac:dyDescent="0.2">
      <c r="C1684" t="s">
        <v>1820</v>
      </c>
    </row>
    <row r="1685" spans="3:6" x14ac:dyDescent="0.2">
      <c r="C1685" t="s">
        <v>1820</v>
      </c>
    </row>
    <row r="1686" spans="3:6" x14ac:dyDescent="0.2">
      <c r="C1686" t="s">
        <v>1821</v>
      </c>
    </row>
    <row r="1687" spans="3:6" x14ac:dyDescent="0.2">
      <c r="C1687" t="s">
        <v>1821</v>
      </c>
    </row>
    <row r="1688" spans="3:6" x14ac:dyDescent="0.2">
      <c r="C1688" t="s">
        <v>1822</v>
      </c>
    </row>
    <row r="1689" spans="3:6" x14ac:dyDescent="0.2">
      <c r="C1689" t="s">
        <v>1822</v>
      </c>
    </row>
    <row r="1690" spans="3:6" x14ac:dyDescent="0.2">
      <c r="C1690" t="s">
        <v>1823</v>
      </c>
    </row>
    <row r="1691" spans="3:6" x14ac:dyDescent="0.2">
      <c r="C1691" t="s">
        <v>1824</v>
      </c>
    </row>
    <row r="1692" spans="3:6" x14ac:dyDescent="0.2">
      <c r="C1692" t="s">
        <v>2241</v>
      </c>
      <c r="D1692" t="s">
        <v>2095</v>
      </c>
      <c r="F1692" t="s">
        <v>3460</v>
      </c>
    </row>
    <row r="1693" spans="3:6" x14ac:dyDescent="0.2">
      <c r="C1693" t="s">
        <v>1826</v>
      </c>
      <c r="D1693" t="s">
        <v>273</v>
      </c>
      <c r="F1693" t="s">
        <v>3460</v>
      </c>
    </row>
    <row r="1694" spans="3:6" x14ac:dyDescent="0.2">
      <c r="C1694" t="s">
        <v>1825</v>
      </c>
    </row>
    <row r="1695" spans="3:6" x14ac:dyDescent="0.2">
      <c r="C1695" t="s">
        <v>2695</v>
      </c>
      <c r="D1695" t="s">
        <v>2237</v>
      </c>
    </row>
    <row r="1696" spans="3:6" x14ac:dyDescent="0.2">
      <c r="C1696" t="s">
        <v>1902</v>
      </c>
      <c r="D1696" t="s">
        <v>2237</v>
      </c>
    </row>
    <row r="1697" spans="3:4" x14ac:dyDescent="0.2">
      <c r="C1697" t="s">
        <v>2470</v>
      </c>
      <c r="D1697" t="s">
        <v>2237</v>
      </c>
    </row>
    <row r="1698" spans="3:4" x14ac:dyDescent="0.2">
      <c r="C1698" t="s">
        <v>1768</v>
      </c>
      <c r="D1698" t="s">
        <v>2237</v>
      </c>
    </row>
    <row r="1699" spans="3:4" x14ac:dyDescent="0.2">
      <c r="C1699" t="s">
        <v>1826</v>
      </c>
    </row>
    <row r="1700" spans="3:4" x14ac:dyDescent="0.2">
      <c r="C1700" t="s">
        <v>2471</v>
      </c>
      <c r="D1700" t="s">
        <v>2237</v>
      </c>
    </row>
    <row r="1701" spans="3:4" x14ac:dyDescent="0.2">
      <c r="C1701" t="s">
        <v>2472</v>
      </c>
      <c r="D1701" t="s">
        <v>2237</v>
      </c>
    </row>
    <row r="1702" spans="3:4" x14ac:dyDescent="0.2">
      <c r="C1702" t="s">
        <v>2473</v>
      </c>
      <c r="D1702" t="s">
        <v>2237</v>
      </c>
    </row>
    <row r="1703" spans="3:4" x14ac:dyDescent="0.2">
      <c r="C1703" t="s">
        <v>1826</v>
      </c>
    </row>
    <row r="1704" spans="3:4" x14ac:dyDescent="0.2">
      <c r="C1704" t="s">
        <v>1827</v>
      </c>
    </row>
    <row r="1705" spans="3:4" x14ac:dyDescent="0.2">
      <c r="C1705" t="s">
        <v>1828</v>
      </c>
    </row>
    <row r="1706" spans="3:4" x14ac:dyDescent="0.2">
      <c r="C1706" t="s">
        <v>2732</v>
      </c>
      <c r="D1706" t="s">
        <v>2733</v>
      </c>
    </row>
    <row r="1707" spans="3:4" x14ac:dyDescent="0.2">
      <c r="C1707" t="s">
        <v>1829</v>
      </c>
    </row>
    <row r="1708" spans="3:4" x14ac:dyDescent="0.2">
      <c r="C1708" t="s">
        <v>1830</v>
      </c>
    </row>
    <row r="1709" spans="3:4" x14ac:dyDescent="0.2">
      <c r="C1709" t="s">
        <v>1831</v>
      </c>
    </row>
    <row r="1710" spans="3:4" x14ac:dyDescent="0.2">
      <c r="C1710" t="s">
        <v>1832</v>
      </c>
    </row>
    <row r="1711" spans="3:4" x14ac:dyDescent="0.2">
      <c r="C1711" t="s">
        <v>1833</v>
      </c>
    </row>
    <row r="1712" spans="3:4" x14ac:dyDescent="0.2">
      <c r="C1712" t="s">
        <v>1834</v>
      </c>
    </row>
    <row r="1713" spans="3:7" x14ac:dyDescent="0.2">
      <c r="C1713" t="s">
        <v>2474</v>
      </c>
      <c r="D1713" t="s">
        <v>273</v>
      </c>
    </row>
    <row r="1714" spans="3:7" x14ac:dyDescent="0.2">
      <c r="C1714" t="s">
        <v>2475</v>
      </c>
      <c r="D1714" t="s">
        <v>273</v>
      </c>
    </row>
    <row r="1715" spans="3:7" x14ac:dyDescent="0.2">
      <c r="C1715" t="s">
        <v>2476</v>
      </c>
      <c r="D1715" t="s">
        <v>273</v>
      </c>
    </row>
    <row r="1716" spans="3:7" x14ac:dyDescent="0.2">
      <c r="C1716" t="s">
        <v>2695</v>
      </c>
      <c r="D1716" t="s">
        <v>2734</v>
      </c>
    </row>
    <row r="1717" spans="3:7" x14ac:dyDescent="0.2">
      <c r="C1717" t="s">
        <v>2695</v>
      </c>
      <c r="D1717" t="s">
        <v>2477</v>
      </c>
    </row>
    <row r="1718" spans="3:7" x14ac:dyDescent="0.2">
      <c r="C1718" t="s">
        <v>273</v>
      </c>
      <c r="D1718" t="s">
        <v>1770</v>
      </c>
    </row>
    <row r="1719" spans="3:7" x14ac:dyDescent="0.2">
      <c r="C1719" t="s">
        <v>273</v>
      </c>
      <c r="D1719" t="s">
        <v>2478</v>
      </c>
    </row>
    <row r="1720" spans="3:7" ht="32" x14ac:dyDescent="0.2">
      <c r="C1720" s="1" t="s">
        <v>2233</v>
      </c>
      <c r="D1720" t="s">
        <v>273</v>
      </c>
      <c r="F1720" t="s">
        <v>2734</v>
      </c>
      <c r="G1720" t="s">
        <v>1817</v>
      </c>
    </row>
    <row r="1721" spans="3:7" x14ac:dyDescent="0.2">
      <c r="C1721" t="s">
        <v>2233</v>
      </c>
      <c r="D1721" t="s">
        <v>273</v>
      </c>
    </row>
    <row r="1722" spans="3:7" x14ac:dyDescent="0.2">
      <c r="C1722" t="s">
        <v>2233</v>
      </c>
      <c r="D1722" t="s">
        <v>273</v>
      </c>
      <c r="F1722" t="s">
        <v>2477</v>
      </c>
    </row>
    <row r="1723" spans="3:7" x14ac:dyDescent="0.2">
      <c r="C1723" t="s">
        <v>2233</v>
      </c>
      <c r="D1723" t="s">
        <v>273</v>
      </c>
    </row>
    <row r="1724" spans="3:7" x14ac:dyDescent="0.2">
      <c r="C1724" t="s">
        <v>2236</v>
      </c>
      <c r="D1724" t="s">
        <v>273</v>
      </c>
      <c r="F1724" t="s">
        <v>1817</v>
      </c>
    </row>
    <row r="1725" spans="3:7" x14ac:dyDescent="0.2">
      <c r="C1725" t="s">
        <v>2236</v>
      </c>
      <c r="D1725" t="s">
        <v>273</v>
      </c>
    </row>
    <row r="1726" spans="3:7" x14ac:dyDescent="0.2">
      <c r="C1726" t="s">
        <v>2233</v>
      </c>
      <c r="D1726" t="s">
        <v>273</v>
      </c>
      <c r="F1726" t="s">
        <v>2734</v>
      </c>
      <c r="G1726" t="s">
        <v>1817</v>
      </c>
    </row>
    <row r="1727" spans="3:7" x14ac:dyDescent="0.2">
      <c r="C1727" t="s">
        <v>2233</v>
      </c>
      <c r="D1727" t="s">
        <v>273</v>
      </c>
    </row>
    <row r="1728" spans="3:7" x14ac:dyDescent="0.2">
      <c r="C1728" t="s">
        <v>2233</v>
      </c>
      <c r="D1728" t="s">
        <v>273</v>
      </c>
      <c r="F1728" t="s">
        <v>2477</v>
      </c>
    </row>
    <row r="1729" spans="3:7" x14ac:dyDescent="0.2">
      <c r="C1729" t="s">
        <v>2233</v>
      </c>
      <c r="D1729" t="s">
        <v>273</v>
      </c>
    </row>
    <row r="1730" spans="3:7" x14ac:dyDescent="0.2">
      <c r="C1730" t="s">
        <v>2236</v>
      </c>
      <c r="D1730" t="s">
        <v>273</v>
      </c>
      <c r="F1730" t="s">
        <v>1817</v>
      </c>
    </row>
    <row r="1731" spans="3:7" x14ac:dyDescent="0.2">
      <c r="C1731" t="s">
        <v>2236</v>
      </c>
      <c r="D1731" t="s">
        <v>273</v>
      </c>
    </row>
    <row r="1732" spans="3:7" x14ac:dyDescent="0.2">
      <c r="C1732" t="s">
        <v>2059</v>
      </c>
      <c r="D1732" t="s">
        <v>1817</v>
      </c>
    </row>
    <row r="1733" spans="3:7" x14ac:dyDescent="0.2">
      <c r="C1733" t="s">
        <v>1835</v>
      </c>
    </row>
    <row r="1734" spans="3:7" x14ac:dyDescent="0.2">
      <c r="C1734" t="s">
        <v>2233</v>
      </c>
      <c r="D1734" t="s">
        <v>273</v>
      </c>
      <c r="F1734" t="s">
        <v>2290</v>
      </c>
      <c r="G1734" t="s">
        <v>1699</v>
      </c>
    </row>
    <row r="1735" spans="3:7" x14ac:dyDescent="0.2">
      <c r="C1735" t="s">
        <v>2233</v>
      </c>
      <c r="D1735" t="s">
        <v>273</v>
      </c>
      <c r="F1735" t="s">
        <v>2245</v>
      </c>
      <c r="G1735" t="s">
        <v>2234</v>
      </c>
    </row>
    <row r="1736" spans="3:7" x14ac:dyDescent="0.2">
      <c r="C1736" t="s">
        <v>1836</v>
      </c>
    </row>
    <row r="1737" spans="3:7" x14ac:dyDescent="0.2">
      <c r="C1737" t="s">
        <v>1771</v>
      </c>
      <c r="D1737" t="s">
        <v>1852</v>
      </c>
    </row>
    <row r="1738" spans="3:7" x14ac:dyDescent="0.2">
      <c r="C1738" t="s">
        <v>2479</v>
      </c>
      <c r="D1738" t="s">
        <v>273</v>
      </c>
    </row>
    <row r="1739" spans="3:7" x14ac:dyDescent="0.2">
      <c r="C1739" t="s">
        <v>2233</v>
      </c>
      <c r="D1739" t="s">
        <v>273</v>
      </c>
      <c r="F1739" t="s">
        <v>2734</v>
      </c>
      <c r="G1739" t="s">
        <v>1817</v>
      </c>
    </row>
    <row r="1740" spans="3:7" x14ac:dyDescent="0.2">
      <c r="C1740" t="s">
        <v>2233</v>
      </c>
      <c r="D1740" t="s">
        <v>273</v>
      </c>
    </row>
    <row r="1741" spans="3:7" x14ac:dyDescent="0.2">
      <c r="C1741" t="s">
        <v>2233</v>
      </c>
      <c r="D1741" t="s">
        <v>273</v>
      </c>
      <c r="F1741" t="s">
        <v>2477</v>
      </c>
    </row>
    <row r="1742" spans="3:7" x14ac:dyDescent="0.2">
      <c r="C1742" t="s">
        <v>2233</v>
      </c>
      <c r="D1742" t="s">
        <v>273</v>
      </c>
    </row>
    <row r="1743" spans="3:7" x14ac:dyDescent="0.2">
      <c r="C1743" t="s">
        <v>2236</v>
      </c>
      <c r="D1743" t="s">
        <v>273</v>
      </c>
      <c r="F1743" t="s">
        <v>1817</v>
      </c>
    </row>
    <row r="1744" spans="3:7" x14ac:dyDescent="0.2">
      <c r="C1744" t="s">
        <v>2236</v>
      </c>
      <c r="D1744" t="s">
        <v>273</v>
      </c>
    </row>
    <row r="1745" spans="3:4" x14ac:dyDescent="0.2">
      <c r="C1745" t="s">
        <v>1837</v>
      </c>
    </row>
    <row r="1746" spans="3:4" x14ac:dyDescent="0.2">
      <c r="C1746" t="s">
        <v>1770</v>
      </c>
    </row>
    <row r="1747" spans="3:4" x14ac:dyDescent="0.2">
      <c r="C1747" t="s">
        <v>1788</v>
      </c>
    </row>
    <row r="1748" spans="3:4" x14ac:dyDescent="0.2">
      <c r="C1748" t="s">
        <v>1769</v>
      </c>
    </row>
    <row r="1749" spans="3:4" x14ac:dyDescent="0.2">
      <c r="C1749" t="s">
        <v>1817</v>
      </c>
      <c r="D1749" t="s">
        <v>1839</v>
      </c>
    </row>
    <row r="1750" spans="3:4" x14ac:dyDescent="0.2">
      <c r="C1750" t="s">
        <v>1838</v>
      </c>
    </row>
    <row r="1751" spans="3:4" x14ac:dyDescent="0.2">
      <c r="C1751" t="s">
        <v>1839</v>
      </c>
    </row>
    <row r="1752" spans="3:4" x14ac:dyDescent="0.2">
      <c r="C1752" t="s">
        <v>1840</v>
      </c>
    </row>
    <row r="1753" spans="3:4" x14ac:dyDescent="0.2">
      <c r="C1753" t="s">
        <v>1841</v>
      </c>
    </row>
    <row r="1754" spans="3:4" x14ac:dyDescent="0.2">
      <c r="C1754" t="s">
        <v>1842</v>
      </c>
    </row>
    <row r="1755" spans="3:4" x14ac:dyDescent="0.2">
      <c r="C1755" t="s">
        <v>2166</v>
      </c>
    </row>
    <row r="1756" spans="3:4" x14ac:dyDescent="0.2">
      <c r="C1756" t="s">
        <v>1843</v>
      </c>
    </row>
    <row r="1757" spans="3:4" x14ac:dyDescent="0.2">
      <c r="C1757" t="s">
        <v>1792</v>
      </c>
    </row>
    <row r="1758" spans="3:4" x14ac:dyDescent="0.2">
      <c r="C1758" t="s">
        <v>2533</v>
      </c>
      <c r="D1758" t="s">
        <v>2735</v>
      </c>
    </row>
    <row r="1759" spans="3:4" x14ac:dyDescent="0.2">
      <c r="C1759" t="s">
        <v>1844</v>
      </c>
    </row>
    <row r="1760" spans="3:4" x14ac:dyDescent="0.2">
      <c r="C1760" t="s">
        <v>2231</v>
      </c>
      <c r="D1760" t="s">
        <v>2265</v>
      </c>
    </row>
    <row r="1761" spans="3:4" x14ac:dyDescent="0.2">
      <c r="C1761" t="s">
        <v>1845</v>
      </c>
    </row>
    <row r="1762" spans="3:4" x14ac:dyDescent="0.2">
      <c r="C1762" t="s">
        <v>1848</v>
      </c>
      <c r="D1762" t="s">
        <v>2242</v>
      </c>
    </row>
    <row r="1763" spans="3:4" x14ac:dyDescent="0.2">
      <c r="C1763" t="s">
        <v>2294</v>
      </c>
      <c r="D1763" t="s">
        <v>2480</v>
      </c>
    </row>
    <row r="1764" spans="3:4" x14ac:dyDescent="0.2">
      <c r="C1764" t="s">
        <v>2481</v>
      </c>
      <c r="D1764" t="s">
        <v>2482</v>
      </c>
    </row>
    <row r="1765" spans="3:4" x14ac:dyDescent="0.2">
      <c r="C1765" t="s">
        <v>2483</v>
      </c>
      <c r="D1765" t="s">
        <v>2242</v>
      </c>
    </row>
    <row r="1766" spans="3:4" x14ac:dyDescent="0.2">
      <c r="C1766" t="s">
        <v>1846</v>
      </c>
    </row>
    <row r="1767" spans="3:4" x14ac:dyDescent="0.2">
      <c r="C1767" t="s">
        <v>1847</v>
      </c>
    </row>
    <row r="1768" spans="3:4" x14ac:dyDescent="0.2">
      <c r="C1768" t="s">
        <v>1846</v>
      </c>
    </row>
    <row r="1769" spans="3:4" x14ac:dyDescent="0.2">
      <c r="C1769" t="s">
        <v>1847</v>
      </c>
    </row>
    <row r="1770" spans="3:4" x14ac:dyDescent="0.2">
      <c r="C1770" t="s">
        <v>2192</v>
      </c>
    </row>
    <row r="1771" spans="3:4" x14ac:dyDescent="0.2">
      <c r="C1771" t="s">
        <v>2484</v>
      </c>
      <c r="D1771" t="s">
        <v>2485</v>
      </c>
    </row>
    <row r="1772" spans="3:4" x14ac:dyDescent="0.2">
      <c r="C1772" t="s">
        <v>1848</v>
      </c>
    </row>
    <row r="1773" spans="3:4" x14ac:dyDescent="0.2">
      <c r="C1773" t="s">
        <v>2533</v>
      </c>
      <c r="D1773" t="s">
        <v>2052</v>
      </c>
    </row>
    <row r="1774" spans="3:4" x14ac:dyDescent="0.2">
      <c r="C1774" t="s">
        <v>1849</v>
      </c>
    </row>
    <row r="1775" spans="3:4" x14ac:dyDescent="0.2">
      <c r="C1775" t="s">
        <v>2486</v>
      </c>
      <c r="D1775" t="s">
        <v>1848</v>
      </c>
    </row>
    <row r="1776" spans="3:4" x14ac:dyDescent="0.2">
      <c r="C1776" t="s">
        <v>1940</v>
      </c>
      <c r="D1776" t="s">
        <v>1849</v>
      </c>
    </row>
    <row r="1777" spans="3:4" x14ac:dyDescent="0.2">
      <c r="C1777" t="s">
        <v>1910</v>
      </c>
      <c r="D1777" t="s">
        <v>1849</v>
      </c>
    </row>
    <row r="1778" spans="3:4" x14ac:dyDescent="0.2">
      <c r="C1778" t="s">
        <v>1848</v>
      </c>
    </row>
    <row r="1779" spans="3:4" x14ac:dyDescent="0.2">
      <c r="C1779" t="s">
        <v>1851</v>
      </c>
    </row>
    <row r="1780" spans="3:4" x14ac:dyDescent="0.2">
      <c r="C1780" t="s">
        <v>2484</v>
      </c>
      <c r="D1780" t="s">
        <v>2485</v>
      </c>
    </row>
    <row r="1781" spans="3:4" x14ac:dyDescent="0.2">
      <c r="C1781" t="s">
        <v>1848</v>
      </c>
    </row>
    <row r="1782" spans="3:4" x14ac:dyDescent="0.2">
      <c r="C1782" t="s">
        <v>1768</v>
      </c>
    </row>
    <row r="1783" spans="3:4" x14ac:dyDescent="0.2">
      <c r="C1783" t="s">
        <v>2533</v>
      </c>
      <c r="D1783" t="s">
        <v>2052</v>
      </c>
    </row>
    <row r="1784" spans="3:4" x14ac:dyDescent="0.2">
      <c r="C1784" t="s">
        <v>1849</v>
      </c>
    </row>
    <row r="1785" spans="3:4" x14ac:dyDescent="0.2">
      <c r="C1785" t="s">
        <v>2484</v>
      </c>
      <c r="D1785" t="s">
        <v>2487</v>
      </c>
    </row>
    <row r="1786" spans="3:4" x14ac:dyDescent="0.2">
      <c r="C1786" t="s">
        <v>1848</v>
      </c>
      <c r="D1786" t="s">
        <v>1772</v>
      </c>
    </row>
    <row r="1787" spans="3:4" x14ac:dyDescent="0.2">
      <c r="C1787" t="s">
        <v>1792</v>
      </c>
    </row>
    <row r="1788" spans="3:4" x14ac:dyDescent="0.2">
      <c r="C1788" t="s">
        <v>2533</v>
      </c>
      <c r="D1788" t="s">
        <v>2736</v>
      </c>
    </row>
    <row r="1789" spans="3:4" x14ac:dyDescent="0.2">
      <c r="C1789" t="s">
        <v>1853</v>
      </c>
    </row>
    <row r="1790" spans="3:4" x14ac:dyDescent="0.2">
      <c r="C1790" t="s">
        <v>2432</v>
      </c>
      <c r="D1790" t="s">
        <v>1768</v>
      </c>
    </row>
    <row r="1791" spans="3:4" x14ac:dyDescent="0.2">
      <c r="C1791" t="s">
        <v>2432</v>
      </c>
      <c r="D1791" t="s">
        <v>1768</v>
      </c>
    </row>
    <row r="1792" spans="3:4" x14ac:dyDescent="0.2">
      <c r="C1792" t="s">
        <v>1854</v>
      </c>
    </row>
    <row r="1793" spans="3:4" x14ac:dyDescent="0.2">
      <c r="C1793" t="s">
        <v>1855</v>
      </c>
    </row>
    <row r="1794" spans="3:4" x14ac:dyDescent="0.2">
      <c r="C1794" t="s">
        <v>1856</v>
      </c>
    </row>
    <row r="1795" spans="3:4" x14ac:dyDescent="0.2">
      <c r="C1795" t="s">
        <v>1856</v>
      </c>
      <c r="D1795" t="s">
        <v>1852</v>
      </c>
    </row>
    <row r="1796" spans="3:4" x14ac:dyDescent="0.2">
      <c r="C1796" t="s">
        <v>1857</v>
      </c>
    </row>
    <row r="1797" spans="3:4" x14ac:dyDescent="0.2">
      <c r="C1797" t="s">
        <v>1857</v>
      </c>
      <c r="D1797" t="s">
        <v>1852</v>
      </c>
    </row>
    <row r="1798" spans="3:4" x14ac:dyDescent="0.2">
      <c r="C1798" t="s">
        <v>1826</v>
      </c>
      <c r="D1798" t="s">
        <v>1858</v>
      </c>
    </row>
    <row r="1799" spans="3:4" x14ac:dyDescent="0.2">
      <c r="C1799" t="s">
        <v>1848</v>
      </c>
    </row>
    <row r="1800" spans="3:4" x14ac:dyDescent="0.2">
      <c r="C1800" t="s">
        <v>1849</v>
      </c>
    </row>
    <row r="1801" spans="3:4" x14ac:dyDescent="0.2">
      <c r="C1801" t="s">
        <v>2261</v>
      </c>
      <c r="D1801" t="s">
        <v>2291</v>
      </c>
    </row>
    <row r="1802" spans="3:4" x14ac:dyDescent="0.2">
      <c r="C1802" t="s">
        <v>1772</v>
      </c>
      <c r="D1802" t="s">
        <v>2245</v>
      </c>
    </row>
    <row r="1803" spans="3:4" x14ac:dyDescent="0.2">
      <c r="C1803" t="s">
        <v>1859</v>
      </c>
    </row>
    <row r="1804" spans="3:4" x14ac:dyDescent="0.2">
      <c r="C1804" t="s">
        <v>1860</v>
      </c>
    </row>
    <row r="1805" spans="3:4" x14ac:dyDescent="0.2">
      <c r="C1805" t="s">
        <v>1768</v>
      </c>
    </row>
    <row r="1806" spans="3:4" x14ac:dyDescent="0.2">
      <c r="C1806" t="s">
        <v>2261</v>
      </c>
      <c r="D1806" t="s">
        <v>2291</v>
      </c>
    </row>
    <row r="1807" spans="3:4" x14ac:dyDescent="0.2">
      <c r="C1807" t="s">
        <v>1861</v>
      </c>
    </row>
    <row r="1808" spans="3:4" x14ac:dyDescent="0.2">
      <c r="C1808" t="s">
        <v>2488</v>
      </c>
      <c r="D1808" t="s">
        <v>273</v>
      </c>
    </row>
    <row r="1809" spans="3:4" x14ac:dyDescent="0.2">
      <c r="C1809" t="s">
        <v>2489</v>
      </c>
      <c r="D1809" t="s">
        <v>273</v>
      </c>
    </row>
    <row r="1810" spans="3:4" x14ac:dyDescent="0.2">
      <c r="C1810" t="s">
        <v>2490</v>
      </c>
      <c r="D1810" t="s">
        <v>273</v>
      </c>
    </row>
    <row r="1811" spans="3:4" x14ac:dyDescent="0.2">
      <c r="C1811" t="s">
        <v>2190</v>
      </c>
    </row>
    <row r="1812" spans="3:4" x14ac:dyDescent="0.2">
      <c r="C1812" t="s">
        <v>1826</v>
      </c>
      <c r="D1812" t="s">
        <v>273</v>
      </c>
    </row>
    <row r="1813" spans="3:4" x14ac:dyDescent="0.2">
      <c r="C1813" t="s">
        <v>2052</v>
      </c>
      <c r="D1813" t="s">
        <v>2237</v>
      </c>
    </row>
    <row r="1814" spans="3:4" x14ac:dyDescent="0.2">
      <c r="C1814" t="s">
        <v>2052</v>
      </c>
      <c r="D1814" t="s">
        <v>2237</v>
      </c>
    </row>
    <row r="1815" spans="3:4" x14ac:dyDescent="0.2">
      <c r="C1815" t="s">
        <v>1863</v>
      </c>
      <c r="D1815" t="s">
        <v>1771</v>
      </c>
    </row>
    <row r="1816" spans="3:4" x14ac:dyDescent="0.2">
      <c r="C1816" t="s">
        <v>1863</v>
      </c>
      <c r="D1816" t="s">
        <v>1769</v>
      </c>
    </row>
    <row r="1817" spans="3:4" x14ac:dyDescent="0.2">
      <c r="C1817" t="s">
        <v>2052</v>
      </c>
      <c r="D1817" t="s">
        <v>2237</v>
      </c>
    </row>
    <row r="1818" spans="3:4" x14ac:dyDescent="0.2">
      <c r="C1818" t="s">
        <v>1863</v>
      </c>
    </row>
    <row r="1819" spans="3:4" x14ac:dyDescent="0.2">
      <c r="C1819" t="s">
        <v>1771</v>
      </c>
      <c r="D1819" t="s">
        <v>1852</v>
      </c>
    </row>
    <row r="1820" spans="3:4" x14ac:dyDescent="0.2">
      <c r="C1820" t="s">
        <v>2052</v>
      </c>
      <c r="D1820" t="s">
        <v>2237</v>
      </c>
    </row>
    <row r="1821" spans="3:4" x14ac:dyDescent="0.2">
      <c r="C1821" t="s">
        <v>1769</v>
      </c>
      <c r="D1821" t="s">
        <v>1852</v>
      </c>
    </row>
    <row r="1822" spans="3:4" x14ac:dyDescent="0.2">
      <c r="C1822" t="s">
        <v>1863</v>
      </c>
    </row>
    <row r="1823" spans="3:4" x14ac:dyDescent="0.2">
      <c r="C1823" t="s">
        <v>1826</v>
      </c>
      <c r="D1823" t="s">
        <v>1864</v>
      </c>
    </row>
    <row r="1824" spans="3:4" x14ac:dyDescent="0.2">
      <c r="D1824" t="s">
        <v>2491</v>
      </c>
    </row>
    <row r="1825" spans="3:4" x14ac:dyDescent="0.2">
      <c r="C1825" t="s">
        <v>1870</v>
      </c>
    </row>
    <row r="1826" spans="3:4" x14ac:dyDescent="0.2">
      <c r="C1826" t="s">
        <v>1866</v>
      </c>
    </row>
    <row r="1827" spans="3:4" x14ac:dyDescent="0.2">
      <c r="C1827" t="s">
        <v>2492</v>
      </c>
      <c r="D1827" t="s">
        <v>1852</v>
      </c>
    </row>
    <row r="1828" spans="3:4" x14ac:dyDescent="0.2">
      <c r="C1828" t="s">
        <v>1772</v>
      </c>
      <c r="D1828" t="s">
        <v>1852</v>
      </c>
    </row>
    <row r="1829" spans="3:4" x14ac:dyDescent="0.2">
      <c r="C1829" t="s">
        <v>2493</v>
      </c>
      <c r="D1829" t="s">
        <v>1852</v>
      </c>
    </row>
    <row r="1830" spans="3:4" x14ac:dyDescent="0.2">
      <c r="C1830" t="s">
        <v>1867</v>
      </c>
    </row>
    <row r="1831" spans="3:4" x14ac:dyDescent="0.2">
      <c r="C1831" t="s">
        <v>1868</v>
      </c>
    </row>
    <row r="1832" spans="3:4" x14ac:dyDescent="0.2">
      <c r="C1832" t="s">
        <v>1869</v>
      </c>
    </row>
    <row r="1833" spans="3:4" x14ac:dyDescent="0.2">
      <c r="C1833" t="s">
        <v>1871</v>
      </c>
    </row>
    <row r="1834" spans="3:4" x14ac:dyDescent="0.2">
      <c r="C1834" t="s">
        <v>1871</v>
      </c>
    </row>
    <row r="1835" spans="3:4" x14ac:dyDescent="0.2">
      <c r="C1835" t="s">
        <v>2737</v>
      </c>
      <c r="D1835" t="s">
        <v>2237</v>
      </c>
    </row>
    <row r="1836" spans="3:4" x14ac:dyDescent="0.2">
      <c r="C1836" t="s">
        <v>1853</v>
      </c>
      <c r="D1836" t="s">
        <v>2270</v>
      </c>
    </row>
    <row r="1837" spans="3:4" x14ac:dyDescent="0.2">
      <c r="C1837" t="s">
        <v>1872</v>
      </c>
    </row>
    <row r="1838" spans="3:4" x14ac:dyDescent="0.2">
      <c r="C1838" t="s">
        <v>1873</v>
      </c>
    </row>
    <row r="1839" spans="3:4" x14ac:dyDescent="0.2">
      <c r="C1839" t="s">
        <v>1874</v>
      </c>
    </row>
    <row r="1840" spans="3:4" x14ac:dyDescent="0.2">
      <c r="C1840" t="s">
        <v>1875</v>
      </c>
    </row>
    <row r="1841" spans="3:4" x14ac:dyDescent="0.2">
      <c r="C1841" t="s">
        <v>1874</v>
      </c>
    </row>
    <row r="1842" spans="3:4" x14ac:dyDescent="0.2">
      <c r="C1842" t="s">
        <v>1875</v>
      </c>
    </row>
    <row r="1843" spans="3:4" x14ac:dyDescent="0.2">
      <c r="C1843" t="s">
        <v>1876</v>
      </c>
    </row>
    <row r="1844" spans="3:4" x14ac:dyDescent="0.2">
      <c r="C1844" t="s">
        <v>2292</v>
      </c>
      <c r="D1844" t="s">
        <v>1997</v>
      </c>
    </row>
    <row r="1845" spans="3:4" x14ac:dyDescent="0.2">
      <c r="D1845" t="s">
        <v>2293</v>
      </c>
    </row>
    <row r="1846" spans="3:4" x14ac:dyDescent="0.2">
      <c r="C1846" t="s">
        <v>2494</v>
      </c>
      <c r="D1846" t="s">
        <v>273</v>
      </c>
    </row>
    <row r="1847" spans="3:4" x14ac:dyDescent="0.2">
      <c r="C1847" t="s">
        <v>1877</v>
      </c>
    </row>
    <row r="1848" spans="3:4" x14ac:dyDescent="0.2">
      <c r="C1848" t="s">
        <v>2738</v>
      </c>
      <c r="D1848" t="s">
        <v>2739</v>
      </c>
    </row>
    <row r="1849" spans="3:4" x14ac:dyDescent="0.2">
      <c r="C1849" t="s">
        <v>2294</v>
      </c>
      <c r="D1849" t="s">
        <v>2293</v>
      </c>
    </row>
    <row r="1850" spans="3:4" x14ac:dyDescent="0.2">
      <c r="C1850" t="s">
        <v>1874</v>
      </c>
    </row>
    <row r="1851" spans="3:4" x14ac:dyDescent="0.2">
      <c r="C1851" t="s">
        <v>1875</v>
      </c>
    </row>
    <row r="1852" spans="3:4" x14ac:dyDescent="0.2">
      <c r="C1852" t="s">
        <v>2740</v>
      </c>
      <c r="D1852" t="s">
        <v>2741</v>
      </c>
    </row>
    <row r="1853" spans="3:4" x14ac:dyDescent="0.2">
      <c r="C1853" t="s">
        <v>2742</v>
      </c>
      <c r="D1853" t="s">
        <v>2743</v>
      </c>
    </row>
    <row r="1854" spans="3:4" x14ac:dyDescent="0.2">
      <c r="C1854" t="s">
        <v>1874</v>
      </c>
    </row>
    <row r="1855" spans="3:4" x14ac:dyDescent="0.2">
      <c r="C1855" t="s">
        <v>1879</v>
      </c>
    </row>
    <row r="1856" spans="3:4" x14ac:dyDescent="0.2">
      <c r="C1856" t="s">
        <v>1880</v>
      </c>
    </row>
    <row r="1857" spans="3:4" x14ac:dyDescent="0.2">
      <c r="C1857" t="s">
        <v>1875</v>
      </c>
    </row>
    <row r="1858" spans="3:4" x14ac:dyDescent="0.2">
      <c r="C1858" t="s">
        <v>1848</v>
      </c>
      <c r="D1858" t="s">
        <v>1762</v>
      </c>
    </row>
    <row r="1859" spans="3:4" x14ac:dyDescent="0.2">
      <c r="C1859" t="s">
        <v>2496</v>
      </c>
      <c r="D1859" t="s">
        <v>2495</v>
      </c>
    </row>
    <row r="1860" spans="3:4" x14ac:dyDescent="0.2">
      <c r="C1860" t="s">
        <v>1881</v>
      </c>
    </row>
    <row r="1861" spans="3:4" x14ac:dyDescent="0.2">
      <c r="C1861" t="s">
        <v>2233</v>
      </c>
      <c r="D1861" t="s">
        <v>2296</v>
      </c>
    </row>
    <row r="1862" spans="3:4" x14ac:dyDescent="0.2">
      <c r="C1862" t="s">
        <v>2744</v>
      </c>
      <c r="D1862" t="s">
        <v>2745</v>
      </c>
    </row>
    <row r="1863" spans="3:4" x14ac:dyDescent="0.2">
      <c r="C1863" t="s">
        <v>2497</v>
      </c>
      <c r="D1863" t="s">
        <v>2296</v>
      </c>
    </row>
    <row r="1864" spans="3:4" x14ac:dyDescent="0.2">
      <c r="C1864" t="s">
        <v>2746</v>
      </c>
      <c r="D1864" t="s">
        <v>1768</v>
      </c>
    </row>
    <row r="1865" spans="3:4" x14ac:dyDescent="0.2">
      <c r="C1865" t="s">
        <v>1882</v>
      </c>
    </row>
    <row r="1866" spans="3:4" x14ac:dyDescent="0.2">
      <c r="C1866" t="s">
        <v>1883</v>
      </c>
    </row>
    <row r="1867" spans="3:4" x14ac:dyDescent="0.2">
      <c r="C1867" t="s">
        <v>2498</v>
      </c>
      <c r="D1867" t="s">
        <v>2747</v>
      </c>
    </row>
    <row r="1868" spans="3:4" x14ac:dyDescent="0.2">
      <c r="C1868" t="s">
        <v>1884</v>
      </c>
    </row>
    <row r="1869" spans="3:4" x14ac:dyDescent="0.2">
      <c r="C1869" t="s">
        <v>1882</v>
      </c>
    </row>
    <row r="1870" spans="3:4" x14ac:dyDescent="0.2">
      <c r="C1870" t="s">
        <v>2499</v>
      </c>
      <c r="D1870" t="s">
        <v>2500</v>
      </c>
    </row>
    <row r="1871" spans="3:4" x14ac:dyDescent="0.2">
      <c r="C1871" t="s">
        <v>1883</v>
      </c>
    </row>
    <row r="1872" spans="3:4" x14ac:dyDescent="0.2">
      <c r="C1872" t="s">
        <v>2498</v>
      </c>
      <c r="D1872" t="s">
        <v>2747</v>
      </c>
    </row>
    <row r="1873" spans="3:6" x14ac:dyDescent="0.2">
      <c r="C1873" t="s">
        <v>1884</v>
      </c>
    </row>
    <row r="1874" spans="3:6" x14ac:dyDescent="0.2">
      <c r="C1874" t="s">
        <v>1882</v>
      </c>
    </row>
    <row r="1875" spans="3:6" x14ac:dyDescent="0.2">
      <c r="C1875" t="s">
        <v>1883</v>
      </c>
    </row>
    <row r="1876" spans="3:6" x14ac:dyDescent="0.2">
      <c r="C1876" t="s">
        <v>2498</v>
      </c>
      <c r="D1876" t="s">
        <v>2747</v>
      </c>
    </row>
    <row r="1877" spans="3:6" x14ac:dyDescent="0.2">
      <c r="C1877" t="s">
        <v>1884</v>
      </c>
    </row>
    <row r="1878" spans="3:6" x14ac:dyDescent="0.2">
      <c r="C1878" t="s">
        <v>1848</v>
      </c>
      <c r="D1878" t="s">
        <v>1940</v>
      </c>
    </row>
    <row r="1879" spans="3:6" x14ac:dyDescent="0.2">
      <c r="C1879" t="s">
        <v>1851</v>
      </c>
    </row>
    <row r="1880" spans="3:6" x14ac:dyDescent="0.2">
      <c r="C1880" t="s">
        <v>1848</v>
      </c>
      <c r="D1880" t="s">
        <v>2082</v>
      </c>
    </row>
    <row r="1881" spans="3:6" x14ac:dyDescent="0.2">
      <c r="C1881" t="s">
        <v>1885</v>
      </c>
    </row>
    <row r="1882" spans="3:6" x14ac:dyDescent="0.2">
      <c r="C1882" t="s">
        <v>1886</v>
      </c>
    </row>
    <row r="1883" spans="3:6" x14ac:dyDescent="0.2">
      <c r="C1883" t="s">
        <v>1887</v>
      </c>
    </row>
    <row r="1884" spans="3:6" x14ac:dyDescent="0.2">
      <c r="C1884" t="s">
        <v>2501</v>
      </c>
      <c r="D1884" t="s">
        <v>1852</v>
      </c>
    </row>
    <row r="1885" spans="3:6" x14ac:dyDescent="0.2">
      <c r="C1885" t="s">
        <v>1904</v>
      </c>
      <c r="D1885" t="s">
        <v>1852</v>
      </c>
    </row>
    <row r="1886" spans="3:6" x14ac:dyDescent="0.2">
      <c r="C1886" t="s">
        <v>2467</v>
      </c>
      <c r="D1886" t="s">
        <v>1852</v>
      </c>
    </row>
    <row r="1887" spans="3:6" x14ac:dyDescent="0.2">
      <c r="C1887" t="s">
        <v>2484</v>
      </c>
      <c r="D1887" t="s">
        <v>2485</v>
      </c>
      <c r="F1887" t="s">
        <v>2270</v>
      </c>
    </row>
    <row r="1888" spans="3:6" x14ac:dyDescent="0.2">
      <c r="C1888" t="s">
        <v>1848</v>
      </c>
      <c r="D1888" t="s">
        <v>2082</v>
      </c>
    </row>
    <row r="1889" spans="3:4" x14ac:dyDescent="0.2">
      <c r="C1889" t="s">
        <v>2533</v>
      </c>
      <c r="D1889" t="s">
        <v>2736</v>
      </c>
    </row>
    <row r="1890" spans="3:4" x14ac:dyDescent="0.2">
      <c r="C1890" t="s">
        <v>1886</v>
      </c>
    </row>
    <row r="1891" spans="3:4" x14ac:dyDescent="0.2">
      <c r="C1891" t="s">
        <v>1887</v>
      </c>
    </row>
    <row r="1892" spans="3:4" x14ac:dyDescent="0.2">
      <c r="C1892" t="s">
        <v>2502</v>
      </c>
      <c r="D1892" t="s">
        <v>1858</v>
      </c>
    </row>
    <row r="1893" spans="3:4" x14ac:dyDescent="0.2">
      <c r="C1893" t="s">
        <v>1940</v>
      </c>
      <c r="D1893" t="s">
        <v>1875</v>
      </c>
    </row>
    <row r="1894" spans="3:4" x14ac:dyDescent="0.2">
      <c r="C1894" t="s">
        <v>1910</v>
      </c>
      <c r="D1894" t="s">
        <v>1875</v>
      </c>
    </row>
    <row r="1895" spans="3:4" x14ac:dyDescent="0.2">
      <c r="C1895" t="s">
        <v>1771</v>
      </c>
      <c r="D1895" t="s">
        <v>1852</v>
      </c>
    </row>
    <row r="1896" spans="3:4" x14ac:dyDescent="0.2">
      <c r="C1896" t="s">
        <v>1769</v>
      </c>
      <c r="D1896" t="s">
        <v>1852</v>
      </c>
    </row>
    <row r="1897" spans="3:4" x14ac:dyDescent="0.2">
      <c r="C1897" t="s">
        <v>2052</v>
      </c>
      <c r="D1897" t="s">
        <v>2237</v>
      </c>
    </row>
    <row r="1898" spans="3:4" x14ac:dyDescent="0.2">
      <c r="C1898" t="s">
        <v>1863</v>
      </c>
    </row>
    <row r="1899" spans="3:4" x14ac:dyDescent="0.2">
      <c r="C1899" t="s">
        <v>1889</v>
      </c>
    </row>
    <row r="1900" spans="3:4" x14ac:dyDescent="0.2">
      <c r="C1900" t="s">
        <v>3461</v>
      </c>
      <c r="D1900" t="s">
        <v>2503</v>
      </c>
    </row>
    <row r="1901" spans="3:4" x14ac:dyDescent="0.2">
      <c r="D1901" t="s">
        <v>783</v>
      </c>
    </row>
    <row r="1902" spans="3:4" x14ac:dyDescent="0.2">
      <c r="C1902" t="s">
        <v>1890</v>
      </c>
    </row>
    <row r="1903" spans="3:4" x14ac:dyDescent="0.2">
      <c r="C1903" t="s">
        <v>3440</v>
      </c>
    </row>
    <row r="1904" spans="3:4" x14ac:dyDescent="0.2">
      <c r="C1904" t="s">
        <v>1891</v>
      </c>
    </row>
    <row r="1905" spans="3:4" x14ac:dyDescent="0.2">
      <c r="C1905" t="s">
        <v>2504</v>
      </c>
      <c r="D1905" t="s">
        <v>1852</v>
      </c>
    </row>
    <row r="1906" spans="3:4" x14ac:dyDescent="0.2">
      <c r="C1906" t="s">
        <v>1892</v>
      </c>
    </row>
    <row r="1907" spans="3:4" x14ac:dyDescent="0.2">
      <c r="C1907" t="s">
        <v>2052</v>
      </c>
      <c r="D1907" t="s">
        <v>1852</v>
      </c>
    </row>
    <row r="1908" spans="3:4" x14ac:dyDescent="0.2">
      <c r="C1908" t="s">
        <v>1894</v>
      </c>
    </row>
    <row r="1909" spans="3:4" x14ac:dyDescent="0.2">
      <c r="C1909" t="s">
        <v>1875</v>
      </c>
    </row>
    <row r="1910" spans="3:4" x14ac:dyDescent="0.2">
      <c r="C1910" t="s">
        <v>1895</v>
      </c>
    </row>
    <row r="1911" spans="3:4" x14ac:dyDescent="0.2">
      <c r="C1911" t="s">
        <v>1875</v>
      </c>
    </row>
    <row r="1912" spans="3:4" x14ac:dyDescent="0.2">
      <c r="C1912" t="s">
        <v>1895</v>
      </c>
    </row>
    <row r="1913" spans="3:4" x14ac:dyDescent="0.2">
      <c r="C1913" t="s">
        <v>2748</v>
      </c>
      <c r="D1913" t="s">
        <v>2749</v>
      </c>
    </row>
    <row r="1914" spans="3:4" x14ac:dyDescent="0.2">
      <c r="C1914" t="s">
        <v>2748</v>
      </c>
      <c r="D1914" t="s">
        <v>2749</v>
      </c>
    </row>
    <row r="1915" spans="3:4" x14ac:dyDescent="0.2">
      <c r="C1915" t="s">
        <v>1848</v>
      </c>
      <c r="D1915" t="s">
        <v>1772</v>
      </c>
    </row>
    <row r="1916" spans="3:4" x14ac:dyDescent="0.2">
      <c r="C1916" t="s">
        <v>2737</v>
      </c>
      <c r="D1916" t="s">
        <v>2237</v>
      </c>
    </row>
    <row r="1917" spans="3:4" x14ac:dyDescent="0.2">
      <c r="C1917" t="s">
        <v>1853</v>
      </c>
    </row>
    <row r="1918" spans="3:4" x14ac:dyDescent="0.2">
      <c r="C1918" t="s">
        <v>1872</v>
      </c>
    </row>
    <row r="1919" spans="3:4" x14ac:dyDescent="0.2">
      <c r="C1919" t="s">
        <v>2162</v>
      </c>
      <c r="D1919" t="s">
        <v>1874</v>
      </c>
    </row>
    <row r="1920" spans="3:4" x14ac:dyDescent="0.2">
      <c r="C1920" t="s">
        <v>2162</v>
      </c>
      <c r="D1920" t="s">
        <v>1875</v>
      </c>
    </row>
    <row r="1921" spans="3:4" x14ac:dyDescent="0.2">
      <c r="C1921" t="s">
        <v>2162</v>
      </c>
      <c r="D1921" t="s">
        <v>1875</v>
      </c>
    </row>
    <row r="1922" spans="3:4" x14ac:dyDescent="0.2">
      <c r="C1922" t="s">
        <v>2505</v>
      </c>
      <c r="D1922" t="s">
        <v>1878</v>
      </c>
    </row>
    <row r="1923" spans="3:4" x14ac:dyDescent="0.2">
      <c r="C1923" t="s">
        <v>2505</v>
      </c>
      <c r="D1923" t="s">
        <v>1878</v>
      </c>
    </row>
    <row r="1924" spans="3:4" x14ac:dyDescent="0.2">
      <c r="C1924" t="s">
        <v>1849</v>
      </c>
      <c r="D1924" t="s">
        <v>2237</v>
      </c>
    </row>
    <row r="1925" spans="3:4" x14ac:dyDescent="0.2">
      <c r="C1925" t="s">
        <v>1875</v>
      </c>
    </row>
    <row r="1926" spans="3:4" x14ac:dyDescent="0.2">
      <c r="C1926" t="s">
        <v>2506</v>
      </c>
      <c r="D1926" t="s">
        <v>2237</v>
      </c>
    </row>
    <row r="1927" spans="3:4" x14ac:dyDescent="0.2">
      <c r="C1927" t="s">
        <v>1896</v>
      </c>
    </row>
    <row r="1928" spans="3:4" x14ac:dyDescent="0.2">
      <c r="C1928" t="s">
        <v>2484</v>
      </c>
      <c r="D1928" t="s">
        <v>2487</v>
      </c>
    </row>
    <row r="1929" spans="3:4" x14ac:dyDescent="0.2">
      <c r="C1929" t="s">
        <v>1848</v>
      </c>
      <c r="D1929" t="s">
        <v>2482</v>
      </c>
    </row>
    <row r="1930" spans="3:4" x14ac:dyDescent="0.2">
      <c r="C1930" t="s">
        <v>2507</v>
      </c>
      <c r="D1930" t="s">
        <v>1864</v>
      </c>
    </row>
    <row r="1931" spans="3:4" x14ac:dyDescent="0.2">
      <c r="C1931" t="s">
        <v>2483</v>
      </c>
      <c r="D1931" t="s">
        <v>1864</v>
      </c>
    </row>
    <row r="1932" spans="3:4" x14ac:dyDescent="0.2">
      <c r="C1932" t="s">
        <v>1897</v>
      </c>
    </row>
    <row r="1933" spans="3:4" x14ac:dyDescent="0.2">
      <c r="C1933" t="s">
        <v>2244</v>
      </c>
      <c r="D1933" t="s">
        <v>1878</v>
      </c>
    </row>
    <row r="1934" spans="3:4" x14ac:dyDescent="0.2">
      <c r="C1934" t="s">
        <v>1848</v>
      </c>
      <c r="D1934" t="s">
        <v>1940</v>
      </c>
    </row>
    <row r="1935" spans="3:4" x14ac:dyDescent="0.2">
      <c r="C1935" t="s">
        <v>1851</v>
      </c>
      <c r="D1935" t="s">
        <v>1878</v>
      </c>
    </row>
    <row r="1936" spans="3:4" x14ac:dyDescent="0.2">
      <c r="C1936" t="s">
        <v>2484</v>
      </c>
      <c r="D1936" t="s">
        <v>2485</v>
      </c>
    </row>
    <row r="1937" spans="3:6" x14ac:dyDescent="0.2">
      <c r="C1937" t="s">
        <v>2508</v>
      </c>
      <c r="D1937" t="s">
        <v>1852</v>
      </c>
    </row>
    <row r="1938" spans="3:6" x14ac:dyDescent="0.2">
      <c r="C1938" t="s">
        <v>1848</v>
      </c>
      <c r="D1938" t="s">
        <v>1940</v>
      </c>
    </row>
    <row r="1939" spans="3:6" x14ac:dyDescent="0.2">
      <c r="C1939" t="s">
        <v>2052</v>
      </c>
      <c r="D1939" t="s">
        <v>2750</v>
      </c>
      <c r="F1939" t="s">
        <v>1852</v>
      </c>
    </row>
    <row r="1940" spans="3:6" x14ac:dyDescent="0.2">
      <c r="C1940" t="s">
        <v>1851</v>
      </c>
      <c r="D1940" t="s">
        <v>1852</v>
      </c>
    </row>
    <row r="1941" spans="3:6" x14ac:dyDescent="0.2">
      <c r="C1941" t="s">
        <v>2509</v>
      </c>
      <c r="D1941" t="s">
        <v>1852</v>
      </c>
    </row>
    <row r="1942" spans="3:6" x14ac:dyDescent="0.2">
      <c r="C1942" t="s">
        <v>1848</v>
      </c>
      <c r="D1942" t="s">
        <v>1940</v>
      </c>
    </row>
    <row r="1943" spans="3:6" x14ac:dyDescent="0.2">
      <c r="C1943" t="s">
        <v>1851</v>
      </c>
      <c r="D1943" t="s">
        <v>1878</v>
      </c>
    </row>
    <row r="1944" spans="3:6" x14ac:dyDescent="0.2">
      <c r="C1944" t="s">
        <v>2267</v>
      </c>
      <c r="D1944" t="s">
        <v>2296</v>
      </c>
    </row>
    <row r="1945" spans="3:6" x14ac:dyDescent="0.2">
      <c r="C1945" t="s">
        <v>2267</v>
      </c>
      <c r="D1945" t="s">
        <v>2296</v>
      </c>
    </row>
    <row r="1946" spans="3:6" x14ac:dyDescent="0.2">
      <c r="C1946" t="s">
        <v>2267</v>
      </c>
      <c r="D1946" t="s">
        <v>2296</v>
      </c>
    </row>
    <row r="1947" spans="3:6" x14ac:dyDescent="0.2">
      <c r="C1947" t="s">
        <v>1898</v>
      </c>
    </row>
    <row r="1948" spans="3:6" x14ac:dyDescent="0.2">
      <c r="C1948" t="s">
        <v>1899</v>
      </c>
    </row>
    <row r="1949" spans="3:6" x14ac:dyDescent="0.2">
      <c r="C1949" t="s">
        <v>1883</v>
      </c>
    </row>
    <row r="1950" spans="3:6" x14ac:dyDescent="0.2">
      <c r="C1950" t="s">
        <v>1768</v>
      </c>
    </row>
    <row r="1951" spans="3:6" x14ac:dyDescent="0.2">
      <c r="C1951" t="s">
        <v>1900</v>
      </c>
    </row>
    <row r="1952" spans="3:6" x14ac:dyDescent="0.2">
      <c r="C1952" t="s">
        <v>1901</v>
      </c>
    </row>
    <row r="1953" spans="3:6" x14ac:dyDescent="0.2">
      <c r="C1953" t="s">
        <v>2510</v>
      </c>
      <c r="D1953" t="s">
        <v>2267</v>
      </c>
    </row>
    <row r="1954" spans="3:6" x14ac:dyDescent="0.2">
      <c r="C1954" t="s">
        <v>2510</v>
      </c>
      <c r="D1954" t="s">
        <v>2267</v>
      </c>
    </row>
    <row r="1955" spans="3:6" x14ac:dyDescent="0.2">
      <c r="C1955" t="s">
        <v>2510</v>
      </c>
      <c r="D1955" t="s">
        <v>2267</v>
      </c>
    </row>
    <row r="1956" spans="3:6" x14ac:dyDescent="0.2">
      <c r="C1956" t="s">
        <v>1898</v>
      </c>
      <c r="D1956" t="s">
        <v>2267</v>
      </c>
    </row>
    <row r="1957" spans="3:6" x14ac:dyDescent="0.2">
      <c r="C1957" t="s">
        <v>1898</v>
      </c>
      <c r="D1957" t="s">
        <v>2267</v>
      </c>
    </row>
    <row r="1958" spans="3:6" x14ac:dyDescent="0.2">
      <c r="C1958" t="s">
        <v>1898</v>
      </c>
      <c r="D1958" t="s">
        <v>2267</v>
      </c>
    </row>
    <row r="1959" spans="3:6" x14ac:dyDescent="0.2">
      <c r="C1959" t="s">
        <v>1899</v>
      </c>
      <c r="D1959" t="s">
        <v>2267</v>
      </c>
    </row>
    <row r="1960" spans="3:6" x14ac:dyDescent="0.2">
      <c r="C1960" t="s">
        <v>2511</v>
      </c>
      <c r="D1960" t="s">
        <v>2296</v>
      </c>
    </row>
    <row r="1961" spans="3:6" x14ac:dyDescent="0.2">
      <c r="C1961" t="s">
        <v>2511</v>
      </c>
      <c r="D1961" t="s">
        <v>2296</v>
      </c>
    </row>
    <row r="1962" spans="3:6" x14ac:dyDescent="0.2">
      <c r="C1962" t="s">
        <v>2512</v>
      </c>
      <c r="D1962" t="s">
        <v>2513</v>
      </c>
      <c r="F1962" t="s">
        <v>2296</v>
      </c>
    </row>
    <row r="1963" spans="3:6" x14ac:dyDescent="0.2">
      <c r="C1963" t="s">
        <v>2512</v>
      </c>
      <c r="D1963" t="s">
        <v>2513</v>
      </c>
      <c r="F1963" t="s">
        <v>2296</v>
      </c>
    </row>
    <row r="1964" spans="3:6" x14ac:dyDescent="0.2">
      <c r="C1964" t="s">
        <v>2512</v>
      </c>
      <c r="D1964" t="s">
        <v>2513</v>
      </c>
      <c r="F1964" t="s">
        <v>2296</v>
      </c>
    </row>
    <row r="1965" spans="3:6" x14ac:dyDescent="0.2">
      <c r="C1965" t="s">
        <v>2514</v>
      </c>
      <c r="D1965" t="s">
        <v>2267</v>
      </c>
    </row>
    <row r="1966" spans="3:6" x14ac:dyDescent="0.2">
      <c r="C1966" t="s">
        <v>2514</v>
      </c>
      <c r="D1966" t="s">
        <v>2267</v>
      </c>
    </row>
    <row r="1967" spans="3:6" x14ac:dyDescent="0.2">
      <c r="C1967" t="s">
        <v>2514</v>
      </c>
      <c r="D1967" t="s">
        <v>2267</v>
      </c>
    </row>
    <row r="1968" spans="3:6" x14ac:dyDescent="0.2">
      <c r="C1968" t="s">
        <v>1901</v>
      </c>
      <c r="D1968" t="s">
        <v>2267</v>
      </c>
    </row>
    <row r="1969" spans="3:6" x14ac:dyDescent="0.2">
      <c r="C1969" t="s">
        <v>1901</v>
      </c>
      <c r="D1969" t="s">
        <v>2267</v>
      </c>
    </row>
    <row r="1970" spans="3:6" x14ac:dyDescent="0.2">
      <c r="C1970" t="s">
        <v>1901</v>
      </c>
      <c r="D1970" t="s">
        <v>2267</v>
      </c>
    </row>
    <row r="1971" spans="3:6" x14ac:dyDescent="0.2">
      <c r="C1971" t="s">
        <v>2510</v>
      </c>
      <c r="D1971" t="s">
        <v>2267</v>
      </c>
    </row>
    <row r="1972" spans="3:6" x14ac:dyDescent="0.2">
      <c r="C1972" t="s">
        <v>1898</v>
      </c>
      <c r="D1972" t="s">
        <v>2267</v>
      </c>
    </row>
    <row r="1973" spans="3:6" x14ac:dyDescent="0.2">
      <c r="C1973" t="s">
        <v>2512</v>
      </c>
      <c r="D1973" t="s">
        <v>2513</v>
      </c>
      <c r="F1973" t="s">
        <v>2296</v>
      </c>
    </row>
    <row r="1974" spans="3:6" x14ac:dyDescent="0.2">
      <c r="C1974" t="s">
        <v>2514</v>
      </c>
      <c r="D1974" t="s">
        <v>2267</v>
      </c>
    </row>
    <row r="1975" spans="3:6" x14ac:dyDescent="0.2">
      <c r="C1975" t="s">
        <v>1901</v>
      </c>
      <c r="D1975" t="s">
        <v>2267</v>
      </c>
    </row>
    <row r="1976" spans="3:6" x14ac:dyDescent="0.2">
      <c r="C1976" t="s">
        <v>2234</v>
      </c>
      <c r="D1976" t="s">
        <v>2235</v>
      </c>
    </row>
    <row r="1977" spans="3:6" x14ac:dyDescent="0.2">
      <c r="C1977" t="s">
        <v>1772</v>
      </c>
    </row>
    <row r="1978" spans="3:6" x14ac:dyDescent="0.2">
      <c r="C1978" t="s">
        <v>1772</v>
      </c>
      <c r="D1978" t="s">
        <v>2515</v>
      </c>
    </row>
    <row r="1979" spans="3:6" x14ac:dyDescent="0.2">
      <c r="C1979" t="s">
        <v>1772</v>
      </c>
      <c r="D1979" t="s">
        <v>2516</v>
      </c>
    </row>
    <row r="1980" spans="3:6" x14ac:dyDescent="0.2">
      <c r="C1980" t="s">
        <v>1792</v>
      </c>
      <c r="D1980" t="s">
        <v>2751</v>
      </c>
    </row>
    <row r="1981" spans="3:6" x14ac:dyDescent="0.2">
      <c r="C1981" t="s">
        <v>1772</v>
      </c>
      <c r="D1981" t="s">
        <v>2517</v>
      </c>
    </row>
    <row r="1982" spans="3:6" x14ac:dyDescent="0.2">
      <c r="C1982" t="s">
        <v>1772</v>
      </c>
      <c r="D1982" t="s">
        <v>2518</v>
      </c>
    </row>
    <row r="1983" spans="3:6" x14ac:dyDescent="0.2">
      <c r="C1983" t="s">
        <v>1772</v>
      </c>
      <c r="D1983" t="s">
        <v>2515</v>
      </c>
    </row>
    <row r="1984" spans="3:6" x14ac:dyDescent="0.2">
      <c r="C1984" t="s">
        <v>1772</v>
      </c>
      <c r="D1984" t="s">
        <v>2516</v>
      </c>
    </row>
    <row r="1985" spans="3:6" x14ac:dyDescent="0.2">
      <c r="C1985" t="s">
        <v>3418</v>
      </c>
      <c r="D1985" t="s">
        <v>2752</v>
      </c>
    </row>
    <row r="1986" spans="3:6" x14ac:dyDescent="0.2">
      <c r="C1986" t="s">
        <v>2519</v>
      </c>
      <c r="D1986" t="s">
        <v>2234</v>
      </c>
    </row>
    <row r="1987" spans="3:6" x14ac:dyDescent="0.2">
      <c r="C1987" t="s">
        <v>2245</v>
      </c>
      <c r="D1987" t="s">
        <v>1864</v>
      </c>
    </row>
    <row r="1988" spans="3:6" x14ac:dyDescent="0.2">
      <c r="C1988" t="s">
        <v>2245</v>
      </c>
      <c r="D1988" t="s">
        <v>1864</v>
      </c>
      <c r="F1988" t="s">
        <v>1940</v>
      </c>
    </row>
    <row r="1989" spans="3:6" x14ac:dyDescent="0.2">
      <c r="C1989" t="s">
        <v>2245</v>
      </c>
      <c r="D1989" t="s">
        <v>1864</v>
      </c>
    </row>
    <row r="1990" spans="3:6" x14ac:dyDescent="0.2">
      <c r="C1990" t="s">
        <v>2245</v>
      </c>
      <c r="D1990" t="s">
        <v>1864</v>
      </c>
      <c r="F1990" t="s">
        <v>1940</v>
      </c>
    </row>
    <row r="1991" spans="3:6" x14ac:dyDescent="0.2">
      <c r="C1991" t="s">
        <v>1902</v>
      </c>
    </row>
    <row r="1992" spans="3:6" x14ac:dyDescent="0.2">
      <c r="C1992" t="s">
        <v>1903</v>
      </c>
    </row>
    <row r="1993" spans="3:6" x14ac:dyDescent="0.2">
      <c r="C1993" t="s">
        <v>1904</v>
      </c>
    </row>
    <row r="1994" spans="3:6" x14ac:dyDescent="0.2">
      <c r="C1994" t="s">
        <v>2246</v>
      </c>
      <c r="D1994" t="s">
        <v>1852</v>
      </c>
    </row>
    <row r="1995" spans="3:6" x14ac:dyDescent="0.2">
      <c r="C1995" t="s">
        <v>2247</v>
      </c>
      <c r="D1995" t="s">
        <v>1878</v>
      </c>
    </row>
    <row r="1996" spans="3:6" x14ac:dyDescent="0.2">
      <c r="C1996" t="s">
        <v>2520</v>
      </c>
      <c r="D1996" t="s">
        <v>2521</v>
      </c>
    </row>
    <row r="1997" spans="3:6" x14ac:dyDescent="0.2">
      <c r="C1997" t="s">
        <v>1905</v>
      </c>
    </row>
    <row r="1998" spans="3:6" x14ac:dyDescent="0.2">
      <c r="C1998" t="s">
        <v>1906</v>
      </c>
    </row>
    <row r="1999" spans="3:6" x14ac:dyDescent="0.2">
      <c r="C1999" t="s">
        <v>1846</v>
      </c>
      <c r="D1999" t="s">
        <v>1864</v>
      </c>
    </row>
    <row r="2000" spans="3:6" x14ac:dyDescent="0.2">
      <c r="C2000" t="s">
        <v>1846</v>
      </c>
      <c r="D2000" t="s">
        <v>1864</v>
      </c>
      <c r="F2000" t="s">
        <v>1940</v>
      </c>
    </row>
    <row r="2001" spans="3:6" x14ac:dyDescent="0.2">
      <c r="C2001" t="s">
        <v>1846</v>
      </c>
      <c r="D2001" t="s">
        <v>1864</v>
      </c>
    </row>
    <row r="2002" spans="3:6" x14ac:dyDescent="0.2">
      <c r="C2002" t="s">
        <v>1846</v>
      </c>
      <c r="D2002" t="s">
        <v>1864</v>
      </c>
      <c r="F2002" t="s">
        <v>1940</v>
      </c>
    </row>
    <row r="2003" spans="3:6" x14ac:dyDescent="0.2">
      <c r="C2003" t="s">
        <v>2294</v>
      </c>
      <c r="D2003" t="s">
        <v>2299</v>
      </c>
      <c r="F2003" t="s">
        <v>2298</v>
      </c>
    </row>
    <row r="2004" spans="3:6" x14ac:dyDescent="0.2">
      <c r="C2004" t="s">
        <v>2294</v>
      </c>
      <c r="D2004" t="s">
        <v>2300</v>
      </c>
    </row>
    <row r="2005" spans="3:6" x14ac:dyDescent="0.2">
      <c r="C2005" t="s">
        <v>2294</v>
      </c>
      <c r="D2005" t="s">
        <v>2301</v>
      </c>
      <c r="F2005" t="s">
        <v>2298</v>
      </c>
    </row>
    <row r="2006" spans="3:6" x14ac:dyDescent="0.2">
      <c r="C2006" t="s">
        <v>2294</v>
      </c>
      <c r="D2006" t="s">
        <v>2302</v>
      </c>
    </row>
    <row r="2007" spans="3:6" x14ac:dyDescent="0.2">
      <c r="C2007" t="s">
        <v>2248</v>
      </c>
      <c r="D2007" t="s">
        <v>1852</v>
      </c>
    </row>
    <row r="2008" spans="3:6" x14ac:dyDescent="0.2">
      <c r="C2008" t="s">
        <v>2249</v>
      </c>
      <c r="D2008" t="s">
        <v>1878</v>
      </c>
    </row>
    <row r="2009" spans="3:6" x14ac:dyDescent="0.2">
      <c r="C2009" t="s">
        <v>1907</v>
      </c>
    </row>
    <row r="2010" spans="3:6" x14ac:dyDescent="0.2">
      <c r="C2010" t="s">
        <v>2484</v>
      </c>
      <c r="D2010" t="s">
        <v>2522</v>
      </c>
    </row>
    <row r="2011" spans="3:6" x14ac:dyDescent="0.2">
      <c r="C2011" t="s">
        <v>2753</v>
      </c>
      <c r="D2011" t="s">
        <v>2754</v>
      </c>
    </row>
    <row r="2012" spans="3:6" x14ac:dyDescent="0.2">
      <c r="C2012" t="s">
        <v>2231</v>
      </c>
      <c r="D2012" t="s">
        <v>2755</v>
      </c>
    </row>
    <row r="2013" spans="3:6" x14ac:dyDescent="0.2">
      <c r="C2013" t="s">
        <v>1792</v>
      </c>
    </row>
    <row r="2014" spans="3:6" x14ac:dyDescent="0.2">
      <c r="C2014" t="s">
        <v>2533</v>
      </c>
      <c r="D2014" t="s">
        <v>2736</v>
      </c>
    </row>
    <row r="2015" spans="3:6" x14ac:dyDescent="0.2">
      <c r="C2015" t="s">
        <v>1908</v>
      </c>
    </row>
    <row r="2016" spans="3:6" x14ac:dyDescent="0.2">
      <c r="C2016" t="s">
        <v>2523</v>
      </c>
      <c r="D2016" t="s">
        <v>2756</v>
      </c>
    </row>
    <row r="2017" spans="3:7" x14ac:dyDescent="0.2">
      <c r="C2017" t="s">
        <v>2524</v>
      </c>
      <c r="D2017" t="s">
        <v>2756</v>
      </c>
    </row>
    <row r="2018" spans="3:7" x14ac:dyDescent="0.2">
      <c r="C2018" t="s">
        <v>3419</v>
      </c>
      <c r="D2018" t="s">
        <v>3420</v>
      </c>
      <c r="F2018" t="s">
        <v>2756</v>
      </c>
      <c r="G2018" t="s">
        <v>2755</v>
      </c>
    </row>
    <row r="2019" spans="3:7" x14ac:dyDescent="0.2">
      <c r="C2019" t="s">
        <v>2527</v>
      </c>
      <c r="D2019" t="s">
        <v>2756</v>
      </c>
    </row>
    <row r="2020" spans="3:7" x14ac:dyDescent="0.2">
      <c r="C2020" t="s">
        <v>1875</v>
      </c>
      <c r="D2020" t="s">
        <v>2756</v>
      </c>
    </row>
    <row r="2021" spans="3:7" x14ac:dyDescent="0.2">
      <c r="C2021" t="s">
        <v>2528</v>
      </c>
    </row>
    <row r="2022" spans="3:7" x14ac:dyDescent="0.2">
      <c r="C2022" t="s">
        <v>2529</v>
      </c>
    </row>
    <row r="2023" spans="3:7" x14ac:dyDescent="0.2">
      <c r="C2023" t="s">
        <v>2530</v>
      </c>
      <c r="D2023" t="s">
        <v>1875</v>
      </c>
    </row>
    <row r="2024" spans="3:7" x14ac:dyDescent="0.2">
      <c r="C2024" t="s">
        <v>2530</v>
      </c>
      <c r="D2024" t="s">
        <v>1874</v>
      </c>
    </row>
    <row r="2025" spans="3:7" x14ac:dyDescent="0.2">
      <c r="C2025" t="s">
        <v>2167</v>
      </c>
    </row>
    <row r="2026" spans="3:7" x14ac:dyDescent="0.2">
      <c r="C2026" t="s">
        <v>2168</v>
      </c>
    </row>
    <row r="2027" spans="3:7" x14ac:dyDescent="0.2">
      <c r="D2027" t="s">
        <v>2250</v>
      </c>
    </row>
    <row r="2028" spans="3:7" x14ac:dyDescent="0.2">
      <c r="C2028" t="s">
        <v>2531</v>
      </c>
      <c r="D2028" t="s">
        <v>2237</v>
      </c>
    </row>
    <row r="2029" spans="3:7" x14ac:dyDescent="0.2">
      <c r="C2029" t="s">
        <v>2532</v>
      </c>
      <c r="D2029" t="s">
        <v>2237</v>
      </c>
    </row>
    <row r="2030" spans="3:7" x14ac:dyDescent="0.2">
      <c r="C2030" t="s">
        <v>2484</v>
      </c>
      <c r="D2030" t="s">
        <v>2485</v>
      </c>
      <c r="F2030" t="s">
        <v>1852</v>
      </c>
    </row>
    <row r="2031" spans="3:7" x14ac:dyDescent="0.2">
      <c r="C2031" t="s">
        <v>2533</v>
      </c>
      <c r="D2031" t="s">
        <v>2052</v>
      </c>
      <c r="F2031" t="s">
        <v>1852</v>
      </c>
    </row>
    <row r="2032" spans="3:7" x14ac:dyDescent="0.2">
      <c r="C2032" t="s">
        <v>1893</v>
      </c>
      <c r="D2032" t="s">
        <v>1852</v>
      </c>
    </row>
    <row r="2033" spans="3:4" x14ac:dyDescent="0.2">
      <c r="C2033" t="s">
        <v>2534</v>
      </c>
      <c r="D2033" t="s">
        <v>1895</v>
      </c>
    </row>
    <row r="2034" spans="3:4" x14ac:dyDescent="0.2">
      <c r="C2034" t="s">
        <v>2169</v>
      </c>
    </row>
    <row r="2035" spans="3:4" x14ac:dyDescent="0.2">
      <c r="C2035" t="s">
        <v>2535</v>
      </c>
      <c r="D2035" t="s">
        <v>2536</v>
      </c>
    </row>
    <row r="2036" spans="3:4" x14ac:dyDescent="0.2">
      <c r="C2036" t="s">
        <v>2170</v>
      </c>
    </row>
    <row r="2037" spans="3:4" x14ac:dyDescent="0.2">
      <c r="C2037" t="s">
        <v>2530</v>
      </c>
      <c r="D2037" t="s">
        <v>1895</v>
      </c>
    </row>
    <row r="2038" spans="3:4" x14ac:dyDescent="0.2">
      <c r="C2038" t="s">
        <v>2537</v>
      </c>
      <c r="D2038" t="s">
        <v>2538</v>
      </c>
    </row>
    <row r="2039" spans="3:4" x14ac:dyDescent="0.2">
      <c r="C2039" t="s">
        <v>2537</v>
      </c>
      <c r="D2039" t="s">
        <v>2539</v>
      </c>
    </row>
    <row r="2040" spans="3:4" x14ac:dyDescent="0.2">
      <c r="C2040" t="s">
        <v>2540</v>
      </c>
      <c r="D2040" t="s">
        <v>1875</v>
      </c>
    </row>
    <row r="2041" spans="3:4" x14ac:dyDescent="0.2">
      <c r="C2041" t="s">
        <v>2171</v>
      </c>
    </row>
    <row r="2042" spans="3:4" x14ac:dyDescent="0.2">
      <c r="C2042" t="s">
        <v>2172</v>
      </c>
    </row>
    <row r="2043" spans="3:4" x14ac:dyDescent="0.2">
      <c r="C2043" t="s">
        <v>2534</v>
      </c>
      <c r="D2043" t="s">
        <v>1895</v>
      </c>
    </row>
    <row r="2044" spans="3:4" x14ac:dyDescent="0.2">
      <c r="C2044" t="s">
        <v>2173</v>
      </c>
    </row>
    <row r="2045" spans="3:4" x14ac:dyDescent="0.2">
      <c r="C2045" t="s">
        <v>2169</v>
      </c>
    </row>
    <row r="2046" spans="3:4" x14ac:dyDescent="0.2">
      <c r="C2046" t="s">
        <v>2174</v>
      </c>
    </row>
    <row r="2047" spans="3:4" x14ac:dyDescent="0.2">
      <c r="C2047" t="s">
        <v>2175</v>
      </c>
    </row>
    <row r="2048" spans="3:4" x14ac:dyDescent="0.2">
      <c r="C2048" t="s">
        <v>2250</v>
      </c>
      <c r="D2048" t="s">
        <v>2757</v>
      </c>
    </row>
    <row r="2049" spans="3:6" x14ac:dyDescent="0.2">
      <c r="C2049" t="s">
        <v>2250</v>
      </c>
      <c r="D2049" t="s">
        <v>2541</v>
      </c>
    </row>
    <row r="2050" spans="3:6" x14ac:dyDescent="0.2">
      <c r="C2050" t="s">
        <v>2250</v>
      </c>
      <c r="D2050" t="s">
        <v>1874</v>
      </c>
    </row>
    <row r="2051" spans="3:6" x14ac:dyDescent="0.2">
      <c r="C2051" t="s">
        <v>2250</v>
      </c>
      <c r="D2051" t="s">
        <v>1875</v>
      </c>
    </row>
    <row r="2052" spans="3:6" x14ac:dyDescent="0.2">
      <c r="C2052" t="s">
        <v>2250</v>
      </c>
      <c r="D2052" t="s">
        <v>2543</v>
      </c>
    </row>
    <row r="2053" spans="3:6" x14ac:dyDescent="0.2">
      <c r="C2053" t="s">
        <v>2250</v>
      </c>
      <c r="D2053" t="s">
        <v>1846</v>
      </c>
      <c r="F2053" t="s">
        <v>1875</v>
      </c>
    </row>
    <row r="2054" spans="3:6" x14ac:dyDescent="0.2">
      <c r="C2054" t="s">
        <v>2530</v>
      </c>
      <c r="D2054" t="s">
        <v>1875</v>
      </c>
    </row>
    <row r="2055" spans="3:6" x14ac:dyDescent="0.2">
      <c r="C2055" t="s">
        <v>2250</v>
      </c>
      <c r="D2055" t="s">
        <v>1846</v>
      </c>
      <c r="F2055" t="s">
        <v>2542</v>
      </c>
    </row>
    <row r="2056" spans="3:6" x14ac:dyDescent="0.2">
      <c r="C2056" t="s">
        <v>2530</v>
      </c>
      <c r="D2056" t="s">
        <v>1874</v>
      </c>
    </row>
    <row r="2057" spans="3:6" x14ac:dyDescent="0.2">
      <c r="C2057" t="s">
        <v>2530</v>
      </c>
      <c r="D2057" t="s">
        <v>1895</v>
      </c>
    </row>
    <row r="2058" spans="3:6" x14ac:dyDescent="0.2">
      <c r="D2058" t="s">
        <v>1192</v>
      </c>
    </row>
    <row r="2059" spans="3:6" x14ac:dyDescent="0.2">
      <c r="C2059" t="s">
        <v>2245</v>
      </c>
      <c r="D2059" t="s">
        <v>2251</v>
      </c>
    </row>
    <row r="2060" spans="3:6" x14ac:dyDescent="0.2">
      <c r="C2060" t="s">
        <v>2245</v>
      </c>
      <c r="D2060" t="s">
        <v>2251</v>
      </c>
    </row>
    <row r="2061" spans="3:6" x14ac:dyDescent="0.2">
      <c r="C2061" t="s">
        <v>1909</v>
      </c>
    </row>
    <row r="2062" spans="3:6" x14ac:dyDescent="0.2">
      <c r="C2062" t="s">
        <v>1910</v>
      </c>
    </row>
    <row r="2063" spans="3:6" x14ac:dyDescent="0.2">
      <c r="C2063" t="s">
        <v>1911</v>
      </c>
    </row>
    <row r="2064" spans="3:6" x14ac:dyDescent="0.2">
      <c r="C2064" t="s">
        <v>1912</v>
      </c>
    </row>
    <row r="2065" spans="3:4" x14ac:dyDescent="0.2">
      <c r="C2065" t="s">
        <v>2252</v>
      </c>
      <c r="D2065" t="s">
        <v>2253</v>
      </c>
    </row>
    <row r="2066" spans="3:4" x14ac:dyDescent="0.2">
      <c r="C2066" t="s">
        <v>1925</v>
      </c>
      <c r="D2066" t="s">
        <v>1864</v>
      </c>
    </row>
    <row r="2067" spans="3:4" x14ac:dyDescent="0.2">
      <c r="D2067" t="s">
        <v>1864</v>
      </c>
    </row>
    <row r="2068" spans="3:4" x14ac:dyDescent="0.2">
      <c r="C2068" t="s">
        <v>2544</v>
      </c>
      <c r="D2068" t="s">
        <v>1864</v>
      </c>
    </row>
    <row r="2069" spans="3:4" x14ac:dyDescent="0.2">
      <c r="D2069" t="s">
        <v>2254</v>
      </c>
    </row>
    <row r="2070" spans="3:4" x14ac:dyDescent="0.2">
      <c r="C2070" t="s">
        <v>1909</v>
      </c>
      <c r="D2070" t="s">
        <v>1852</v>
      </c>
    </row>
    <row r="2071" spans="3:4" x14ac:dyDescent="0.2">
      <c r="C2071" t="s">
        <v>1768</v>
      </c>
      <c r="D2071" t="s">
        <v>1852</v>
      </c>
    </row>
    <row r="2072" spans="3:4" x14ac:dyDescent="0.2">
      <c r="C2072" t="s">
        <v>2506</v>
      </c>
      <c r="D2072" t="s">
        <v>1852</v>
      </c>
    </row>
    <row r="2073" spans="3:4" x14ac:dyDescent="0.2">
      <c r="C2073" t="s">
        <v>1913</v>
      </c>
    </row>
    <row r="2074" spans="3:4" x14ac:dyDescent="0.2">
      <c r="C2074" t="s">
        <v>1912</v>
      </c>
    </row>
    <row r="2075" spans="3:4" x14ac:dyDescent="0.2">
      <c r="C2075" t="s">
        <v>1914</v>
      </c>
    </row>
    <row r="2076" spans="3:4" x14ac:dyDescent="0.2">
      <c r="C2076" t="s">
        <v>1909</v>
      </c>
    </row>
    <row r="2077" spans="3:4" x14ac:dyDescent="0.2">
      <c r="C2077" t="s">
        <v>1910</v>
      </c>
    </row>
    <row r="2078" spans="3:4" x14ac:dyDescent="0.2">
      <c r="C2078" t="s">
        <v>1915</v>
      </c>
    </row>
    <row r="2079" spans="3:4" x14ac:dyDescent="0.2">
      <c r="C2079" t="s">
        <v>1916</v>
      </c>
    </row>
    <row r="2080" spans="3:4" x14ac:dyDescent="0.2">
      <c r="C2080" t="s">
        <v>1909</v>
      </c>
    </row>
    <row r="2081" spans="3:4" x14ac:dyDescent="0.2">
      <c r="C2081" t="s">
        <v>1917</v>
      </c>
    </row>
    <row r="2082" spans="3:4" x14ac:dyDescent="0.2">
      <c r="C2082" t="s">
        <v>1910</v>
      </c>
    </row>
    <row r="2083" spans="3:4" x14ac:dyDescent="0.2">
      <c r="C2083" t="s">
        <v>2245</v>
      </c>
      <c r="D2083" t="s">
        <v>2251</v>
      </c>
    </row>
    <row r="2084" spans="3:4" x14ac:dyDescent="0.2">
      <c r="C2084" t="s">
        <v>2164</v>
      </c>
    </row>
    <row r="2085" spans="3:4" x14ac:dyDescent="0.2">
      <c r="C2085" t="s">
        <v>1917</v>
      </c>
    </row>
    <row r="2086" spans="3:4" x14ac:dyDescent="0.2">
      <c r="C2086" t="s">
        <v>1910</v>
      </c>
    </row>
    <row r="2087" spans="3:4" x14ac:dyDescent="0.2">
      <c r="C2087" t="s">
        <v>2058</v>
      </c>
      <c r="D2087" t="s">
        <v>2060</v>
      </c>
    </row>
    <row r="2088" spans="3:4" x14ac:dyDescent="0.2">
      <c r="C2088" t="s">
        <v>1919</v>
      </c>
    </row>
    <row r="2089" spans="3:4" x14ac:dyDescent="0.2">
      <c r="C2089" t="s">
        <v>1920</v>
      </c>
    </row>
    <row r="2090" spans="3:4" x14ac:dyDescent="0.2">
      <c r="C2090" t="s">
        <v>1921</v>
      </c>
    </row>
    <row r="2091" spans="3:4" x14ac:dyDescent="0.2">
      <c r="C2091" t="s">
        <v>1922</v>
      </c>
    </row>
    <row r="2092" spans="3:4" x14ac:dyDescent="0.2">
      <c r="C2092" t="s">
        <v>1923</v>
      </c>
    </row>
    <row r="2093" spans="3:4" x14ac:dyDescent="0.2">
      <c r="C2093" t="s">
        <v>1924</v>
      </c>
    </row>
    <row r="2094" spans="3:4" x14ac:dyDescent="0.2">
      <c r="C2094" t="s">
        <v>1909</v>
      </c>
    </row>
    <row r="2095" spans="3:4" x14ac:dyDescent="0.2">
      <c r="C2095" t="s">
        <v>1852</v>
      </c>
    </row>
    <row r="2096" spans="3:4" x14ac:dyDescent="0.2">
      <c r="C2096" t="s">
        <v>1919</v>
      </c>
    </row>
    <row r="2097" spans="3:4" x14ac:dyDescent="0.2">
      <c r="C2097" t="s">
        <v>2060</v>
      </c>
      <c r="D2097" t="s">
        <v>2545</v>
      </c>
    </row>
    <row r="2098" spans="3:4" x14ac:dyDescent="0.2">
      <c r="C2098" t="s">
        <v>1920</v>
      </c>
    </row>
    <row r="2099" spans="3:4" x14ac:dyDescent="0.2">
      <c r="C2099" t="s">
        <v>1921</v>
      </c>
    </row>
    <row r="2100" spans="3:4" x14ac:dyDescent="0.2">
      <c r="C2100" t="s">
        <v>1922</v>
      </c>
    </row>
    <row r="2101" spans="3:4" x14ac:dyDescent="0.2">
      <c r="C2101" t="s">
        <v>1923</v>
      </c>
    </row>
    <row r="2102" spans="3:4" x14ac:dyDescent="0.2">
      <c r="C2102" t="s">
        <v>1924</v>
      </c>
    </row>
    <row r="2103" spans="3:4" x14ac:dyDescent="0.2">
      <c r="C2103" t="s">
        <v>1927</v>
      </c>
    </row>
    <row r="2104" spans="3:4" x14ac:dyDescent="0.2">
      <c r="C2104" t="s">
        <v>1768</v>
      </c>
      <c r="D2104" t="s">
        <v>1852</v>
      </c>
    </row>
    <row r="2105" spans="3:4" x14ac:dyDescent="0.2">
      <c r="C2105" t="s">
        <v>1772</v>
      </c>
    </row>
    <row r="2106" spans="3:4" x14ac:dyDescent="0.2">
      <c r="C2106" t="s">
        <v>2190</v>
      </c>
      <c r="D2106" t="s">
        <v>2546</v>
      </c>
    </row>
    <row r="2107" spans="3:4" x14ac:dyDescent="0.2">
      <c r="C2107" t="s">
        <v>2547</v>
      </c>
      <c r="D2107" t="s">
        <v>273</v>
      </c>
    </row>
    <row r="2108" spans="3:4" x14ac:dyDescent="0.2">
      <c r="C2108" t="s">
        <v>2191</v>
      </c>
    </row>
    <row r="2109" spans="3:4" x14ac:dyDescent="0.2">
      <c r="C2109" t="s">
        <v>2548</v>
      </c>
      <c r="D2109" t="s">
        <v>273</v>
      </c>
    </row>
    <row r="2110" spans="3:4" x14ac:dyDescent="0.2">
      <c r="C2110" t="s">
        <v>1928</v>
      </c>
    </row>
    <row r="2111" spans="3:4" x14ac:dyDescent="0.2">
      <c r="C2111" t="s">
        <v>1928</v>
      </c>
    </row>
    <row r="2112" spans="3:4" x14ac:dyDescent="0.2">
      <c r="C2112" t="s">
        <v>1929</v>
      </c>
    </row>
    <row r="2113" spans="3:6" x14ac:dyDescent="0.2">
      <c r="C2113" t="s">
        <v>1929</v>
      </c>
    </row>
    <row r="2114" spans="3:6" x14ac:dyDescent="0.2">
      <c r="C2114" t="s">
        <v>2082</v>
      </c>
      <c r="D2114" t="s">
        <v>1699</v>
      </c>
    </row>
    <row r="2115" spans="3:6" x14ac:dyDescent="0.2">
      <c r="C2115" t="s">
        <v>1826</v>
      </c>
      <c r="D2115" t="s">
        <v>1779</v>
      </c>
      <c r="F2115" t="s">
        <v>3457</v>
      </c>
    </row>
    <row r="2116" spans="3:6" x14ac:dyDescent="0.2">
      <c r="C2116" t="s">
        <v>2267</v>
      </c>
      <c r="D2116" t="s">
        <v>2296</v>
      </c>
    </row>
    <row r="2117" spans="3:6" x14ac:dyDescent="0.2">
      <c r="C2117" t="s">
        <v>2190</v>
      </c>
      <c r="D2117" t="s">
        <v>1777</v>
      </c>
    </row>
    <row r="2118" spans="3:6" x14ac:dyDescent="0.2">
      <c r="C2118" t="s">
        <v>2176</v>
      </c>
    </row>
    <row r="2119" spans="3:6" x14ac:dyDescent="0.2">
      <c r="C2119" t="s">
        <v>1930</v>
      </c>
    </row>
    <row r="2120" spans="3:6" x14ac:dyDescent="0.2">
      <c r="C2120" t="s">
        <v>273</v>
      </c>
      <c r="D2120" t="s">
        <v>2235</v>
      </c>
    </row>
    <row r="2121" spans="3:6" x14ac:dyDescent="0.2">
      <c r="C2121" t="s">
        <v>1931</v>
      </c>
    </row>
    <row r="2122" spans="3:6" x14ac:dyDescent="0.2">
      <c r="C2122" t="s">
        <v>2215</v>
      </c>
    </row>
    <row r="2123" spans="3:6" x14ac:dyDescent="0.2">
      <c r="C2123" t="s">
        <v>2549</v>
      </c>
      <c r="D2123" t="s">
        <v>2550</v>
      </c>
    </row>
    <row r="2124" spans="3:6" x14ac:dyDescent="0.2">
      <c r="C2124" t="s">
        <v>1876</v>
      </c>
    </row>
    <row r="2125" spans="3:6" x14ac:dyDescent="0.2">
      <c r="C2125" t="s">
        <v>1933</v>
      </c>
    </row>
    <row r="2126" spans="3:6" x14ac:dyDescent="0.2">
      <c r="C2126" t="s">
        <v>2303</v>
      </c>
      <c r="D2126" t="s">
        <v>1997</v>
      </c>
    </row>
    <row r="2127" spans="3:6" x14ac:dyDescent="0.2">
      <c r="C2127" t="s">
        <v>1817</v>
      </c>
    </row>
    <row r="2128" spans="3:6" x14ac:dyDescent="0.2">
      <c r="C2128" t="s">
        <v>2214</v>
      </c>
    </row>
    <row r="2129" spans="3:4" x14ac:dyDescent="0.2">
      <c r="C2129" t="s">
        <v>1819</v>
      </c>
    </row>
    <row r="2130" spans="3:4" x14ac:dyDescent="0.2">
      <c r="C2130" t="s">
        <v>1934</v>
      </c>
    </row>
    <row r="2131" spans="3:4" x14ac:dyDescent="0.2">
      <c r="C2131" t="s">
        <v>1821</v>
      </c>
    </row>
    <row r="2132" spans="3:4" x14ac:dyDescent="0.2">
      <c r="C2132" t="s">
        <v>1935</v>
      </c>
    </row>
    <row r="2133" spans="3:4" x14ac:dyDescent="0.2">
      <c r="C2133" t="s">
        <v>1768</v>
      </c>
      <c r="D2133" t="s">
        <v>1852</v>
      </c>
    </row>
    <row r="2134" spans="3:4" x14ac:dyDescent="0.2">
      <c r="C2134" t="s">
        <v>1824</v>
      </c>
    </row>
    <row r="2135" spans="3:4" x14ac:dyDescent="0.2">
      <c r="D2135" t="s">
        <v>2304</v>
      </c>
    </row>
    <row r="2136" spans="3:4" x14ac:dyDescent="0.2">
      <c r="C2136" t="s">
        <v>1826</v>
      </c>
      <c r="D2136" t="s">
        <v>273</v>
      </c>
    </row>
    <row r="2137" spans="3:4" x14ac:dyDescent="0.2">
      <c r="C2137" t="s">
        <v>2216</v>
      </c>
    </row>
    <row r="2138" spans="3:4" x14ac:dyDescent="0.2">
      <c r="C2138" t="s">
        <v>1937</v>
      </c>
    </row>
    <row r="2139" spans="3:4" x14ac:dyDescent="0.2">
      <c r="C2139" t="s">
        <v>1825</v>
      </c>
    </row>
    <row r="2140" spans="3:4" x14ac:dyDescent="0.2">
      <c r="C2140" t="s">
        <v>1825</v>
      </c>
    </row>
    <row r="2141" spans="3:4" x14ac:dyDescent="0.2">
      <c r="C2141" t="s">
        <v>1938</v>
      </c>
    </row>
    <row r="2142" spans="3:4" x14ac:dyDescent="0.2">
      <c r="C2142" t="s">
        <v>2177</v>
      </c>
    </row>
    <row r="2143" spans="3:4" x14ac:dyDescent="0.2">
      <c r="D2143" t="s">
        <v>1825</v>
      </c>
    </row>
    <row r="2144" spans="3:4" x14ac:dyDescent="0.2">
      <c r="C2144" t="s">
        <v>1934</v>
      </c>
      <c r="D2144" t="s">
        <v>1768</v>
      </c>
    </row>
    <row r="2145" spans="3:7" x14ac:dyDescent="0.2">
      <c r="C2145" t="s">
        <v>1821</v>
      </c>
      <c r="D2145" t="s">
        <v>2758</v>
      </c>
    </row>
    <row r="2146" spans="3:7" x14ac:dyDescent="0.2">
      <c r="C2146" t="s">
        <v>2551</v>
      </c>
      <c r="D2146" t="s">
        <v>2552</v>
      </c>
      <c r="F2146" t="s">
        <v>2149</v>
      </c>
      <c r="G2146" t="s">
        <v>2759</v>
      </c>
    </row>
    <row r="2147" spans="3:7" x14ac:dyDescent="0.2">
      <c r="C2147" t="s">
        <v>2217</v>
      </c>
    </row>
    <row r="2148" spans="3:7" x14ac:dyDescent="0.2">
      <c r="C2148" t="s">
        <v>2458</v>
      </c>
      <c r="D2148" t="s">
        <v>2237</v>
      </c>
    </row>
    <row r="2149" spans="3:7" x14ac:dyDescent="0.2">
      <c r="C2149" t="s">
        <v>1934</v>
      </c>
      <c r="D2149" t="s">
        <v>1768</v>
      </c>
    </row>
    <row r="2150" spans="3:7" x14ac:dyDescent="0.2">
      <c r="C2150" t="s">
        <v>1821</v>
      </c>
      <c r="D2150" t="s">
        <v>2758</v>
      </c>
    </row>
    <row r="2151" spans="3:7" x14ac:dyDescent="0.2">
      <c r="C2151" t="s">
        <v>1860</v>
      </c>
    </row>
    <row r="2152" spans="3:7" x14ac:dyDescent="0.2">
      <c r="C2152" t="s">
        <v>2551</v>
      </c>
      <c r="D2152" t="s">
        <v>2552</v>
      </c>
      <c r="F2152" t="s">
        <v>2149</v>
      </c>
      <c r="G2152" t="s">
        <v>2759</v>
      </c>
    </row>
    <row r="2153" spans="3:7" x14ac:dyDescent="0.2">
      <c r="C2153" t="s">
        <v>2217</v>
      </c>
    </row>
    <row r="2154" spans="3:7" x14ac:dyDescent="0.2">
      <c r="C2154" t="s">
        <v>2245</v>
      </c>
      <c r="D2154" t="s">
        <v>2255</v>
      </c>
    </row>
    <row r="2155" spans="3:7" x14ac:dyDescent="0.2">
      <c r="C2155" t="s">
        <v>2256</v>
      </c>
      <c r="D2155" t="s">
        <v>2234</v>
      </c>
    </row>
    <row r="2156" spans="3:7" x14ac:dyDescent="0.2">
      <c r="C2156" t="s">
        <v>1860</v>
      </c>
    </row>
    <row r="2157" spans="3:7" x14ac:dyDescent="0.2">
      <c r="D2157" t="s">
        <v>1776</v>
      </c>
    </row>
    <row r="2158" spans="3:7" x14ac:dyDescent="0.2">
      <c r="D2158" t="s">
        <v>1862</v>
      </c>
    </row>
    <row r="2159" spans="3:7" x14ac:dyDescent="0.2">
      <c r="D2159" t="s">
        <v>273</v>
      </c>
    </row>
    <row r="2160" spans="3:7" x14ac:dyDescent="0.2">
      <c r="D2160" t="s">
        <v>273</v>
      </c>
    </row>
    <row r="2161" spans="3:6" x14ac:dyDescent="0.2">
      <c r="D2161" t="s">
        <v>273</v>
      </c>
      <c r="F2161" t="s">
        <v>1777</v>
      </c>
    </row>
    <row r="2162" spans="3:6" x14ac:dyDescent="0.2">
      <c r="C2162" t="s">
        <v>2760</v>
      </c>
      <c r="D2162" t="s">
        <v>1773</v>
      </c>
    </row>
    <row r="2163" spans="3:6" x14ac:dyDescent="0.2">
      <c r="C2163" t="s">
        <v>2432</v>
      </c>
      <c r="D2163" t="s">
        <v>273</v>
      </c>
    </row>
    <row r="2164" spans="3:6" x14ac:dyDescent="0.2">
      <c r="C2164" t="s">
        <v>2257</v>
      </c>
      <c r="D2164" t="s">
        <v>273</v>
      </c>
    </row>
    <row r="2165" spans="3:6" x14ac:dyDescent="0.2">
      <c r="D2165" t="s">
        <v>2257</v>
      </c>
    </row>
    <row r="2166" spans="3:6" x14ac:dyDescent="0.2">
      <c r="C2166" t="s">
        <v>2432</v>
      </c>
      <c r="D2166" t="s">
        <v>273</v>
      </c>
    </row>
    <row r="2167" spans="3:6" x14ac:dyDescent="0.2">
      <c r="C2167" t="s">
        <v>2257</v>
      </c>
      <c r="D2167" t="s">
        <v>273</v>
      </c>
    </row>
    <row r="2168" spans="3:6" x14ac:dyDescent="0.2">
      <c r="C2168" t="s">
        <v>2553</v>
      </c>
      <c r="D2168" t="s">
        <v>273</v>
      </c>
    </row>
    <row r="2169" spans="3:6" x14ac:dyDescent="0.2">
      <c r="C2169" t="s">
        <v>1939</v>
      </c>
    </row>
    <row r="2170" spans="3:6" x14ac:dyDescent="0.2">
      <c r="C2170" t="s">
        <v>1940</v>
      </c>
    </row>
    <row r="2171" spans="3:6" x14ac:dyDescent="0.2">
      <c r="C2171" t="s">
        <v>1910</v>
      </c>
    </row>
    <row r="2172" spans="3:6" x14ac:dyDescent="0.2">
      <c r="C2172" t="s">
        <v>3444</v>
      </c>
    </row>
    <row r="2173" spans="3:6" x14ac:dyDescent="0.2">
      <c r="C2173" t="s">
        <v>3445</v>
      </c>
    </row>
    <row r="2174" spans="3:6" x14ac:dyDescent="0.2">
      <c r="C2174" t="s">
        <v>2432</v>
      </c>
      <c r="D2174" t="s">
        <v>273</v>
      </c>
    </row>
    <row r="2175" spans="3:6" x14ac:dyDescent="0.2">
      <c r="C2175" t="s">
        <v>2432</v>
      </c>
      <c r="D2175" t="s">
        <v>273</v>
      </c>
    </row>
    <row r="2176" spans="3:6" x14ac:dyDescent="0.2">
      <c r="C2176" t="s">
        <v>2257</v>
      </c>
      <c r="D2176" t="s">
        <v>273</v>
      </c>
    </row>
    <row r="2178" spans="3:6" x14ac:dyDescent="0.2">
      <c r="C2178" t="s">
        <v>2257</v>
      </c>
      <c r="D2178" t="s">
        <v>273</v>
      </c>
      <c r="F2178" t="s">
        <v>2554</v>
      </c>
    </row>
    <row r="2179" spans="3:6" x14ac:dyDescent="0.2">
      <c r="C2179" t="s">
        <v>2555</v>
      </c>
      <c r="D2179" t="s">
        <v>2556</v>
      </c>
    </row>
    <row r="2180" spans="3:6" x14ac:dyDescent="0.2">
      <c r="C2180" t="s">
        <v>1921</v>
      </c>
      <c r="D2180" t="s">
        <v>1852</v>
      </c>
    </row>
    <row r="2181" spans="3:6" x14ac:dyDescent="0.2">
      <c r="C2181" t="s">
        <v>2557</v>
      </c>
      <c r="D2181" t="s">
        <v>1852</v>
      </c>
    </row>
    <row r="2182" spans="3:6" x14ac:dyDescent="0.2">
      <c r="C2182" t="s">
        <v>2558</v>
      </c>
      <c r="D2182" t="s">
        <v>1852</v>
      </c>
    </row>
    <row r="2183" spans="3:6" x14ac:dyDescent="0.2">
      <c r="C2183" t="s">
        <v>2559</v>
      </c>
      <c r="D2183" t="s">
        <v>1852</v>
      </c>
    </row>
    <row r="2184" spans="3:6" x14ac:dyDescent="0.2">
      <c r="C2184" t="s">
        <v>1941</v>
      </c>
    </row>
    <row r="2185" spans="3:6" x14ac:dyDescent="0.2">
      <c r="C2185" t="s">
        <v>1942</v>
      </c>
    </row>
    <row r="2186" spans="3:6" x14ac:dyDescent="0.2">
      <c r="C2186" t="s">
        <v>1817</v>
      </c>
      <c r="D2186" t="s">
        <v>1852</v>
      </c>
    </row>
    <row r="2187" spans="3:6" x14ac:dyDescent="0.2">
      <c r="C2187" t="s">
        <v>2058</v>
      </c>
      <c r="D2187" t="s">
        <v>1819</v>
      </c>
    </row>
    <row r="2188" spans="3:6" x14ac:dyDescent="0.2">
      <c r="C2188" t="s">
        <v>2560</v>
      </c>
      <c r="D2188" t="s">
        <v>1852</v>
      </c>
    </row>
    <row r="2189" spans="3:6" x14ac:dyDescent="0.2">
      <c r="C2189" t="s">
        <v>1934</v>
      </c>
      <c r="D2189" t="s">
        <v>1852</v>
      </c>
    </row>
    <row r="2190" spans="3:6" x14ac:dyDescent="0.2">
      <c r="C2190" t="s">
        <v>1768</v>
      </c>
      <c r="D2190" t="s">
        <v>1852</v>
      </c>
    </row>
    <row r="2191" spans="3:6" x14ac:dyDescent="0.2">
      <c r="C2191" t="s">
        <v>2561</v>
      </c>
      <c r="D2191" t="s">
        <v>1852</v>
      </c>
    </row>
    <row r="2192" spans="3:6" x14ac:dyDescent="0.2">
      <c r="C2192" t="s">
        <v>2562</v>
      </c>
      <c r="D2192" t="s">
        <v>1852</v>
      </c>
    </row>
    <row r="2193" spans="3:6" x14ac:dyDescent="0.2">
      <c r="C2193" t="s">
        <v>2563</v>
      </c>
      <c r="D2193" t="s">
        <v>2440</v>
      </c>
      <c r="F2193" t="s">
        <v>1852</v>
      </c>
    </row>
    <row r="2194" spans="3:6" x14ac:dyDescent="0.2">
      <c r="C2194" t="s">
        <v>2563</v>
      </c>
      <c r="D2194" t="s">
        <v>2564</v>
      </c>
      <c r="F2194" t="s">
        <v>1852</v>
      </c>
    </row>
    <row r="2195" spans="3:6" x14ac:dyDescent="0.2">
      <c r="C2195" t="s">
        <v>1826</v>
      </c>
      <c r="D2195" t="s">
        <v>273</v>
      </c>
    </row>
    <row r="2196" spans="3:6" x14ac:dyDescent="0.2">
      <c r="C2196" t="s">
        <v>1943</v>
      </c>
      <c r="D2196" t="s">
        <v>2565</v>
      </c>
    </row>
    <row r="2197" spans="3:6" x14ac:dyDescent="0.2">
      <c r="C2197" t="s">
        <v>2303</v>
      </c>
      <c r="D2197" t="s">
        <v>1740</v>
      </c>
    </row>
    <row r="2198" spans="3:6" x14ac:dyDescent="0.2">
      <c r="C2198" t="s">
        <v>1944</v>
      </c>
    </row>
    <row r="2199" spans="3:6" x14ac:dyDescent="0.2">
      <c r="C2199" t="s">
        <v>1945</v>
      </c>
      <c r="D2199" t="s">
        <v>2566</v>
      </c>
    </row>
    <row r="2200" spans="3:6" x14ac:dyDescent="0.2">
      <c r="C2200" t="s">
        <v>1993</v>
      </c>
      <c r="D2200" t="s">
        <v>1852</v>
      </c>
    </row>
    <row r="2201" spans="3:6" x14ac:dyDescent="0.2">
      <c r="C2201" t="s">
        <v>2178</v>
      </c>
      <c r="D2201" t="s">
        <v>1852</v>
      </c>
    </row>
    <row r="2202" spans="3:6" x14ac:dyDescent="0.2">
      <c r="C2202" t="s">
        <v>1768</v>
      </c>
      <c r="D2202" t="s">
        <v>1852</v>
      </c>
    </row>
    <row r="2203" spans="3:6" x14ac:dyDescent="0.2">
      <c r="C2203" t="s">
        <v>1954</v>
      </c>
      <c r="D2203" t="s">
        <v>1852</v>
      </c>
    </row>
    <row r="2204" spans="3:6" x14ac:dyDescent="0.2">
      <c r="C2204" t="s">
        <v>2567</v>
      </c>
      <c r="D2204" t="s">
        <v>1852</v>
      </c>
    </row>
    <row r="2205" spans="3:6" x14ac:dyDescent="0.2">
      <c r="C2205" t="s">
        <v>1800</v>
      </c>
      <c r="D2205" t="s">
        <v>2568</v>
      </c>
    </row>
    <row r="2206" spans="3:6" x14ac:dyDescent="0.2">
      <c r="C2206" t="s">
        <v>1947</v>
      </c>
    </row>
    <row r="2207" spans="3:6" x14ac:dyDescent="0.2">
      <c r="C2207" t="s">
        <v>1946</v>
      </c>
    </row>
    <row r="2208" spans="3:6" x14ac:dyDescent="0.2">
      <c r="D2208" t="s">
        <v>2258</v>
      </c>
    </row>
    <row r="2209" spans="3:7" x14ac:dyDescent="0.2">
      <c r="C2209" t="s">
        <v>1948</v>
      </c>
    </row>
    <row r="2210" spans="3:7" x14ac:dyDescent="0.2">
      <c r="C2210" t="s">
        <v>2569</v>
      </c>
      <c r="D2210" t="s">
        <v>1717</v>
      </c>
    </row>
    <row r="2211" spans="3:7" x14ac:dyDescent="0.2">
      <c r="D2211" t="s">
        <v>1949</v>
      </c>
    </row>
    <row r="2212" spans="3:7" x14ac:dyDescent="0.2">
      <c r="C2212" t="s">
        <v>2259</v>
      </c>
      <c r="D2212" t="s">
        <v>2260</v>
      </c>
    </row>
    <row r="2213" spans="3:7" x14ac:dyDescent="0.2">
      <c r="C2213" t="s">
        <v>1944</v>
      </c>
    </row>
    <row r="2214" spans="3:7" x14ac:dyDescent="0.2">
      <c r="C2214" t="s">
        <v>1950</v>
      </c>
    </row>
    <row r="2215" spans="3:7" x14ac:dyDescent="0.2">
      <c r="C2215" t="s">
        <v>2570</v>
      </c>
      <c r="D2215" t="s">
        <v>273</v>
      </c>
    </row>
    <row r="2216" spans="3:7" x14ac:dyDescent="0.2">
      <c r="C2216" t="s">
        <v>1792</v>
      </c>
    </row>
    <row r="2217" spans="3:7" x14ac:dyDescent="0.2">
      <c r="C2217" t="s">
        <v>1951</v>
      </c>
    </row>
    <row r="2218" spans="3:7" x14ac:dyDescent="0.2">
      <c r="C2218" t="s">
        <v>2162</v>
      </c>
    </row>
    <row r="2219" spans="3:7" x14ac:dyDescent="0.2">
      <c r="C2219" t="s">
        <v>2162</v>
      </c>
      <c r="D2219" t="s">
        <v>2571</v>
      </c>
    </row>
    <row r="2220" spans="3:7" x14ac:dyDescent="0.2">
      <c r="C2220" t="s">
        <v>2162</v>
      </c>
      <c r="D2220" t="s">
        <v>2571</v>
      </c>
    </row>
    <row r="2221" spans="3:7" ht="48" x14ac:dyDescent="0.2">
      <c r="C2221" s="1" t="s">
        <v>2162</v>
      </c>
      <c r="D2221" t="s">
        <v>2571</v>
      </c>
      <c r="F2221" t="s">
        <v>2763</v>
      </c>
      <c r="G2221" t="s">
        <v>2691</v>
      </c>
    </row>
    <row r="2222" spans="3:7" x14ac:dyDescent="0.2">
      <c r="C2222" t="s">
        <v>2573</v>
      </c>
      <c r="D2222" t="s">
        <v>1852</v>
      </c>
    </row>
    <row r="2223" spans="3:7" x14ac:dyDescent="0.2">
      <c r="C2223" t="s">
        <v>1991</v>
      </c>
      <c r="D2223" t="s">
        <v>1852</v>
      </c>
    </row>
    <row r="2224" spans="3:7" x14ac:dyDescent="0.2">
      <c r="C2224" t="s">
        <v>1768</v>
      </c>
      <c r="D2224" t="s">
        <v>1852</v>
      </c>
    </row>
    <row r="2225" spans="3:6" x14ac:dyDescent="0.2">
      <c r="D2225" t="s">
        <v>1862</v>
      </c>
    </row>
    <row r="2226" spans="3:6" x14ac:dyDescent="0.2">
      <c r="D2226" t="s">
        <v>1862</v>
      </c>
    </row>
    <row r="2227" spans="3:6" x14ac:dyDescent="0.2">
      <c r="D2227" t="s">
        <v>2272</v>
      </c>
    </row>
    <row r="2228" spans="3:6" x14ac:dyDescent="0.2">
      <c r="D2228" t="s">
        <v>273</v>
      </c>
      <c r="F2228" t="s">
        <v>2574</v>
      </c>
    </row>
    <row r="2229" spans="3:6" x14ac:dyDescent="0.2">
      <c r="D2229" t="s">
        <v>2575</v>
      </c>
    </row>
    <row r="2230" spans="3:6" x14ac:dyDescent="0.2">
      <c r="C2230" t="s">
        <v>1826</v>
      </c>
      <c r="D2230" t="s">
        <v>2234</v>
      </c>
    </row>
    <row r="2231" spans="3:6" x14ac:dyDescent="0.2">
      <c r="C2231" t="s">
        <v>2245</v>
      </c>
      <c r="D2231" t="s">
        <v>2306</v>
      </c>
    </row>
    <row r="2232" spans="3:6" x14ac:dyDescent="0.2">
      <c r="C2232" t="s">
        <v>2267</v>
      </c>
      <c r="D2232" t="s">
        <v>2307</v>
      </c>
    </row>
    <row r="2233" spans="3:6" x14ac:dyDescent="0.2">
      <c r="C2233" t="s">
        <v>2267</v>
      </c>
      <c r="D2233" t="s">
        <v>2307</v>
      </c>
    </row>
    <row r="2234" spans="3:6" x14ac:dyDescent="0.2">
      <c r="C2234" t="s">
        <v>2267</v>
      </c>
      <c r="D2234" t="s">
        <v>2307</v>
      </c>
    </row>
    <row r="2235" spans="3:6" x14ac:dyDescent="0.2">
      <c r="C2235" t="s">
        <v>1952</v>
      </c>
    </row>
    <row r="2236" spans="3:6" x14ac:dyDescent="0.2">
      <c r="C2236" t="s">
        <v>1953</v>
      </c>
    </row>
    <row r="2237" spans="3:6" x14ac:dyDescent="0.2">
      <c r="D2237" t="s">
        <v>273</v>
      </c>
    </row>
    <row r="2238" spans="3:6" x14ac:dyDescent="0.2">
      <c r="C2238" t="s">
        <v>2178</v>
      </c>
    </row>
    <row r="2239" spans="3:6" x14ac:dyDescent="0.2">
      <c r="C2239" t="s">
        <v>1954</v>
      </c>
    </row>
    <row r="2240" spans="3:6" x14ac:dyDescent="0.2">
      <c r="D2240" t="s">
        <v>1763</v>
      </c>
    </row>
    <row r="2241" spans="3:6" x14ac:dyDescent="0.2">
      <c r="D2241" t="s">
        <v>2308</v>
      </c>
    </row>
    <row r="2242" spans="3:6" x14ac:dyDescent="0.2">
      <c r="C2242" t="s">
        <v>2261</v>
      </c>
      <c r="D2242" t="s">
        <v>273</v>
      </c>
    </row>
    <row r="2243" spans="3:6" x14ac:dyDescent="0.2">
      <c r="C2243" t="s">
        <v>1953</v>
      </c>
    </row>
    <row r="2244" spans="3:6" x14ac:dyDescent="0.2">
      <c r="C2244" t="s">
        <v>2576</v>
      </c>
      <c r="D2244" t="s">
        <v>1852</v>
      </c>
    </row>
    <row r="2245" spans="3:6" x14ac:dyDescent="0.2">
      <c r="C2245" t="s">
        <v>2110</v>
      </c>
      <c r="D2245" t="s">
        <v>1852</v>
      </c>
    </row>
    <row r="2246" spans="3:6" x14ac:dyDescent="0.2">
      <c r="C2246" t="s">
        <v>1940</v>
      </c>
      <c r="D2246" t="s">
        <v>1852</v>
      </c>
    </row>
    <row r="2247" spans="3:6" x14ac:dyDescent="0.2">
      <c r="C2247" t="s">
        <v>2577</v>
      </c>
      <c r="D2247" t="s">
        <v>2234</v>
      </c>
    </row>
    <row r="2248" spans="3:6" x14ac:dyDescent="0.2">
      <c r="C2248" t="s">
        <v>2578</v>
      </c>
      <c r="D2248" t="s">
        <v>1852</v>
      </c>
    </row>
    <row r="2249" spans="3:6" x14ac:dyDescent="0.2">
      <c r="C2249" t="s">
        <v>1993</v>
      </c>
      <c r="D2249" t="s">
        <v>1852</v>
      </c>
    </row>
    <row r="2250" spans="3:6" x14ac:dyDescent="0.2">
      <c r="C2250" t="s">
        <v>2579</v>
      </c>
      <c r="D2250" t="s">
        <v>1852</v>
      </c>
    </row>
    <row r="2251" spans="3:6" x14ac:dyDescent="0.2">
      <c r="C2251" t="s">
        <v>2580</v>
      </c>
      <c r="D2251" t="s">
        <v>2764</v>
      </c>
      <c r="F2251" t="s">
        <v>1852</v>
      </c>
    </row>
    <row r="2252" spans="3:6" x14ac:dyDescent="0.2">
      <c r="C2252" t="s">
        <v>2581</v>
      </c>
      <c r="D2252" t="s">
        <v>1852</v>
      </c>
    </row>
    <row r="2253" spans="3:6" x14ac:dyDescent="0.2">
      <c r="C2253" t="s">
        <v>1768</v>
      </c>
      <c r="D2253" t="s">
        <v>1852</v>
      </c>
    </row>
    <row r="2254" spans="3:6" x14ac:dyDescent="0.2">
      <c r="C2254" t="s">
        <v>1768</v>
      </c>
      <c r="D2254" t="s">
        <v>1852</v>
      </c>
    </row>
    <row r="2255" spans="3:6" x14ac:dyDescent="0.2">
      <c r="C2255" t="s">
        <v>2582</v>
      </c>
      <c r="D2255" t="s">
        <v>1852</v>
      </c>
    </row>
    <row r="2256" spans="3:6" x14ac:dyDescent="0.2">
      <c r="C2256" t="s">
        <v>1955</v>
      </c>
    </row>
    <row r="2257" spans="3:4" x14ac:dyDescent="0.2">
      <c r="C2257" t="s">
        <v>2583</v>
      </c>
      <c r="D2257" t="s">
        <v>1860</v>
      </c>
    </row>
    <row r="2258" spans="3:4" x14ac:dyDescent="0.2">
      <c r="C2258" t="s">
        <v>273</v>
      </c>
      <c r="D2258" t="s">
        <v>1776</v>
      </c>
    </row>
    <row r="2259" spans="3:4" x14ac:dyDescent="0.2">
      <c r="C2259" t="s">
        <v>273</v>
      </c>
      <c r="D2259" t="s">
        <v>1776</v>
      </c>
    </row>
    <row r="2260" spans="3:4" x14ac:dyDescent="0.2">
      <c r="C2260" t="s">
        <v>1800</v>
      </c>
      <c r="D2260" t="s">
        <v>2584</v>
      </c>
    </row>
    <row r="2261" spans="3:4" x14ac:dyDescent="0.2">
      <c r="C2261" t="s">
        <v>2585</v>
      </c>
      <c r="D2261" t="s">
        <v>1956</v>
      </c>
    </row>
    <row r="2262" spans="3:4" x14ac:dyDescent="0.2">
      <c r="C2262" t="s">
        <v>1957</v>
      </c>
    </row>
    <row r="2263" spans="3:4" x14ac:dyDescent="0.2">
      <c r="C2263" t="s">
        <v>1958</v>
      </c>
    </row>
    <row r="2264" spans="3:4" x14ac:dyDescent="0.2">
      <c r="C2264" t="s">
        <v>1768</v>
      </c>
    </row>
    <row r="2265" spans="3:4" x14ac:dyDescent="0.2">
      <c r="C2265" t="s">
        <v>1826</v>
      </c>
      <c r="D2265" t="s">
        <v>273</v>
      </c>
    </row>
    <row r="2266" spans="3:4" x14ac:dyDescent="0.2">
      <c r="C2266" t="s">
        <v>2586</v>
      </c>
      <c r="D2266" t="s">
        <v>1860</v>
      </c>
    </row>
    <row r="2267" spans="3:4" x14ac:dyDescent="0.2">
      <c r="C2267" t="s">
        <v>1768</v>
      </c>
      <c r="D2267" t="s">
        <v>1860</v>
      </c>
    </row>
    <row r="2268" spans="3:4" x14ac:dyDescent="0.2">
      <c r="C2268" t="s">
        <v>2587</v>
      </c>
      <c r="D2268" t="s">
        <v>1860</v>
      </c>
    </row>
    <row r="2269" spans="3:4" x14ac:dyDescent="0.2">
      <c r="C2269" t="s">
        <v>1817</v>
      </c>
      <c r="D2269" t="s">
        <v>1860</v>
      </c>
    </row>
    <row r="2270" spans="3:4" x14ac:dyDescent="0.2">
      <c r="C2270" t="s">
        <v>1817</v>
      </c>
      <c r="D2270" t="s">
        <v>1860</v>
      </c>
    </row>
    <row r="2271" spans="3:4" x14ac:dyDescent="0.2">
      <c r="C2271" t="s">
        <v>1768</v>
      </c>
      <c r="D2271" t="s">
        <v>1860</v>
      </c>
    </row>
    <row r="2272" spans="3:4" x14ac:dyDescent="0.2">
      <c r="C2272" t="s">
        <v>2588</v>
      </c>
      <c r="D2272" t="s">
        <v>1860</v>
      </c>
    </row>
    <row r="2273" spans="3:4" x14ac:dyDescent="0.2">
      <c r="C2273" t="s">
        <v>2589</v>
      </c>
      <c r="D2273" t="s">
        <v>1860</v>
      </c>
    </row>
    <row r="2274" spans="3:4" x14ac:dyDescent="0.2">
      <c r="C2274" t="s">
        <v>1960</v>
      </c>
    </row>
    <row r="2275" spans="3:4" ht="32" x14ac:dyDescent="0.2">
      <c r="C2275" s="1"/>
      <c r="D2275" t="s">
        <v>2263</v>
      </c>
    </row>
    <row r="2276" spans="3:4" ht="32" x14ac:dyDescent="0.2">
      <c r="C2276" s="1"/>
      <c r="D2276" t="s">
        <v>2263</v>
      </c>
    </row>
    <row r="2277" spans="3:4" x14ac:dyDescent="0.2">
      <c r="C2277" t="s">
        <v>2264</v>
      </c>
      <c r="D2277" t="s">
        <v>2234</v>
      </c>
    </row>
    <row r="2278" spans="3:4" x14ac:dyDescent="0.2">
      <c r="C2278" t="s">
        <v>2265</v>
      </c>
      <c r="D2278" t="s">
        <v>2234</v>
      </c>
    </row>
    <row r="2279" spans="3:4" x14ac:dyDescent="0.2">
      <c r="C2279" t="s">
        <v>1768</v>
      </c>
    </row>
    <row r="2280" spans="3:4" x14ac:dyDescent="0.2">
      <c r="C2280" t="s">
        <v>1961</v>
      </c>
    </row>
    <row r="2281" spans="3:4" x14ac:dyDescent="0.2">
      <c r="C2281" t="s">
        <v>2765</v>
      </c>
      <c r="D2281" t="s">
        <v>2766</v>
      </c>
    </row>
    <row r="2282" spans="3:4" x14ac:dyDescent="0.2">
      <c r="C2282" t="s">
        <v>1962</v>
      </c>
    </row>
    <row r="2283" spans="3:4" x14ac:dyDescent="0.2">
      <c r="C2283" t="s">
        <v>1963</v>
      </c>
    </row>
    <row r="2284" spans="3:4" x14ac:dyDescent="0.2">
      <c r="C2284" t="s">
        <v>1826</v>
      </c>
      <c r="D2284" t="s">
        <v>2234</v>
      </c>
    </row>
    <row r="2285" spans="3:4" x14ac:dyDescent="0.2">
      <c r="C2285" t="s">
        <v>2590</v>
      </c>
      <c r="D2285" t="s">
        <v>2767</v>
      </c>
    </row>
    <row r="2286" spans="3:4" x14ac:dyDescent="0.2">
      <c r="C2286" t="s">
        <v>2768</v>
      </c>
      <c r="D2286" t="s">
        <v>2769</v>
      </c>
    </row>
    <row r="2287" spans="3:4" x14ac:dyDescent="0.2">
      <c r="C2287" t="s">
        <v>1964</v>
      </c>
    </row>
    <row r="2288" spans="3:4" x14ac:dyDescent="0.2">
      <c r="C2288" t="s">
        <v>2770</v>
      </c>
      <c r="D2288" t="s">
        <v>1984</v>
      </c>
    </row>
    <row r="2289" spans="3:4" x14ac:dyDescent="0.2">
      <c r="C2289" t="s">
        <v>2591</v>
      </c>
      <c r="D2289" t="s">
        <v>2771</v>
      </c>
    </row>
    <row r="2290" spans="3:4" x14ac:dyDescent="0.2">
      <c r="C2290" t="s">
        <v>2592</v>
      </c>
      <c r="D2290" t="s">
        <v>2772</v>
      </c>
    </row>
    <row r="2291" spans="3:4" x14ac:dyDescent="0.2">
      <c r="C2291" t="s">
        <v>1965</v>
      </c>
    </row>
    <row r="2292" spans="3:4" x14ac:dyDescent="0.2">
      <c r="C2292" t="s">
        <v>2593</v>
      </c>
      <c r="D2292" t="s">
        <v>2594</v>
      </c>
    </row>
    <row r="2293" spans="3:4" x14ac:dyDescent="0.2">
      <c r="C2293" t="s">
        <v>2773</v>
      </c>
      <c r="D2293" t="s">
        <v>2774</v>
      </c>
    </row>
    <row r="2294" spans="3:4" x14ac:dyDescent="0.2">
      <c r="C2294" t="s">
        <v>2595</v>
      </c>
      <c r="D2294" t="s">
        <v>2596</v>
      </c>
    </row>
    <row r="2295" spans="3:4" x14ac:dyDescent="0.2">
      <c r="C2295" t="s">
        <v>1966</v>
      </c>
    </row>
    <row r="2296" spans="3:4" x14ac:dyDescent="0.2">
      <c r="C2296" t="s">
        <v>1768</v>
      </c>
    </row>
    <row r="2297" spans="3:4" x14ac:dyDescent="0.2">
      <c r="C2297" t="s">
        <v>1967</v>
      </c>
    </row>
    <row r="2298" spans="3:4" x14ac:dyDescent="0.2">
      <c r="C2298" t="s">
        <v>1968</v>
      </c>
    </row>
    <row r="2299" spans="3:4" x14ac:dyDescent="0.2">
      <c r="C2299" t="s">
        <v>2597</v>
      </c>
      <c r="D2299" t="s">
        <v>273</v>
      </c>
    </row>
    <row r="2300" spans="3:4" x14ac:dyDescent="0.2">
      <c r="C2300" t="s">
        <v>2598</v>
      </c>
      <c r="D2300" t="s">
        <v>273</v>
      </c>
    </row>
    <row r="2301" spans="3:4" x14ac:dyDescent="0.2">
      <c r="C2301" t="s">
        <v>2599</v>
      </c>
      <c r="D2301" t="s">
        <v>273</v>
      </c>
    </row>
    <row r="2302" spans="3:4" x14ac:dyDescent="0.2">
      <c r="C2302" t="s">
        <v>1970</v>
      </c>
    </row>
    <row r="2303" spans="3:4" x14ac:dyDescent="0.2">
      <c r="D2303" t="s">
        <v>2266</v>
      </c>
    </row>
    <row r="2304" spans="3:4" x14ac:dyDescent="0.2">
      <c r="C2304" t="s">
        <v>2274</v>
      </c>
      <c r="D2304" t="s">
        <v>2266</v>
      </c>
    </row>
    <row r="2305" spans="3:4" x14ac:dyDescent="0.2">
      <c r="C2305" t="s">
        <v>1971</v>
      </c>
    </row>
    <row r="2306" spans="3:4" x14ac:dyDescent="0.2">
      <c r="C2306" t="s">
        <v>2267</v>
      </c>
      <c r="D2306" t="s">
        <v>2266</v>
      </c>
    </row>
    <row r="2307" spans="3:4" x14ac:dyDescent="0.2">
      <c r="C2307" t="s">
        <v>2274</v>
      </c>
      <c r="D2307" t="s">
        <v>1773</v>
      </c>
    </row>
    <row r="2308" spans="3:4" x14ac:dyDescent="0.2">
      <c r="C2308" t="s">
        <v>1826</v>
      </c>
      <c r="D2308" t="s">
        <v>1773</v>
      </c>
    </row>
    <row r="2309" spans="3:4" x14ac:dyDescent="0.2">
      <c r="C2309" t="s">
        <v>2267</v>
      </c>
      <c r="D2309" t="s">
        <v>2296</v>
      </c>
    </row>
    <row r="2310" spans="3:4" x14ac:dyDescent="0.2">
      <c r="C2310" t="s">
        <v>1972</v>
      </c>
    </row>
    <row r="2311" spans="3:4" x14ac:dyDescent="0.2">
      <c r="C2311" t="s">
        <v>1972</v>
      </c>
    </row>
    <row r="2312" spans="3:4" x14ac:dyDescent="0.2">
      <c r="C2312" t="s">
        <v>1974</v>
      </c>
    </row>
    <row r="2313" spans="3:4" x14ac:dyDescent="0.2">
      <c r="C2313" t="s">
        <v>1973</v>
      </c>
    </row>
    <row r="2314" spans="3:4" x14ac:dyDescent="0.2">
      <c r="C2314" t="s">
        <v>3421</v>
      </c>
      <c r="D2314" t="s">
        <v>1704</v>
      </c>
    </row>
    <row r="2315" spans="3:4" x14ac:dyDescent="0.2">
      <c r="C2315" t="s">
        <v>2602</v>
      </c>
      <c r="D2315" t="s">
        <v>2460</v>
      </c>
    </row>
    <row r="2316" spans="3:4" x14ac:dyDescent="0.2">
      <c r="C2316" t="s">
        <v>2467</v>
      </c>
      <c r="D2316" t="s">
        <v>1860</v>
      </c>
    </row>
    <row r="2317" spans="3:4" x14ac:dyDescent="0.2">
      <c r="C2317" t="s">
        <v>2602</v>
      </c>
      <c r="D2317" t="s">
        <v>2460</v>
      </c>
    </row>
    <row r="2318" spans="3:4" x14ac:dyDescent="0.2">
      <c r="C2318" t="s">
        <v>2467</v>
      </c>
      <c r="D2318" t="s">
        <v>1860</v>
      </c>
    </row>
    <row r="2319" spans="3:4" x14ac:dyDescent="0.2">
      <c r="C2319" t="s">
        <v>2603</v>
      </c>
      <c r="D2319" t="s">
        <v>1860</v>
      </c>
    </row>
    <row r="2320" spans="3:4" x14ac:dyDescent="0.2">
      <c r="C2320" t="s">
        <v>2604</v>
      </c>
      <c r="D2320" t="s">
        <v>1860</v>
      </c>
    </row>
    <row r="2321" spans="3:4" x14ac:dyDescent="0.2">
      <c r="C2321" t="s">
        <v>2003</v>
      </c>
      <c r="D2321" t="s">
        <v>1860</v>
      </c>
    </row>
    <row r="2322" spans="3:4" x14ac:dyDescent="0.2">
      <c r="C2322" t="s">
        <v>1983</v>
      </c>
      <c r="D2322" t="s">
        <v>1860</v>
      </c>
    </row>
    <row r="2323" spans="3:4" x14ac:dyDescent="0.2">
      <c r="C2323" t="s">
        <v>1984</v>
      </c>
      <c r="D2323" t="s">
        <v>1860</v>
      </c>
    </row>
    <row r="2324" spans="3:4" x14ac:dyDescent="0.2">
      <c r="D2324" t="s">
        <v>273</v>
      </c>
    </row>
    <row r="2325" spans="3:4" x14ac:dyDescent="0.2">
      <c r="C2325" t="s">
        <v>1798</v>
      </c>
    </row>
    <row r="2326" spans="3:4" x14ac:dyDescent="0.2">
      <c r="C2326" t="s">
        <v>1798</v>
      </c>
    </row>
    <row r="2327" spans="3:4" x14ac:dyDescent="0.2">
      <c r="D2327" t="s">
        <v>1975</v>
      </c>
    </row>
    <row r="2328" spans="3:4" x14ac:dyDescent="0.2">
      <c r="D2328" t="s">
        <v>1975</v>
      </c>
    </row>
    <row r="2329" spans="3:4" x14ac:dyDescent="0.2">
      <c r="C2329" t="s">
        <v>1772</v>
      </c>
      <c r="D2329" t="s">
        <v>1699</v>
      </c>
    </row>
    <row r="2330" spans="3:4" x14ac:dyDescent="0.2">
      <c r="C2330" t="s">
        <v>2603</v>
      </c>
      <c r="D2330" t="s">
        <v>1860</v>
      </c>
    </row>
    <row r="2331" spans="3:4" x14ac:dyDescent="0.2">
      <c r="C2331" t="s">
        <v>2604</v>
      </c>
      <c r="D2331" t="s">
        <v>1860</v>
      </c>
    </row>
    <row r="2332" spans="3:4" x14ac:dyDescent="0.2">
      <c r="C2332" t="s">
        <v>2003</v>
      </c>
      <c r="D2332" t="s">
        <v>1860</v>
      </c>
    </row>
    <row r="2333" spans="3:4" x14ac:dyDescent="0.2">
      <c r="C2333" t="s">
        <v>1798</v>
      </c>
    </row>
    <row r="2334" spans="3:4" x14ac:dyDescent="0.2">
      <c r="C2334" t="s">
        <v>1798</v>
      </c>
    </row>
    <row r="2335" spans="3:4" x14ac:dyDescent="0.2">
      <c r="C2335" t="s">
        <v>1983</v>
      </c>
      <c r="D2335" t="s">
        <v>1860</v>
      </c>
    </row>
    <row r="2336" spans="3:4" x14ac:dyDescent="0.2">
      <c r="C2336" t="s">
        <v>1984</v>
      </c>
      <c r="D2336" t="s">
        <v>1860</v>
      </c>
    </row>
    <row r="2337" spans="3:4" x14ac:dyDescent="0.2">
      <c r="C2337" t="s">
        <v>2274</v>
      </c>
      <c r="D2337" t="s">
        <v>2266</v>
      </c>
    </row>
    <row r="2338" spans="3:4" x14ac:dyDescent="0.2">
      <c r="C2338" t="s">
        <v>2274</v>
      </c>
      <c r="D2338" t="s">
        <v>1773</v>
      </c>
    </row>
    <row r="2339" spans="3:4" x14ac:dyDescent="0.2">
      <c r="C2339" t="s">
        <v>1977</v>
      </c>
    </row>
    <row r="2340" spans="3:4" x14ac:dyDescent="0.2">
      <c r="C2340" t="s">
        <v>1794</v>
      </c>
    </row>
    <row r="2341" spans="3:4" x14ac:dyDescent="0.2">
      <c r="C2341" t="s">
        <v>1978</v>
      </c>
    </row>
    <row r="2342" spans="3:4" x14ac:dyDescent="0.2">
      <c r="C2342" t="s">
        <v>1979</v>
      </c>
    </row>
    <row r="2343" spans="3:4" x14ac:dyDescent="0.2">
      <c r="C2343" t="s">
        <v>1980</v>
      </c>
    </row>
    <row r="2344" spans="3:4" x14ac:dyDescent="0.2">
      <c r="C2344" t="s">
        <v>1981</v>
      </c>
    </row>
    <row r="2345" spans="3:4" x14ac:dyDescent="0.2">
      <c r="C2345" t="s">
        <v>1982</v>
      </c>
    </row>
    <row r="2346" spans="3:4" x14ac:dyDescent="0.2">
      <c r="C2346" t="s">
        <v>1792</v>
      </c>
    </row>
    <row r="2347" spans="3:4" x14ac:dyDescent="0.2">
      <c r="C2347" t="s">
        <v>1860</v>
      </c>
    </row>
    <row r="2348" spans="3:4" x14ac:dyDescent="0.2">
      <c r="C2348" t="s">
        <v>1768</v>
      </c>
    </row>
    <row r="2349" spans="3:4" x14ac:dyDescent="0.2">
      <c r="C2349" t="s">
        <v>1983</v>
      </c>
    </row>
    <row r="2350" spans="3:4" x14ac:dyDescent="0.2">
      <c r="C2350" t="s">
        <v>1984</v>
      </c>
    </row>
    <row r="2351" spans="3:4" x14ac:dyDescent="0.2">
      <c r="C2351" t="s">
        <v>2233</v>
      </c>
      <c r="D2351" t="s">
        <v>273</v>
      </c>
    </row>
    <row r="2352" spans="3:4" x14ac:dyDescent="0.2">
      <c r="C2352" t="s">
        <v>2605</v>
      </c>
      <c r="D2352" t="s">
        <v>273</v>
      </c>
    </row>
    <row r="2353" spans="3:4" x14ac:dyDescent="0.2">
      <c r="C2353" t="s">
        <v>2606</v>
      </c>
      <c r="D2353" t="s">
        <v>264</v>
      </c>
    </row>
    <row r="2354" spans="3:4" x14ac:dyDescent="0.2">
      <c r="C2354" t="s">
        <v>2606</v>
      </c>
      <c r="D2354" t="s">
        <v>2117</v>
      </c>
    </row>
    <row r="2355" spans="3:4" x14ac:dyDescent="0.2">
      <c r="C2355" t="s">
        <v>1986</v>
      </c>
    </row>
    <row r="2356" spans="3:4" x14ac:dyDescent="0.2">
      <c r="C2356" t="s">
        <v>1792</v>
      </c>
    </row>
    <row r="2357" spans="3:4" x14ac:dyDescent="0.2">
      <c r="C2357" t="s">
        <v>1987</v>
      </c>
    </row>
    <row r="2358" spans="3:4" x14ac:dyDescent="0.2">
      <c r="C2358" t="s">
        <v>1988</v>
      </c>
    </row>
    <row r="2359" spans="3:4" x14ac:dyDescent="0.2">
      <c r="C2359" t="s">
        <v>2245</v>
      </c>
      <c r="D2359" t="s">
        <v>2607</v>
      </c>
    </row>
    <row r="2360" spans="3:4" x14ac:dyDescent="0.2">
      <c r="C2360" t="s">
        <v>1990</v>
      </c>
    </row>
    <row r="2361" spans="3:4" x14ac:dyDescent="0.2">
      <c r="C2361" t="s">
        <v>2775</v>
      </c>
      <c r="D2361" t="s">
        <v>1768</v>
      </c>
    </row>
    <row r="2362" spans="3:4" x14ac:dyDescent="0.2">
      <c r="C2362" t="s">
        <v>2776</v>
      </c>
      <c r="D2362" t="s">
        <v>2777</v>
      </c>
    </row>
    <row r="2363" spans="3:4" x14ac:dyDescent="0.2">
      <c r="C2363" t="s">
        <v>1991</v>
      </c>
    </row>
    <row r="2364" spans="3:4" x14ac:dyDescent="0.2">
      <c r="C2364" t="s">
        <v>1992</v>
      </c>
    </row>
    <row r="2365" spans="3:4" x14ac:dyDescent="0.2">
      <c r="C2365" t="s">
        <v>1860</v>
      </c>
    </row>
    <row r="2366" spans="3:4" x14ac:dyDescent="0.2">
      <c r="C2366" t="s">
        <v>2608</v>
      </c>
      <c r="D2366" t="s">
        <v>2609</v>
      </c>
    </row>
    <row r="2367" spans="3:4" x14ac:dyDescent="0.2">
      <c r="C2367" t="s">
        <v>1994</v>
      </c>
    </row>
    <row r="2368" spans="3:4" x14ac:dyDescent="0.2">
      <c r="C2368" t="s">
        <v>1928</v>
      </c>
    </row>
    <row r="2369" spans="3:4" x14ac:dyDescent="0.2">
      <c r="D2369" t="s">
        <v>273</v>
      </c>
    </row>
    <row r="2370" spans="3:4" x14ac:dyDescent="0.2">
      <c r="C2370" t="s">
        <v>1995</v>
      </c>
    </row>
    <row r="2371" spans="3:4" x14ac:dyDescent="0.2">
      <c r="C2371" t="s">
        <v>1991</v>
      </c>
      <c r="D2371" t="s">
        <v>2778</v>
      </c>
    </row>
    <row r="2372" spans="3:4" x14ac:dyDescent="0.2">
      <c r="C2372" t="s">
        <v>1792</v>
      </c>
    </row>
    <row r="2373" spans="3:4" x14ac:dyDescent="0.2">
      <c r="C2373" t="s">
        <v>2780</v>
      </c>
      <c r="D2373" t="s">
        <v>2781</v>
      </c>
    </row>
    <row r="2374" spans="3:4" x14ac:dyDescent="0.2">
      <c r="C2374" t="s">
        <v>1995</v>
      </c>
    </row>
    <row r="2375" spans="3:4" x14ac:dyDescent="0.2">
      <c r="C2375" t="s">
        <v>1991</v>
      </c>
      <c r="D2375" t="s">
        <v>2778</v>
      </c>
    </row>
    <row r="2376" spans="3:4" x14ac:dyDescent="0.2">
      <c r="C2376" t="s">
        <v>1792</v>
      </c>
    </row>
    <row r="2377" spans="3:4" x14ac:dyDescent="0.2">
      <c r="C2377" t="s">
        <v>2780</v>
      </c>
      <c r="D2377" t="s">
        <v>2781</v>
      </c>
    </row>
    <row r="2378" spans="3:4" x14ac:dyDescent="0.2">
      <c r="C2378" t="s">
        <v>1996</v>
      </c>
    </row>
    <row r="2379" spans="3:4" x14ac:dyDescent="0.2">
      <c r="C2379" t="s">
        <v>1852</v>
      </c>
      <c r="D2379" t="s">
        <v>2610</v>
      </c>
    </row>
    <row r="2380" spans="3:4" x14ac:dyDescent="0.2">
      <c r="C2380" t="s">
        <v>1852</v>
      </c>
      <c r="D2380" t="s">
        <v>2611</v>
      </c>
    </row>
    <row r="2381" spans="3:4" x14ac:dyDescent="0.2">
      <c r="C2381" t="s">
        <v>1852</v>
      </c>
      <c r="D2381" t="s">
        <v>2612</v>
      </c>
    </row>
    <row r="2382" spans="3:4" x14ac:dyDescent="0.2">
      <c r="C2382" t="s">
        <v>2613</v>
      </c>
      <c r="D2382" t="s">
        <v>1997</v>
      </c>
    </row>
    <row r="2383" spans="3:4" x14ac:dyDescent="0.2">
      <c r="C2383" t="s">
        <v>1992</v>
      </c>
    </row>
    <row r="2384" spans="3:4" x14ac:dyDescent="0.2">
      <c r="C2384" t="s">
        <v>1998</v>
      </c>
    </row>
    <row r="2385" spans="3:4" x14ac:dyDescent="0.2">
      <c r="C2385" t="s">
        <v>2614</v>
      </c>
      <c r="D2385" t="s">
        <v>1852</v>
      </c>
    </row>
    <row r="2386" spans="3:4" x14ac:dyDescent="0.2">
      <c r="C2386" t="s">
        <v>1860</v>
      </c>
    </row>
    <row r="2387" spans="3:4" x14ac:dyDescent="0.2">
      <c r="C2387" t="s">
        <v>1860</v>
      </c>
      <c r="D2387" t="s">
        <v>2615</v>
      </c>
    </row>
    <row r="2388" spans="3:4" x14ac:dyDescent="0.2">
      <c r="C2388" t="s">
        <v>1860</v>
      </c>
      <c r="D2388" t="s">
        <v>2615</v>
      </c>
    </row>
    <row r="2389" spans="3:4" x14ac:dyDescent="0.2">
      <c r="C2389" t="s">
        <v>1860</v>
      </c>
      <c r="D2389" t="s">
        <v>1920</v>
      </c>
    </row>
    <row r="2390" spans="3:4" x14ac:dyDescent="0.2">
      <c r="C2390" t="s">
        <v>1860</v>
      </c>
      <c r="D2390" t="s">
        <v>2616</v>
      </c>
    </row>
    <row r="2391" spans="3:4" x14ac:dyDescent="0.2">
      <c r="C2391" t="s">
        <v>1860</v>
      </c>
      <c r="D2391" t="s">
        <v>2003</v>
      </c>
    </row>
    <row r="2392" spans="3:4" x14ac:dyDescent="0.2">
      <c r="C2392" t="s">
        <v>1860</v>
      </c>
      <c r="D2392" t="s">
        <v>2617</v>
      </c>
    </row>
    <row r="2393" spans="3:4" x14ac:dyDescent="0.2">
      <c r="D2393" t="s">
        <v>1999</v>
      </c>
    </row>
    <row r="2394" spans="3:4" x14ac:dyDescent="0.2">
      <c r="C2394" t="s">
        <v>2268</v>
      </c>
      <c r="D2394" t="s">
        <v>1773</v>
      </c>
    </row>
    <row r="2395" spans="3:4" x14ac:dyDescent="0.2">
      <c r="C2395" t="s">
        <v>1768</v>
      </c>
      <c r="D2395" t="s">
        <v>1852</v>
      </c>
    </row>
    <row r="2396" spans="3:4" x14ac:dyDescent="0.2">
      <c r="C2396" t="s">
        <v>2000</v>
      </c>
    </row>
    <row r="2397" spans="3:4" x14ac:dyDescent="0.2">
      <c r="C2397" t="s">
        <v>2001</v>
      </c>
    </row>
    <row r="2398" spans="3:4" x14ac:dyDescent="0.2">
      <c r="C2398" t="s">
        <v>2058</v>
      </c>
      <c r="D2398" t="s">
        <v>1817</v>
      </c>
    </row>
    <row r="2399" spans="3:4" x14ac:dyDescent="0.2">
      <c r="C2399" t="s">
        <v>2059</v>
      </c>
      <c r="D2399" t="s">
        <v>2782</v>
      </c>
    </row>
    <row r="2400" spans="3:4" x14ac:dyDescent="0.2">
      <c r="C2400" t="s">
        <v>2002</v>
      </c>
    </row>
    <row r="2401" spans="3:6" x14ac:dyDescent="0.2">
      <c r="C2401" t="s">
        <v>1920</v>
      </c>
      <c r="D2401" t="s">
        <v>2783</v>
      </c>
    </row>
    <row r="2402" spans="3:6" x14ac:dyDescent="0.2">
      <c r="C2402" t="s">
        <v>2003</v>
      </c>
    </row>
    <row r="2403" spans="3:6" x14ac:dyDescent="0.2">
      <c r="C2403" t="s">
        <v>1958</v>
      </c>
      <c r="D2403" t="s">
        <v>2604</v>
      </c>
    </row>
    <row r="2404" spans="3:6" x14ac:dyDescent="0.2">
      <c r="C2404" t="s">
        <v>1768</v>
      </c>
      <c r="D2404" t="s">
        <v>1852</v>
      </c>
    </row>
    <row r="2405" spans="3:6" x14ac:dyDescent="0.2">
      <c r="C2405" t="s">
        <v>2004</v>
      </c>
    </row>
    <row r="2406" spans="3:6" x14ac:dyDescent="0.2">
      <c r="C2406" t="s">
        <v>2179</v>
      </c>
    </row>
    <row r="2407" spans="3:6" x14ac:dyDescent="0.2">
      <c r="C2407" t="s">
        <v>2618</v>
      </c>
      <c r="D2407" t="s">
        <v>2619</v>
      </c>
    </row>
    <row r="2408" spans="3:6" x14ac:dyDescent="0.2">
      <c r="C2408" t="s">
        <v>2268</v>
      </c>
      <c r="D2408" t="s">
        <v>1773</v>
      </c>
    </row>
    <row r="2409" spans="3:6" x14ac:dyDescent="0.2">
      <c r="C2409" t="s">
        <v>2620</v>
      </c>
      <c r="D2409" t="s">
        <v>2621</v>
      </c>
    </row>
    <row r="2410" spans="3:6" x14ac:dyDescent="0.2">
      <c r="C2410" t="s">
        <v>2005</v>
      </c>
    </row>
    <row r="2411" spans="3:6" x14ac:dyDescent="0.2">
      <c r="C2411" t="s">
        <v>2622</v>
      </c>
      <c r="D2411" t="s">
        <v>273</v>
      </c>
    </row>
    <row r="2412" spans="3:6" x14ac:dyDescent="0.2">
      <c r="C2412" t="s">
        <v>3422</v>
      </c>
      <c r="D2412" t="s">
        <v>3423</v>
      </c>
      <c r="F2412" t="s">
        <v>3424</v>
      </c>
    </row>
    <row r="2413" spans="3:6" x14ac:dyDescent="0.2">
      <c r="C2413" t="s">
        <v>3422</v>
      </c>
      <c r="D2413" t="s">
        <v>3423</v>
      </c>
      <c r="F2413" t="s">
        <v>3424</v>
      </c>
    </row>
    <row r="2414" spans="3:6" x14ac:dyDescent="0.2">
      <c r="C2414" t="s">
        <v>273</v>
      </c>
      <c r="D2414" t="s">
        <v>2624</v>
      </c>
    </row>
    <row r="2415" spans="3:6" x14ac:dyDescent="0.2">
      <c r="C2415" t="s">
        <v>273</v>
      </c>
      <c r="D2415" t="s">
        <v>2624</v>
      </c>
    </row>
    <row r="2416" spans="3:6" x14ac:dyDescent="0.2">
      <c r="C2416" t="s">
        <v>273</v>
      </c>
      <c r="D2416" t="s">
        <v>2624</v>
      </c>
    </row>
    <row r="2417" spans="3:4" x14ac:dyDescent="0.2">
      <c r="C2417" t="s">
        <v>2234</v>
      </c>
      <c r="D2417" t="s">
        <v>1773</v>
      </c>
    </row>
    <row r="2418" spans="3:4" x14ac:dyDescent="0.2">
      <c r="C2418" t="s">
        <v>2006</v>
      </c>
    </row>
    <row r="2419" spans="3:4" x14ac:dyDescent="0.2">
      <c r="C2419" t="s">
        <v>2218</v>
      </c>
    </row>
    <row r="2420" spans="3:4" x14ac:dyDescent="0.2">
      <c r="C2420" t="s">
        <v>2684</v>
      </c>
      <c r="D2420" t="s">
        <v>2784</v>
      </c>
    </row>
    <row r="2421" spans="3:4" x14ac:dyDescent="0.2">
      <c r="C2421" t="s">
        <v>2219</v>
      </c>
    </row>
    <row r="2422" spans="3:4" x14ac:dyDescent="0.2">
      <c r="C2422" t="s">
        <v>2219</v>
      </c>
    </row>
    <row r="2423" spans="3:4" x14ac:dyDescent="0.2">
      <c r="C2423" t="s">
        <v>2625</v>
      </c>
      <c r="D2423" t="s">
        <v>2451</v>
      </c>
    </row>
    <row r="2424" spans="3:4" x14ac:dyDescent="0.2">
      <c r="C2424" t="s">
        <v>2625</v>
      </c>
      <c r="D2424" t="s">
        <v>2451</v>
      </c>
    </row>
    <row r="2425" spans="3:4" x14ac:dyDescent="0.2">
      <c r="C2425" t="s">
        <v>2625</v>
      </c>
      <c r="D2425" t="s">
        <v>2451</v>
      </c>
    </row>
    <row r="2426" spans="3:4" x14ac:dyDescent="0.2">
      <c r="C2426" t="s">
        <v>2625</v>
      </c>
      <c r="D2426" t="s">
        <v>2451</v>
      </c>
    </row>
    <row r="2427" spans="3:4" x14ac:dyDescent="0.2">
      <c r="C2427" t="s">
        <v>2625</v>
      </c>
      <c r="D2427" t="s">
        <v>2451</v>
      </c>
    </row>
    <row r="2428" spans="3:4" x14ac:dyDescent="0.2">
      <c r="C2428" t="s">
        <v>2220</v>
      </c>
    </row>
    <row r="2429" spans="3:4" x14ac:dyDescent="0.2">
      <c r="C2429" t="s">
        <v>2007</v>
      </c>
    </row>
    <row r="2430" spans="3:4" x14ac:dyDescent="0.2">
      <c r="C2430" t="s">
        <v>2007</v>
      </c>
      <c r="D2430" t="s">
        <v>2626</v>
      </c>
    </row>
    <row r="2431" spans="3:4" x14ac:dyDescent="0.2">
      <c r="C2431" t="s">
        <v>2007</v>
      </c>
      <c r="D2431" t="s">
        <v>2626</v>
      </c>
    </row>
    <row r="2432" spans="3:4" x14ac:dyDescent="0.2">
      <c r="C2432" t="s">
        <v>2627</v>
      </c>
      <c r="D2432" t="s">
        <v>2460</v>
      </c>
    </row>
    <row r="2433" spans="3:6" x14ac:dyDescent="0.2">
      <c r="C2433" t="s">
        <v>2627</v>
      </c>
      <c r="D2433" t="s">
        <v>2460</v>
      </c>
      <c r="F2433" t="s">
        <v>1993</v>
      </c>
    </row>
    <row r="2434" spans="3:6" x14ac:dyDescent="0.2">
      <c r="C2434" t="s">
        <v>2627</v>
      </c>
      <c r="D2434" t="s">
        <v>2460</v>
      </c>
      <c r="F2434" t="s">
        <v>1993</v>
      </c>
    </row>
    <row r="2435" spans="3:6" x14ac:dyDescent="0.2">
      <c r="C2435" t="s">
        <v>2627</v>
      </c>
      <c r="D2435" t="s">
        <v>2460</v>
      </c>
      <c r="F2435" t="s">
        <v>1993</v>
      </c>
    </row>
    <row r="2436" spans="3:6" x14ac:dyDescent="0.2">
      <c r="C2436" t="s">
        <v>2627</v>
      </c>
      <c r="D2436" t="s">
        <v>2460</v>
      </c>
      <c r="F2436" t="s">
        <v>2572</v>
      </c>
    </row>
    <row r="2437" spans="3:6" x14ac:dyDescent="0.2">
      <c r="C2437" t="s">
        <v>2627</v>
      </c>
      <c r="D2437" t="s">
        <v>2460</v>
      </c>
      <c r="F2437" t="s">
        <v>2572</v>
      </c>
    </row>
    <row r="2438" spans="3:6" x14ac:dyDescent="0.2">
      <c r="C2438" t="s">
        <v>2627</v>
      </c>
      <c r="D2438" t="s">
        <v>2460</v>
      </c>
    </row>
    <row r="2439" spans="3:6" x14ac:dyDescent="0.2">
      <c r="C2439" t="s">
        <v>2627</v>
      </c>
      <c r="D2439" t="s">
        <v>2460</v>
      </c>
    </row>
    <row r="2440" spans="3:6" x14ac:dyDescent="0.2">
      <c r="C2440" t="s">
        <v>1826</v>
      </c>
      <c r="D2440" t="s">
        <v>2234</v>
      </c>
    </row>
    <row r="2441" spans="3:6" x14ac:dyDescent="0.2">
      <c r="C2441" t="s">
        <v>2190</v>
      </c>
      <c r="D2441" t="s">
        <v>2235</v>
      </c>
    </row>
    <row r="2442" spans="3:6" x14ac:dyDescent="0.2">
      <c r="C2442" t="s">
        <v>2009</v>
      </c>
    </row>
    <row r="2443" spans="3:6" x14ac:dyDescent="0.2">
      <c r="C2443" t="s">
        <v>2010</v>
      </c>
    </row>
    <row r="2444" spans="3:6" x14ac:dyDescent="0.2">
      <c r="C2444" t="s">
        <v>2628</v>
      </c>
      <c r="D2444" t="s">
        <v>1852</v>
      </c>
    </row>
    <row r="2445" spans="3:6" x14ac:dyDescent="0.2">
      <c r="C2445" t="s">
        <v>2008</v>
      </c>
      <c r="D2445" t="s">
        <v>2052</v>
      </c>
    </row>
    <row r="2446" spans="3:6" x14ac:dyDescent="0.2">
      <c r="C2446" t="s">
        <v>2011</v>
      </c>
    </row>
    <row r="2447" spans="3:6" x14ac:dyDescent="0.2">
      <c r="C2447" t="s">
        <v>2012</v>
      </c>
    </row>
    <row r="2448" spans="3:6" x14ac:dyDescent="0.2">
      <c r="C2448" t="s">
        <v>2014</v>
      </c>
    </row>
    <row r="2449" spans="3:4" x14ac:dyDescent="0.2">
      <c r="C2449" t="s">
        <v>2015</v>
      </c>
    </row>
    <row r="2450" spans="3:4" x14ac:dyDescent="0.2">
      <c r="C2450" t="s">
        <v>2016</v>
      </c>
    </row>
    <row r="2451" spans="3:4" x14ac:dyDescent="0.2">
      <c r="C2451" t="s">
        <v>2017</v>
      </c>
    </row>
    <row r="2452" spans="3:4" x14ac:dyDescent="0.2">
      <c r="C2452" t="s">
        <v>2629</v>
      </c>
      <c r="D2452" t="s">
        <v>273</v>
      </c>
    </row>
    <row r="2453" spans="3:4" x14ac:dyDescent="0.2">
      <c r="C2453" t="s">
        <v>1768</v>
      </c>
    </row>
    <row r="2454" spans="3:4" x14ac:dyDescent="0.2">
      <c r="C2454" t="s">
        <v>2630</v>
      </c>
      <c r="D2454" t="s">
        <v>273</v>
      </c>
    </row>
    <row r="2455" spans="3:4" x14ac:dyDescent="0.2">
      <c r="C2455" t="s">
        <v>2018</v>
      </c>
    </row>
    <row r="2456" spans="3:4" x14ac:dyDescent="0.2">
      <c r="C2456" t="s">
        <v>2019</v>
      </c>
    </row>
    <row r="2457" spans="3:4" x14ac:dyDescent="0.2">
      <c r="C2457" t="s">
        <v>2180</v>
      </c>
    </row>
    <row r="2458" spans="3:4" x14ac:dyDescent="0.2">
      <c r="C2458" t="s">
        <v>2020</v>
      </c>
    </row>
    <row r="2459" spans="3:4" x14ac:dyDescent="0.2">
      <c r="C2459" t="s">
        <v>2181</v>
      </c>
    </row>
    <row r="2460" spans="3:4" x14ac:dyDescent="0.2">
      <c r="C2460" t="s">
        <v>2021</v>
      </c>
    </row>
    <row r="2461" spans="3:4" x14ac:dyDescent="0.2">
      <c r="C2461" t="s">
        <v>2631</v>
      </c>
      <c r="D2461" t="s">
        <v>2258</v>
      </c>
    </row>
    <row r="2462" spans="3:4" x14ac:dyDescent="0.2">
      <c r="C2462" t="s">
        <v>2022</v>
      </c>
    </row>
    <row r="2463" spans="3:4" x14ac:dyDescent="0.2">
      <c r="C2463" t="s">
        <v>2023</v>
      </c>
    </row>
    <row r="2464" spans="3:4" x14ac:dyDescent="0.2">
      <c r="C2464" t="s">
        <v>2024</v>
      </c>
    </row>
    <row r="2465" spans="3:4" x14ac:dyDescent="0.2">
      <c r="C2465" t="s">
        <v>2025</v>
      </c>
    </row>
    <row r="2466" spans="3:4" x14ac:dyDescent="0.2">
      <c r="D2466" t="s">
        <v>2026</v>
      </c>
    </row>
    <row r="2467" spans="3:4" x14ac:dyDescent="0.2">
      <c r="C2467" t="s">
        <v>2027</v>
      </c>
    </row>
    <row r="2468" spans="3:4" x14ac:dyDescent="0.2">
      <c r="C2468" t="s">
        <v>2440</v>
      </c>
      <c r="D2468" t="s">
        <v>2441</v>
      </c>
    </row>
    <row r="2469" spans="3:4" x14ac:dyDescent="0.2">
      <c r="C2469" t="s">
        <v>1768</v>
      </c>
    </row>
    <row r="2470" spans="3:4" x14ac:dyDescent="0.2">
      <c r="C2470" t="s">
        <v>2029</v>
      </c>
    </row>
    <row r="2471" spans="3:4" x14ac:dyDescent="0.2">
      <c r="C2471" t="s">
        <v>2245</v>
      </c>
      <c r="D2471" t="s">
        <v>2632</v>
      </c>
    </row>
    <row r="2472" spans="3:4" x14ac:dyDescent="0.2">
      <c r="C2472" t="s">
        <v>2182</v>
      </c>
    </row>
    <row r="2473" spans="3:4" x14ac:dyDescent="0.2">
      <c r="C2473" t="s">
        <v>1771</v>
      </c>
    </row>
    <row r="2474" spans="3:4" x14ac:dyDescent="0.2">
      <c r="C2474" t="s">
        <v>2467</v>
      </c>
    </row>
    <row r="2475" spans="3:4" x14ac:dyDescent="0.2">
      <c r="C2475" t="s">
        <v>1771</v>
      </c>
    </row>
    <row r="2476" spans="3:4" x14ac:dyDescent="0.2">
      <c r="C2476" t="s">
        <v>1769</v>
      </c>
    </row>
    <row r="2477" spans="3:4" x14ac:dyDescent="0.2">
      <c r="C2477" t="s">
        <v>2633</v>
      </c>
      <c r="D2477" t="s">
        <v>1852</v>
      </c>
    </row>
    <row r="2478" spans="3:4" x14ac:dyDescent="0.2">
      <c r="C2478" t="s">
        <v>1768</v>
      </c>
      <c r="D2478" t="s">
        <v>1852</v>
      </c>
    </row>
    <row r="2479" spans="3:4" x14ac:dyDescent="0.2">
      <c r="C2479" t="s">
        <v>2030</v>
      </c>
    </row>
    <row r="2480" spans="3:4" x14ac:dyDescent="0.2">
      <c r="C2480" t="s">
        <v>2031</v>
      </c>
    </row>
    <row r="2481" spans="3:4" x14ac:dyDescent="0.2">
      <c r="C2481" t="s">
        <v>2032</v>
      </c>
    </row>
    <row r="2482" spans="3:4" x14ac:dyDescent="0.2">
      <c r="C2482" t="s">
        <v>1768</v>
      </c>
    </row>
    <row r="2483" spans="3:4" x14ac:dyDescent="0.2">
      <c r="C2483" t="s">
        <v>2634</v>
      </c>
      <c r="D2483" t="s">
        <v>2635</v>
      </c>
    </row>
    <row r="2484" spans="3:4" x14ac:dyDescent="0.2">
      <c r="C2484" t="s">
        <v>2785</v>
      </c>
      <c r="D2484" t="s">
        <v>2786</v>
      </c>
    </row>
    <row r="2485" spans="3:4" x14ac:dyDescent="0.2">
      <c r="C2485" t="s">
        <v>2033</v>
      </c>
    </row>
    <row r="2486" spans="3:4" x14ac:dyDescent="0.2">
      <c r="C2486" t="s">
        <v>2787</v>
      </c>
      <c r="D2486" t="s">
        <v>2788</v>
      </c>
    </row>
    <row r="2487" spans="3:4" x14ac:dyDescent="0.2">
      <c r="C2487" t="s">
        <v>1768</v>
      </c>
    </row>
    <row r="2488" spans="3:4" x14ac:dyDescent="0.2">
      <c r="C2488" t="s">
        <v>2245</v>
      </c>
      <c r="D2488" t="s">
        <v>2251</v>
      </c>
    </row>
    <row r="2489" spans="3:4" x14ac:dyDescent="0.2">
      <c r="C2489" t="s">
        <v>2636</v>
      </c>
      <c r="D2489" t="s">
        <v>2034</v>
      </c>
    </row>
    <row r="2490" spans="3:4" x14ac:dyDescent="0.2">
      <c r="C2490" t="s">
        <v>1876</v>
      </c>
    </row>
    <row r="2491" spans="3:4" x14ac:dyDescent="0.2">
      <c r="C2491" t="s">
        <v>2036</v>
      </c>
    </row>
    <row r="2492" spans="3:4" x14ac:dyDescent="0.2">
      <c r="C2492" t="s">
        <v>2037</v>
      </c>
    </row>
    <row r="2493" spans="3:4" x14ac:dyDescent="0.2">
      <c r="C2493" t="s">
        <v>2637</v>
      </c>
      <c r="D2493" t="s">
        <v>1860</v>
      </c>
    </row>
    <row r="2494" spans="3:4" x14ac:dyDescent="0.2">
      <c r="C2494" t="s">
        <v>1860</v>
      </c>
      <c r="D2494" t="s">
        <v>2638</v>
      </c>
    </row>
    <row r="2495" spans="3:4" x14ac:dyDescent="0.2">
      <c r="C2495" t="s">
        <v>1919</v>
      </c>
      <c r="D2495" t="s">
        <v>1852</v>
      </c>
    </row>
    <row r="2496" spans="3:4" x14ac:dyDescent="0.2">
      <c r="C2496" t="s">
        <v>2639</v>
      </c>
      <c r="D2496" t="s">
        <v>1852</v>
      </c>
    </row>
    <row r="2497" spans="3:4" x14ac:dyDescent="0.2">
      <c r="C2497" t="s">
        <v>1768</v>
      </c>
      <c r="D2497" t="s">
        <v>1852</v>
      </c>
    </row>
    <row r="2498" spans="3:4" x14ac:dyDescent="0.2">
      <c r="C2498" t="s">
        <v>2038</v>
      </c>
    </row>
    <row r="2499" spans="3:4" x14ac:dyDescent="0.2">
      <c r="C2499" t="s">
        <v>2789</v>
      </c>
      <c r="D2499" t="s">
        <v>2790</v>
      </c>
    </row>
    <row r="2500" spans="3:4" x14ac:dyDescent="0.2">
      <c r="D2500" t="s">
        <v>1747</v>
      </c>
    </row>
    <row r="2501" spans="3:4" x14ac:dyDescent="0.2">
      <c r="C2501" t="s">
        <v>2039</v>
      </c>
    </row>
    <row r="2502" spans="3:4" x14ac:dyDescent="0.2">
      <c r="C2502" t="s">
        <v>2040</v>
      </c>
    </row>
    <row r="2503" spans="3:4" x14ac:dyDescent="0.2">
      <c r="C2503" t="s">
        <v>2041</v>
      </c>
    </row>
    <row r="2504" spans="3:4" x14ac:dyDescent="0.2">
      <c r="C2504" t="s">
        <v>2042</v>
      </c>
    </row>
    <row r="2505" spans="3:4" x14ac:dyDescent="0.2">
      <c r="C2505" t="s">
        <v>1780</v>
      </c>
      <c r="D2505" t="s">
        <v>2237</v>
      </c>
    </row>
    <row r="2506" spans="3:4" x14ac:dyDescent="0.2">
      <c r="C2506" t="s">
        <v>3463</v>
      </c>
      <c r="D2506" t="s">
        <v>2237</v>
      </c>
    </row>
    <row r="2507" spans="3:4" x14ac:dyDescent="0.2">
      <c r="C2507" t="s">
        <v>1783</v>
      </c>
      <c r="D2507" t="s">
        <v>2237</v>
      </c>
    </row>
    <row r="2508" spans="3:4" x14ac:dyDescent="0.2">
      <c r="C2508" t="s">
        <v>2640</v>
      </c>
      <c r="D2508" t="s">
        <v>2237</v>
      </c>
    </row>
    <row r="2509" spans="3:4" x14ac:dyDescent="0.2">
      <c r="C2509" t="s">
        <v>2467</v>
      </c>
      <c r="D2509" t="s">
        <v>2237</v>
      </c>
    </row>
    <row r="2510" spans="3:4" x14ac:dyDescent="0.2">
      <c r="C2510" t="s">
        <v>2641</v>
      </c>
      <c r="D2510" t="s">
        <v>2237</v>
      </c>
    </row>
    <row r="2511" spans="3:4" x14ac:dyDescent="0.2">
      <c r="C2511" t="s">
        <v>2789</v>
      </c>
      <c r="D2511" t="s">
        <v>2791</v>
      </c>
    </row>
    <row r="2512" spans="3:4" x14ac:dyDescent="0.2">
      <c r="C2512" t="s">
        <v>2642</v>
      </c>
      <c r="D2512" t="s">
        <v>2500</v>
      </c>
    </row>
    <row r="2513" spans="3:7" x14ac:dyDescent="0.2">
      <c r="C2513" t="s">
        <v>3464</v>
      </c>
      <c r="D2513" t="s">
        <v>2237</v>
      </c>
    </row>
    <row r="2514" spans="3:7" x14ac:dyDescent="0.2">
      <c r="C2514" t="s">
        <v>2792</v>
      </c>
      <c r="D2514" t="s">
        <v>1768</v>
      </c>
    </row>
    <row r="2515" spans="3:7" x14ac:dyDescent="0.2">
      <c r="C2515" t="s">
        <v>2792</v>
      </c>
      <c r="D2515" t="s">
        <v>1768</v>
      </c>
    </row>
    <row r="2516" spans="3:7" x14ac:dyDescent="0.2">
      <c r="C2516" t="s">
        <v>2792</v>
      </c>
      <c r="D2516" t="s">
        <v>1768</v>
      </c>
      <c r="F2516" t="s">
        <v>2008</v>
      </c>
    </row>
    <row r="2517" spans="3:7" x14ac:dyDescent="0.2">
      <c r="C2517" t="s">
        <v>2792</v>
      </c>
      <c r="D2517" t="s">
        <v>1768</v>
      </c>
      <c r="F2517" t="s">
        <v>2432</v>
      </c>
      <c r="G2517" t="s">
        <v>1768</v>
      </c>
    </row>
    <row r="2518" spans="3:7" x14ac:dyDescent="0.2">
      <c r="C2518" t="s">
        <v>2008</v>
      </c>
      <c r="D2518" t="s">
        <v>2237</v>
      </c>
    </row>
    <row r="2519" spans="3:7" x14ac:dyDescent="0.2">
      <c r="C2519" t="s">
        <v>2643</v>
      </c>
      <c r="D2519" t="s">
        <v>2237</v>
      </c>
    </row>
    <row r="2520" spans="3:7" x14ac:dyDescent="0.2">
      <c r="C2520" t="s">
        <v>2643</v>
      </c>
      <c r="D2520" t="s">
        <v>2237</v>
      </c>
    </row>
    <row r="2521" spans="3:7" x14ac:dyDescent="0.2">
      <c r="C2521" t="s">
        <v>2643</v>
      </c>
      <c r="D2521" t="s">
        <v>2237</v>
      </c>
    </row>
    <row r="2522" spans="3:7" x14ac:dyDescent="0.2">
      <c r="C2522" t="s">
        <v>2644</v>
      </c>
      <c r="D2522" t="s">
        <v>2237</v>
      </c>
    </row>
    <row r="2523" spans="3:7" x14ac:dyDescent="0.2">
      <c r="C2523" t="s">
        <v>2645</v>
      </c>
      <c r="D2523" t="s">
        <v>2237</v>
      </c>
    </row>
    <row r="2524" spans="3:7" x14ac:dyDescent="0.2">
      <c r="C2524" t="s">
        <v>2044</v>
      </c>
    </row>
    <row r="2525" spans="3:7" x14ac:dyDescent="0.2">
      <c r="C2525" t="s">
        <v>2038</v>
      </c>
    </row>
    <row r="2526" spans="3:7" x14ac:dyDescent="0.2">
      <c r="C2526" t="s">
        <v>2038</v>
      </c>
    </row>
    <row r="2527" spans="3:7" x14ac:dyDescent="0.2">
      <c r="C2527" t="s">
        <v>2045</v>
      </c>
    </row>
    <row r="2528" spans="3:7" x14ac:dyDescent="0.2">
      <c r="C2528" t="s">
        <v>2045</v>
      </c>
    </row>
    <row r="2529" spans="3:6" x14ac:dyDescent="0.2">
      <c r="C2529" t="s">
        <v>2789</v>
      </c>
      <c r="D2529" t="s">
        <v>2779</v>
      </c>
    </row>
    <row r="2530" spans="3:6" x14ac:dyDescent="0.2">
      <c r="C2530" t="s">
        <v>2793</v>
      </c>
      <c r="D2530" t="s">
        <v>2779</v>
      </c>
    </row>
    <row r="2531" spans="3:6" x14ac:dyDescent="0.2">
      <c r="C2531" t="s">
        <v>2794</v>
      </c>
      <c r="D2531" t="s">
        <v>2779</v>
      </c>
    </row>
    <row r="2532" spans="3:6" x14ac:dyDescent="0.2">
      <c r="C2532" t="s">
        <v>2789</v>
      </c>
      <c r="D2532" t="s">
        <v>2779</v>
      </c>
    </row>
    <row r="2533" spans="3:6" x14ac:dyDescent="0.2">
      <c r="C2533" t="s">
        <v>2008</v>
      </c>
      <c r="D2533" t="s">
        <v>1852</v>
      </c>
    </row>
    <row r="2534" spans="3:6" x14ac:dyDescent="0.2">
      <c r="C2534" t="s">
        <v>2046</v>
      </c>
    </row>
    <row r="2535" spans="3:6" x14ac:dyDescent="0.2">
      <c r="C2535" t="s">
        <v>1984</v>
      </c>
      <c r="D2535" t="s">
        <v>1852</v>
      </c>
    </row>
    <row r="2536" spans="3:6" x14ac:dyDescent="0.2">
      <c r="C2536" t="s">
        <v>1876</v>
      </c>
    </row>
    <row r="2537" spans="3:6" x14ac:dyDescent="0.2">
      <c r="C2537" t="s">
        <v>1876</v>
      </c>
    </row>
    <row r="2538" spans="3:6" x14ac:dyDescent="0.2">
      <c r="D2538" t="s">
        <v>2026</v>
      </c>
    </row>
    <row r="2539" spans="3:6" x14ac:dyDescent="0.2">
      <c r="C2539" t="s">
        <v>3448</v>
      </c>
    </row>
    <row r="2540" spans="3:6" x14ac:dyDescent="0.2">
      <c r="C2540" t="s">
        <v>1769</v>
      </c>
    </row>
    <row r="2541" spans="3:6" x14ac:dyDescent="0.2">
      <c r="C2541" t="s">
        <v>2183</v>
      </c>
    </row>
    <row r="2542" spans="3:6" x14ac:dyDescent="0.2">
      <c r="C2542" t="s">
        <v>2048</v>
      </c>
    </row>
    <row r="2543" spans="3:6" x14ac:dyDescent="0.2">
      <c r="C2543" t="s">
        <v>2164</v>
      </c>
      <c r="D2543" t="s">
        <v>1852</v>
      </c>
    </row>
    <row r="2544" spans="3:6" x14ac:dyDescent="0.2">
      <c r="C2544" t="s">
        <v>2164</v>
      </c>
      <c r="D2544" t="s">
        <v>3425</v>
      </c>
      <c r="F2544" t="s">
        <v>3426</v>
      </c>
    </row>
    <row r="2545" spans="3:4" x14ac:dyDescent="0.2">
      <c r="C2545" t="s">
        <v>1768</v>
      </c>
      <c r="D2545" t="s">
        <v>1852</v>
      </c>
    </row>
    <row r="2546" spans="3:4" x14ac:dyDescent="0.2">
      <c r="C2546" t="s">
        <v>2646</v>
      </c>
      <c r="D2546" t="s">
        <v>1852</v>
      </c>
    </row>
    <row r="2547" spans="3:4" x14ac:dyDescent="0.2">
      <c r="C2547" t="s">
        <v>2647</v>
      </c>
      <c r="D2547" t="s">
        <v>1852</v>
      </c>
    </row>
    <row r="2548" spans="3:4" x14ac:dyDescent="0.2">
      <c r="C2548" t="s">
        <v>2648</v>
      </c>
      <c r="D2548" t="s">
        <v>1852</v>
      </c>
    </row>
    <row r="2549" spans="3:4" x14ac:dyDescent="0.2">
      <c r="C2549" t="s">
        <v>2796</v>
      </c>
      <c r="D2549" t="s">
        <v>2797</v>
      </c>
    </row>
    <row r="2550" spans="3:4" x14ac:dyDescent="0.2">
      <c r="C2550" t="s">
        <v>2432</v>
      </c>
      <c r="D2550" t="s">
        <v>1852</v>
      </c>
    </row>
    <row r="2551" spans="3:4" x14ac:dyDescent="0.2">
      <c r="C2551" t="s">
        <v>2798</v>
      </c>
      <c r="D2551" t="s">
        <v>2799</v>
      </c>
    </row>
    <row r="2552" spans="3:4" x14ac:dyDescent="0.2">
      <c r="C2552" t="s">
        <v>2049</v>
      </c>
    </row>
    <row r="2553" spans="3:4" x14ac:dyDescent="0.2">
      <c r="C2553" t="s">
        <v>1876</v>
      </c>
      <c r="D2553" t="s">
        <v>2309</v>
      </c>
    </row>
    <row r="2554" spans="3:4" x14ac:dyDescent="0.2">
      <c r="C2554" t="s">
        <v>2050</v>
      </c>
    </row>
    <row r="2555" spans="3:4" x14ac:dyDescent="0.2">
      <c r="C2555" t="s">
        <v>2051</v>
      </c>
    </row>
    <row r="2556" spans="3:4" x14ac:dyDescent="0.2">
      <c r="C2556" t="s">
        <v>2052</v>
      </c>
    </row>
    <row r="2557" spans="3:4" x14ac:dyDescent="0.2">
      <c r="C2557" t="s">
        <v>3449</v>
      </c>
    </row>
    <row r="2558" spans="3:4" x14ac:dyDescent="0.2">
      <c r="C2558" t="s">
        <v>3450</v>
      </c>
    </row>
    <row r="2559" spans="3:4" x14ac:dyDescent="0.2">
      <c r="C2559" t="s">
        <v>2310</v>
      </c>
      <c r="D2559" t="s">
        <v>1876</v>
      </c>
    </row>
    <row r="2560" spans="3:4" x14ac:dyDescent="0.2">
      <c r="C2560" t="s">
        <v>2310</v>
      </c>
      <c r="D2560" t="s">
        <v>1876</v>
      </c>
    </row>
    <row r="2561" spans="3:4" x14ac:dyDescent="0.2">
      <c r="C2561" t="s">
        <v>2310</v>
      </c>
      <c r="D2561" t="s">
        <v>1876</v>
      </c>
    </row>
    <row r="2562" spans="3:4" x14ac:dyDescent="0.2">
      <c r="C2562" t="s">
        <v>1876</v>
      </c>
    </row>
    <row r="2563" spans="3:4" x14ac:dyDescent="0.2">
      <c r="D2563" t="s">
        <v>2026</v>
      </c>
    </row>
    <row r="2564" spans="3:4" x14ac:dyDescent="0.2">
      <c r="C2564" t="s">
        <v>1876</v>
      </c>
    </row>
    <row r="2565" spans="3:4" x14ac:dyDescent="0.2">
      <c r="C2565" t="s">
        <v>2054</v>
      </c>
    </row>
    <row r="2566" spans="3:4" x14ac:dyDescent="0.2">
      <c r="C2566" t="s">
        <v>2055</v>
      </c>
    </row>
    <row r="2567" spans="3:4" x14ac:dyDescent="0.2">
      <c r="C2567" t="s">
        <v>2055</v>
      </c>
    </row>
    <row r="2568" spans="3:4" x14ac:dyDescent="0.2">
      <c r="C2568" t="s">
        <v>1747</v>
      </c>
      <c r="D2568" t="s">
        <v>2638</v>
      </c>
    </row>
    <row r="2569" spans="3:4" x14ac:dyDescent="0.2">
      <c r="C2569" t="s">
        <v>1747</v>
      </c>
      <c r="D2569" t="s">
        <v>2638</v>
      </c>
    </row>
    <row r="2570" spans="3:4" x14ac:dyDescent="0.2">
      <c r="C2570" t="s">
        <v>2038</v>
      </c>
    </row>
    <row r="2571" spans="3:4" x14ac:dyDescent="0.2">
      <c r="C2571" t="s">
        <v>2038</v>
      </c>
    </row>
    <row r="2572" spans="3:4" x14ac:dyDescent="0.2">
      <c r="C2572" t="s">
        <v>2789</v>
      </c>
      <c r="D2572" t="s">
        <v>2043</v>
      </c>
    </row>
    <row r="2573" spans="3:4" x14ac:dyDescent="0.2">
      <c r="C2573" t="s">
        <v>2789</v>
      </c>
      <c r="D2573" t="s">
        <v>2043</v>
      </c>
    </row>
    <row r="2580" spans="3:4" x14ac:dyDescent="0.2">
      <c r="C2580" t="s">
        <v>2056</v>
      </c>
    </row>
    <row r="2581" spans="3:4" x14ac:dyDescent="0.2">
      <c r="C2581" t="s">
        <v>2056</v>
      </c>
    </row>
    <row r="2582" spans="3:4" x14ac:dyDescent="0.2">
      <c r="D2582" t="s">
        <v>1709</v>
      </c>
    </row>
    <row r="2583" spans="3:4" x14ac:dyDescent="0.2">
      <c r="C2583" t="s">
        <v>1817</v>
      </c>
    </row>
    <row r="2584" spans="3:4" x14ac:dyDescent="0.2">
      <c r="C2584" t="s">
        <v>2058</v>
      </c>
    </row>
    <row r="2585" spans="3:4" x14ac:dyDescent="0.2">
      <c r="C2585" t="s">
        <v>2059</v>
      </c>
    </row>
    <row r="2586" spans="3:4" x14ac:dyDescent="0.2">
      <c r="C2586" t="s">
        <v>2060</v>
      </c>
    </row>
    <row r="2587" spans="3:4" x14ac:dyDescent="0.2">
      <c r="C2587" t="s">
        <v>1934</v>
      </c>
    </row>
    <row r="2588" spans="3:4" x14ac:dyDescent="0.2">
      <c r="C2588" t="s">
        <v>2061</v>
      </c>
    </row>
    <row r="2589" spans="3:4" x14ac:dyDescent="0.2">
      <c r="C2589" t="s">
        <v>1768</v>
      </c>
      <c r="D2589" t="s">
        <v>1852</v>
      </c>
    </row>
    <row r="2590" spans="3:4" x14ac:dyDescent="0.2">
      <c r="C2590" t="s">
        <v>2800</v>
      </c>
      <c r="D2590" t="s">
        <v>1768</v>
      </c>
    </row>
    <row r="2591" spans="3:4" x14ac:dyDescent="0.2">
      <c r="C2591" t="s">
        <v>2221</v>
      </c>
    </row>
    <row r="2592" spans="3:4" x14ac:dyDescent="0.2">
      <c r="C2592" t="s">
        <v>2062</v>
      </c>
    </row>
    <row r="2593" spans="3:4" x14ac:dyDescent="0.2">
      <c r="C2593" t="s">
        <v>2063</v>
      </c>
    </row>
    <row r="2594" spans="3:4" x14ac:dyDescent="0.2">
      <c r="C2594" t="s">
        <v>2038</v>
      </c>
    </row>
    <row r="2595" spans="3:4" x14ac:dyDescent="0.2">
      <c r="D2595" t="s">
        <v>2026</v>
      </c>
    </row>
    <row r="2596" spans="3:4" x14ac:dyDescent="0.2">
      <c r="C2596" t="s">
        <v>2789</v>
      </c>
      <c r="D2596" t="s">
        <v>2790</v>
      </c>
    </row>
    <row r="2597" spans="3:4" x14ac:dyDescent="0.2">
      <c r="C2597" t="s">
        <v>2064</v>
      </c>
    </row>
    <row r="2598" spans="3:4" x14ac:dyDescent="0.2">
      <c r="C2598" t="s">
        <v>2073</v>
      </c>
      <c r="D2598" t="s">
        <v>2052</v>
      </c>
    </row>
    <row r="2599" spans="3:4" x14ac:dyDescent="0.2">
      <c r="C2599" t="s">
        <v>1836</v>
      </c>
    </row>
    <row r="2600" spans="3:4" x14ac:dyDescent="0.2">
      <c r="C2600" t="s">
        <v>2065</v>
      </c>
    </row>
    <row r="2601" spans="3:4" x14ac:dyDescent="0.2">
      <c r="C2601" t="s">
        <v>2066</v>
      </c>
    </row>
    <row r="2602" spans="3:4" x14ac:dyDescent="0.2">
      <c r="C2602" t="s">
        <v>2067</v>
      </c>
    </row>
    <row r="2603" spans="3:4" x14ac:dyDescent="0.2">
      <c r="C2603" t="s">
        <v>2066</v>
      </c>
      <c r="D2603" t="s">
        <v>1852</v>
      </c>
    </row>
    <row r="2604" spans="3:4" x14ac:dyDescent="0.2">
      <c r="C2604" t="s">
        <v>2067</v>
      </c>
      <c r="D2604" t="s">
        <v>1852</v>
      </c>
    </row>
    <row r="2605" spans="3:4" x14ac:dyDescent="0.2">
      <c r="C2605" t="s">
        <v>2068</v>
      </c>
    </row>
    <row r="2606" spans="3:4" x14ac:dyDescent="0.2">
      <c r="C2606" t="s">
        <v>1876</v>
      </c>
    </row>
    <row r="2607" spans="3:4" x14ac:dyDescent="0.2">
      <c r="D2607" t="s">
        <v>2026</v>
      </c>
    </row>
    <row r="2608" spans="3:4" x14ac:dyDescent="0.2">
      <c r="C2608" t="s">
        <v>1852</v>
      </c>
      <c r="D2608" t="s">
        <v>3448</v>
      </c>
    </row>
    <row r="2609" spans="3:7" x14ac:dyDescent="0.2">
      <c r="C2609" t="s">
        <v>1852</v>
      </c>
      <c r="D2609" t="s">
        <v>1769</v>
      </c>
    </row>
    <row r="2610" spans="3:7" x14ac:dyDescent="0.2">
      <c r="C2610" t="s">
        <v>2649</v>
      </c>
      <c r="D2610" t="s">
        <v>1852</v>
      </c>
    </row>
    <row r="2611" spans="3:7" x14ac:dyDescent="0.2">
      <c r="C2611" t="s">
        <v>2650</v>
      </c>
      <c r="D2611" t="s">
        <v>1852</v>
      </c>
    </row>
    <row r="2612" spans="3:7" x14ac:dyDescent="0.2">
      <c r="C2612" t="s">
        <v>2651</v>
      </c>
      <c r="D2612" t="s">
        <v>1852</v>
      </c>
    </row>
    <row r="2613" spans="3:7" x14ac:dyDescent="0.2">
      <c r="C2613" t="s">
        <v>2801</v>
      </c>
      <c r="D2613" t="s">
        <v>2560</v>
      </c>
      <c r="F2613" t="s">
        <v>1817</v>
      </c>
      <c r="G2613" t="s">
        <v>1852</v>
      </c>
    </row>
    <row r="2614" spans="3:7" x14ac:dyDescent="0.2">
      <c r="C2614" t="s">
        <v>2447</v>
      </c>
      <c r="D2614" t="s">
        <v>1852</v>
      </c>
    </row>
    <row r="2615" spans="3:7" x14ac:dyDescent="0.2">
      <c r="C2615" t="s">
        <v>2652</v>
      </c>
      <c r="D2615" t="s">
        <v>1852</v>
      </c>
    </row>
    <row r="2616" spans="3:7" x14ac:dyDescent="0.2">
      <c r="C2616" t="s">
        <v>2653</v>
      </c>
      <c r="D2616" t="s">
        <v>1852</v>
      </c>
    </row>
    <row r="2617" spans="3:7" x14ac:dyDescent="0.2">
      <c r="C2617" t="s">
        <v>2069</v>
      </c>
    </row>
    <row r="2618" spans="3:7" x14ac:dyDescent="0.2">
      <c r="C2618" t="s">
        <v>2070</v>
      </c>
    </row>
    <row r="2619" spans="3:7" x14ac:dyDescent="0.2">
      <c r="C2619" t="s">
        <v>2270</v>
      </c>
      <c r="D2619" t="s">
        <v>1852</v>
      </c>
    </row>
    <row r="2620" spans="3:7" x14ac:dyDescent="0.2">
      <c r="C2620" t="s">
        <v>2270</v>
      </c>
      <c r="D2620" t="s">
        <v>1852</v>
      </c>
    </row>
    <row r="2621" spans="3:7" x14ac:dyDescent="0.2">
      <c r="C2621" t="s">
        <v>2270</v>
      </c>
      <c r="D2621" t="s">
        <v>1852</v>
      </c>
    </row>
    <row r="2622" spans="3:7" x14ac:dyDescent="0.2">
      <c r="C2622" t="s">
        <v>2038</v>
      </c>
    </row>
    <row r="2623" spans="3:7" x14ac:dyDescent="0.2">
      <c r="C2623" t="s">
        <v>2072</v>
      </c>
    </row>
    <row r="2624" spans="3:7" x14ac:dyDescent="0.2">
      <c r="C2624" t="s">
        <v>2073</v>
      </c>
    </row>
    <row r="2625" spans="3:4" x14ac:dyDescent="0.2">
      <c r="C2625" t="s">
        <v>2051</v>
      </c>
    </row>
    <row r="2626" spans="3:4" x14ac:dyDescent="0.2">
      <c r="C2626" t="s">
        <v>1876</v>
      </c>
    </row>
    <row r="2627" spans="3:4" x14ac:dyDescent="0.2">
      <c r="D2627" t="s">
        <v>2026</v>
      </c>
    </row>
    <row r="2628" spans="3:4" x14ac:dyDescent="0.2">
      <c r="C2628" t="s">
        <v>2271</v>
      </c>
      <c r="D2628" t="s">
        <v>1852</v>
      </c>
    </row>
    <row r="2629" spans="3:4" x14ac:dyDescent="0.2">
      <c r="C2629" t="s">
        <v>2055</v>
      </c>
    </row>
    <row r="2630" spans="3:4" x14ac:dyDescent="0.2">
      <c r="C2630" t="s">
        <v>2074</v>
      </c>
    </row>
    <row r="2631" spans="3:4" x14ac:dyDescent="0.2">
      <c r="C2631" t="s">
        <v>1747</v>
      </c>
      <c r="D2631" t="s">
        <v>1717</v>
      </c>
    </row>
    <row r="2632" spans="3:4" x14ac:dyDescent="0.2">
      <c r="C2632" t="s">
        <v>2075</v>
      </c>
    </row>
    <row r="2633" spans="3:4" x14ac:dyDescent="0.2">
      <c r="C2633" t="s">
        <v>2076</v>
      </c>
    </row>
    <row r="2634" spans="3:4" x14ac:dyDescent="0.2">
      <c r="C2634" t="s">
        <v>2077</v>
      </c>
    </row>
    <row r="2635" spans="3:4" x14ac:dyDescent="0.2">
      <c r="C2635" t="s">
        <v>2077</v>
      </c>
    </row>
    <row r="2636" spans="3:4" x14ac:dyDescent="0.2">
      <c r="C2636" t="s">
        <v>2078</v>
      </c>
    </row>
    <row r="2637" spans="3:4" x14ac:dyDescent="0.2">
      <c r="C2637" t="s">
        <v>2654</v>
      </c>
      <c r="D2637" t="s">
        <v>1852</v>
      </c>
    </row>
    <row r="2638" spans="3:4" x14ac:dyDescent="0.2">
      <c r="C2638" t="s">
        <v>2701</v>
      </c>
      <c r="D2638" t="s">
        <v>1852</v>
      </c>
    </row>
    <row r="2639" spans="3:4" x14ac:dyDescent="0.2">
      <c r="C2639" t="s">
        <v>2080</v>
      </c>
    </row>
    <row r="2640" spans="3:4" x14ac:dyDescent="0.2">
      <c r="D2640" t="s">
        <v>2081</v>
      </c>
    </row>
    <row r="2641" spans="3:4" x14ac:dyDescent="0.2">
      <c r="C2641" t="s">
        <v>2655</v>
      </c>
      <c r="D2641" t="s">
        <v>1852</v>
      </c>
    </row>
    <row r="2642" spans="3:4" x14ac:dyDescent="0.2">
      <c r="C2642" t="s">
        <v>2008</v>
      </c>
      <c r="D2642" t="s">
        <v>1852</v>
      </c>
    </row>
    <row r="2643" spans="3:4" x14ac:dyDescent="0.2">
      <c r="C2643" t="s">
        <v>1852</v>
      </c>
      <c r="D2643" t="s">
        <v>2312</v>
      </c>
    </row>
    <row r="2644" spans="3:4" x14ac:dyDescent="0.2">
      <c r="D2644" t="s">
        <v>2233</v>
      </c>
    </row>
    <row r="2645" spans="3:4" x14ac:dyDescent="0.2">
      <c r="D2645" t="s">
        <v>1774</v>
      </c>
    </row>
    <row r="2646" spans="3:4" x14ac:dyDescent="0.2">
      <c r="C2646" t="s">
        <v>1846</v>
      </c>
      <c r="D2646" t="s">
        <v>2237</v>
      </c>
    </row>
    <row r="2647" spans="3:4" x14ac:dyDescent="0.2">
      <c r="C2647" t="s">
        <v>2744</v>
      </c>
      <c r="D2647" t="s">
        <v>2745</v>
      </c>
    </row>
    <row r="2648" spans="3:4" x14ac:dyDescent="0.2">
      <c r="C2648" t="s">
        <v>2753</v>
      </c>
      <c r="D2648" t="s">
        <v>1940</v>
      </c>
    </row>
    <row r="2649" spans="3:4" x14ac:dyDescent="0.2">
      <c r="C2649" t="s">
        <v>2184</v>
      </c>
    </row>
    <row r="2650" spans="3:4" x14ac:dyDescent="0.2">
      <c r="C2650" t="s">
        <v>1768</v>
      </c>
    </row>
    <row r="2651" spans="3:4" x14ac:dyDescent="0.2">
      <c r="C2651" t="s">
        <v>2082</v>
      </c>
    </row>
    <row r="2652" spans="3:4" x14ac:dyDescent="0.2">
      <c r="D2652" t="s">
        <v>273</v>
      </c>
    </row>
    <row r="2653" spans="3:4" x14ac:dyDescent="0.2">
      <c r="C2653" t="s">
        <v>2058</v>
      </c>
      <c r="D2653" t="s">
        <v>1852</v>
      </c>
    </row>
    <row r="2654" spans="3:4" x14ac:dyDescent="0.2">
      <c r="C2654" t="s">
        <v>1819</v>
      </c>
      <c r="D2654" t="s">
        <v>1852</v>
      </c>
    </row>
    <row r="2655" spans="3:4" x14ac:dyDescent="0.2">
      <c r="C2655" t="s">
        <v>1792</v>
      </c>
      <c r="D2655" t="s">
        <v>1852</v>
      </c>
    </row>
    <row r="2656" spans="3:4" x14ac:dyDescent="0.2">
      <c r="C2656" t="s">
        <v>2656</v>
      </c>
      <c r="D2656" t="s">
        <v>1852</v>
      </c>
    </row>
    <row r="2657" spans="3:4" x14ac:dyDescent="0.2">
      <c r="C2657" t="s">
        <v>2802</v>
      </c>
      <c r="D2657" t="s">
        <v>2803</v>
      </c>
    </row>
    <row r="2658" spans="3:4" x14ac:dyDescent="0.2">
      <c r="C2658" t="s">
        <v>2083</v>
      </c>
    </row>
    <row r="2659" spans="3:4" x14ac:dyDescent="0.2">
      <c r="C2659" t="s">
        <v>1854</v>
      </c>
      <c r="D2659" t="s">
        <v>1773</v>
      </c>
    </row>
    <row r="2660" spans="3:4" x14ac:dyDescent="0.2">
      <c r="C2660" t="s">
        <v>2657</v>
      </c>
      <c r="D2660" t="s">
        <v>1773</v>
      </c>
    </row>
    <row r="2661" spans="3:4" x14ac:dyDescent="0.2">
      <c r="C2661" t="s">
        <v>1771</v>
      </c>
      <c r="D2661" t="s">
        <v>1773</v>
      </c>
    </row>
    <row r="2662" spans="3:4" x14ac:dyDescent="0.2">
      <c r="C2662" t="s">
        <v>1855</v>
      </c>
    </row>
    <row r="2663" spans="3:4" x14ac:dyDescent="0.2">
      <c r="C2663" t="s">
        <v>1771</v>
      </c>
      <c r="D2663" t="s">
        <v>1852</v>
      </c>
    </row>
    <row r="2664" spans="3:4" x14ac:dyDescent="0.2">
      <c r="C2664" t="s">
        <v>1855</v>
      </c>
      <c r="D2664" t="s">
        <v>2084</v>
      </c>
    </row>
    <row r="2665" spans="3:4" x14ac:dyDescent="0.2">
      <c r="C2665" t="s">
        <v>1855</v>
      </c>
      <c r="D2665" t="s">
        <v>2084</v>
      </c>
    </row>
    <row r="2666" spans="3:4" x14ac:dyDescent="0.2">
      <c r="C2666" t="s">
        <v>1855</v>
      </c>
      <c r="D2666" t="s">
        <v>2804</v>
      </c>
    </row>
    <row r="2667" spans="3:4" x14ac:dyDescent="0.2">
      <c r="C2667" t="s">
        <v>1855</v>
      </c>
      <c r="D2667" t="s">
        <v>2804</v>
      </c>
    </row>
    <row r="2668" spans="3:4" x14ac:dyDescent="0.2">
      <c r="C2668" t="s">
        <v>1855</v>
      </c>
      <c r="D2668" t="s">
        <v>2804</v>
      </c>
    </row>
    <row r="2669" spans="3:4" x14ac:dyDescent="0.2">
      <c r="C2669" t="s">
        <v>1855</v>
      </c>
      <c r="D2669" t="s">
        <v>2085</v>
      </c>
    </row>
    <row r="2670" spans="3:4" x14ac:dyDescent="0.2">
      <c r="C2670" t="s">
        <v>1855</v>
      </c>
      <c r="D2670" t="s">
        <v>2085</v>
      </c>
    </row>
    <row r="2671" spans="3:4" x14ac:dyDescent="0.2">
      <c r="C2671" t="s">
        <v>1855</v>
      </c>
      <c r="D2671" t="s">
        <v>2086</v>
      </c>
    </row>
    <row r="2672" spans="3:4" x14ac:dyDescent="0.2">
      <c r="C2672" t="s">
        <v>1855</v>
      </c>
      <c r="D2672" t="s">
        <v>2086</v>
      </c>
    </row>
    <row r="2673" spans="3:6" x14ac:dyDescent="0.2">
      <c r="C2673" t="s">
        <v>1855</v>
      </c>
      <c r="D2673" t="s">
        <v>1768</v>
      </c>
    </row>
    <row r="2674" spans="3:6" x14ac:dyDescent="0.2">
      <c r="C2674" t="s">
        <v>1855</v>
      </c>
      <c r="D2674" t="s">
        <v>1768</v>
      </c>
    </row>
    <row r="2675" spans="3:6" x14ac:dyDescent="0.2">
      <c r="C2675" t="s">
        <v>1855</v>
      </c>
      <c r="D2675" t="s">
        <v>1984</v>
      </c>
    </row>
    <row r="2676" spans="3:6" x14ac:dyDescent="0.2">
      <c r="C2676" t="s">
        <v>1855</v>
      </c>
      <c r="D2676" t="s">
        <v>1984</v>
      </c>
    </row>
    <row r="2677" spans="3:6" x14ac:dyDescent="0.2">
      <c r="C2677" t="s">
        <v>1771</v>
      </c>
      <c r="D2677" t="s">
        <v>1852</v>
      </c>
    </row>
    <row r="2678" spans="3:6" x14ac:dyDescent="0.2">
      <c r="C2678" t="s">
        <v>1771</v>
      </c>
      <c r="D2678" t="s">
        <v>1852</v>
      </c>
    </row>
    <row r="2679" spans="3:6" x14ac:dyDescent="0.2">
      <c r="C2679" t="s">
        <v>1771</v>
      </c>
      <c r="D2679" t="s">
        <v>1852</v>
      </c>
      <c r="F2679" t="s">
        <v>2805</v>
      </c>
    </row>
    <row r="2680" spans="3:6" x14ac:dyDescent="0.2">
      <c r="C2680" t="s">
        <v>1771</v>
      </c>
      <c r="D2680" t="s">
        <v>1852</v>
      </c>
      <c r="F2680" t="s">
        <v>2806</v>
      </c>
    </row>
    <row r="2681" spans="3:6" x14ac:dyDescent="0.2">
      <c r="C2681" t="s">
        <v>1771</v>
      </c>
      <c r="D2681" t="s">
        <v>1852</v>
      </c>
      <c r="F2681" t="s">
        <v>2806</v>
      </c>
    </row>
    <row r="2682" spans="3:6" x14ac:dyDescent="0.2">
      <c r="C2682" t="s">
        <v>1771</v>
      </c>
      <c r="D2682" t="s">
        <v>1852</v>
      </c>
    </row>
    <row r="2683" spans="3:6" x14ac:dyDescent="0.2">
      <c r="C2683" t="s">
        <v>1771</v>
      </c>
      <c r="D2683" t="s">
        <v>1852</v>
      </c>
    </row>
    <row r="2684" spans="3:6" x14ac:dyDescent="0.2">
      <c r="C2684" t="s">
        <v>1771</v>
      </c>
      <c r="D2684" t="s">
        <v>1852</v>
      </c>
    </row>
    <row r="2685" spans="3:6" x14ac:dyDescent="0.2">
      <c r="C2685" t="s">
        <v>1771</v>
      </c>
      <c r="D2685" t="s">
        <v>1852</v>
      </c>
    </row>
    <row r="2686" spans="3:6" x14ac:dyDescent="0.2">
      <c r="C2686" t="s">
        <v>1771</v>
      </c>
      <c r="D2686" t="s">
        <v>1852</v>
      </c>
    </row>
    <row r="2687" spans="3:6" x14ac:dyDescent="0.2">
      <c r="C2687" t="s">
        <v>1771</v>
      </c>
      <c r="D2687" t="s">
        <v>1852</v>
      </c>
    </row>
    <row r="2688" spans="3:6" x14ac:dyDescent="0.2">
      <c r="C2688" t="s">
        <v>1771</v>
      </c>
      <c r="D2688" t="s">
        <v>1852</v>
      </c>
    </row>
    <row r="2689" spans="3:4" x14ac:dyDescent="0.2">
      <c r="C2689" t="s">
        <v>1771</v>
      </c>
      <c r="D2689" t="s">
        <v>1852</v>
      </c>
    </row>
    <row r="2690" spans="3:4" x14ac:dyDescent="0.2">
      <c r="C2690" t="s">
        <v>2084</v>
      </c>
    </row>
    <row r="2691" spans="3:4" x14ac:dyDescent="0.2">
      <c r="C2691" t="s">
        <v>2804</v>
      </c>
      <c r="D2691" t="s">
        <v>2806</v>
      </c>
    </row>
    <row r="2692" spans="3:4" x14ac:dyDescent="0.2">
      <c r="C2692" t="s">
        <v>2085</v>
      </c>
    </row>
    <row r="2693" spans="3:4" x14ac:dyDescent="0.2">
      <c r="C2693" t="s">
        <v>2086</v>
      </c>
    </row>
    <row r="2694" spans="3:4" x14ac:dyDescent="0.2">
      <c r="C2694" t="s">
        <v>1768</v>
      </c>
    </row>
    <row r="2695" spans="3:4" x14ac:dyDescent="0.2">
      <c r="C2695" t="s">
        <v>1984</v>
      </c>
    </row>
    <row r="2696" spans="3:4" x14ac:dyDescent="0.2">
      <c r="C2696" t="s">
        <v>1855</v>
      </c>
    </row>
    <row r="2697" spans="3:4" x14ac:dyDescent="0.2">
      <c r="C2697" t="s">
        <v>1771</v>
      </c>
      <c r="D2697" t="s">
        <v>1852</v>
      </c>
    </row>
    <row r="2698" spans="3:4" x14ac:dyDescent="0.2">
      <c r="C2698" t="s">
        <v>2058</v>
      </c>
    </row>
    <row r="2699" spans="3:4" x14ac:dyDescent="0.2">
      <c r="C2699" t="s">
        <v>1819</v>
      </c>
    </row>
    <row r="2700" spans="3:4" x14ac:dyDescent="0.2">
      <c r="C2700" t="s">
        <v>2658</v>
      </c>
      <c r="D2700" t="s">
        <v>1817</v>
      </c>
    </row>
    <row r="2701" spans="3:4" x14ac:dyDescent="0.2">
      <c r="C2701" t="s">
        <v>2164</v>
      </c>
    </row>
    <row r="2702" spans="3:4" x14ac:dyDescent="0.2">
      <c r="C2702" t="s">
        <v>2164</v>
      </c>
      <c r="D2702" t="s">
        <v>1852</v>
      </c>
    </row>
    <row r="2703" spans="3:4" x14ac:dyDescent="0.2">
      <c r="C2703" t="s">
        <v>1940</v>
      </c>
      <c r="D2703" t="s">
        <v>273</v>
      </c>
    </row>
    <row r="2704" spans="3:4" x14ac:dyDescent="0.2">
      <c r="C2704" t="s">
        <v>273</v>
      </c>
    </row>
    <row r="2705" spans="3:4" x14ac:dyDescent="0.2">
      <c r="C2705" t="s">
        <v>2190</v>
      </c>
    </row>
    <row r="2706" spans="3:4" x14ac:dyDescent="0.2">
      <c r="C2706" t="s">
        <v>273</v>
      </c>
      <c r="D2706" t="s">
        <v>1776</v>
      </c>
    </row>
    <row r="2707" spans="3:4" x14ac:dyDescent="0.2">
      <c r="C2707" t="s">
        <v>2807</v>
      </c>
      <c r="D2707" t="s">
        <v>1768</v>
      </c>
    </row>
    <row r="2708" spans="3:4" x14ac:dyDescent="0.2">
      <c r="C2708" t="s">
        <v>1768</v>
      </c>
      <c r="D2708" t="s">
        <v>1852</v>
      </c>
    </row>
    <row r="2709" spans="3:4" x14ac:dyDescent="0.2">
      <c r="C2709" t="s">
        <v>1785</v>
      </c>
    </row>
    <row r="2710" spans="3:4" x14ac:dyDescent="0.2">
      <c r="C2710" t="s">
        <v>2087</v>
      </c>
    </row>
    <row r="2711" spans="3:4" x14ac:dyDescent="0.2">
      <c r="C2711" t="s">
        <v>2052</v>
      </c>
      <c r="D2711" t="s">
        <v>2237</v>
      </c>
    </row>
    <row r="2712" spans="3:4" x14ac:dyDescent="0.2">
      <c r="C2712" t="s">
        <v>2085</v>
      </c>
      <c r="D2712" t="s">
        <v>2659</v>
      </c>
    </row>
    <row r="2713" spans="3:4" x14ac:dyDescent="0.2">
      <c r="C2713" t="s">
        <v>1921</v>
      </c>
      <c r="D2713" t="s">
        <v>2808</v>
      </c>
    </row>
    <row r="2714" spans="3:4" x14ac:dyDescent="0.2">
      <c r="C2714" t="s">
        <v>2660</v>
      </c>
      <c r="D2714" t="s">
        <v>2659</v>
      </c>
    </row>
    <row r="2715" spans="3:4" x14ac:dyDescent="0.2">
      <c r="C2715" t="s">
        <v>2661</v>
      </c>
      <c r="D2715" t="s">
        <v>2659</v>
      </c>
    </row>
    <row r="2716" spans="3:4" x14ac:dyDescent="0.2">
      <c r="C2716" t="s">
        <v>1768</v>
      </c>
      <c r="D2716" t="s">
        <v>2659</v>
      </c>
    </row>
    <row r="2717" spans="3:4" x14ac:dyDescent="0.2">
      <c r="C2717" t="s">
        <v>2088</v>
      </c>
    </row>
    <row r="2718" spans="3:4" x14ac:dyDescent="0.2">
      <c r="C2718" t="s">
        <v>2089</v>
      </c>
    </row>
    <row r="2719" spans="3:4" x14ac:dyDescent="0.2">
      <c r="C2719" t="s">
        <v>2760</v>
      </c>
      <c r="D2719" t="s">
        <v>2809</v>
      </c>
    </row>
    <row r="2720" spans="3:4" x14ac:dyDescent="0.2">
      <c r="C2720" t="s">
        <v>2090</v>
      </c>
    </row>
    <row r="2721" spans="3:4" x14ac:dyDescent="0.2">
      <c r="C2721" t="s">
        <v>3465</v>
      </c>
      <c r="D2721" t="s">
        <v>1852</v>
      </c>
    </row>
    <row r="2722" spans="3:4" x14ac:dyDescent="0.2">
      <c r="C2722" t="s">
        <v>1768</v>
      </c>
      <c r="D2722" t="s">
        <v>1852</v>
      </c>
    </row>
    <row r="2723" spans="3:4" x14ac:dyDescent="0.2">
      <c r="C2723" t="s">
        <v>2696</v>
      </c>
      <c r="D2723" t="s">
        <v>1852</v>
      </c>
    </row>
    <row r="2724" spans="3:4" x14ac:dyDescent="0.2">
      <c r="C2724" t="s">
        <v>2261</v>
      </c>
      <c r="D2724" t="s">
        <v>273</v>
      </c>
    </row>
    <row r="2725" spans="3:4" x14ac:dyDescent="0.2">
      <c r="C2725" t="s">
        <v>2091</v>
      </c>
    </row>
    <row r="2726" spans="3:4" x14ac:dyDescent="0.2">
      <c r="C2726" t="s">
        <v>2092</v>
      </c>
    </row>
    <row r="2727" spans="3:4" x14ac:dyDescent="0.2">
      <c r="C2727" t="s">
        <v>2093</v>
      </c>
    </row>
    <row r="2728" spans="3:4" x14ac:dyDescent="0.2">
      <c r="C2728" t="s">
        <v>2094</v>
      </c>
    </row>
    <row r="2729" spans="3:4" x14ac:dyDescent="0.2">
      <c r="C2729" t="s">
        <v>2662</v>
      </c>
      <c r="D2729" t="s">
        <v>2234</v>
      </c>
    </row>
    <row r="2730" spans="3:4" x14ac:dyDescent="0.2">
      <c r="C2730" t="s">
        <v>2190</v>
      </c>
      <c r="D2730" t="s">
        <v>2265</v>
      </c>
    </row>
    <row r="2731" spans="3:4" x14ac:dyDescent="0.2">
      <c r="C2731" t="s">
        <v>2663</v>
      </c>
      <c r="D2731" t="s">
        <v>2095</v>
      </c>
    </row>
    <row r="2732" spans="3:4" x14ac:dyDescent="0.2">
      <c r="C2732" t="s">
        <v>2664</v>
      </c>
      <c r="D2732" t="s">
        <v>2665</v>
      </c>
    </row>
    <row r="2733" spans="3:4" x14ac:dyDescent="0.2">
      <c r="C2733" t="s">
        <v>2664</v>
      </c>
      <c r="D2733" t="s">
        <v>2665</v>
      </c>
    </row>
    <row r="2734" spans="3:4" x14ac:dyDescent="0.2">
      <c r="C2734" t="s">
        <v>2294</v>
      </c>
      <c r="D2734" t="s">
        <v>2296</v>
      </c>
    </row>
    <row r="2735" spans="3:4" x14ac:dyDescent="0.2">
      <c r="C2735" t="s">
        <v>2222</v>
      </c>
    </row>
    <row r="2736" spans="3:4" x14ac:dyDescent="0.2">
      <c r="C2736" t="s">
        <v>2666</v>
      </c>
      <c r="D2736" t="s">
        <v>273</v>
      </c>
    </row>
    <row r="2737" spans="3:4" x14ac:dyDescent="0.2">
      <c r="C2737" t="s">
        <v>1772</v>
      </c>
    </row>
    <row r="2738" spans="3:4" x14ac:dyDescent="0.2">
      <c r="C2738" t="s">
        <v>2222</v>
      </c>
    </row>
    <row r="2739" spans="3:4" x14ac:dyDescent="0.2">
      <c r="C2739" t="s">
        <v>2666</v>
      </c>
      <c r="D2739" t="s">
        <v>273</v>
      </c>
    </row>
    <row r="2740" spans="3:4" x14ac:dyDescent="0.2">
      <c r="C2740" t="s">
        <v>2222</v>
      </c>
    </row>
    <row r="2741" spans="3:4" x14ac:dyDescent="0.2">
      <c r="C2741" t="s">
        <v>2666</v>
      </c>
      <c r="D2741" t="s">
        <v>273</v>
      </c>
    </row>
    <row r="2742" spans="3:4" x14ac:dyDescent="0.2">
      <c r="C2742" t="s">
        <v>2096</v>
      </c>
    </row>
    <row r="2743" spans="3:4" x14ac:dyDescent="0.2">
      <c r="C2743" t="s">
        <v>2185</v>
      </c>
    </row>
    <row r="2744" spans="3:4" x14ac:dyDescent="0.2">
      <c r="C2744" t="s">
        <v>2096</v>
      </c>
    </row>
    <row r="2745" spans="3:4" x14ac:dyDescent="0.2">
      <c r="C2745" t="s">
        <v>2185</v>
      </c>
    </row>
    <row r="2746" spans="3:4" x14ac:dyDescent="0.2">
      <c r="C2746" t="s">
        <v>2096</v>
      </c>
    </row>
    <row r="2747" spans="3:4" x14ac:dyDescent="0.2">
      <c r="C2747" t="s">
        <v>2185</v>
      </c>
    </row>
    <row r="2748" spans="3:4" x14ac:dyDescent="0.2">
      <c r="C2748" t="s">
        <v>2667</v>
      </c>
      <c r="D2748" t="s">
        <v>2095</v>
      </c>
    </row>
    <row r="2749" spans="3:4" x14ac:dyDescent="0.2">
      <c r="C2749" t="s">
        <v>2096</v>
      </c>
    </row>
    <row r="2750" spans="3:4" x14ac:dyDescent="0.2">
      <c r="C2750" t="s">
        <v>2185</v>
      </c>
    </row>
    <row r="2751" spans="3:4" x14ac:dyDescent="0.2">
      <c r="C2751" t="s">
        <v>2096</v>
      </c>
    </row>
    <row r="2752" spans="3:4" x14ac:dyDescent="0.2">
      <c r="C2752" t="s">
        <v>2185</v>
      </c>
    </row>
    <row r="2753" spans="3:4" x14ac:dyDescent="0.2">
      <c r="C2753" t="s">
        <v>2097</v>
      </c>
    </row>
    <row r="2754" spans="3:4" x14ac:dyDescent="0.2">
      <c r="C2754" t="s">
        <v>2294</v>
      </c>
      <c r="D2754" t="s">
        <v>2296</v>
      </c>
    </row>
    <row r="2755" spans="3:4" x14ac:dyDescent="0.2">
      <c r="C2755" t="s">
        <v>2668</v>
      </c>
      <c r="D2755" t="s">
        <v>2296</v>
      </c>
    </row>
    <row r="2756" spans="3:4" x14ac:dyDescent="0.2">
      <c r="C2756" t="s">
        <v>2669</v>
      </c>
      <c r="D2756" t="s">
        <v>2296</v>
      </c>
    </row>
    <row r="2757" spans="3:4" x14ac:dyDescent="0.2">
      <c r="C2757" t="s">
        <v>2432</v>
      </c>
      <c r="D2757" t="s">
        <v>2810</v>
      </c>
    </row>
    <row r="2758" spans="3:4" x14ac:dyDescent="0.2">
      <c r="C2758" t="s">
        <v>2098</v>
      </c>
    </row>
    <row r="2759" spans="3:4" x14ac:dyDescent="0.2">
      <c r="C2759" t="s">
        <v>2099</v>
      </c>
    </row>
    <row r="2760" spans="3:4" x14ac:dyDescent="0.2">
      <c r="C2760" t="s">
        <v>2100</v>
      </c>
    </row>
    <row r="2761" spans="3:4" x14ac:dyDescent="0.2">
      <c r="C2761" t="s">
        <v>2096</v>
      </c>
    </row>
    <row r="2762" spans="3:4" x14ac:dyDescent="0.2">
      <c r="C2762" t="s">
        <v>2185</v>
      </c>
    </row>
    <row r="2763" spans="3:4" x14ac:dyDescent="0.2">
      <c r="C2763" t="s">
        <v>2096</v>
      </c>
    </row>
    <row r="2764" spans="3:4" x14ac:dyDescent="0.2">
      <c r="C2764" t="s">
        <v>2185</v>
      </c>
    </row>
    <row r="2765" spans="3:4" x14ac:dyDescent="0.2">
      <c r="C2765" t="s">
        <v>1776</v>
      </c>
      <c r="D2765" t="s">
        <v>273</v>
      </c>
    </row>
    <row r="2766" spans="3:4" x14ac:dyDescent="0.2">
      <c r="C2766" t="s">
        <v>2811</v>
      </c>
      <c r="D2766" t="s">
        <v>2812</v>
      </c>
    </row>
    <row r="2767" spans="3:4" x14ac:dyDescent="0.2">
      <c r="C2767" t="s">
        <v>2670</v>
      </c>
      <c r="D2767" t="s">
        <v>2265</v>
      </c>
    </row>
    <row r="2768" spans="3:4" x14ac:dyDescent="0.2">
      <c r="C2768" t="s">
        <v>2102</v>
      </c>
    </row>
    <row r="2769" spans="3:4" x14ac:dyDescent="0.2">
      <c r="C2769" t="s">
        <v>3455</v>
      </c>
    </row>
    <row r="2770" spans="3:4" x14ac:dyDescent="0.2">
      <c r="C2770" t="s">
        <v>2103</v>
      </c>
    </row>
    <row r="2771" spans="3:4" x14ac:dyDescent="0.2">
      <c r="C2771" t="s">
        <v>1768</v>
      </c>
      <c r="D2771" t="s">
        <v>1852</v>
      </c>
    </row>
    <row r="2772" spans="3:4" x14ac:dyDescent="0.2">
      <c r="C2772" t="s">
        <v>1785</v>
      </c>
    </row>
    <row r="2773" spans="3:4" x14ac:dyDescent="0.2">
      <c r="C2773" t="s">
        <v>2104</v>
      </c>
    </row>
    <row r="2774" spans="3:4" x14ac:dyDescent="0.2">
      <c r="C2774" t="s">
        <v>2267</v>
      </c>
      <c r="D2774" t="s">
        <v>2307</v>
      </c>
    </row>
    <row r="2775" spans="3:4" x14ac:dyDescent="0.2">
      <c r="C2775" t="s">
        <v>2813</v>
      </c>
      <c r="D2775" t="s">
        <v>2814</v>
      </c>
    </row>
    <row r="2776" spans="3:4" x14ac:dyDescent="0.2">
      <c r="C2776" t="s">
        <v>2108</v>
      </c>
      <c r="D2776" t="s">
        <v>273</v>
      </c>
    </row>
    <row r="2777" spans="3:4" x14ac:dyDescent="0.2">
      <c r="C2777" t="s">
        <v>1826</v>
      </c>
      <c r="D2777" t="s">
        <v>273</v>
      </c>
    </row>
    <row r="2778" spans="3:4" x14ac:dyDescent="0.2">
      <c r="C2778" t="s">
        <v>2671</v>
      </c>
      <c r="D2778" t="s">
        <v>2672</v>
      </c>
    </row>
    <row r="2779" spans="3:4" x14ac:dyDescent="0.2">
      <c r="C2779" t="s">
        <v>2673</v>
      </c>
      <c r="D2779" t="s">
        <v>273</v>
      </c>
    </row>
    <row r="2780" spans="3:4" x14ac:dyDescent="0.2">
      <c r="C2780" t="s">
        <v>2673</v>
      </c>
      <c r="D2780" t="s">
        <v>273</v>
      </c>
    </row>
    <row r="2781" spans="3:4" x14ac:dyDescent="0.2">
      <c r="C2781" t="s">
        <v>2432</v>
      </c>
      <c r="D2781" t="s">
        <v>1768</v>
      </c>
    </row>
    <row r="2782" spans="3:4" x14ac:dyDescent="0.2">
      <c r="C2782" t="s">
        <v>2105</v>
      </c>
    </row>
    <row r="2783" spans="3:4" x14ac:dyDescent="0.2">
      <c r="C2783" t="s">
        <v>2815</v>
      </c>
      <c r="D2783" t="s">
        <v>2816</v>
      </c>
    </row>
    <row r="2784" spans="3:4" x14ac:dyDescent="0.2">
      <c r="C2784" t="s">
        <v>2813</v>
      </c>
      <c r="D2784" t="s">
        <v>2814</v>
      </c>
    </row>
    <row r="2785" spans="3:4" x14ac:dyDescent="0.2">
      <c r="C2785" t="s">
        <v>2108</v>
      </c>
      <c r="D2785" t="s">
        <v>273</v>
      </c>
    </row>
    <row r="2786" spans="3:4" x14ac:dyDescent="0.2">
      <c r="C2786" t="s">
        <v>2671</v>
      </c>
      <c r="D2786" t="s">
        <v>2672</v>
      </c>
    </row>
    <row r="2787" spans="3:4" x14ac:dyDescent="0.2">
      <c r="C2787" t="s">
        <v>2673</v>
      </c>
      <c r="D2787" t="s">
        <v>273</v>
      </c>
    </row>
    <row r="2788" spans="3:4" x14ac:dyDescent="0.2">
      <c r="C2788" t="s">
        <v>2673</v>
      </c>
      <c r="D2788" t="s">
        <v>273</v>
      </c>
    </row>
    <row r="2789" spans="3:4" x14ac:dyDescent="0.2">
      <c r="C2789" t="s">
        <v>2674</v>
      </c>
      <c r="D2789" t="s">
        <v>2675</v>
      </c>
    </row>
    <row r="2790" spans="3:4" x14ac:dyDescent="0.2">
      <c r="C2790" t="s">
        <v>2106</v>
      </c>
    </row>
    <row r="2791" spans="3:4" x14ac:dyDescent="0.2">
      <c r="C2791" t="s">
        <v>2432</v>
      </c>
      <c r="D2791" t="s">
        <v>1768</v>
      </c>
    </row>
    <row r="2792" spans="3:4" x14ac:dyDescent="0.2">
      <c r="C2792" t="s">
        <v>2676</v>
      </c>
      <c r="D2792" t="s">
        <v>1852</v>
      </c>
    </row>
    <row r="2793" spans="3:4" x14ac:dyDescent="0.2">
      <c r="C2793" t="s">
        <v>2815</v>
      </c>
      <c r="D2793" t="s">
        <v>2817</v>
      </c>
    </row>
    <row r="2794" spans="3:4" x14ac:dyDescent="0.2">
      <c r="C2794" t="s">
        <v>2107</v>
      </c>
    </row>
    <row r="2795" spans="3:4" x14ac:dyDescent="0.2">
      <c r="C2795" t="s">
        <v>2813</v>
      </c>
      <c r="D2795" t="s">
        <v>2814</v>
      </c>
    </row>
    <row r="2796" spans="3:4" x14ac:dyDescent="0.2">
      <c r="C2796" t="s">
        <v>2108</v>
      </c>
      <c r="D2796" t="s">
        <v>273</v>
      </c>
    </row>
    <row r="2797" spans="3:4" x14ac:dyDescent="0.2">
      <c r="C2797" t="s">
        <v>2671</v>
      </c>
      <c r="D2797" t="s">
        <v>2672</v>
      </c>
    </row>
    <row r="2798" spans="3:4" x14ac:dyDescent="0.2">
      <c r="C2798" t="s">
        <v>2673</v>
      </c>
      <c r="D2798" t="s">
        <v>273</v>
      </c>
    </row>
    <row r="2799" spans="3:4" x14ac:dyDescent="0.2">
      <c r="C2799" t="s">
        <v>2673</v>
      </c>
      <c r="D2799" t="s">
        <v>273</v>
      </c>
    </row>
    <row r="2800" spans="3:4" x14ac:dyDescent="0.2">
      <c r="C2800" t="s">
        <v>2223</v>
      </c>
    </row>
    <row r="2801" spans="3:4" x14ac:dyDescent="0.2">
      <c r="C2801" t="s">
        <v>2432</v>
      </c>
      <c r="D2801" t="s">
        <v>1768</v>
      </c>
    </row>
    <row r="2802" spans="3:4" x14ac:dyDescent="0.2">
      <c r="C2802" t="s">
        <v>2108</v>
      </c>
    </row>
    <row r="2803" spans="3:4" x14ac:dyDescent="0.2">
      <c r="C2803" t="s">
        <v>2109</v>
      </c>
    </row>
    <row r="2804" spans="3:4" x14ac:dyDescent="0.2">
      <c r="C2804" t="s">
        <v>2105</v>
      </c>
    </row>
    <row r="2805" spans="3:4" x14ac:dyDescent="0.2">
      <c r="C2805" t="s">
        <v>2110</v>
      </c>
    </row>
    <row r="2806" spans="3:4" x14ac:dyDescent="0.2">
      <c r="C2806" t="s">
        <v>2190</v>
      </c>
    </row>
    <row r="2807" spans="3:4" x14ac:dyDescent="0.2">
      <c r="C2807" t="s">
        <v>2818</v>
      </c>
      <c r="D2807" t="s">
        <v>1934</v>
      </c>
    </row>
    <row r="2808" spans="3:4" x14ac:dyDescent="0.2">
      <c r="C2808" t="s">
        <v>2111</v>
      </c>
    </row>
    <row r="2809" spans="3:4" x14ac:dyDescent="0.2">
      <c r="C2809" t="s">
        <v>2819</v>
      </c>
      <c r="D2809" t="s">
        <v>2820</v>
      </c>
    </row>
    <row r="2810" spans="3:4" x14ac:dyDescent="0.2">
      <c r="C2810" t="s">
        <v>1826</v>
      </c>
      <c r="D2810" t="s">
        <v>273</v>
      </c>
    </row>
    <row r="2811" spans="3:4" x14ac:dyDescent="0.2">
      <c r="C2811" t="s">
        <v>2440</v>
      </c>
      <c r="D2811" t="s">
        <v>2677</v>
      </c>
    </row>
    <row r="2812" spans="3:4" x14ac:dyDescent="0.2">
      <c r="C2812" t="s">
        <v>273</v>
      </c>
      <c r="D2812" t="s">
        <v>1772</v>
      </c>
    </row>
    <row r="2813" spans="3:4" x14ac:dyDescent="0.2">
      <c r="C2813" t="s">
        <v>2257</v>
      </c>
      <c r="D2813" t="s">
        <v>273</v>
      </c>
    </row>
    <row r="2814" spans="3:4" x14ac:dyDescent="0.2">
      <c r="C2814" t="s">
        <v>1978</v>
      </c>
    </row>
    <row r="2815" spans="3:4" x14ac:dyDescent="0.2">
      <c r="C2815" t="s">
        <v>2113</v>
      </c>
    </row>
    <row r="2816" spans="3:4" x14ac:dyDescent="0.2">
      <c r="C2816" t="s">
        <v>1826</v>
      </c>
      <c r="D2816" t="s">
        <v>2234</v>
      </c>
    </row>
    <row r="2817" spans="3:6" x14ac:dyDescent="0.2">
      <c r="C2817" t="s">
        <v>2114</v>
      </c>
    </row>
    <row r="2818" spans="3:6" x14ac:dyDescent="0.2">
      <c r="C2818" t="s">
        <v>2686</v>
      </c>
      <c r="D2818" t="s">
        <v>1838</v>
      </c>
    </row>
    <row r="2819" spans="3:6" x14ac:dyDescent="0.2">
      <c r="C2819" t="s">
        <v>2115</v>
      </c>
    </row>
    <row r="2820" spans="3:6" x14ac:dyDescent="0.2">
      <c r="C2820" t="s">
        <v>1837</v>
      </c>
    </row>
    <row r="2821" spans="3:6" x14ac:dyDescent="0.2">
      <c r="C2821" t="s">
        <v>1770</v>
      </c>
    </row>
    <row r="2822" spans="3:6" x14ac:dyDescent="0.2">
      <c r="C2822" t="s">
        <v>1788</v>
      </c>
    </row>
    <row r="2823" spans="3:6" x14ac:dyDescent="0.2">
      <c r="C2823" t="s">
        <v>1769</v>
      </c>
    </row>
    <row r="2824" spans="3:6" x14ac:dyDescent="0.2">
      <c r="D2824" t="s">
        <v>273</v>
      </c>
    </row>
    <row r="2825" spans="3:6" x14ac:dyDescent="0.2">
      <c r="C2825" t="s">
        <v>2116</v>
      </c>
    </row>
    <row r="2826" spans="3:6" x14ac:dyDescent="0.2">
      <c r="C2826" t="s">
        <v>2186</v>
      </c>
    </row>
    <row r="2827" spans="3:6" x14ac:dyDescent="0.2">
      <c r="C2827" t="s">
        <v>2678</v>
      </c>
      <c r="D2827" t="s">
        <v>273</v>
      </c>
    </row>
    <row r="2828" spans="3:6" x14ac:dyDescent="0.2">
      <c r="C2828" t="s">
        <v>1940</v>
      </c>
      <c r="D2828" t="s">
        <v>2821</v>
      </c>
    </row>
    <row r="2829" spans="3:6" x14ac:dyDescent="0.2">
      <c r="C2829" t="s">
        <v>3466</v>
      </c>
      <c r="D2829" t="s">
        <v>2679</v>
      </c>
    </row>
    <row r="2830" spans="3:6" x14ac:dyDescent="0.2">
      <c r="D2830" t="s">
        <v>2680</v>
      </c>
      <c r="F2830" t="s">
        <v>273</v>
      </c>
    </row>
    <row r="2831" spans="3:6" x14ac:dyDescent="0.2">
      <c r="D2831" t="s">
        <v>273</v>
      </c>
    </row>
    <row r="2832" spans="3:6" x14ac:dyDescent="0.2">
      <c r="C2832" t="s">
        <v>2058</v>
      </c>
    </row>
    <row r="2833" spans="3:4" x14ac:dyDescent="0.2">
      <c r="C2833" t="s">
        <v>2118</v>
      </c>
    </row>
    <row r="2834" spans="3:4" x14ac:dyDescent="0.2">
      <c r="C2834" t="s">
        <v>1819</v>
      </c>
    </row>
    <row r="2835" spans="3:4" x14ac:dyDescent="0.2">
      <c r="C2835" t="s">
        <v>3457</v>
      </c>
    </row>
    <row r="2836" spans="3:4" x14ac:dyDescent="0.2">
      <c r="C2836" t="s">
        <v>2190</v>
      </c>
      <c r="D2836" t="s">
        <v>1777</v>
      </c>
    </row>
    <row r="2837" spans="3:4" x14ac:dyDescent="0.2">
      <c r="C2837" t="s">
        <v>273</v>
      </c>
      <c r="D2837" t="s">
        <v>1776</v>
      </c>
    </row>
    <row r="2838" spans="3:4" x14ac:dyDescent="0.2">
      <c r="C2838" t="s">
        <v>2822</v>
      </c>
      <c r="D2838" t="s">
        <v>2823</v>
      </c>
    </row>
    <row r="2839" spans="3:4" x14ac:dyDescent="0.2">
      <c r="C2839" t="s">
        <v>1792</v>
      </c>
    </row>
    <row r="2840" spans="3:4" x14ac:dyDescent="0.2">
      <c r="C2840" t="s">
        <v>2119</v>
      </c>
    </row>
    <row r="2841" spans="3:4" x14ac:dyDescent="0.2">
      <c r="C2841" t="s">
        <v>2824</v>
      </c>
      <c r="D2841" t="s">
        <v>2825</v>
      </c>
    </row>
    <row r="2842" spans="3:4" x14ac:dyDescent="0.2">
      <c r="C2842" t="s">
        <v>2120</v>
      </c>
    </row>
    <row r="2843" spans="3:4" x14ac:dyDescent="0.2">
      <c r="C2843" t="s">
        <v>1860</v>
      </c>
    </row>
    <row r="2844" spans="3:4" x14ac:dyDescent="0.2">
      <c r="D2844" t="s">
        <v>2277</v>
      </c>
    </row>
    <row r="2845" spans="3:4" x14ac:dyDescent="0.2">
      <c r="D2845" t="s">
        <v>1862</v>
      </c>
    </row>
    <row r="2846" spans="3:4" x14ac:dyDescent="0.2">
      <c r="D2846" t="s">
        <v>273</v>
      </c>
    </row>
    <row r="2847" spans="3:4" x14ac:dyDescent="0.2">
      <c r="D2847" t="s">
        <v>273</v>
      </c>
    </row>
    <row r="2848" spans="3:4" x14ac:dyDescent="0.2">
      <c r="C2848" t="s">
        <v>2826</v>
      </c>
      <c r="D2848" t="s">
        <v>2779</v>
      </c>
    </row>
    <row r="2849" spans="3:4" x14ac:dyDescent="0.2">
      <c r="C2849" t="s">
        <v>2121</v>
      </c>
    </row>
    <row r="2850" spans="3:4" x14ac:dyDescent="0.2">
      <c r="C2850" t="s">
        <v>2827</v>
      </c>
      <c r="D2850" t="s">
        <v>2828</v>
      </c>
    </row>
    <row r="2851" spans="3:4" x14ac:dyDescent="0.2">
      <c r="C2851" t="s">
        <v>1964</v>
      </c>
    </row>
    <row r="2852" spans="3:4" x14ac:dyDescent="0.2">
      <c r="C2852" t="s">
        <v>2829</v>
      </c>
      <c r="D2852" t="s">
        <v>1817</v>
      </c>
    </row>
    <row r="2853" spans="3:4" x14ac:dyDescent="0.2">
      <c r="C2853" t="s">
        <v>2830</v>
      </c>
      <c r="D2853" t="s">
        <v>2831</v>
      </c>
    </row>
    <row r="2854" spans="3:4" x14ac:dyDescent="0.2">
      <c r="C2854" t="s">
        <v>2123</v>
      </c>
    </row>
    <row r="2855" spans="3:4" x14ac:dyDescent="0.2">
      <c r="C2855" t="s">
        <v>2124</v>
      </c>
    </row>
    <row r="2856" spans="3:4" x14ac:dyDescent="0.2">
      <c r="C2856" t="s">
        <v>2123</v>
      </c>
    </row>
    <row r="2857" spans="3:4" x14ac:dyDescent="0.2">
      <c r="C2857" t="s">
        <v>1770</v>
      </c>
    </row>
    <row r="2858" spans="3:4" x14ac:dyDescent="0.2">
      <c r="C2858" t="s">
        <v>1788</v>
      </c>
      <c r="D2858" t="s">
        <v>2832</v>
      </c>
    </row>
    <row r="2859" spans="3:4" x14ac:dyDescent="0.2">
      <c r="C2859" t="s">
        <v>2004</v>
      </c>
    </row>
    <row r="2860" spans="3:4" x14ac:dyDescent="0.2">
      <c r="C2860" t="s">
        <v>1769</v>
      </c>
    </row>
    <row r="2861" spans="3:4" x14ac:dyDescent="0.2">
      <c r="C2861" t="s">
        <v>2833</v>
      </c>
      <c r="D2861" t="s">
        <v>1984</v>
      </c>
    </row>
    <row r="2862" spans="3:4" x14ac:dyDescent="0.2">
      <c r="C2862" t="s">
        <v>2004</v>
      </c>
    </row>
    <row r="2863" spans="3:4" x14ac:dyDescent="0.2">
      <c r="C2863" t="s">
        <v>1785</v>
      </c>
    </row>
    <row r="2864" spans="3:4" x14ac:dyDescent="0.2">
      <c r="C2864" t="s">
        <v>2125</v>
      </c>
    </row>
    <row r="2865" spans="3:4" x14ac:dyDescent="0.2">
      <c r="C2865" t="s">
        <v>2126</v>
      </c>
    </row>
    <row r="2866" spans="3:4" x14ac:dyDescent="0.2">
      <c r="C2866" t="s">
        <v>2082</v>
      </c>
    </row>
    <row r="2867" spans="3:4" x14ac:dyDescent="0.2">
      <c r="C2867" t="s">
        <v>2127</v>
      </c>
    </row>
    <row r="2868" spans="3:4" x14ac:dyDescent="0.2">
      <c r="C2868" t="s">
        <v>2128</v>
      </c>
    </row>
    <row r="2869" spans="3:4" x14ac:dyDescent="0.2">
      <c r="C2869" t="s">
        <v>1983</v>
      </c>
      <c r="D2869" t="s">
        <v>1852</v>
      </c>
    </row>
    <row r="2870" spans="3:4" x14ac:dyDescent="0.2">
      <c r="C2870" t="s">
        <v>1984</v>
      </c>
      <c r="D2870" t="s">
        <v>1852</v>
      </c>
    </row>
    <row r="2871" spans="3:4" x14ac:dyDescent="0.2">
      <c r="C2871" t="s">
        <v>2129</v>
      </c>
    </row>
    <row r="2872" spans="3:4" x14ac:dyDescent="0.2">
      <c r="C2872" t="s">
        <v>2130</v>
      </c>
    </row>
    <row r="2873" spans="3:4" x14ac:dyDescent="0.2">
      <c r="C2873" t="s">
        <v>1768</v>
      </c>
    </row>
    <row r="2874" spans="3:4" x14ac:dyDescent="0.2">
      <c r="C2874" t="s">
        <v>2128</v>
      </c>
    </row>
    <row r="2875" spans="3:4" x14ac:dyDescent="0.2">
      <c r="C2875" t="s">
        <v>2128</v>
      </c>
    </row>
    <row r="2876" spans="3:4" x14ac:dyDescent="0.2">
      <c r="C2876" t="s">
        <v>2128</v>
      </c>
    </row>
    <row r="2877" spans="3:4" x14ac:dyDescent="0.2">
      <c r="C2877" t="s">
        <v>2278</v>
      </c>
      <c r="D2877" t="s">
        <v>273</v>
      </c>
    </row>
    <row r="2878" spans="3:4" x14ac:dyDescent="0.2">
      <c r="C2878" t="s">
        <v>2128</v>
      </c>
    </row>
    <row r="2879" spans="3:4" x14ac:dyDescent="0.2">
      <c r="C2879" t="s">
        <v>2131</v>
      </c>
    </row>
    <row r="2880" spans="3:4" x14ac:dyDescent="0.2">
      <c r="C2880" t="s">
        <v>2187</v>
      </c>
    </row>
    <row r="2881" spans="3:4" x14ac:dyDescent="0.2">
      <c r="C2881" t="s">
        <v>2132</v>
      </c>
    </row>
    <row r="2882" spans="3:4" x14ac:dyDescent="0.2">
      <c r="C2882" t="s">
        <v>2043</v>
      </c>
    </row>
    <row r="2883" spans="3:4" x14ac:dyDescent="0.2">
      <c r="C2883" t="s">
        <v>2133</v>
      </c>
    </row>
    <row r="2884" spans="3:4" x14ac:dyDescent="0.2">
      <c r="C2884" t="s">
        <v>2134</v>
      </c>
    </row>
    <row r="2885" spans="3:4" x14ac:dyDescent="0.2">
      <c r="C2885" t="s">
        <v>2135</v>
      </c>
    </row>
    <row r="2886" spans="3:4" x14ac:dyDescent="0.2">
      <c r="C2886" t="s">
        <v>2188</v>
      </c>
    </row>
    <row r="2887" spans="3:4" x14ac:dyDescent="0.2">
      <c r="C2887" t="s">
        <v>2834</v>
      </c>
      <c r="D2887" t="s">
        <v>2779</v>
      </c>
    </row>
    <row r="2888" spans="3:4" x14ac:dyDescent="0.2">
      <c r="C2888" t="s">
        <v>2835</v>
      </c>
      <c r="D2888" t="s">
        <v>2745</v>
      </c>
    </row>
    <row r="2889" spans="3:4" x14ac:dyDescent="0.2">
      <c r="D2889" t="s">
        <v>2681</v>
      </c>
    </row>
    <row r="2890" spans="3:4" x14ac:dyDescent="0.2">
      <c r="D2890" t="s">
        <v>2836</v>
      </c>
    </row>
    <row r="2891" spans="3:4" x14ac:dyDescent="0.2">
      <c r="D2891" t="s">
        <v>2682</v>
      </c>
    </row>
    <row r="2892" spans="3:4" x14ac:dyDescent="0.2">
      <c r="D2892" t="s">
        <v>2837</v>
      </c>
    </row>
    <row r="2893" spans="3:4" x14ac:dyDescent="0.2">
      <c r="C2893" t="s">
        <v>2233</v>
      </c>
      <c r="D2893" t="s">
        <v>273</v>
      </c>
    </row>
    <row r="2894" spans="3:4" x14ac:dyDescent="0.2">
      <c r="C2894" t="s">
        <v>2257</v>
      </c>
      <c r="D2894" t="s">
        <v>273</v>
      </c>
    </row>
    <row r="2895" spans="3:4" x14ac:dyDescent="0.2">
      <c r="C2895" t="s">
        <v>2233</v>
      </c>
      <c r="D2895" t="s">
        <v>273</v>
      </c>
    </row>
    <row r="2896" spans="3:4" x14ac:dyDescent="0.2">
      <c r="C2896" t="s">
        <v>2257</v>
      </c>
      <c r="D2896" t="s">
        <v>273</v>
      </c>
    </row>
    <row r="2897" spans="3:4" x14ac:dyDescent="0.2">
      <c r="D2897" t="s">
        <v>2683</v>
      </c>
    </row>
    <row r="2898" spans="3:4" x14ac:dyDescent="0.2">
      <c r="C2898" t="s">
        <v>2136</v>
      </c>
    </row>
    <row r="2899" spans="3:4" x14ac:dyDescent="0.2">
      <c r="C2899" t="s">
        <v>2137</v>
      </c>
    </row>
    <row r="2900" spans="3:4" x14ac:dyDescent="0.2">
      <c r="C2900" t="s">
        <v>3427</v>
      </c>
      <c r="D2900" t="s">
        <v>2136</v>
      </c>
    </row>
    <row r="2901" spans="3:4" x14ac:dyDescent="0.2">
      <c r="C2901" t="s">
        <v>3428</v>
      </c>
      <c r="D2901" t="s">
        <v>2137</v>
      </c>
    </row>
    <row r="2902" spans="3:4" x14ac:dyDescent="0.2">
      <c r="C2902" t="s">
        <v>2231</v>
      </c>
      <c r="D2902" t="s">
        <v>1777</v>
      </c>
    </row>
    <row r="2903" spans="3:4" x14ac:dyDescent="0.2">
      <c r="C2903" t="s">
        <v>1817</v>
      </c>
      <c r="D2903" t="s">
        <v>1768</v>
      </c>
    </row>
    <row r="2904" spans="3:4" x14ac:dyDescent="0.2">
      <c r="C2904" t="s">
        <v>2224</v>
      </c>
    </row>
    <row r="2905" spans="3:4" x14ac:dyDescent="0.2">
      <c r="C2905" t="s">
        <v>2225</v>
      </c>
    </row>
    <row r="2906" spans="3:4" x14ac:dyDescent="0.2">
      <c r="C2906" t="s">
        <v>2226</v>
      </c>
    </row>
    <row r="2907" spans="3:4" x14ac:dyDescent="0.2">
      <c r="C2907" t="s">
        <v>2227</v>
      </c>
    </row>
    <row r="2908" spans="3:4" x14ac:dyDescent="0.2">
      <c r="C2908" t="s">
        <v>2228</v>
      </c>
    </row>
    <row r="2909" spans="3:4" x14ac:dyDescent="0.2">
      <c r="C2909" t="s">
        <v>2229</v>
      </c>
    </row>
    <row r="2910" spans="3:4" x14ac:dyDescent="0.2">
      <c r="C2910" t="s">
        <v>2140</v>
      </c>
    </row>
    <row r="2911" spans="3:4" x14ac:dyDescent="0.2">
      <c r="C2911" t="s">
        <v>273</v>
      </c>
      <c r="D2911" t="s">
        <v>1776</v>
      </c>
    </row>
    <row r="2912" spans="3:4" x14ac:dyDescent="0.2">
      <c r="C2912" t="s">
        <v>2140</v>
      </c>
      <c r="D2912" t="s">
        <v>2684</v>
      </c>
    </row>
    <row r="2913" spans="3:7" x14ac:dyDescent="0.2">
      <c r="C2913" t="s">
        <v>2058</v>
      </c>
    </row>
    <row r="2914" spans="3:7" x14ac:dyDescent="0.2">
      <c r="C2914" t="s">
        <v>2058</v>
      </c>
      <c r="D2914" t="s">
        <v>1852</v>
      </c>
    </row>
    <row r="2915" spans="3:7" x14ac:dyDescent="0.2">
      <c r="C2915" t="s">
        <v>2141</v>
      </c>
    </row>
    <row r="2916" spans="3:7" x14ac:dyDescent="0.2">
      <c r="C2916" t="s">
        <v>2141</v>
      </c>
      <c r="D2916" t="s">
        <v>1852</v>
      </c>
    </row>
    <row r="2917" spans="3:7" x14ac:dyDescent="0.2">
      <c r="C2917" t="s">
        <v>2142</v>
      </c>
    </row>
    <row r="2918" spans="3:7" x14ac:dyDescent="0.2">
      <c r="C2918" t="s">
        <v>2142</v>
      </c>
      <c r="D2918" t="s">
        <v>1852</v>
      </c>
    </row>
    <row r="2919" spans="3:7" x14ac:dyDescent="0.2">
      <c r="C2919" t="s">
        <v>1819</v>
      </c>
    </row>
    <row r="2920" spans="3:7" x14ac:dyDescent="0.2">
      <c r="C2920" t="s">
        <v>1819</v>
      </c>
      <c r="D2920" t="s">
        <v>1852</v>
      </c>
    </row>
    <row r="2921" spans="3:7" x14ac:dyDescent="0.2">
      <c r="C2921" t="s">
        <v>2838</v>
      </c>
      <c r="D2921" t="s">
        <v>2839</v>
      </c>
    </row>
    <row r="2922" spans="3:7" x14ac:dyDescent="0.2">
      <c r="C2922" t="s">
        <v>2838</v>
      </c>
      <c r="D2922" t="s">
        <v>2839</v>
      </c>
    </row>
    <row r="2923" spans="3:7" x14ac:dyDescent="0.2">
      <c r="C2923" t="s">
        <v>2685</v>
      </c>
      <c r="D2923" t="s">
        <v>2060</v>
      </c>
      <c r="F2923" t="s">
        <v>2500</v>
      </c>
    </row>
    <row r="2924" spans="3:7" x14ac:dyDescent="0.2">
      <c r="C2924" t="s">
        <v>2685</v>
      </c>
      <c r="D2924" t="s">
        <v>2060</v>
      </c>
      <c r="F2924" t="s">
        <v>2500</v>
      </c>
      <c r="G2924" t="s">
        <v>1852</v>
      </c>
    </row>
    <row r="2925" spans="3:7" x14ac:dyDescent="0.2">
      <c r="C2925" t="s">
        <v>2189</v>
      </c>
    </row>
    <row r="2926" spans="3:7" x14ac:dyDescent="0.2">
      <c r="C2926" t="s">
        <v>2143</v>
      </c>
    </row>
    <row r="2927" spans="3:7" x14ac:dyDescent="0.2">
      <c r="D2927" t="s">
        <v>2279</v>
      </c>
    </row>
    <row r="2928" spans="3:7" x14ac:dyDescent="0.2">
      <c r="D2928" t="s">
        <v>2280</v>
      </c>
    </row>
    <row r="2929" spans="3:4" x14ac:dyDescent="0.2">
      <c r="C2929" t="s">
        <v>2144</v>
      </c>
    </row>
    <row r="2930" spans="3:4" x14ac:dyDescent="0.2">
      <c r="C2930" t="s">
        <v>2281</v>
      </c>
      <c r="D2930" t="s">
        <v>273</v>
      </c>
    </row>
    <row r="2931" spans="3:4" x14ac:dyDescent="0.2">
      <c r="C2931" t="s">
        <v>2282</v>
      </c>
      <c r="D2931" t="s">
        <v>273</v>
      </c>
    </row>
    <row r="2932" spans="3:4" x14ac:dyDescent="0.2">
      <c r="C2932" t="s">
        <v>2145</v>
      </c>
    </row>
    <row r="2933" spans="3:4" x14ac:dyDescent="0.2">
      <c r="C2933" t="s">
        <v>2146</v>
      </c>
    </row>
    <row r="2934" spans="3:4" x14ac:dyDescent="0.2">
      <c r="C2934" t="s">
        <v>2147</v>
      </c>
    </row>
    <row r="2935" spans="3:4" x14ac:dyDescent="0.2">
      <c r="C2935" t="s">
        <v>2840</v>
      </c>
      <c r="D2935" t="s">
        <v>1819</v>
      </c>
    </row>
    <row r="2936" spans="3:4" x14ac:dyDescent="0.2">
      <c r="C2936" t="s">
        <v>2686</v>
      </c>
      <c r="D2936" t="s">
        <v>2774</v>
      </c>
    </row>
    <row r="2937" spans="3:4" x14ac:dyDescent="0.2">
      <c r="C2937" t="s">
        <v>2841</v>
      </c>
      <c r="D2937" t="s">
        <v>2842</v>
      </c>
    </row>
    <row r="2938" spans="3:4" x14ac:dyDescent="0.2">
      <c r="C2938" t="s">
        <v>1923</v>
      </c>
      <c r="D2938" t="s">
        <v>2843</v>
      </c>
    </row>
    <row r="2939" spans="3:4" x14ac:dyDescent="0.2">
      <c r="C2939" t="s">
        <v>2687</v>
      </c>
      <c r="D2939" t="s">
        <v>3467</v>
      </c>
    </row>
    <row r="2940" spans="3:4" x14ac:dyDescent="0.2">
      <c r="C2940" t="s">
        <v>2688</v>
      </c>
      <c r="D2940" t="s">
        <v>1860</v>
      </c>
    </row>
    <row r="2941" spans="3:4" x14ac:dyDescent="0.2">
      <c r="C2941" t="s">
        <v>2148</v>
      </c>
    </row>
    <row r="2942" spans="3:4" x14ac:dyDescent="0.2">
      <c r="C2942" t="s">
        <v>2689</v>
      </c>
      <c r="D2942" t="s">
        <v>1860</v>
      </c>
    </row>
    <row r="2943" spans="3:4" x14ac:dyDescent="0.2">
      <c r="C2943" t="s">
        <v>2690</v>
      </c>
      <c r="D2943" t="s">
        <v>1860</v>
      </c>
    </row>
    <row r="2944" spans="3:4" x14ac:dyDescent="0.2">
      <c r="C2944" t="s">
        <v>2844</v>
      </c>
      <c r="D2944" t="s">
        <v>2845</v>
      </c>
    </row>
    <row r="2945" spans="3:6" x14ac:dyDescent="0.2">
      <c r="C2945" t="s">
        <v>2691</v>
      </c>
      <c r="D2945" t="s">
        <v>1860</v>
      </c>
    </row>
    <row r="2946" spans="3:6" x14ac:dyDescent="0.2">
      <c r="C2946" t="s">
        <v>2692</v>
      </c>
      <c r="D2946" t="s">
        <v>1860</v>
      </c>
    </row>
    <row r="2947" spans="3:6" x14ac:dyDescent="0.2">
      <c r="C2947" t="s">
        <v>2150</v>
      </c>
      <c r="D2947" t="s">
        <v>2693</v>
      </c>
      <c r="F2947" t="s">
        <v>1860</v>
      </c>
    </row>
    <row r="2948" spans="3:6" x14ac:dyDescent="0.2">
      <c r="C2948" t="s">
        <v>2693</v>
      </c>
      <c r="D2948" t="s">
        <v>2846</v>
      </c>
    </row>
    <row r="2949" spans="3:6" x14ac:dyDescent="0.2">
      <c r="C2949" t="s">
        <v>2149</v>
      </c>
    </row>
    <row r="2950" spans="3:6" x14ac:dyDescent="0.2">
      <c r="C2950" t="s">
        <v>2844</v>
      </c>
      <c r="D2950" t="s">
        <v>2847</v>
      </c>
    </row>
    <row r="2951" spans="3:6" x14ac:dyDescent="0.2">
      <c r="C2951" t="s">
        <v>2691</v>
      </c>
      <c r="D2951" t="s">
        <v>3429</v>
      </c>
      <c r="F2951" t="s">
        <v>2500</v>
      </c>
    </row>
    <row r="2952" spans="3:6" x14ac:dyDescent="0.2">
      <c r="C2952" t="s">
        <v>1984</v>
      </c>
    </row>
    <row r="2953" spans="3:6" x14ac:dyDescent="0.2">
      <c r="C2953" t="s">
        <v>2150</v>
      </c>
    </row>
    <row r="2954" spans="3:6" x14ac:dyDescent="0.2">
      <c r="C2954" t="s">
        <v>2150</v>
      </c>
      <c r="D2954" t="s">
        <v>2693</v>
      </c>
    </row>
    <row r="2955" spans="3:6" x14ac:dyDescent="0.2">
      <c r="C2955" t="s">
        <v>2848</v>
      </c>
      <c r="D2955" t="s">
        <v>2849</v>
      </c>
    </row>
    <row r="2956" spans="3:6" x14ac:dyDescent="0.2">
      <c r="C2956" t="s">
        <v>2164</v>
      </c>
    </row>
    <row r="2957" spans="3:6" x14ac:dyDescent="0.2">
      <c r="C2957" t="s">
        <v>1768</v>
      </c>
    </row>
    <row r="2958" spans="3:6" x14ac:dyDescent="0.2">
      <c r="C2958" t="s">
        <v>1940</v>
      </c>
      <c r="D2958" t="s">
        <v>273</v>
      </c>
    </row>
    <row r="2959" spans="3:6" x14ac:dyDescent="0.2">
      <c r="C2959" t="s">
        <v>2151</v>
      </c>
    </row>
    <row r="2960" spans="3:6" x14ac:dyDescent="0.2">
      <c r="C2960" t="s">
        <v>2164</v>
      </c>
    </row>
    <row r="2961" spans="3:6" x14ac:dyDescent="0.2">
      <c r="C2961" t="s">
        <v>2688</v>
      </c>
      <c r="D2961" t="s">
        <v>1860</v>
      </c>
    </row>
    <row r="2962" spans="3:6" x14ac:dyDescent="0.2">
      <c r="C2962" t="s">
        <v>1940</v>
      </c>
      <c r="D2962" t="s">
        <v>273</v>
      </c>
      <c r="F2962" t="s">
        <v>1860</v>
      </c>
    </row>
    <row r="2963" spans="3:6" x14ac:dyDescent="0.2">
      <c r="C2963" t="s">
        <v>1940</v>
      </c>
      <c r="D2963" t="s">
        <v>273</v>
      </c>
      <c r="F2963" t="s">
        <v>1860</v>
      </c>
    </row>
    <row r="2964" spans="3:6" x14ac:dyDescent="0.2">
      <c r="C2964" t="s">
        <v>2155</v>
      </c>
    </row>
    <row r="2965" spans="3:6" x14ac:dyDescent="0.2">
      <c r="D2965" t="s">
        <v>273</v>
      </c>
    </row>
    <row r="2966" spans="3:6" x14ac:dyDescent="0.2">
      <c r="D2966" t="s">
        <v>273</v>
      </c>
    </row>
    <row r="2967" spans="3:6" x14ac:dyDescent="0.2">
      <c r="C2967" t="s">
        <v>1826</v>
      </c>
      <c r="D2967" t="s">
        <v>273</v>
      </c>
      <c r="F2967" t="s">
        <v>3468</v>
      </c>
    </row>
    <row r="2968" spans="3:6" x14ac:dyDescent="0.2">
      <c r="C2968" t="s">
        <v>2190</v>
      </c>
      <c r="D2968" t="s">
        <v>2270</v>
      </c>
    </row>
    <row r="2969" spans="3:6" x14ac:dyDescent="0.2">
      <c r="C2969" t="s">
        <v>1860</v>
      </c>
      <c r="D2969" t="s">
        <v>1852</v>
      </c>
    </row>
    <row r="2970" spans="3:6" x14ac:dyDescent="0.2">
      <c r="C2970" t="s">
        <v>1773</v>
      </c>
    </row>
    <row r="2971" spans="3:6" x14ac:dyDescent="0.2">
      <c r="C2971" t="s">
        <v>2850</v>
      </c>
      <c r="D2971" t="s">
        <v>2851</v>
      </c>
    </row>
    <row r="2972" spans="3:6" x14ac:dyDescent="0.2">
      <c r="C2972" t="s">
        <v>2152</v>
      </c>
    </row>
    <row r="2973" spans="3:6" x14ac:dyDescent="0.2">
      <c r="C2973" t="s">
        <v>1919</v>
      </c>
    </row>
    <row r="2974" spans="3:6" x14ac:dyDescent="0.2">
      <c r="C2974" t="s">
        <v>2852</v>
      </c>
      <c r="D2974" t="s">
        <v>2853</v>
      </c>
    </row>
    <row r="2975" spans="3:6" x14ac:dyDescent="0.2">
      <c r="C2975" t="s">
        <v>1984</v>
      </c>
      <c r="D2975" t="s">
        <v>1768</v>
      </c>
    </row>
    <row r="2976" spans="3:6" x14ac:dyDescent="0.2">
      <c r="C2976" t="s">
        <v>2854</v>
      </c>
      <c r="D2976" t="s">
        <v>2855</v>
      </c>
    </row>
    <row r="2977" spans="2:10" x14ac:dyDescent="0.2">
      <c r="C2977" t="s">
        <v>1826</v>
      </c>
      <c r="D2977" t="s">
        <v>1876</v>
      </c>
    </row>
    <row r="2978" spans="2:10" x14ac:dyDescent="0.2">
      <c r="C2978" t="s">
        <v>2153</v>
      </c>
    </row>
    <row r="2982" spans="2:10" x14ac:dyDescent="0.2">
      <c r="B2982">
        <v>1</v>
      </c>
      <c r="C2982" t="s">
        <v>1852</v>
      </c>
      <c r="D2982" t="s">
        <v>2426</v>
      </c>
      <c r="J2982" t="str">
        <f>IF(C2982&lt;&gt;"",C2982,"")&amp;IF(AND(C2982&lt;&gt;"",D2982&lt;&gt;""),", ","")&amp;IF(D2982&lt;&gt;"",D2982,"")&amp;IF(AND(D2982&lt;&gt;"",E2982&lt;&gt;""),", ","")&amp;IF(E2982&lt;&gt;"",E2982,"")&amp;IF(AND(E2982&lt;&gt;"",F2982&lt;&gt;""),", ","")&amp;IF(F2982&lt;&gt;"",F2982,"")&amp;IF(AND(F2982&lt;&gt;"",G2982&lt;&gt;""),", ","")&amp;IF(G2982&lt;&gt;"",G2982,"")</f>
        <v>revenue, foreign</v>
      </c>
    </row>
    <row r="2983" spans="2:10" x14ac:dyDescent="0.2">
      <c r="B2983">
        <v>2</v>
      </c>
      <c r="C2983" t="s">
        <v>1852</v>
      </c>
      <c r="D2983" t="s">
        <v>1769</v>
      </c>
      <c r="J2983" t="str">
        <f>IF(C2983&lt;&gt;"",C2983,"")&amp;IF(AND(C2983&lt;&gt;"",D2983&lt;&gt;""),", ","")&amp;IF(D2983&lt;&gt;"",D2983,"")&amp;IF(AND(D2983&lt;&gt;"",E2983&lt;&gt;""),", ","")&amp;IF(E2983&lt;&gt;"",E2983,"")&amp;IF(AND(E2983&lt;&gt;"",F2983&lt;&gt;""),", ","")&amp;IF(F2983&lt;&gt;"",F2983,"")&amp;IF(AND(F2983&lt;&gt;"",G2983&lt;&gt;""),", ","")&amp;IF(G2983&lt;&gt;"",G2983,"")</f>
        <v>revenue, united_states</v>
      </c>
    </row>
    <row r="2984" spans="2:10" x14ac:dyDescent="0.2">
      <c r="B2984">
        <v>3</v>
      </c>
      <c r="C2984" t="s">
        <v>2156</v>
      </c>
      <c r="J2984" t="str">
        <f t="shared" ref="J2984:J3047" si="0">IF(C2984&lt;&gt;"",C2984,"")&amp;IF(AND(C2984&lt;&gt;"",D2984&lt;&gt;""),", ","")&amp;IF(D2984&lt;&gt;"",D2984,"")&amp;IF(AND(D2984&lt;&gt;"",E2984&lt;&gt;""),", ","")&amp;IF(E2984&lt;&gt;"",E2984,"")&amp;IF(AND(E2984&lt;&gt;"",F2984&lt;&gt;""),", ","")&amp;IF(F2984&lt;&gt;"",F2984,"")&amp;IF(AND(F2984&lt;&gt;"",G2984&lt;&gt;""),", ","")&amp;IF(G2984&lt;&gt;"",G2984,"")</f>
        <v>total_consolidated_ending_inventory_at_cost</v>
      </c>
    </row>
    <row r="2985" spans="2:10" x14ac:dyDescent="0.2">
      <c r="B2985">
        <v>4</v>
      </c>
      <c r="C2985" t="s">
        <v>2427</v>
      </c>
      <c r="D2985" t="s">
        <v>2234</v>
      </c>
      <c r="J2985" t="str">
        <f t="shared" si="0"/>
        <v>ae77, store</v>
      </c>
    </row>
    <row r="2986" spans="2:10" x14ac:dyDescent="0.2">
      <c r="B2986">
        <v>5</v>
      </c>
      <c r="C2986" t="s">
        <v>2428</v>
      </c>
      <c r="D2986" t="s">
        <v>2234</v>
      </c>
      <c r="J2986" t="str">
        <f t="shared" si="0"/>
        <v>aerie_side_by_side, store</v>
      </c>
    </row>
    <row r="2987" spans="2:10" x14ac:dyDescent="0.2">
      <c r="B2987">
        <v>6</v>
      </c>
      <c r="C2987" t="s">
        <v>2710</v>
      </c>
      <c r="D2987" t="s">
        <v>2711</v>
      </c>
      <c r="J2987" t="str">
        <f t="shared" si="0"/>
        <v>aerie_st, _alone</v>
      </c>
    </row>
    <row r="2988" spans="2:10" x14ac:dyDescent="0.2">
      <c r="B2988">
        <v>7</v>
      </c>
      <c r="C2988" t="s">
        <v>2429</v>
      </c>
      <c r="D2988" t="s">
        <v>2234</v>
      </c>
      <c r="J2988" t="str">
        <f t="shared" si="0"/>
        <v>todd_snyder, store</v>
      </c>
    </row>
    <row r="2989" spans="2:10" x14ac:dyDescent="0.2">
      <c r="B2989">
        <v>8</v>
      </c>
      <c r="C2989" t="s">
        <v>2430</v>
      </c>
      <c r="D2989" t="s">
        <v>2234</v>
      </c>
      <c r="J2989" t="str">
        <f t="shared" si="0"/>
        <v>unsubscribed, store</v>
      </c>
    </row>
    <row r="2990" spans="2:10" x14ac:dyDescent="0.2">
      <c r="B2990">
        <v>9</v>
      </c>
      <c r="C2990" t="s">
        <v>2431</v>
      </c>
      <c r="D2990" t="s">
        <v>1852</v>
      </c>
      <c r="J2990" t="str">
        <f t="shared" si="0"/>
        <v>aerie, revenue</v>
      </c>
    </row>
    <row r="2991" spans="2:10" x14ac:dyDescent="0.2">
      <c r="B2991">
        <v>10</v>
      </c>
      <c r="C2991" t="s">
        <v>2154</v>
      </c>
      <c r="D2991" t="s">
        <v>1852</v>
      </c>
      <c r="J2991" t="str">
        <f t="shared" si="0"/>
        <v>american_eagle, revenue</v>
      </c>
    </row>
    <row r="2992" spans="2:10" x14ac:dyDescent="0.2">
      <c r="B2992">
        <v>11</v>
      </c>
      <c r="C2992" t="s">
        <v>2432</v>
      </c>
      <c r="D2992" t="s">
        <v>1852</v>
      </c>
      <c r="J2992" t="str">
        <f t="shared" si="0"/>
        <v>corporate, revenue</v>
      </c>
    </row>
    <row r="2993" spans="2:10" x14ac:dyDescent="0.2">
      <c r="B2993">
        <v>12</v>
      </c>
      <c r="C2993" t="s">
        <v>2710</v>
      </c>
      <c r="D2993" t="s">
        <v>2711</v>
      </c>
      <c r="J2993" t="str">
        <f t="shared" si="0"/>
        <v>aerie_st, _alone</v>
      </c>
    </row>
    <row r="2994" spans="2:10" x14ac:dyDescent="0.2">
      <c r="B2994">
        <v>13</v>
      </c>
      <c r="C2994" t="s">
        <v>2712</v>
      </c>
      <c r="D2994" t="s">
        <v>2234</v>
      </c>
      <c r="J2994" t="str">
        <f t="shared" si="0"/>
        <v>american_eagle_br, store</v>
      </c>
    </row>
    <row r="2995" spans="2:10" x14ac:dyDescent="0.2">
      <c r="B2995">
        <v>14</v>
      </c>
      <c r="J2995" t="str">
        <f t="shared" si="0"/>
        <v/>
      </c>
    </row>
    <row r="2996" spans="2:10" x14ac:dyDescent="0.2">
      <c r="B2996">
        <v>15</v>
      </c>
      <c r="J2996" t="str">
        <f t="shared" si="0"/>
        <v/>
      </c>
    </row>
    <row r="2997" spans="2:10" x14ac:dyDescent="0.2">
      <c r="B2997">
        <v>16</v>
      </c>
      <c r="C2997" t="s">
        <v>2433</v>
      </c>
      <c r="D2997" t="s">
        <v>273</v>
      </c>
      <c r="F2997" t="s">
        <v>2265</v>
      </c>
      <c r="J2997" t="str">
        <f t="shared" si="0"/>
        <v>total_consolidated, storesopenings</v>
      </c>
    </row>
    <row r="2998" spans="2:10" x14ac:dyDescent="0.2">
      <c r="B2998">
        <v>17</v>
      </c>
      <c r="C2998" t="s">
        <v>2241</v>
      </c>
      <c r="D2998" t="s">
        <v>2095</v>
      </c>
      <c r="J2998" t="str">
        <f t="shared" si="0"/>
        <v>total_gross, square_footage</v>
      </c>
    </row>
    <row r="2999" spans="2:10" x14ac:dyDescent="0.2">
      <c r="B2999">
        <v>18</v>
      </c>
      <c r="C2999" t="s">
        <v>1764</v>
      </c>
      <c r="J2999" t="str">
        <f t="shared" si="0"/>
        <v>abercrombie</v>
      </c>
    </row>
    <row r="3000" spans="2:10" x14ac:dyDescent="0.2">
      <c r="B3000">
        <v>19</v>
      </c>
      <c r="C3000" t="s">
        <v>1765</v>
      </c>
      <c r="J3000" t="str">
        <f t="shared" si="0"/>
        <v>hollister</v>
      </c>
    </row>
    <row r="3001" spans="2:10" x14ac:dyDescent="0.2">
      <c r="B3001">
        <v>20</v>
      </c>
      <c r="C3001" t="s">
        <v>1766</v>
      </c>
      <c r="J3001" t="str">
        <f t="shared" si="0"/>
        <v>apac</v>
      </c>
    </row>
    <row r="3002" spans="2:10" x14ac:dyDescent="0.2">
      <c r="B3002">
        <v>21</v>
      </c>
      <c r="C3002" t="s">
        <v>1767</v>
      </c>
      <c r="J3002" t="str">
        <f t="shared" si="0"/>
        <v>emea</v>
      </c>
    </row>
    <row r="3003" spans="2:10" x14ac:dyDescent="0.2">
      <c r="B3003">
        <v>22</v>
      </c>
      <c r="C3003" t="s">
        <v>1768</v>
      </c>
      <c r="J3003" t="str">
        <f t="shared" si="0"/>
        <v>other</v>
      </c>
    </row>
    <row r="3004" spans="2:10" x14ac:dyDescent="0.2">
      <c r="B3004">
        <v>23</v>
      </c>
      <c r="C3004" t="s">
        <v>1769</v>
      </c>
      <c r="J3004" t="str">
        <f t="shared" si="0"/>
        <v>united_states</v>
      </c>
    </row>
    <row r="3005" spans="2:10" x14ac:dyDescent="0.2">
      <c r="B3005">
        <v>24</v>
      </c>
      <c r="C3005" t="s">
        <v>1770</v>
      </c>
      <c r="J3005" t="str">
        <f t="shared" si="0"/>
        <v>canada</v>
      </c>
    </row>
    <row r="3006" spans="2:10" x14ac:dyDescent="0.2">
      <c r="B3006">
        <v>25</v>
      </c>
      <c r="C3006" t="s">
        <v>1769</v>
      </c>
      <c r="J3006" t="str">
        <f t="shared" si="0"/>
        <v>united_states</v>
      </c>
    </row>
    <row r="3007" spans="2:10" x14ac:dyDescent="0.2">
      <c r="B3007">
        <v>26</v>
      </c>
      <c r="C3007" t="s">
        <v>2233</v>
      </c>
      <c r="D3007" t="s">
        <v>273</v>
      </c>
      <c r="J3007" t="str">
        <f t="shared" si="0"/>
        <v>company_operated, stores</v>
      </c>
    </row>
    <row r="3008" spans="2:10" x14ac:dyDescent="0.2">
      <c r="B3008">
        <v>27</v>
      </c>
      <c r="C3008" t="s">
        <v>2236</v>
      </c>
      <c r="D3008" t="s">
        <v>273</v>
      </c>
      <c r="J3008" t="str">
        <f t="shared" si="0"/>
        <v>partner_operated, stores</v>
      </c>
    </row>
    <row r="3009" spans="2:10" x14ac:dyDescent="0.2">
      <c r="B3009">
        <v>28</v>
      </c>
      <c r="C3009" t="s">
        <v>2233</v>
      </c>
      <c r="D3009" t="s">
        <v>273</v>
      </c>
      <c r="J3009" t="str">
        <f t="shared" si="0"/>
        <v>company_operated, stores</v>
      </c>
    </row>
    <row r="3010" spans="2:10" x14ac:dyDescent="0.2">
      <c r="B3010">
        <v>29</v>
      </c>
      <c r="C3010" t="s">
        <v>2236</v>
      </c>
      <c r="D3010" t="s">
        <v>273</v>
      </c>
      <c r="J3010" t="str">
        <f t="shared" si="0"/>
        <v>partner_operated, stores</v>
      </c>
    </row>
    <row r="3011" spans="2:10" x14ac:dyDescent="0.2">
      <c r="B3011">
        <v>30</v>
      </c>
      <c r="C3011" t="s">
        <v>1771</v>
      </c>
      <c r="J3011" t="str">
        <f t="shared" si="0"/>
        <v>international</v>
      </c>
    </row>
    <row r="3012" spans="2:10" x14ac:dyDescent="0.2">
      <c r="B3012">
        <v>31</v>
      </c>
      <c r="C3012" t="s">
        <v>1771</v>
      </c>
      <c r="D3012" t="s">
        <v>2434</v>
      </c>
      <c r="J3012" t="str">
        <f t="shared" si="0"/>
        <v>international, travel_retail</v>
      </c>
    </row>
    <row r="3013" spans="2:10" x14ac:dyDescent="0.2">
      <c r="B3013">
        <v>32</v>
      </c>
      <c r="C3013" t="s">
        <v>2236</v>
      </c>
      <c r="D3013" t="s">
        <v>273</v>
      </c>
      <c r="J3013" t="str">
        <f t="shared" si="0"/>
        <v>partner_operated, stores</v>
      </c>
    </row>
    <row r="3014" spans="2:10" x14ac:dyDescent="0.2">
      <c r="B3014">
        <v>33</v>
      </c>
      <c r="C3014" t="s">
        <v>2693</v>
      </c>
      <c r="D3014" t="s">
        <v>2713</v>
      </c>
      <c r="J3014" t="str">
        <f t="shared" si="0"/>
        <v>bath, body_works_direct</v>
      </c>
    </row>
    <row r="3015" spans="2:10" x14ac:dyDescent="0.2">
      <c r="B3015">
        <v>34</v>
      </c>
      <c r="C3015" t="s">
        <v>2693</v>
      </c>
      <c r="D3015" t="s">
        <v>2714</v>
      </c>
      <c r="J3015" t="str">
        <f t="shared" si="0"/>
        <v>bath, body_works_international</v>
      </c>
    </row>
    <row r="3016" spans="2:10" x14ac:dyDescent="0.2">
      <c r="B3016">
        <v>35</v>
      </c>
      <c r="C3016" t="s">
        <v>2693</v>
      </c>
      <c r="D3016" t="s">
        <v>2715</v>
      </c>
      <c r="F3016" t="s">
        <v>2467</v>
      </c>
      <c r="G3016" t="s">
        <v>1770</v>
      </c>
      <c r="J3016" t="str">
        <f t="shared" si="0"/>
        <v>bath, body_worksus, canada</v>
      </c>
    </row>
    <row r="3017" spans="2:10" x14ac:dyDescent="0.2">
      <c r="B3017">
        <v>36</v>
      </c>
      <c r="C3017" t="s">
        <v>2209</v>
      </c>
      <c r="J3017" t="str">
        <f t="shared" si="0"/>
        <v>victorias_secret_direct</v>
      </c>
    </row>
    <row r="3018" spans="2:10" x14ac:dyDescent="0.2">
      <c r="B3018">
        <v>37</v>
      </c>
      <c r="C3018" t="s">
        <v>2210</v>
      </c>
      <c r="J3018" t="str">
        <f t="shared" si="0"/>
        <v>victorias_secret_international</v>
      </c>
    </row>
    <row r="3019" spans="2:10" x14ac:dyDescent="0.2">
      <c r="B3019">
        <v>38</v>
      </c>
      <c r="C3019" t="s">
        <v>2435</v>
      </c>
      <c r="D3019" t="s">
        <v>273</v>
      </c>
      <c r="F3019" t="s">
        <v>1770</v>
      </c>
      <c r="J3019" t="str">
        <f t="shared" si="0"/>
        <v>victorias_secret, storescanada</v>
      </c>
    </row>
    <row r="3020" spans="2:10" x14ac:dyDescent="0.2">
      <c r="B3020">
        <v>39</v>
      </c>
      <c r="C3020" t="s">
        <v>2233</v>
      </c>
      <c r="D3020" t="s">
        <v>273</v>
      </c>
      <c r="J3020" t="str">
        <f t="shared" si="0"/>
        <v>company_operated, stores</v>
      </c>
    </row>
    <row r="3021" spans="2:10" x14ac:dyDescent="0.2">
      <c r="B3021">
        <v>40</v>
      </c>
      <c r="C3021" t="s">
        <v>2236</v>
      </c>
      <c r="D3021" t="s">
        <v>273</v>
      </c>
      <c r="J3021" t="str">
        <f t="shared" si="0"/>
        <v>partner_operated, stores</v>
      </c>
    </row>
    <row r="3022" spans="2:10" x14ac:dyDescent="0.2">
      <c r="B3022">
        <v>41</v>
      </c>
      <c r="C3022" t="s">
        <v>1773</v>
      </c>
      <c r="J3022" t="str">
        <f t="shared" si="0"/>
        <v>comparable_sales</v>
      </c>
    </row>
    <row r="3023" spans="2:10" x14ac:dyDescent="0.2">
      <c r="B3023">
        <v>42</v>
      </c>
      <c r="C3023" t="s">
        <v>2436</v>
      </c>
      <c r="D3023" t="s">
        <v>1852</v>
      </c>
      <c r="J3023" t="str">
        <f t="shared" si="0"/>
        <v>chicos, revenue</v>
      </c>
    </row>
    <row r="3024" spans="2:10" x14ac:dyDescent="0.2">
      <c r="B3024">
        <v>43</v>
      </c>
      <c r="C3024" t="s">
        <v>2437</v>
      </c>
      <c r="D3024" t="s">
        <v>1852</v>
      </c>
      <c r="J3024" t="str">
        <f t="shared" si="0"/>
        <v>soma, revenue</v>
      </c>
    </row>
    <row r="3025" spans="2:10" x14ac:dyDescent="0.2">
      <c r="B3025">
        <v>44</v>
      </c>
      <c r="C3025" t="s">
        <v>2438</v>
      </c>
      <c r="D3025" t="s">
        <v>1852</v>
      </c>
      <c r="J3025" t="str">
        <f t="shared" si="0"/>
        <v>white_house_black_market, revenue</v>
      </c>
    </row>
    <row r="3026" spans="2:10" x14ac:dyDescent="0.2">
      <c r="B3026">
        <v>45</v>
      </c>
      <c r="C3026" t="s">
        <v>2439</v>
      </c>
      <c r="D3026" t="s">
        <v>2095</v>
      </c>
      <c r="J3026" t="str">
        <f t="shared" si="0"/>
        <v>net_selling, square_footage</v>
      </c>
    </row>
    <row r="3027" spans="2:10" x14ac:dyDescent="0.2">
      <c r="B3027">
        <v>46</v>
      </c>
      <c r="C3027" t="s">
        <v>1774</v>
      </c>
      <c r="J3027" t="str">
        <f t="shared" si="0"/>
        <v>franchised_stores</v>
      </c>
    </row>
    <row r="3028" spans="2:10" x14ac:dyDescent="0.2">
      <c r="B3028">
        <v>47</v>
      </c>
      <c r="C3028" t="s">
        <v>1826</v>
      </c>
      <c r="D3028" t="s">
        <v>273</v>
      </c>
      <c r="J3028" t="str">
        <f t="shared" si="0"/>
        <v>total, stores</v>
      </c>
    </row>
    <row r="3029" spans="2:10" x14ac:dyDescent="0.2">
      <c r="B3029">
        <v>48</v>
      </c>
      <c r="C3029" t="s">
        <v>2211</v>
      </c>
      <c r="J3029" t="str">
        <f t="shared" si="0"/>
        <v>chicos_frontline_boutiques</v>
      </c>
    </row>
    <row r="3030" spans="2:10" x14ac:dyDescent="0.2">
      <c r="B3030">
        <v>49</v>
      </c>
      <c r="C3030" t="s">
        <v>2212</v>
      </c>
      <c r="J3030" t="str">
        <f t="shared" si="0"/>
        <v>chicos_outlets</v>
      </c>
    </row>
    <row r="3031" spans="2:10" x14ac:dyDescent="0.2">
      <c r="B3031">
        <v>50</v>
      </c>
      <c r="C3031" t="s">
        <v>2157</v>
      </c>
      <c r="J3031" t="str">
        <f t="shared" si="0"/>
        <v>soma_frontline_boutiques</v>
      </c>
    </row>
    <row r="3032" spans="2:10" x14ac:dyDescent="0.2">
      <c r="B3032">
        <v>51</v>
      </c>
      <c r="C3032" t="s">
        <v>2158</v>
      </c>
      <c r="J3032" t="str">
        <f t="shared" si="0"/>
        <v>soma_outlets</v>
      </c>
    </row>
    <row r="3033" spans="2:10" x14ac:dyDescent="0.2">
      <c r="B3033">
        <v>52</v>
      </c>
      <c r="C3033" t="s">
        <v>2159</v>
      </c>
      <c r="J3033" t="str">
        <f t="shared" si="0"/>
        <v>whbm_frontline_boutiques</v>
      </c>
    </row>
    <row r="3034" spans="2:10" x14ac:dyDescent="0.2">
      <c r="B3034">
        <v>53</v>
      </c>
      <c r="C3034" t="s">
        <v>2160</v>
      </c>
      <c r="J3034" t="str">
        <f t="shared" si="0"/>
        <v>whbm_outlets</v>
      </c>
    </row>
    <row r="3035" spans="2:10" x14ac:dyDescent="0.2">
      <c r="B3035">
        <v>54</v>
      </c>
      <c r="D3035" t="s">
        <v>1763</v>
      </c>
      <c r="J3035" t="str">
        <f t="shared" si="0"/>
        <v>store_closures</v>
      </c>
    </row>
    <row r="3036" spans="2:10" x14ac:dyDescent="0.2">
      <c r="B3036">
        <v>55</v>
      </c>
      <c r="C3036" t="s">
        <v>1771</v>
      </c>
      <c r="J3036" t="str">
        <f t="shared" si="0"/>
        <v>international</v>
      </c>
    </row>
    <row r="3037" spans="2:10" x14ac:dyDescent="0.2">
      <c r="B3037">
        <v>56</v>
      </c>
      <c r="C3037" t="s">
        <v>2696</v>
      </c>
      <c r="J3037" t="str">
        <f t="shared" si="0"/>
        <v>us_retail</v>
      </c>
    </row>
    <row r="3038" spans="2:10" x14ac:dyDescent="0.2">
      <c r="B3038">
        <v>57</v>
      </c>
      <c r="C3038" t="s">
        <v>2697</v>
      </c>
      <c r="J3038" t="str">
        <f t="shared" si="0"/>
        <v>us_wholesale</v>
      </c>
    </row>
    <row r="3039" spans="2:10" x14ac:dyDescent="0.2">
      <c r="B3039">
        <v>58</v>
      </c>
      <c r="C3039" t="s">
        <v>2440</v>
      </c>
      <c r="D3039" t="s">
        <v>2441</v>
      </c>
      <c r="J3039" t="str">
        <f t="shared" si="0"/>
        <v>direct, consumer</v>
      </c>
    </row>
    <row r="3040" spans="2:10" x14ac:dyDescent="0.2">
      <c r="B3040">
        <v>59</v>
      </c>
      <c r="C3040" t="s">
        <v>1775</v>
      </c>
      <c r="J3040" t="str">
        <f t="shared" si="0"/>
        <v>wholesale_channel</v>
      </c>
    </row>
    <row r="3041" spans="2:10" x14ac:dyDescent="0.2">
      <c r="B3041">
        <v>60</v>
      </c>
      <c r="C3041" t="s">
        <v>2058</v>
      </c>
      <c r="D3041" t="s">
        <v>1860</v>
      </c>
      <c r="J3041" t="str">
        <f t="shared" si="0"/>
        <v>apparel, net_sales</v>
      </c>
    </row>
    <row r="3042" spans="2:10" x14ac:dyDescent="0.2">
      <c r="B3042">
        <v>61</v>
      </c>
      <c r="C3042" t="s">
        <v>2442</v>
      </c>
      <c r="D3042" t="s">
        <v>1860</v>
      </c>
      <c r="J3042" t="str">
        <f t="shared" si="0"/>
        <v>non_apparel, net_sales</v>
      </c>
    </row>
    <row r="3043" spans="2:10" x14ac:dyDescent="0.2">
      <c r="B3043">
        <v>62</v>
      </c>
      <c r="C3043" t="s">
        <v>2440</v>
      </c>
      <c r="D3043" t="s">
        <v>2441</v>
      </c>
      <c r="J3043" t="str">
        <f t="shared" si="0"/>
        <v>direct, consumer</v>
      </c>
    </row>
    <row r="3044" spans="2:10" x14ac:dyDescent="0.2">
      <c r="B3044">
        <v>63</v>
      </c>
      <c r="C3044" t="s">
        <v>273</v>
      </c>
      <c r="J3044" t="str">
        <f t="shared" si="0"/>
        <v>stores</v>
      </c>
    </row>
    <row r="3045" spans="2:10" x14ac:dyDescent="0.2">
      <c r="B3045">
        <v>64</v>
      </c>
      <c r="C3045" t="s">
        <v>1776</v>
      </c>
      <c r="J3045" t="str">
        <f t="shared" si="0"/>
        <v>closed</v>
      </c>
    </row>
    <row r="3046" spans="2:10" x14ac:dyDescent="0.2">
      <c r="B3046">
        <v>65</v>
      </c>
      <c r="C3046" t="s">
        <v>2443</v>
      </c>
      <c r="D3046" t="s">
        <v>273</v>
      </c>
      <c r="J3046" t="str">
        <f t="shared" si="0"/>
        <v>express_edit_concept, stores</v>
      </c>
    </row>
    <row r="3047" spans="2:10" x14ac:dyDescent="0.2">
      <c r="B3047">
        <v>66</v>
      </c>
      <c r="C3047" t="s">
        <v>1777</v>
      </c>
      <c r="J3047" t="str">
        <f t="shared" si="0"/>
        <v>opened</v>
      </c>
    </row>
    <row r="3048" spans="2:10" x14ac:dyDescent="0.2">
      <c r="B3048">
        <v>67</v>
      </c>
      <c r="C3048" t="s">
        <v>1778</v>
      </c>
      <c r="J3048" t="str">
        <f t="shared" ref="J3048:J3111" si="1">IF(C3048&lt;&gt;"",C3048,"")&amp;IF(AND(C3048&lt;&gt;"",D3048&lt;&gt;""),", ","")&amp;IF(D3048&lt;&gt;"",D3048,"")&amp;IF(AND(D3048&lt;&gt;"",E3048&lt;&gt;""),", ","")&amp;IF(E3048&lt;&gt;"",E3048,"")&amp;IF(AND(E3048&lt;&gt;"",F3048&lt;&gt;""),", ","")&amp;IF(F3048&lt;&gt;"",F3048,"")&amp;IF(AND(F3048&lt;&gt;"",G3048&lt;&gt;""),", ","")&amp;IF(G3048&lt;&gt;"",G3048,"")</f>
        <v>outlet_stores</v>
      </c>
    </row>
    <row r="3049" spans="2:10" x14ac:dyDescent="0.2">
      <c r="B3049">
        <v>68</v>
      </c>
      <c r="C3049" t="s">
        <v>1940</v>
      </c>
      <c r="D3049" t="s">
        <v>273</v>
      </c>
      <c r="J3049" t="str">
        <f t="shared" si="1"/>
        <v>retail, stores</v>
      </c>
    </row>
    <row r="3050" spans="2:10" x14ac:dyDescent="0.2">
      <c r="B3050">
        <v>69</v>
      </c>
      <c r="C3050" t="s">
        <v>2234</v>
      </c>
      <c r="D3050" t="s">
        <v>2235</v>
      </c>
      <c r="J3050" t="str">
        <f t="shared" si="1"/>
        <v>store, count</v>
      </c>
    </row>
    <row r="3051" spans="2:10" x14ac:dyDescent="0.2">
      <c r="B3051">
        <v>70</v>
      </c>
      <c r="C3051" t="s">
        <v>2444</v>
      </c>
      <c r="D3051" t="s">
        <v>273</v>
      </c>
      <c r="J3051" t="str">
        <f t="shared" si="1"/>
        <v>upwest, stores</v>
      </c>
    </row>
    <row r="3052" spans="2:10" x14ac:dyDescent="0.2">
      <c r="B3052">
        <v>71</v>
      </c>
      <c r="C3052" t="s">
        <v>2445</v>
      </c>
      <c r="D3052" t="s">
        <v>1852</v>
      </c>
      <c r="J3052" t="str">
        <f t="shared" si="1"/>
        <v>other_channel, revenue</v>
      </c>
    </row>
    <row r="3053" spans="2:10" x14ac:dyDescent="0.2">
      <c r="B3053">
        <v>72</v>
      </c>
      <c r="C3053" t="s">
        <v>2446</v>
      </c>
      <c r="D3053" t="s">
        <v>1852</v>
      </c>
      <c r="J3053" t="str">
        <f t="shared" si="1"/>
        <v>outlet, revenue</v>
      </c>
    </row>
    <row r="3054" spans="2:10" x14ac:dyDescent="0.2">
      <c r="B3054">
        <v>73</v>
      </c>
      <c r="C3054" t="s">
        <v>1940</v>
      </c>
      <c r="D3054" t="s">
        <v>1852</v>
      </c>
      <c r="J3054" t="str">
        <f t="shared" si="1"/>
        <v>retail, revenue</v>
      </c>
    </row>
    <row r="3055" spans="2:10" x14ac:dyDescent="0.2">
      <c r="B3055">
        <v>74</v>
      </c>
      <c r="C3055" t="s">
        <v>1817</v>
      </c>
      <c r="D3055" t="s">
        <v>1768</v>
      </c>
      <c r="J3055" t="str">
        <f t="shared" si="1"/>
        <v>accessories, other</v>
      </c>
    </row>
    <row r="3056" spans="2:10" x14ac:dyDescent="0.2">
      <c r="B3056">
        <v>75</v>
      </c>
      <c r="C3056" t="s">
        <v>2058</v>
      </c>
      <c r="D3056" t="s">
        <v>1852</v>
      </c>
      <c r="J3056" t="str">
        <f t="shared" si="1"/>
        <v>apparel, revenue</v>
      </c>
    </row>
    <row r="3057" spans="2:10" x14ac:dyDescent="0.2">
      <c r="B3057">
        <v>76</v>
      </c>
      <c r="C3057" t="s">
        <v>2447</v>
      </c>
      <c r="D3057" t="s">
        <v>1852</v>
      </c>
      <c r="J3057" t="str">
        <f t="shared" si="1"/>
        <v>other_product, revenue</v>
      </c>
    </row>
    <row r="3058" spans="2:10" x14ac:dyDescent="0.2">
      <c r="B3058">
        <v>77</v>
      </c>
      <c r="C3058" t="s">
        <v>2432</v>
      </c>
      <c r="D3058" t="s">
        <v>1768</v>
      </c>
      <c r="J3058" t="str">
        <f t="shared" si="1"/>
        <v>corporate, other</v>
      </c>
    </row>
    <row r="3059" spans="2:10" x14ac:dyDescent="0.2">
      <c r="B3059">
        <v>78</v>
      </c>
      <c r="C3059" t="s">
        <v>2716</v>
      </c>
      <c r="D3059" t="s">
        <v>2717</v>
      </c>
      <c r="J3059" t="str">
        <f t="shared" si="1"/>
        <v>johnston, murphy</v>
      </c>
    </row>
    <row r="3060" spans="2:10" x14ac:dyDescent="0.2">
      <c r="B3060">
        <v>79</v>
      </c>
      <c r="C3060" t="s">
        <v>2448</v>
      </c>
      <c r="D3060" t="s">
        <v>1852</v>
      </c>
      <c r="J3060" t="str">
        <f t="shared" si="1"/>
        <v>journeys, revenue</v>
      </c>
    </row>
    <row r="3061" spans="2:10" x14ac:dyDescent="0.2">
      <c r="B3061">
        <v>80</v>
      </c>
      <c r="C3061" t="s">
        <v>2718</v>
      </c>
      <c r="D3061" t="s">
        <v>2719</v>
      </c>
      <c r="J3061" t="str">
        <f t="shared" si="1"/>
        <v>licensed_br, s</v>
      </c>
    </row>
    <row r="3062" spans="2:10" x14ac:dyDescent="0.2">
      <c r="B3062">
        <v>81</v>
      </c>
      <c r="C3062" t="s">
        <v>2449</v>
      </c>
      <c r="D3062" t="s">
        <v>2450</v>
      </c>
      <c r="J3062" t="str">
        <f t="shared" si="1"/>
        <v>schuh, group_revenue</v>
      </c>
    </row>
    <row r="3063" spans="2:10" x14ac:dyDescent="0.2">
      <c r="B3063">
        <v>82</v>
      </c>
      <c r="C3063" t="s">
        <v>273</v>
      </c>
      <c r="D3063" t="s">
        <v>1776</v>
      </c>
      <c r="J3063" t="str">
        <f t="shared" si="1"/>
        <v>stores, closed</v>
      </c>
    </row>
    <row r="3064" spans="2:10" x14ac:dyDescent="0.2">
      <c r="B3064">
        <v>83</v>
      </c>
      <c r="C3064" t="s">
        <v>1826</v>
      </c>
      <c r="D3064" t="s">
        <v>273</v>
      </c>
      <c r="J3064" t="str">
        <f t="shared" si="1"/>
        <v>total, stores</v>
      </c>
    </row>
    <row r="3065" spans="2:10" x14ac:dyDescent="0.2">
      <c r="B3065">
        <v>84</v>
      </c>
      <c r="C3065" t="s">
        <v>1770</v>
      </c>
      <c r="J3065" t="str">
        <f t="shared" si="1"/>
        <v>canada</v>
      </c>
    </row>
    <row r="3066" spans="2:10" x14ac:dyDescent="0.2">
      <c r="B3066">
        <v>85</v>
      </c>
      <c r="C3066" t="s">
        <v>1780</v>
      </c>
      <c r="J3066" t="str">
        <f t="shared" si="1"/>
        <v>germany</v>
      </c>
    </row>
    <row r="3067" spans="2:10" x14ac:dyDescent="0.2">
      <c r="B3067">
        <v>86</v>
      </c>
      <c r="C3067" t="s">
        <v>1781</v>
      </c>
      <c r="J3067" t="str">
        <f t="shared" si="1"/>
        <v>italy</v>
      </c>
    </row>
    <row r="3068" spans="2:10" x14ac:dyDescent="0.2">
      <c r="B3068">
        <v>87</v>
      </c>
      <c r="C3068" t="s">
        <v>1782</v>
      </c>
      <c r="J3068" t="str">
        <f t="shared" si="1"/>
        <v>other_foreign_countries</v>
      </c>
    </row>
    <row r="3069" spans="2:10" x14ac:dyDescent="0.2">
      <c r="B3069">
        <v>88</v>
      </c>
      <c r="C3069" t="s">
        <v>1783</v>
      </c>
      <c r="J3069" t="str">
        <f t="shared" si="1"/>
        <v>south_korea</v>
      </c>
    </row>
    <row r="3070" spans="2:10" x14ac:dyDescent="0.2">
      <c r="B3070">
        <v>89</v>
      </c>
      <c r="C3070" t="s">
        <v>1784</v>
      </c>
      <c r="J3070" t="str">
        <f t="shared" si="1"/>
        <v>spain</v>
      </c>
    </row>
    <row r="3071" spans="2:10" x14ac:dyDescent="0.2">
      <c r="B3071">
        <v>90</v>
      </c>
      <c r="C3071" t="s">
        <v>2467</v>
      </c>
      <c r="J3071" t="str">
        <f t="shared" si="1"/>
        <v>us</v>
      </c>
    </row>
    <row r="3072" spans="2:10" x14ac:dyDescent="0.2">
      <c r="B3072">
        <v>91</v>
      </c>
      <c r="C3072" t="s">
        <v>2161</v>
      </c>
      <c r="J3072" t="str">
        <f t="shared" si="1"/>
        <v>net_royalties</v>
      </c>
    </row>
    <row r="3073" spans="2:10" x14ac:dyDescent="0.2">
      <c r="B3073">
        <v>92</v>
      </c>
      <c r="C3073" t="s">
        <v>1785</v>
      </c>
      <c r="J3073" t="str">
        <f t="shared" si="1"/>
        <v>product_sales</v>
      </c>
    </row>
    <row r="3074" spans="2:10" x14ac:dyDescent="0.2">
      <c r="B3074">
        <v>93</v>
      </c>
      <c r="C3074" t="s">
        <v>1786</v>
      </c>
      <c r="J3074" t="str">
        <f t="shared" si="1"/>
        <v>americas_retail</v>
      </c>
    </row>
    <row r="3075" spans="2:10" x14ac:dyDescent="0.2">
      <c r="B3075">
        <v>94</v>
      </c>
      <c r="C3075" t="s">
        <v>1786</v>
      </c>
      <c r="D3075" t="s">
        <v>2451</v>
      </c>
      <c r="J3075" t="str">
        <f t="shared" si="1"/>
        <v>americas_retail, comp_sales</v>
      </c>
    </row>
    <row r="3076" spans="2:10" x14ac:dyDescent="0.2">
      <c r="B3076">
        <v>95</v>
      </c>
      <c r="C3076" t="s">
        <v>1786</v>
      </c>
      <c r="D3076" t="s">
        <v>2451</v>
      </c>
      <c r="J3076" t="str">
        <f t="shared" si="1"/>
        <v>americas_retail, comp_sales</v>
      </c>
    </row>
    <row r="3077" spans="2:10" x14ac:dyDescent="0.2">
      <c r="B3077">
        <v>96</v>
      </c>
      <c r="C3077" t="s">
        <v>1803</v>
      </c>
      <c r="D3077" t="s">
        <v>1910</v>
      </c>
      <c r="J3077" t="str">
        <f t="shared" si="1"/>
        <v>americas, wholesale</v>
      </c>
    </row>
    <row r="3078" spans="2:10" x14ac:dyDescent="0.2">
      <c r="B3078">
        <v>97</v>
      </c>
      <c r="C3078" t="s">
        <v>1803</v>
      </c>
      <c r="D3078" t="s">
        <v>1910</v>
      </c>
      <c r="J3078" t="str">
        <f t="shared" si="1"/>
        <v>americas, wholesale</v>
      </c>
    </row>
    <row r="3079" spans="2:10" x14ac:dyDescent="0.2">
      <c r="B3079">
        <v>98</v>
      </c>
      <c r="C3079" t="s">
        <v>1787</v>
      </c>
      <c r="J3079" t="str">
        <f t="shared" si="1"/>
        <v>asia</v>
      </c>
    </row>
    <row r="3080" spans="2:10" x14ac:dyDescent="0.2">
      <c r="B3080">
        <v>99</v>
      </c>
      <c r="C3080" t="s">
        <v>1787</v>
      </c>
      <c r="D3080" t="s">
        <v>1940</v>
      </c>
      <c r="J3080" t="str">
        <f t="shared" si="1"/>
        <v>asia, retail</v>
      </c>
    </row>
    <row r="3081" spans="2:10" x14ac:dyDescent="0.2">
      <c r="B3081">
        <v>100</v>
      </c>
      <c r="C3081" t="s">
        <v>1787</v>
      </c>
      <c r="D3081" t="s">
        <v>1940</v>
      </c>
      <c r="J3081" t="str">
        <f t="shared" si="1"/>
        <v>asia, retail</v>
      </c>
    </row>
    <row r="3082" spans="2:10" x14ac:dyDescent="0.2">
      <c r="B3082">
        <v>101</v>
      </c>
      <c r="C3082" t="s">
        <v>1788</v>
      </c>
      <c r="J3082" t="str">
        <f t="shared" si="1"/>
        <v>europe</v>
      </c>
    </row>
    <row r="3083" spans="2:10" x14ac:dyDescent="0.2">
      <c r="B3083">
        <v>102</v>
      </c>
      <c r="C3083" t="s">
        <v>2452</v>
      </c>
      <c r="D3083" t="s">
        <v>2451</v>
      </c>
      <c r="J3083" t="str">
        <f t="shared" si="1"/>
        <v>europe_retail, comp_sales</v>
      </c>
    </row>
    <row r="3084" spans="2:10" x14ac:dyDescent="0.2">
      <c r="B3084">
        <v>103</v>
      </c>
      <c r="C3084" t="s">
        <v>2452</v>
      </c>
      <c r="D3084" t="s">
        <v>2451</v>
      </c>
      <c r="J3084" t="str">
        <f t="shared" si="1"/>
        <v>europe_retail, comp_sales</v>
      </c>
    </row>
    <row r="3085" spans="2:10" x14ac:dyDescent="0.2">
      <c r="B3085">
        <v>104</v>
      </c>
      <c r="C3085" t="s">
        <v>1789</v>
      </c>
      <c r="J3085" t="str">
        <f t="shared" si="1"/>
        <v>licensing</v>
      </c>
    </row>
    <row r="3086" spans="2:10" x14ac:dyDescent="0.2">
      <c r="B3086">
        <v>105</v>
      </c>
      <c r="C3086" t="s">
        <v>1789</v>
      </c>
      <c r="J3086" t="str">
        <f t="shared" si="1"/>
        <v>licensing</v>
      </c>
    </row>
    <row r="3087" spans="2:10" x14ac:dyDescent="0.2">
      <c r="B3087">
        <v>106</v>
      </c>
      <c r="C3087" t="s">
        <v>2453</v>
      </c>
      <c r="D3087" t="s">
        <v>1772</v>
      </c>
      <c r="J3087" t="str">
        <f t="shared" si="1"/>
        <v>athleta, sales</v>
      </c>
    </row>
    <row r="3088" spans="2:10" x14ac:dyDescent="0.2">
      <c r="B3088">
        <v>107</v>
      </c>
      <c r="C3088" t="s">
        <v>2454</v>
      </c>
      <c r="D3088" t="s">
        <v>2455</v>
      </c>
      <c r="J3088" t="str">
        <f t="shared" si="1"/>
        <v>banana_republic, global_sales</v>
      </c>
    </row>
    <row r="3089" spans="2:10" x14ac:dyDescent="0.2">
      <c r="B3089">
        <v>108</v>
      </c>
      <c r="C3089" t="s">
        <v>1790</v>
      </c>
      <c r="J3089" t="str">
        <f t="shared" si="1"/>
        <v>gap_global</v>
      </c>
    </row>
    <row r="3090" spans="2:10" x14ac:dyDescent="0.2">
      <c r="B3090">
        <v>109</v>
      </c>
      <c r="C3090" t="s">
        <v>2456</v>
      </c>
      <c r="D3090" t="s">
        <v>2455</v>
      </c>
      <c r="J3090" t="str">
        <f t="shared" si="1"/>
        <v>gap, global_sales</v>
      </c>
    </row>
    <row r="3091" spans="2:10" x14ac:dyDescent="0.2">
      <c r="B3091">
        <v>110</v>
      </c>
      <c r="C3091" t="s">
        <v>1791</v>
      </c>
      <c r="J3091" t="str">
        <f t="shared" si="1"/>
        <v>old_navy_global</v>
      </c>
    </row>
    <row r="3092" spans="2:10" x14ac:dyDescent="0.2">
      <c r="B3092">
        <v>111</v>
      </c>
      <c r="C3092" t="s">
        <v>2457</v>
      </c>
      <c r="D3092" t="s">
        <v>2455</v>
      </c>
      <c r="J3092" t="str">
        <f t="shared" si="1"/>
        <v>old_navy, global_sales</v>
      </c>
    </row>
    <row r="3093" spans="2:10" x14ac:dyDescent="0.2">
      <c r="B3093">
        <v>112</v>
      </c>
      <c r="C3093" t="s">
        <v>1792</v>
      </c>
      <c r="J3093" t="str">
        <f t="shared" si="1"/>
        <v>other_sales</v>
      </c>
    </row>
    <row r="3094" spans="2:10" x14ac:dyDescent="0.2">
      <c r="B3094">
        <v>113</v>
      </c>
      <c r="C3094" t="s">
        <v>1826</v>
      </c>
      <c r="D3094" t="s">
        <v>1860</v>
      </c>
      <c r="J3094" t="str">
        <f t="shared" si="1"/>
        <v>total, net_sales</v>
      </c>
    </row>
    <row r="3095" spans="2:10" x14ac:dyDescent="0.2">
      <c r="B3095">
        <v>114</v>
      </c>
      <c r="C3095" t="s">
        <v>1793</v>
      </c>
      <c r="J3095" t="str">
        <f t="shared" si="1"/>
        <v>asia_sales</v>
      </c>
    </row>
    <row r="3096" spans="2:10" x14ac:dyDescent="0.2">
      <c r="B3096">
        <v>115</v>
      </c>
      <c r="C3096" t="s">
        <v>1794</v>
      </c>
      <c r="J3096" t="str">
        <f t="shared" si="1"/>
        <v>canada_sales</v>
      </c>
    </row>
    <row r="3097" spans="2:10" x14ac:dyDescent="0.2">
      <c r="B3097">
        <v>116</v>
      </c>
      <c r="C3097" t="s">
        <v>1795</v>
      </c>
      <c r="J3097" t="str">
        <f t="shared" si="1"/>
        <v>europe_sales</v>
      </c>
    </row>
    <row r="3098" spans="2:10" x14ac:dyDescent="0.2">
      <c r="B3098">
        <v>117</v>
      </c>
      <c r="C3098" t="s">
        <v>1796</v>
      </c>
      <c r="J3098" t="str">
        <f t="shared" si="1"/>
        <v>other_regions_sales</v>
      </c>
    </row>
    <row r="3099" spans="2:10" x14ac:dyDescent="0.2">
      <c r="B3099">
        <v>118</v>
      </c>
      <c r="C3099" t="s">
        <v>1826</v>
      </c>
      <c r="D3099" t="s">
        <v>1860</v>
      </c>
      <c r="J3099" t="str">
        <f t="shared" si="1"/>
        <v>total, net_sales</v>
      </c>
    </row>
    <row r="3100" spans="2:10" x14ac:dyDescent="0.2">
      <c r="B3100">
        <v>119</v>
      </c>
      <c r="C3100" t="s">
        <v>2162</v>
      </c>
      <c r="J3100" t="str">
        <f t="shared" si="1"/>
        <v>total_sales</v>
      </c>
    </row>
    <row r="3101" spans="2:10" x14ac:dyDescent="0.2">
      <c r="B3101">
        <v>120</v>
      </c>
      <c r="C3101" t="s">
        <v>2698</v>
      </c>
      <c r="J3101" t="str">
        <f t="shared" si="1"/>
        <v>us_sales</v>
      </c>
    </row>
    <row r="3102" spans="2:10" x14ac:dyDescent="0.2">
      <c r="B3102">
        <v>121</v>
      </c>
      <c r="C3102" t="s">
        <v>1798</v>
      </c>
      <c r="J3102" t="str">
        <f t="shared" si="1"/>
        <v>online_sales</v>
      </c>
    </row>
    <row r="3103" spans="2:10" x14ac:dyDescent="0.2">
      <c r="B3103">
        <v>122</v>
      </c>
      <c r="D3103" t="s">
        <v>2296</v>
      </c>
      <c r="J3103" t="str">
        <f t="shared" si="1"/>
        <v>storesales</v>
      </c>
    </row>
    <row r="3104" spans="2:10" x14ac:dyDescent="0.2">
      <c r="B3104">
        <v>123</v>
      </c>
      <c r="C3104" t="s">
        <v>1826</v>
      </c>
      <c r="D3104" t="s">
        <v>1860</v>
      </c>
      <c r="J3104" t="str">
        <f t="shared" si="1"/>
        <v>total, net_sales</v>
      </c>
    </row>
    <row r="3105" spans="2:10" x14ac:dyDescent="0.2">
      <c r="B3105">
        <v>124</v>
      </c>
      <c r="C3105" t="s">
        <v>2458</v>
      </c>
      <c r="D3105" t="s">
        <v>2237</v>
      </c>
      <c r="J3105" t="str">
        <f t="shared" si="1"/>
        <v>credit_card, revenues</v>
      </c>
    </row>
    <row r="3106" spans="2:10" x14ac:dyDescent="0.2">
      <c r="B3106">
        <v>125</v>
      </c>
      <c r="C3106" t="s">
        <v>1799</v>
      </c>
      <c r="J3106" t="str">
        <f t="shared" si="1"/>
        <v>anniversary_event_sales</v>
      </c>
    </row>
    <row r="3107" spans="2:10" x14ac:dyDescent="0.2">
      <c r="B3107">
        <v>126</v>
      </c>
      <c r="C3107" t="s">
        <v>1800</v>
      </c>
      <c r="J3107" t="str">
        <f t="shared" si="1"/>
        <v>digital_sales</v>
      </c>
    </row>
    <row r="3108" spans="2:10" x14ac:dyDescent="0.2">
      <c r="B3108">
        <v>127</v>
      </c>
      <c r="C3108" t="s">
        <v>1801</v>
      </c>
      <c r="J3108" t="str">
        <f t="shared" si="1"/>
        <v>nordstrom_rack_sales</v>
      </c>
    </row>
    <row r="3109" spans="2:10" x14ac:dyDescent="0.2">
      <c r="B3109">
        <v>128</v>
      </c>
      <c r="C3109" t="s">
        <v>1802</v>
      </c>
      <c r="J3109" t="str">
        <f t="shared" si="1"/>
        <v>nordstrom_sales</v>
      </c>
    </row>
    <row r="3110" spans="2:10" x14ac:dyDescent="0.2">
      <c r="B3110">
        <v>129</v>
      </c>
      <c r="C3110" t="s">
        <v>1803</v>
      </c>
      <c r="J3110" t="str">
        <f t="shared" si="1"/>
        <v>americas</v>
      </c>
    </row>
    <row r="3111" spans="2:10" x14ac:dyDescent="0.2">
      <c r="B3111">
        <v>130</v>
      </c>
      <c r="C3111" t="s">
        <v>1787</v>
      </c>
      <c r="J3111" t="str">
        <f t="shared" si="1"/>
        <v>asia</v>
      </c>
    </row>
    <row r="3112" spans="2:10" x14ac:dyDescent="0.2">
      <c r="B3112">
        <v>131</v>
      </c>
      <c r="C3112" t="s">
        <v>1788</v>
      </c>
      <c r="J3112" t="str">
        <f t="shared" ref="J3112:J3175" si="2">IF(C3112&lt;&gt;"",C3112,"")&amp;IF(AND(C3112&lt;&gt;"",D3112&lt;&gt;""),", ","")&amp;IF(D3112&lt;&gt;"",D3112,"")&amp;IF(AND(D3112&lt;&gt;"",E3112&lt;&gt;""),", ","")&amp;IF(E3112&lt;&gt;"",E3112,"")&amp;IF(AND(E3112&lt;&gt;"",F3112&lt;&gt;""),", ","")&amp;IF(F3112&lt;&gt;"",F3112,"")&amp;IF(AND(F3112&lt;&gt;"",G3112&lt;&gt;""),", ","")&amp;IF(G3112&lt;&gt;"",G3112,"")</f>
        <v>europe</v>
      </c>
    </row>
    <row r="3113" spans="2:10" x14ac:dyDescent="0.2">
      <c r="B3113">
        <v>132</v>
      </c>
      <c r="C3113" t="s">
        <v>2440</v>
      </c>
      <c r="D3113" t="s">
        <v>2441</v>
      </c>
      <c r="J3113" t="str">
        <f t="shared" si="2"/>
        <v>direct, consumer</v>
      </c>
    </row>
    <row r="3114" spans="2:10" x14ac:dyDescent="0.2">
      <c r="B3114">
        <v>133</v>
      </c>
      <c r="C3114" t="s">
        <v>2440</v>
      </c>
      <c r="D3114" t="s">
        <v>2441</v>
      </c>
      <c r="J3114" t="str">
        <f t="shared" si="2"/>
        <v>direct, consumer</v>
      </c>
    </row>
    <row r="3115" spans="2:10" x14ac:dyDescent="0.2">
      <c r="B3115">
        <v>134</v>
      </c>
      <c r="C3115" t="s">
        <v>2440</v>
      </c>
      <c r="D3115" t="s">
        <v>2441</v>
      </c>
      <c r="J3115" t="str">
        <f t="shared" si="2"/>
        <v>direct, consumer</v>
      </c>
    </row>
    <row r="3116" spans="2:10" x14ac:dyDescent="0.2">
      <c r="B3116">
        <v>135</v>
      </c>
      <c r="C3116" t="s">
        <v>1910</v>
      </c>
      <c r="D3116" t="s">
        <v>1852</v>
      </c>
      <c r="J3116" t="str">
        <f t="shared" si="2"/>
        <v>wholesale, revenue</v>
      </c>
    </row>
    <row r="3117" spans="2:10" x14ac:dyDescent="0.2">
      <c r="B3117">
        <v>136</v>
      </c>
      <c r="C3117" t="s">
        <v>1910</v>
      </c>
      <c r="D3117" t="s">
        <v>1852</v>
      </c>
      <c r="J3117" t="str">
        <f t="shared" si="2"/>
        <v>wholesale, revenue</v>
      </c>
    </row>
    <row r="3118" spans="2:10" x14ac:dyDescent="0.2">
      <c r="B3118">
        <v>137</v>
      </c>
      <c r="C3118" t="s">
        <v>1910</v>
      </c>
      <c r="D3118" t="s">
        <v>1852</v>
      </c>
      <c r="J3118" t="str">
        <f t="shared" si="2"/>
        <v>wholesale, revenue</v>
      </c>
    </row>
    <row r="3119" spans="2:10" x14ac:dyDescent="0.2">
      <c r="B3119">
        <v>138</v>
      </c>
      <c r="C3119" t="s">
        <v>2720</v>
      </c>
      <c r="D3119" t="s">
        <v>2721</v>
      </c>
      <c r="J3119" t="str">
        <f t="shared" si="2"/>
        <v>digital_subscription, content</v>
      </c>
    </row>
    <row r="3120" spans="2:10" x14ac:dyDescent="0.2">
      <c r="B3120">
        <v>139</v>
      </c>
      <c r="C3120" t="s">
        <v>2440</v>
      </c>
      <c r="D3120" t="s">
        <v>2441</v>
      </c>
      <c r="J3120" t="str">
        <f t="shared" si="2"/>
        <v>direct, consumer</v>
      </c>
    </row>
    <row r="3121" spans="2:10" x14ac:dyDescent="0.2">
      <c r="B3121">
        <v>140</v>
      </c>
      <c r="C3121" t="s">
        <v>1789</v>
      </c>
      <c r="J3121" t="str">
        <f t="shared" si="2"/>
        <v>licensing</v>
      </c>
    </row>
    <row r="3122" spans="2:10" x14ac:dyDescent="0.2">
      <c r="B3122">
        <v>141</v>
      </c>
      <c r="C3122" t="s">
        <v>1768</v>
      </c>
      <c r="J3122" t="str">
        <f t="shared" si="2"/>
        <v>other</v>
      </c>
    </row>
    <row r="3123" spans="2:10" x14ac:dyDescent="0.2">
      <c r="B3123">
        <v>142</v>
      </c>
      <c r="C3123" t="s">
        <v>1804</v>
      </c>
      <c r="J3123" t="str">
        <f t="shared" si="2"/>
        <v>consumer_products</v>
      </c>
    </row>
    <row r="3124" spans="2:10" x14ac:dyDescent="0.2">
      <c r="B3124">
        <v>143</v>
      </c>
      <c r="C3124" t="s">
        <v>2722</v>
      </c>
      <c r="D3124" t="s">
        <v>2723</v>
      </c>
      <c r="J3124" t="str">
        <f t="shared" si="2"/>
        <v>magazine, digital_subscriptions</v>
      </c>
    </row>
    <row r="3125" spans="2:10" x14ac:dyDescent="0.2">
      <c r="B3125">
        <v>144</v>
      </c>
      <c r="C3125" t="s">
        <v>1805</v>
      </c>
      <c r="J3125" t="str">
        <f t="shared" si="2"/>
        <v>trademark_licensing</v>
      </c>
    </row>
    <row r="3126" spans="2:10" x14ac:dyDescent="0.2">
      <c r="B3126">
        <v>145</v>
      </c>
      <c r="C3126" t="s">
        <v>2724</v>
      </c>
      <c r="D3126" t="s">
        <v>2725</v>
      </c>
      <c r="J3126" t="str">
        <f t="shared" si="2"/>
        <v>tv, cable_programming</v>
      </c>
    </row>
    <row r="3127" spans="2:10" x14ac:dyDescent="0.2">
      <c r="B3127">
        <v>146</v>
      </c>
      <c r="C3127" t="s">
        <v>1771</v>
      </c>
      <c r="D3127" t="s">
        <v>1792</v>
      </c>
      <c r="J3127" t="str">
        <f t="shared" si="2"/>
        <v>international, other_sales</v>
      </c>
    </row>
    <row r="3128" spans="2:10" x14ac:dyDescent="0.2">
      <c r="B3128">
        <v>147</v>
      </c>
      <c r="C3128" t="s">
        <v>2163</v>
      </c>
      <c r="J3128" t="str">
        <f t="shared" si="2"/>
        <v>mid_west_sales</v>
      </c>
    </row>
    <row r="3129" spans="2:10" x14ac:dyDescent="0.2">
      <c r="B3129">
        <v>148</v>
      </c>
      <c r="C3129" t="s">
        <v>1806</v>
      </c>
      <c r="J3129" t="str">
        <f t="shared" si="2"/>
        <v>north_east_sales</v>
      </c>
    </row>
    <row r="3130" spans="2:10" x14ac:dyDescent="0.2">
      <c r="B3130">
        <v>149</v>
      </c>
      <c r="C3130" t="s">
        <v>1807</v>
      </c>
      <c r="J3130" t="str">
        <f t="shared" si="2"/>
        <v>south_sales</v>
      </c>
    </row>
    <row r="3131" spans="2:10" x14ac:dyDescent="0.2">
      <c r="B3131">
        <v>150</v>
      </c>
      <c r="C3131" t="s">
        <v>1808</v>
      </c>
      <c r="J3131" t="str">
        <f t="shared" si="2"/>
        <v>west_sales</v>
      </c>
    </row>
    <row r="3132" spans="2:10" x14ac:dyDescent="0.2">
      <c r="B3132">
        <v>151</v>
      </c>
      <c r="C3132" t="s">
        <v>2213</v>
      </c>
      <c r="J3132" t="str">
        <f t="shared" si="2"/>
        <v>the_childrens_place_international</v>
      </c>
    </row>
    <row r="3133" spans="2:10" x14ac:dyDescent="0.2">
      <c r="B3133">
        <v>152</v>
      </c>
      <c r="C3133" t="s">
        <v>2459</v>
      </c>
      <c r="D3133" t="s">
        <v>2460</v>
      </c>
      <c r="J3133" t="str">
        <f t="shared" si="2"/>
        <v>the_childrens_place, US</v>
      </c>
    </row>
    <row r="3134" spans="2:10" x14ac:dyDescent="0.2">
      <c r="B3134">
        <v>153</v>
      </c>
      <c r="C3134" t="s">
        <v>1776</v>
      </c>
      <c r="D3134" t="s">
        <v>2234</v>
      </c>
      <c r="J3134" t="str">
        <f t="shared" si="2"/>
        <v>closed, store</v>
      </c>
    </row>
    <row r="3135" spans="2:10" x14ac:dyDescent="0.2">
      <c r="B3135">
        <v>154</v>
      </c>
      <c r="C3135" t="s">
        <v>1826</v>
      </c>
      <c r="D3135" t="s">
        <v>2234</v>
      </c>
      <c r="J3135" t="str">
        <f t="shared" si="2"/>
        <v>total, store</v>
      </c>
    </row>
    <row r="3136" spans="2:10" x14ac:dyDescent="0.2">
      <c r="B3136">
        <v>155</v>
      </c>
      <c r="C3136" t="s">
        <v>1817</v>
      </c>
      <c r="D3136" t="s">
        <v>2461</v>
      </c>
      <c r="F3136" t="s">
        <v>2726</v>
      </c>
      <c r="J3136" t="str">
        <f t="shared" si="2"/>
        <v>accessories, lingerie_fragrances</v>
      </c>
    </row>
    <row r="3137" spans="2:10" x14ac:dyDescent="0.2">
      <c r="B3137">
        <v>156</v>
      </c>
      <c r="C3137" t="s">
        <v>2214</v>
      </c>
      <c r="J3137" t="str">
        <f t="shared" si="2"/>
        <v>childrens</v>
      </c>
    </row>
    <row r="3138" spans="2:10" x14ac:dyDescent="0.2">
      <c r="B3138">
        <v>157</v>
      </c>
      <c r="C3138" t="s">
        <v>2727</v>
      </c>
      <c r="D3138" t="s">
        <v>2728</v>
      </c>
      <c r="J3138" t="str">
        <f t="shared" si="2"/>
        <v>home_accents, bed</v>
      </c>
    </row>
    <row r="3139" spans="2:10" x14ac:dyDescent="0.2">
      <c r="B3139">
        <v>158</v>
      </c>
      <c r="C3139" t="s">
        <v>1810</v>
      </c>
      <c r="J3139" t="str">
        <f t="shared" si="2"/>
        <v>ladies</v>
      </c>
    </row>
    <row r="3140" spans="2:10" x14ac:dyDescent="0.2">
      <c r="B3140">
        <v>159</v>
      </c>
      <c r="C3140" t="s">
        <v>1821</v>
      </c>
      <c r="J3140" t="str">
        <f t="shared" si="2"/>
        <v>mens</v>
      </c>
    </row>
    <row r="3141" spans="2:10" x14ac:dyDescent="0.2">
      <c r="B3141">
        <v>160</v>
      </c>
      <c r="C3141" t="s">
        <v>1811</v>
      </c>
      <c r="J3141" t="str">
        <f t="shared" si="2"/>
        <v>shoes</v>
      </c>
    </row>
    <row r="3142" spans="2:10" x14ac:dyDescent="0.2">
      <c r="B3142">
        <v>161</v>
      </c>
      <c r="C3142" t="s">
        <v>3431</v>
      </c>
      <c r="J3142" t="str">
        <f t="shared" si="2"/>
        <v>beginning_the_period</v>
      </c>
    </row>
    <row r="3143" spans="2:10" x14ac:dyDescent="0.2">
      <c r="B3143">
        <v>162</v>
      </c>
      <c r="C3143" t="s">
        <v>2462</v>
      </c>
      <c r="D3143" t="s">
        <v>2463</v>
      </c>
      <c r="J3143" t="str">
        <f t="shared" si="2"/>
        <v>closed_, the_period</v>
      </c>
    </row>
    <row r="3144" spans="2:10" x14ac:dyDescent="0.2">
      <c r="B3144">
        <v>163</v>
      </c>
      <c r="C3144" t="s">
        <v>3432</v>
      </c>
      <c r="J3144" t="str">
        <f t="shared" si="2"/>
        <v>end_the_period</v>
      </c>
    </row>
    <row r="3145" spans="2:10" x14ac:dyDescent="0.2">
      <c r="B3145">
        <v>164</v>
      </c>
      <c r="C3145" t="s">
        <v>2464</v>
      </c>
      <c r="D3145" t="s">
        <v>2463</v>
      </c>
      <c r="J3145" t="str">
        <f t="shared" si="2"/>
        <v>opened_, the_period</v>
      </c>
    </row>
    <row r="3146" spans="2:10" x14ac:dyDescent="0.2">
      <c r="B3146">
        <v>165</v>
      </c>
      <c r="C3146" t="s">
        <v>2234</v>
      </c>
      <c r="D3146" t="s">
        <v>2465</v>
      </c>
      <c r="J3146" t="str">
        <f t="shared" si="2"/>
        <v>store, count_at</v>
      </c>
    </row>
    <row r="3147" spans="2:10" x14ac:dyDescent="0.2">
      <c r="B3147">
        <v>166</v>
      </c>
      <c r="C3147" t="s">
        <v>2466</v>
      </c>
      <c r="D3147" t="s">
        <v>2467</v>
      </c>
      <c r="J3147" t="str">
        <f t="shared" si="2"/>
        <v>homegoods_sales, us</v>
      </c>
    </row>
    <row r="3148" spans="2:10" x14ac:dyDescent="0.2">
      <c r="B3148">
        <v>167</v>
      </c>
      <c r="C3148" t="s">
        <v>2468</v>
      </c>
      <c r="D3148" t="s">
        <v>2467</v>
      </c>
      <c r="J3148" t="str">
        <f t="shared" si="2"/>
        <v>marmaxx_sales, us</v>
      </c>
    </row>
    <row r="3149" spans="2:10" x14ac:dyDescent="0.2">
      <c r="B3149">
        <v>168</v>
      </c>
      <c r="C3149" t="s">
        <v>1812</v>
      </c>
      <c r="J3149" t="str">
        <f t="shared" si="2"/>
        <v>tjx_canada_sales</v>
      </c>
    </row>
    <row r="3150" spans="2:10" x14ac:dyDescent="0.2">
      <c r="B3150">
        <v>169</v>
      </c>
      <c r="C3150" t="s">
        <v>1813</v>
      </c>
      <c r="J3150" t="str">
        <f t="shared" si="2"/>
        <v>tjx_europe</v>
      </c>
    </row>
    <row r="3151" spans="2:10" x14ac:dyDescent="0.2">
      <c r="B3151">
        <v>170</v>
      </c>
      <c r="C3151" t="s">
        <v>1814</v>
      </c>
      <c r="J3151" t="str">
        <f t="shared" si="2"/>
        <v>tjx_international_sales</v>
      </c>
    </row>
    <row r="3152" spans="2:10" x14ac:dyDescent="0.2">
      <c r="B3152">
        <v>171</v>
      </c>
      <c r="C3152" t="s">
        <v>1815</v>
      </c>
      <c r="J3152" t="str">
        <f t="shared" si="2"/>
        <v xml:space="preserve">tjx_canada_sales_	</v>
      </c>
    </row>
    <row r="3153" spans="2:10" x14ac:dyDescent="0.2">
      <c r="B3153">
        <v>172</v>
      </c>
      <c r="C3153" t="s">
        <v>2729</v>
      </c>
      <c r="D3153" t="s">
        <v>2730</v>
      </c>
      <c r="J3153" t="str">
        <f t="shared" si="2"/>
        <v xml:space="preserve">tjx_international_(europe, australia)_sales_	</v>
      </c>
    </row>
    <row r="3154" spans="2:10" x14ac:dyDescent="0.2">
      <c r="B3154">
        <v>173</v>
      </c>
      <c r="C3154" t="s">
        <v>2729</v>
      </c>
      <c r="D3154" t="s">
        <v>2731</v>
      </c>
      <c r="J3154" t="str">
        <f t="shared" si="2"/>
        <v>tjx_international_(europe, australia)_sales</v>
      </c>
    </row>
    <row r="3155" spans="2:10" x14ac:dyDescent="0.2">
      <c r="B3155">
        <v>174</v>
      </c>
      <c r="C3155" t="s">
        <v>2699</v>
      </c>
      <c r="J3155" t="str">
        <f t="shared" si="2"/>
        <v>homegoods_(us)_sales</v>
      </c>
    </row>
    <row r="3156" spans="2:10" x14ac:dyDescent="0.2">
      <c r="B3156">
        <v>175</v>
      </c>
      <c r="C3156" t="s">
        <v>2700</v>
      </c>
      <c r="J3156" t="str">
        <f t="shared" si="2"/>
        <v>marmaxx_(us)_sales</v>
      </c>
    </row>
    <row r="3157" spans="2:10" x14ac:dyDescent="0.2">
      <c r="B3157">
        <v>176</v>
      </c>
      <c r="C3157" t="s">
        <v>2238</v>
      </c>
      <c r="D3157" t="s">
        <v>1777</v>
      </c>
      <c r="J3157" t="str">
        <f t="shared" si="2"/>
        <v>newly, opened</v>
      </c>
    </row>
    <row r="3158" spans="2:10" x14ac:dyDescent="0.2">
      <c r="B3158">
        <v>177</v>
      </c>
      <c r="C3158" t="s">
        <v>1826</v>
      </c>
      <c r="D3158" t="s">
        <v>2234</v>
      </c>
      <c r="J3158" t="str">
        <f t="shared" si="2"/>
        <v>total, store</v>
      </c>
    </row>
    <row r="3159" spans="2:10" x14ac:dyDescent="0.2">
      <c r="B3159">
        <v>178</v>
      </c>
      <c r="C3159" t="s">
        <v>2190</v>
      </c>
      <c r="D3159" t="s">
        <v>2469</v>
      </c>
      <c r="J3159" t="str">
        <f t="shared" si="2"/>
        <v>new_store, opened_during_quarter</v>
      </c>
    </row>
    <row r="3160" spans="2:10" x14ac:dyDescent="0.2">
      <c r="B3160">
        <v>179</v>
      </c>
      <c r="C3160" t="s">
        <v>2164</v>
      </c>
      <c r="J3160" t="str">
        <f t="shared" si="2"/>
        <v>e_commerce</v>
      </c>
    </row>
    <row r="3161" spans="2:10" x14ac:dyDescent="0.2">
      <c r="B3161">
        <v>180</v>
      </c>
      <c r="C3161" t="s">
        <v>1816</v>
      </c>
      <c r="J3161" t="str">
        <f t="shared" si="2"/>
        <v>proprietary</v>
      </c>
    </row>
    <row r="3162" spans="2:10" x14ac:dyDescent="0.2">
      <c r="B3162">
        <v>181</v>
      </c>
      <c r="C3162" t="s">
        <v>1816</v>
      </c>
      <c r="J3162" t="str">
        <f t="shared" si="2"/>
        <v>proprietary</v>
      </c>
    </row>
    <row r="3163" spans="2:10" x14ac:dyDescent="0.2">
      <c r="B3163">
        <v>182</v>
      </c>
      <c r="C3163" t="s">
        <v>1940</v>
      </c>
      <c r="D3163" t="s">
        <v>273</v>
      </c>
      <c r="J3163" t="str">
        <f t="shared" si="2"/>
        <v>retail, stores</v>
      </c>
    </row>
    <row r="3164" spans="2:10" x14ac:dyDescent="0.2">
      <c r="B3164">
        <v>183</v>
      </c>
      <c r="C3164" t="s">
        <v>2165</v>
      </c>
      <c r="J3164" t="str">
        <f t="shared" si="2"/>
        <v>third_party</v>
      </c>
    </row>
    <row r="3165" spans="2:10" x14ac:dyDescent="0.2">
      <c r="B3165">
        <v>184</v>
      </c>
      <c r="C3165" t="s">
        <v>2165</v>
      </c>
      <c r="J3165" t="str">
        <f t="shared" si="2"/>
        <v>third_party</v>
      </c>
    </row>
    <row r="3166" spans="2:10" x14ac:dyDescent="0.2">
      <c r="B3166">
        <v>185</v>
      </c>
      <c r="C3166" t="s">
        <v>273</v>
      </c>
      <c r="D3166" t="s">
        <v>2239</v>
      </c>
      <c r="J3166" t="str">
        <f t="shared" si="2"/>
        <v>stores, permanently_closed_during_quarter</v>
      </c>
    </row>
    <row r="3167" spans="2:10" x14ac:dyDescent="0.2">
      <c r="B3167">
        <v>186</v>
      </c>
      <c r="C3167" t="s">
        <v>1817</v>
      </c>
      <c r="J3167" t="str">
        <f t="shared" si="2"/>
        <v>accessories</v>
      </c>
    </row>
    <row r="3168" spans="2:10" x14ac:dyDescent="0.2">
      <c r="B3168">
        <v>187</v>
      </c>
      <c r="C3168" t="s">
        <v>1817</v>
      </c>
      <c r="J3168" t="str">
        <f t="shared" si="2"/>
        <v>accessories</v>
      </c>
    </row>
    <row r="3169" spans="2:10" x14ac:dyDescent="0.2">
      <c r="B3169">
        <v>188</v>
      </c>
      <c r="C3169" t="s">
        <v>1818</v>
      </c>
      <c r="J3169" t="str">
        <f t="shared" si="2"/>
        <v>boys</v>
      </c>
    </row>
    <row r="3170" spans="2:10" x14ac:dyDescent="0.2">
      <c r="B3170">
        <v>189</v>
      </c>
      <c r="C3170" t="s">
        <v>1818</v>
      </c>
      <c r="J3170" t="str">
        <f t="shared" si="2"/>
        <v>boys</v>
      </c>
    </row>
    <row r="3171" spans="2:10" x14ac:dyDescent="0.2">
      <c r="B3171">
        <v>190</v>
      </c>
      <c r="C3171" t="s">
        <v>1819</v>
      </c>
      <c r="J3171" t="str">
        <f t="shared" si="2"/>
        <v>footwear</v>
      </c>
    </row>
    <row r="3172" spans="2:10" x14ac:dyDescent="0.2">
      <c r="B3172">
        <v>191</v>
      </c>
      <c r="C3172" t="s">
        <v>1819</v>
      </c>
      <c r="J3172" t="str">
        <f t="shared" si="2"/>
        <v>footwear</v>
      </c>
    </row>
    <row r="3173" spans="2:10" x14ac:dyDescent="0.2">
      <c r="B3173">
        <v>192</v>
      </c>
      <c r="C3173" t="s">
        <v>1820</v>
      </c>
      <c r="J3173" t="str">
        <f t="shared" si="2"/>
        <v>girls</v>
      </c>
    </row>
    <row r="3174" spans="2:10" x14ac:dyDescent="0.2">
      <c r="B3174">
        <v>193</v>
      </c>
      <c r="C3174" t="s">
        <v>1820</v>
      </c>
      <c r="J3174" t="str">
        <f t="shared" si="2"/>
        <v>girls</v>
      </c>
    </row>
    <row r="3175" spans="2:10" x14ac:dyDescent="0.2">
      <c r="B3175">
        <v>194</v>
      </c>
      <c r="C3175" t="s">
        <v>1821</v>
      </c>
      <c r="J3175" t="str">
        <f t="shared" si="2"/>
        <v>mens</v>
      </c>
    </row>
    <row r="3176" spans="2:10" x14ac:dyDescent="0.2">
      <c r="B3176">
        <v>195</v>
      </c>
      <c r="C3176" t="s">
        <v>1821</v>
      </c>
      <c r="J3176" t="str">
        <f t="shared" ref="J3176:J3239" si="3">IF(C3176&lt;&gt;"",C3176,"")&amp;IF(AND(C3176&lt;&gt;"",D3176&lt;&gt;""),", ","")&amp;IF(D3176&lt;&gt;"",D3176,"")&amp;IF(AND(D3176&lt;&gt;"",E3176&lt;&gt;""),", ","")&amp;IF(E3176&lt;&gt;"",E3176,"")&amp;IF(AND(E3176&lt;&gt;"",F3176&lt;&gt;""),", ","")&amp;IF(F3176&lt;&gt;"",F3176,"")&amp;IF(AND(F3176&lt;&gt;"",G3176&lt;&gt;""),", ","")&amp;IF(G3176&lt;&gt;"",G3176,"")</f>
        <v>mens</v>
      </c>
    </row>
    <row r="3177" spans="2:10" x14ac:dyDescent="0.2">
      <c r="B3177">
        <v>196</v>
      </c>
      <c r="C3177" t="s">
        <v>1822</v>
      </c>
      <c r="J3177" t="str">
        <f t="shared" si="3"/>
        <v>outdoor</v>
      </c>
    </row>
    <row r="3178" spans="2:10" x14ac:dyDescent="0.2">
      <c r="B3178">
        <v>197</v>
      </c>
      <c r="C3178" t="s">
        <v>1822</v>
      </c>
      <c r="J3178" t="str">
        <f t="shared" si="3"/>
        <v>outdoor</v>
      </c>
    </row>
    <row r="3179" spans="2:10" x14ac:dyDescent="0.2">
      <c r="B3179">
        <v>198</v>
      </c>
      <c r="C3179" t="s">
        <v>1823</v>
      </c>
      <c r="J3179" t="str">
        <f t="shared" si="3"/>
        <v>women</v>
      </c>
    </row>
    <row r="3180" spans="2:10" x14ac:dyDescent="0.2">
      <c r="B3180">
        <v>199</v>
      </c>
      <c r="C3180" t="s">
        <v>1824</v>
      </c>
      <c r="J3180" t="str">
        <f t="shared" si="3"/>
        <v>womens</v>
      </c>
    </row>
    <row r="3181" spans="2:10" x14ac:dyDescent="0.2">
      <c r="B3181">
        <v>200</v>
      </c>
      <c r="C3181" t="s">
        <v>2241</v>
      </c>
      <c r="D3181" t="s">
        <v>2095</v>
      </c>
      <c r="F3181" t="s">
        <v>3460</v>
      </c>
      <c r="J3181" t="str">
        <f t="shared" si="3"/>
        <v>total_gross, square_footageend_quarter</v>
      </c>
    </row>
    <row r="3182" spans="2:10" x14ac:dyDescent="0.2">
      <c r="B3182">
        <v>201</v>
      </c>
      <c r="C3182" t="s">
        <v>1826</v>
      </c>
      <c r="D3182" t="s">
        <v>273</v>
      </c>
      <c r="F3182" t="s">
        <v>3460</v>
      </c>
      <c r="J3182" t="str">
        <f t="shared" si="3"/>
        <v>total, storesend_quarter</v>
      </c>
    </row>
    <row r="3183" spans="2:10" x14ac:dyDescent="0.2">
      <c r="B3183">
        <v>202</v>
      </c>
      <c r="C3183" t="s">
        <v>1825</v>
      </c>
      <c r="J3183" t="str">
        <f t="shared" si="3"/>
        <v>new_customers</v>
      </c>
    </row>
    <row r="3184" spans="2:10" x14ac:dyDescent="0.2">
      <c r="B3184">
        <v>203</v>
      </c>
      <c r="C3184" t="s">
        <v>2695</v>
      </c>
      <c r="D3184" t="s">
        <v>2237</v>
      </c>
      <c r="J3184" t="str">
        <f t="shared" si="3"/>
        <v>china, revenues</v>
      </c>
    </row>
    <row r="3185" spans="2:10" x14ac:dyDescent="0.2">
      <c r="B3185">
        <v>204</v>
      </c>
      <c r="C3185" t="s">
        <v>1902</v>
      </c>
      <c r="D3185" t="s">
        <v>2237</v>
      </c>
      <c r="J3185" t="str">
        <f t="shared" si="3"/>
        <v>north_america, revenues</v>
      </c>
    </row>
    <row r="3186" spans="2:10" x14ac:dyDescent="0.2">
      <c r="B3186">
        <v>205</v>
      </c>
      <c r="C3186" t="s">
        <v>2470</v>
      </c>
      <c r="D3186" t="s">
        <v>2237</v>
      </c>
      <c r="J3186" t="str">
        <f t="shared" si="3"/>
        <v>other_asia, revenues</v>
      </c>
    </row>
    <row r="3187" spans="2:10" x14ac:dyDescent="0.2">
      <c r="B3187">
        <v>206</v>
      </c>
      <c r="C3187" t="s">
        <v>1768</v>
      </c>
      <c r="D3187" t="s">
        <v>2237</v>
      </c>
      <c r="J3187" t="str">
        <f t="shared" si="3"/>
        <v>other, revenues</v>
      </c>
    </row>
    <row r="3188" spans="2:10" x14ac:dyDescent="0.2">
      <c r="B3188">
        <v>207</v>
      </c>
      <c r="C3188" t="s">
        <v>1826</v>
      </c>
      <c r="J3188" t="str">
        <f t="shared" si="3"/>
        <v>total</v>
      </c>
    </row>
    <row r="3189" spans="2:10" x14ac:dyDescent="0.2">
      <c r="B3189">
        <v>208</v>
      </c>
      <c r="C3189" t="s">
        <v>2471</v>
      </c>
      <c r="D3189" t="s">
        <v>2237</v>
      </c>
      <c r="J3189" t="str">
        <f t="shared" si="3"/>
        <v>coach, revenues</v>
      </c>
    </row>
    <row r="3190" spans="2:10" x14ac:dyDescent="0.2">
      <c r="B3190">
        <v>209</v>
      </c>
      <c r="C3190" t="s">
        <v>2472</v>
      </c>
      <c r="D3190" t="s">
        <v>2237</v>
      </c>
      <c r="J3190" t="str">
        <f t="shared" si="3"/>
        <v>kate_spade, revenues</v>
      </c>
    </row>
    <row r="3191" spans="2:10" x14ac:dyDescent="0.2">
      <c r="B3191">
        <v>210</v>
      </c>
      <c r="C3191" t="s">
        <v>2473</v>
      </c>
      <c r="D3191" t="s">
        <v>2237</v>
      </c>
      <c r="J3191" t="str">
        <f t="shared" si="3"/>
        <v>stuart_weitzman, revenues</v>
      </c>
    </row>
    <row r="3192" spans="2:10" x14ac:dyDescent="0.2">
      <c r="B3192">
        <v>211</v>
      </c>
      <c r="C3192" t="s">
        <v>1826</v>
      </c>
      <c r="J3192" t="str">
        <f t="shared" si="3"/>
        <v>total</v>
      </c>
    </row>
    <row r="3193" spans="2:10" x14ac:dyDescent="0.2">
      <c r="B3193">
        <v>212</v>
      </c>
      <c r="C3193" t="s">
        <v>1827</v>
      </c>
      <c r="J3193" t="str">
        <f t="shared" si="3"/>
        <v>anthropologie_group</v>
      </c>
    </row>
    <row r="3194" spans="2:10" x14ac:dyDescent="0.2">
      <c r="B3194">
        <v>213</v>
      </c>
      <c r="C3194" t="s">
        <v>1828</v>
      </c>
      <c r="J3194" t="str">
        <f t="shared" si="3"/>
        <v>free_people_group</v>
      </c>
    </row>
    <row r="3195" spans="2:10" x14ac:dyDescent="0.2">
      <c r="B3195">
        <v>214</v>
      </c>
      <c r="C3195" t="s">
        <v>2732</v>
      </c>
      <c r="D3195" t="s">
        <v>2733</v>
      </c>
      <c r="J3195" t="str">
        <f t="shared" si="3"/>
        <v>menus, venues</v>
      </c>
    </row>
    <row r="3196" spans="2:10" x14ac:dyDescent="0.2">
      <c r="B3196">
        <v>215</v>
      </c>
      <c r="C3196" t="s">
        <v>1829</v>
      </c>
      <c r="J3196" t="str">
        <f t="shared" si="3"/>
        <v>nuuly</v>
      </c>
    </row>
    <row r="3197" spans="2:10" x14ac:dyDescent="0.2">
      <c r="B3197">
        <v>216</v>
      </c>
      <c r="C3197" t="s">
        <v>1830</v>
      </c>
      <c r="J3197" t="str">
        <f t="shared" si="3"/>
        <v>urban_outfitters</v>
      </c>
    </row>
    <row r="3198" spans="2:10" x14ac:dyDescent="0.2">
      <c r="B3198">
        <v>217</v>
      </c>
      <c r="C3198" t="s">
        <v>1831</v>
      </c>
      <c r="J3198" t="str">
        <f t="shared" si="3"/>
        <v>retail_segment</v>
      </c>
    </row>
    <row r="3199" spans="2:10" x14ac:dyDescent="0.2">
      <c r="B3199">
        <v>218</v>
      </c>
      <c r="C3199" t="s">
        <v>1832</v>
      </c>
      <c r="J3199" t="str">
        <f t="shared" si="3"/>
        <v>subscription_segment</v>
      </c>
    </row>
    <row r="3200" spans="2:10" x14ac:dyDescent="0.2">
      <c r="B3200">
        <v>219</v>
      </c>
      <c r="C3200" t="s">
        <v>1833</v>
      </c>
      <c r="J3200" t="str">
        <f t="shared" si="3"/>
        <v>wholesale_segment</v>
      </c>
    </row>
    <row r="3201" spans="2:10" x14ac:dyDescent="0.2">
      <c r="B3201">
        <v>220</v>
      </c>
      <c r="C3201" t="s">
        <v>1834</v>
      </c>
      <c r="J3201" t="str">
        <f t="shared" si="3"/>
        <v>new_retail_locations</v>
      </c>
    </row>
    <row r="3202" spans="2:10" x14ac:dyDescent="0.2">
      <c r="B3202">
        <v>221</v>
      </c>
      <c r="C3202" t="s">
        <v>2474</v>
      </c>
      <c r="D3202" t="s">
        <v>273</v>
      </c>
      <c r="J3202" t="str">
        <f t="shared" si="3"/>
        <v>closed_franchisee_owned, stores</v>
      </c>
    </row>
    <row r="3203" spans="2:10" x14ac:dyDescent="0.2">
      <c r="B3203">
        <v>222</v>
      </c>
      <c r="C3203" t="s">
        <v>2475</v>
      </c>
      <c r="D3203" t="s">
        <v>273</v>
      </c>
      <c r="J3203" t="str">
        <f t="shared" si="3"/>
        <v>total_closed_retail, stores</v>
      </c>
    </row>
    <row r="3204" spans="2:10" x14ac:dyDescent="0.2">
      <c r="B3204">
        <v>223</v>
      </c>
      <c r="C3204" t="s">
        <v>2476</v>
      </c>
      <c r="D3204" t="s">
        <v>273</v>
      </c>
      <c r="J3204" t="str">
        <f t="shared" si="3"/>
        <v>total_new_retail_location, stores</v>
      </c>
    </row>
    <row r="3205" spans="2:10" x14ac:dyDescent="0.2">
      <c r="B3205">
        <v>224</v>
      </c>
      <c r="C3205" t="s">
        <v>2695</v>
      </c>
      <c r="D3205" t="s">
        <v>2734</v>
      </c>
      <c r="J3205" t="str">
        <f t="shared" si="3"/>
        <v>china, _beauty</v>
      </c>
    </row>
    <row r="3206" spans="2:10" x14ac:dyDescent="0.2">
      <c r="B3206">
        <v>225</v>
      </c>
      <c r="C3206" t="s">
        <v>2695</v>
      </c>
      <c r="D3206" t="s">
        <v>2477</v>
      </c>
      <c r="J3206" t="str">
        <f t="shared" si="3"/>
        <v>china, _full_assortment</v>
      </c>
    </row>
    <row r="3207" spans="2:10" x14ac:dyDescent="0.2">
      <c r="B3207">
        <v>226</v>
      </c>
      <c r="C3207" t="s">
        <v>273</v>
      </c>
      <c r="D3207" t="s">
        <v>1770</v>
      </c>
      <c r="J3207" t="str">
        <f t="shared" si="3"/>
        <v>stores, canada</v>
      </c>
    </row>
    <row r="3208" spans="2:10" x14ac:dyDescent="0.2">
      <c r="B3208">
        <v>227</v>
      </c>
      <c r="C3208" t="s">
        <v>273</v>
      </c>
      <c r="D3208" t="s">
        <v>2478</v>
      </c>
      <c r="J3208" t="str">
        <f t="shared" si="3"/>
        <v>stores, u.s</v>
      </c>
    </row>
    <row r="3209" spans="2:10" ht="32" x14ac:dyDescent="0.2">
      <c r="B3209">
        <v>228</v>
      </c>
      <c r="C3209" s="1" t="s">
        <v>2233</v>
      </c>
      <c r="D3209" t="s">
        <v>273</v>
      </c>
      <c r="F3209" t="s">
        <v>2734</v>
      </c>
      <c r="G3209" t="s">
        <v>1817</v>
      </c>
      <c r="J3209" t="str">
        <f t="shared" si="3"/>
        <v>company_operated, stores_beauty, accessories</v>
      </c>
    </row>
    <row r="3210" spans="2:10" x14ac:dyDescent="0.2">
      <c r="B3210">
        <v>229</v>
      </c>
      <c r="C3210" t="s">
        <v>2233</v>
      </c>
      <c r="D3210" t="s">
        <v>273</v>
      </c>
      <c r="J3210" t="str">
        <f t="shared" si="3"/>
        <v>company_operated, stores</v>
      </c>
    </row>
    <row r="3211" spans="2:10" x14ac:dyDescent="0.2">
      <c r="B3211">
        <v>230</v>
      </c>
      <c r="C3211" t="s">
        <v>2233</v>
      </c>
      <c r="D3211" t="s">
        <v>273</v>
      </c>
      <c r="F3211" t="s">
        <v>2477</v>
      </c>
      <c r="J3211" t="str">
        <f t="shared" si="3"/>
        <v>company_operated, stores_full_assortment</v>
      </c>
    </row>
    <row r="3212" spans="2:10" x14ac:dyDescent="0.2">
      <c r="B3212">
        <v>231</v>
      </c>
      <c r="C3212" t="s">
        <v>2233</v>
      </c>
      <c r="D3212" t="s">
        <v>273</v>
      </c>
      <c r="J3212" t="str">
        <f t="shared" si="3"/>
        <v>company_operated, stores</v>
      </c>
    </row>
    <row r="3213" spans="2:10" x14ac:dyDescent="0.2">
      <c r="B3213">
        <v>232</v>
      </c>
      <c r="C3213" t="s">
        <v>2236</v>
      </c>
      <c r="D3213" t="s">
        <v>273</v>
      </c>
      <c r="F3213" t="s">
        <v>1817</v>
      </c>
      <c r="J3213" t="str">
        <f t="shared" si="3"/>
        <v>partner_operated, storesaccessories</v>
      </c>
    </row>
    <row r="3214" spans="2:10" x14ac:dyDescent="0.2">
      <c r="B3214">
        <v>233</v>
      </c>
      <c r="C3214" t="s">
        <v>2236</v>
      </c>
      <c r="D3214" t="s">
        <v>273</v>
      </c>
      <c r="J3214" t="str">
        <f t="shared" si="3"/>
        <v>partner_operated, stores</v>
      </c>
    </row>
    <row r="3215" spans="2:10" x14ac:dyDescent="0.2">
      <c r="B3215">
        <v>234</v>
      </c>
      <c r="C3215" t="s">
        <v>2233</v>
      </c>
      <c r="D3215" t="s">
        <v>273</v>
      </c>
      <c r="F3215" t="s">
        <v>2734</v>
      </c>
      <c r="G3215" t="s">
        <v>1817</v>
      </c>
      <c r="J3215" t="str">
        <f t="shared" si="3"/>
        <v>company_operated, stores_beauty, accessories</v>
      </c>
    </row>
    <row r="3216" spans="2:10" x14ac:dyDescent="0.2">
      <c r="B3216">
        <v>235</v>
      </c>
      <c r="C3216" t="s">
        <v>2233</v>
      </c>
      <c r="D3216" t="s">
        <v>273</v>
      </c>
      <c r="J3216" t="str">
        <f t="shared" si="3"/>
        <v>company_operated, stores</v>
      </c>
    </row>
    <row r="3217" spans="2:10" x14ac:dyDescent="0.2">
      <c r="B3217">
        <v>236</v>
      </c>
      <c r="C3217" t="s">
        <v>2233</v>
      </c>
      <c r="D3217" t="s">
        <v>273</v>
      </c>
      <c r="F3217" t="s">
        <v>2477</v>
      </c>
      <c r="J3217" t="str">
        <f t="shared" si="3"/>
        <v>company_operated, stores_full_assortment</v>
      </c>
    </row>
    <row r="3218" spans="2:10" x14ac:dyDescent="0.2">
      <c r="B3218">
        <v>237</v>
      </c>
      <c r="C3218" t="s">
        <v>2233</v>
      </c>
      <c r="D3218" t="s">
        <v>273</v>
      </c>
      <c r="J3218" t="str">
        <f t="shared" si="3"/>
        <v>company_operated, stores</v>
      </c>
    </row>
    <row r="3219" spans="2:10" x14ac:dyDescent="0.2">
      <c r="B3219">
        <v>238</v>
      </c>
      <c r="C3219" t="s">
        <v>2236</v>
      </c>
      <c r="D3219" t="s">
        <v>273</v>
      </c>
      <c r="F3219" t="s">
        <v>1817</v>
      </c>
      <c r="J3219" t="str">
        <f t="shared" si="3"/>
        <v>partner_operated, storesaccessories</v>
      </c>
    </row>
    <row r="3220" spans="2:10" x14ac:dyDescent="0.2">
      <c r="B3220">
        <v>239</v>
      </c>
      <c r="C3220" t="s">
        <v>2236</v>
      </c>
      <c r="D3220" t="s">
        <v>273</v>
      </c>
      <c r="J3220" t="str">
        <f t="shared" si="3"/>
        <v>partner_operated, stores</v>
      </c>
    </row>
    <row r="3221" spans="2:10" x14ac:dyDescent="0.2">
      <c r="B3221">
        <v>240</v>
      </c>
      <c r="C3221" t="s">
        <v>2059</v>
      </c>
      <c r="D3221" t="s">
        <v>1817</v>
      </c>
      <c r="J3221" t="str">
        <f t="shared" si="3"/>
        <v>beauty, accessories</v>
      </c>
    </row>
    <row r="3222" spans="2:10" x14ac:dyDescent="0.2">
      <c r="B3222">
        <v>241</v>
      </c>
      <c r="C3222" t="s">
        <v>1835</v>
      </c>
      <c r="J3222" t="str">
        <f t="shared" si="3"/>
        <v>full_assortment</v>
      </c>
    </row>
    <row r="3223" spans="2:10" x14ac:dyDescent="0.2">
      <c r="B3223">
        <v>242</v>
      </c>
      <c r="C3223" t="s">
        <v>2233</v>
      </c>
      <c r="D3223" t="s">
        <v>273</v>
      </c>
      <c r="F3223" t="s">
        <v>2290</v>
      </c>
      <c r="G3223" t="s">
        <v>1699</v>
      </c>
      <c r="J3223" t="str">
        <f t="shared" si="3"/>
        <v>company_operated, storesselling, square_foot</v>
      </c>
    </row>
    <row r="3224" spans="2:10" x14ac:dyDescent="0.2">
      <c r="B3224">
        <v>243</v>
      </c>
      <c r="C3224" t="s">
        <v>2233</v>
      </c>
      <c r="D3224" t="s">
        <v>273</v>
      </c>
      <c r="F3224" t="s">
        <v>2245</v>
      </c>
      <c r="G3224" t="s">
        <v>2234</v>
      </c>
      <c r="J3224" t="str">
        <f t="shared" si="3"/>
        <v>company_operated, storesaverage, store</v>
      </c>
    </row>
    <row r="3225" spans="2:10" x14ac:dyDescent="0.2">
      <c r="B3225">
        <v>244</v>
      </c>
      <c r="C3225" t="s">
        <v>1836</v>
      </c>
      <c r="J3225" t="str">
        <f t="shared" si="3"/>
        <v>direct_revenue</v>
      </c>
    </row>
    <row r="3226" spans="2:10" x14ac:dyDescent="0.2">
      <c r="B3226">
        <v>245</v>
      </c>
      <c r="C3226" t="s">
        <v>1771</v>
      </c>
      <c r="D3226" t="s">
        <v>1852</v>
      </c>
      <c r="J3226" t="str">
        <f t="shared" si="3"/>
        <v>international, revenue</v>
      </c>
    </row>
    <row r="3227" spans="2:10" x14ac:dyDescent="0.2">
      <c r="B3227">
        <v>246</v>
      </c>
      <c r="C3227" t="s">
        <v>2479</v>
      </c>
      <c r="D3227" t="s">
        <v>273</v>
      </c>
      <c r="J3227" t="str">
        <f t="shared" si="3"/>
        <v>revenue_from, stores</v>
      </c>
    </row>
    <row r="3228" spans="2:10" x14ac:dyDescent="0.2">
      <c r="B3228">
        <v>247</v>
      </c>
      <c r="C3228" t="s">
        <v>2233</v>
      </c>
      <c r="D3228" t="s">
        <v>273</v>
      </c>
      <c r="F3228" t="s">
        <v>2734</v>
      </c>
      <c r="G3228" t="s">
        <v>1817</v>
      </c>
      <c r="J3228" t="str">
        <f t="shared" si="3"/>
        <v>company_operated, stores_beauty, accessories</v>
      </c>
    </row>
    <row r="3229" spans="2:10" x14ac:dyDescent="0.2">
      <c r="B3229">
        <v>248</v>
      </c>
      <c r="C3229" t="s">
        <v>2233</v>
      </c>
      <c r="D3229" t="s">
        <v>273</v>
      </c>
      <c r="J3229" t="str">
        <f t="shared" si="3"/>
        <v>company_operated, stores</v>
      </c>
    </row>
    <row r="3230" spans="2:10" x14ac:dyDescent="0.2">
      <c r="B3230">
        <v>249</v>
      </c>
      <c r="C3230" t="s">
        <v>2233</v>
      </c>
      <c r="D3230" t="s">
        <v>273</v>
      </c>
      <c r="F3230" t="s">
        <v>2477</v>
      </c>
      <c r="J3230" t="str">
        <f t="shared" si="3"/>
        <v>company_operated, stores_full_assortment</v>
      </c>
    </row>
    <row r="3231" spans="2:10" x14ac:dyDescent="0.2">
      <c r="B3231">
        <v>250</v>
      </c>
      <c r="C3231" t="s">
        <v>2233</v>
      </c>
      <c r="D3231" t="s">
        <v>273</v>
      </c>
      <c r="J3231" t="str">
        <f t="shared" si="3"/>
        <v>company_operated, stores</v>
      </c>
    </row>
    <row r="3232" spans="2:10" x14ac:dyDescent="0.2">
      <c r="B3232">
        <v>251</v>
      </c>
      <c r="C3232" t="s">
        <v>2236</v>
      </c>
      <c r="D3232" t="s">
        <v>273</v>
      </c>
      <c r="F3232" t="s">
        <v>1817</v>
      </c>
      <c r="J3232" t="str">
        <f t="shared" si="3"/>
        <v>partner_operated, storesaccessories</v>
      </c>
    </row>
    <row r="3233" spans="2:10" x14ac:dyDescent="0.2">
      <c r="B3233">
        <v>252</v>
      </c>
      <c r="C3233" t="s">
        <v>2236</v>
      </c>
      <c r="D3233" t="s">
        <v>273</v>
      </c>
      <c r="J3233" t="str">
        <f t="shared" si="3"/>
        <v>partner_operated, stores</v>
      </c>
    </row>
    <row r="3234" spans="2:10" x14ac:dyDescent="0.2">
      <c r="B3234">
        <v>253</v>
      </c>
      <c r="C3234" t="s">
        <v>1837</v>
      </c>
      <c r="J3234" t="str">
        <f t="shared" si="3"/>
        <v>australia</v>
      </c>
    </row>
    <row r="3235" spans="2:10" x14ac:dyDescent="0.2">
      <c r="B3235">
        <v>254</v>
      </c>
      <c r="C3235" t="s">
        <v>1770</v>
      </c>
      <c r="J3235" t="str">
        <f t="shared" si="3"/>
        <v>canada</v>
      </c>
    </row>
    <row r="3236" spans="2:10" x14ac:dyDescent="0.2">
      <c r="B3236">
        <v>255</v>
      </c>
      <c r="C3236" t="s">
        <v>1788</v>
      </c>
      <c r="J3236" t="str">
        <f t="shared" si="3"/>
        <v>europe</v>
      </c>
    </row>
    <row r="3237" spans="2:10" x14ac:dyDescent="0.2">
      <c r="B3237">
        <v>256</v>
      </c>
      <c r="C3237" t="s">
        <v>1769</v>
      </c>
      <c r="J3237" t="str">
        <f t="shared" si="3"/>
        <v>united_states</v>
      </c>
    </row>
    <row r="3238" spans="2:10" x14ac:dyDescent="0.2">
      <c r="B3238">
        <v>257</v>
      </c>
      <c r="C3238" t="s">
        <v>1817</v>
      </c>
      <c r="D3238" t="s">
        <v>1839</v>
      </c>
      <c r="J3238" t="str">
        <f t="shared" si="3"/>
        <v>accessories, chemicals_sales</v>
      </c>
    </row>
    <row r="3239" spans="2:10" x14ac:dyDescent="0.2">
      <c r="B3239">
        <v>258</v>
      </c>
      <c r="C3239" t="s">
        <v>1838</v>
      </c>
      <c r="J3239" t="str">
        <f t="shared" si="3"/>
        <v>accessories_sales</v>
      </c>
    </row>
    <row r="3240" spans="2:10" x14ac:dyDescent="0.2">
      <c r="B3240">
        <v>259</v>
      </c>
      <c r="C3240" t="s">
        <v>1839</v>
      </c>
      <c r="J3240" t="str">
        <f t="shared" ref="J3240:J3303" si="4">IF(C3240&lt;&gt;"",C3240,"")&amp;IF(AND(C3240&lt;&gt;"",D3240&lt;&gt;""),", ","")&amp;IF(D3240&lt;&gt;"",D3240,"")&amp;IF(AND(D3240&lt;&gt;"",E3240&lt;&gt;""),", ","")&amp;IF(E3240&lt;&gt;"",E3240,"")&amp;IF(AND(E3240&lt;&gt;"",F3240&lt;&gt;""),", ","")&amp;IF(F3240&lt;&gt;"",F3240,"")&amp;IF(AND(F3240&lt;&gt;"",G3240&lt;&gt;""),", ","")&amp;IF(G3240&lt;&gt;"",G3240,"")</f>
        <v>chemicals_sales</v>
      </c>
    </row>
    <row r="3241" spans="2:10" x14ac:dyDescent="0.2">
      <c r="B3241">
        <v>260</v>
      </c>
      <c r="C3241" t="s">
        <v>1840</v>
      </c>
      <c r="J3241" t="str">
        <f t="shared" si="4"/>
        <v>eliminations</v>
      </c>
    </row>
    <row r="3242" spans="2:10" x14ac:dyDescent="0.2">
      <c r="B3242">
        <v>261</v>
      </c>
      <c r="C3242" t="s">
        <v>1841</v>
      </c>
      <c r="J3242" t="str">
        <f t="shared" si="4"/>
        <v>engine_maintenance_sales</v>
      </c>
    </row>
    <row r="3243" spans="2:10" x14ac:dyDescent="0.2">
      <c r="B3243">
        <v>262</v>
      </c>
      <c r="C3243" t="s">
        <v>1842</v>
      </c>
      <c r="J3243" t="str">
        <f t="shared" si="4"/>
        <v>guarantor_subsidiaries</v>
      </c>
    </row>
    <row r="3244" spans="2:10" x14ac:dyDescent="0.2">
      <c r="B3244">
        <v>263</v>
      </c>
      <c r="C3244" t="s">
        <v>2166</v>
      </c>
      <c r="J3244" t="str">
        <f t="shared" si="4"/>
        <v>non_guarantor_subsidiaries</v>
      </c>
    </row>
    <row r="3245" spans="2:10" x14ac:dyDescent="0.2">
      <c r="B3245">
        <v>264</v>
      </c>
      <c r="C3245" t="s">
        <v>1843</v>
      </c>
      <c r="J3245" t="str">
        <f t="shared" si="4"/>
        <v>oil_sales</v>
      </c>
    </row>
    <row r="3246" spans="2:10" x14ac:dyDescent="0.2">
      <c r="B3246">
        <v>265</v>
      </c>
      <c r="C3246" t="s">
        <v>1792</v>
      </c>
      <c r="J3246" t="str">
        <f t="shared" si="4"/>
        <v>other_sales</v>
      </c>
    </row>
    <row r="3247" spans="2:10" x14ac:dyDescent="0.2">
      <c r="B3247">
        <v>266</v>
      </c>
      <c r="C3247" t="s">
        <v>2533</v>
      </c>
      <c r="D3247" t="s">
        <v>2735</v>
      </c>
      <c r="J3247" t="str">
        <f t="shared" si="4"/>
        <v>parts, batteries_sales</v>
      </c>
    </row>
    <row r="3248" spans="2:10" x14ac:dyDescent="0.2">
      <c r="B3248">
        <v>267</v>
      </c>
      <c r="C3248" t="s">
        <v>1844</v>
      </c>
      <c r="J3248" t="str">
        <f t="shared" si="4"/>
        <v>closures_or_consolidations</v>
      </c>
    </row>
    <row r="3249" spans="2:10" x14ac:dyDescent="0.2">
      <c r="B3249">
        <v>268</v>
      </c>
      <c r="C3249" t="s">
        <v>2231</v>
      </c>
      <c r="D3249" t="s">
        <v>2265</v>
      </c>
      <c r="J3249" t="str">
        <f t="shared" si="4"/>
        <v>new, openings</v>
      </c>
    </row>
    <row r="3250" spans="2:10" x14ac:dyDescent="0.2">
      <c r="B3250">
        <v>269</v>
      </c>
      <c r="C3250" t="s">
        <v>1845</v>
      </c>
      <c r="J3250" t="str">
        <f t="shared" si="4"/>
        <v>total_number</v>
      </c>
    </row>
    <row r="3251" spans="2:10" x14ac:dyDescent="0.2">
      <c r="B3251">
        <v>270</v>
      </c>
      <c r="C3251" t="s">
        <v>1848</v>
      </c>
      <c r="D3251" t="s">
        <v>2242</v>
      </c>
      <c r="J3251" t="str">
        <f t="shared" si="4"/>
        <v>new_vehicle, selling_price</v>
      </c>
    </row>
    <row r="3252" spans="2:10" x14ac:dyDescent="0.2">
      <c r="B3252">
        <v>271</v>
      </c>
      <c r="C3252" t="s">
        <v>2294</v>
      </c>
      <c r="D3252" t="s">
        <v>2480</v>
      </c>
      <c r="J3252" t="str">
        <f t="shared" si="4"/>
        <v>same_, storenew_vehicle</v>
      </c>
    </row>
    <row r="3253" spans="2:10" x14ac:dyDescent="0.2">
      <c r="B3253">
        <v>272</v>
      </c>
      <c r="C3253" t="s">
        <v>2481</v>
      </c>
      <c r="D3253" t="s">
        <v>2482</v>
      </c>
      <c r="J3253" t="str">
        <f t="shared" si="4"/>
        <v>same_storeused_vehicles, retail_</v>
      </c>
    </row>
    <row r="3254" spans="2:10" x14ac:dyDescent="0.2">
      <c r="B3254">
        <v>273</v>
      </c>
      <c r="C3254" t="s">
        <v>2483</v>
      </c>
      <c r="D3254" t="s">
        <v>2242</v>
      </c>
      <c r="J3254" t="str">
        <f t="shared" si="4"/>
        <v>used_vehicle_retail_, selling_price</v>
      </c>
    </row>
    <row r="3255" spans="2:10" x14ac:dyDescent="0.2">
      <c r="B3255">
        <v>274</v>
      </c>
      <c r="C3255" t="s">
        <v>1846</v>
      </c>
      <c r="J3255" t="str">
        <f t="shared" si="4"/>
        <v>same_store</v>
      </c>
    </row>
    <row r="3256" spans="2:10" x14ac:dyDescent="0.2">
      <c r="B3256">
        <v>275</v>
      </c>
      <c r="C3256" t="s">
        <v>1847</v>
      </c>
      <c r="J3256" t="str">
        <f t="shared" si="4"/>
        <v>total_company</v>
      </c>
    </row>
    <row r="3257" spans="2:10" x14ac:dyDescent="0.2">
      <c r="B3257">
        <v>276</v>
      </c>
      <c r="C3257" t="s">
        <v>1846</v>
      </c>
      <c r="J3257" t="str">
        <f t="shared" si="4"/>
        <v>same_store</v>
      </c>
    </row>
    <row r="3258" spans="2:10" x14ac:dyDescent="0.2">
      <c r="B3258">
        <v>277</v>
      </c>
      <c r="C3258" t="s">
        <v>1847</v>
      </c>
      <c r="J3258" t="str">
        <f t="shared" si="4"/>
        <v>total_company</v>
      </c>
    </row>
    <row r="3259" spans="2:10" x14ac:dyDescent="0.2">
      <c r="B3259">
        <v>278</v>
      </c>
      <c r="C3259" t="s">
        <v>2192</v>
      </c>
      <c r="J3259" t="str">
        <f t="shared" si="4"/>
        <v>franchises</v>
      </c>
    </row>
    <row r="3260" spans="2:10" x14ac:dyDescent="0.2">
      <c r="B3260">
        <v>279</v>
      </c>
      <c r="C3260" t="s">
        <v>2484</v>
      </c>
      <c r="D3260" t="s">
        <v>2485</v>
      </c>
      <c r="J3260" t="str">
        <f t="shared" si="4"/>
        <v>finance, insurance</v>
      </c>
    </row>
    <row r="3261" spans="2:10" x14ac:dyDescent="0.2">
      <c r="B3261">
        <v>280</v>
      </c>
      <c r="C3261" t="s">
        <v>1848</v>
      </c>
      <c r="J3261" t="str">
        <f t="shared" si="4"/>
        <v>new_vehicle</v>
      </c>
    </row>
    <row r="3262" spans="2:10" x14ac:dyDescent="0.2">
      <c r="B3262">
        <v>281</v>
      </c>
      <c r="C3262" t="s">
        <v>2533</v>
      </c>
      <c r="D3262" t="s">
        <v>2052</v>
      </c>
      <c r="J3262" t="str">
        <f t="shared" si="4"/>
        <v>parts, service</v>
      </c>
    </row>
    <row r="3263" spans="2:10" x14ac:dyDescent="0.2">
      <c r="B3263">
        <v>282</v>
      </c>
      <c r="C3263" t="s">
        <v>1849</v>
      </c>
      <c r="J3263" t="str">
        <f t="shared" si="4"/>
        <v>used_vehicle</v>
      </c>
    </row>
    <row r="3264" spans="2:10" x14ac:dyDescent="0.2">
      <c r="B3264">
        <v>283</v>
      </c>
      <c r="C3264" t="s">
        <v>2486</v>
      </c>
      <c r="D3264" t="s">
        <v>1848</v>
      </c>
      <c r="J3264" t="str">
        <f t="shared" si="4"/>
        <v>luxury, new_vehicle</v>
      </c>
    </row>
    <row r="3265" spans="2:10" x14ac:dyDescent="0.2">
      <c r="B3265">
        <v>284</v>
      </c>
      <c r="C3265" t="s">
        <v>1940</v>
      </c>
      <c r="D3265" t="s">
        <v>1849</v>
      </c>
      <c r="J3265" t="str">
        <f t="shared" si="4"/>
        <v>retail, used_vehicle</v>
      </c>
    </row>
    <row r="3266" spans="2:10" x14ac:dyDescent="0.2">
      <c r="B3266">
        <v>285</v>
      </c>
      <c r="C3266" t="s">
        <v>1910</v>
      </c>
      <c r="D3266" t="s">
        <v>1849</v>
      </c>
      <c r="J3266" t="str">
        <f t="shared" si="4"/>
        <v>wholesale, used_vehicle</v>
      </c>
    </row>
    <row r="3267" spans="2:10" x14ac:dyDescent="0.2">
      <c r="B3267">
        <v>286</v>
      </c>
      <c r="C3267" t="s">
        <v>1848</v>
      </c>
      <c r="J3267" t="str">
        <f t="shared" si="4"/>
        <v>new_vehicle</v>
      </c>
    </row>
    <row r="3268" spans="2:10" x14ac:dyDescent="0.2">
      <c r="B3268">
        <v>287</v>
      </c>
      <c r="C3268" t="s">
        <v>1851</v>
      </c>
      <c r="J3268" t="str">
        <f t="shared" si="4"/>
        <v>used_vehicle_retail</v>
      </c>
    </row>
    <row r="3269" spans="2:10" x14ac:dyDescent="0.2">
      <c r="B3269">
        <v>288</v>
      </c>
      <c r="C3269" t="s">
        <v>2484</v>
      </c>
      <c r="D3269" t="s">
        <v>2485</v>
      </c>
      <c r="J3269" t="str">
        <f t="shared" si="4"/>
        <v>finance, insurance</v>
      </c>
    </row>
    <row r="3270" spans="2:10" x14ac:dyDescent="0.2">
      <c r="B3270">
        <v>289</v>
      </c>
      <c r="C3270" t="s">
        <v>1848</v>
      </c>
      <c r="J3270" t="str">
        <f t="shared" si="4"/>
        <v>new_vehicle</v>
      </c>
    </row>
    <row r="3271" spans="2:10" x14ac:dyDescent="0.2">
      <c r="B3271">
        <v>290</v>
      </c>
      <c r="C3271" t="s">
        <v>1768</v>
      </c>
      <c r="J3271" t="str">
        <f t="shared" si="4"/>
        <v>other</v>
      </c>
    </row>
    <row r="3272" spans="2:10" x14ac:dyDescent="0.2">
      <c r="B3272">
        <v>291</v>
      </c>
      <c r="C3272" t="s">
        <v>2533</v>
      </c>
      <c r="D3272" t="s">
        <v>2052</v>
      </c>
      <c r="J3272" t="str">
        <f t="shared" si="4"/>
        <v>parts, service</v>
      </c>
    </row>
    <row r="3273" spans="2:10" x14ac:dyDescent="0.2">
      <c r="B3273">
        <v>292</v>
      </c>
      <c r="C3273" t="s">
        <v>1849</v>
      </c>
      <c r="J3273" t="str">
        <f t="shared" si="4"/>
        <v>used_vehicle</v>
      </c>
    </row>
    <row r="3274" spans="2:10" x14ac:dyDescent="0.2">
      <c r="B3274">
        <v>293</v>
      </c>
      <c r="C3274" t="s">
        <v>2484</v>
      </c>
      <c r="D3274" t="s">
        <v>2487</v>
      </c>
      <c r="J3274" t="str">
        <f t="shared" si="4"/>
        <v>finance, insurance_</v>
      </c>
    </row>
    <row r="3275" spans="2:10" x14ac:dyDescent="0.2">
      <c r="B3275">
        <v>294</v>
      </c>
      <c r="C3275" t="s">
        <v>1848</v>
      </c>
      <c r="D3275" t="s">
        <v>1772</v>
      </c>
      <c r="J3275" t="str">
        <f t="shared" si="4"/>
        <v>new_vehicle, sales</v>
      </c>
    </row>
    <row r="3276" spans="2:10" x14ac:dyDescent="0.2">
      <c r="B3276">
        <v>295</v>
      </c>
      <c r="C3276" t="s">
        <v>1792</v>
      </c>
      <c r="J3276" t="str">
        <f t="shared" si="4"/>
        <v>other_sales</v>
      </c>
    </row>
    <row r="3277" spans="2:10" x14ac:dyDescent="0.2">
      <c r="B3277">
        <v>296</v>
      </c>
      <c r="C3277" t="s">
        <v>2533</v>
      </c>
      <c r="D3277" t="s">
        <v>2736</v>
      </c>
      <c r="J3277" t="str">
        <f t="shared" si="4"/>
        <v>parts, service_sales</v>
      </c>
    </row>
    <row r="3278" spans="2:10" x14ac:dyDescent="0.2">
      <c r="B3278">
        <v>297</v>
      </c>
      <c r="C3278" t="s">
        <v>1853</v>
      </c>
      <c r="J3278" t="str">
        <f t="shared" si="4"/>
        <v>used_vehicle_sales</v>
      </c>
    </row>
    <row r="3279" spans="2:10" x14ac:dyDescent="0.2">
      <c r="B3279">
        <v>298</v>
      </c>
      <c r="C3279" t="s">
        <v>2432</v>
      </c>
      <c r="D3279" t="s">
        <v>1768</v>
      </c>
      <c r="J3279" t="str">
        <f t="shared" si="4"/>
        <v>corporate, other</v>
      </c>
    </row>
    <row r="3280" spans="2:10" x14ac:dyDescent="0.2">
      <c r="B3280">
        <v>299</v>
      </c>
      <c r="C3280" t="s">
        <v>2432</v>
      </c>
      <c r="D3280" t="s">
        <v>1768</v>
      </c>
      <c r="J3280" t="str">
        <f t="shared" si="4"/>
        <v>corporate, other</v>
      </c>
    </row>
    <row r="3281" spans="2:10" x14ac:dyDescent="0.2">
      <c r="B3281">
        <v>300</v>
      </c>
      <c r="C3281" t="s">
        <v>1854</v>
      </c>
      <c r="J3281" t="str">
        <f t="shared" si="4"/>
        <v>domestic</v>
      </c>
    </row>
    <row r="3282" spans="2:10" x14ac:dyDescent="0.2">
      <c r="B3282">
        <v>301</v>
      </c>
      <c r="C3282" t="s">
        <v>1855</v>
      </c>
      <c r="J3282" t="str">
        <f t="shared" si="4"/>
        <v>domestic_revenue</v>
      </c>
    </row>
    <row r="3283" spans="2:10" x14ac:dyDescent="0.2">
      <c r="B3283">
        <v>302</v>
      </c>
      <c r="C3283" t="s">
        <v>1856</v>
      </c>
      <c r="J3283" t="str">
        <f t="shared" si="4"/>
        <v>import</v>
      </c>
    </row>
    <row r="3284" spans="2:10" x14ac:dyDescent="0.2">
      <c r="B3284">
        <v>303</v>
      </c>
      <c r="C3284" t="s">
        <v>1856</v>
      </c>
      <c r="D3284" t="s">
        <v>1852</v>
      </c>
      <c r="J3284" t="str">
        <f t="shared" si="4"/>
        <v>import, revenue</v>
      </c>
    </row>
    <row r="3285" spans="2:10" x14ac:dyDescent="0.2">
      <c r="B3285">
        <v>304</v>
      </c>
      <c r="C3285" t="s">
        <v>1857</v>
      </c>
      <c r="J3285" t="str">
        <f t="shared" si="4"/>
        <v>premium_luxury</v>
      </c>
    </row>
    <row r="3286" spans="2:10" x14ac:dyDescent="0.2">
      <c r="B3286">
        <v>305</v>
      </c>
      <c r="C3286" t="s">
        <v>1857</v>
      </c>
      <c r="D3286" t="s">
        <v>1852</v>
      </c>
      <c r="J3286" t="str">
        <f t="shared" si="4"/>
        <v>premium_luxury, revenue</v>
      </c>
    </row>
    <row r="3287" spans="2:10" x14ac:dyDescent="0.2">
      <c r="B3287">
        <v>306</v>
      </c>
      <c r="C3287" t="s">
        <v>1826</v>
      </c>
      <c r="D3287" t="s">
        <v>1858</v>
      </c>
      <c r="J3287" t="str">
        <f t="shared" si="4"/>
        <v>total, vehicles_sold</v>
      </c>
    </row>
    <row r="3288" spans="2:10" x14ac:dyDescent="0.2">
      <c r="B3288">
        <v>307</v>
      </c>
      <c r="C3288" t="s">
        <v>1848</v>
      </c>
      <c r="J3288" t="str">
        <f t="shared" si="4"/>
        <v>new_vehicle</v>
      </c>
    </row>
    <row r="3289" spans="2:10" x14ac:dyDescent="0.2">
      <c r="B3289">
        <v>308</v>
      </c>
      <c r="C3289" t="s">
        <v>1849</v>
      </c>
      <c r="J3289" t="str">
        <f t="shared" si="4"/>
        <v>used_vehicle</v>
      </c>
    </row>
    <row r="3290" spans="2:10" x14ac:dyDescent="0.2">
      <c r="B3290">
        <v>309</v>
      </c>
      <c r="C3290" t="s">
        <v>2261</v>
      </c>
      <c r="D3290" t="s">
        <v>2291</v>
      </c>
      <c r="J3290" t="str">
        <f t="shared" si="4"/>
        <v>total_, domestic_sales</v>
      </c>
    </row>
    <row r="3291" spans="2:10" x14ac:dyDescent="0.2">
      <c r="B3291">
        <v>310</v>
      </c>
      <c r="C3291" t="s">
        <v>1772</v>
      </c>
      <c r="D3291" t="s">
        <v>2245</v>
      </c>
      <c r="J3291" t="str">
        <f t="shared" si="4"/>
        <v>sales, average</v>
      </c>
    </row>
    <row r="3292" spans="2:10" x14ac:dyDescent="0.2">
      <c r="B3292">
        <v>311</v>
      </c>
      <c r="C3292" t="s">
        <v>1859</v>
      </c>
      <c r="J3292" t="str">
        <f t="shared" si="4"/>
        <v>auto_parts_locations</v>
      </c>
    </row>
    <row r="3293" spans="2:10" x14ac:dyDescent="0.2">
      <c r="B3293">
        <v>312</v>
      </c>
      <c r="C3293" t="s">
        <v>1860</v>
      </c>
      <c r="J3293" t="str">
        <f t="shared" si="4"/>
        <v>net_sales</v>
      </c>
    </row>
    <row r="3294" spans="2:10" x14ac:dyDescent="0.2">
      <c r="B3294">
        <v>313</v>
      </c>
      <c r="C3294" t="s">
        <v>1768</v>
      </c>
      <c r="J3294" t="str">
        <f t="shared" si="4"/>
        <v>other</v>
      </c>
    </row>
    <row r="3295" spans="2:10" x14ac:dyDescent="0.2">
      <c r="B3295">
        <v>314</v>
      </c>
      <c r="C3295" t="s">
        <v>2261</v>
      </c>
      <c r="D3295" t="s">
        <v>2291</v>
      </c>
      <c r="J3295" t="str">
        <f t="shared" si="4"/>
        <v>total_, domestic_sales</v>
      </c>
    </row>
    <row r="3296" spans="2:10" x14ac:dyDescent="0.2">
      <c r="B3296">
        <v>315</v>
      </c>
      <c r="C3296" t="s">
        <v>1861</v>
      </c>
      <c r="J3296" t="str">
        <f t="shared" si="4"/>
        <v>total_auto_parts_sales</v>
      </c>
    </row>
    <row r="3297" spans="2:10" x14ac:dyDescent="0.2">
      <c r="B3297">
        <v>316</v>
      </c>
      <c r="C3297" t="s">
        <v>2488</v>
      </c>
      <c r="D3297" t="s">
        <v>273</v>
      </c>
      <c r="J3297" t="str">
        <f t="shared" si="4"/>
        <v>ending_brazil, stores</v>
      </c>
    </row>
    <row r="3298" spans="2:10" x14ac:dyDescent="0.2">
      <c r="B3298">
        <v>317</v>
      </c>
      <c r="C3298" t="s">
        <v>2489</v>
      </c>
      <c r="D3298" t="s">
        <v>273</v>
      </c>
      <c r="J3298" t="str">
        <f t="shared" si="4"/>
        <v>ending_domestic, stores</v>
      </c>
    </row>
    <row r="3299" spans="2:10" x14ac:dyDescent="0.2">
      <c r="B3299">
        <v>318</v>
      </c>
      <c r="C3299" t="s">
        <v>2490</v>
      </c>
      <c r="D3299" t="s">
        <v>273</v>
      </c>
      <c r="J3299" t="str">
        <f t="shared" si="4"/>
        <v>ending_mexico, stores</v>
      </c>
    </row>
    <row r="3300" spans="2:10" x14ac:dyDescent="0.2">
      <c r="B3300">
        <v>319</v>
      </c>
      <c r="C3300" t="s">
        <v>2190</v>
      </c>
      <c r="J3300" t="str">
        <f t="shared" si="4"/>
        <v>new_store</v>
      </c>
    </row>
    <row r="3301" spans="2:10" x14ac:dyDescent="0.2">
      <c r="B3301">
        <v>320</v>
      </c>
      <c r="C3301" t="s">
        <v>1826</v>
      </c>
      <c r="D3301" t="s">
        <v>273</v>
      </c>
      <c r="J3301" t="str">
        <f t="shared" si="4"/>
        <v>total, stores</v>
      </c>
    </row>
    <row r="3302" spans="2:10" x14ac:dyDescent="0.2">
      <c r="B3302">
        <v>321</v>
      </c>
      <c r="C3302" t="s">
        <v>2052</v>
      </c>
      <c r="D3302" t="s">
        <v>2237</v>
      </c>
      <c r="J3302" t="str">
        <f t="shared" si="4"/>
        <v>service, revenues</v>
      </c>
    </row>
    <row r="3303" spans="2:10" x14ac:dyDescent="0.2">
      <c r="B3303">
        <v>322</v>
      </c>
      <c r="C3303" t="s">
        <v>2052</v>
      </c>
      <c r="D3303" t="s">
        <v>2237</v>
      </c>
      <c r="J3303" t="str">
        <f t="shared" si="4"/>
        <v>service, revenues</v>
      </c>
    </row>
    <row r="3304" spans="2:10" x14ac:dyDescent="0.2">
      <c r="B3304">
        <v>323</v>
      </c>
      <c r="C3304" t="s">
        <v>1863</v>
      </c>
      <c r="D3304" t="s">
        <v>1771</v>
      </c>
      <c r="J3304" t="str">
        <f t="shared" ref="J3304:J3367" si="5">IF(C3304&lt;&gt;"",C3304,"")&amp;IF(AND(C3304&lt;&gt;"",D3304&lt;&gt;""),", ","")&amp;IF(D3304&lt;&gt;"",D3304,"")&amp;IF(AND(D3304&lt;&gt;"",E3304&lt;&gt;""),", ","")&amp;IF(E3304&lt;&gt;"",E3304,"")&amp;IF(AND(E3304&lt;&gt;"",F3304&lt;&gt;""),", ","")&amp;IF(F3304&lt;&gt;"",F3304,"")&amp;IF(AND(F3304&lt;&gt;"",G3304&lt;&gt;""),", ","")&amp;IF(G3304&lt;&gt;"",G3304,"")</f>
        <v>vehicle_sales, international</v>
      </c>
    </row>
    <row r="3305" spans="2:10" x14ac:dyDescent="0.2">
      <c r="B3305">
        <v>324</v>
      </c>
      <c r="C3305" t="s">
        <v>1863</v>
      </c>
      <c r="D3305" t="s">
        <v>1769</v>
      </c>
      <c r="J3305" t="str">
        <f t="shared" si="5"/>
        <v>vehicle_sales, united_states</v>
      </c>
    </row>
    <row r="3306" spans="2:10" x14ac:dyDescent="0.2">
      <c r="B3306">
        <v>325</v>
      </c>
      <c r="C3306" t="s">
        <v>2052</v>
      </c>
      <c r="D3306" t="s">
        <v>2237</v>
      </c>
      <c r="J3306" t="str">
        <f t="shared" si="5"/>
        <v>service, revenues</v>
      </c>
    </row>
    <row r="3307" spans="2:10" x14ac:dyDescent="0.2">
      <c r="B3307">
        <v>326</v>
      </c>
      <c r="C3307" t="s">
        <v>1863</v>
      </c>
      <c r="J3307" t="str">
        <f t="shared" si="5"/>
        <v>vehicle_sales</v>
      </c>
    </row>
    <row r="3308" spans="2:10" x14ac:dyDescent="0.2">
      <c r="B3308">
        <v>327</v>
      </c>
      <c r="C3308" t="s">
        <v>1771</v>
      </c>
      <c r="D3308" t="s">
        <v>1852</v>
      </c>
      <c r="J3308" t="str">
        <f t="shared" si="5"/>
        <v>international, revenue</v>
      </c>
    </row>
    <row r="3309" spans="2:10" x14ac:dyDescent="0.2">
      <c r="B3309">
        <v>328</v>
      </c>
      <c r="C3309" t="s">
        <v>2052</v>
      </c>
      <c r="D3309" t="s">
        <v>2237</v>
      </c>
      <c r="J3309" t="str">
        <f t="shared" si="5"/>
        <v>service, revenues</v>
      </c>
    </row>
    <row r="3310" spans="2:10" x14ac:dyDescent="0.2">
      <c r="B3310">
        <v>329</v>
      </c>
      <c r="C3310" t="s">
        <v>1769</v>
      </c>
      <c r="D3310" t="s">
        <v>1852</v>
      </c>
      <c r="J3310" t="str">
        <f t="shared" si="5"/>
        <v>united_states, revenue</v>
      </c>
    </row>
    <row r="3311" spans="2:10" x14ac:dyDescent="0.2">
      <c r="B3311">
        <v>330</v>
      </c>
      <c r="C3311" t="s">
        <v>1863</v>
      </c>
      <c r="J3311" t="str">
        <f t="shared" si="5"/>
        <v>vehicle_sales</v>
      </c>
    </row>
    <row r="3312" spans="2:10" x14ac:dyDescent="0.2">
      <c r="B3312">
        <v>331</v>
      </c>
      <c r="C3312" t="s">
        <v>1826</v>
      </c>
      <c r="D3312" t="s">
        <v>1864</v>
      </c>
      <c r="J3312" t="str">
        <f t="shared" si="5"/>
        <v>total, gross_profit</v>
      </c>
    </row>
    <row r="3313" spans="2:10" x14ac:dyDescent="0.2">
      <c r="B3313">
        <v>332</v>
      </c>
      <c r="D3313" t="s">
        <v>2491</v>
      </c>
      <c r="J3313" t="str">
        <f t="shared" si="5"/>
        <v>retail_sales_price</v>
      </c>
    </row>
    <row r="3314" spans="2:10" x14ac:dyDescent="0.2">
      <c r="B3314">
        <v>333</v>
      </c>
      <c r="C3314" t="s">
        <v>1870</v>
      </c>
      <c r="J3314" t="str">
        <f t="shared" si="5"/>
        <v>retail_units_sold</v>
      </c>
    </row>
    <row r="3315" spans="2:10" x14ac:dyDescent="0.2">
      <c r="B3315">
        <v>334</v>
      </c>
      <c r="C3315" t="s">
        <v>1866</v>
      </c>
      <c r="J3315" t="str">
        <f t="shared" si="5"/>
        <v>unit_sales_volume</v>
      </c>
    </row>
    <row r="3316" spans="2:10" x14ac:dyDescent="0.2">
      <c r="B3316">
        <v>335</v>
      </c>
      <c r="C3316" t="s">
        <v>2492</v>
      </c>
      <c r="D3316" t="s">
        <v>1852</v>
      </c>
      <c r="J3316" t="str">
        <f t="shared" si="5"/>
        <v>interest_income, revenue</v>
      </c>
    </row>
    <row r="3317" spans="2:10" x14ac:dyDescent="0.2">
      <c r="B3317">
        <v>336</v>
      </c>
      <c r="C3317" t="s">
        <v>1772</v>
      </c>
      <c r="D3317" t="s">
        <v>1852</v>
      </c>
      <c r="J3317" t="str">
        <f t="shared" si="5"/>
        <v>sales, revenue</v>
      </c>
    </row>
    <row r="3318" spans="2:10" x14ac:dyDescent="0.2">
      <c r="B3318">
        <v>337</v>
      </c>
      <c r="C3318" t="s">
        <v>2493</v>
      </c>
      <c r="D3318" t="s">
        <v>1852</v>
      </c>
      <c r="J3318" t="str">
        <f t="shared" si="5"/>
        <v>accident_protection_plan, revenue</v>
      </c>
    </row>
    <row r="3319" spans="2:10" x14ac:dyDescent="0.2">
      <c r="B3319">
        <v>338</v>
      </c>
      <c r="C3319" t="s">
        <v>1867</v>
      </c>
      <c r="J3319" t="str">
        <f t="shared" si="5"/>
        <v>sales_ã¢â‚¬â€œ_used_autos</v>
      </c>
    </row>
    <row r="3320" spans="2:10" x14ac:dyDescent="0.2">
      <c r="B3320">
        <v>339</v>
      </c>
      <c r="C3320" t="s">
        <v>1868</v>
      </c>
      <c r="J3320" t="str">
        <f t="shared" si="5"/>
        <v>service_contract_sales</v>
      </c>
    </row>
    <row r="3321" spans="2:10" x14ac:dyDescent="0.2">
      <c r="B3321">
        <v>340</v>
      </c>
      <c r="C3321" t="s">
        <v>1869</v>
      </c>
      <c r="J3321" t="str">
        <f t="shared" si="5"/>
        <v>wholesales_third_party</v>
      </c>
    </row>
    <row r="3322" spans="2:10" x14ac:dyDescent="0.2">
      <c r="B3322">
        <v>341</v>
      </c>
      <c r="C3322" t="s">
        <v>1871</v>
      </c>
      <c r="J3322" t="str">
        <f t="shared" si="5"/>
        <v>cars</v>
      </c>
    </row>
    <row r="3323" spans="2:10" x14ac:dyDescent="0.2">
      <c r="B3323">
        <v>342</v>
      </c>
      <c r="C3323" t="s">
        <v>1871</v>
      </c>
      <c r="J3323" t="str">
        <f t="shared" si="5"/>
        <v>cars</v>
      </c>
    </row>
    <row r="3324" spans="2:10" x14ac:dyDescent="0.2">
      <c r="B3324">
        <v>343</v>
      </c>
      <c r="C3324" t="s">
        <v>2737</v>
      </c>
      <c r="D3324" t="s">
        <v>2237</v>
      </c>
      <c r="J3324" t="str">
        <f t="shared" si="5"/>
        <v>other_sales_, revenues</v>
      </c>
    </row>
    <row r="3325" spans="2:10" x14ac:dyDescent="0.2">
      <c r="B3325">
        <v>344</v>
      </c>
      <c r="C3325" t="s">
        <v>1853</v>
      </c>
      <c r="D3325" t="s">
        <v>2270</v>
      </c>
      <c r="J3325" t="str">
        <f t="shared" si="5"/>
        <v>used_vehicle_sales, net</v>
      </c>
    </row>
    <row r="3326" spans="2:10" x14ac:dyDescent="0.2">
      <c r="B3326">
        <v>345</v>
      </c>
      <c r="C3326" t="s">
        <v>1872</v>
      </c>
      <c r="J3326" t="str">
        <f t="shared" si="5"/>
        <v>wholesale_vehicle_sales</v>
      </c>
    </row>
    <row r="3327" spans="2:10" x14ac:dyDescent="0.2">
      <c r="B3327">
        <v>346</v>
      </c>
      <c r="C3327" t="s">
        <v>1873</v>
      </c>
      <c r="J3327" t="str">
        <f t="shared" si="5"/>
        <v>%_increase_customers</v>
      </c>
    </row>
    <row r="3328" spans="2:10" x14ac:dyDescent="0.2">
      <c r="B3328">
        <v>347</v>
      </c>
      <c r="C3328" t="s">
        <v>1874</v>
      </c>
      <c r="J3328" t="str">
        <f t="shared" si="5"/>
        <v>new_vehicles</v>
      </c>
    </row>
    <row r="3329" spans="2:10" x14ac:dyDescent="0.2">
      <c r="B3329">
        <v>348</v>
      </c>
      <c r="C3329" t="s">
        <v>1875</v>
      </c>
      <c r="J3329" t="str">
        <f t="shared" si="5"/>
        <v>used_vehicles</v>
      </c>
    </row>
    <row r="3330" spans="2:10" x14ac:dyDescent="0.2">
      <c r="B3330">
        <v>349</v>
      </c>
      <c r="C3330" t="s">
        <v>1874</v>
      </c>
      <c r="J3330" t="str">
        <f t="shared" si="5"/>
        <v>new_vehicles</v>
      </c>
    </row>
    <row r="3331" spans="2:10" x14ac:dyDescent="0.2">
      <c r="B3331">
        <v>350</v>
      </c>
      <c r="C3331" t="s">
        <v>1875</v>
      </c>
      <c r="J3331" t="str">
        <f t="shared" si="5"/>
        <v>used_vehicles</v>
      </c>
    </row>
    <row r="3332" spans="2:10" x14ac:dyDescent="0.2">
      <c r="B3332">
        <v>351</v>
      </c>
      <c r="C3332" t="s">
        <v>1876</v>
      </c>
      <c r="J3332" t="str">
        <f t="shared" si="5"/>
        <v>active_customers</v>
      </c>
    </row>
    <row r="3333" spans="2:10" x14ac:dyDescent="0.2">
      <c r="B3333">
        <v>352</v>
      </c>
      <c r="C3333" t="s">
        <v>2292</v>
      </c>
      <c r="D3333" t="s">
        <v>1997</v>
      </c>
      <c r="J3333" t="str">
        <f t="shared" si="5"/>
        <v>good_sam_club, members</v>
      </c>
    </row>
    <row r="3334" spans="2:10" x14ac:dyDescent="0.2">
      <c r="B3334">
        <v>353</v>
      </c>
      <c r="D3334" t="s">
        <v>2293</v>
      </c>
      <c r="J3334" t="str">
        <f t="shared" si="5"/>
        <v>storelocations</v>
      </c>
    </row>
    <row r="3335" spans="2:10" x14ac:dyDescent="0.2">
      <c r="B3335">
        <v>354</v>
      </c>
      <c r="C3335" t="s">
        <v>2494</v>
      </c>
      <c r="D3335" t="s">
        <v>273</v>
      </c>
      <c r="J3335" t="str">
        <f t="shared" si="5"/>
        <v>other_retail, stores</v>
      </c>
    </row>
    <row r="3336" spans="2:10" x14ac:dyDescent="0.2">
      <c r="B3336">
        <v>355</v>
      </c>
      <c r="C3336" t="s">
        <v>1877</v>
      </c>
      <c r="J3336" t="str">
        <f t="shared" si="5"/>
        <v>rv_dealerships</v>
      </c>
    </row>
    <row r="3337" spans="2:10" x14ac:dyDescent="0.2">
      <c r="B3337">
        <v>356</v>
      </c>
      <c r="C3337" t="s">
        <v>2738</v>
      </c>
      <c r="D3337" t="s">
        <v>2739</v>
      </c>
      <c r="J3337" t="str">
        <f t="shared" si="5"/>
        <v>rv_service, retail_centers</v>
      </c>
    </row>
    <row r="3338" spans="2:10" x14ac:dyDescent="0.2">
      <c r="B3338">
        <v>357</v>
      </c>
      <c r="C3338" t="s">
        <v>2294</v>
      </c>
      <c r="D3338" t="s">
        <v>2293</v>
      </c>
      <c r="J3338" t="str">
        <f t="shared" si="5"/>
        <v>same_, storelocations</v>
      </c>
    </row>
    <row r="3339" spans="2:10" x14ac:dyDescent="0.2">
      <c r="B3339">
        <v>358</v>
      </c>
      <c r="C3339" t="s">
        <v>1874</v>
      </c>
      <c r="J3339" t="str">
        <f t="shared" si="5"/>
        <v>new_vehicles</v>
      </c>
    </row>
    <row r="3340" spans="2:10" x14ac:dyDescent="0.2">
      <c r="B3340">
        <v>359</v>
      </c>
      <c r="C3340" t="s">
        <v>1875</v>
      </c>
      <c r="J3340" t="str">
        <f t="shared" si="5"/>
        <v>used_vehicles</v>
      </c>
    </row>
    <row r="3341" spans="2:10" x14ac:dyDescent="0.2">
      <c r="B3341">
        <v>360</v>
      </c>
      <c r="C3341" t="s">
        <v>2740</v>
      </c>
      <c r="D3341" t="s">
        <v>2741</v>
      </c>
      <c r="J3341" t="str">
        <f t="shared" si="5"/>
        <v>good_sam_services, plans</v>
      </c>
    </row>
    <row r="3342" spans="2:10" x14ac:dyDescent="0.2">
      <c r="B3342">
        <v>361</v>
      </c>
      <c r="C3342" t="s">
        <v>2742</v>
      </c>
      <c r="D3342" t="s">
        <v>2743</v>
      </c>
      <c r="J3342" t="str">
        <f t="shared" si="5"/>
        <v>rv, outdoor_retail</v>
      </c>
    </row>
    <row r="3343" spans="2:10" x14ac:dyDescent="0.2">
      <c r="B3343">
        <v>362</v>
      </c>
      <c r="C3343" t="s">
        <v>1874</v>
      </c>
      <c r="J3343" t="str">
        <f t="shared" si="5"/>
        <v>new_vehicles</v>
      </c>
    </row>
    <row r="3344" spans="2:10" x14ac:dyDescent="0.2">
      <c r="B3344">
        <v>363</v>
      </c>
      <c r="C3344" t="s">
        <v>1879</v>
      </c>
      <c r="J3344" t="str">
        <f t="shared" si="5"/>
        <v>new_vehicles_sales</v>
      </c>
    </row>
    <row r="3345" spans="2:10" x14ac:dyDescent="0.2">
      <c r="B3345">
        <v>364</v>
      </c>
      <c r="C3345" t="s">
        <v>1880</v>
      </c>
      <c r="J3345" t="str">
        <f t="shared" si="5"/>
        <v>used_vehicles	sales</v>
      </c>
    </row>
    <row r="3346" spans="2:10" x14ac:dyDescent="0.2">
      <c r="B3346">
        <v>365</v>
      </c>
      <c r="C3346" t="s">
        <v>1875</v>
      </c>
      <c r="J3346" t="str">
        <f t="shared" si="5"/>
        <v>used_vehicles</v>
      </c>
    </row>
    <row r="3347" spans="2:10" x14ac:dyDescent="0.2">
      <c r="B3347">
        <v>366</v>
      </c>
      <c r="C3347" t="s">
        <v>1848</v>
      </c>
      <c r="D3347" t="s">
        <v>1762</v>
      </c>
      <c r="J3347" t="str">
        <f t="shared" si="5"/>
        <v>new_vehicle, inventory</v>
      </c>
    </row>
    <row r="3348" spans="2:10" x14ac:dyDescent="0.2">
      <c r="B3348">
        <v>367</v>
      </c>
      <c r="C3348" t="s">
        <v>2496</v>
      </c>
      <c r="D3348" t="s">
        <v>2495</v>
      </c>
      <c r="J3348" t="str">
        <f t="shared" si="5"/>
        <v>used_vehicle_inventory, dealer_location</v>
      </c>
    </row>
    <row r="3349" spans="2:10" x14ac:dyDescent="0.2">
      <c r="B3349">
        <v>368</v>
      </c>
      <c r="C3349" t="s">
        <v>1881</v>
      </c>
      <c r="J3349" t="str">
        <f t="shared" si="5"/>
        <v>advertising_contributions</v>
      </c>
    </row>
    <row r="3350" spans="2:10" x14ac:dyDescent="0.2">
      <c r="B3350">
        <v>369</v>
      </c>
      <c r="C3350" t="s">
        <v>2233</v>
      </c>
      <c r="D3350" t="s">
        <v>2296</v>
      </c>
      <c r="J3350" t="str">
        <f t="shared" si="5"/>
        <v>company_operated, storesales</v>
      </c>
    </row>
    <row r="3351" spans="2:10" x14ac:dyDescent="0.2">
      <c r="B3351">
        <v>370</v>
      </c>
      <c r="C3351" t="s">
        <v>2744</v>
      </c>
      <c r="D3351" t="s">
        <v>2745</v>
      </c>
      <c r="J3351" t="str">
        <f t="shared" si="5"/>
        <v>franchise_royalties, fees</v>
      </c>
    </row>
    <row r="3352" spans="2:10" x14ac:dyDescent="0.2">
      <c r="B3352">
        <v>371</v>
      </c>
      <c r="C3352" t="s">
        <v>2497</v>
      </c>
      <c r="D3352" t="s">
        <v>2296</v>
      </c>
      <c r="J3352" t="str">
        <f t="shared" si="5"/>
        <v>independently_operated, storesales</v>
      </c>
    </row>
    <row r="3353" spans="2:10" x14ac:dyDescent="0.2">
      <c r="B3353">
        <v>372</v>
      </c>
      <c r="C3353" t="s">
        <v>2746</v>
      </c>
      <c r="D3353" t="s">
        <v>1768</v>
      </c>
      <c r="J3353" t="str">
        <f t="shared" si="5"/>
        <v>supply, other</v>
      </c>
    </row>
    <row r="3354" spans="2:10" x14ac:dyDescent="0.2">
      <c r="B3354">
        <v>373</v>
      </c>
      <c r="C3354" t="s">
        <v>1882</v>
      </c>
      <c r="J3354" t="str">
        <f t="shared" si="5"/>
        <v>car_wash</v>
      </c>
    </row>
    <row r="3355" spans="2:10" x14ac:dyDescent="0.2">
      <c r="B3355">
        <v>374</v>
      </c>
      <c r="C3355" t="s">
        <v>1883</v>
      </c>
      <c r="J3355" t="str">
        <f t="shared" si="5"/>
        <v>maintenance</v>
      </c>
    </row>
    <row r="3356" spans="2:10" x14ac:dyDescent="0.2">
      <c r="B3356">
        <v>375</v>
      </c>
      <c r="C3356" t="s">
        <v>2498</v>
      </c>
      <c r="D3356" t="s">
        <v>2747</v>
      </c>
      <c r="J3356" t="str">
        <f t="shared" si="5"/>
        <v>paint, collision</v>
      </c>
    </row>
    <row r="3357" spans="2:10" x14ac:dyDescent="0.2">
      <c r="B3357">
        <v>376</v>
      </c>
      <c r="C3357" t="s">
        <v>1884</v>
      </c>
      <c r="J3357" t="str">
        <f t="shared" si="5"/>
        <v>platform_services</v>
      </c>
    </row>
    <row r="3358" spans="2:10" x14ac:dyDescent="0.2">
      <c r="B3358">
        <v>377</v>
      </c>
      <c r="C3358" t="s">
        <v>1882</v>
      </c>
      <c r="J3358" t="str">
        <f t="shared" si="5"/>
        <v>car_wash</v>
      </c>
    </row>
    <row r="3359" spans="2:10" x14ac:dyDescent="0.2">
      <c r="B3359">
        <v>378</v>
      </c>
      <c r="C3359" t="s">
        <v>2499</v>
      </c>
      <c r="D3359" t="s">
        <v>2500</v>
      </c>
      <c r="J3359" t="str">
        <f t="shared" si="5"/>
        <v>corporate_, _other</v>
      </c>
    </row>
    <row r="3360" spans="2:10" x14ac:dyDescent="0.2">
      <c r="B3360">
        <v>379</v>
      </c>
      <c r="C3360" t="s">
        <v>1883</v>
      </c>
      <c r="J3360" t="str">
        <f t="shared" si="5"/>
        <v>maintenance</v>
      </c>
    </row>
    <row r="3361" spans="2:10" x14ac:dyDescent="0.2">
      <c r="B3361">
        <v>380</v>
      </c>
      <c r="C3361" t="s">
        <v>2498</v>
      </c>
      <c r="D3361" t="s">
        <v>2747</v>
      </c>
      <c r="J3361" t="str">
        <f t="shared" si="5"/>
        <v>paint, collision</v>
      </c>
    </row>
    <row r="3362" spans="2:10" x14ac:dyDescent="0.2">
      <c r="B3362">
        <v>381</v>
      </c>
      <c r="C3362" t="s">
        <v>1884</v>
      </c>
      <c r="J3362" t="str">
        <f t="shared" si="5"/>
        <v>platform_services</v>
      </c>
    </row>
    <row r="3363" spans="2:10" x14ac:dyDescent="0.2">
      <c r="B3363">
        <v>382</v>
      </c>
      <c r="C3363" t="s">
        <v>1882</v>
      </c>
      <c r="J3363" t="str">
        <f t="shared" si="5"/>
        <v>car_wash</v>
      </c>
    </row>
    <row r="3364" spans="2:10" x14ac:dyDescent="0.2">
      <c r="B3364">
        <v>383</v>
      </c>
      <c r="C3364" t="s">
        <v>1883</v>
      </c>
      <c r="J3364" t="str">
        <f t="shared" si="5"/>
        <v>maintenance</v>
      </c>
    </row>
    <row r="3365" spans="2:10" x14ac:dyDescent="0.2">
      <c r="B3365">
        <v>384</v>
      </c>
      <c r="C3365" t="s">
        <v>2498</v>
      </c>
      <c r="D3365" t="s">
        <v>2747</v>
      </c>
      <c r="J3365" t="str">
        <f t="shared" si="5"/>
        <v>paint, collision</v>
      </c>
    </row>
    <row r="3366" spans="2:10" x14ac:dyDescent="0.2">
      <c r="B3366">
        <v>385</v>
      </c>
      <c r="C3366" t="s">
        <v>1884</v>
      </c>
      <c r="J3366" t="str">
        <f t="shared" si="5"/>
        <v>platform_services</v>
      </c>
    </row>
    <row r="3367" spans="2:10" x14ac:dyDescent="0.2">
      <c r="B3367">
        <v>386</v>
      </c>
      <c r="C3367" t="s">
        <v>1848</v>
      </c>
      <c r="D3367" t="s">
        <v>1940</v>
      </c>
      <c r="J3367" t="str">
        <f t="shared" si="5"/>
        <v>new_vehicle, retail</v>
      </c>
    </row>
    <row r="3368" spans="2:10" x14ac:dyDescent="0.2">
      <c r="B3368">
        <v>387</v>
      </c>
      <c r="C3368" t="s">
        <v>1851</v>
      </c>
      <c r="J3368" t="str">
        <f t="shared" ref="J3368:J3431" si="6">IF(C3368&lt;&gt;"",C3368,"")&amp;IF(AND(C3368&lt;&gt;"",D3368&lt;&gt;""),", ","")&amp;IF(D3368&lt;&gt;"",D3368,"")&amp;IF(AND(D3368&lt;&gt;"",E3368&lt;&gt;""),", ","")&amp;IF(E3368&lt;&gt;"",E3368,"")&amp;IF(AND(E3368&lt;&gt;"",F3368&lt;&gt;""),", ","")&amp;IF(F3368&lt;&gt;"",F3368,"")&amp;IF(AND(F3368&lt;&gt;"",G3368&lt;&gt;""),", ","")&amp;IF(G3368&lt;&gt;"",G3368,"")</f>
        <v>used_vehicle_retail</v>
      </c>
    </row>
    <row r="3369" spans="2:10" x14ac:dyDescent="0.2">
      <c r="B3369">
        <v>388</v>
      </c>
      <c r="C3369" t="s">
        <v>1848</v>
      </c>
      <c r="D3369" t="s">
        <v>2082</v>
      </c>
      <c r="J3369" t="str">
        <f t="shared" si="6"/>
        <v>new_vehicle, retail_sales</v>
      </c>
    </row>
    <row r="3370" spans="2:10" x14ac:dyDescent="0.2">
      <c r="B3370">
        <v>389</v>
      </c>
      <c r="C3370" t="s">
        <v>1885</v>
      </c>
      <c r="J3370" t="str">
        <f t="shared" si="6"/>
        <v>total_used</v>
      </c>
    </row>
    <row r="3371" spans="2:10" x14ac:dyDescent="0.2">
      <c r="B3371">
        <v>390</v>
      </c>
      <c r="C3371" t="s">
        <v>1886</v>
      </c>
      <c r="J3371" t="str">
        <f t="shared" si="6"/>
        <v>used_vehicle_retail_sales</v>
      </c>
    </row>
    <row r="3372" spans="2:10" x14ac:dyDescent="0.2">
      <c r="B3372">
        <v>391</v>
      </c>
      <c r="C3372" t="s">
        <v>1887</v>
      </c>
      <c r="J3372" t="str">
        <f t="shared" si="6"/>
        <v>used_vehicle_wholesale_sales</v>
      </c>
    </row>
    <row r="3373" spans="2:10" x14ac:dyDescent="0.2">
      <c r="B3373">
        <v>392</v>
      </c>
      <c r="C3373" t="s">
        <v>2501</v>
      </c>
      <c r="D3373" t="s">
        <v>1852</v>
      </c>
      <c r="J3373" t="str">
        <f t="shared" si="6"/>
        <v>brazil, revenue</v>
      </c>
    </row>
    <row r="3374" spans="2:10" x14ac:dyDescent="0.2">
      <c r="B3374">
        <v>393</v>
      </c>
      <c r="C3374" t="s">
        <v>1904</v>
      </c>
      <c r="D3374" t="s">
        <v>1852</v>
      </c>
      <c r="J3374" t="str">
        <f t="shared" si="6"/>
        <v>u.k., revenue</v>
      </c>
    </row>
    <row r="3375" spans="2:10" x14ac:dyDescent="0.2">
      <c r="B3375">
        <v>394</v>
      </c>
      <c r="C3375" t="s">
        <v>2467</v>
      </c>
      <c r="D3375" t="s">
        <v>1852</v>
      </c>
      <c r="J3375" t="str">
        <f t="shared" si="6"/>
        <v>us, revenue</v>
      </c>
    </row>
    <row r="3376" spans="2:10" x14ac:dyDescent="0.2">
      <c r="B3376">
        <v>395</v>
      </c>
      <c r="C3376" t="s">
        <v>2484</v>
      </c>
      <c r="D3376" t="s">
        <v>2485</v>
      </c>
      <c r="F3376" t="s">
        <v>2270</v>
      </c>
      <c r="J3376" t="str">
        <f t="shared" si="6"/>
        <v>finance, insurancenet</v>
      </c>
    </row>
    <row r="3377" spans="2:10" x14ac:dyDescent="0.2">
      <c r="B3377">
        <v>396</v>
      </c>
      <c r="C3377" t="s">
        <v>1848</v>
      </c>
      <c r="D3377" t="s">
        <v>2082</v>
      </c>
      <c r="J3377" t="str">
        <f t="shared" si="6"/>
        <v>new_vehicle, retail_sales</v>
      </c>
    </row>
    <row r="3378" spans="2:10" x14ac:dyDescent="0.2">
      <c r="B3378">
        <v>397</v>
      </c>
      <c r="C3378" t="s">
        <v>2533</v>
      </c>
      <c r="D3378" t="s">
        <v>2736</v>
      </c>
      <c r="J3378" t="str">
        <f t="shared" si="6"/>
        <v>parts, service_sales</v>
      </c>
    </row>
    <row r="3379" spans="2:10" x14ac:dyDescent="0.2">
      <c r="B3379">
        <v>398</v>
      </c>
      <c r="C3379" t="s">
        <v>1886</v>
      </c>
      <c r="J3379" t="str">
        <f t="shared" si="6"/>
        <v>used_vehicle_retail_sales</v>
      </c>
    </row>
    <row r="3380" spans="2:10" x14ac:dyDescent="0.2">
      <c r="B3380">
        <v>399</v>
      </c>
      <c r="C3380" t="s">
        <v>1887</v>
      </c>
      <c r="J3380" t="str">
        <f t="shared" si="6"/>
        <v>used_vehicle_wholesale_sales</v>
      </c>
    </row>
    <row r="3381" spans="2:10" x14ac:dyDescent="0.2">
      <c r="B3381">
        <v>400</v>
      </c>
      <c r="C3381" t="s">
        <v>2502</v>
      </c>
      <c r="D3381" t="s">
        <v>1858</v>
      </c>
      <c r="J3381" t="str">
        <f t="shared" si="6"/>
        <v>retail_new, vehicles_sold</v>
      </c>
    </row>
    <row r="3382" spans="2:10" x14ac:dyDescent="0.2">
      <c r="B3382">
        <v>401</v>
      </c>
      <c r="C3382" t="s">
        <v>1940</v>
      </c>
      <c r="D3382" t="s">
        <v>1875</v>
      </c>
      <c r="J3382" t="str">
        <f t="shared" si="6"/>
        <v>retail, used_vehicles</v>
      </c>
    </row>
    <row r="3383" spans="2:10" x14ac:dyDescent="0.2">
      <c r="B3383">
        <v>402</v>
      </c>
      <c r="C3383" t="s">
        <v>1910</v>
      </c>
      <c r="D3383" t="s">
        <v>1875</v>
      </c>
      <c r="J3383" t="str">
        <f t="shared" si="6"/>
        <v>wholesale, used_vehicles</v>
      </c>
    </row>
    <row r="3384" spans="2:10" x14ac:dyDescent="0.2">
      <c r="B3384">
        <v>403</v>
      </c>
      <c r="C3384" t="s">
        <v>1771</v>
      </c>
      <c r="D3384" t="s">
        <v>1852</v>
      </c>
      <c r="J3384" t="str">
        <f t="shared" si="6"/>
        <v>international, revenue</v>
      </c>
    </row>
    <row r="3385" spans="2:10" x14ac:dyDescent="0.2">
      <c r="B3385">
        <v>404</v>
      </c>
      <c r="C3385" t="s">
        <v>1769</v>
      </c>
      <c r="D3385" t="s">
        <v>1852</v>
      </c>
      <c r="J3385" t="str">
        <f t="shared" si="6"/>
        <v>united_states, revenue</v>
      </c>
    </row>
    <row r="3386" spans="2:10" x14ac:dyDescent="0.2">
      <c r="B3386">
        <v>405</v>
      </c>
      <c r="C3386" t="s">
        <v>2052</v>
      </c>
      <c r="D3386" t="s">
        <v>2237</v>
      </c>
      <c r="J3386" t="str">
        <f t="shared" si="6"/>
        <v>service, revenues</v>
      </c>
    </row>
    <row r="3387" spans="2:10" x14ac:dyDescent="0.2">
      <c r="B3387">
        <v>406</v>
      </c>
      <c r="C3387" t="s">
        <v>1863</v>
      </c>
      <c r="J3387" t="str">
        <f t="shared" si="6"/>
        <v>vehicle_sales</v>
      </c>
    </row>
    <row r="3388" spans="2:10" x14ac:dyDescent="0.2">
      <c r="B3388">
        <v>407</v>
      </c>
      <c r="C3388" t="s">
        <v>1889</v>
      </c>
      <c r="J3388" t="str">
        <f t="shared" si="6"/>
        <v>active_dealers</v>
      </c>
    </row>
    <row r="3389" spans="2:10" x14ac:dyDescent="0.2">
      <c r="B3389">
        <v>408</v>
      </c>
      <c r="C3389" t="s">
        <v>3461</v>
      </c>
      <c r="D3389" t="s">
        <v>2503</v>
      </c>
      <c r="J3389" t="str">
        <f t="shared" si="6"/>
        <v>acres_l, site</v>
      </c>
    </row>
    <row r="3390" spans="2:10" x14ac:dyDescent="0.2">
      <c r="B3390">
        <v>409</v>
      </c>
      <c r="D3390" t="s">
        <v>783</v>
      </c>
      <c r="J3390" t="str">
        <f t="shared" si="6"/>
        <v>locations</v>
      </c>
    </row>
    <row r="3391" spans="2:10" x14ac:dyDescent="0.2">
      <c r="B3391">
        <v>410</v>
      </c>
      <c r="C3391" t="s">
        <v>1890</v>
      </c>
      <c r="J3391" t="str">
        <f t="shared" si="6"/>
        <v>private_label_websites</v>
      </c>
    </row>
    <row r="3392" spans="2:10" x14ac:dyDescent="0.2">
      <c r="B3392">
        <v>411</v>
      </c>
      <c r="C3392" t="s">
        <v>3440</v>
      </c>
      <c r="J3392" t="str">
        <f t="shared" si="6"/>
        <v>sale_used_vehicles</v>
      </c>
    </row>
    <row r="3393" spans="2:10" x14ac:dyDescent="0.2">
      <c r="B3393">
        <v>412</v>
      </c>
      <c r="C3393" t="s">
        <v>1891</v>
      </c>
      <c r="J3393" t="str">
        <f t="shared" si="6"/>
        <v>auction_fees</v>
      </c>
    </row>
    <row r="3394" spans="2:10" x14ac:dyDescent="0.2">
      <c r="B3394">
        <v>413</v>
      </c>
      <c r="C3394" t="s">
        <v>2504</v>
      </c>
      <c r="D3394" t="s">
        <v>1852</v>
      </c>
      <c r="J3394" t="str">
        <f t="shared" si="6"/>
        <v>finance_related, revenue</v>
      </c>
    </row>
    <row r="3395" spans="2:10" x14ac:dyDescent="0.2">
      <c r="B3395">
        <v>414</v>
      </c>
      <c r="C3395" t="s">
        <v>1892</v>
      </c>
      <c r="J3395" t="str">
        <f t="shared" si="6"/>
        <v>purchased_vehicle_sales</v>
      </c>
    </row>
    <row r="3396" spans="2:10" x14ac:dyDescent="0.2">
      <c r="B3396">
        <v>415</v>
      </c>
      <c r="C3396" t="s">
        <v>2052</v>
      </c>
      <c r="D3396" t="s">
        <v>1852</v>
      </c>
      <c r="J3396" t="str">
        <f t="shared" si="6"/>
        <v>service, revenue</v>
      </c>
    </row>
    <row r="3397" spans="2:10" x14ac:dyDescent="0.2">
      <c r="B3397">
        <v>416</v>
      </c>
      <c r="C3397" t="s">
        <v>1894</v>
      </c>
      <c r="J3397" t="str">
        <f t="shared" si="6"/>
        <v>vehicles_floorplanned_by_afc</v>
      </c>
    </row>
    <row r="3398" spans="2:10" x14ac:dyDescent="0.2">
      <c r="B3398">
        <v>417</v>
      </c>
      <c r="C3398" t="s">
        <v>1875</v>
      </c>
      <c r="J3398" t="str">
        <f t="shared" si="6"/>
        <v>used_vehicles</v>
      </c>
    </row>
    <row r="3399" spans="2:10" x14ac:dyDescent="0.2">
      <c r="B3399">
        <v>418</v>
      </c>
      <c r="C3399" t="s">
        <v>1895</v>
      </c>
      <c r="J3399" t="str">
        <f t="shared" si="6"/>
        <v>wholesale_vehicles</v>
      </c>
    </row>
    <row r="3400" spans="2:10" x14ac:dyDescent="0.2">
      <c r="B3400">
        <v>419</v>
      </c>
      <c r="C3400" t="s">
        <v>1875</v>
      </c>
      <c r="J3400" t="str">
        <f t="shared" si="6"/>
        <v>used_vehicles</v>
      </c>
    </row>
    <row r="3401" spans="2:10" x14ac:dyDescent="0.2">
      <c r="B3401">
        <v>420</v>
      </c>
      <c r="C3401" t="s">
        <v>1895</v>
      </c>
      <c r="J3401" t="str">
        <f t="shared" si="6"/>
        <v>wholesale_vehicles</v>
      </c>
    </row>
    <row r="3402" spans="2:10" x14ac:dyDescent="0.2">
      <c r="B3402">
        <v>421</v>
      </c>
      <c r="C3402" t="s">
        <v>2748</v>
      </c>
      <c r="D3402" t="s">
        <v>2749</v>
      </c>
      <c r="J3402" t="str">
        <f t="shared" si="6"/>
        <v>interest, fee_income</v>
      </c>
    </row>
    <row r="3403" spans="2:10" x14ac:dyDescent="0.2">
      <c r="B3403">
        <v>422</v>
      </c>
      <c r="C3403" t="s">
        <v>2748</v>
      </c>
      <c r="D3403" t="s">
        <v>2749</v>
      </c>
      <c r="J3403" t="str">
        <f t="shared" si="6"/>
        <v>interest, fee_income</v>
      </c>
    </row>
    <row r="3404" spans="2:10" x14ac:dyDescent="0.2">
      <c r="B3404">
        <v>423</v>
      </c>
      <c r="C3404" t="s">
        <v>1848</v>
      </c>
      <c r="D3404" t="s">
        <v>1772</v>
      </c>
      <c r="J3404" t="str">
        <f t="shared" si="6"/>
        <v>new_vehicle, sales</v>
      </c>
    </row>
    <row r="3405" spans="2:10" x14ac:dyDescent="0.2">
      <c r="B3405">
        <v>424</v>
      </c>
      <c r="C3405" t="s">
        <v>2737</v>
      </c>
      <c r="D3405" t="s">
        <v>2237</v>
      </c>
      <c r="J3405" t="str">
        <f t="shared" si="6"/>
        <v>other_sales_, revenues</v>
      </c>
    </row>
    <row r="3406" spans="2:10" x14ac:dyDescent="0.2">
      <c r="B3406">
        <v>425</v>
      </c>
      <c r="C3406" t="s">
        <v>1853</v>
      </c>
      <c r="J3406" t="str">
        <f t="shared" si="6"/>
        <v>used_vehicle_sales</v>
      </c>
    </row>
    <row r="3407" spans="2:10" x14ac:dyDescent="0.2">
      <c r="B3407">
        <v>426</v>
      </c>
      <c r="C3407" t="s">
        <v>1872</v>
      </c>
      <c r="J3407" t="str">
        <f t="shared" si="6"/>
        <v>wholesale_vehicle_sales</v>
      </c>
    </row>
    <row r="3408" spans="2:10" x14ac:dyDescent="0.2">
      <c r="B3408">
        <v>427</v>
      </c>
      <c r="C3408" t="s">
        <v>2162</v>
      </c>
      <c r="D3408" t="s">
        <v>1874</v>
      </c>
      <c r="J3408" t="str">
        <f t="shared" si="6"/>
        <v>total_sales, new_vehicles</v>
      </c>
    </row>
    <row r="3409" spans="2:10" x14ac:dyDescent="0.2">
      <c r="B3409">
        <v>428</v>
      </c>
      <c r="C3409" t="s">
        <v>2162</v>
      </c>
      <c r="D3409" t="s">
        <v>1875</v>
      </c>
      <c r="J3409" t="str">
        <f t="shared" si="6"/>
        <v>total_sales, used_vehicles</v>
      </c>
    </row>
    <row r="3410" spans="2:10" x14ac:dyDescent="0.2">
      <c r="B3410">
        <v>429</v>
      </c>
      <c r="C3410" t="s">
        <v>2162</v>
      </c>
      <c r="D3410" t="s">
        <v>1875</v>
      </c>
      <c r="J3410" t="str">
        <f t="shared" si="6"/>
        <v>total_sales, used_vehicles</v>
      </c>
    </row>
    <row r="3411" spans="2:10" x14ac:dyDescent="0.2">
      <c r="B3411">
        <v>430</v>
      </c>
      <c r="C3411" t="s">
        <v>2505</v>
      </c>
      <c r="D3411" t="s">
        <v>1878</v>
      </c>
      <c r="J3411" t="str">
        <f t="shared" si="6"/>
        <v>total_wholesale_vehicle, unit_sales</v>
      </c>
    </row>
    <row r="3412" spans="2:10" x14ac:dyDescent="0.2">
      <c r="B3412">
        <v>431</v>
      </c>
      <c r="C3412" t="s">
        <v>2505</v>
      </c>
      <c r="D3412" t="s">
        <v>1878</v>
      </c>
      <c r="J3412" t="str">
        <f t="shared" si="6"/>
        <v>total_wholesale_vehicle, unit_sales</v>
      </c>
    </row>
    <row r="3413" spans="2:10" x14ac:dyDescent="0.2">
      <c r="B3413">
        <v>432</v>
      </c>
      <c r="C3413" t="s">
        <v>1849</v>
      </c>
      <c r="D3413" t="s">
        <v>2237</v>
      </c>
      <c r="J3413" t="str">
        <f t="shared" si="6"/>
        <v>used_vehicle, revenues</v>
      </c>
    </row>
    <row r="3414" spans="2:10" x14ac:dyDescent="0.2">
      <c r="B3414">
        <v>433</v>
      </c>
      <c r="C3414" t="s">
        <v>1875</v>
      </c>
      <c r="J3414" t="str">
        <f t="shared" si="6"/>
        <v>used_vehicles</v>
      </c>
    </row>
    <row r="3415" spans="2:10" x14ac:dyDescent="0.2">
      <c r="B3415">
        <v>434</v>
      </c>
      <c r="C3415" t="s">
        <v>2506</v>
      </c>
      <c r="D3415" t="s">
        <v>2237</v>
      </c>
      <c r="J3415" t="str">
        <f t="shared" si="6"/>
        <v>wholesale_vehicle, revenues</v>
      </c>
    </row>
    <row r="3416" spans="2:10" x14ac:dyDescent="0.2">
      <c r="B3416">
        <v>435</v>
      </c>
      <c r="C3416" t="s">
        <v>1896</v>
      </c>
      <c r="J3416" t="str">
        <f t="shared" si="6"/>
        <v>wholesale_vehicle_units</v>
      </c>
    </row>
    <row r="3417" spans="2:10" x14ac:dyDescent="0.2">
      <c r="B3417">
        <v>436</v>
      </c>
      <c r="C3417" t="s">
        <v>2484</v>
      </c>
      <c r="D3417" t="s">
        <v>2487</v>
      </c>
      <c r="J3417" t="str">
        <f t="shared" si="6"/>
        <v>finance, insurance_</v>
      </c>
    </row>
    <row r="3418" spans="2:10" x14ac:dyDescent="0.2">
      <c r="B3418">
        <v>437</v>
      </c>
      <c r="C3418" t="s">
        <v>1848</v>
      </c>
      <c r="D3418" t="s">
        <v>2482</v>
      </c>
      <c r="J3418" t="str">
        <f t="shared" si="6"/>
        <v>new_vehicle, retail_</v>
      </c>
    </row>
    <row r="3419" spans="2:10" x14ac:dyDescent="0.2">
      <c r="B3419">
        <v>438</v>
      </c>
      <c r="C3419" t="s">
        <v>2507</v>
      </c>
      <c r="D3419" t="s">
        <v>1864</v>
      </c>
      <c r="J3419" t="str">
        <f t="shared" si="6"/>
        <v>total_vehicle_, gross_profit</v>
      </c>
    </row>
    <row r="3420" spans="2:10" x14ac:dyDescent="0.2">
      <c r="B3420">
        <v>439</v>
      </c>
      <c r="C3420" t="s">
        <v>2483</v>
      </c>
      <c r="D3420" t="s">
        <v>1864</v>
      </c>
      <c r="J3420" t="str">
        <f t="shared" si="6"/>
        <v>used_vehicle_retail_, gross_profit</v>
      </c>
    </row>
    <row r="3421" spans="2:10" x14ac:dyDescent="0.2">
      <c r="B3421">
        <v>440</v>
      </c>
      <c r="C3421" t="s">
        <v>1897</v>
      </c>
      <c r="J3421" t="str">
        <f t="shared" si="6"/>
        <v>driveway_shop_units</v>
      </c>
    </row>
    <row r="3422" spans="2:10" x14ac:dyDescent="0.2">
      <c r="B3422">
        <v>441</v>
      </c>
      <c r="C3422" t="s">
        <v>2244</v>
      </c>
      <c r="D3422" t="s">
        <v>1878</v>
      </c>
      <c r="J3422" t="str">
        <f t="shared" si="6"/>
        <v>e_commerce_platform, unit_sales</v>
      </c>
    </row>
    <row r="3423" spans="2:10" x14ac:dyDescent="0.2">
      <c r="B3423">
        <v>442</v>
      </c>
      <c r="C3423" t="s">
        <v>1848</v>
      </c>
      <c r="D3423" t="s">
        <v>1940</v>
      </c>
      <c r="J3423" t="str">
        <f t="shared" si="6"/>
        <v>new_vehicle, retail</v>
      </c>
    </row>
    <row r="3424" spans="2:10" x14ac:dyDescent="0.2">
      <c r="B3424">
        <v>443</v>
      </c>
      <c r="C3424" t="s">
        <v>1851</v>
      </c>
      <c r="D3424" t="s">
        <v>1878</v>
      </c>
      <c r="J3424" t="str">
        <f t="shared" si="6"/>
        <v>used_vehicle_retail, unit_sales</v>
      </c>
    </row>
    <row r="3425" spans="2:10" x14ac:dyDescent="0.2">
      <c r="B3425">
        <v>444</v>
      </c>
      <c r="C3425" t="s">
        <v>2484</v>
      </c>
      <c r="D3425" t="s">
        <v>2485</v>
      </c>
      <c r="J3425" t="str">
        <f t="shared" si="6"/>
        <v>finance, insurance</v>
      </c>
    </row>
    <row r="3426" spans="2:10" x14ac:dyDescent="0.2">
      <c r="B3426">
        <v>445</v>
      </c>
      <c r="C3426" t="s">
        <v>2508</v>
      </c>
      <c r="D3426" t="s">
        <v>1852</v>
      </c>
      <c r="J3426" t="str">
        <f t="shared" si="6"/>
        <v>fleet, revenue</v>
      </c>
    </row>
    <row r="3427" spans="2:10" x14ac:dyDescent="0.2">
      <c r="B3427">
        <v>446</v>
      </c>
      <c r="C3427" t="s">
        <v>1848</v>
      </c>
      <c r="D3427" t="s">
        <v>1940</v>
      </c>
      <c r="J3427" t="str">
        <f t="shared" si="6"/>
        <v>new_vehicle, retail</v>
      </c>
    </row>
    <row r="3428" spans="2:10" x14ac:dyDescent="0.2">
      <c r="B3428">
        <v>447</v>
      </c>
      <c r="C3428" t="s">
        <v>2052</v>
      </c>
      <c r="D3428" t="s">
        <v>2750</v>
      </c>
      <c r="F3428" t="s">
        <v>1852</v>
      </c>
      <c r="J3428" t="str">
        <f t="shared" si="6"/>
        <v>service, bodyrevenue</v>
      </c>
    </row>
    <row r="3429" spans="2:10" x14ac:dyDescent="0.2">
      <c r="B3429">
        <v>448</v>
      </c>
      <c r="C3429" t="s">
        <v>1851</v>
      </c>
      <c r="D3429" t="s">
        <v>1852</v>
      </c>
      <c r="J3429" t="str">
        <f t="shared" si="6"/>
        <v>used_vehicle_retail, revenue</v>
      </c>
    </row>
    <row r="3430" spans="2:10" x14ac:dyDescent="0.2">
      <c r="B3430">
        <v>449</v>
      </c>
      <c r="C3430" t="s">
        <v>2509</v>
      </c>
      <c r="D3430" t="s">
        <v>1852</v>
      </c>
      <c r="J3430" t="str">
        <f t="shared" si="6"/>
        <v>used_vehicle_wholesale, revenue</v>
      </c>
    </row>
    <row r="3431" spans="2:10" x14ac:dyDescent="0.2">
      <c r="B3431">
        <v>450</v>
      </c>
      <c r="C3431" t="s">
        <v>1848</v>
      </c>
      <c r="D3431" t="s">
        <v>1940</v>
      </c>
      <c r="J3431" t="str">
        <f t="shared" si="6"/>
        <v>new_vehicle, retail</v>
      </c>
    </row>
    <row r="3432" spans="2:10" x14ac:dyDescent="0.2">
      <c r="B3432">
        <v>451</v>
      </c>
      <c r="C3432" t="s">
        <v>1851</v>
      </c>
      <c r="D3432" t="s">
        <v>1878</v>
      </c>
      <c r="J3432" t="str">
        <f t="shared" ref="J3432:J3495" si="7">IF(C3432&lt;&gt;"",C3432,"")&amp;IF(AND(C3432&lt;&gt;"",D3432&lt;&gt;""),", ","")&amp;IF(D3432&lt;&gt;"",D3432,"")&amp;IF(AND(D3432&lt;&gt;"",E3432&lt;&gt;""),", ","")&amp;IF(E3432&lt;&gt;"",E3432,"")&amp;IF(AND(E3432&lt;&gt;"",F3432&lt;&gt;""),", ","")&amp;IF(F3432&lt;&gt;"",F3432,"")&amp;IF(AND(F3432&lt;&gt;"",G3432&lt;&gt;""),", ","")&amp;IF(G3432&lt;&gt;"",G3432,"")</f>
        <v>used_vehicle_retail, unit_sales</v>
      </c>
    </row>
    <row r="3433" spans="2:10" x14ac:dyDescent="0.2">
      <c r="B3433">
        <v>452</v>
      </c>
      <c r="C3433" t="s">
        <v>2267</v>
      </c>
      <c r="D3433" t="s">
        <v>2296</v>
      </c>
      <c r="J3433" t="str">
        <f t="shared" si="7"/>
        <v>comparable_, storesales</v>
      </c>
    </row>
    <row r="3434" spans="2:10" x14ac:dyDescent="0.2">
      <c r="B3434">
        <v>453</v>
      </c>
      <c r="C3434" t="s">
        <v>2267</v>
      </c>
      <c r="D3434" t="s">
        <v>2296</v>
      </c>
      <c r="J3434" t="str">
        <f t="shared" si="7"/>
        <v>comparable_, storesales</v>
      </c>
    </row>
    <row r="3435" spans="2:10" x14ac:dyDescent="0.2">
      <c r="B3435">
        <v>454</v>
      </c>
      <c r="C3435" t="s">
        <v>2267</v>
      </c>
      <c r="D3435" t="s">
        <v>2296</v>
      </c>
      <c r="J3435" t="str">
        <f t="shared" si="7"/>
        <v>comparable_, storesales</v>
      </c>
    </row>
    <row r="3436" spans="2:10" x14ac:dyDescent="0.2">
      <c r="B3436">
        <v>455</v>
      </c>
      <c r="C3436" t="s">
        <v>1898</v>
      </c>
      <c r="J3436" t="str">
        <f t="shared" si="7"/>
        <v>brakes</v>
      </c>
    </row>
    <row r="3437" spans="2:10" x14ac:dyDescent="0.2">
      <c r="B3437">
        <v>456</v>
      </c>
      <c r="C3437" t="s">
        <v>1899</v>
      </c>
      <c r="J3437" t="str">
        <f t="shared" si="7"/>
        <v>exhaust</v>
      </c>
    </row>
    <row r="3438" spans="2:10" x14ac:dyDescent="0.2">
      <c r="B3438">
        <v>457</v>
      </c>
      <c r="C3438" t="s">
        <v>1883</v>
      </c>
      <c r="J3438" t="str">
        <f t="shared" si="7"/>
        <v>maintenance</v>
      </c>
    </row>
    <row r="3439" spans="2:10" x14ac:dyDescent="0.2">
      <c r="B3439">
        <v>458</v>
      </c>
      <c r="C3439" t="s">
        <v>1768</v>
      </c>
      <c r="J3439" t="str">
        <f t="shared" si="7"/>
        <v>other</v>
      </c>
    </row>
    <row r="3440" spans="2:10" x14ac:dyDescent="0.2">
      <c r="B3440">
        <v>459</v>
      </c>
      <c r="C3440" t="s">
        <v>1900</v>
      </c>
      <c r="J3440" t="str">
        <f t="shared" si="7"/>
        <v>steering</v>
      </c>
    </row>
    <row r="3441" spans="2:10" x14ac:dyDescent="0.2">
      <c r="B3441">
        <v>460</v>
      </c>
      <c r="C3441" t="s">
        <v>1901</v>
      </c>
      <c r="J3441" t="str">
        <f t="shared" si="7"/>
        <v>tires</v>
      </c>
    </row>
    <row r="3442" spans="2:10" x14ac:dyDescent="0.2">
      <c r="B3442">
        <v>461</v>
      </c>
      <c r="C3442" t="s">
        <v>2510</v>
      </c>
      <c r="D3442" t="s">
        <v>2267</v>
      </c>
      <c r="J3442" t="str">
        <f t="shared" si="7"/>
        <v>alignments, comparable_</v>
      </c>
    </row>
    <row r="3443" spans="2:10" x14ac:dyDescent="0.2">
      <c r="B3443">
        <v>462</v>
      </c>
      <c r="C3443" t="s">
        <v>2510</v>
      </c>
      <c r="D3443" t="s">
        <v>2267</v>
      </c>
      <c r="J3443" t="str">
        <f t="shared" si="7"/>
        <v>alignments, comparable_</v>
      </c>
    </row>
    <row r="3444" spans="2:10" x14ac:dyDescent="0.2">
      <c r="B3444">
        <v>463</v>
      </c>
      <c r="C3444" t="s">
        <v>2510</v>
      </c>
      <c r="D3444" t="s">
        <v>2267</v>
      </c>
      <c r="J3444" t="str">
        <f t="shared" si="7"/>
        <v>alignments, comparable_</v>
      </c>
    </row>
    <row r="3445" spans="2:10" x14ac:dyDescent="0.2">
      <c r="B3445">
        <v>464</v>
      </c>
      <c r="C3445" t="s">
        <v>1898</v>
      </c>
      <c r="D3445" t="s">
        <v>2267</v>
      </c>
      <c r="J3445" t="str">
        <f t="shared" si="7"/>
        <v>brakes, comparable_</v>
      </c>
    </row>
    <row r="3446" spans="2:10" x14ac:dyDescent="0.2">
      <c r="B3446">
        <v>465</v>
      </c>
      <c r="C3446" t="s">
        <v>1898</v>
      </c>
      <c r="D3446" t="s">
        <v>2267</v>
      </c>
      <c r="J3446" t="str">
        <f t="shared" si="7"/>
        <v>brakes, comparable_</v>
      </c>
    </row>
    <row r="3447" spans="2:10" x14ac:dyDescent="0.2">
      <c r="B3447">
        <v>466</v>
      </c>
      <c r="C3447" t="s">
        <v>1898</v>
      </c>
      <c r="D3447" t="s">
        <v>2267</v>
      </c>
      <c r="J3447" t="str">
        <f t="shared" si="7"/>
        <v>brakes, comparable_</v>
      </c>
    </row>
    <row r="3448" spans="2:10" x14ac:dyDescent="0.2">
      <c r="B3448">
        <v>467</v>
      </c>
      <c r="C3448" t="s">
        <v>1899</v>
      </c>
      <c r="D3448" t="s">
        <v>2267</v>
      </c>
      <c r="J3448" t="str">
        <f t="shared" si="7"/>
        <v>exhaust, comparable_</v>
      </c>
    </row>
    <row r="3449" spans="2:10" x14ac:dyDescent="0.2">
      <c r="B3449">
        <v>468</v>
      </c>
      <c r="C3449" t="s">
        <v>2511</v>
      </c>
      <c r="D3449" t="s">
        <v>2296</v>
      </c>
      <c r="J3449" t="str">
        <f t="shared" si="7"/>
        <v>exhaust_comparable_, storesales</v>
      </c>
    </row>
    <row r="3450" spans="2:10" x14ac:dyDescent="0.2">
      <c r="B3450">
        <v>469</v>
      </c>
      <c r="C3450" t="s">
        <v>2511</v>
      </c>
      <c r="D3450" t="s">
        <v>2296</v>
      </c>
      <c r="J3450" t="str">
        <f t="shared" si="7"/>
        <v>exhaust_comparable_, storesales</v>
      </c>
    </row>
    <row r="3451" spans="2:10" x14ac:dyDescent="0.2">
      <c r="B3451">
        <v>470</v>
      </c>
      <c r="C3451" t="s">
        <v>2512</v>
      </c>
      <c r="D3451" t="s">
        <v>2513</v>
      </c>
      <c r="F3451" t="s">
        <v>2296</v>
      </c>
      <c r="J3451" t="str">
        <f t="shared" si="7"/>
        <v>front_end, shocksstoresales</v>
      </c>
    </row>
    <row r="3452" spans="2:10" x14ac:dyDescent="0.2">
      <c r="B3452">
        <v>471</v>
      </c>
      <c r="C3452" t="s">
        <v>2512</v>
      </c>
      <c r="D3452" t="s">
        <v>2513</v>
      </c>
      <c r="F3452" t="s">
        <v>2296</v>
      </c>
      <c r="J3452" t="str">
        <f t="shared" si="7"/>
        <v>front_end, shocksstoresales</v>
      </c>
    </row>
    <row r="3453" spans="2:10" x14ac:dyDescent="0.2">
      <c r="B3453">
        <v>472</v>
      </c>
      <c r="C3453" t="s">
        <v>2512</v>
      </c>
      <c r="D3453" t="s">
        <v>2513</v>
      </c>
      <c r="F3453" t="s">
        <v>2296</v>
      </c>
      <c r="J3453" t="str">
        <f t="shared" si="7"/>
        <v>front_end, shocksstoresales</v>
      </c>
    </row>
    <row r="3454" spans="2:10" x14ac:dyDescent="0.2">
      <c r="B3454">
        <v>473</v>
      </c>
      <c r="C3454" t="s">
        <v>2514</v>
      </c>
      <c r="D3454" t="s">
        <v>2267</v>
      </c>
      <c r="J3454" t="str">
        <f t="shared" si="7"/>
        <v>maintenance_services, comparable_</v>
      </c>
    </row>
    <row r="3455" spans="2:10" x14ac:dyDescent="0.2">
      <c r="B3455">
        <v>474</v>
      </c>
      <c r="C3455" t="s">
        <v>2514</v>
      </c>
      <c r="D3455" t="s">
        <v>2267</v>
      </c>
      <c r="J3455" t="str">
        <f t="shared" si="7"/>
        <v>maintenance_services, comparable_</v>
      </c>
    </row>
    <row r="3456" spans="2:10" x14ac:dyDescent="0.2">
      <c r="B3456">
        <v>475</v>
      </c>
      <c r="C3456" t="s">
        <v>2514</v>
      </c>
      <c r="D3456" t="s">
        <v>2267</v>
      </c>
      <c r="J3456" t="str">
        <f t="shared" si="7"/>
        <v>maintenance_services, comparable_</v>
      </c>
    </row>
    <row r="3457" spans="2:10" x14ac:dyDescent="0.2">
      <c r="B3457">
        <v>476</v>
      </c>
      <c r="C3457" t="s">
        <v>1901</v>
      </c>
      <c r="D3457" t="s">
        <v>2267</v>
      </c>
      <c r="J3457" t="str">
        <f t="shared" si="7"/>
        <v>tires, comparable_</v>
      </c>
    </row>
    <row r="3458" spans="2:10" x14ac:dyDescent="0.2">
      <c r="B3458">
        <v>477</v>
      </c>
      <c r="C3458" t="s">
        <v>1901</v>
      </c>
      <c r="D3458" t="s">
        <v>2267</v>
      </c>
      <c r="J3458" t="str">
        <f t="shared" si="7"/>
        <v>tires, comparable_</v>
      </c>
    </row>
    <row r="3459" spans="2:10" x14ac:dyDescent="0.2">
      <c r="B3459">
        <v>478</v>
      </c>
      <c r="C3459" t="s">
        <v>1901</v>
      </c>
      <c r="D3459" t="s">
        <v>2267</v>
      </c>
      <c r="J3459" t="str">
        <f t="shared" si="7"/>
        <v>tires, comparable_</v>
      </c>
    </row>
    <row r="3460" spans="2:10" x14ac:dyDescent="0.2">
      <c r="B3460">
        <v>479</v>
      </c>
      <c r="C3460" t="s">
        <v>2510</v>
      </c>
      <c r="D3460" t="s">
        <v>2267</v>
      </c>
      <c r="J3460" t="str">
        <f t="shared" si="7"/>
        <v>alignments, comparable_</v>
      </c>
    </row>
    <row r="3461" spans="2:10" x14ac:dyDescent="0.2">
      <c r="B3461">
        <v>480</v>
      </c>
      <c r="C3461" t="s">
        <v>1898</v>
      </c>
      <c r="D3461" t="s">
        <v>2267</v>
      </c>
      <c r="J3461" t="str">
        <f t="shared" si="7"/>
        <v>brakes, comparable_</v>
      </c>
    </row>
    <row r="3462" spans="2:10" x14ac:dyDescent="0.2">
      <c r="B3462">
        <v>481</v>
      </c>
      <c r="C3462" t="s">
        <v>2512</v>
      </c>
      <c r="D3462" t="s">
        <v>2513</v>
      </c>
      <c r="F3462" t="s">
        <v>2296</v>
      </c>
      <c r="J3462" t="str">
        <f t="shared" si="7"/>
        <v>front_end, shocksstoresales</v>
      </c>
    </row>
    <row r="3463" spans="2:10" x14ac:dyDescent="0.2">
      <c r="B3463">
        <v>482</v>
      </c>
      <c r="C3463" t="s">
        <v>2514</v>
      </c>
      <c r="D3463" t="s">
        <v>2267</v>
      </c>
      <c r="J3463" t="str">
        <f t="shared" si="7"/>
        <v>maintenance_services, comparable_</v>
      </c>
    </row>
    <row r="3464" spans="2:10" x14ac:dyDescent="0.2">
      <c r="B3464">
        <v>483</v>
      </c>
      <c r="C3464" t="s">
        <v>1901</v>
      </c>
      <c r="D3464" t="s">
        <v>2267</v>
      </c>
      <c r="J3464" t="str">
        <f t="shared" si="7"/>
        <v>tires, comparable_</v>
      </c>
    </row>
    <row r="3465" spans="2:10" x14ac:dyDescent="0.2">
      <c r="B3465">
        <v>484</v>
      </c>
      <c r="C3465" t="s">
        <v>2234</v>
      </c>
      <c r="D3465" t="s">
        <v>2235</v>
      </c>
      <c r="J3465" t="str">
        <f t="shared" si="7"/>
        <v>store, count</v>
      </c>
    </row>
    <row r="3466" spans="2:10" x14ac:dyDescent="0.2">
      <c r="B3466">
        <v>485</v>
      </c>
      <c r="C3466" t="s">
        <v>1772</v>
      </c>
      <c r="J3466" t="str">
        <f t="shared" si="7"/>
        <v>sales</v>
      </c>
    </row>
    <row r="3467" spans="2:10" x14ac:dyDescent="0.2">
      <c r="B3467">
        <v>486</v>
      </c>
      <c r="C3467" t="s">
        <v>1772</v>
      </c>
      <c r="D3467" t="s">
        <v>2515</v>
      </c>
      <c r="J3467" t="str">
        <f t="shared" si="7"/>
        <v>sales, weighted_</v>
      </c>
    </row>
    <row r="3468" spans="2:10" x14ac:dyDescent="0.2">
      <c r="B3468">
        <v>487</v>
      </c>
      <c r="C3468" t="s">
        <v>1772</v>
      </c>
      <c r="D3468" t="s">
        <v>2516</v>
      </c>
      <c r="J3468" t="str">
        <f t="shared" si="7"/>
        <v>sales, weighted_average</v>
      </c>
    </row>
    <row r="3469" spans="2:10" x14ac:dyDescent="0.2">
      <c r="B3469">
        <v>488</v>
      </c>
      <c r="C3469" t="s">
        <v>1792</v>
      </c>
      <c r="D3469" t="s">
        <v>2751</v>
      </c>
      <c r="J3469" t="str">
        <f t="shared" si="7"/>
        <v>other_sales, sales_adjustments</v>
      </c>
    </row>
    <row r="3470" spans="2:10" x14ac:dyDescent="0.2">
      <c r="B3470">
        <v>489</v>
      </c>
      <c r="C3470" t="s">
        <v>1772</v>
      </c>
      <c r="D3470" t="s">
        <v>2856</v>
      </c>
      <c r="J3470" t="str">
        <f t="shared" si="7"/>
        <v>sales, DIY</v>
      </c>
    </row>
    <row r="3471" spans="2:10" x14ac:dyDescent="0.2">
      <c r="B3471">
        <v>490</v>
      </c>
      <c r="C3471" t="s">
        <v>1772</v>
      </c>
      <c r="D3471" t="s">
        <v>2857</v>
      </c>
      <c r="J3471" t="str">
        <f t="shared" si="7"/>
        <v>sales, professional_service_provider</v>
      </c>
    </row>
    <row r="3472" spans="2:10" x14ac:dyDescent="0.2">
      <c r="B3472">
        <v>491</v>
      </c>
      <c r="C3472" t="s">
        <v>1772</v>
      </c>
      <c r="D3472" t="s">
        <v>2515</v>
      </c>
      <c r="J3472" t="str">
        <f t="shared" si="7"/>
        <v>sales, weighted_</v>
      </c>
    </row>
    <row r="3473" spans="2:10" x14ac:dyDescent="0.2">
      <c r="B3473">
        <v>492</v>
      </c>
      <c r="C3473" t="s">
        <v>1772</v>
      </c>
      <c r="D3473" t="s">
        <v>2516</v>
      </c>
      <c r="J3473" t="str">
        <f t="shared" si="7"/>
        <v>sales, weighted_average</v>
      </c>
    </row>
    <row r="3474" spans="2:10" x14ac:dyDescent="0.2">
      <c r="B3474">
        <v>493</v>
      </c>
      <c r="C3474" t="s">
        <v>2095</v>
      </c>
      <c r="J3474" t="str">
        <f t="shared" si="7"/>
        <v>square_footage</v>
      </c>
    </row>
    <row r="3475" spans="2:10" x14ac:dyDescent="0.2">
      <c r="B3475">
        <v>494</v>
      </c>
      <c r="C3475" t="s">
        <v>2519</v>
      </c>
      <c r="D3475" t="s">
        <v>2234</v>
      </c>
      <c r="J3475" t="str">
        <f t="shared" si="7"/>
        <v>ending_total, store</v>
      </c>
    </row>
    <row r="3476" spans="2:10" x14ac:dyDescent="0.2">
      <c r="B3476">
        <v>495</v>
      </c>
      <c r="C3476" t="s">
        <v>2245</v>
      </c>
      <c r="D3476" t="s">
        <v>1864</v>
      </c>
      <c r="J3476" t="str">
        <f t="shared" si="7"/>
        <v>average, gross_profit</v>
      </c>
    </row>
    <row r="3477" spans="2:10" x14ac:dyDescent="0.2">
      <c r="B3477">
        <v>496</v>
      </c>
      <c r="C3477" t="s">
        <v>2245</v>
      </c>
      <c r="D3477" t="s">
        <v>1864</v>
      </c>
      <c r="F3477" t="s">
        <v>1940</v>
      </c>
      <c r="J3477" t="str">
        <f t="shared" si="7"/>
        <v>average, gross_profitretail</v>
      </c>
    </row>
    <row r="3478" spans="2:10" x14ac:dyDescent="0.2">
      <c r="B3478">
        <v>497</v>
      </c>
      <c r="C3478" t="s">
        <v>2245</v>
      </c>
      <c r="D3478" t="s">
        <v>1864</v>
      </c>
      <c r="J3478" t="str">
        <f t="shared" si="7"/>
        <v>average, gross_profit</v>
      </c>
    </row>
    <row r="3479" spans="2:10" x14ac:dyDescent="0.2">
      <c r="B3479">
        <v>498</v>
      </c>
      <c r="C3479" t="s">
        <v>2245</v>
      </c>
      <c r="D3479" t="s">
        <v>1864</v>
      </c>
      <c r="F3479" t="s">
        <v>1940</v>
      </c>
      <c r="J3479" t="str">
        <f t="shared" si="7"/>
        <v>average, gross_profitretail</v>
      </c>
    </row>
    <row r="3480" spans="2:10" x14ac:dyDescent="0.2">
      <c r="B3480">
        <v>499</v>
      </c>
      <c r="C3480" t="s">
        <v>1902</v>
      </c>
      <c r="J3480" t="str">
        <f t="shared" si="7"/>
        <v>north_america</v>
      </c>
    </row>
    <row r="3481" spans="2:10" x14ac:dyDescent="0.2">
      <c r="B3481">
        <v>500</v>
      </c>
      <c r="C3481" t="s">
        <v>1903</v>
      </c>
      <c r="J3481" t="str">
        <f t="shared" si="7"/>
        <v>other_international</v>
      </c>
    </row>
    <row r="3482" spans="2:10" x14ac:dyDescent="0.2">
      <c r="B3482">
        <v>501</v>
      </c>
      <c r="C3482" t="s">
        <v>1904</v>
      </c>
      <c r="J3482" t="str">
        <f t="shared" si="7"/>
        <v>u.k.</v>
      </c>
    </row>
    <row r="3483" spans="2:10" x14ac:dyDescent="0.2">
      <c r="B3483">
        <v>502</v>
      </c>
      <c r="C3483" t="s">
        <v>2246</v>
      </c>
      <c r="D3483" t="s">
        <v>1852</v>
      </c>
      <c r="J3483" t="str">
        <f t="shared" si="7"/>
        <v>new_retail_sales, revenue</v>
      </c>
    </row>
    <row r="3484" spans="2:10" x14ac:dyDescent="0.2">
      <c r="B3484">
        <v>503</v>
      </c>
      <c r="C3484" t="s">
        <v>2247</v>
      </c>
      <c r="D3484" t="s">
        <v>1878</v>
      </c>
      <c r="J3484" t="str">
        <f t="shared" si="7"/>
        <v>new_retail, unit_sales</v>
      </c>
    </row>
    <row r="3485" spans="2:10" x14ac:dyDescent="0.2">
      <c r="B3485">
        <v>504</v>
      </c>
      <c r="C3485" t="s">
        <v>2520</v>
      </c>
      <c r="D3485" t="s">
        <v>2521</v>
      </c>
      <c r="J3485" t="str">
        <f t="shared" si="7"/>
        <v>commercial_vehicles_australia, power_systems</v>
      </c>
    </row>
    <row r="3486" spans="2:10" x14ac:dyDescent="0.2">
      <c r="B3486">
        <v>505</v>
      </c>
      <c r="C3486" t="s">
        <v>1905</v>
      </c>
      <c r="J3486" t="str">
        <f t="shared" si="7"/>
        <v>retail_automotive</v>
      </c>
    </row>
    <row r="3487" spans="2:10" x14ac:dyDescent="0.2">
      <c r="B3487">
        <v>506</v>
      </c>
      <c r="C3487" t="s">
        <v>1906</v>
      </c>
      <c r="J3487" t="str">
        <f t="shared" si="7"/>
        <v>retail_commercial_trucks</v>
      </c>
    </row>
    <row r="3488" spans="2:10" x14ac:dyDescent="0.2">
      <c r="B3488">
        <v>507</v>
      </c>
      <c r="C3488" t="s">
        <v>1846</v>
      </c>
      <c r="D3488" t="s">
        <v>1864</v>
      </c>
      <c r="J3488" t="str">
        <f t="shared" si="7"/>
        <v>same_store, gross_profit</v>
      </c>
    </row>
    <row r="3489" spans="2:10" x14ac:dyDescent="0.2">
      <c r="B3489">
        <v>508</v>
      </c>
      <c r="C3489" t="s">
        <v>1846</v>
      </c>
      <c r="D3489" t="s">
        <v>1864</v>
      </c>
      <c r="F3489" t="s">
        <v>1940</v>
      </c>
      <c r="J3489" t="str">
        <f t="shared" si="7"/>
        <v>same_store, gross_profitretail</v>
      </c>
    </row>
    <row r="3490" spans="2:10" x14ac:dyDescent="0.2">
      <c r="B3490">
        <v>509</v>
      </c>
      <c r="C3490" t="s">
        <v>1846</v>
      </c>
      <c r="D3490" t="s">
        <v>1864</v>
      </c>
      <c r="J3490" t="str">
        <f t="shared" si="7"/>
        <v>same_store, gross_profit</v>
      </c>
    </row>
    <row r="3491" spans="2:10" x14ac:dyDescent="0.2">
      <c r="B3491">
        <v>510</v>
      </c>
      <c r="C3491" t="s">
        <v>1846</v>
      </c>
      <c r="D3491" t="s">
        <v>1864</v>
      </c>
      <c r="F3491" t="s">
        <v>1940</v>
      </c>
      <c r="J3491" t="str">
        <f t="shared" si="7"/>
        <v>same_store, gross_profitretail</v>
      </c>
    </row>
    <row r="3492" spans="2:10" x14ac:dyDescent="0.2">
      <c r="B3492">
        <v>511</v>
      </c>
      <c r="C3492" t="s">
        <v>2294</v>
      </c>
      <c r="D3492" t="s">
        <v>2299</v>
      </c>
      <c r="F3492" t="s">
        <v>2298</v>
      </c>
      <c r="J3492" t="str">
        <f t="shared" si="7"/>
        <v>same_, storenew_retail_salesunit</v>
      </c>
    </row>
    <row r="3493" spans="2:10" x14ac:dyDescent="0.2">
      <c r="B3493">
        <v>512</v>
      </c>
      <c r="C3493" t="s">
        <v>2294</v>
      </c>
      <c r="D3493" t="s">
        <v>2300</v>
      </c>
      <c r="J3493" t="str">
        <f t="shared" si="7"/>
        <v>same_, storenew_retail</v>
      </c>
    </row>
    <row r="3494" spans="2:10" x14ac:dyDescent="0.2">
      <c r="B3494">
        <v>513</v>
      </c>
      <c r="C3494" t="s">
        <v>2294</v>
      </c>
      <c r="D3494" t="s">
        <v>2301</v>
      </c>
      <c r="F3494" t="s">
        <v>2298</v>
      </c>
      <c r="J3494" t="str">
        <f t="shared" si="7"/>
        <v>same_, storeused_retail_salesunit</v>
      </c>
    </row>
    <row r="3495" spans="2:10" x14ac:dyDescent="0.2">
      <c r="B3495">
        <v>514</v>
      </c>
      <c r="C3495" t="s">
        <v>2294</v>
      </c>
      <c r="D3495" t="s">
        <v>2302</v>
      </c>
      <c r="J3495" t="str">
        <f t="shared" si="7"/>
        <v>same_, storeused_retail</v>
      </c>
    </row>
    <row r="3496" spans="2:10" x14ac:dyDescent="0.2">
      <c r="B3496">
        <v>515</v>
      </c>
      <c r="C3496" t="s">
        <v>2248</v>
      </c>
      <c r="D3496" t="s">
        <v>1852</v>
      </c>
      <c r="J3496" t="str">
        <f t="shared" ref="J3496:J3559" si="8">IF(C3496&lt;&gt;"",C3496,"")&amp;IF(AND(C3496&lt;&gt;"",D3496&lt;&gt;""),", ","")&amp;IF(D3496&lt;&gt;"",D3496,"")&amp;IF(AND(D3496&lt;&gt;"",E3496&lt;&gt;""),", ","")&amp;IF(E3496&lt;&gt;"",E3496,"")&amp;IF(AND(E3496&lt;&gt;"",F3496&lt;&gt;""),", ","")&amp;IF(F3496&lt;&gt;"",F3496,"")&amp;IF(AND(F3496&lt;&gt;"",G3496&lt;&gt;""),", ","")&amp;IF(G3496&lt;&gt;"",G3496,"")</f>
        <v>used_retail_sales, revenue</v>
      </c>
    </row>
    <row r="3497" spans="2:10" x14ac:dyDescent="0.2">
      <c r="B3497">
        <v>516</v>
      </c>
      <c r="C3497" t="s">
        <v>2249</v>
      </c>
      <c r="D3497" t="s">
        <v>1878</v>
      </c>
      <c r="J3497" t="str">
        <f t="shared" si="8"/>
        <v>used_retail, unit_sales</v>
      </c>
    </row>
    <row r="3498" spans="2:10" x14ac:dyDescent="0.2">
      <c r="B3498">
        <v>517</v>
      </c>
      <c r="C3498" t="s">
        <v>1907</v>
      </c>
      <c r="J3498" t="str">
        <f t="shared" si="8"/>
        <v>absorption_ratio</v>
      </c>
    </row>
    <row r="3499" spans="2:10" x14ac:dyDescent="0.2">
      <c r="B3499">
        <v>518</v>
      </c>
      <c r="C3499" t="s">
        <v>2484</v>
      </c>
      <c r="D3499" t="s">
        <v>2522</v>
      </c>
      <c r="J3499" t="str">
        <f t="shared" si="8"/>
        <v>finance, insurance_sales</v>
      </c>
    </row>
    <row r="3500" spans="2:10" x14ac:dyDescent="0.2">
      <c r="B3500">
        <v>519</v>
      </c>
      <c r="C3500" t="s">
        <v>2753</v>
      </c>
      <c r="D3500" t="s">
        <v>2754</v>
      </c>
      <c r="J3500" t="str">
        <f t="shared" si="8"/>
        <v>lease, rental_sales</v>
      </c>
    </row>
    <row r="3501" spans="2:10" x14ac:dyDescent="0.2">
      <c r="B3501">
        <v>520</v>
      </c>
      <c r="C3501" t="s">
        <v>2231</v>
      </c>
      <c r="D3501" t="s">
        <v>2755</v>
      </c>
      <c r="J3501" t="str">
        <f t="shared" si="8"/>
        <v>new, used_commercial_vehicle_sales</v>
      </c>
    </row>
    <row r="3502" spans="2:10" x14ac:dyDescent="0.2">
      <c r="B3502">
        <v>521</v>
      </c>
      <c r="C3502" t="s">
        <v>1792</v>
      </c>
      <c r="J3502" t="str">
        <f t="shared" si="8"/>
        <v>other_sales</v>
      </c>
    </row>
    <row r="3503" spans="2:10" x14ac:dyDescent="0.2">
      <c r="B3503">
        <v>522</v>
      </c>
      <c r="C3503" t="s">
        <v>2533</v>
      </c>
      <c r="D3503" t="s">
        <v>2736</v>
      </c>
      <c r="J3503" t="str">
        <f t="shared" si="8"/>
        <v>parts, service_sales</v>
      </c>
    </row>
    <row r="3504" spans="2:10" x14ac:dyDescent="0.2">
      <c r="B3504">
        <v>523</v>
      </c>
      <c r="C3504" t="s">
        <v>1908</v>
      </c>
      <c r="J3504" t="str">
        <f t="shared" si="8"/>
        <v>sold_commercial_trucks</v>
      </c>
    </row>
    <row r="3505" spans="2:10" x14ac:dyDescent="0.2">
      <c r="B3505">
        <v>524</v>
      </c>
      <c r="C3505" t="s">
        <v>2523</v>
      </c>
      <c r="D3505" t="s">
        <v>2756</v>
      </c>
      <c r="J3505" t="str">
        <f t="shared" si="8"/>
        <v>new_heavy_duty_vehicles, _new</v>
      </c>
    </row>
    <row r="3506" spans="2:10" x14ac:dyDescent="0.2">
      <c r="B3506">
        <v>525</v>
      </c>
      <c r="C3506" t="s">
        <v>2524</v>
      </c>
      <c r="D3506" t="s">
        <v>2756</v>
      </c>
      <c r="J3506" t="str">
        <f t="shared" si="8"/>
        <v>new_light_duty_vehicles, _new</v>
      </c>
    </row>
    <row r="3507" spans="2:10" x14ac:dyDescent="0.2">
      <c r="B3507">
        <v>526</v>
      </c>
      <c r="C3507" t="s">
        <v>2525</v>
      </c>
      <c r="D3507" t="s">
        <v>2526</v>
      </c>
      <c r="F3507" t="s">
        <v>2755</v>
      </c>
      <c r="J3507" t="str">
        <f t="shared" si="8"/>
        <v>new_medium_duty_vehicles_(including_bus_sales, revenue)used_commercial_vehicle_sales</v>
      </c>
    </row>
    <row r="3508" spans="2:10" x14ac:dyDescent="0.2">
      <c r="B3508">
        <v>527</v>
      </c>
      <c r="C3508" t="s">
        <v>2527</v>
      </c>
      <c r="D3508" t="s">
        <v>2756</v>
      </c>
      <c r="J3508" t="str">
        <f t="shared" si="8"/>
        <v>other_vehicles, _new</v>
      </c>
    </row>
    <row r="3509" spans="2:10" x14ac:dyDescent="0.2">
      <c r="B3509">
        <v>528</v>
      </c>
      <c r="C3509" t="s">
        <v>1875</v>
      </c>
      <c r="D3509" t="s">
        <v>2756</v>
      </c>
      <c r="J3509" t="str">
        <f t="shared" si="8"/>
        <v>used_vehicles, _new</v>
      </c>
    </row>
    <row r="3510" spans="2:10" x14ac:dyDescent="0.2">
      <c r="B3510">
        <v>529</v>
      </c>
      <c r="C3510" t="s">
        <v>2528</v>
      </c>
      <c r="J3510" t="str">
        <f t="shared" si="8"/>
        <v>echopark_same_market_totalused_vehicles</v>
      </c>
    </row>
    <row r="3511" spans="2:10" x14ac:dyDescent="0.2">
      <c r="B3511">
        <v>530</v>
      </c>
      <c r="C3511" t="s">
        <v>2529</v>
      </c>
      <c r="J3511" t="str">
        <f t="shared" si="8"/>
        <v>echopark_totalused_vehicles</v>
      </c>
    </row>
    <row r="3512" spans="2:10" x14ac:dyDescent="0.2">
      <c r="B3512">
        <v>531</v>
      </c>
      <c r="C3512" t="s">
        <v>2530</v>
      </c>
      <c r="D3512" t="s">
        <v>1875</v>
      </c>
      <c r="J3512" t="str">
        <f t="shared" si="8"/>
        <v>franchised_dealerships_same_store, used_vehicles</v>
      </c>
    </row>
    <row r="3513" spans="2:10" x14ac:dyDescent="0.2">
      <c r="B3513">
        <v>532</v>
      </c>
      <c r="C3513" t="s">
        <v>2530</v>
      </c>
      <c r="D3513" t="s">
        <v>1874</v>
      </c>
      <c r="J3513" t="str">
        <f t="shared" si="8"/>
        <v>franchised_dealerships_same_store, new_vehicles</v>
      </c>
    </row>
    <row r="3514" spans="2:10" x14ac:dyDescent="0.2">
      <c r="B3514">
        <v>533</v>
      </c>
      <c r="C3514" t="s">
        <v>2167</v>
      </c>
      <c r="J3514" t="str">
        <f t="shared" si="8"/>
        <v>franchised_dealerships_new_vehicles</v>
      </c>
    </row>
    <row r="3515" spans="2:10" x14ac:dyDescent="0.2">
      <c r="B3515">
        <v>534</v>
      </c>
      <c r="C3515" t="s">
        <v>2168</v>
      </c>
      <c r="J3515" t="str">
        <f t="shared" si="8"/>
        <v>franchised_dealerships_used_vehicles</v>
      </c>
    </row>
    <row r="3516" spans="2:10" x14ac:dyDescent="0.2">
      <c r="B3516">
        <v>535</v>
      </c>
      <c r="D3516" t="s">
        <v>2250</v>
      </c>
      <c r="J3516" t="str">
        <f t="shared" si="8"/>
        <v>franchised_dealerships</v>
      </c>
    </row>
    <row r="3517" spans="2:10" x14ac:dyDescent="0.2">
      <c r="B3517">
        <v>536</v>
      </c>
      <c r="C3517" t="s">
        <v>2531</v>
      </c>
      <c r="D3517" t="s">
        <v>2237</v>
      </c>
      <c r="J3517" t="str">
        <f t="shared" si="8"/>
        <v>echopark_segment, revenues</v>
      </c>
    </row>
    <row r="3518" spans="2:10" x14ac:dyDescent="0.2">
      <c r="B3518">
        <v>537</v>
      </c>
      <c r="C3518" t="s">
        <v>2532</v>
      </c>
      <c r="D3518" t="s">
        <v>2237</v>
      </c>
      <c r="J3518" t="str">
        <f t="shared" si="8"/>
        <v>franchised_dealerships_segment, revenues</v>
      </c>
    </row>
    <row r="3519" spans="2:10" x14ac:dyDescent="0.2">
      <c r="B3519">
        <v>538</v>
      </c>
      <c r="C3519" t="s">
        <v>2484</v>
      </c>
      <c r="D3519" t="s">
        <v>2485</v>
      </c>
      <c r="F3519" t="s">
        <v>1852</v>
      </c>
      <c r="J3519" t="str">
        <f t="shared" si="8"/>
        <v>finance, insurancerevenue</v>
      </c>
    </row>
    <row r="3520" spans="2:10" x14ac:dyDescent="0.2">
      <c r="B3520">
        <v>539</v>
      </c>
      <c r="C3520" t="s">
        <v>2533</v>
      </c>
      <c r="D3520" t="s">
        <v>2052</v>
      </c>
      <c r="F3520" t="s">
        <v>1852</v>
      </c>
      <c r="J3520" t="str">
        <f t="shared" si="8"/>
        <v>parts, servicerevenue</v>
      </c>
    </row>
    <row r="3521" spans="2:10" x14ac:dyDescent="0.2">
      <c r="B3521">
        <v>540</v>
      </c>
      <c r="C3521" t="s">
        <v>1893</v>
      </c>
      <c r="D3521" t="s">
        <v>1852</v>
      </c>
      <c r="J3521" t="str">
        <f t="shared" si="8"/>
        <v>vehicles, revenue</v>
      </c>
    </row>
    <row r="3522" spans="2:10" x14ac:dyDescent="0.2">
      <c r="B3522">
        <v>541</v>
      </c>
      <c r="C3522" t="s">
        <v>2534</v>
      </c>
      <c r="D3522" t="s">
        <v>1895</v>
      </c>
      <c r="J3522" t="str">
        <f t="shared" si="8"/>
        <v>echopark, wholesale_vehicles</v>
      </c>
    </row>
    <row r="3523" spans="2:10" x14ac:dyDescent="0.2">
      <c r="B3523">
        <v>542</v>
      </c>
      <c r="C3523" t="s">
        <v>1895</v>
      </c>
      <c r="J3523" t="str">
        <f t="shared" si="8"/>
        <v>wholesale_vehicles</v>
      </c>
    </row>
    <row r="3524" spans="2:10" x14ac:dyDescent="0.2">
      <c r="B3524">
        <v>543</v>
      </c>
      <c r="C3524" t="s">
        <v>2535</v>
      </c>
      <c r="D3524" t="s">
        <v>2536</v>
      </c>
      <c r="J3524" t="str">
        <f t="shared" si="8"/>
        <v>echopark_segment_same_, storeused_vehicle</v>
      </c>
    </row>
    <row r="3525" spans="2:10" x14ac:dyDescent="0.2">
      <c r="B3525">
        <v>544</v>
      </c>
      <c r="C3525" t="s">
        <v>2531</v>
      </c>
      <c r="D3525" t="s">
        <v>1849</v>
      </c>
      <c r="J3525" t="str">
        <f t="shared" si="8"/>
        <v>echopark_segment, used_vehicle</v>
      </c>
    </row>
    <row r="3526" spans="2:10" x14ac:dyDescent="0.2">
      <c r="B3526">
        <v>545</v>
      </c>
      <c r="C3526" t="s">
        <v>2250</v>
      </c>
      <c r="D3526" t="s">
        <v>1846</v>
      </c>
      <c r="J3526" t="str">
        <f t="shared" si="8"/>
        <v>franchised_dealerships, same_store</v>
      </c>
    </row>
    <row r="3527" spans="2:10" x14ac:dyDescent="0.2">
      <c r="B3527">
        <v>546</v>
      </c>
      <c r="C3527" t="s">
        <v>2250</v>
      </c>
      <c r="D3527" t="s">
        <v>1846</v>
      </c>
      <c r="J3527" t="str">
        <f t="shared" si="8"/>
        <v>franchised_dealerships, same_store</v>
      </c>
    </row>
    <row r="3528" spans="2:10" x14ac:dyDescent="0.2">
      <c r="B3528">
        <v>547</v>
      </c>
      <c r="C3528" t="s">
        <v>2250</v>
      </c>
      <c r="D3528" t="s">
        <v>1846</v>
      </c>
      <c r="J3528" t="str">
        <f t="shared" si="8"/>
        <v>franchised_dealerships, same_store</v>
      </c>
    </row>
    <row r="3529" spans="2:10" x14ac:dyDescent="0.2">
      <c r="B3529">
        <v>548</v>
      </c>
      <c r="C3529" t="s">
        <v>2250</v>
      </c>
      <c r="D3529" t="s">
        <v>1875</v>
      </c>
      <c r="J3529" t="str">
        <f t="shared" si="8"/>
        <v>franchised_dealerships, used_vehicles</v>
      </c>
    </row>
    <row r="3530" spans="2:10" x14ac:dyDescent="0.2">
      <c r="B3530">
        <v>549</v>
      </c>
      <c r="C3530" t="s">
        <v>2250</v>
      </c>
      <c r="D3530" t="s">
        <v>1874</v>
      </c>
      <c r="J3530" t="str">
        <f t="shared" si="8"/>
        <v>franchised_dealerships, new_vehicles</v>
      </c>
    </row>
    <row r="3531" spans="2:10" x14ac:dyDescent="0.2">
      <c r="B3531">
        <v>550</v>
      </c>
      <c r="C3531" t="s">
        <v>2250</v>
      </c>
      <c r="D3531" t="s">
        <v>1895</v>
      </c>
      <c r="J3531" t="str">
        <f t="shared" si="8"/>
        <v>franchised_dealerships, wholesale_vehicles</v>
      </c>
    </row>
    <row r="3532" spans="2:10" x14ac:dyDescent="0.2">
      <c r="B3532">
        <v>551</v>
      </c>
      <c r="C3532" t="s">
        <v>2534</v>
      </c>
      <c r="D3532" t="s">
        <v>1895</v>
      </c>
      <c r="J3532" t="str">
        <f t="shared" si="8"/>
        <v>echopark, wholesale_vehicles</v>
      </c>
    </row>
    <row r="3533" spans="2:10" x14ac:dyDescent="0.2">
      <c r="B3533">
        <v>552</v>
      </c>
      <c r="C3533" t="s">
        <v>2173</v>
      </c>
      <c r="J3533" t="str">
        <f t="shared" si="8"/>
        <v>echopark_same_market_used_vehicles</v>
      </c>
    </row>
    <row r="3534" spans="2:10" x14ac:dyDescent="0.2">
      <c r="B3534">
        <v>553</v>
      </c>
      <c r="C3534" t="s">
        <v>2169</v>
      </c>
      <c r="J3534" t="str">
        <f t="shared" si="8"/>
        <v>echopark_same_market_wholesale_vehicles</v>
      </c>
    </row>
    <row r="3535" spans="2:10" x14ac:dyDescent="0.2">
      <c r="B3535">
        <v>554</v>
      </c>
      <c r="C3535" t="s">
        <v>2174</v>
      </c>
      <c r="J3535" t="str">
        <f t="shared" si="8"/>
        <v>echopark_new_vehicles</v>
      </c>
    </row>
    <row r="3536" spans="2:10" x14ac:dyDescent="0.2">
      <c r="B3536">
        <v>555</v>
      </c>
      <c r="C3536" t="s">
        <v>2175</v>
      </c>
      <c r="J3536" t="str">
        <f t="shared" si="8"/>
        <v>echopark_used_vehicles</v>
      </c>
    </row>
    <row r="3537" spans="2:10" x14ac:dyDescent="0.2">
      <c r="B3537">
        <v>556</v>
      </c>
      <c r="C3537" t="s">
        <v>2250</v>
      </c>
      <c r="D3537" t="s">
        <v>2757</v>
      </c>
      <c r="J3537" t="str">
        <f t="shared" si="8"/>
        <v>franchised_dealerships, _retail_new</v>
      </c>
    </row>
    <row r="3538" spans="2:10" x14ac:dyDescent="0.2">
      <c r="B3538">
        <v>557</v>
      </c>
      <c r="C3538" t="s">
        <v>2250</v>
      </c>
      <c r="D3538" t="s">
        <v>2541</v>
      </c>
      <c r="J3538" t="str">
        <f t="shared" si="8"/>
        <v>franchised_dealerships, _used</v>
      </c>
    </row>
    <row r="3539" spans="2:10" x14ac:dyDescent="0.2">
      <c r="B3539">
        <v>558</v>
      </c>
      <c r="C3539" t="s">
        <v>2250</v>
      </c>
      <c r="D3539" t="s">
        <v>1874</v>
      </c>
      <c r="J3539" t="str">
        <f t="shared" si="8"/>
        <v>franchised_dealerships, new_vehicles</v>
      </c>
    </row>
    <row r="3540" spans="2:10" x14ac:dyDescent="0.2">
      <c r="B3540">
        <v>559</v>
      </c>
      <c r="C3540" t="s">
        <v>2250</v>
      </c>
      <c r="D3540" t="s">
        <v>1875</v>
      </c>
      <c r="J3540" t="str">
        <f t="shared" si="8"/>
        <v>franchised_dealerships, used_vehicles</v>
      </c>
    </row>
    <row r="3541" spans="2:10" x14ac:dyDescent="0.2">
      <c r="B3541">
        <v>560</v>
      </c>
      <c r="C3541" t="s">
        <v>2250</v>
      </c>
      <c r="D3541" t="s">
        <v>2543</v>
      </c>
      <c r="J3541" t="str">
        <f t="shared" si="8"/>
        <v>franchised_dealerships, _wholesale_vehicles</v>
      </c>
    </row>
    <row r="3542" spans="2:10" x14ac:dyDescent="0.2">
      <c r="B3542">
        <v>561</v>
      </c>
      <c r="C3542" t="s">
        <v>2250</v>
      </c>
      <c r="D3542" t="s">
        <v>1846</v>
      </c>
      <c r="F3542" t="s">
        <v>1875</v>
      </c>
      <c r="J3542" t="str">
        <f t="shared" si="8"/>
        <v>franchised_dealerships, same_storeused_vehicles</v>
      </c>
    </row>
    <row r="3543" spans="2:10" x14ac:dyDescent="0.2">
      <c r="B3543">
        <v>562</v>
      </c>
      <c r="C3543" t="s">
        <v>2250</v>
      </c>
      <c r="D3543" t="s">
        <v>1846</v>
      </c>
      <c r="J3543" t="str">
        <f t="shared" si="8"/>
        <v>franchised_dealerships, same_store</v>
      </c>
    </row>
    <row r="3544" spans="2:10" x14ac:dyDescent="0.2">
      <c r="B3544">
        <v>563</v>
      </c>
      <c r="C3544" t="s">
        <v>2250</v>
      </c>
      <c r="D3544" t="s">
        <v>1846</v>
      </c>
      <c r="F3544" t="s">
        <v>2542</v>
      </c>
      <c r="J3544" t="str">
        <f t="shared" si="8"/>
        <v>franchised_dealerships, same_storenew_ratio</v>
      </c>
    </row>
    <row r="3545" spans="2:10" x14ac:dyDescent="0.2">
      <c r="B3545">
        <v>564</v>
      </c>
      <c r="C3545" t="s">
        <v>2250</v>
      </c>
      <c r="D3545" t="s">
        <v>1846</v>
      </c>
      <c r="J3545" t="str">
        <f t="shared" si="8"/>
        <v>franchised_dealerships, same_store</v>
      </c>
    </row>
    <row r="3546" spans="2:10" x14ac:dyDescent="0.2">
      <c r="B3546">
        <v>565</v>
      </c>
      <c r="C3546" t="s">
        <v>2250</v>
      </c>
      <c r="D3546" t="s">
        <v>1846</v>
      </c>
      <c r="J3546" t="str">
        <f t="shared" si="8"/>
        <v>franchised_dealerships, same_store</v>
      </c>
    </row>
    <row r="3547" spans="2:10" x14ac:dyDescent="0.2">
      <c r="B3547">
        <v>566</v>
      </c>
      <c r="D3547" t="s">
        <v>1192</v>
      </c>
      <c r="J3547" t="str">
        <f t="shared" si="8"/>
        <v>days</v>
      </c>
    </row>
    <row r="3548" spans="2:10" x14ac:dyDescent="0.2">
      <c r="B3548">
        <v>567</v>
      </c>
      <c r="C3548" t="s">
        <v>2245</v>
      </c>
      <c r="D3548" t="s">
        <v>2251</v>
      </c>
      <c r="J3548" t="str">
        <f t="shared" si="8"/>
        <v>average, monthly</v>
      </c>
    </row>
    <row r="3549" spans="2:10" x14ac:dyDescent="0.2">
      <c r="B3549">
        <v>568</v>
      </c>
      <c r="C3549" t="s">
        <v>2245</v>
      </c>
      <c r="D3549" t="s">
        <v>2251</v>
      </c>
      <c r="J3549" t="str">
        <f t="shared" si="8"/>
        <v>average, monthly</v>
      </c>
    </row>
    <row r="3550" spans="2:10" x14ac:dyDescent="0.2">
      <c r="B3550">
        <v>569</v>
      </c>
      <c r="C3550" t="s">
        <v>1909</v>
      </c>
      <c r="J3550" t="str">
        <f t="shared" si="8"/>
        <v>ecommerce</v>
      </c>
    </row>
    <row r="3551" spans="2:10" x14ac:dyDescent="0.2">
      <c r="B3551">
        <v>570</v>
      </c>
      <c r="C3551" t="s">
        <v>1910</v>
      </c>
      <c r="J3551" t="str">
        <f t="shared" si="8"/>
        <v>wholesale</v>
      </c>
    </row>
    <row r="3552" spans="2:10" x14ac:dyDescent="0.2">
      <c r="B3552">
        <v>571</v>
      </c>
      <c r="C3552" t="s">
        <v>1911</v>
      </c>
      <c r="J3552" t="str">
        <f t="shared" si="8"/>
        <v>ecommerce_asp</v>
      </c>
    </row>
    <row r="3553" spans="2:10" x14ac:dyDescent="0.2">
      <c r="B3553">
        <v>572</v>
      </c>
      <c r="C3553" t="s">
        <v>1912</v>
      </c>
      <c r="J3553" t="str">
        <f t="shared" si="8"/>
        <v>ecommerce_units</v>
      </c>
    </row>
    <row r="3554" spans="2:10" x14ac:dyDescent="0.2">
      <c r="B3554">
        <v>573</v>
      </c>
      <c r="C3554" t="s">
        <v>2252</v>
      </c>
      <c r="D3554" t="s">
        <v>2253</v>
      </c>
      <c r="J3554" t="str">
        <f t="shared" si="8"/>
        <v>ecommerce_vehicles, available_for_sale</v>
      </c>
    </row>
    <row r="3555" spans="2:10" x14ac:dyDescent="0.2">
      <c r="B3555">
        <v>574</v>
      </c>
      <c r="C3555" t="s">
        <v>1925</v>
      </c>
      <c r="D3555" t="s">
        <v>1864</v>
      </c>
      <c r="J3555" t="str">
        <f t="shared" si="8"/>
        <v>ecommerce_, gross_profit</v>
      </c>
    </row>
    <row r="3556" spans="2:10" x14ac:dyDescent="0.2">
      <c r="B3556">
        <v>575</v>
      </c>
      <c r="D3556" t="s">
        <v>1864</v>
      </c>
      <c r="J3556" t="str">
        <f t="shared" si="8"/>
        <v>gross_profit</v>
      </c>
    </row>
    <row r="3557" spans="2:10" x14ac:dyDescent="0.2">
      <c r="B3557">
        <v>576</v>
      </c>
      <c r="C3557" t="s">
        <v>2544</v>
      </c>
      <c r="D3557" t="s">
        <v>1864</v>
      </c>
      <c r="J3557" t="str">
        <f t="shared" si="8"/>
        <v>wholesale_, gross_profit</v>
      </c>
    </row>
    <row r="3558" spans="2:10" x14ac:dyDescent="0.2">
      <c r="B3558">
        <v>577</v>
      </c>
      <c r="D3558" t="s">
        <v>2254</v>
      </c>
      <c r="J3558" t="str">
        <f t="shared" si="8"/>
        <v>regional_hubs</v>
      </c>
    </row>
    <row r="3559" spans="2:10" x14ac:dyDescent="0.2">
      <c r="B3559">
        <v>578</v>
      </c>
      <c r="C3559" t="s">
        <v>1909</v>
      </c>
      <c r="D3559" t="s">
        <v>1852</v>
      </c>
      <c r="J3559" t="str">
        <f t="shared" si="8"/>
        <v>ecommerce, revenue</v>
      </c>
    </row>
    <row r="3560" spans="2:10" x14ac:dyDescent="0.2">
      <c r="B3560">
        <v>579</v>
      </c>
      <c r="C3560" t="s">
        <v>1768</v>
      </c>
      <c r="D3560" t="s">
        <v>1852</v>
      </c>
      <c r="J3560" t="str">
        <f t="shared" ref="J3560:J3623" si="9">IF(C3560&lt;&gt;"",C3560,"")&amp;IF(AND(C3560&lt;&gt;"",D3560&lt;&gt;""),", ","")&amp;IF(D3560&lt;&gt;"",D3560,"")&amp;IF(AND(D3560&lt;&gt;"",E3560&lt;&gt;""),", ","")&amp;IF(E3560&lt;&gt;"",E3560,"")&amp;IF(AND(E3560&lt;&gt;"",F3560&lt;&gt;""),", ","")&amp;IF(F3560&lt;&gt;"",F3560,"")&amp;IF(AND(F3560&lt;&gt;"",G3560&lt;&gt;""),", ","")&amp;IF(G3560&lt;&gt;"",G3560,"")</f>
        <v>other, revenue</v>
      </c>
    </row>
    <row r="3561" spans="2:10" x14ac:dyDescent="0.2">
      <c r="B3561">
        <v>580</v>
      </c>
      <c r="C3561" t="s">
        <v>2506</v>
      </c>
      <c r="D3561" t="s">
        <v>1852</v>
      </c>
      <c r="J3561" t="str">
        <f t="shared" si="9"/>
        <v>wholesale_vehicle, revenue</v>
      </c>
    </row>
    <row r="3562" spans="2:10" x14ac:dyDescent="0.2">
      <c r="B3562">
        <v>581</v>
      </c>
      <c r="C3562" t="s">
        <v>1913</v>
      </c>
      <c r="J3562" t="str">
        <f t="shared" si="9"/>
        <v>total_units_sold</v>
      </c>
    </row>
    <row r="3563" spans="2:10" x14ac:dyDescent="0.2">
      <c r="B3563">
        <v>582</v>
      </c>
      <c r="C3563" t="s">
        <v>1912</v>
      </c>
      <c r="J3563" t="str">
        <f t="shared" si="9"/>
        <v>ecommerce_units</v>
      </c>
    </row>
    <row r="3564" spans="2:10" x14ac:dyDescent="0.2">
      <c r="B3564">
        <v>583</v>
      </c>
      <c r="C3564" t="s">
        <v>1914</v>
      </c>
      <c r="J3564" t="str">
        <f t="shared" si="9"/>
        <v>wholesale_units</v>
      </c>
    </row>
    <row r="3565" spans="2:10" x14ac:dyDescent="0.2">
      <c r="B3565">
        <v>584</v>
      </c>
      <c r="C3565" t="s">
        <v>1909</v>
      </c>
      <c r="J3565" t="str">
        <f t="shared" si="9"/>
        <v>ecommerce</v>
      </c>
    </row>
    <row r="3566" spans="2:10" x14ac:dyDescent="0.2">
      <c r="B3566">
        <v>585</v>
      </c>
      <c r="C3566" t="s">
        <v>1910</v>
      </c>
      <c r="J3566" t="str">
        <f t="shared" si="9"/>
        <v>wholesale</v>
      </c>
    </row>
    <row r="3567" spans="2:10" x14ac:dyDescent="0.2">
      <c r="B3567">
        <v>586</v>
      </c>
      <c r="C3567" t="s">
        <v>1915</v>
      </c>
      <c r="J3567" t="str">
        <f t="shared" si="9"/>
        <v>wholesale_asp</v>
      </c>
    </row>
    <row r="3568" spans="2:10" x14ac:dyDescent="0.2">
      <c r="B3568">
        <v>587</v>
      </c>
      <c r="C3568" t="s">
        <v>1916</v>
      </c>
      <c r="J3568" t="str">
        <f t="shared" si="9"/>
        <v>all_other</v>
      </c>
    </row>
    <row r="3569" spans="2:10" x14ac:dyDescent="0.2">
      <c r="B3569">
        <v>588</v>
      </c>
      <c r="C3569" t="s">
        <v>1909</v>
      </c>
      <c r="J3569" t="str">
        <f t="shared" si="9"/>
        <v>ecommerce</v>
      </c>
    </row>
    <row r="3570" spans="2:10" x14ac:dyDescent="0.2">
      <c r="B3570">
        <v>589</v>
      </c>
      <c r="C3570" t="s">
        <v>1917</v>
      </c>
      <c r="J3570" t="str">
        <f t="shared" si="9"/>
        <v>tda</v>
      </c>
    </row>
    <row r="3571" spans="2:10" x14ac:dyDescent="0.2">
      <c r="B3571">
        <v>590</v>
      </c>
      <c r="C3571" t="s">
        <v>1910</v>
      </c>
      <c r="J3571" t="str">
        <f t="shared" si="9"/>
        <v>wholesale</v>
      </c>
    </row>
    <row r="3572" spans="2:10" x14ac:dyDescent="0.2">
      <c r="B3572">
        <v>591</v>
      </c>
      <c r="C3572" t="s">
        <v>2245</v>
      </c>
      <c r="D3572" t="s">
        <v>2251</v>
      </c>
      <c r="J3572" t="str">
        <f t="shared" si="9"/>
        <v>average, monthly</v>
      </c>
    </row>
    <row r="3573" spans="2:10" x14ac:dyDescent="0.2">
      <c r="B3573">
        <v>592</v>
      </c>
      <c r="C3573" t="s">
        <v>2164</v>
      </c>
      <c r="J3573" t="str">
        <f t="shared" si="9"/>
        <v>e_commerce</v>
      </c>
    </row>
    <row r="3574" spans="2:10" x14ac:dyDescent="0.2">
      <c r="B3574">
        <v>593</v>
      </c>
      <c r="C3574" t="s">
        <v>1917</v>
      </c>
      <c r="J3574" t="str">
        <f t="shared" si="9"/>
        <v>tda</v>
      </c>
    </row>
    <row r="3575" spans="2:10" x14ac:dyDescent="0.2">
      <c r="B3575">
        <v>594</v>
      </c>
      <c r="C3575" t="s">
        <v>1910</v>
      </c>
      <c r="J3575" t="str">
        <f t="shared" si="9"/>
        <v>wholesale</v>
      </c>
    </row>
    <row r="3576" spans="2:10" x14ac:dyDescent="0.2">
      <c r="B3576">
        <v>595</v>
      </c>
      <c r="C3576" t="s">
        <v>2058</v>
      </c>
      <c r="D3576" t="s">
        <v>2060</v>
      </c>
      <c r="J3576" t="str">
        <f t="shared" si="9"/>
        <v>apparel, electronics</v>
      </c>
    </row>
    <row r="3577" spans="2:10" x14ac:dyDescent="0.2">
      <c r="B3577">
        <v>596</v>
      </c>
      <c r="C3577" t="s">
        <v>1919</v>
      </c>
      <c r="J3577" t="str">
        <f t="shared" si="9"/>
        <v>consumables</v>
      </c>
    </row>
    <row r="3578" spans="2:10" x14ac:dyDescent="0.2">
      <c r="B3578">
        <v>597</v>
      </c>
      <c r="C3578" t="s">
        <v>1920</v>
      </c>
      <c r="J3578" t="str">
        <f t="shared" si="9"/>
        <v>food</v>
      </c>
    </row>
    <row r="3579" spans="2:10" x14ac:dyDescent="0.2">
      <c r="B3579">
        <v>598</v>
      </c>
      <c r="C3579" t="s">
        <v>1921</v>
      </c>
      <c r="J3579" t="str">
        <f t="shared" si="9"/>
        <v>furniture</v>
      </c>
    </row>
    <row r="3580" spans="2:10" x14ac:dyDescent="0.2">
      <c r="B3580">
        <v>599</v>
      </c>
      <c r="C3580" t="s">
        <v>1922</v>
      </c>
      <c r="J3580" t="str">
        <f t="shared" si="9"/>
        <v>hard_home</v>
      </c>
    </row>
    <row r="3581" spans="2:10" x14ac:dyDescent="0.2">
      <c r="B3581">
        <v>600</v>
      </c>
      <c r="C3581" t="s">
        <v>1923</v>
      </c>
      <c r="J3581" t="str">
        <f t="shared" si="9"/>
        <v>seasonal</v>
      </c>
    </row>
    <row r="3582" spans="2:10" x14ac:dyDescent="0.2">
      <c r="B3582">
        <v>601</v>
      </c>
      <c r="C3582" t="s">
        <v>1924</v>
      </c>
      <c r="J3582" t="str">
        <f t="shared" si="9"/>
        <v>soft_home</v>
      </c>
    </row>
    <row r="3583" spans="2:10" x14ac:dyDescent="0.2">
      <c r="B3583">
        <v>602</v>
      </c>
      <c r="C3583" t="s">
        <v>1909</v>
      </c>
      <c r="J3583" t="str">
        <f t="shared" si="9"/>
        <v>ecommerce</v>
      </c>
    </row>
    <row r="3584" spans="2:10" x14ac:dyDescent="0.2">
      <c r="B3584">
        <v>603</v>
      </c>
      <c r="C3584" t="s">
        <v>1852</v>
      </c>
      <c r="J3584" t="str">
        <f t="shared" si="9"/>
        <v>revenue</v>
      </c>
    </row>
    <row r="3585" spans="2:10" x14ac:dyDescent="0.2">
      <c r="B3585">
        <v>604</v>
      </c>
      <c r="C3585" t="s">
        <v>1919</v>
      </c>
      <c r="J3585" t="str">
        <f t="shared" si="9"/>
        <v>consumables</v>
      </c>
    </row>
    <row r="3586" spans="2:10" x14ac:dyDescent="0.2">
      <c r="B3586">
        <v>605</v>
      </c>
      <c r="C3586" t="s">
        <v>2060</v>
      </c>
      <c r="D3586" t="s">
        <v>2545</v>
      </c>
      <c r="J3586" t="str">
        <f t="shared" si="9"/>
        <v>electronics, toys</v>
      </c>
    </row>
    <row r="3587" spans="2:10" x14ac:dyDescent="0.2">
      <c r="B3587">
        <v>606</v>
      </c>
      <c r="C3587" t="s">
        <v>1920</v>
      </c>
      <c r="J3587" t="str">
        <f t="shared" si="9"/>
        <v>food</v>
      </c>
    </row>
    <row r="3588" spans="2:10" x14ac:dyDescent="0.2">
      <c r="B3588">
        <v>607</v>
      </c>
      <c r="C3588" t="s">
        <v>1921</v>
      </c>
      <c r="J3588" t="str">
        <f t="shared" si="9"/>
        <v>furniture</v>
      </c>
    </row>
    <row r="3589" spans="2:10" x14ac:dyDescent="0.2">
      <c r="B3589">
        <v>608</v>
      </c>
      <c r="C3589" t="s">
        <v>1922</v>
      </c>
      <c r="J3589" t="str">
        <f t="shared" si="9"/>
        <v>hard_home</v>
      </c>
    </row>
    <row r="3590" spans="2:10" x14ac:dyDescent="0.2">
      <c r="B3590">
        <v>609</v>
      </c>
      <c r="C3590" t="s">
        <v>1923</v>
      </c>
      <c r="J3590" t="str">
        <f t="shared" si="9"/>
        <v>seasonal</v>
      </c>
    </row>
    <row r="3591" spans="2:10" x14ac:dyDescent="0.2">
      <c r="B3591">
        <v>610</v>
      </c>
      <c r="C3591" t="s">
        <v>1924</v>
      </c>
      <c r="J3591" t="str">
        <f t="shared" si="9"/>
        <v>soft_home</v>
      </c>
    </row>
    <row r="3592" spans="2:10" x14ac:dyDescent="0.2">
      <c r="B3592">
        <v>611</v>
      </c>
      <c r="C3592" t="s">
        <v>2858</v>
      </c>
      <c r="J3592" t="str">
        <f t="shared" si="9"/>
        <v>lease_liabilities</v>
      </c>
    </row>
    <row r="3593" spans="2:10" x14ac:dyDescent="0.2">
      <c r="B3593">
        <v>612</v>
      </c>
      <c r="C3593" t="s">
        <v>1768</v>
      </c>
      <c r="D3593" t="s">
        <v>1852</v>
      </c>
      <c r="J3593" t="str">
        <f t="shared" si="9"/>
        <v>other, revenue</v>
      </c>
    </row>
    <row r="3594" spans="2:10" x14ac:dyDescent="0.2">
      <c r="B3594">
        <v>613</v>
      </c>
      <c r="C3594" t="s">
        <v>1772</v>
      </c>
      <c r="J3594" t="str">
        <f t="shared" si="9"/>
        <v>sales</v>
      </c>
    </row>
    <row r="3595" spans="2:10" x14ac:dyDescent="0.2">
      <c r="B3595">
        <v>614</v>
      </c>
      <c r="C3595" t="s">
        <v>2190</v>
      </c>
      <c r="D3595" t="s">
        <v>2546</v>
      </c>
      <c r="J3595" t="str">
        <f t="shared" si="9"/>
        <v>new_store, count_potential</v>
      </c>
    </row>
    <row r="3596" spans="2:10" x14ac:dyDescent="0.2">
      <c r="B3596">
        <v>615</v>
      </c>
      <c r="C3596" t="s">
        <v>2859</v>
      </c>
      <c r="D3596" t="s">
        <v>273</v>
      </c>
      <c r="J3596" t="str">
        <f t="shared" si="9"/>
        <v>closed_or_relocated, stores</v>
      </c>
    </row>
    <row r="3597" spans="2:10" x14ac:dyDescent="0.2">
      <c r="B3597">
        <v>616</v>
      </c>
      <c r="C3597" t="s">
        <v>2191</v>
      </c>
      <c r="J3597" t="str">
        <f t="shared" si="9"/>
        <v>total_new_store</v>
      </c>
    </row>
    <row r="3598" spans="2:10" x14ac:dyDescent="0.2">
      <c r="B3598">
        <v>617</v>
      </c>
      <c r="C3598" t="s">
        <v>2548</v>
      </c>
      <c r="D3598" t="s">
        <v>273</v>
      </c>
      <c r="J3598" t="str">
        <f t="shared" si="9"/>
        <v>total_operating, stores</v>
      </c>
    </row>
    <row r="3599" spans="2:10" x14ac:dyDescent="0.2">
      <c r="B3599">
        <v>618</v>
      </c>
      <c r="C3599" t="s">
        <v>1928</v>
      </c>
      <c r="J3599" t="str">
        <f t="shared" si="9"/>
        <v>construction</v>
      </c>
    </row>
    <row r="3600" spans="2:10" x14ac:dyDescent="0.2">
      <c r="B3600">
        <v>619</v>
      </c>
      <c r="C3600" t="s">
        <v>1928</v>
      </c>
      <c r="J3600" t="str">
        <f t="shared" si="9"/>
        <v>construction</v>
      </c>
    </row>
    <row r="3601" spans="2:10" x14ac:dyDescent="0.2">
      <c r="B3601">
        <v>620</v>
      </c>
      <c r="C3601" t="s">
        <v>1929</v>
      </c>
      <c r="J3601" t="str">
        <f t="shared" si="9"/>
        <v>retail_operations</v>
      </c>
    </row>
    <row r="3602" spans="2:10" x14ac:dyDescent="0.2">
      <c r="B3602">
        <v>621</v>
      </c>
      <c r="C3602" t="s">
        <v>1929</v>
      </c>
      <c r="J3602" t="str">
        <f t="shared" si="9"/>
        <v>retail_operations</v>
      </c>
    </row>
    <row r="3603" spans="2:10" x14ac:dyDescent="0.2">
      <c r="B3603">
        <v>622</v>
      </c>
      <c r="C3603" t="s">
        <v>2082</v>
      </c>
      <c r="D3603" t="s">
        <v>1699</v>
      </c>
      <c r="J3603" t="str">
        <f t="shared" si="9"/>
        <v>retail_sales, square_foot</v>
      </c>
    </row>
    <row r="3604" spans="2:10" x14ac:dyDescent="0.2">
      <c r="B3604">
        <v>623</v>
      </c>
      <c r="C3604" t="s">
        <v>1826</v>
      </c>
      <c r="D3604" t="s">
        <v>1779</v>
      </c>
      <c r="F3604" t="s">
        <v>3457</v>
      </c>
      <c r="J3604" t="str">
        <f t="shared" si="9"/>
        <v>total, retail_storesend_period</v>
      </c>
    </row>
    <row r="3605" spans="2:10" x14ac:dyDescent="0.2">
      <c r="B3605">
        <v>624</v>
      </c>
      <c r="C3605" t="s">
        <v>2267</v>
      </c>
      <c r="D3605" t="s">
        <v>2296</v>
      </c>
      <c r="J3605" t="str">
        <f t="shared" si="9"/>
        <v>comparable_, storesales</v>
      </c>
    </row>
    <row r="3606" spans="2:10" x14ac:dyDescent="0.2">
      <c r="B3606">
        <v>625</v>
      </c>
      <c r="C3606" t="s">
        <v>2190</v>
      </c>
      <c r="D3606" t="s">
        <v>1777</v>
      </c>
      <c r="J3606" t="str">
        <f t="shared" si="9"/>
        <v>new_store, opened</v>
      </c>
    </row>
    <row r="3607" spans="2:10" x14ac:dyDescent="0.2">
      <c r="B3607">
        <v>626</v>
      </c>
      <c r="C3607" t="s">
        <v>2176</v>
      </c>
      <c r="J3607" t="str">
        <f t="shared" si="9"/>
        <v>non_perishable</v>
      </c>
    </row>
    <row r="3608" spans="2:10" x14ac:dyDescent="0.2">
      <c r="B3608">
        <v>627</v>
      </c>
      <c r="C3608" t="s">
        <v>1930</v>
      </c>
      <c r="J3608" t="str">
        <f t="shared" si="9"/>
        <v>perishable</v>
      </c>
    </row>
    <row r="3609" spans="2:10" x14ac:dyDescent="0.2">
      <c r="B3609">
        <v>628</v>
      </c>
      <c r="C3609" t="s">
        <v>273</v>
      </c>
      <c r="D3609" t="s">
        <v>2235</v>
      </c>
      <c r="J3609" t="str">
        <f t="shared" si="9"/>
        <v>stores, count</v>
      </c>
    </row>
    <row r="3610" spans="2:10" x14ac:dyDescent="0.2">
      <c r="B3610">
        <v>629</v>
      </c>
      <c r="C3610" t="s">
        <v>1931</v>
      </c>
      <c r="J3610" t="str">
        <f t="shared" si="9"/>
        <v>planning_underway</v>
      </c>
    </row>
    <row r="3611" spans="2:10" x14ac:dyDescent="0.2">
      <c r="B3611">
        <v>630</v>
      </c>
      <c r="C3611" t="s">
        <v>2215</v>
      </c>
      <c r="J3611" t="str">
        <f t="shared" si="9"/>
        <v>kohls_charge_card_holders</v>
      </c>
    </row>
    <row r="3612" spans="2:10" x14ac:dyDescent="0.2">
      <c r="B3612">
        <v>631</v>
      </c>
      <c r="C3612" t="s">
        <v>2549</v>
      </c>
      <c r="D3612" t="s">
        <v>2550</v>
      </c>
      <c r="J3612" t="str">
        <f t="shared" si="9"/>
        <v>sephora_customers_new, kohls</v>
      </c>
    </row>
    <row r="3613" spans="2:10" x14ac:dyDescent="0.2">
      <c r="B3613">
        <v>632</v>
      </c>
      <c r="C3613" t="s">
        <v>1876</v>
      </c>
      <c r="J3613" t="str">
        <f t="shared" si="9"/>
        <v>active_customers</v>
      </c>
    </row>
    <row r="3614" spans="2:10" x14ac:dyDescent="0.2">
      <c r="B3614">
        <v>633</v>
      </c>
      <c r="C3614" t="s">
        <v>1933</v>
      </c>
      <c r="J3614" t="str">
        <f t="shared" si="9"/>
        <v>sephora</v>
      </c>
    </row>
    <row r="3615" spans="2:10" x14ac:dyDescent="0.2">
      <c r="B3615">
        <v>634</v>
      </c>
      <c r="C3615" t="s">
        <v>2303</v>
      </c>
      <c r="D3615" t="s">
        <v>1997</v>
      </c>
      <c r="J3615" t="str">
        <f t="shared" si="9"/>
        <v>loyalty, members</v>
      </c>
    </row>
    <row r="3616" spans="2:10" x14ac:dyDescent="0.2">
      <c r="B3616">
        <v>635</v>
      </c>
      <c r="C3616" t="s">
        <v>1817</v>
      </c>
      <c r="J3616" t="str">
        <f t="shared" si="9"/>
        <v>accessories</v>
      </c>
    </row>
    <row r="3617" spans="2:10" x14ac:dyDescent="0.2">
      <c r="B3617">
        <v>636</v>
      </c>
      <c r="C3617" t="s">
        <v>2214</v>
      </c>
      <c r="J3617" t="str">
        <f t="shared" si="9"/>
        <v>childrens</v>
      </c>
    </row>
    <row r="3618" spans="2:10" x14ac:dyDescent="0.2">
      <c r="B3618">
        <v>637</v>
      </c>
      <c r="C3618" t="s">
        <v>1819</v>
      </c>
      <c r="J3618" t="str">
        <f t="shared" si="9"/>
        <v>footwear</v>
      </c>
    </row>
    <row r="3619" spans="2:10" x14ac:dyDescent="0.2">
      <c r="B3619">
        <v>638</v>
      </c>
      <c r="C3619" t="s">
        <v>1934</v>
      </c>
      <c r="J3619" t="str">
        <f t="shared" si="9"/>
        <v>home</v>
      </c>
    </row>
    <row r="3620" spans="2:10" x14ac:dyDescent="0.2">
      <c r="B3620">
        <v>639</v>
      </c>
      <c r="C3620" t="s">
        <v>1821</v>
      </c>
      <c r="J3620" t="str">
        <f t="shared" si="9"/>
        <v>mens</v>
      </c>
    </row>
    <row r="3621" spans="2:10" x14ac:dyDescent="0.2">
      <c r="B3621">
        <v>640</v>
      </c>
      <c r="C3621" t="s">
        <v>1935</v>
      </c>
      <c r="J3621" t="str">
        <f t="shared" si="9"/>
        <v>menã¢â‚¬â„¢s</v>
      </c>
    </row>
    <row r="3622" spans="2:10" x14ac:dyDescent="0.2">
      <c r="B3622">
        <v>641</v>
      </c>
      <c r="C3622" t="s">
        <v>1768</v>
      </c>
      <c r="D3622" t="s">
        <v>1852</v>
      </c>
      <c r="J3622" t="str">
        <f t="shared" si="9"/>
        <v>other, revenue</v>
      </c>
    </row>
    <row r="3623" spans="2:10" x14ac:dyDescent="0.2">
      <c r="B3623">
        <v>642</v>
      </c>
      <c r="C3623" t="s">
        <v>1824</v>
      </c>
      <c r="J3623" t="str">
        <f t="shared" si="9"/>
        <v>womens</v>
      </c>
    </row>
    <row r="3624" spans="2:10" x14ac:dyDescent="0.2">
      <c r="B3624">
        <v>643</v>
      </c>
      <c r="D3624" t="s">
        <v>2304</v>
      </c>
      <c r="J3624" t="str">
        <f t="shared" ref="J3624:J3687" si="10">IF(C3624&lt;&gt;"",C3624,"")&amp;IF(AND(C3624&lt;&gt;"",D3624&lt;&gt;""),", ","")&amp;IF(D3624&lt;&gt;"",D3624,"")&amp;IF(AND(D3624&lt;&gt;"",E3624&lt;&gt;""),", ","")&amp;IF(E3624&lt;&gt;"",E3624,"")&amp;IF(AND(E3624&lt;&gt;"",F3624&lt;&gt;""),", ","")&amp;IF(F3624&lt;&gt;"",F3624,"")&amp;IF(AND(F3624&lt;&gt;"",G3624&lt;&gt;""),", ","")&amp;IF(G3624&lt;&gt;"",G3624,"")</f>
        <v>storevisits</v>
      </c>
    </row>
    <row r="3625" spans="2:10" x14ac:dyDescent="0.2">
      <c r="B3625">
        <v>644</v>
      </c>
      <c r="C3625" t="s">
        <v>1826</v>
      </c>
      <c r="D3625" t="s">
        <v>273</v>
      </c>
      <c r="J3625" t="str">
        <f t="shared" si="10"/>
        <v>total, stores</v>
      </c>
    </row>
    <row r="3626" spans="2:10" x14ac:dyDescent="0.2">
      <c r="B3626">
        <v>645</v>
      </c>
      <c r="C3626" t="s">
        <v>2216</v>
      </c>
      <c r="J3626" t="str">
        <f t="shared" si="10"/>
        <v>kohls_app_user_growth</v>
      </c>
    </row>
    <row r="3627" spans="2:10" x14ac:dyDescent="0.2">
      <c r="B3627">
        <v>646</v>
      </c>
      <c r="C3627" t="s">
        <v>1937</v>
      </c>
      <c r="J3627" t="str">
        <f t="shared" si="10"/>
        <v>website_visits</v>
      </c>
    </row>
    <row r="3628" spans="2:10" x14ac:dyDescent="0.2">
      <c r="B3628">
        <v>647</v>
      </c>
      <c r="C3628" t="s">
        <v>1825</v>
      </c>
      <c r="J3628" t="str">
        <f t="shared" si="10"/>
        <v>new_customers</v>
      </c>
    </row>
    <row r="3629" spans="2:10" x14ac:dyDescent="0.2">
      <c r="B3629">
        <v>648</v>
      </c>
      <c r="C3629" t="s">
        <v>1825</v>
      </c>
      <c r="J3629" t="str">
        <f t="shared" si="10"/>
        <v>new_customers</v>
      </c>
    </row>
    <row r="3630" spans="2:10" x14ac:dyDescent="0.2">
      <c r="B3630">
        <v>649</v>
      </c>
      <c r="C3630" t="s">
        <v>1938</v>
      </c>
      <c r="J3630" t="str">
        <f t="shared" si="10"/>
        <v>through_the_digital_channel</v>
      </c>
    </row>
    <row r="3631" spans="2:10" x14ac:dyDescent="0.2">
      <c r="B3631">
        <v>650</v>
      </c>
      <c r="C3631" t="s">
        <v>2860</v>
      </c>
      <c r="D3631" t="s">
        <v>1825</v>
      </c>
      <c r="J3631" t="str">
        <f t="shared" si="10"/>
        <v>digital_channel, new_customers</v>
      </c>
    </row>
    <row r="3632" spans="2:10" x14ac:dyDescent="0.2">
      <c r="B3632">
        <v>651</v>
      </c>
      <c r="D3632" t="s">
        <v>1825</v>
      </c>
      <c r="J3632" t="str">
        <f t="shared" si="10"/>
        <v>new_customers</v>
      </c>
    </row>
    <row r="3633" spans="2:10" x14ac:dyDescent="0.2">
      <c r="B3633">
        <v>652</v>
      </c>
      <c r="C3633" t="s">
        <v>1934</v>
      </c>
      <c r="D3633" t="s">
        <v>1768</v>
      </c>
      <c r="J3633" t="str">
        <f t="shared" si="10"/>
        <v>home, other</v>
      </c>
    </row>
    <row r="3634" spans="2:10" x14ac:dyDescent="0.2">
      <c r="B3634">
        <v>653</v>
      </c>
      <c r="C3634" t="s">
        <v>1821</v>
      </c>
      <c r="D3634" t="s">
        <v>2758</v>
      </c>
      <c r="J3634" t="str">
        <f t="shared" si="10"/>
        <v>mens, kids</v>
      </c>
    </row>
    <row r="3635" spans="2:10" x14ac:dyDescent="0.2">
      <c r="B3635">
        <v>654</v>
      </c>
      <c r="C3635" t="s">
        <v>2551</v>
      </c>
      <c r="D3635" t="s">
        <v>2552</v>
      </c>
      <c r="F3635" t="s">
        <v>2149</v>
      </c>
      <c r="G3635" t="s">
        <v>2759</v>
      </c>
      <c r="J3635" t="str">
        <f t="shared" si="10"/>
        <v>womens_accessories, intimate_apparelcosmetics, fragrances</v>
      </c>
    </row>
    <row r="3636" spans="2:10" x14ac:dyDescent="0.2">
      <c r="B3636">
        <v>655</v>
      </c>
      <c r="C3636" t="s">
        <v>2217</v>
      </c>
      <c r="J3636" t="str">
        <f t="shared" si="10"/>
        <v>womens_apparel</v>
      </c>
    </row>
    <row r="3637" spans="2:10" x14ac:dyDescent="0.2">
      <c r="B3637">
        <v>656</v>
      </c>
      <c r="C3637" t="s">
        <v>2458</v>
      </c>
      <c r="D3637" t="s">
        <v>2237</v>
      </c>
      <c r="J3637" t="str">
        <f t="shared" si="10"/>
        <v>credit_card, revenues</v>
      </c>
    </row>
    <row r="3638" spans="2:10" x14ac:dyDescent="0.2">
      <c r="B3638">
        <v>657</v>
      </c>
      <c r="C3638" t="s">
        <v>1934</v>
      </c>
      <c r="D3638" t="s">
        <v>1768</v>
      </c>
      <c r="J3638" t="str">
        <f t="shared" si="10"/>
        <v>home, other</v>
      </c>
    </row>
    <row r="3639" spans="2:10" x14ac:dyDescent="0.2">
      <c r="B3639">
        <v>658</v>
      </c>
      <c r="C3639" t="s">
        <v>1821</v>
      </c>
      <c r="D3639" t="s">
        <v>2758</v>
      </c>
      <c r="J3639" t="str">
        <f t="shared" si="10"/>
        <v>mens, kids</v>
      </c>
    </row>
    <row r="3640" spans="2:10" x14ac:dyDescent="0.2">
      <c r="B3640">
        <v>659</v>
      </c>
      <c r="C3640" t="s">
        <v>1860</v>
      </c>
      <c r="J3640" t="str">
        <f t="shared" si="10"/>
        <v>net_sales</v>
      </c>
    </row>
    <row r="3641" spans="2:10" x14ac:dyDescent="0.2">
      <c r="B3641">
        <v>660</v>
      </c>
      <c r="C3641" t="s">
        <v>2551</v>
      </c>
      <c r="D3641" t="s">
        <v>2552</v>
      </c>
      <c r="F3641" t="s">
        <v>2149</v>
      </c>
      <c r="G3641" t="s">
        <v>2759</v>
      </c>
      <c r="J3641" t="str">
        <f t="shared" si="10"/>
        <v>womens_accessories, intimate_apparelcosmetics, fragrances</v>
      </c>
    </row>
    <row r="3642" spans="2:10" x14ac:dyDescent="0.2">
      <c r="B3642">
        <v>661</v>
      </c>
      <c r="C3642" t="s">
        <v>2217</v>
      </c>
      <c r="J3642" t="str">
        <f t="shared" si="10"/>
        <v>womens_apparel</v>
      </c>
    </row>
    <row r="3643" spans="2:10" x14ac:dyDescent="0.2">
      <c r="B3643">
        <v>662</v>
      </c>
      <c r="C3643" t="s">
        <v>2245</v>
      </c>
      <c r="D3643" t="s">
        <v>2255</v>
      </c>
      <c r="J3643" t="str">
        <f t="shared" si="10"/>
        <v>average, net_sales_per</v>
      </c>
    </row>
    <row r="3644" spans="2:10" x14ac:dyDescent="0.2">
      <c r="B3644">
        <v>663</v>
      </c>
      <c r="C3644" t="s">
        <v>2256</v>
      </c>
      <c r="D3644" t="s">
        <v>2234</v>
      </c>
      <c r="J3644" t="str">
        <f t="shared" si="10"/>
        <v>comparable, store</v>
      </c>
    </row>
    <row r="3645" spans="2:10" x14ac:dyDescent="0.2">
      <c r="B3645">
        <v>664</v>
      </c>
      <c r="C3645" t="s">
        <v>1860</v>
      </c>
      <c r="J3645" t="str">
        <f t="shared" si="10"/>
        <v>net_sales</v>
      </c>
    </row>
    <row r="3646" spans="2:10" x14ac:dyDescent="0.2">
      <c r="B3646">
        <v>665</v>
      </c>
      <c r="D3646" t="s">
        <v>1776</v>
      </c>
      <c r="J3646" t="str">
        <f t="shared" si="10"/>
        <v>closed</v>
      </c>
    </row>
    <row r="3647" spans="2:10" x14ac:dyDescent="0.2">
      <c r="B3647">
        <v>666</v>
      </c>
      <c r="D3647" t="s">
        <v>1862</v>
      </c>
      <c r="J3647" t="str">
        <f t="shared" si="10"/>
        <v>new_stores</v>
      </c>
    </row>
    <row r="3648" spans="2:10" x14ac:dyDescent="0.2">
      <c r="B3648">
        <v>667</v>
      </c>
      <c r="D3648" t="s">
        <v>273</v>
      </c>
      <c r="J3648" t="str">
        <f t="shared" si="10"/>
        <v>stores</v>
      </c>
    </row>
    <row r="3649" spans="2:10" x14ac:dyDescent="0.2">
      <c r="B3649">
        <v>668</v>
      </c>
      <c r="D3649" t="s">
        <v>273</v>
      </c>
      <c r="F3649" t="s">
        <v>3462</v>
      </c>
      <c r="J3649" t="str">
        <f t="shared" si="10"/>
        <v>storesbeginning_quarter</v>
      </c>
    </row>
    <row r="3650" spans="2:10" x14ac:dyDescent="0.2">
      <c r="B3650">
        <v>669</v>
      </c>
      <c r="D3650" t="s">
        <v>273</v>
      </c>
      <c r="F3650" t="s">
        <v>1777</v>
      </c>
      <c r="J3650" t="str">
        <f t="shared" si="10"/>
        <v>storesopened</v>
      </c>
    </row>
    <row r="3651" spans="2:10" x14ac:dyDescent="0.2">
      <c r="B3651">
        <v>670</v>
      </c>
      <c r="C3651" t="s">
        <v>2760</v>
      </c>
      <c r="D3651" t="s">
        <v>1773</v>
      </c>
      <c r="J3651" t="str">
        <f t="shared" si="10"/>
        <v>br, comparable_sales</v>
      </c>
    </row>
    <row r="3652" spans="2:10" x14ac:dyDescent="0.2">
      <c r="B3652">
        <v>671</v>
      </c>
      <c r="C3652" t="s">
        <v>2432</v>
      </c>
      <c r="D3652" t="s">
        <v>273</v>
      </c>
      <c r="J3652" t="str">
        <f t="shared" si="10"/>
        <v>corporate, stores</v>
      </c>
    </row>
    <row r="3653" spans="2:10" x14ac:dyDescent="0.2">
      <c r="B3653">
        <v>672</v>
      </c>
      <c r="C3653" t="s">
        <v>2257</v>
      </c>
      <c r="D3653" t="s">
        <v>273</v>
      </c>
      <c r="J3653" t="str">
        <f t="shared" si="10"/>
        <v>franchise, stores</v>
      </c>
    </row>
    <row r="3654" spans="2:10" x14ac:dyDescent="0.2">
      <c r="B3654">
        <v>673</v>
      </c>
      <c r="D3654" t="s">
        <v>2257</v>
      </c>
      <c r="J3654" t="str">
        <f t="shared" si="10"/>
        <v>franchise</v>
      </c>
    </row>
    <row r="3655" spans="2:10" x14ac:dyDescent="0.2">
      <c r="B3655">
        <v>674</v>
      </c>
      <c r="C3655" t="s">
        <v>2432</v>
      </c>
      <c r="D3655" t="s">
        <v>273</v>
      </c>
      <c r="J3655" t="str">
        <f t="shared" si="10"/>
        <v>corporate, stores</v>
      </c>
    </row>
    <row r="3656" spans="2:10" x14ac:dyDescent="0.2">
      <c r="B3656">
        <v>675</v>
      </c>
      <c r="C3656" t="s">
        <v>2257</v>
      </c>
      <c r="D3656" t="s">
        <v>273</v>
      </c>
      <c r="J3656" t="str">
        <f t="shared" si="10"/>
        <v>franchise, stores</v>
      </c>
    </row>
    <row r="3657" spans="2:10" x14ac:dyDescent="0.2">
      <c r="B3657">
        <v>676</v>
      </c>
      <c r="C3657" t="s">
        <v>2553</v>
      </c>
      <c r="D3657" t="s">
        <v>273</v>
      </c>
      <c r="J3657" t="str">
        <f t="shared" si="10"/>
        <v>halloween_city, stores</v>
      </c>
    </row>
    <row r="3658" spans="2:10" x14ac:dyDescent="0.2">
      <c r="B3658">
        <v>677</v>
      </c>
      <c r="C3658" t="s">
        <v>1939</v>
      </c>
      <c r="J3658" t="str">
        <f t="shared" si="10"/>
        <v>net_wholesale</v>
      </c>
    </row>
    <row r="3659" spans="2:10" x14ac:dyDescent="0.2">
      <c r="B3659">
        <v>678</v>
      </c>
      <c r="C3659" t="s">
        <v>1940</v>
      </c>
      <c r="J3659" t="str">
        <f t="shared" si="10"/>
        <v>retail</v>
      </c>
    </row>
    <row r="3660" spans="2:10" x14ac:dyDescent="0.2">
      <c r="B3660">
        <v>679</v>
      </c>
      <c r="C3660" t="s">
        <v>1910</v>
      </c>
      <c r="J3660" t="str">
        <f t="shared" si="10"/>
        <v>wholesale</v>
      </c>
    </row>
    <row r="3661" spans="2:10" x14ac:dyDescent="0.2">
      <c r="B3661">
        <v>680</v>
      </c>
      <c r="C3661" t="s">
        <v>3444</v>
      </c>
      <c r="J3661" t="str">
        <f t="shared" si="10"/>
        <v>manufacturing_share_shelf</v>
      </c>
    </row>
    <row r="3662" spans="2:10" x14ac:dyDescent="0.2">
      <c r="B3662">
        <v>681</v>
      </c>
      <c r="C3662" t="s">
        <v>3445</v>
      </c>
      <c r="J3662" t="str">
        <f t="shared" si="10"/>
        <v>wholesale_share_shelf</v>
      </c>
    </row>
    <row r="3663" spans="2:10" x14ac:dyDescent="0.2">
      <c r="B3663">
        <v>682</v>
      </c>
      <c r="C3663" t="s">
        <v>2432</v>
      </c>
      <c r="D3663" t="s">
        <v>273</v>
      </c>
      <c r="J3663" t="str">
        <f t="shared" si="10"/>
        <v>corporate, stores</v>
      </c>
    </row>
    <row r="3664" spans="2:10" x14ac:dyDescent="0.2">
      <c r="B3664">
        <v>683</v>
      </c>
      <c r="C3664" t="s">
        <v>2432</v>
      </c>
      <c r="D3664" t="s">
        <v>273</v>
      </c>
      <c r="J3664" t="str">
        <f t="shared" si="10"/>
        <v>corporate, stores</v>
      </c>
    </row>
    <row r="3665" spans="2:10" x14ac:dyDescent="0.2">
      <c r="B3665">
        <v>684</v>
      </c>
      <c r="C3665" t="s">
        <v>2257</v>
      </c>
      <c r="D3665" t="s">
        <v>273</v>
      </c>
      <c r="J3665" t="str">
        <f t="shared" si="10"/>
        <v>franchise, stores</v>
      </c>
    </row>
    <row r="3666" spans="2:10" x14ac:dyDescent="0.2">
      <c r="B3666">
        <v>685</v>
      </c>
      <c r="C3666" t="s">
        <v>2761</v>
      </c>
      <c r="D3666" t="s">
        <v>2762</v>
      </c>
      <c r="J3666" t="str">
        <f t="shared" si="10"/>
        <v>gr, _total</v>
      </c>
    </row>
    <row r="3667" spans="2:10" x14ac:dyDescent="0.2">
      <c r="B3667">
        <v>686</v>
      </c>
      <c r="C3667" t="s">
        <v>2257</v>
      </c>
      <c r="D3667" t="s">
        <v>273</v>
      </c>
      <c r="F3667" t="s">
        <v>2554</v>
      </c>
      <c r="J3667" t="str">
        <f t="shared" si="10"/>
        <v>franchise, storesparty_city</v>
      </c>
    </row>
    <row r="3668" spans="2:10" x14ac:dyDescent="0.2">
      <c r="B3668">
        <v>687</v>
      </c>
      <c r="C3668" t="s">
        <v>2555</v>
      </c>
      <c r="D3668" t="s">
        <v>2556</v>
      </c>
      <c r="J3668" t="str">
        <f t="shared" si="10"/>
        <v>the_total_, corporate_party_city</v>
      </c>
    </row>
    <row r="3669" spans="2:10" x14ac:dyDescent="0.2">
      <c r="B3669">
        <v>688</v>
      </c>
      <c r="C3669" t="s">
        <v>1921</v>
      </c>
      <c r="D3669" t="s">
        <v>1852</v>
      </c>
      <c r="J3669" t="str">
        <f t="shared" si="10"/>
        <v>furniture, revenue</v>
      </c>
    </row>
    <row r="3670" spans="2:10" x14ac:dyDescent="0.2">
      <c r="B3670">
        <v>689</v>
      </c>
      <c r="C3670" t="s">
        <v>2557</v>
      </c>
      <c r="D3670" t="s">
        <v>1852</v>
      </c>
      <c r="J3670" t="str">
        <f t="shared" si="10"/>
        <v>non_furniture, revenue</v>
      </c>
    </row>
    <row r="3671" spans="2:10" x14ac:dyDescent="0.2">
      <c r="B3671">
        <v>690</v>
      </c>
      <c r="C3671" t="s">
        <v>2558</v>
      </c>
      <c r="D3671" t="s">
        <v>1852</v>
      </c>
      <c r="J3671" t="str">
        <f t="shared" si="10"/>
        <v>rh_segment, revenue</v>
      </c>
    </row>
    <row r="3672" spans="2:10" x14ac:dyDescent="0.2">
      <c r="B3672">
        <v>691</v>
      </c>
      <c r="C3672" t="s">
        <v>2559</v>
      </c>
      <c r="D3672" t="s">
        <v>1852</v>
      </c>
      <c r="J3672" t="str">
        <f t="shared" si="10"/>
        <v>waterworks, revenue</v>
      </c>
    </row>
    <row r="3673" spans="2:10" x14ac:dyDescent="0.2">
      <c r="B3673">
        <v>692</v>
      </c>
      <c r="C3673" t="s">
        <v>1941</v>
      </c>
      <c r="J3673" t="str">
        <f t="shared" si="10"/>
        <v>total_galleries</v>
      </c>
    </row>
    <row r="3674" spans="2:10" x14ac:dyDescent="0.2">
      <c r="B3674">
        <v>693</v>
      </c>
      <c r="C3674" t="s">
        <v>1942</v>
      </c>
      <c r="J3674" t="str">
        <f t="shared" si="10"/>
        <v>waterworks_showrooms</v>
      </c>
    </row>
    <row r="3675" spans="2:10" x14ac:dyDescent="0.2">
      <c r="B3675">
        <v>694</v>
      </c>
      <c r="C3675" t="s">
        <v>1817</v>
      </c>
      <c r="D3675" t="s">
        <v>1852</v>
      </c>
      <c r="J3675" t="str">
        <f t="shared" si="10"/>
        <v>accessories, revenue</v>
      </c>
    </row>
    <row r="3676" spans="2:10" x14ac:dyDescent="0.2">
      <c r="B3676">
        <v>695</v>
      </c>
      <c r="C3676" t="s">
        <v>2058</v>
      </c>
      <c r="D3676" t="s">
        <v>1819</v>
      </c>
      <c r="J3676" t="str">
        <f t="shared" si="10"/>
        <v>apparel, footwear</v>
      </c>
    </row>
    <row r="3677" spans="2:10" x14ac:dyDescent="0.2">
      <c r="B3677">
        <v>696</v>
      </c>
      <c r="C3677" t="s">
        <v>2560</v>
      </c>
      <c r="D3677" t="s">
        <v>1852</v>
      </c>
      <c r="J3677" t="str">
        <f t="shared" si="10"/>
        <v>bags, revenue</v>
      </c>
    </row>
    <row r="3678" spans="2:10" x14ac:dyDescent="0.2">
      <c r="B3678">
        <v>697</v>
      </c>
      <c r="C3678" t="s">
        <v>1934</v>
      </c>
      <c r="D3678" t="s">
        <v>1852</v>
      </c>
      <c r="J3678" t="str">
        <f t="shared" si="10"/>
        <v>home, revenue</v>
      </c>
    </row>
    <row r="3679" spans="2:10" x14ac:dyDescent="0.2">
      <c r="B3679">
        <v>698</v>
      </c>
      <c r="C3679" t="s">
        <v>1768</v>
      </c>
      <c r="D3679" t="s">
        <v>1852</v>
      </c>
      <c r="J3679" t="str">
        <f t="shared" si="10"/>
        <v>other, revenue</v>
      </c>
    </row>
    <row r="3680" spans="2:10" x14ac:dyDescent="0.2">
      <c r="B3680">
        <v>699</v>
      </c>
      <c r="C3680" t="s">
        <v>2561</v>
      </c>
      <c r="D3680" t="s">
        <v>1852</v>
      </c>
      <c r="J3680" t="str">
        <f t="shared" si="10"/>
        <v>travel, revenue</v>
      </c>
    </row>
    <row r="3681" spans="2:10" x14ac:dyDescent="0.2">
      <c r="B3681">
        <v>700</v>
      </c>
      <c r="C3681" t="s">
        <v>2562</v>
      </c>
      <c r="D3681" t="s">
        <v>1852</v>
      </c>
      <c r="J3681" t="str">
        <f t="shared" si="10"/>
        <v>pura_vida_segment, revenue</v>
      </c>
    </row>
    <row r="3682" spans="2:10" x14ac:dyDescent="0.2">
      <c r="B3682">
        <v>701</v>
      </c>
      <c r="C3682" t="s">
        <v>2563</v>
      </c>
      <c r="D3682" t="s">
        <v>2440</v>
      </c>
      <c r="F3682" t="s">
        <v>1852</v>
      </c>
      <c r="J3682" t="str">
        <f t="shared" si="10"/>
        <v>vb, directrevenue</v>
      </c>
    </row>
    <row r="3683" spans="2:10" x14ac:dyDescent="0.2">
      <c r="B3683">
        <v>702</v>
      </c>
      <c r="C3683" t="s">
        <v>2563</v>
      </c>
      <c r="D3683" t="s">
        <v>2564</v>
      </c>
      <c r="F3683" t="s">
        <v>1852</v>
      </c>
      <c r="J3683" t="str">
        <f t="shared" si="10"/>
        <v>vb, indirectrevenue</v>
      </c>
    </row>
    <row r="3684" spans="2:10" x14ac:dyDescent="0.2">
      <c r="B3684">
        <v>703</v>
      </c>
      <c r="C3684" t="s">
        <v>1826</v>
      </c>
      <c r="D3684" t="s">
        <v>273</v>
      </c>
      <c r="J3684" t="str">
        <f t="shared" si="10"/>
        <v>total, stores</v>
      </c>
    </row>
    <row r="3685" spans="2:10" x14ac:dyDescent="0.2">
      <c r="B3685">
        <v>704</v>
      </c>
      <c r="C3685" t="s">
        <v>1943</v>
      </c>
      <c r="D3685" t="s">
        <v>2565</v>
      </c>
      <c r="J3685" t="str">
        <f t="shared" si="10"/>
        <v>customer_reach, drive_up</v>
      </c>
    </row>
    <row r="3686" spans="2:10" x14ac:dyDescent="0.2">
      <c r="B3686">
        <v>705</v>
      </c>
      <c r="C3686" t="s">
        <v>2303</v>
      </c>
      <c r="D3686" t="s">
        <v>1740</v>
      </c>
      <c r="J3686" t="str">
        <f t="shared" si="10"/>
        <v>loyalty, memberships</v>
      </c>
    </row>
    <row r="3687" spans="2:10" x14ac:dyDescent="0.2">
      <c r="B3687">
        <v>706</v>
      </c>
      <c r="C3687" t="s">
        <v>1944</v>
      </c>
      <c r="J3687" t="str">
        <f t="shared" si="10"/>
        <v>new_items_launched</v>
      </c>
    </row>
    <row r="3688" spans="2:10" x14ac:dyDescent="0.2">
      <c r="B3688">
        <v>707</v>
      </c>
      <c r="C3688" t="s">
        <v>1945</v>
      </c>
      <c r="D3688" t="s">
        <v>2566</v>
      </c>
      <c r="J3688" t="str">
        <f t="shared" ref="J3688:J3751" si="11">IF(C3688&lt;&gt;"",C3688,"")&amp;IF(AND(C3688&lt;&gt;"",D3688&lt;&gt;""),", ","")&amp;IF(D3688&lt;&gt;"",D3688,"")&amp;IF(AND(D3688&lt;&gt;"",E3688&lt;&gt;""),", ","")&amp;IF(E3688&lt;&gt;"",E3688,"")&amp;IF(AND(E3688&lt;&gt;"",F3688&lt;&gt;""),", ","")&amp;IF(F3688&lt;&gt;"",F3688,"")&amp;IF(AND(F3688&lt;&gt;"",G3688&lt;&gt;""),", ","")&amp;IF(G3688&lt;&gt;"",G3688,"")</f>
        <v>retention_rate, actively_engaged</v>
      </c>
    </row>
    <row r="3689" spans="2:10" x14ac:dyDescent="0.2">
      <c r="B3689">
        <v>708</v>
      </c>
      <c r="C3689" t="s">
        <v>1993</v>
      </c>
      <c r="D3689" t="s">
        <v>1852</v>
      </c>
      <c r="J3689" t="str">
        <f t="shared" si="11"/>
        <v>fuel, revenue</v>
      </c>
    </row>
    <row r="3690" spans="2:10" x14ac:dyDescent="0.2">
      <c r="B3690">
        <v>709</v>
      </c>
      <c r="C3690" t="s">
        <v>2178</v>
      </c>
      <c r="D3690" t="s">
        <v>1852</v>
      </c>
      <c r="J3690" t="str">
        <f t="shared" si="11"/>
        <v>non_perishables, revenue</v>
      </c>
    </row>
    <row r="3691" spans="2:10" x14ac:dyDescent="0.2">
      <c r="B3691">
        <v>710</v>
      </c>
      <c r="C3691" t="s">
        <v>1768</v>
      </c>
      <c r="D3691" t="s">
        <v>1852</v>
      </c>
      <c r="J3691" t="str">
        <f t="shared" si="11"/>
        <v>other, revenue</v>
      </c>
    </row>
    <row r="3692" spans="2:10" x14ac:dyDescent="0.2">
      <c r="B3692">
        <v>711</v>
      </c>
      <c r="C3692" t="s">
        <v>1954</v>
      </c>
      <c r="D3692" t="s">
        <v>1852</v>
      </c>
      <c r="J3692" t="str">
        <f t="shared" si="11"/>
        <v>perishables, revenue</v>
      </c>
    </row>
    <row r="3693" spans="2:10" x14ac:dyDescent="0.2">
      <c r="B3693">
        <v>712</v>
      </c>
      <c r="C3693" t="s">
        <v>2567</v>
      </c>
      <c r="D3693" t="s">
        <v>1852</v>
      </c>
      <c r="J3693" t="str">
        <f t="shared" si="11"/>
        <v>pharmacy, revenue</v>
      </c>
    </row>
    <row r="3694" spans="2:10" x14ac:dyDescent="0.2">
      <c r="B3694">
        <v>713</v>
      </c>
      <c r="C3694" t="s">
        <v>1800</v>
      </c>
      <c r="D3694" t="s">
        <v>2568</v>
      </c>
      <c r="J3694" t="str">
        <f t="shared" si="11"/>
        <v>digital_sales, growth</v>
      </c>
    </row>
    <row r="3695" spans="2:10" x14ac:dyDescent="0.2">
      <c r="B3695">
        <v>714</v>
      </c>
      <c r="C3695" t="s">
        <v>1947</v>
      </c>
      <c r="J3695" t="str">
        <f t="shared" si="11"/>
        <v>identical_sales_growth</v>
      </c>
    </row>
    <row r="3696" spans="2:10" x14ac:dyDescent="0.2">
      <c r="B3696">
        <v>715</v>
      </c>
      <c r="C3696" t="s">
        <v>1946</v>
      </c>
      <c r="J3696" t="str">
        <f t="shared" si="11"/>
        <v>sales_growth</v>
      </c>
    </row>
    <row r="3697" spans="2:10" x14ac:dyDescent="0.2">
      <c r="B3697">
        <v>716</v>
      </c>
      <c r="D3697" t="s">
        <v>2258</v>
      </c>
      <c r="J3697" t="str">
        <f t="shared" si="11"/>
        <v>covid_19</v>
      </c>
    </row>
    <row r="3698" spans="2:10" x14ac:dyDescent="0.2">
      <c r="B3698">
        <v>717</v>
      </c>
      <c r="C3698" t="s">
        <v>1948</v>
      </c>
      <c r="J3698" t="str">
        <f t="shared" si="11"/>
        <v>delivery_locations</v>
      </c>
    </row>
    <row r="3699" spans="2:10" x14ac:dyDescent="0.2">
      <c r="B3699">
        <v>718</v>
      </c>
      <c r="C3699" t="s">
        <v>2569</v>
      </c>
      <c r="D3699" t="s">
        <v>1717</v>
      </c>
      <c r="J3699" t="str">
        <f t="shared" si="11"/>
        <v>unlimited_delivery_price, customer</v>
      </c>
    </row>
    <row r="3700" spans="2:10" x14ac:dyDescent="0.2">
      <c r="B3700">
        <v>719</v>
      </c>
      <c r="D3700" t="s">
        <v>1949</v>
      </c>
      <c r="J3700" t="str">
        <f t="shared" si="11"/>
        <v>hourly_wage</v>
      </c>
    </row>
    <row r="3701" spans="2:10" x14ac:dyDescent="0.2">
      <c r="B3701">
        <v>720</v>
      </c>
      <c r="C3701" t="s">
        <v>2259</v>
      </c>
      <c r="D3701" t="s">
        <v>2260</v>
      </c>
      <c r="J3701" t="str">
        <f t="shared" si="11"/>
        <v>kroger, households</v>
      </c>
    </row>
    <row r="3702" spans="2:10" x14ac:dyDescent="0.2">
      <c r="B3702">
        <v>721</v>
      </c>
      <c r="C3702" t="s">
        <v>1944</v>
      </c>
      <c r="J3702" t="str">
        <f t="shared" si="11"/>
        <v>new_items_launched</v>
      </c>
    </row>
    <row r="3703" spans="2:10" x14ac:dyDescent="0.2">
      <c r="B3703">
        <v>722</v>
      </c>
      <c r="C3703" t="s">
        <v>1950</v>
      </c>
      <c r="J3703" t="str">
        <f t="shared" si="11"/>
        <v>pickup_locations</v>
      </c>
    </row>
    <row r="3704" spans="2:10" x14ac:dyDescent="0.2">
      <c r="B3704">
        <v>723</v>
      </c>
      <c r="C3704" t="s">
        <v>2570</v>
      </c>
      <c r="D3704" t="s">
        <v>273</v>
      </c>
      <c r="J3704" t="str">
        <f t="shared" si="11"/>
        <v>convenience, stores</v>
      </c>
    </row>
    <row r="3705" spans="2:10" x14ac:dyDescent="0.2">
      <c r="B3705">
        <v>724</v>
      </c>
      <c r="C3705" t="s">
        <v>1792</v>
      </c>
      <c r="J3705" t="str">
        <f t="shared" si="11"/>
        <v>other_sales</v>
      </c>
    </row>
    <row r="3706" spans="2:10" x14ac:dyDescent="0.2">
      <c r="B3706">
        <v>725</v>
      </c>
      <c r="C3706" t="s">
        <v>1951</v>
      </c>
      <c r="J3706" t="str">
        <f t="shared" si="11"/>
        <v>supermarket_fuel_sales</v>
      </c>
    </row>
    <row r="3707" spans="2:10" x14ac:dyDescent="0.2">
      <c r="B3707">
        <v>726</v>
      </c>
      <c r="C3707" t="s">
        <v>2162</v>
      </c>
      <c r="J3707" t="str">
        <f t="shared" si="11"/>
        <v>total_sales</v>
      </c>
    </row>
    <row r="3708" spans="2:10" x14ac:dyDescent="0.2">
      <c r="B3708">
        <v>727</v>
      </c>
      <c r="C3708" t="s">
        <v>2162</v>
      </c>
      <c r="D3708" t="s">
        <v>2571</v>
      </c>
      <c r="J3708" t="str">
        <f t="shared" si="11"/>
        <v>total_sales, retail_customers</v>
      </c>
    </row>
    <row r="3709" spans="2:10" x14ac:dyDescent="0.2">
      <c r="B3709">
        <v>728</v>
      </c>
      <c r="C3709" t="s">
        <v>2162</v>
      </c>
      <c r="D3709" t="s">
        <v>2571</v>
      </c>
      <c r="J3709" t="str">
        <f t="shared" si="11"/>
        <v>total_sales, retail_customers</v>
      </c>
    </row>
    <row r="3710" spans="2:10" ht="48" x14ac:dyDescent="0.2">
      <c r="B3710">
        <v>729</v>
      </c>
      <c r="C3710" s="1" t="s">
        <v>2162</v>
      </c>
      <c r="D3710" t="s">
        <v>2571</v>
      </c>
      <c r="F3710" t="s">
        <v>2763</v>
      </c>
      <c r="G3710" t="s">
        <v>2691</v>
      </c>
      <c r="J3710" t="str">
        <f t="shared" si="11"/>
        <v>total_sales, retail_customerssupermarket_fuel, other_</v>
      </c>
    </row>
    <row r="3711" spans="2:10" x14ac:dyDescent="0.2">
      <c r="B3711">
        <v>730</v>
      </c>
      <c r="C3711" t="s">
        <v>2573</v>
      </c>
      <c r="D3711" t="s">
        <v>1852</v>
      </c>
      <c r="J3711" t="str">
        <f t="shared" si="11"/>
        <v>dietary_supplements, revenue</v>
      </c>
    </row>
    <row r="3712" spans="2:10" x14ac:dyDescent="0.2">
      <c r="B3712">
        <v>731</v>
      </c>
      <c r="C3712" t="s">
        <v>1991</v>
      </c>
      <c r="D3712" t="s">
        <v>1852</v>
      </c>
      <c r="J3712" t="str">
        <f t="shared" si="11"/>
        <v>grocery, revenue</v>
      </c>
    </row>
    <row r="3713" spans="2:10" x14ac:dyDescent="0.2">
      <c r="B3713">
        <v>732</v>
      </c>
      <c r="C3713" t="s">
        <v>1768</v>
      </c>
      <c r="D3713" t="s">
        <v>1852</v>
      </c>
      <c r="J3713" t="str">
        <f t="shared" si="11"/>
        <v>other, revenue</v>
      </c>
    </row>
    <row r="3714" spans="2:10" x14ac:dyDescent="0.2">
      <c r="B3714">
        <v>733</v>
      </c>
      <c r="D3714" t="s">
        <v>1862</v>
      </c>
      <c r="J3714" t="str">
        <f t="shared" si="11"/>
        <v>new_stores</v>
      </c>
    </row>
    <row r="3715" spans="2:10" x14ac:dyDescent="0.2">
      <c r="B3715">
        <v>734</v>
      </c>
      <c r="D3715" t="s">
        <v>1862</v>
      </c>
      <c r="J3715" t="str">
        <f t="shared" si="11"/>
        <v>new_stores</v>
      </c>
    </row>
    <row r="3716" spans="2:10" x14ac:dyDescent="0.2">
      <c r="B3716">
        <v>735</v>
      </c>
      <c r="D3716" t="s">
        <v>2272</v>
      </c>
      <c r="J3716" t="str">
        <f t="shared" si="11"/>
        <v>relocated</v>
      </c>
    </row>
    <row r="3717" spans="2:10" x14ac:dyDescent="0.2">
      <c r="B3717">
        <v>736</v>
      </c>
      <c r="D3717" t="s">
        <v>273</v>
      </c>
      <c r="F3717" t="s">
        <v>2574</v>
      </c>
      <c r="J3717" t="str">
        <f t="shared" si="11"/>
        <v>storesremodeled</v>
      </c>
    </row>
    <row r="3718" spans="2:10" x14ac:dyDescent="0.2">
      <c r="B3718">
        <v>737</v>
      </c>
      <c r="D3718" t="s">
        <v>2575</v>
      </c>
      <c r="J3718" t="str">
        <f t="shared" si="11"/>
        <v>relocations</v>
      </c>
    </row>
    <row r="3719" spans="2:10" x14ac:dyDescent="0.2">
      <c r="B3719">
        <v>738</v>
      </c>
      <c r="C3719" t="s">
        <v>1826</v>
      </c>
      <c r="D3719" t="s">
        <v>2234</v>
      </c>
      <c r="J3719" t="str">
        <f t="shared" si="11"/>
        <v>total, store</v>
      </c>
    </row>
    <row r="3720" spans="2:10" x14ac:dyDescent="0.2">
      <c r="B3720">
        <v>739</v>
      </c>
      <c r="C3720" t="s">
        <v>2245</v>
      </c>
      <c r="D3720" t="s">
        <v>2306</v>
      </c>
      <c r="J3720" t="str">
        <f t="shared" si="11"/>
        <v>average, storesize</v>
      </c>
    </row>
    <row r="3721" spans="2:10" x14ac:dyDescent="0.2">
      <c r="B3721">
        <v>740</v>
      </c>
      <c r="C3721" t="s">
        <v>2267</v>
      </c>
      <c r="D3721" t="s">
        <v>2307</v>
      </c>
      <c r="J3721" t="str">
        <f t="shared" si="11"/>
        <v>comparable_, storesales_growth</v>
      </c>
    </row>
    <row r="3722" spans="2:10" x14ac:dyDescent="0.2">
      <c r="B3722">
        <v>741</v>
      </c>
      <c r="C3722" t="s">
        <v>2267</v>
      </c>
      <c r="D3722" t="s">
        <v>2307</v>
      </c>
      <c r="J3722" t="str">
        <f t="shared" si="11"/>
        <v>comparable_, storesales_growth</v>
      </c>
    </row>
    <row r="3723" spans="2:10" x14ac:dyDescent="0.2">
      <c r="B3723">
        <v>742</v>
      </c>
      <c r="C3723" t="s">
        <v>2267</v>
      </c>
      <c r="D3723" t="s">
        <v>2307</v>
      </c>
      <c r="J3723" t="str">
        <f t="shared" si="11"/>
        <v>comparable_, storesales_growth</v>
      </c>
    </row>
    <row r="3724" spans="2:10" x14ac:dyDescent="0.2">
      <c r="B3724">
        <v>743</v>
      </c>
      <c r="C3724" t="s">
        <v>1952</v>
      </c>
      <c r="J3724" t="str">
        <f t="shared" si="11"/>
        <v>annual_unit_growth</v>
      </c>
    </row>
    <row r="3725" spans="2:10" x14ac:dyDescent="0.2">
      <c r="B3725">
        <v>744</v>
      </c>
      <c r="C3725" t="s">
        <v>1953</v>
      </c>
      <c r="J3725" t="str">
        <f t="shared" si="11"/>
        <v>unit_growth</v>
      </c>
    </row>
    <row r="3726" spans="2:10" x14ac:dyDescent="0.2">
      <c r="B3726">
        <v>745</v>
      </c>
      <c r="D3726" t="s">
        <v>273</v>
      </c>
      <c r="J3726" t="str">
        <f t="shared" si="11"/>
        <v>stores</v>
      </c>
    </row>
    <row r="3727" spans="2:10" x14ac:dyDescent="0.2">
      <c r="B3727">
        <v>746</v>
      </c>
      <c r="C3727" t="s">
        <v>2178</v>
      </c>
      <c r="J3727" t="str">
        <f t="shared" si="11"/>
        <v>non_perishables</v>
      </c>
    </row>
    <row r="3728" spans="2:10" x14ac:dyDescent="0.2">
      <c r="B3728">
        <v>747</v>
      </c>
      <c r="C3728" t="s">
        <v>1954</v>
      </c>
      <c r="J3728" t="str">
        <f t="shared" si="11"/>
        <v>perishables</v>
      </c>
    </row>
    <row r="3729" spans="2:10" x14ac:dyDescent="0.2">
      <c r="B3729">
        <v>748</v>
      </c>
      <c r="D3729" t="s">
        <v>1763</v>
      </c>
      <c r="J3729" t="str">
        <f t="shared" si="11"/>
        <v>store_closures</v>
      </c>
    </row>
    <row r="3730" spans="2:10" x14ac:dyDescent="0.2">
      <c r="B3730">
        <v>749</v>
      </c>
      <c r="D3730" t="s">
        <v>2308</v>
      </c>
      <c r="J3730" t="str">
        <f t="shared" si="11"/>
        <v>storerelocations</v>
      </c>
    </row>
    <row r="3731" spans="2:10" x14ac:dyDescent="0.2">
      <c r="B3731">
        <v>750</v>
      </c>
      <c r="C3731" t="s">
        <v>2261</v>
      </c>
      <c r="D3731" t="s">
        <v>273</v>
      </c>
      <c r="J3731" t="str">
        <f t="shared" si="11"/>
        <v>total_, stores</v>
      </c>
    </row>
    <row r="3732" spans="2:10" x14ac:dyDescent="0.2">
      <c r="B3732">
        <v>751</v>
      </c>
      <c r="C3732" t="s">
        <v>1953</v>
      </c>
      <c r="J3732" t="str">
        <f t="shared" si="11"/>
        <v>unit_growth</v>
      </c>
    </row>
    <row r="3733" spans="2:10" x14ac:dyDescent="0.2">
      <c r="B3733">
        <v>752</v>
      </c>
      <c r="C3733" t="s">
        <v>2576</v>
      </c>
      <c r="D3733" t="s">
        <v>1852</v>
      </c>
      <c r="J3733" t="str">
        <f t="shared" si="11"/>
        <v>food_distribution, revenue</v>
      </c>
    </row>
    <row r="3734" spans="2:10" x14ac:dyDescent="0.2">
      <c r="B3734">
        <v>753</v>
      </c>
      <c r="C3734" t="s">
        <v>2110</v>
      </c>
      <c r="D3734" t="s">
        <v>1852</v>
      </c>
      <c r="J3734" t="str">
        <f t="shared" si="11"/>
        <v>military, revenue</v>
      </c>
    </row>
    <row r="3735" spans="2:10" x14ac:dyDescent="0.2">
      <c r="B3735">
        <v>754</v>
      </c>
      <c r="C3735" t="s">
        <v>1940</v>
      </c>
      <c r="D3735" t="s">
        <v>1852</v>
      </c>
      <c r="J3735" t="str">
        <f t="shared" si="11"/>
        <v>retail, revenue</v>
      </c>
    </row>
    <row r="3736" spans="2:10" x14ac:dyDescent="0.2">
      <c r="B3736">
        <v>755</v>
      </c>
      <c r="C3736" t="s">
        <v>2577</v>
      </c>
      <c r="D3736" t="s">
        <v>2234</v>
      </c>
      <c r="J3736" t="str">
        <f t="shared" si="11"/>
        <v>center, store</v>
      </c>
    </row>
    <row r="3737" spans="2:10" x14ac:dyDescent="0.2">
      <c r="B3737">
        <v>756</v>
      </c>
      <c r="C3737" t="s">
        <v>2578</v>
      </c>
      <c r="D3737" t="s">
        <v>1852</v>
      </c>
      <c r="J3737" t="str">
        <f t="shared" si="11"/>
        <v>fresh, revenue</v>
      </c>
    </row>
    <row r="3738" spans="2:10" x14ac:dyDescent="0.2">
      <c r="B3738">
        <v>757</v>
      </c>
      <c r="C3738" t="s">
        <v>1993</v>
      </c>
      <c r="D3738" t="s">
        <v>1852</v>
      </c>
      <c r="J3738" t="str">
        <f t="shared" si="11"/>
        <v>fuel, revenue</v>
      </c>
    </row>
    <row r="3739" spans="2:10" x14ac:dyDescent="0.2">
      <c r="B3739">
        <v>758</v>
      </c>
      <c r="C3739" t="s">
        <v>2579</v>
      </c>
      <c r="D3739" t="s">
        <v>1852</v>
      </c>
      <c r="J3739" t="str">
        <f t="shared" si="11"/>
        <v>individuals, revenue</v>
      </c>
    </row>
    <row r="3740" spans="2:10" x14ac:dyDescent="0.2">
      <c r="B3740">
        <v>759</v>
      </c>
      <c r="C3740" t="s">
        <v>2580</v>
      </c>
      <c r="D3740" t="s">
        <v>2764</v>
      </c>
      <c r="F3740" t="s">
        <v>1852</v>
      </c>
      <c r="J3740" t="str">
        <f t="shared" si="11"/>
        <v>manufacturers, brokersrevenue</v>
      </c>
    </row>
    <row r="3741" spans="2:10" x14ac:dyDescent="0.2">
      <c r="B3741">
        <v>760</v>
      </c>
      <c r="C3741" t="s">
        <v>2581</v>
      </c>
      <c r="D3741" t="s">
        <v>1852</v>
      </c>
      <c r="J3741" t="str">
        <f t="shared" si="11"/>
        <v>non_food, revenue</v>
      </c>
    </row>
    <row r="3742" spans="2:10" x14ac:dyDescent="0.2">
      <c r="B3742">
        <v>761</v>
      </c>
      <c r="C3742" t="s">
        <v>1768</v>
      </c>
      <c r="D3742" t="s">
        <v>1852</v>
      </c>
      <c r="J3742" t="str">
        <f t="shared" si="11"/>
        <v>other, revenue</v>
      </c>
    </row>
    <row r="3743" spans="2:10" x14ac:dyDescent="0.2">
      <c r="B3743">
        <v>762</v>
      </c>
      <c r="C3743" t="s">
        <v>1768</v>
      </c>
      <c r="D3743" t="s">
        <v>1852</v>
      </c>
      <c r="J3743" t="str">
        <f t="shared" si="11"/>
        <v>other, revenue</v>
      </c>
    </row>
    <row r="3744" spans="2:10" x14ac:dyDescent="0.2">
      <c r="B3744">
        <v>763</v>
      </c>
      <c r="C3744" t="s">
        <v>2582</v>
      </c>
      <c r="D3744" t="s">
        <v>1852</v>
      </c>
      <c r="J3744" t="str">
        <f t="shared" si="11"/>
        <v>retailers, revenue</v>
      </c>
    </row>
    <row r="3745" spans="2:10" x14ac:dyDescent="0.2">
      <c r="B3745">
        <v>764</v>
      </c>
      <c r="C3745" t="s">
        <v>1955</v>
      </c>
      <c r="J3745" t="str">
        <f t="shared" si="11"/>
        <v>fleet_optimization</v>
      </c>
    </row>
    <row r="3746" spans="2:10" x14ac:dyDescent="0.2">
      <c r="B3746">
        <v>765</v>
      </c>
      <c r="C3746" t="s">
        <v>2583</v>
      </c>
      <c r="D3746" t="s">
        <v>1860</v>
      </c>
      <c r="J3746" t="str">
        <f t="shared" si="11"/>
        <v>non_core_banner, net_sales</v>
      </c>
    </row>
    <row r="3747" spans="2:10" x14ac:dyDescent="0.2">
      <c r="B3747">
        <v>766</v>
      </c>
      <c r="C3747" t="s">
        <v>273</v>
      </c>
      <c r="D3747" t="s">
        <v>1776</v>
      </c>
      <c r="J3747" t="str">
        <f t="shared" si="11"/>
        <v>stores, closed</v>
      </c>
    </row>
    <row r="3748" spans="2:10" x14ac:dyDescent="0.2">
      <c r="B3748">
        <v>767</v>
      </c>
      <c r="C3748" t="s">
        <v>273</v>
      </c>
      <c r="D3748" t="s">
        <v>1776</v>
      </c>
      <c r="J3748" t="str">
        <f t="shared" si="11"/>
        <v>stores, closed</v>
      </c>
    </row>
    <row r="3749" spans="2:10" x14ac:dyDescent="0.2">
      <c r="B3749">
        <v>768</v>
      </c>
      <c r="C3749" t="s">
        <v>1800</v>
      </c>
      <c r="D3749" t="s">
        <v>2584</v>
      </c>
      <c r="J3749" t="str">
        <f t="shared" si="11"/>
        <v>digital_sales, penetration</v>
      </c>
    </row>
    <row r="3750" spans="2:10" x14ac:dyDescent="0.2">
      <c r="B3750">
        <v>769</v>
      </c>
      <c r="C3750" t="s">
        <v>2585</v>
      </c>
      <c r="D3750" t="s">
        <v>1956</v>
      </c>
      <c r="J3750" t="str">
        <f t="shared" si="11"/>
        <v>visits, website</v>
      </c>
    </row>
    <row r="3751" spans="2:10" x14ac:dyDescent="0.2">
      <c r="B3751">
        <v>770</v>
      </c>
      <c r="C3751" t="s">
        <v>1957</v>
      </c>
      <c r="J3751" t="str">
        <f t="shared" si="11"/>
        <v>accent_decor</v>
      </c>
    </row>
    <row r="3752" spans="2:10" x14ac:dyDescent="0.2">
      <c r="B3752">
        <v>771</v>
      </c>
      <c r="C3752" t="s">
        <v>1958</v>
      </c>
      <c r="J3752" t="str">
        <f t="shared" ref="J3752:J3815" si="12">IF(C3752&lt;&gt;"",C3752,"")&amp;IF(AND(C3752&lt;&gt;"",D3752&lt;&gt;""),", ","")&amp;IF(D3752&lt;&gt;"",D3752,"")&amp;IF(AND(D3752&lt;&gt;"",E3752&lt;&gt;""),", ","")&amp;IF(E3752&lt;&gt;"",E3752,"")&amp;IF(AND(E3752&lt;&gt;"",F3752&lt;&gt;""),", ","")&amp;IF(F3752&lt;&gt;"",F3752,"")&amp;IF(AND(F3752&lt;&gt;"",G3752&lt;&gt;""),", ","")&amp;IF(G3752&lt;&gt;"",G3752,"")</f>
        <v>home_furnishings</v>
      </c>
    </row>
    <row r="3753" spans="2:10" x14ac:dyDescent="0.2">
      <c r="B3753">
        <v>772</v>
      </c>
      <c r="C3753" t="s">
        <v>1768</v>
      </c>
      <c r="J3753" t="str">
        <f t="shared" si="12"/>
        <v>other</v>
      </c>
    </row>
    <row r="3754" spans="2:10" x14ac:dyDescent="0.2">
      <c r="B3754">
        <v>773</v>
      </c>
      <c r="C3754" t="s">
        <v>1826</v>
      </c>
      <c r="D3754" t="s">
        <v>273</v>
      </c>
      <c r="J3754" t="str">
        <f t="shared" si="12"/>
        <v>total, stores</v>
      </c>
    </row>
    <row r="3755" spans="2:10" x14ac:dyDescent="0.2">
      <c r="B3755">
        <v>774</v>
      </c>
      <c r="C3755" t="s">
        <v>2586</v>
      </c>
      <c r="D3755" t="s">
        <v>1860</v>
      </c>
      <c r="J3755" t="str">
        <f t="shared" si="12"/>
        <v>internet, net_sales</v>
      </c>
    </row>
    <row r="3756" spans="2:10" x14ac:dyDescent="0.2">
      <c r="B3756">
        <v>775</v>
      </c>
      <c r="C3756" t="s">
        <v>1768</v>
      </c>
      <c r="D3756" t="s">
        <v>1860</v>
      </c>
      <c r="J3756" t="str">
        <f t="shared" si="12"/>
        <v>other, net_sales</v>
      </c>
    </row>
    <row r="3757" spans="2:10" x14ac:dyDescent="0.2">
      <c r="B3757">
        <v>776</v>
      </c>
      <c r="C3757" t="s">
        <v>2587</v>
      </c>
      <c r="D3757" t="s">
        <v>1860</v>
      </c>
      <c r="J3757" t="str">
        <f t="shared" si="12"/>
        <v>showrooms, net_sales</v>
      </c>
    </row>
    <row r="3758" spans="2:10" x14ac:dyDescent="0.2">
      <c r="B3758">
        <v>777</v>
      </c>
      <c r="C3758" t="s">
        <v>1817</v>
      </c>
      <c r="D3758" t="s">
        <v>1860</v>
      </c>
      <c r="J3758" t="str">
        <f t="shared" si="12"/>
        <v>accessories, net_sales</v>
      </c>
    </row>
    <row r="3759" spans="2:10" x14ac:dyDescent="0.2">
      <c r="B3759">
        <v>778</v>
      </c>
      <c r="C3759" t="s">
        <v>1817</v>
      </c>
      <c r="D3759" t="s">
        <v>1860</v>
      </c>
      <c r="J3759" t="str">
        <f t="shared" si="12"/>
        <v>accessories, net_sales</v>
      </c>
    </row>
    <row r="3760" spans="2:10" x14ac:dyDescent="0.2">
      <c r="B3760">
        <v>779</v>
      </c>
      <c r="C3760" t="s">
        <v>1768</v>
      </c>
      <c r="D3760" t="s">
        <v>1860</v>
      </c>
      <c r="J3760" t="str">
        <f t="shared" si="12"/>
        <v>other, net_sales</v>
      </c>
    </row>
    <row r="3761" spans="2:10" x14ac:dyDescent="0.2">
      <c r="B3761">
        <v>780</v>
      </c>
      <c r="C3761" t="s">
        <v>2588</v>
      </c>
      <c r="D3761" t="s">
        <v>1860</v>
      </c>
      <c r="J3761" t="str">
        <f t="shared" si="12"/>
        <v>sacs, net_sales</v>
      </c>
    </row>
    <row r="3762" spans="2:10" x14ac:dyDescent="0.2">
      <c r="B3762">
        <v>781</v>
      </c>
      <c r="C3762" t="s">
        <v>2589</v>
      </c>
      <c r="D3762" t="s">
        <v>1860</v>
      </c>
      <c r="J3762" t="str">
        <f t="shared" si="12"/>
        <v>sactionals, net_sales</v>
      </c>
    </row>
    <row r="3763" spans="2:10" x14ac:dyDescent="0.2">
      <c r="B3763">
        <v>782</v>
      </c>
      <c r="C3763" t="s">
        <v>1960</v>
      </c>
      <c r="J3763" t="str">
        <f t="shared" si="12"/>
        <v>ending_showroom_count</v>
      </c>
    </row>
    <row r="3764" spans="2:10" ht="32" x14ac:dyDescent="0.2">
      <c r="B3764">
        <v>783</v>
      </c>
      <c r="C3764" s="1"/>
      <c r="D3764" t="s">
        <v>2263</v>
      </c>
      <c r="J3764" t="str">
        <f t="shared" si="12"/>
        <v>leased_square</v>
      </c>
    </row>
    <row r="3765" spans="2:10" ht="32" x14ac:dyDescent="0.2">
      <c r="B3765">
        <v>784</v>
      </c>
      <c r="C3765" s="1"/>
      <c r="D3765" t="s">
        <v>2263</v>
      </c>
      <c r="J3765" t="str">
        <f t="shared" si="12"/>
        <v>leased_square</v>
      </c>
    </row>
    <row r="3766" spans="2:10" x14ac:dyDescent="0.2">
      <c r="B3766">
        <v>785</v>
      </c>
      <c r="C3766" t="s">
        <v>2264</v>
      </c>
      <c r="D3766" t="s">
        <v>2234</v>
      </c>
      <c r="J3766" t="str">
        <f t="shared" si="12"/>
        <v>closings, store</v>
      </c>
    </row>
    <row r="3767" spans="2:10" x14ac:dyDescent="0.2">
      <c r="B3767">
        <v>786</v>
      </c>
      <c r="C3767" t="s">
        <v>2265</v>
      </c>
      <c r="D3767" t="s">
        <v>2234</v>
      </c>
      <c r="J3767" t="str">
        <f t="shared" si="12"/>
        <v>openings, store</v>
      </c>
    </row>
    <row r="3768" spans="2:10" x14ac:dyDescent="0.2">
      <c r="B3768">
        <v>787</v>
      </c>
      <c r="C3768" t="s">
        <v>1768</v>
      </c>
      <c r="J3768" t="str">
        <f t="shared" si="12"/>
        <v>other</v>
      </c>
    </row>
    <row r="3769" spans="2:10" x14ac:dyDescent="0.2">
      <c r="B3769">
        <v>788</v>
      </c>
      <c r="C3769" t="s">
        <v>1961</v>
      </c>
      <c r="J3769" t="str">
        <f t="shared" si="12"/>
        <v>pottery_barn</v>
      </c>
    </row>
    <row r="3770" spans="2:10" x14ac:dyDescent="0.2">
      <c r="B3770">
        <v>789</v>
      </c>
      <c r="C3770" t="s">
        <v>2765</v>
      </c>
      <c r="D3770" t="s">
        <v>2766</v>
      </c>
      <c r="J3770" t="str">
        <f t="shared" si="12"/>
        <v>pottery_barn_kids, teen</v>
      </c>
    </row>
    <row r="3771" spans="2:10" x14ac:dyDescent="0.2">
      <c r="B3771">
        <v>790</v>
      </c>
      <c r="C3771" t="s">
        <v>1962</v>
      </c>
      <c r="J3771" t="str">
        <f t="shared" si="12"/>
        <v>west_elm</v>
      </c>
    </row>
    <row r="3772" spans="2:10" x14ac:dyDescent="0.2">
      <c r="B3772">
        <v>791</v>
      </c>
      <c r="C3772" t="s">
        <v>1963</v>
      </c>
      <c r="J3772" t="str">
        <f t="shared" si="12"/>
        <v>williams_sonoma</v>
      </c>
    </row>
    <row r="3773" spans="2:10" x14ac:dyDescent="0.2">
      <c r="B3773">
        <v>792</v>
      </c>
      <c r="C3773" t="s">
        <v>1826</v>
      </c>
      <c r="D3773" t="s">
        <v>2234</v>
      </c>
      <c r="J3773" t="str">
        <f t="shared" si="12"/>
        <v>total, store</v>
      </c>
    </row>
    <row r="3774" spans="2:10" x14ac:dyDescent="0.2">
      <c r="B3774">
        <v>793</v>
      </c>
      <c r="C3774" t="s">
        <v>2590</v>
      </c>
      <c r="D3774" t="s">
        <v>2767</v>
      </c>
      <c r="J3774" t="str">
        <f t="shared" si="12"/>
        <v>gypsum, roofing</v>
      </c>
    </row>
    <row r="3775" spans="2:10" x14ac:dyDescent="0.2">
      <c r="B3775">
        <v>794</v>
      </c>
      <c r="C3775" t="s">
        <v>2768</v>
      </c>
      <c r="D3775" t="s">
        <v>2769</v>
      </c>
      <c r="J3775" t="str">
        <f t="shared" si="12"/>
        <v>lumber, lumber_sheet_goods</v>
      </c>
    </row>
    <row r="3776" spans="2:10" x14ac:dyDescent="0.2">
      <c r="B3776">
        <v>795</v>
      </c>
      <c r="C3776" t="s">
        <v>1964</v>
      </c>
      <c r="J3776" t="str">
        <f t="shared" si="12"/>
        <v>manufactured_products</v>
      </c>
    </row>
    <row r="3777" spans="2:10" x14ac:dyDescent="0.2">
      <c r="B3777">
        <v>796</v>
      </c>
      <c r="C3777" t="s">
        <v>2770</v>
      </c>
      <c r="D3777" t="s">
        <v>1984</v>
      </c>
      <c r="J3777" t="str">
        <f t="shared" si="12"/>
        <v>other_building_products, services</v>
      </c>
    </row>
    <row r="3778" spans="2:10" x14ac:dyDescent="0.2">
      <c r="B3778">
        <v>797</v>
      </c>
      <c r="C3778" t="s">
        <v>2591</v>
      </c>
      <c r="D3778" t="s">
        <v>2771</v>
      </c>
      <c r="J3778" t="str">
        <f t="shared" si="12"/>
        <v>siding, metal</v>
      </c>
    </row>
    <row r="3779" spans="2:10" x14ac:dyDescent="0.2">
      <c r="B3779">
        <v>798</v>
      </c>
      <c r="C3779" t="s">
        <v>2592</v>
      </c>
      <c r="D3779" t="s">
        <v>2772</v>
      </c>
      <c r="J3779" t="str">
        <f t="shared" si="12"/>
        <v>windows, doors</v>
      </c>
    </row>
    <row r="3780" spans="2:10" x14ac:dyDescent="0.2">
      <c r="B3780">
        <v>799</v>
      </c>
      <c r="C3780" t="s">
        <v>1965</v>
      </c>
      <c r="J3780" t="str">
        <f t="shared" si="12"/>
        <v>adjacent_categories</v>
      </c>
    </row>
    <row r="3781" spans="2:10" x14ac:dyDescent="0.2">
      <c r="B3781">
        <v>800</v>
      </c>
      <c r="C3781" t="s">
        <v>2593</v>
      </c>
      <c r="D3781" t="s">
        <v>2594</v>
      </c>
      <c r="J3781" t="str">
        <f t="shared" si="12"/>
        <v>decorative_accessories_, _wall_tile</v>
      </c>
    </row>
    <row r="3782" spans="2:10" x14ac:dyDescent="0.2">
      <c r="B3782">
        <v>801</v>
      </c>
      <c r="C3782" t="s">
        <v>2773</v>
      </c>
      <c r="D3782" t="s">
        <v>2774</v>
      </c>
      <c r="J3782" t="str">
        <f t="shared" si="12"/>
        <v>installation_materials, tools</v>
      </c>
    </row>
    <row r="3783" spans="2:10" x14ac:dyDescent="0.2">
      <c r="B3783">
        <v>802</v>
      </c>
      <c r="C3783" t="s">
        <v>2595</v>
      </c>
      <c r="D3783" t="s">
        <v>2596</v>
      </c>
      <c r="J3783" t="str">
        <f t="shared" si="12"/>
        <v>laminate_, _luxury_vinyl_plank</v>
      </c>
    </row>
    <row r="3784" spans="2:10" x14ac:dyDescent="0.2">
      <c r="B3784">
        <v>803</v>
      </c>
      <c r="C3784" t="s">
        <v>1966</v>
      </c>
      <c r="J3784" t="str">
        <f t="shared" si="12"/>
        <v>natural_stone</v>
      </c>
    </row>
    <row r="3785" spans="2:10" x14ac:dyDescent="0.2">
      <c r="B3785">
        <v>804</v>
      </c>
      <c r="C3785" t="s">
        <v>1768</v>
      </c>
      <c r="J3785" t="str">
        <f t="shared" si="12"/>
        <v>other</v>
      </c>
    </row>
    <row r="3786" spans="2:10" x14ac:dyDescent="0.2">
      <c r="B3786">
        <v>805</v>
      </c>
      <c r="C3786" t="s">
        <v>1967</v>
      </c>
      <c r="J3786" t="str">
        <f t="shared" si="12"/>
        <v>tile</v>
      </c>
    </row>
    <row r="3787" spans="2:10" x14ac:dyDescent="0.2">
      <c r="B3787">
        <v>806</v>
      </c>
      <c r="C3787" t="s">
        <v>1968</v>
      </c>
      <c r="J3787" t="str">
        <f t="shared" si="12"/>
        <v>wood</v>
      </c>
    </row>
    <row r="3788" spans="2:10" x14ac:dyDescent="0.2">
      <c r="B3788">
        <v>807</v>
      </c>
      <c r="C3788" t="s">
        <v>2597</v>
      </c>
      <c r="D3788" t="s">
        <v>273</v>
      </c>
      <c r="J3788" t="str">
        <f t="shared" si="12"/>
        <v>new_warehouse, stores</v>
      </c>
    </row>
    <row r="3789" spans="2:10" x14ac:dyDescent="0.2">
      <c r="B3789">
        <v>808</v>
      </c>
      <c r="C3789" t="s">
        <v>2598</v>
      </c>
      <c r="D3789" t="s">
        <v>273</v>
      </c>
      <c r="J3789" t="str">
        <f t="shared" si="12"/>
        <v>new_warehouse_format, stores</v>
      </c>
    </row>
    <row r="3790" spans="2:10" x14ac:dyDescent="0.2">
      <c r="B3790">
        <v>809</v>
      </c>
      <c r="C3790" t="s">
        <v>2599</v>
      </c>
      <c r="D3790" t="s">
        <v>273</v>
      </c>
      <c r="J3790" t="str">
        <f t="shared" si="12"/>
        <v>warehouse, stores</v>
      </c>
    </row>
    <row r="3791" spans="2:10" x14ac:dyDescent="0.2">
      <c r="B3791">
        <v>810</v>
      </c>
      <c r="C3791" t="s">
        <v>1970</v>
      </c>
      <c r="J3791" t="str">
        <f t="shared" si="12"/>
        <v>design_studios</v>
      </c>
    </row>
    <row r="3792" spans="2:10" x14ac:dyDescent="0.2">
      <c r="B3792">
        <v>811</v>
      </c>
      <c r="D3792" t="s">
        <v>2266</v>
      </c>
      <c r="J3792" t="str">
        <f t="shared" si="12"/>
        <v>ticket</v>
      </c>
    </row>
    <row r="3793" spans="2:10" x14ac:dyDescent="0.2">
      <c r="B3793">
        <v>812</v>
      </c>
      <c r="C3793" t="s">
        <v>2274</v>
      </c>
      <c r="D3793" t="s">
        <v>2266</v>
      </c>
      <c r="J3793" t="str">
        <f t="shared" si="12"/>
        <v>change_, ticket</v>
      </c>
    </row>
    <row r="3794" spans="2:10" x14ac:dyDescent="0.2">
      <c r="B3794">
        <v>813</v>
      </c>
      <c r="C3794" t="s">
        <v>1971</v>
      </c>
      <c r="J3794" t="str">
        <f t="shared" si="12"/>
        <v>big_ticket_sales</v>
      </c>
    </row>
    <row r="3795" spans="2:10" x14ac:dyDescent="0.2">
      <c r="B3795">
        <v>814</v>
      </c>
      <c r="C3795" t="s">
        <v>2267</v>
      </c>
      <c r="D3795" t="s">
        <v>2266</v>
      </c>
      <c r="J3795" t="str">
        <f t="shared" si="12"/>
        <v>comparable_, ticket</v>
      </c>
    </row>
    <row r="3796" spans="2:10" x14ac:dyDescent="0.2">
      <c r="B3796">
        <v>815</v>
      </c>
      <c r="C3796" t="s">
        <v>2274</v>
      </c>
      <c r="D3796" t="s">
        <v>1773</v>
      </c>
      <c r="J3796" t="str">
        <f t="shared" si="12"/>
        <v>change_, comparable_sales</v>
      </c>
    </row>
    <row r="3797" spans="2:10" x14ac:dyDescent="0.2">
      <c r="B3797">
        <v>816</v>
      </c>
      <c r="C3797" t="s">
        <v>1826</v>
      </c>
      <c r="D3797" t="s">
        <v>1773</v>
      </c>
      <c r="J3797" t="str">
        <f t="shared" si="12"/>
        <v>total, comparable_sales</v>
      </c>
    </row>
    <row r="3798" spans="2:10" x14ac:dyDescent="0.2">
      <c r="B3798">
        <v>817</v>
      </c>
      <c r="C3798" t="s">
        <v>2267</v>
      </c>
      <c r="D3798" t="s">
        <v>2296</v>
      </c>
      <c r="J3798" t="str">
        <f t="shared" si="12"/>
        <v>comparable_, storesales</v>
      </c>
    </row>
    <row r="3799" spans="2:10" x14ac:dyDescent="0.2">
      <c r="B3799">
        <v>818</v>
      </c>
      <c r="C3799" t="s">
        <v>1972</v>
      </c>
      <c r="J3799" t="str">
        <f t="shared" si="12"/>
        <v>comparable_transactions</v>
      </c>
    </row>
    <row r="3800" spans="2:10" x14ac:dyDescent="0.2">
      <c r="B3800">
        <v>819</v>
      </c>
      <c r="C3800" t="s">
        <v>1972</v>
      </c>
      <c r="J3800" t="str">
        <f t="shared" si="12"/>
        <v>comparable_transactions</v>
      </c>
    </row>
    <row r="3801" spans="2:10" x14ac:dyDescent="0.2">
      <c r="B3801">
        <v>820</v>
      </c>
      <c r="C3801" t="s">
        <v>1974</v>
      </c>
      <c r="J3801" t="str">
        <f t="shared" si="12"/>
        <v>comparable_customer_transactions</v>
      </c>
    </row>
    <row r="3802" spans="2:10" x14ac:dyDescent="0.2">
      <c r="B3802">
        <v>821</v>
      </c>
      <c r="C3802" t="s">
        <v>1973</v>
      </c>
      <c r="J3802" t="str">
        <f t="shared" si="12"/>
        <v>customer_transactions</v>
      </c>
    </row>
    <row r="3803" spans="2:10" x14ac:dyDescent="0.2">
      <c r="B3803">
        <v>822</v>
      </c>
      <c r="C3803" t="s">
        <v>2600</v>
      </c>
      <c r="D3803" t="s">
        <v>2601</v>
      </c>
      <c r="J3803" t="str">
        <f t="shared" si="12"/>
        <v>customer_transactions_(, millions)</v>
      </c>
    </row>
    <row r="3804" spans="2:10" x14ac:dyDescent="0.2">
      <c r="B3804">
        <v>823</v>
      </c>
      <c r="C3804" t="s">
        <v>2602</v>
      </c>
      <c r="D3804" t="s">
        <v>2460</v>
      </c>
      <c r="J3804" t="str">
        <f t="shared" si="12"/>
        <v>outside_the, US</v>
      </c>
    </row>
    <row r="3805" spans="2:10" x14ac:dyDescent="0.2">
      <c r="B3805">
        <v>824</v>
      </c>
      <c r="C3805" t="s">
        <v>2467</v>
      </c>
      <c r="D3805" t="s">
        <v>1860</v>
      </c>
      <c r="J3805" t="str">
        <f t="shared" si="12"/>
        <v>us, net_sales</v>
      </c>
    </row>
    <row r="3806" spans="2:10" x14ac:dyDescent="0.2">
      <c r="B3806">
        <v>825</v>
      </c>
      <c r="C3806" t="s">
        <v>2602</v>
      </c>
      <c r="D3806" t="s">
        <v>2460</v>
      </c>
      <c r="J3806" t="str">
        <f t="shared" si="12"/>
        <v>outside_the, US</v>
      </c>
    </row>
    <row r="3807" spans="2:10" x14ac:dyDescent="0.2">
      <c r="B3807">
        <v>826</v>
      </c>
      <c r="C3807" t="s">
        <v>2467</v>
      </c>
      <c r="D3807" t="s">
        <v>1860</v>
      </c>
      <c r="J3807" t="str">
        <f t="shared" si="12"/>
        <v>us, net_sales</v>
      </c>
    </row>
    <row r="3808" spans="2:10" x14ac:dyDescent="0.2">
      <c r="B3808">
        <v>827</v>
      </c>
      <c r="C3808" t="s">
        <v>2603</v>
      </c>
      <c r="D3808" t="s">
        <v>1860</v>
      </c>
      <c r="J3808" t="str">
        <f t="shared" si="12"/>
        <v>building_materials, net_sales</v>
      </c>
    </row>
    <row r="3809" spans="2:10" x14ac:dyDescent="0.2">
      <c r="B3809">
        <v>828</v>
      </c>
      <c r="C3809" t="s">
        <v>2604</v>
      </c>
      <c r="D3809" t="s">
        <v>1860</v>
      </c>
      <c r="J3809" t="str">
        <f t="shared" si="12"/>
        <v>decor, net_sales</v>
      </c>
    </row>
    <row r="3810" spans="2:10" x14ac:dyDescent="0.2">
      <c r="B3810">
        <v>829</v>
      </c>
      <c r="C3810" t="s">
        <v>2003</v>
      </c>
      <c r="D3810" t="s">
        <v>1860</v>
      </c>
      <c r="J3810" t="str">
        <f t="shared" si="12"/>
        <v>hardlines, net_sales</v>
      </c>
    </row>
    <row r="3811" spans="2:10" x14ac:dyDescent="0.2">
      <c r="B3811">
        <v>830</v>
      </c>
      <c r="C3811" t="s">
        <v>1983</v>
      </c>
      <c r="D3811" t="s">
        <v>1860</v>
      </c>
      <c r="J3811" t="str">
        <f t="shared" si="12"/>
        <v>products, net_sales</v>
      </c>
    </row>
    <row r="3812" spans="2:10" x14ac:dyDescent="0.2">
      <c r="B3812">
        <v>831</v>
      </c>
      <c r="C3812" t="s">
        <v>1984</v>
      </c>
      <c r="D3812" t="s">
        <v>1860</v>
      </c>
      <c r="J3812" t="str">
        <f t="shared" si="12"/>
        <v>services, net_sales</v>
      </c>
    </row>
    <row r="3813" spans="2:10" x14ac:dyDescent="0.2">
      <c r="B3813">
        <v>832</v>
      </c>
      <c r="D3813" t="s">
        <v>273</v>
      </c>
      <c r="J3813" t="str">
        <f t="shared" si="12"/>
        <v>stores</v>
      </c>
    </row>
    <row r="3814" spans="2:10" x14ac:dyDescent="0.2">
      <c r="B3814">
        <v>833</v>
      </c>
      <c r="C3814" t="s">
        <v>1798</v>
      </c>
      <c r="J3814" t="str">
        <f t="shared" si="12"/>
        <v>online_sales</v>
      </c>
    </row>
    <row r="3815" spans="2:10" x14ac:dyDescent="0.2">
      <c r="B3815">
        <v>834</v>
      </c>
      <c r="C3815" t="s">
        <v>1798</v>
      </c>
      <c r="J3815" t="str">
        <f t="shared" si="12"/>
        <v>online_sales</v>
      </c>
    </row>
    <row r="3816" spans="2:10" x14ac:dyDescent="0.2">
      <c r="B3816">
        <v>835</v>
      </c>
      <c r="C3816" t="s">
        <v>1976</v>
      </c>
      <c r="J3816" t="str">
        <f t="shared" ref="J3816:J3879" si="13">IF(C3816&lt;&gt;"",C3816,"")&amp;IF(AND(C3816&lt;&gt;"",D3816&lt;&gt;""),", ","")&amp;IF(D3816&lt;&gt;"",D3816,"")&amp;IF(AND(D3816&lt;&gt;"",E3816&lt;&gt;""),", ","")&amp;IF(E3816&lt;&gt;"",E3816,"")&amp;IF(AND(E3816&lt;&gt;"",F3816&lt;&gt;""),", ","")&amp;IF(F3816&lt;&gt;"",F3816,"")&amp;IF(AND(F3816&lt;&gt;"",G3816&lt;&gt;""),", ","")&amp;IF(G3816&lt;&gt;"",G3816,"")</f>
        <v>(roic)_return_on_invested_capital</v>
      </c>
    </row>
    <row r="3817" spans="2:10" x14ac:dyDescent="0.2">
      <c r="B3817">
        <v>836</v>
      </c>
      <c r="C3817" t="s">
        <v>1976</v>
      </c>
      <c r="J3817" t="str">
        <f t="shared" si="13"/>
        <v>(roic)_return_on_invested_capital</v>
      </c>
    </row>
    <row r="3818" spans="2:10" x14ac:dyDescent="0.2">
      <c r="B3818">
        <v>837</v>
      </c>
      <c r="C3818" t="s">
        <v>1772</v>
      </c>
      <c r="D3818" t="s">
        <v>1699</v>
      </c>
      <c r="J3818" t="str">
        <f t="shared" si="13"/>
        <v>sales, square_foot</v>
      </c>
    </row>
    <row r="3819" spans="2:10" x14ac:dyDescent="0.2">
      <c r="B3819">
        <v>838</v>
      </c>
      <c r="C3819" t="s">
        <v>2603</v>
      </c>
      <c r="D3819" t="s">
        <v>1860</v>
      </c>
      <c r="J3819" t="str">
        <f t="shared" si="13"/>
        <v>building_materials, net_sales</v>
      </c>
    </row>
    <row r="3820" spans="2:10" x14ac:dyDescent="0.2">
      <c r="B3820">
        <v>839</v>
      </c>
      <c r="C3820" t="s">
        <v>2604</v>
      </c>
      <c r="D3820" t="s">
        <v>1860</v>
      </c>
      <c r="J3820" t="str">
        <f t="shared" si="13"/>
        <v>decor, net_sales</v>
      </c>
    </row>
    <row r="3821" spans="2:10" x14ac:dyDescent="0.2">
      <c r="B3821">
        <v>840</v>
      </c>
      <c r="C3821" t="s">
        <v>2003</v>
      </c>
      <c r="D3821" t="s">
        <v>1860</v>
      </c>
      <c r="J3821" t="str">
        <f t="shared" si="13"/>
        <v>hardlines, net_sales</v>
      </c>
    </row>
    <row r="3822" spans="2:10" x14ac:dyDescent="0.2">
      <c r="B3822">
        <v>841</v>
      </c>
      <c r="C3822" t="s">
        <v>1798</v>
      </c>
      <c r="J3822" t="str">
        <f t="shared" si="13"/>
        <v>online_sales</v>
      </c>
    </row>
    <row r="3823" spans="2:10" x14ac:dyDescent="0.2">
      <c r="B3823">
        <v>842</v>
      </c>
      <c r="C3823" t="s">
        <v>1798</v>
      </c>
      <c r="J3823" t="str">
        <f t="shared" si="13"/>
        <v>online_sales</v>
      </c>
    </row>
    <row r="3824" spans="2:10" x14ac:dyDescent="0.2">
      <c r="B3824">
        <v>843</v>
      </c>
      <c r="C3824" t="s">
        <v>1983</v>
      </c>
      <c r="D3824" t="s">
        <v>1860</v>
      </c>
      <c r="J3824" t="str">
        <f t="shared" si="13"/>
        <v>products, net_sales</v>
      </c>
    </row>
    <row r="3825" spans="2:10" x14ac:dyDescent="0.2">
      <c r="B3825">
        <v>844</v>
      </c>
      <c r="C3825" t="s">
        <v>1984</v>
      </c>
      <c r="D3825" t="s">
        <v>1860</v>
      </c>
      <c r="J3825" t="str">
        <f t="shared" si="13"/>
        <v>services, net_sales</v>
      </c>
    </row>
    <row r="3826" spans="2:10" x14ac:dyDescent="0.2">
      <c r="B3826">
        <v>845</v>
      </c>
      <c r="C3826" t="s">
        <v>2274</v>
      </c>
      <c r="D3826" t="s">
        <v>2266</v>
      </c>
      <c r="J3826" t="str">
        <f t="shared" si="13"/>
        <v>change_, ticket</v>
      </c>
    </row>
    <row r="3827" spans="2:10" x14ac:dyDescent="0.2">
      <c r="B3827">
        <v>846</v>
      </c>
      <c r="C3827" t="s">
        <v>2274</v>
      </c>
      <c r="D3827" t="s">
        <v>1773</v>
      </c>
      <c r="J3827" t="str">
        <f t="shared" si="13"/>
        <v>change_, comparable_sales</v>
      </c>
    </row>
    <row r="3828" spans="2:10" x14ac:dyDescent="0.2">
      <c r="B3828">
        <v>847</v>
      </c>
      <c r="C3828" t="s">
        <v>1977</v>
      </c>
      <c r="J3828" t="str">
        <f t="shared" si="13"/>
        <v>total_customer_transactions</v>
      </c>
    </row>
    <row r="3829" spans="2:10" x14ac:dyDescent="0.2">
      <c r="B3829">
        <v>848</v>
      </c>
      <c r="C3829" t="s">
        <v>1794</v>
      </c>
      <c r="J3829" t="str">
        <f t="shared" si="13"/>
        <v>canada_sales</v>
      </c>
    </row>
    <row r="3830" spans="2:10" x14ac:dyDescent="0.2">
      <c r="B3830">
        <v>849</v>
      </c>
      <c r="C3830" t="s">
        <v>1978</v>
      </c>
      <c r="J3830" t="str">
        <f t="shared" si="13"/>
        <v>international_sales</v>
      </c>
    </row>
    <row r="3831" spans="2:10" x14ac:dyDescent="0.2">
      <c r="B3831">
        <v>850</v>
      </c>
      <c r="C3831" t="s">
        <v>1979</v>
      </c>
      <c r="J3831" t="str">
        <f t="shared" si="13"/>
        <v xml:space="preserve">united_states	</v>
      </c>
    </row>
    <row r="3832" spans="2:10" x14ac:dyDescent="0.2">
      <c r="B3832">
        <v>851</v>
      </c>
      <c r="C3832" t="s">
        <v>1980</v>
      </c>
      <c r="J3832" t="str">
        <f t="shared" si="13"/>
        <v>building_products_sales</v>
      </c>
    </row>
    <row r="3833" spans="2:10" x14ac:dyDescent="0.2">
      <c r="B3833">
        <v>852</v>
      </c>
      <c r="C3833" t="s">
        <v>1981</v>
      </c>
      <c r="J3833" t="str">
        <f t="shared" si="13"/>
        <v>hardlines_sales</v>
      </c>
    </row>
    <row r="3834" spans="2:10" x14ac:dyDescent="0.2">
      <c r="B3834">
        <v>853</v>
      </c>
      <c r="C3834" t="s">
        <v>1982</v>
      </c>
      <c r="J3834" t="str">
        <f t="shared" si="13"/>
        <v>home_decor_sales</v>
      </c>
    </row>
    <row r="3835" spans="2:10" x14ac:dyDescent="0.2">
      <c r="B3835">
        <v>854</v>
      </c>
      <c r="C3835" t="s">
        <v>1792</v>
      </c>
      <c r="J3835" t="str">
        <f t="shared" si="13"/>
        <v>other_sales</v>
      </c>
    </row>
    <row r="3836" spans="2:10" x14ac:dyDescent="0.2">
      <c r="B3836">
        <v>855</v>
      </c>
      <c r="C3836" t="s">
        <v>1860</v>
      </c>
      <c r="J3836" t="str">
        <f t="shared" si="13"/>
        <v>net_sales</v>
      </c>
    </row>
    <row r="3837" spans="2:10" x14ac:dyDescent="0.2">
      <c r="B3837">
        <v>856</v>
      </c>
      <c r="C3837" t="s">
        <v>1768</v>
      </c>
      <c r="J3837" t="str">
        <f t="shared" si="13"/>
        <v>other</v>
      </c>
    </row>
    <row r="3838" spans="2:10" x14ac:dyDescent="0.2">
      <c r="B3838">
        <v>857</v>
      </c>
      <c r="C3838" t="s">
        <v>1983</v>
      </c>
      <c r="J3838" t="str">
        <f t="shared" si="13"/>
        <v>products</v>
      </c>
    </row>
    <row r="3839" spans="2:10" x14ac:dyDescent="0.2">
      <c r="B3839">
        <v>858</v>
      </c>
      <c r="C3839" t="s">
        <v>1984</v>
      </c>
      <c r="J3839" t="str">
        <f t="shared" si="13"/>
        <v>services</v>
      </c>
    </row>
    <row r="3840" spans="2:10" x14ac:dyDescent="0.2">
      <c r="B3840">
        <v>859</v>
      </c>
      <c r="C3840" t="s">
        <v>2233</v>
      </c>
      <c r="D3840" t="s">
        <v>273</v>
      </c>
      <c r="J3840" t="str">
        <f t="shared" si="13"/>
        <v>company_operated, stores</v>
      </c>
    </row>
    <row r="3841" spans="2:10" x14ac:dyDescent="0.2">
      <c r="B3841">
        <v>860</v>
      </c>
      <c r="C3841" t="s">
        <v>2605</v>
      </c>
      <c r="D3841" t="s">
        <v>273</v>
      </c>
      <c r="J3841" t="str">
        <f t="shared" si="13"/>
        <v>dealer_operated, stores</v>
      </c>
    </row>
    <row r="3842" spans="2:10" x14ac:dyDescent="0.2">
      <c r="B3842">
        <v>861</v>
      </c>
      <c r="C3842" t="s">
        <v>2606</v>
      </c>
      <c r="D3842" t="s">
        <v>264</v>
      </c>
      <c r="J3842" t="str">
        <f t="shared" si="13"/>
        <v>home_improved_, number</v>
      </c>
    </row>
    <row r="3843" spans="2:10" x14ac:dyDescent="0.2">
      <c r="B3843">
        <v>862</v>
      </c>
      <c r="C3843" t="s">
        <v>2606</v>
      </c>
      <c r="D3843" t="s">
        <v>2117</v>
      </c>
      <c r="J3843" t="str">
        <f t="shared" si="13"/>
        <v>home_improved_, square_feet</v>
      </c>
    </row>
    <row r="3844" spans="2:10" x14ac:dyDescent="0.2">
      <c r="B3844">
        <v>863</v>
      </c>
      <c r="C3844" t="s">
        <v>1986</v>
      </c>
      <c r="J3844" t="str">
        <f t="shared" si="13"/>
        <v>sales_floor_square_feet</v>
      </c>
    </row>
    <row r="3845" spans="2:10" x14ac:dyDescent="0.2">
      <c r="B3845">
        <v>864</v>
      </c>
      <c r="C3845" t="s">
        <v>1792</v>
      </c>
      <c r="J3845" t="str">
        <f t="shared" si="13"/>
        <v>other_sales</v>
      </c>
    </row>
    <row r="3846" spans="2:10" x14ac:dyDescent="0.2">
      <c r="B3846">
        <v>865</v>
      </c>
      <c r="C3846" t="s">
        <v>1987</v>
      </c>
      <c r="J3846" t="str">
        <f t="shared" si="13"/>
        <v>products_sales</v>
      </c>
    </row>
    <row r="3847" spans="2:10" x14ac:dyDescent="0.2">
      <c r="B3847">
        <v>866</v>
      </c>
      <c r="C3847" t="s">
        <v>1988</v>
      </c>
      <c r="J3847" t="str">
        <f t="shared" si="13"/>
        <v>services_sales</v>
      </c>
    </row>
    <row r="3848" spans="2:10" x14ac:dyDescent="0.2">
      <c r="B3848">
        <v>867</v>
      </c>
      <c r="C3848" t="s">
        <v>2245</v>
      </c>
      <c r="D3848" t="s">
        <v>2607</v>
      </c>
      <c r="J3848" t="str">
        <f t="shared" si="13"/>
        <v>average, storesize_selling_square_feet</v>
      </c>
    </row>
    <row r="3849" spans="2:10" x14ac:dyDescent="0.2">
      <c r="B3849">
        <v>868</v>
      </c>
      <c r="C3849" t="s">
        <v>1990</v>
      </c>
      <c r="J3849" t="str">
        <f t="shared" si="13"/>
        <v>total_operating_clubs</v>
      </c>
    </row>
    <row r="3850" spans="2:10" x14ac:dyDescent="0.2">
      <c r="B3850">
        <v>869</v>
      </c>
      <c r="C3850" t="s">
        <v>2775</v>
      </c>
      <c r="D3850" t="s">
        <v>1768</v>
      </c>
      <c r="J3850" t="str">
        <f t="shared" si="13"/>
        <v>gasoline, other</v>
      </c>
    </row>
    <row r="3851" spans="2:10" x14ac:dyDescent="0.2">
      <c r="B3851">
        <v>870</v>
      </c>
      <c r="C3851" t="s">
        <v>2776</v>
      </c>
      <c r="D3851" t="s">
        <v>2777</v>
      </c>
      <c r="J3851" t="str">
        <f t="shared" si="13"/>
        <v>general_merch, ise</v>
      </c>
    </row>
    <row r="3852" spans="2:10" x14ac:dyDescent="0.2">
      <c r="B3852">
        <v>871</v>
      </c>
      <c r="C3852" t="s">
        <v>1991</v>
      </c>
      <c r="J3852" t="str">
        <f t="shared" si="13"/>
        <v>grocery</v>
      </c>
    </row>
    <row r="3853" spans="2:10" x14ac:dyDescent="0.2">
      <c r="B3853">
        <v>872</v>
      </c>
      <c r="C3853" t="s">
        <v>1992</v>
      </c>
      <c r="J3853" t="str">
        <f t="shared" si="13"/>
        <v>membership_fee_income</v>
      </c>
    </row>
    <row r="3854" spans="2:10" x14ac:dyDescent="0.2">
      <c r="B3854">
        <v>873</v>
      </c>
      <c r="C3854" t="s">
        <v>1860</v>
      </c>
      <c r="J3854" t="str">
        <f t="shared" si="13"/>
        <v>net_sales</v>
      </c>
    </row>
    <row r="3855" spans="2:10" x14ac:dyDescent="0.2">
      <c r="B3855">
        <v>874</v>
      </c>
      <c r="C3855" t="s">
        <v>2608</v>
      </c>
      <c r="D3855" t="s">
        <v>2609</v>
      </c>
      <c r="J3855" t="str">
        <f t="shared" si="13"/>
        <v>fuel_gallons_on_a_same_, storebasis</v>
      </c>
    </row>
    <row r="3856" spans="2:10" x14ac:dyDescent="0.2">
      <c r="B3856">
        <v>875</v>
      </c>
      <c r="C3856" t="s">
        <v>1994</v>
      </c>
      <c r="J3856" t="str">
        <f t="shared" si="13"/>
        <v>acquisitions</v>
      </c>
    </row>
    <row r="3857" spans="2:10" x14ac:dyDescent="0.2">
      <c r="B3857">
        <v>876</v>
      </c>
      <c r="C3857" t="s">
        <v>1928</v>
      </c>
      <c r="J3857" t="str">
        <f t="shared" si="13"/>
        <v>construction</v>
      </c>
    </row>
    <row r="3858" spans="2:10" x14ac:dyDescent="0.2">
      <c r="B3858">
        <v>877</v>
      </c>
      <c r="D3858" t="s">
        <v>273</v>
      </c>
      <c r="J3858" t="str">
        <f t="shared" si="13"/>
        <v>stores</v>
      </c>
    </row>
    <row r="3859" spans="2:10" x14ac:dyDescent="0.2">
      <c r="B3859">
        <v>878</v>
      </c>
      <c r="C3859" t="s">
        <v>1995</v>
      </c>
      <c r="J3859" t="str">
        <f t="shared" si="13"/>
        <v>fuel_sales</v>
      </c>
    </row>
    <row r="3860" spans="2:10" x14ac:dyDescent="0.2">
      <c r="B3860">
        <v>879</v>
      </c>
      <c r="C3860" t="s">
        <v>1991</v>
      </c>
      <c r="D3860" t="s">
        <v>2778</v>
      </c>
      <c r="J3860" t="str">
        <f t="shared" si="13"/>
        <v>grocery, other_merch</v>
      </c>
    </row>
    <row r="3861" spans="2:10" x14ac:dyDescent="0.2">
      <c r="B3861">
        <v>880</v>
      </c>
      <c r="C3861" t="s">
        <v>1792</v>
      </c>
      <c r="J3861" t="str">
        <f t="shared" si="13"/>
        <v>other_sales</v>
      </c>
    </row>
    <row r="3862" spans="2:10" x14ac:dyDescent="0.2">
      <c r="B3862">
        <v>881</v>
      </c>
      <c r="C3862" t="s">
        <v>2780</v>
      </c>
      <c r="D3862" t="s">
        <v>2781</v>
      </c>
      <c r="J3862" t="str">
        <f t="shared" si="13"/>
        <v>prepared_food, founta</v>
      </c>
    </row>
    <row r="3863" spans="2:10" x14ac:dyDescent="0.2">
      <c r="B3863">
        <v>882</v>
      </c>
      <c r="C3863" t="s">
        <v>1995</v>
      </c>
      <c r="J3863" t="str">
        <f t="shared" si="13"/>
        <v>fuel_sales</v>
      </c>
    </row>
    <row r="3864" spans="2:10" x14ac:dyDescent="0.2">
      <c r="B3864">
        <v>883</v>
      </c>
      <c r="C3864" t="s">
        <v>1991</v>
      </c>
      <c r="D3864" t="s">
        <v>2778</v>
      </c>
      <c r="J3864" t="str">
        <f t="shared" si="13"/>
        <v>grocery, other_merch</v>
      </c>
    </row>
    <row r="3865" spans="2:10" x14ac:dyDescent="0.2">
      <c r="B3865">
        <v>884</v>
      </c>
      <c r="C3865" t="s">
        <v>1792</v>
      </c>
      <c r="J3865" t="str">
        <f t="shared" si="13"/>
        <v>other_sales</v>
      </c>
    </row>
    <row r="3866" spans="2:10" x14ac:dyDescent="0.2">
      <c r="B3866">
        <v>885</v>
      </c>
      <c r="C3866" t="s">
        <v>2780</v>
      </c>
      <c r="D3866" t="s">
        <v>2781</v>
      </c>
      <c r="J3866" t="str">
        <f t="shared" si="13"/>
        <v>prepared_food, founta</v>
      </c>
    </row>
    <row r="3867" spans="2:10" x14ac:dyDescent="0.2">
      <c r="B3867">
        <v>886</v>
      </c>
      <c r="C3867" t="s">
        <v>1996</v>
      </c>
      <c r="J3867" t="str">
        <f t="shared" si="13"/>
        <v>total_cardholders</v>
      </c>
    </row>
    <row r="3868" spans="2:10" x14ac:dyDescent="0.2">
      <c r="B3868">
        <v>887</v>
      </c>
      <c r="C3868" t="s">
        <v>1852</v>
      </c>
      <c r="D3868" t="s">
        <v>2610</v>
      </c>
      <c r="J3868" t="str">
        <f t="shared" si="13"/>
        <v>revenue, canadian_operations</v>
      </c>
    </row>
    <row r="3869" spans="2:10" x14ac:dyDescent="0.2">
      <c r="B3869">
        <v>888</v>
      </c>
      <c r="C3869" t="s">
        <v>1852</v>
      </c>
      <c r="D3869" t="s">
        <v>2611</v>
      </c>
      <c r="J3869" t="str">
        <f t="shared" si="13"/>
        <v>revenue, other_international_operations</v>
      </c>
    </row>
    <row r="3870" spans="2:10" x14ac:dyDescent="0.2">
      <c r="B3870">
        <v>889</v>
      </c>
      <c r="C3870" t="s">
        <v>1852</v>
      </c>
      <c r="D3870" t="s">
        <v>2612</v>
      </c>
      <c r="J3870" t="str">
        <f t="shared" si="13"/>
        <v>revenue, united_states_operations</v>
      </c>
    </row>
    <row r="3871" spans="2:10" x14ac:dyDescent="0.2">
      <c r="B3871">
        <v>890</v>
      </c>
      <c r="C3871" t="s">
        <v>2613</v>
      </c>
      <c r="D3871" t="s">
        <v>1997</v>
      </c>
      <c r="J3871" t="str">
        <f t="shared" si="13"/>
        <v>household, members</v>
      </c>
    </row>
    <row r="3872" spans="2:10" x14ac:dyDescent="0.2">
      <c r="B3872">
        <v>891</v>
      </c>
      <c r="C3872" t="s">
        <v>1992</v>
      </c>
      <c r="J3872" t="str">
        <f t="shared" si="13"/>
        <v>membership_fee_income</v>
      </c>
    </row>
    <row r="3873" spans="2:10" x14ac:dyDescent="0.2">
      <c r="B3873">
        <v>892</v>
      </c>
      <c r="C3873" t="s">
        <v>1998</v>
      </c>
      <c r="J3873" t="str">
        <f t="shared" si="13"/>
        <v>renewal_rate</v>
      </c>
    </row>
    <row r="3874" spans="2:10" x14ac:dyDescent="0.2">
      <c r="B3874">
        <v>893</v>
      </c>
      <c r="C3874" t="s">
        <v>2614</v>
      </c>
      <c r="D3874" t="s">
        <v>1852</v>
      </c>
      <c r="J3874" t="str">
        <f t="shared" si="13"/>
        <v>membership_fees, revenue</v>
      </c>
    </row>
    <row r="3875" spans="2:10" x14ac:dyDescent="0.2">
      <c r="B3875">
        <v>894</v>
      </c>
      <c r="C3875" t="s">
        <v>1860</v>
      </c>
      <c r="J3875" t="str">
        <f t="shared" si="13"/>
        <v>net_sales</v>
      </c>
    </row>
    <row r="3876" spans="2:10" x14ac:dyDescent="0.2">
      <c r="B3876">
        <v>895</v>
      </c>
      <c r="C3876" t="s">
        <v>1860</v>
      </c>
      <c r="D3876" t="s">
        <v>2615</v>
      </c>
      <c r="J3876" t="str">
        <f t="shared" si="13"/>
        <v>net_sales, ancillary</v>
      </c>
    </row>
    <row r="3877" spans="2:10" x14ac:dyDescent="0.2">
      <c r="B3877">
        <v>896</v>
      </c>
      <c r="C3877" t="s">
        <v>1860</v>
      </c>
      <c r="D3877" t="s">
        <v>2615</v>
      </c>
      <c r="J3877" t="str">
        <f t="shared" si="13"/>
        <v>net_sales, ancillary</v>
      </c>
    </row>
    <row r="3878" spans="2:10" x14ac:dyDescent="0.2">
      <c r="B3878">
        <v>897</v>
      </c>
      <c r="C3878" t="s">
        <v>1860</v>
      </c>
      <c r="D3878" t="s">
        <v>1920</v>
      </c>
      <c r="J3878" t="str">
        <f t="shared" si="13"/>
        <v>net_sales, food</v>
      </c>
    </row>
    <row r="3879" spans="2:10" x14ac:dyDescent="0.2">
      <c r="B3879">
        <v>898</v>
      </c>
      <c r="C3879" t="s">
        <v>1860</v>
      </c>
      <c r="D3879" t="s">
        <v>2616</v>
      </c>
      <c r="J3879" t="str">
        <f t="shared" si="13"/>
        <v>net_sales, fresh_foods</v>
      </c>
    </row>
    <row r="3880" spans="2:10" x14ac:dyDescent="0.2">
      <c r="B3880">
        <v>899</v>
      </c>
      <c r="C3880" t="s">
        <v>1860</v>
      </c>
      <c r="D3880" t="s">
        <v>2003</v>
      </c>
      <c r="J3880" t="str">
        <f t="shared" ref="J3880:J3943" si="14">IF(C3880&lt;&gt;"",C3880,"")&amp;IF(AND(C3880&lt;&gt;"",D3880&lt;&gt;""),", ","")&amp;IF(D3880&lt;&gt;"",D3880,"")&amp;IF(AND(D3880&lt;&gt;"",E3880&lt;&gt;""),", ","")&amp;IF(E3880&lt;&gt;"",E3880,"")&amp;IF(AND(E3880&lt;&gt;"",F3880&lt;&gt;""),", ","")&amp;IF(F3880&lt;&gt;"",F3880,"")&amp;IF(AND(F3880&lt;&gt;"",G3880&lt;&gt;""),", ","")&amp;IF(G3880&lt;&gt;"",G3880,"")</f>
        <v>net_sales, hardlines</v>
      </c>
    </row>
    <row r="3881" spans="2:10" x14ac:dyDescent="0.2">
      <c r="B3881">
        <v>900</v>
      </c>
      <c r="C3881" t="s">
        <v>1860</v>
      </c>
      <c r="D3881" t="s">
        <v>2617</v>
      </c>
      <c r="J3881" t="str">
        <f t="shared" si="14"/>
        <v>net_sales, softlines</v>
      </c>
    </row>
    <row r="3882" spans="2:10" x14ac:dyDescent="0.2">
      <c r="B3882">
        <v>901</v>
      </c>
      <c r="D3882" t="s">
        <v>1999</v>
      </c>
      <c r="J3882" t="str">
        <f t="shared" si="14"/>
        <v>warehouses</v>
      </c>
    </row>
    <row r="3883" spans="2:10" x14ac:dyDescent="0.2">
      <c r="B3883">
        <v>902</v>
      </c>
      <c r="C3883" t="s">
        <v>2268</v>
      </c>
      <c r="D3883" t="s">
        <v>1773</v>
      </c>
      <c r="J3883" t="str">
        <f t="shared" si="14"/>
        <v>digital, comparable_sales</v>
      </c>
    </row>
    <row r="3884" spans="2:10" x14ac:dyDescent="0.2">
      <c r="B3884">
        <v>903</v>
      </c>
      <c r="C3884" t="s">
        <v>1768</v>
      </c>
      <c r="D3884" t="s">
        <v>1852</v>
      </c>
      <c r="J3884" t="str">
        <f t="shared" si="14"/>
        <v>other, revenue</v>
      </c>
    </row>
    <row r="3885" spans="2:10" x14ac:dyDescent="0.2">
      <c r="B3885">
        <v>904</v>
      </c>
      <c r="C3885" t="s">
        <v>2000</v>
      </c>
      <c r="J3885" t="str">
        <f t="shared" si="14"/>
        <v>target_credit_card</v>
      </c>
    </row>
    <row r="3886" spans="2:10" x14ac:dyDescent="0.2">
      <c r="B3886">
        <v>905</v>
      </c>
      <c r="C3886" t="s">
        <v>2001</v>
      </c>
      <c r="J3886" t="str">
        <f t="shared" si="14"/>
        <v>target_debit_card</v>
      </c>
    </row>
    <row r="3887" spans="2:10" x14ac:dyDescent="0.2">
      <c r="B3887">
        <v>906</v>
      </c>
      <c r="C3887" t="s">
        <v>2058</v>
      </c>
      <c r="D3887" t="s">
        <v>1817</v>
      </c>
      <c r="J3887" t="str">
        <f t="shared" si="14"/>
        <v>apparel, accessories</v>
      </c>
    </row>
    <row r="3888" spans="2:10" x14ac:dyDescent="0.2">
      <c r="B3888">
        <v>907</v>
      </c>
      <c r="C3888" t="s">
        <v>2059</v>
      </c>
      <c r="D3888" t="s">
        <v>2782</v>
      </c>
      <c r="J3888" t="str">
        <f t="shared" si="14"/>
        <v>beauty, household_essentials</v>
      </c>
    </row>
    <row r="3889" spans="2:10" x14ac:dyDescent="0.2">
      <c r="B3889">
        <v>908</v>
      </c>
      <c r="C3889" t="s">
        <v>2002</v>
      </c>
      <c r="J3889" t="str">
        <f t="shared" si="14"/>
        <v>credit_card_profit_sharing</v>
      </c>
    </row>
    <row r="3890" spans="2:10" x14ac:dyDescent="0.2">
      <c r="B3890">
        <v>909</v>
      </c>
      <c r="C3890" t="s">
        <v>1920</v>
      </c>
      <c r="D3890" t="s">
        <v>2783</v>
      </c>
      <c r="J3890" t="str">
        <f t="shared" si="14"/>
        <v>food, beverage</v>
      </c>
    </row>
    <row r="3891" spans="2:10" x14ac:dyDescent="0.2">
      <c r="B3891">
        <v>910</v>
      </c>
      <c r="C3891" t="s">
        <v>2003</v>
      </c>
      <c r="J3891" t="str">
        <f t="shared" si="14"/>
        <v>hardlines</v>
      </c>
    </row>
    <row r="3892" spans="2:10" x14ac:dyDescent="0.2">
      <c r="B3892">
        <v>911</v>
      </c>
      <c r="C3892" t="s">
        <v>1958</v>
      </c>
      <c r="D3892" t="s">
        <v>2604</v>
      </c>
      <c r="J3892" t="str">
        <f t="shared" si="14"/>
        <v>home_furnishings, decor</v>
      </c>
    </row>
    <row r="3893" spans="2:10" x14ac:dyDescent="0.2">
      <c r="B3893">
        <v>912</v>
      </c>
      <c r="C3893" t="s">
        <v>1768</v>
      </c>
      <c r="D3893" t="s">
        <v>1852</v>
      </c>
      <c r="J3893" t="str">
        <f t="shared" si="14"/>
        <v>other, revenue</v>
      </c>
    </row>
    <row r="3894" spans="2:10" x14ac:dyDescent="0.2">
      <c r="B3894">
        <v>913</v>
      </c>
      <c r="C3894" t="s">
        <v>2004</v>
      </c>
      <c r="J3894" t="str">
        <f t="shared" si="14"/>
        <v>others</v>
      </c>
    </row>
    <row r="3895" spans="2:10" x14ac:dyDescent="0.2">
      <c r="B3895">
        <v>914</v>
      </c>
      <c r="C3895" t="s">
        <v>2179</v>
      </c>
      <c r="J3895" t="str">
        <f t="shared" si="14"/>
        <v>same_day_services</v>
      </c>
    </row>
    <row r="3896" spans="2:10" x14ac:dyDescent="0.2">
      <c r="B3896">
        <v>915</v>
      </c>
      <c r="C3896" t="s">
        <v>2618</v>
      </c>
      <c r="D3896" t="s">
        <v>2619</v>
      </c>
      <c r="J3896" t="str">
        <f t="shared" si="14"/>
        <v>comparable_sales_growth_, signature_categories</v>
      </c>
    </row>
    <row r="3897" spans="2:10" x14ac:dyDescent="0.2">
      <c r="B3897">
        <v>916</v>
      </c>
      <c r="C3897" t="s">
        <v>2268</v>
      </c>
      <c r="D3897" t="s">
        <v>1773</v>
      </c>
      <c r="J3897" t="str">
        <f t="shared" si="14"/>
        <v>digital, comparable_sales</v>
      </c>
    </row>
    <row r="3898" spans="2:10" x14ac:dyDescent="0.2">
      <c r="B3898">
        <v>917</v>
      </c>
      <c r="C3898" t="s">
        <v>2620</v>
      </c>
      <c r="D3898" t="s">
        <v>2621</v>
      </c>
      <c r="J3898" t="str">
        <f t="shared" si="14"/>
        <v>digitally_originated, comparable_sales_change</v>
      </c>
    </row>
    <row r="3899" spans="2:10" x14ac:dyDescent="0.2">
      <c r="B3899">
        <v>918</v>
      </c>
      <c r="C3899" t="s">
        <v>2005</v>
      </c>
      <c r="J3899" t="str">
        <f t="shared" si="14"/>
        <v>sales_by_digitally_originated</v>
      </c>
    </row>
    <row r="3900" spans="2:10" x14ac:dyDescent="0.2">
      <c r="B3900">
        <v>919</v>
      </c>
      <c r="C3900" t="s">
        <v>2622</v>
      </c>
      <c r="D3900" t="s">
        <v>273</v>
      </c>
      <c r="J3900" t="str">
        <f t="shared" si="14"/>
        <v>sales_by, stores</v>
      </c>
    </row>
    <row r="3901" spans="2:10" x14ac:dyDescent="0.2">
      <c r="B3901">
        <v>920</v>
      </c>
      <c r="C3901" t="s">
        <v>2623</v>
      </c>
      <c r="D3901" t="s">
        <v>2565</v>
      </c>
      <c r="J3901" t="str">
        <f t="shared" si="14"/>
        <v>same_day_services_(order_pick_up, drive_up</v>
      </c>
    </row>
    <row r="3902" spans="2:10" x14ac:dyDescent="0.2">
      <c r="B3902">
        <v>921</v>
      </c>
      <c r="C3902" t="s">
        <v>2623</v>
      </c>
      <c r="D3902" t="s">
        <v>2565</v>
      </c>
      <c r="J3902" t="str">
        <f t="shared" si="14"/>
        <v>same_day_services_(order_pick_up, drive_up</v>
      </c>
    </row>
    <row r="3903" spans="2:10" x14ac:dyDescent="0.2">
      <c r="B3903">
        <v>922</v>
      </c>
      <c r="C3903" t="s">
        <v>273</v>
      </c>
      <c r="D3903" t="s">
        <v>2624</v>
      </c>
      <c r="J3903" t="str">
        <f t="shared" si="14"/>
        <v>stores, originated_channel</v>
      </c>
    </row>
    <row r="3904" spans="2:10" x14ac:dyDescent="0.2">
      <c r="B3904">
        <v>923</v>
      </c>
      <c r="C3904" t="s">
        <v>273</v>
      </c>
      <c r="D3904" t="s">
        <v>2624</v>
      </c>
      <c r="J3904" t="str">
        <f t="shared" si="14"/>
        <v>stores, originated_channel</v>
      </c>
    </row>
    <row r="3905" spans="2:10" x14ac:dyDescent="0.2">
      <c r="B3905">
        <v>924</v>
      </c>
      <c r="C3905" t="s">
        <v>273</v>
      </c>
      <c r="D3905" t="s">
        <v>2624</v>
      </c>
      <c r="J3905" t="str">
        <f t="shared" si="14"/>
        <v>stores, originated_channel</v>
      </c>
    </row>
    <row r="3906" spans="2:10" x14ac:dyDescent="0.2">
      <c r="B3906">
        <v>925</v>
      </c>
      <c r="C3906" t="s">
        <v>2234</v>
      </c>
      <c r="D3906" t="s">
        <v>1773</v>
      </c>
      <c r="J3906" t="str">
        <f t="shared" si="14"/>
        <v>store, comparable_sales</v>
      </c>
    </row>
    <row r="3907" spans="2:10" x14ac:dyDescent="0.2">
      <c r="B3907">
        <v>926</v>
      </c>
      <c r="C3907" t="s">
        <v>2006</v>
      </c>
      <c r="J3907" t="str">
        <f t="shared" si="14"/>
        <v>global_ecommerce_sales</v>
      </c>
    </row>
    <row r="3908" spans="2:10" x14ac:dyDescent="0.2">
      <c r="B3908">
        <v>927</v>
      </c>
      <c r="C3908" t="s">
        <v>2218</v>
      </c>
      <c r="J3908" t="str">
        <f t="shared" si="14"/>
        <v>sams_club_member_count</v>
      </c>
    </row>
    <row r="3909" spans="2:10" x14ac:dyDescent="0.2">
      <c r="B3909">
        <v>928</v>
      </c>
      <c r="C3909" t="s">
        <v>2684</v>
      </c>
      <c r="D3909" t="s">
        <v>2784</v>
      </c>
      <c r="J3909" t="str">
        <f t="shared" si="14"/>
        <v>membership, other_income</v>
      </c>
    </row>
    <row r="3910" spans="2:10" x14ac:dyDescent="0.2">
      <c r="B3910">
        <v>929</v>
      </c>
      <c r="C3910" t="s">
        <v>2219</v>
      </c>
      <c r="J3910" t="str">
        <f t="shared" si="14"/>
        <v>sams_club_ecommerce_sales</v>
      </c>
    </row>
    <row r="3911" spans="2:10" x14ac:dyDescent="0.2">
      <c r="B3911">
        <v>930</v>
      </c>
      <c r="C3911" t="s">
        <v>2219</v>
      </c>
      <c r="J3911" t="str">
        <f t="shared" si="14"/>
        <v>sams_club_ecommerce_sales</v>
      </c>
    </row>
    <row r="3912" spans="2:10" x14ac:dyDescent="0.2">
      <c r="B3912">
        <v>931</v>
      </c>
      <c r="C3912" t="s">
        <v>2625</v>
      </c>
      <c r="D3912" t="s">
        <v>2451</v>
      </c>
      <c r="J3912" t="str">
        <f t="shared" si="14"/>
        <v>sams_club, comp_sales</v>
      </c>
    </row>
    <row r="3913" spans="2:10" x14ac:dyDescent="0.2">
      <c r="B3913">
        <v>932</v>
      </c>
      <c r="C3913" t="s">
        <v>2625</v>
      </c>
      <c r="D3913" t="s">
        <v>2451</v>
      </c>
      <c r="J3913" t="str">
        <f t="shared" si="14"/>
        <v>sams_club, comp_sales</v>
      </c>
    </row>
    <row r="3914" spans="2:10" x14ac:dyDescent="0.2">
      <c r="B3914">
        <v>933</v>
      </c>
      <c r="C3914" t="s">
        <v>2625</v>
      </c>
      <c r="D3914" t="s">
        <v>2451</v>
      </c>
      <c r="J3914" t="str">
        <f t="shared" si="14"/>
        <v>sams_club, comp_sales</v>
      </c>
    </row>
    <row r="3915" spans="2:10" x14ac:dyDescent="0.2">
      <c r="B3915">
        <v>934</v>
      </c>
      <c r="C3915" t="s">
        <v>2625</v>
      </c>
      <c r="D3915" t="s">
        <v>2451</v>
      </c>
      <c r="J3915" t="str">
        <f t="shared" si="14"/>
        <v>sams_club, comp_sales</v>
      </c>
    </row>
    <row r="3916" spans="2:10" x14ac:dyDescent="0.2">
      <c r="B3916">
        <v>935</v>
      </c>
      <c r="C3916" t="s">
        <v>2625</v>
      </c>
      <c r="D3916" t="s">
        <v>2451</v>
      </c>
      <c r="J3916" t="str">
        <f t="shared" si="14"/>
        <v>sams_club, comp_sales</v>
      </c>
    </row>
    <row r="3917" spans="2:10" x14ac:dyDescent="0.2">
      <c r="B3917">
        <v>936</v>
      </c>
      <c r="C3917" t="s">
        <v>2220</v>
      </c>
      <c r="J3917" t="str">
        <f t="shared" si="14"/>
        <v>sams_club_sales</v>
      </c>
    </row>
    <row r="3918" spans="2:10" x14ac:dyDescent="0.2">
      <c r="B3918">
        <v>937</v>
      </c>
      <c r="C3918" t="s">
        <v>2007</v>
      </c>
      <c r="J3918" t="str">
        <f t="shared" si="14"/>
        <v>walmart_international_sales</v>
      </c>
    </row>
    <row r="3919" spans="2:10" x14ac:dyDescent="0.2">
      <c r="B3919">
        <v>938</v>
      </c>
      <c r="C3919" t="s">
        <v>2007</v>
      </c>
      <c r="D3919" t="s">
        <v>2626</v>
      </c>
      <c r="J3919" t="str">
        <f t="shared" si="14"/>
        <v>walmart_international_sales, excluding_currency</v>
      </c>
    </row>
    <row r="3920" spans="2:10" x14ac:dyDescent="0.2">
      <c r="B3920">
        <v>939</v>
      </c>
      <c r="C3920" t="s">
        <v>2007</v>
      </c>
      <c r="D3920" t="s">
        <v>2626</v>
      </c>
      <c r="J3920" t="str">
        <f t="shared" si="14"/>
        <v>walmart_international_sales, excluding_currency</v>
      </c>
    </row>
    <row r="3921" spans="2:10" x14ac:dyDescent="0.2">
      <c r="B3921">
        <v>940</v>
      </c>
      <c r="C3921" t="s">
        <v>2627</v>
      </c>
      <c r="D3921" t="s">
        <v>2460</v>
      </c>
      <c r="J3921" t="str">
        <f t="shared" si="14"/>
        <v>walmart, US</v>
      </c>
    </row>
    <row r="3922" spans="2:10" x14ac:dyDescent="0.2">
      <c r="B3922">
        <v>941</v>
      </c>
      <c r="C3922" t="s">
        <v>2627</v>
      </c>
      <c r="D3922" t="s">
        <v>2460</v>
      </c>
      <c r="F3922" t="s">
        <v>1993</v>
      </c>
      <c r="J3922" t="str">
        <f t="shared" si="14"/>
        <v>walmart, USfuel</v>
      </c>
    </row>
    <row r="3923" spans="2:10" x14ac:dyDescent="0.2">
      <c r="B3923">
        <v>942</v>
      </c>
      <c r="C3923" t="s">
        <v>2627</v>
      </c>
      <c r="D3923" t="s">
        <v>2460</v>
      </c>
      <c r="F3923" t="s">
        <v>1993</v>
      </c>
      <c r="J3923" t="str">
        <f t="shared" si="14"/>
        <v>walmart, USfuel</v>
      </c>
    </row>
    <row r="3924" spans="2:10" x14ac:dyDescent="0.2">
      <c r="B3924">
        <v>943</v>
      </c>
      <c r="C3924" t="s">
        <v>2627</v>
      </c>
      <c r="D3924" t="s">
        <v>2460</v>
      </c>
      <c r="F3924" t="s">
        <v>1993</v>
      </c>
      <c r="J3924" t="str">
        <f t="shared" si="14"/>
        <v>walmart, USfuel</v>
      </c>
    </row>
    <row r="3925" spans="2:10" x14ac:dyDescent="0.2">
      <c r="B3925">
        <v>944</v>
      </c>
      <c r="C3925" t="s">
        <v>2627</v>
      </c>
      <c r="D3925" t="s">
        <v>2460</v>
      </c>
      <c r="F3925" t="s">
        <v>2572</v>
      </c>
      <c r="J3925" t="str">
        <f t="shared" si="14"/>
        <v>walmart, USout_fuel</v>
      </c>
    </row>
    <row r="3926" spans="2:10" x14ac:dyDescent="0.2">
      <c r="B3926">
        <v>945</v>
      </c>
      <c r="C3926" t="s">
        <v>2627</v>
      </c>
      <c r="D3926" t="s">
        <v>2460</v>
      </c>
      <c r="F3926" t="s">
        <v>2572</v>
      </c>
      <c r="J3926" t="str">
        <f t="shared" si="14"/>
        <v>walmart, USout_fuel</v>
      </c>
    </row>
    <row r="3927" spans="2:10" x14ac:dyDescent="0.2">
      <c r="B3927">
        <v>946</v>
      </c>
      <c r="C3927" t="s">
        <v>2627</v>
      </c>
      <c r="D3927" t="s">
        <v>2460</v>
      </c>
      <c r="J3927" t="str">
        <f t="shared" si="14"/>
        <v>walmart, US</v>
      </c>
    </row>
    <row r="3928" spans="2:10" x14ac:dyDescent="0.2">
      <c r="B3928">
        <v>947</v>
      </c>
      <c r="C3928" t="s">
        <v>2627</v>
      </c>
      <c r="D3928" t="s">
        <v>2460</v>
      </c>
      <c r="J3928" t="str">
        <f t="shared" si="14"/>
        <v>walmart, US</v>
      </c>
    </row>
    <row r="3929" spans="2:10" x14ac:dyDescent="0.2">
      <c r="B3929">
        <v>948</v>
      </c>
      <c r="C3929" t="s">
        <v>1826</v>
      </c>
      <c r="D3929" t="s">
        <v>2234</v>
      </c>
      <c r="J3929" t="str">
        <f t="shared" si="14"/>
        <v>total, store</v>
      </c>
    </row>
    <row r="3930" spans="2:10" x14ac:dyDescent="0.2">
      <c r="B3930">
        <v>949</v>
      </c>
      <c r="C3930" t="s">
        <v>2190</v>
      </c>
      <c r="D3930" t="s">
        <v>2235</v>
      </c>
      <c r="J3930" t="str">
        <f t="shared" si="14"/>
        <v>new_store, count</v>
      </c>
    </row>
    <row r="3931" spans="2:10" x14ac:dyDescent="0.2">
      <c r="B3931">
        <v>950</v>
      </c>
      <c r="C3931" t="s">
        <v>2009</v>
      </c>
      <c r="J3931" t="str">
        <f t="shared" si="14"/>
        <v>marketplace_gmv</v>
      </c>
    </row>
    <row r="3932" spans="2:10" x14ac:dyDescent="0.2">
      <c r="B3932">
        <v>951</v>
      </c>
      <c r="C3932" t="s">
        <v>2010</v>
      </c>
      <c r="J3932" t="str">
        <f t="shared" si="14"/>
        <v>marketplace_units</v>
      </c>
    </row>
    <row r="3933" spans="2:10" x14ac:dyDescent="0.2">
      <c r="B3933">
        <v>952</v>
      </c>
      <c r="C3933" t="s">
        <v>2628</v>
      </c>
      <c r="D3933" t="s">
        <v>1852</v>
      </c>
      <c r="J3933" t="str">
        <f t="shared" si="14"/>
        <v>customer_assurance, revenue</v>
      </c>
    </row>
    <row r="3934" spans="2:10" x14ac:dyDescent="0.2">
      <c r="B3934">
        <v>953</v>
      </c>
      <c r="C3934" t="s">
        <v>2008</v>
      </c>
      <c r="D3934" t="s">
        <v>2052</v>
      </c>
      <c r="J3934" t="str">
        <f t="shared" si="14"/>
        <v>marketplace, service</v>
      </c>
    </row>
    <row r="3935" spans="2:10" x14ac:dyDescent="0.2">
      <c r="B3935">
        <v>954</v>
      </c>
      <c r="C3935" t="s">
        <v>2011</v>
      </c>
      <c r="J3935" t="str">
        <f t="shared" si="14"/>
        <v>aws_availability_zones</v>
      </c>
    </row>
    <row r="3936" spans="2:10" x14ac:dyDescent="0.2">
      <c r="B3936">
        <v>955</v>
      </c>
      <c r="C3936" t="s">
        <v>2012</v>
      </c>
      <c r="J3936" t="str">
        <f t="shared" si="14"/>
        <v>geographic_regions</v>
      </c>
    </row>
    <row r="3937" spans="2:10" x14ac:dyDescent="0.2">
      <c r="B3937">
        <v>956</v>
      </c>
      <c r="C3937" t="s">
        <v>2014</v>
      </c>
      <c r="J3937" t="str">
        <f t="shared" si="14"/>
        <v>contact_center_interactions</v>
      </c>
    </row>
    <row r="3938" spans="2:10" x14ac:dyDescent="0.2">
      <c r="B3938">
        <v>957</v>
      </c>
      <c r="C3938" t="s">
        <v>2015</v>
      </c>
      <c r="J3938" t="str">
        <f t="shared" si="14"/>
        <v>holiday_season_sales</v>
      </c>
    </row>
    <row r="3939" spans="2:10" x14ac:dyDescent="0.2">
      <c r="B3939">
        <v>958</v>
      </c>
      <c r="C3939" t="s">
        <v>2016</v>
      </c>
      <c r="J3939" t="str">
        <f t="shared" si="14"/>
        <v>prime_day_sales</v>
      </c>
    </row>
    <row r="3940" spans="2:10" x14ac:dyDescent="0.2">
      <c r="B3940">
        <v>959</v>
      </c>
      <c r="C3940" t="s">
        <v>2017</v>
      </c>
      <c r="J3940" t="str">
        <f t="shared" si="14"/>
        <v>aws</v>
      </c>
    </row>
    <row r="3941" spans="2:10" x14ac:dyDescent="0.2">
      <c r="B3941">
        <v>960</v>
      </c>
      <c r="C3941" t="s">
        <v>2629</v>
      </c>
      <c r="D3941" t="s">
        <v>273</v>
      </c>
      <c r="J3941" t="str">
        <f t="shared" si="14"/>
        <v>online, stores</v>
      </c>
    </row>
    <row r="3942" spans="2:10" x14ac:dyDescent="0.2">
      <c r="B3942">
        <v>961</v>
      </c>
      <c r="C3942" t="s">
        <v>1768</v>
      </c>
      <c r="J3942" t="str">
        <f t="shared" si="14"/>
        <v>other</v>
      </c>
    </row>
    <row r="3943" spans="2:10" x14ac:dyDescent="0.2">
      <c r="B3943">
        <v>962</v>
      </c>
      <c r="C3943" t="s">
        <v>2630</v>
      </c>
      <c r="D3943" t="s">
        <v>273</v>
      </c>
      <c r="J3943" t="str">
        <f t="shared" si="14"/>
        <v>physical, stores</v>
      </c>
    </row>
    <row r="3944" spans="2:10" x14ac:dyDescent="0.2">
      <c r="B3944">
        <v>963</v>
      </c>
      <c r="C3944" t="s">
        <v>2018</v>
      </c>
      <c r="J3944" t="str">
        <f t="shared" ref="J3944:J4007" si="15">IF(C3944&lt;&gt;"",C3944,"")&amp;IF(AND(C3944&lt;&gt;"",D3944&lt;&gt;""),", ","")&amp;IF(D3944&lt;&gt;"",D3944,"")&amp;IF(AND(D3944&lt;&gt;"",E3944&lt;&gt;""),", ","")&amp;IF(E3944&lt;&gt;"",E3944,"")&amp;IF(AND(E3944&lt;&gt;"",F3944&lt;&gt;""),", ","")&amp;IF(F3944&lt;&gt;"",F3944,"")&amp;IF(AND(F3944&lt;&gt;"",G3944&lt;&gt;""),", ","")&amp;IF(G3944&lt;&gt;"",G3944,"")</f>
        <v>retail_products</v>
      </c>
    </row>
    <row r="3945" spans="2:10" x14ac:dyDescent="0.2">
      <c r="B3945">
        <v>964</v>
      </c>
      <c r="C3945" t="s">
        <v>2019</v>
      </c>
      <c r="J3945" t="str">
        <f t="shared" si="15"/>
        <v>retail_subscription_services</v>
      </c>
    </row>
    <row r="3946" spans="2:10" x14ac:dyDescent="0.2">
      <c r="B3946">
        <v>965</v>
      </c>
      <c r="C3946" t="s">
        <v>2180</v>
      </c>
      <c r="J3946" t="str">
        <f t="shared" si="15"/>
        <v>retail_third_party_seller_services</v>
      </c>
    </row>
    <row r="3947" spans="2:10" x14ac:dyDescent="0.2">
      <c r="B3947">
        <v>966</v>
      </c>
      <c r="C3947" t="s">
        <v>2020</v>
      </c>
      <c r="J3947" t="str">
        <f t="shared" si="15"/>
        <v>subscription_services</v>
      </c>
    </row>
    <row r="3948" spans="2:10" x14ac:dyDescent="0.2">
      <c r="B3948">
        <v>967</v>
      </c>
      <c r="C3948" t="s">
        <v>2181</v>
      </c>
      <c r="J3948" t="str">
        <f t="shared" si="15"/>
        <v>third_party_seller_services</v>
      </c>
    </row>
    <row r="3949" spans="2:10" x14ac:dyDescent="0.2">
      <c r="B3949">
        <v>968</v>
      </c>
      <c r="C3949" t="s">
        <v>2021</v>
      </c>
      <c r="J3949" t="str">
        <f t="shared" si="15"/>
        <v>grocery_delivery</v>
      </c>
    </row>
    <row r="3950" spans="2:10" x14ac:dyDescent="0.2">
      <c r="B3950">
        <v>969</v>
      </c>
      <c r="C3950" t="s">
        <v>2631</v>
      </c>
      <c r="D3950" t="s">
        <v>2258</v>
      </c>
      <c r="J3950" t="str">
        <f t="shared" si="15"/>
        <v>incremental_, covid_19</v>
      </c>
    </row>
    <row r="3951" spans="2:10" x14ac:dyDescent="0.2">
      <c r="B3951">
        <v>970</v>
      </c>
      <c r="C3951" t="s">
        <v>2022</v>
      </c>
      <c r="J3951" t="str">
        <f t="shared" si="15"/>
        <v>shipment_zero</v>
      </c>
    </row>
    <row r="3952" spans="2:10" x14ac:dyDescent="0.2">
      <c r="B3952">
        <v>971</v>
      </c>
      <c r="C3952" t="s">
        <v>2023</v>
      </c>
      <c r="J3952" t="str">
        <f t="shared" si="15"/>
        <v>aws_segment</v>
      </c>
    </row>
    <row r="3953" spans="2:10" x14ac:dyDescent="0.2">
      <c r="B3953">
        <v>972</v>
      </c>
      <c r="C3953" t="s">
        <v>2024</v>
      </c>
      <c r="J3953" t="str">
        <f t="shared" si="15"/>
        <v>international_segment</v>
      </c>
    </row>
    <row r="3954" spans="2:10" x14ac:dyDescent="0.2">
      <c r="B3954">
        <v>973</v>
      </c>
      <c r="C3954" t="s">
        <v>2025</v>
      </c>
      <c r="J3954" t="str">
        <f t="shared" si="15"/>
        <v>north_america_segment</v>
      </c>
    </row>
    <row r="3955" spans="2:10" x14ac:dyDescent="0.2">
      <c r="B3955">
        <v>974</v>
      </c>
      <c r="D3955" t="s">
        <v>2026</v>
      </c>
      <c r="J3955" t="str">
        <f t="shared" si="15"/>
        <v>order_value</v>
      </c>
    </row>
    <row r="3956" spans="2:10" x14ac:dyDescent="0.2">
      <c r="B3956">
        <v>975</v>
      </c>
      <c r="C3956" t="s">
        <v>2027</v>
      </c>
      <c r="J3956" t="str">
        <f t="shared" si="15"/>
        <v>commerce</v>
      </c>
    </row>
    <row r="3957" spans="2:10" x14ac:dyDescent="0.2">
      <c r="B3957">
        <v>976</v>
      </c>
      <c r="C3957" t="s">
        <v>2440</v>
      </c>
      <c r="D3957" t="s">
        <v>2441</v>
      </c>
      <c r="J3957" t="str">
        <f t="shared" si="15"/>
        <v>direct, consumer</v>
      </c>
    </row>
    <row r="3958" spans="2:10" x14ac:dyDescent="0.2">
      <c r="B3958">
        <v>977</v>
      </c>
      <c r="C3958" t="s">
        <v>1768</v>
      </c>
      <c r="J3958" t="str">
        <f t="shared" si="15"/>
        <v>other</v>
      </c>
    </row>
    <row r="3959" spans="2:10" x14ac:dyDescent="0.2">
      <c r="B3959">
        <v>978</v>
      </c>
      <c r="C3959" t="s">
        <v>2029</v>
      </c>
      <c r="J3959" t="str">
        <f t="shared" si="15"/>
        <v>active_subscriptions</v>
      </c>
    </row>
    <row r="3960" spans="2:10" x14ac:dyDescent="0.2">
      <c r="B3960">
        <v>979</v>
      </c>
      <c r="C3960" t="s">
        <v>2245</v>
      </c>
      <c r="D3960" t="s">
        <v>2632</v>
      </c>
      <c r="J3960" t="str">
        <f t="shared" si="15"/>
        <v>average, monthly_subscription_shipment_churn</v>
      </c>
    </row>
    <row r="3961" spans="2:10" x14ac:dyDescent="0.2">
      <c r="B3961">
        <v>980</v>
      </c>
      <c r="C3961" t="s">
        <v>2182</v>
      </c>
      <c r="J3961" t="str">
        <f t="shared" si="15"/>
        <v>new_subscriptions</v>
      </c>
    </row>
    <row r="3962" spans="2:10" x14ac:dyDescent="0.2">
      <c r="B3962">
        <v>981</v>
      </c>
      <c r="C3962" t="s">
        <v>1771</v>
      </c>
      <c r="J3962" t="str">
        <f t="shared" si="15"/>
        <v>international</v>
      </c>
    </row>
    <row r="3963" spans="2:10" x14ac:dyDescent="0.2">
      <c r="B3963">
        <v>982</v>
      </c>
      <c r="C3963" t="s">
        <v>2467</v>
      </c>
      <c r="J3963" t="str">
        <f t="shared" si="15"/>
        <v>us</v>
      </c>
    </row>
    <row r="3964" spans="2:10" x14ac:dyDescent="0.2">
      <c r="B3964">
        <v>983</v>
      </c>
      <c r="C3964" t="s">
        <v>1771</v>
      </c>
      <c r="J3964" t="str">
        <f t="shared" si="15"/>
        <v>international</v>
      </c>
    </row>
    <row r="3965" spans="2:10" x14ac:dyDescent="0.2">
      <c r="B3965">
        <v>984</v>
      </c>
      <c r="C3965" t="s">
        <v>1769</v>
      </c>
      <c r="J3965" t="str">
        <f t="shared" si="15"/>
        <v>united_states</v>
      </c>
    </row>
    <row r="3966" spans="2:10" x14ac:dyDescent="0.2">
      <c r="B3966">
        <v>985</v>
      </c>
      <c r="C3966" t="s">
        <v>2633</v>
      </c>
      <c r="D3966" t="s">
        <v>1852</v>
      </c>
      <c r="J3966" t="str">
        <f t="shared" si="15"/>
        <v>marketplace_subscription, revenue</v>
      </c>
    </row>
    <row r="3967" spans="2:10" x14ac:dyDescent="0.2">
      <c r="B3967">
        <v>986</v>
      </c>
      <c r="C3967" t="s">
        <v>1768</v>
      </c>
      <c r="D3967" t="s">
        <v>1852</v>
      </c>
      <c r="J3967" t="str">
        <f t="shared" si="15"/>
        <v>other, revenue</v>
      </c>
    </row>
    <row r="3968" spans="2:10" x14ac:dyDescent="0.2">
      <c r="B3968">
        <v>987</v>
      </c>
      <c r="C3968" t="s">
        <v>2030</v>
      </c>
      <c r="J3968" t="str">
        <f t="shared" si="15"/>
        <v>total_paying_dealers</v>
      </c>
    </row>
    <row r="3969" spans="2:10" x14ac:dyDescent="0.2">
      <c r="B3969">
        <v>988</v>
      </c>
      <c r="C3969" t="s">
        <v>2031</v>
      </c>
      <c r="J3969" t="str">
        <f t="shared" si="15"/>
        <v>dealer_customers</v>
      </c>
    </row>
    <row r="3970" spans="2:10" x14ac:dyDescent="0.2">
      <c r="B3970">
        <v>989</v>
      </c>
      <c r="C3970" t="s">
        <v>2032</v>
      </c>
      <c r="J3970" t="str">
        <f t="shared" si="15"/>
        <v>display_advertising</v>
      </c>
    </row>
    <row r="3971" spans="2:10" x14ac:dyDescent="0.2">
      <c r="B3971">
        <v>990</v>
      </c>
      <c r="C3971" t="s">
        <v>1768</v>
      </c>
      <c r="J3971" t="str">
        <f t="shared" si="15"/>
        <v>other</v>
      </c>
    </row>
    <row r="3972" spans="2:10" x14ac:dyDescent="0.2">
      <c r="B3972">
        <v>991</v>
      </c>
      <c r="C3972" t="s">
        <v>2634</v>
      </c>
      <c r="D3972" t="s">
        <v>2635</v>
      </c>
      <c r="J3972" t="str">
        <f t="shared" si="15"/>
        <v>pay, lead</v>
      </c>
    </row>
    <row r="3973" spans="2:10" x14ac:dyDescent="0.2">
      <c r="B3973">
        <v>992</v>
      </c>
      <c r="C3973" t="s">
        <v>2785</v>
      </c>
      <c r="D3973" t="s">
        <v>2786</v>
      </c>
      <c r="J3973" t="str">
        <f t="shared" si="15"/>
        <v>subscription_advertising, digital_solutions</v>
      </c>
    </row>
    <row r="3974" spans="2:10" x14ac:dyDescent="0.2">
      <c r="B3974">
        <v>993</v>
      </c>
      <c r="C3974" t="s">
        <v>2033</v>
      </c>
      <c r="J3974" t="str">
        <f t="shared" si="15"/>
        <v>dealer</v>
      </c>
    </row>
    <row r="3975" spans="2:10" x14ac:dyDescent="0.2">
      <c r="B3975">
        <v>994</v>
      </c>
      <c r="C3975" t="s">
        <v>2787</v>
      </c>
      <c r="D3975" t="s">
        <v>2788</v>
      </c>
      <c r="J3975" t="str">
        <f t="shared" si="15"/>
        <v>oem, national</v>
      </c>
    </row>
    <row r="3976" spans="2:10" x14ac:dyDescent="0.2">
      <c r="B3976">
        <v>995</v>
      </c>
      <c r="C3976" t="s">
        <v>1768</v>
      </c>
      <c r="J3976" t="str">
        <f t="shared" si="15"/>
        <v>other</v>
      </c>
    </row>
    <row r="3977" spans="2:10" x14ac:dyDescent="0.2">
      <c r="B3977">
        <v>996</v>
      </c>
      <c r="C3977" t="s">
        <v>2245</v>
      </c>
      <c r="D3977" t="s">
        <v>2251</v>
      </c>
      <c r="J3977" t="str">
        <f t="shared" si="15"/>
        <v>average, monthly</v>
      </c>
    </row>
    <row r="3978" spans="2:10" x14ac:dyDescent="0.2">
      <c r="B3978">
        <v>997</v>
      </c>
      <c r="C3978" t="s">
        <v>2636</v>
      </c>
      <c r="D3978" t="s">
        <v>2034</v>
      </c>
      <c r="J3978" t="str">
        <f t="shared" si="15"/>
        <v>growth_, website_customers</v>
      </c>
    </row>
    <row r="3979" spans="2:10" x14ac:dyDescent="0.2">
      <c r="B3979">
        <v>998</v>
      </c>
      <c r="C3979" t="s">
        <v>1876</v>
      </c>
      <c r="J3979" t="str">
        <f t="shared" si="15"/>
        <v>active_customers</v>
      </c>
    </row>
    <row r="3980" spans="2:10" x14ac:dyDescent="0.2">
      <c r="B3980">
        <v>999</v>
      </c>
      <c r="C3980" t="s">
        <v>2036</v>
      </c>
      <c r="J3980" t="str">
        <f t="shared" si="15"/>
        <v xml:space="preserve">autoship_customer_sales	</v>
      </c>
    </row>
    <row r="3981" spans="2:10" x14ac:dyDescent="0.2">
      <c r="B3981">
        <v>1000</v>
      </c>
      <c r="C3981" t="s">
        <v>2037</v>
      </c>
      <c r="J3981" t="str">
        <f t="shared" si="15"/>
        <v>autoship_customer_sales</v>
      </c>
    </row>
    <row r="3982" spans="2:10" x14ac:dyDescent="0.2">
      <c r="B3982">
        <v>1001</v>
      </c>
      <c r="C3982" t="s">
        <v>2637</v>
      </c>
      <c r="D3982" t="s">
        <v>1860</v>
      </c>
      <c r="J3982" t="str">
        <f t="shared" si="15"/>
        <v>autoship_customer_sales_as_a_, net_sales</v>
      </c>
    </row>
    <row r="3983" spans="2:10" x14ac:dyDescent="0.2">
      <c r="B3983">
        <v>1002</v>
      </c>
      <c r="C3983" t="s">
        <v>1860</v>
      </c>
      <c r="D3983" t="s">
        <v>2638</v>
      </c>
      <c r="J3983" t="str">
        <f t="shared" si="15"/>
        <v>net_sales, active_customer</v>
      </c>
    </row>
    <row r="3984" spans="2:10" x14ac:dyDescent="0.2">
      <c r="B3984">
        <v>1003</v>
      </c>
      <c r="C3984" t="s">
        <v>1919</v>
      </c>
      <c r="D3984" t="s">
        <v>1852</v>
      </c>
      <c r="J3984" t="str">
        <f t="shared" si="15"/>
        <v>consumables, revenue</v>
      </c>
    </row>
    <row r="3985" spans="2:10" x14ac:dyDescent="0.2">
      <c r="B3985">
        <v>1004</v>
      </c>
      <c r="C3985" t="s">
        <v>2639</v>
      </c>
      <c r="D3985" t="s">
        <v>1852</v>
      </c>
      <c r="J3985" t="str">
        <f t="shared" si="15"/>
        <v>hardgoods, revenue</v>
      </c>
    </row>
    <row r="3986" spans="2:10" x14ac:dyDescent="0.2">
      <c r="B3986">
        <v>1005</v>
      </c>
      <c r="C3986" t="s">
        <v>1768</v>
      </c>
      <c r="D3986" t="s">
        <v>1852</v>
      </c>
      <c r="J3986" t="str">
        <f t="shared" si="15"/>
        <v>other, revenue</v>
      </c>
    </row>
    <row r="3987" spans="2:10" x14ac:dyDescent="0.2">
      <c r="B3987">
        <v>1006</v>
      </c>
      <c r="C3987" t="s">
        <v>2038</v>
      </c>
      <c r="J3987" t="str">
        <f t="shared" si="15"/>
        <v>active_buyers</v>
      </c>
    </row>
    <row r="3988" spans="2:10" x14ac:dyDescent="0.2">
      <c r="B3988">
        <v>1007</v>
      </c>
      <c r="C3988" t="s">
        <v>2789</v>
      </c>
      <c r="D3988" t="s">
        <v>2790</v>
      </c>
      <c r="J3988" t="str">
        <f t="shared" si="15"/>
        <v>gross_merch, ise_value</v>
      </c>
    </row>
    <row r="3989" spans="2:10" x14ac:dyDescent="0.2">
      <c r="B3989">
        <v>1008</v>
      </c>
      <c r="D3989" t="s">
        <v>1747</v>
      </c>
      <c r="J3989" t="str">
        <f t="shared" si="15"/>
        <v>orders</v>
      </c>
    </row>
    <row r="3990" spans="2:10" x14ac:dyDescent="0.2">
      <c r="B3990">
        <v>1009</v>
      </c>
      <c r="C3990" t="s">
        <v>2039</v>
      </c>
      <c r="J3990" t="str">
        <f t="shared" si="15"/>
        <v>other_services</v>
      </c>
    </row>
    <row r="3991" spans="2:10" x14ac:dyDescent="0.2">
      <c r="B3991">
        <v>1010</v>
      </c>
      <c r="C3991" t="s">
        <v>2040</v>
      </c>
      <c r="J3991" t="str">
        <f t="shared" si="15"/>
        <v>seller_marketplace_services</v>
      </c>
    </row>
    <row r="3992" spans="2:10" x14ac:dyDescent="0.2">
      <c r="B3992">
        <v>1011</v>
      </c>
      <c r="C3992" t="s">
        <v>2041</v>
      </c>
      <c r="J3992" t="str">
        <f t="shared" si="15"/>
        <v>annual_active_buyers</v>
      </c>
    </row>
    <row r="3993" spans="2:10" x14ac:dyDescent="0.2">
      <c r="B3993">
        <v>1012</v>
      </c>
      <c r="C3993" t="s">
        <v>2042</v>
      </c>
      <c r="J3993" t="str">
        <f t="shared" si="15"/>
        <v>annual_active_sellers</v>
      </c>
    </row>
    <row r="3994" spans="2:10" x14ac:dyDescent="0.2">
      <c r="B3994">
        <v>1013</v>
      </c>
      <c r="C3994" t="s">
        <v>1780</v>
      </c>
      <c r="D3994" t="s">
        <v>2237</v>
      </c>
      <c r="J3994" t="str">
        <f t="shared" si="15"/>
        <v>germany, revenues</v>
      </c>
    </row>
    <row r="3995" spans="2:10" x14ac:dyDescent="0.2">
      <c r="B3995">
        <v>1014</v>
      </c>
      <c r="C3995" t="s">
        <v>3463</v>
      </c>
      <c r="D3995" t="s">
        <v>2237</v>
      </c>
      <c r="J3995" t="str">
        <f t="shared" si="15"/>
        <v>rest_world, revenues</v>
      </c>
    </row>
    <row r="3996" spans="2:10" x14ac:dyDescent="0.2">
      <c r="B3996">
        <v>1015</v>
      </c>
      <c r="C3996" t="s">
        <v>1783</v>
      </c>
      <c r="D3996" t="s">
        <v>2237</v>
      </c>
      <c r="J3996" t="str">
        <f t="shared" si="15"/>
        <v>south_korea, revenues</v>
      </c>
    </row>
    <row r="3997" spans="2:10" x14ac:dyDescent="0.2">
      <c r="B3997">
        <v>1016</v>
      </c>
      <c r="C3997" t="s">
        <v>2640</v>
      </c>
      <c r="D3997" t="s">
        <v>2237</v>
      </c>
      <c r="J3997" t="str">
        <f t="shared" si="15"/>
        <v>total_geographic, revenues</v>
      </c>
    </row>
    <row r="3998" spans="2:10" x14ac:dyDescent="0.2">
      <c r="B3998">
        <v>1017</v>
      </c>
      <c r="C3998" t="s">
        <v>2467</v>
      </c>
      <c r="D3998" t="s">
        <v>2237</v>
      </c>
      <c r="J3998" t="str">
        <f t="shared" si="15"/>
        <v>us, revenues</v>
      </c>
    </row>
    <row r="3999" spans="2:10" x14ac:dyDescent="0.2">
      <c r="B3999">
        <v>1018</v>
      </c>
      <c r="C3999" t="s">
        <v>2641</v>
      </c>
      <c r="D3999" t="s">
        <v>2237</v>
      </c>
      <c r="J3999" t="str">
        <f t="shared" si="15"/>
        <v>united_kingdom, revenues</v>
      </c>
    </row>
    <row r="4000" spans="2:10" x14ac:dyDescent="0.2">
      <c r="B4000">
        <v>1019</v>
      </c>
      <c r="C4000" t="s">
        <v>2789</v>
      </c>
      <c r="D4000" t="s">
        <v>2791</v>
      </c>
      <c r="J4000" t="str">
        <f t="shared" si="15"/>
        <v>gross_merch, ise_volume</v>
      </c>
    </row>
    <row r="4001" spans="2:10" x14ac:dyDescent="0.2">
      <c r="B4001">
        <v>1020</v>
      </c>
      <c r="C4001" t="s">
        <v>2642</v>
      </c>
      <c r="D4001" t="s">
        <v>2500</v>
      </c>
      <c r="J4001" t="str">
        <f t="shared" si="15"/>
        <v>classifieds_, _other</v>
      </c>
    </row>
    <row r="4002" spans="2:10" x14ac:dyDescent="0.2">
      <c r="B4002">
        <v>1021</v>
      </c>
      <c r="C4002" t="s">
        <v>3464</v>
      </c>
      <c r="D4002" t="s">
        <v>2237</v>
      </c>
      <c r="J4002" t="str">
        <f t="shared" si="15"/>
        <v>elimination_inter_segment_net, revenues</v>
      </c>
    </row>
    <row r="4003" spans="2:10" x14ac:dyDescent="0.2">
      <c r="B4003">
        <v>1022</v>
      </c>
      <c r="C4003" t="s">
        <v>2792</v>
      </c>
      <c r="D4003" t="s">
        <v>1768</v>
      </c>
      <c r="J4003" t="str">
        <f t="shared" si="15"/>
        <v>marketing_services, other</v>
      </c>
    </row>
    <row r="4004" spans="2:10" x14ac:dyDescent="0.2">
      <c r="B4004">
        <v>1023</v>
      </c>
      <c r="C4004" t="s">
        <v>2792</v>
      </c>
      <c r="D4004" t="s">
        <v>1768</v>
      </c>
      <c r="J4004" t="str">
        <f t="shared" si="15"/>
        <v>marketing_services, other</v>
      </c>
    </row>
    <row r="4005" spans="2:10" x14ac:dyDescent="0.2">
      <c r="B4005">
        <v>1024</v>
      </c>
      <c r="C4005" t="s">
        <v>2792</v>
      </c>
      <c r="D4005" t="s">
        <v>1768</v>
      </c>
      <c r="F4005" t="s">
        <v>2008</v>
      </c>
      <c r="J4005" t="str">
        <f t="shared" si="15"/>
        <v>marketing_services, othermarketplace</v>
      </c>
    </row>
    <row r="4006" spans="2:10" x14ac:dyDescent="0.2">
      <c r="B4006">
        <v>1025</v>
      </c>
      <c r="C4006" t="s">
        <v>2792</v>
      </c>
      <c r="D4006" t="s">
        <v>1768</v>
      </c>
      <c r="F4006" t="s">
        <v>2432</v>
      </c>
      <c r="G4006" t="s">
        <v>1768</v>
      </c>
      <c r="J4006" t="str">
        <f t="shared" si="15"/>
        <v>marketing_services, othercorporate, other</v>
      </c>
    </row>
    <row r="4007" spans="2:10" x14ac:dyDescent="0.2">
      <c r="B4007">
        <v>1026</v>
      </c>
      <c r="C4007" t="s">
        <v>2008</v>
      </c>
      <c r="D4007" t="s">
        <v>2237</v>
      </c>
      <c r="J4007" t="str">
        <f t="shared" si="15"/>
        <v>marketplace, revenues</v>
      </c>
    </row>
    <row r="4008" spans="2:10" x14ac:dyDescent="0.2">
      <c r="B4008">
        <v>1027</v>
      </c>
      <c r="C4008" t="s">
        <v>2643</v>
      </c>
      <c r="D4008" t="s">
        <v>2237</v>
      </c>
      <c r="J4008" t="str">
        <f t="shared" ref="J4008:J4071" si="16">IF(C4008&lt;&gt;"",C4008,"")&amp;IF(AND(C4008&lt;&gt;"",D4008&lt;&gt;""),", ","")&amp;IF(D4008&lt;&gt;"",D4008,"")&amp;IF(AND(D4008&lt;&gt;"",E4008&lt;&gt;""),", ","")&amp;IF(E4008&lt;&gt;"",E4008,"")&amp;IF(AND(E4008&lt;&gt;"",F4008&lt;&gt;""),", ","")&amp;IF(F4008&lt;&gt;"",F4008,"")&amp;IF(AND(F4008&lt;&gt;"",G4008&lt;&gt;""),", ","")&amp;IF(G4008&lt;&gt;"",G4008,"")</f>
        <v>net_transaction, revenues</v>
      </c>
    </row>
    <row r="4009" spans="2:10" x14ac:dyDescent="0.2">
      <c r="B4009">
        <v>1028</v>
      </c>
      <c r="C4009" t="s">
        <v>2643</v>
      </c>
      <c r="D4009" t="s">
        <v>2237</v>
      </c>
      <c r="J4009" t="str">
        <f t="shared" si="16"/>
        <v>net_transaction, revenues</v>
      </c>
    </row>
    <row r="4010" spans="2:10" x14ac:dyDescent="0.2">
      <c r="B4010">
        <v>1029</v>
      </c>
      <c r="C4010" t="s">
        <v>2643</v>
      </c>
      <c r="D4010" t="s">
        <v>2237</v>
      </c>
      <c r="J4010" t="str">
        <f t="shared" si="16"/>
        <v>net_transaction, revenues</v>
      </c>
    </row>
    <row r="4011" spans="2:10" x14ac:dyDescent="0.2">
      <c r="B4011">
        <v>1030</v>
      </c>
      <c r="C4011" t="s">
        <v>2644</v>
      </c>
      <c r="D4011" t="s">
        <v>2237</v>
      </c>
      <c r="J4011" t="str">
        <f t="shared" si="16"/>
        <v>total_net, revenues</v>
      </c>
    </row>
    <row r="4012" spans="2:10" x14ac:dyDescent="0.2">
      <c r="B4012">
        <v>1031</v>
      </c>
      <c r="C4012" t="s">
        <v>2645</v>
      </c>
      <c r="D4012" t="s">
        <v>2237</v>
      </c>
      <c r="J4012" t="str">
        <f t="shared" si="16"/>
        <v>total_segment, revenues</v>
      </c>
    </row>
    <row r="4013" spans="2:10" x14ac:dyDescent="0.2">
      <c r="B4013">
        <v>1032</v>
      </c>
      <c r="C4013" t="s">
        <v>2044</v>
      </c>
      <c r="J4013" t="str">
        <f t="shared" si="16"/>
        <v>take_rate</v>
      </c>
    </row>
    <row r="4014" spans="2:10" x14ac:dyDescent="0.2">
      <c r="B4014">
        <v>1033</v>
      </c>
      <c r="C4014" t="s">
        <v>2038</v>
      </c>
      <c r="J4014" t="str">
        <f t="shared" si="16"/>
        <v>active_buyers</v>
      </c>
    </row>
    <row r="4015" spans="2:10" x14ac:dyDescent="0.2">
      <c r="B4015">
        <v>1034</v>
      </c>
      <c r="C4015" t="s">
        <v>2038</v>
      </c>
      <c r="J4015" t="str">
        <f t="shared" si="16"/>
        <v>active_buyers</v>
      </c>
    </row>
    <row r="4016" spans="2:10" x14ac:dyDescent="0.2">
      <c r="B4016">
        <v>1035</v>
      </c>
      <c r="C4016" t="s">
        <v>2045</v>
      </c>
      <c r="J4016" t="str">
        <f t="shared" si="16"/>
        <v>active_sellers</v>
      </c>
    </row>
    <row r="4017" spans="2:10" x14ac:dyDescent="0.2">
      <c r="B4017">
        <v>1036</v>
      </c>
      <c r="C4017" t="s">
        <v>2045</v>
      </c>
      <c r="J4017" t="str">
        <f t="shared" si="16"/>
        <v>active_sellers</v>
      </c>
    </row>
    <row r="4018" spans="2:10" x14ac:dyDescent="0.2">
      <c r="B4018">
        <v>1037</v>
      </c>
      <c r="C4018" t="s">
        <v>2789</v>
      </c>
      <c r="D4018" t="s">
        <v>2779</v>
      </c>
      <c r="J4018" t="str">
        <f t="shared" si="16"/>
        <v>gross_merch, ise_sales</v>
      </c>
    </row>
    <row r="4019" spans="2:10" x14ac:dyDescent="0.2">
      <c r="B4019">
        <v>1038</v>
      </c>
      <c r="C4019" t="s">
        <v>2793</v>
      </c>
      <c r="D4019" t="s">
        <v>2779</v>
      </c>
      <c r="J4019" t="str">
        <f t="shared" si="16"/>
        <v>international_gross_merch, ise_sales</v>
      </c>
    </row>
    <row r="4020" spans="2:10" x14ac:dyDescent="0.2">
      <c r="B4020">
        <v>1039</v>
      </c>
      <c r="C4020" t="s">
        <v>2794</v>
      </c>
      <c r="D4020" t="s">
        <v>2779</v>
      </c>
      <c r="J4020" t="str">
        <f t="shared" si="16"/>
        <v>mobile_gross_merch, ise_sales</v>
      </c>
    </row>
    <row r="4021" spans="2:10" x14ac:dyDescent="0.2">
      <c r="B4021">
        <v>1040</v>
      </c>
      <c r="C4021" t="s">
        <v>2789</v>
      </c>
      <c r="D4021" t="s">
        <v>2779</v>
      </c>
      <c r="J4021" t="str">
        <f t="shared" si="16"/>
        <v>gross_merch, ise_sales</v>
      </c>
    </row>
    <row r="4022" spans="2:10" x14ac:dyDescent="0.2">
      <c r="B4022">
        <v>1041</v>
      </c>
      <c r="C4022" t="s">
        <v>2008</v>
      </c>
      <c r="D4022" t="s">
        <v>1852</v>
      </c>
      <c r="J4022" t="str">
        <f t="shared" si="16"/>
        <v>marketplace, revenue</v>
      </c>
    </row>
    <row r="4023" spans="2:10" x14ac:dyDescent="0.2">
      <c r="B4023">
        <v>1042</v>
      </c>
      <c r="C4023" t="s">
        <v>2046</v>
      </c>
      <c r="J4023" t="str">
        <f t="shared" si="16"/>
        <v>marketplace_rvenue</v>
      </c>
    </row>
    <row r="4024" spans="2:10" x14ac:dyDescent="0.2">
      <c r="B4024">
        <v>1043</v>
      </c>
      <c r="C4024" t="s">
        <v>1984</v>
      </c>
      <c r="D4024" t="s">
        <v>1852</v>
      </c>
      <c r="J4024" t="str">
        <f t="shared" si="16"/>
        <v>services, revenue</v>
      </c>
    </row>
    <row r="4025" spans="2:10" x14ac:dyDescent="0.2">
      <c r="B4025">
        <v>1044</v>
      </c>
      <c r="C4025" t="s">
        <v>1876</v>
      </c>
      <c r="J4025" t="str">
        <f t="shared" si="16"/>
        <v>active_customers</v>
      </c>
    </row>
    <row r="4026" spans="2:10" x14ac:dyDescent="0.2">
      <c r="B4026">
        <v>1045</v>
      </c>
      <c r="C4026" t="s">
        <v>1876</v>
      </c>
      <c r="J4026" t="str">
        <f t="shared" si="16"/>
        <v>active_customers</v>
      </c>
    </row>
    <row r="4027" spans="2:10" x14ac:dyDescent="0.2">
      <c r="B4027">
        <v>1046</v>
      </c>
      <c r="D4027" t="s">
        <v>2026</v>
      </c>
      <c r="J4027" t="str">
        <f t="shared" si="16"/>
        <v>order_value</v>
      </c>
    </row>
    <row r="4028" spans="2:10" x14ac:dyDescent="0.2">
      <c r="B4028">
        <v>1047</v>
      </c>
      <c r="C4028" t="s">
        <v>3448</v>
      </c>
      <c r="J4028" t="str">
        <f t="shared" si="16"/>
        <v>rest_the_world</v>
      </c>
    </row>
    <row r="4029" spans="2:10" x14ac:dyDescent="0.2">
      <c r="B4029">
        <v>1048</v>
      </c>
      <c r="C4029" t="s">
        <v>1769</v>
      </c>
      <c r="J4029" t="str">
        <f t="shared" si="16"/>
        <v>united_states</v>
      </c>
    </row>
    <row r="4030" spans="2:10" x14ac:dyDescent="0.2">
      <c r="B4030">
        <v>1049</v>
      </c>
      <c r="C4030" t="s">
        <v>2183</v>
      </c>
      <c r="J4030" t="str">
        <f t="shared" si="16"/>
        <v>non_scrubs</v>
      </c>
    </row>
    <row r="4031" spans="2:10" x14ac:dyDescent="0.2">
      <c r="B4031">
        <v>1050</v>
      </c>
      <c r="C4031" t="s">
        <v>2048</v>
      </c>
      <c r="J4031" t="str">
        <f t="shared" si="16"/>
        <v>scrubs</v>
      </c>
    </row>
    <row r="4032" spans="2:10" x14ac:dyDescent="0.2">
      <c r="B4032">
        <v>1051</v>
      </c>
      <c r="C4032" t="s">
        <v>2164</v>
      </c>
      <c r="D4032" t="s">
        <v>1852</v>
      </c>
      <c r="J4032" t="str">
        <f t="shared" si="16"/>
        <v>e_commerce, revenue</v>
      </c>
    </row>
    <row r="4033" spans="2:10" x14ac:dyDescent="0.2">
      <c r="B4033">
        <v>1052</v>
      </c>
      <c r="C4033" t="s">
        <v>2164</v>
      </c>
      <c r="D4033" t="s">
        <v>2795</v>
      </c>
      <c r="J4033" t="str">
        <f t="shared" si="16"/>
        <v>e_commerce, revenue_(combined_online</v>
      </c>
    </row>
    <row r="4034" spans="2:10" x14ac:dyDescent="0.2">
      <c r="B4034">
        <v>1053</v>
      </c>
      <c r="C4034" t="s">
        <v>1768</v>
      </c>
      <c r="D4034" t="s">
        <v>1852</v>
      </c>
      <c r="J4034" t="str">
        <f t="shared" si="16"/>
        <v>other, revenue</v>
      </c>
    </row>
    <row r="4035" spans="2:10" x14ac:dyDescent="0.2">
      <c r="B4035">
        <v>1054</v>
      </c>
      <c r="C4035" t="s">
        <v>2646</v>
      </c>
      <c r="D4035" t="s">
        <v>1852</v>
      </c>
      <c r="J4035" t="str">
        <f t="shared" si="16"/>
        <v>1_800_flowers.com_consumer_floral, revenue</v>
      </c>
    </row>
    <row r="4036" spans="2:10" x14ac:dyDescent="0.2">
      <c r="B4036">
        <v>1055</v>
      </c>
      <c r="C4036" t="s">
        <v>2647</v>
      </c>
      <c r="D4036" t="s">
        <v>1852</v>
      </c>
      <c r="J4036" t="str">
        <f t="shared" si="16"/>
        <v>bloomnet, revenue</v>
      </c>
    </row>
    <row r="4037" spans="2:10" x14ac:dyDescent="0.2">
      <c r="B4037">
        <v>1056</v>
      </c>
      <c r="C4037" t="s">
        <v>2648</v>
      </c>
      <c r="D4037" t="s">
        <v>1852</v>
      </c>
      <c r="J4037" t="str">
        <f t="shared" si="16"/>
        <v>bloomnet_wire_service, revenue</v>
      </c>
    </row>
    <row r="4038" spans="2:10" x14ac:dyDescent="0.2">
      <c r="B4038">
        <v>1057</v>
      </c>
      <c r="C4038" t="s">
        <v>2796</v>
      </c>
      <c r="D4038" t="s">
        <v>2797</v>
      </c>
      <c r="J4038" t="str">
        <f t="shared" si="16"/>
        <v>consumer_floral, gifts</v>
      </c>
    </row>
    <row r="4039" spans="2:10" x14ac:dyDescent="0.2">
      <c r="B4039">
        <v>1058</v>
      </c>
      <c r="C4039" t="s">
        <v>2432</v>
      </c>
      <c r="D4039" t="s">
        <v>1852</v>
      </c>
      <c r="J4039" t="str">
        <f t="shared" si="16"/>
        <v>corporate, revenue</v>
      </c>
    </row>
    <row r="4040" spans="2:10" x14ac:dyDescent="0.2">
      <c r="B4040">
        <v>1059</v>
      </c>
      <c r="C4040" t="s">
        <v>2798</v>
      </c>
      <c r="D4040" t="s">
        <v>2799</v>
      </c>
      <c r="J4040" t="str">
        <f t="shared" si="16"/>
        <v>gourmet_food, gift_baskets</v>
      </c>
    </row>
    <row r="4041" spans="2:10" x14ac:dyDescent="0.2">
      <c r="B4041">
        <v>1060</v>
      </c>
      <c r="C4041" t="s">
        <v>2049</v>
      </c>
      <c r="J4041" t="str">
        <f t="shared" si="16"/>
        <v>intercompany_eliminations</v>
      </c>
    </row>
    <row r="4042" spans="2:10" x14ac:dyDescent="0.2">
      <c r="B4042">
        <v>1061</v>
      </c>
      <c r="C4042" t="s">
        <v>1876</v>
      </c>
      <c r="D4042" t="s">
        <v>2309</v>
      </c>
      <c r="J4042" t="str">
        <f t="shared" si="16"/>
        <v>active_customers, for_the_trailing_twelve_months</v>
      </c>
    </row>
    <row r="4043" spans="2:10" x14ac:dyDescent="0.2">
      <c r="B4043">
        <v>1062</v>
      </c>
      <c r="C4043" t="s">
        <v>2050</v>
      </c>
      <c r="J4043" t="str">
        <f t="shared" si="16"/>
        <v>gross_billings</v>
      </c>
    </row>
    <row r="4044" spans="2:10" x14ac:dyDescent="0.2">
      <c r="B4044">
        <v>1063</v>
      </c>
      <c r="C4044" t="s">
        <v>2051</v>
      </c>
      <c r="J4044" t="str">
        <f t="shared" si="16"/>
        <v>product</v>
      </c>
    </row>
    <row r="4045" spans="2:10" x14ac:dyDescent="0.2">
      <c r="B4045">
        <v>1064</v>
      </c>
      <c r="C4045" t="s">
        <v>2052</v>
      </c>
      <c r="J4045" t="str">
        <f t="shared" si="16"/>
        <v>service</v>
      </c>
    </row>
    <row r="4046" spans="2:10" x14ac:dyDescent="0.2">
      <c r="B4046">
        <v>1065</v>
      </c>
      <c r="C4046" t="s">
        <v>3449</v>
      </c>
      <c r="J4046" t="str">
        <f t="shared" si="16"/>
        <v>total_units_international</v>
      </c>
    </row>
    <row r="4047" spans="2:10" x14ac:dyDescent="0.2">
      <c r="B4047">
        <v>1066</v>
      </c>
      <c r="C4047" t="s">
        <v>3450</v>
      </c>
      <c r="J4047" t="str">
        <f t="shared" si="16"/>
        <v>total_units_north_america</v>
      </c>
    </row>
    <row r="4048" spans="2:10" x14ac:dyDescent="0.2">
      <c r="B4048">
        <v>1067</v>
      </c>
      <c r="C4048" t="s">
        <v>2310</v>
      </c>
      <c r="D4048" t="s">
        <v>1876</v>
      </c>
      <c r="J4048" t="str">
        <f t="shared" si="16"/>
        <v>ttm, active_customers</v>
      </c>
    </row>
    <row r="4049" spans="2:10" x14ac:dyDescent="0.2">
      <c r="B4049">
        <v>1068</v>
      </c>
      <c r="C4049" t="s">
        <v>2310</v>
      </c>
      <c r="D4049" t="s">
        <v>1876</v>
      </c>
      <c r="J4049" t="str">
        <f t="shared" si="16"/>
        <v>ttm, active_customers</v>
      </c>
    </row>
    <row r="4050" spans="2:10" x14ac:dyDescent="0.2">
      <c r="B4050">
        <v>1069</v>
      </c>
      <c r="C4050" t="s">
        <v>2310</v>
      </c>
      <c r="D4050" t="s">
        <v>1876</v>
      </c>
      <c r="J4050" t="str">
        <f t="shared" si="16"/>
        <v>ttm, active_customers</v>
      </c>
    </row>
    <row r="4051" spans="2:10" x14ac:dyDescent="0.2">
      <c r="B4051">
        <v>1070</v>
      </c>
      <c r="C4051" t="s">
        <v>1876</v>
      </c>
      <c r="J4051" t="str">
        <f t="shared" si="16"/>
        <v>active_customers</v>
      </c>
    </row>
    <row r="4052" spans="2:10" x14ac:dyDescent="0.2">
      <c r="B4052">
        <v>1071</v>
      </c>
      <c r="D4052" t="s">
        <v>2026</v>
      </c>
      <c r="J4052" t="str">
        <f t="shared" si="16"/>
        <v>order_value</v>
      </c>
    </row>
    <row r="4053" spans="2:10" x14ac:dyDescent="0.2">
      <c r="B4053">
        <v>1072</v>
      </c>
      <c r="C4053" t="s">
        <v>1876</v>
      </c>
      <c r="J4053" t="str">
        <f t="shared" si="16"/>
        <v>active_customers</v>
      </c>
    </row>
    <row r="4054" spans="2:10" x14ac:dyDescent="0.2">
      <c r="B4054">
        <v>1073</v>
      </c>
      <c r="C4054" t="s">
        <v>2054</v>
      </c>
      <c r="J4054" t="str">
        <f t="shared" si="16"/>
        <v>mobile_device</v>
      </c>
    </row>
    <row r="4055" spans="2:10" x14ac:dyDescent="0.2">
      <c r="B4055">
        <v>1074</v>
      </c>
      <c r="C4055" t="s">
        <v>2055</v>
      </c>
      <c r="J4055" t="str">
        <f t="shared" si="16"/>
        <v>orders_delivered</v>
      </c>
    </row>
    <row r="4056" spans="2:10" x14ac:dyDescent="0.2">
      <c r="B4056">
        <v>1075</v>
      </c>
      <c r="C4056" t="s">
        <v>2055</v>
      </c>
      <c r="J4056" t="str">
        <f t="shared" si="16"/>
        <v>orders_delivered</v>
      </c>
    </row>
    <row r="4057" spans="2:10" x14ac:dyDescent="0.2">
      <c r="B4057">
        <v>1076</v>
      </c>
      <c r="C4057" t="s">
        <v>1747</v>
      </c>
      <c r="D4057" t="s">
        <v>2638</v>
      </c>
      <c r="J4057" t="str">
        <f t="shared" si="16"/>
        <v>orders, active_customer</v>
      </c>
    </row>
    <row r="4058" spans="2:10" x14ac:dyDescent="0.2">
      <c r="B4058">
        <v>1077</v>
      </c>
      <c r="C4058" t="s">
        <v>1747</v>
      </c>
      <c r="D4058" t="s">
        <v>2638</v>
      </c>
      <c r="J4058" t="str">
        <f t="shared" si="16"/>
        <v>orders, active_customer</v>
      </c>
    </row>
    <row r="4059" spans="2:10" x14ac:dyDescent="0.2">
      <c r="B4059">
        <v>1078</v>
      </c>
      <c r="C4059" t="s">
        <v>2038</v>
      </c>
      <c r="J4059" t="str">
        <f t="shared" si="16"/>
        <v>active_buyers</v>
      </c>
    </row>
    <row r="4060" spans="2:10" x14ac:dyDescent="0.2">
      <c r="B4060">
        <v>1079</v>
      </c>
      <c r="C4060" t="s">
        <v>2038</v>
      </c>
      <c r="J4060" t="str">
        <f t="shared" si="16"/>
        <v>active_buyers</v>
      </c>
    </row>
    <row r="4061" spans="2:10" x14ac:dyDescent="0.2">
      <c r="B4061">
        <v>1080</v>
      </c>
      <c r="C4061" t="s">
        <v>2789</v>
      </c>
      <c r="J4061" t="str">
        <f t="shared" si="16"/>
        <v>gross_merch</v>
      </c>
    </row>
    <row r="4062" spans="2:10" x14ac:dyDescent="0.2">
      <c r="B4062">
        <v>1081</v>
      </c>
      <c r="C4062" t="s">
        <v>2789</v>
      </c>
      <c r="J4062" t="str">
        <f t="shared" si="16"/>
        <v>gross_merch</v>
      </c>
    </row>
    <row r="4063" spans="2:10" x14ac:dyDescent="0.2">
      <c r="B4063">
        <v>1082</v>
      </c>
      <c r="C4063" t="s">
        <v>2861</v>
      </c>
      <c r="J4063" t="str">
        <f t="shared" si="16"/>
        <v>hard_parts</v>
      </c>
    </row>
    <row r="4064" spans="2:10" x14ac:dyDescent="0.2">
      <c r="B4064">
        <v>1083</v>
      </c>
      <c r="C4064" t="s">
        <v>2862</v>
      </c>
      <c r="J4064" t="str">
        <f t="shared" si="16"/>
        <v>performance</v>
      </c>
    </row>
    <row r="4065" spans="2:10" x14ac:dyDescent="0.2">
      <c r="B4065">
        <v>1084</v>
      </c>
      <c r="C4065" t="s">
        <v>2863</v>
      </c>
      <c r="J4065" t="str">
        <f t="shared" si="16"/>
        <v>replacement_parts</v>
      </c>
    </row>
    <row r="4066" spans="2:10" x14ac:dyDescent="0.2">
      <c r="B4066">
        <v>1085</v>
      </c>
      <c r="C4066" t="s">
        <v>2861</v>
      </c>
      <c r="D4066" t="s">
        <v>2861</v>
      </c>
      <c r="J4066" t="str">
        <f t="shared" si="16"/>
        <v>hard_parts, hard_parts</v>
      </c>
    </row>
    <row r="4067" spans="2:10" x14ac:dyDescent="0.2">
      <c r="B4067">
        <v>1086</v>
      </c>
      <c r="C4067" t="s">
        <v>2862</v>
      </c>
      <c r="D4067" t="s">
        <v>2862</v>
      </c>
      <c r="J4067" t="str">
        <f t="shared" si="16"/>
        <v>performance, performance</v>
      </c>
    </row>
    <row r="4068" spans="2:10" x14ac:dyDescent="0.2">
      <c r="B4068">
        <v>1087</v>
      </c>
      <c r="C4068" t="s">
        <v>2863</v>
      </c>
      <c r="D4068" t="s">
        <v>2863</v>
      </c>
      <c r="J4068" t="str">
        <f t="shared" si="16"/>
        <v>replacement_parts, replacement_parts</v>
      </c>
    </row>
    <row r="4069" spans="2:10" x14ac:dyDescent="0.2">
      <c r="B4069">
        <v>1088</v>
      </c>
      <c r="C4069" t="s">
        <v>2056</v>
      </c>
      <c r="J4069" t="str">
        <f t="shared" si="16"/>
        <v>existing_customers</v>
      </c>
    </row>
    <row r="4070" spans="2:10" x14ac:dyDescent="0.2">
      <c r="B4070">
        <v>1089</v>
      </c>
      <c r="C4070" t="s">
        <v>2056</v>
      </c>
      <c r="J4070" t="str">
        <f t="shared" si="16"/>
        <v>existing_customers</v>
      </c>
    </row>
    <row r="4071" spans="2:10" x14ac:dyDescent="0.2">
      <c r="B4071">
        <v>1090</v>
      </c>
      <c r="D4071" t="s">
        <v>1709</v>
      </c>
      <c r="J4071" t="str">
        <f t="shared" si="16"/>
        <v>customers</v>
      </c>
    </row>
    <row r="4072" spans="2:10" x14ac:dyDescent="0.2">
      <c r="B4072">
        <v>1091</v>
      </c>
      <c r="C4072" t="s">
        <v>1817</v>
      </c>
      <c r="J4072" t="str">
        <f t="shared" ref="J4072:J4135" si="17">IF(C4072&lt;&gt;"",C4072,"")&amp;IF(AND(C4072&lt;&gt;"",D4072&lt;&gt;""),", ","")&amp;IF(D4072&lt;&gt;"",D4072,"")&amp;IF(AND(D4072&lt;&gt;"",E4072&lt;&gt;""),", ","")&amp;IF(E4072&lt;&gt;"",E4072,"")&amp;IF(AND(E4072&lt;&gt;"",F4072&lt;&gt;""),", ","")&amp;IF(F4072&lt;&gt;"",F4072,"")&amp;IF(AND(F4072&lt;&gt;"",G4072&lt;&gt;""),", ","")&amp;IF(G4072&lt;&gt;"",G4072,"")</f>
        <v>accessories</v>
      </c>
    </row>
    <row r="4073" spans="2:10" x14ac:dyDescent="0.2">
      <c r="B4073">
        <v>1092</v>
      </c>
      <c r="C4073" t="s">
        <v>2058</v>
      </c>
      <c r="J4073" t="str">
        <f t="shared" si="17"/>
        <v>apparel</v>
      </c>
    </row>
    <row r="4074" spans="2:10" x14ac:dyDescent="0.2">
      <c r="B4074">
        <v>1093</v>
      </c>
      <c r="C4074" t="s">
        <v>2059</v>
      </c>
      <c r="J4074" t="str">
        <f t="shared" si="17"/>
        <v>beauty</v>
      </c>
    </row>
    <row r="4075" spans="2:10" x14ac:dyDescent="0.2">
      <c r="B4075">
        <v>1094</v>
      </c>
      <c r="C4075" t="s">
        <v>2060</v>
      </c>
      <c r="J4075" t="str">
        <f t="shared" si="17"/>
        <v>electronics</v>
      </c>
    </row>
    <row r="4076" spans="2:10" x14ac:dyDescent="0.2">
      <c r="B4076">
        <v>1095</v>
      </c>
      <c r="C4076" t="s">
        <v>1934</v>
      </c>
      <c r="J4076" t="str">
        <f t="shared" si="17"/>
        <v>home</v>
      </c>
    </row>
    <row r="4077" spans="2:10" x14ac:dyDescent="0.2">
      <c r="B4077">
        <v>1096</v>
      </c>
      <c r="C4077" t="s">
        <v>2061</v>
      </c>
      <c r="J4077" t="str">
        <f t="shared" si="17"/>
        <v>jewelry</v>
      </c>
    </row>
    <row r="4078" spans="2:10" x14ac:dyDescent="0.2">
      <c r="B4078">
        <v>1097</v>
      </c>
      <c r="C4078" t="s">
        <v>1768</v>
      </c>
      <c r="D4078" t="s">
        <v>1852</v>
      </c>
      <c r="J4078" t="str">
        <f t="shared" si="17"/>
        <v>other, revenue</v>
      </c>
    </row>
    <row r="4079" spans="2:10" x14ac:dyDescent="0.2">
      <c r="B4079">
        <v>1098</v>
      </c>
      <c r="C4079" t="s">
        <v>2800</v>
      </c>
      <c r="D4079" t="s">
        <v>1768</v>
      </c>
      <c r="J4079" t="str">
        <f t="shared" si="17"/>
        <v>corp, other</v>
      </c>
    </row>
    <row r="4080" spans="2:10" x14ac:dyDescent="0.2">
      <c r="B4080">
        <v>1099</v>
      </c>
      <c r="C4080" t="s">
        <v>2221</v>
      </c>
      <c r="J4080" t="str">
        <f t="shared" si="17"/>
        <v>qvc_intl</v>
      </c>
    </row>
    <row r="4081" spans="2:10" x14ac:dyDescent="0.2">
      <c r="B4081">
        <v>1100</v>
      </c>
      <c r="C4081" t="s">
        <v>2062</v>
      </c>
      <c r="J4081" t="str">
        <f t="shared" si="17"/>
        <v>qxh</v>
      </c>
    </row>
    <row r="4082" spans="2:10" x14ac:dyDescent="0.2">
      <c r="B4082">
        <v>1101</v>
      </c>
      <c r="C4082" t="s">
        <v>2063</v>
      </c>
      <c r="J4082" t="str">
        <f t="shared" si="17"/>
        <v>zulily</v>
      </c>
    </row>
    <row r="4083" spans="2:10" x14ac:dyDescent="0.2">
      <c r="B4083">
        <v>1102</v>
      </c>
      <c r="C4083" t="s">
        <v>2038</v>
      </c>
      <c r="J4083" t="str">
        <f t="shared" si="17"/>
        <v>active_buyers</v>
      </c>
    </row>
    <row r="4084" spans="2:10" x14ac:dyDescent="0.2">
      <c r="B4084">
        <v>1103</v>
      </c>
      <c r="D4084" t="s">
        <v>2026</v>
      </c>
      <c r="J4084" t="str">
        <f t="shared" si="17"/>
        <v>order_value</v>
      </c>
    </row>
    <row r="4085" spans="2:10" x14ac:dyDescent="0.2">
      <c r="B4085">
        <v>1104</v>
      </c>
      <c r="C4085" t="s">
        <v>2789</v>
      </c>
      <c r="D4085" t="s">
        <v>2790</v>
      </c>
      <c r="J4085" t="str">
        <f t="shared" si="17"/>
        <v>gross_merch, ise_value</v>
      </c>
    </row>
    <row r="4086" spans="2:10" x14ac:dyDescent="0.2">
      <c r="B4086">
        <v>1105</v>
      </c>
      <c r="C4086" t="s">
        <v>2064</v>
      </c>
      <c r="J4086" t="str">
        <f t="shared" si="17"/>
        <v>orders_reached</v>
      </c>
    </row>
    <row r="4087" spans="2:10" x14ac:dyDescent="0.2">
      <c r="B4087">
        <v>1106</v>
      </c>
      <c r="C4087" t="s">
        <v>2073</v>
      </c>
      <c r="D4087" t="s">
        <v>2052</v>
      </c>
      <c r="J4087" t="str">
        <f t="shared" si="17"/>
        <v>consignment, service</v>
      </c>
    </row>
    <row r="4088" spans="2:10" x14ac:dyDescent="0.2">
      <c r="B4088">
        <v>1107</v>
      </c>
      <c r="C4088" t="s">
        <v>1836</v>
      </c>
      <c r="J4088" t="str">
        <f t="shared" si="17"/>
        <v>direct_revenue</v>
      </c>
    </row>
    <row r="4089" spans="2:10" x14ac:dyDescent="0.2">
      <c r="B4089">
        <v>1108</v>
      </c>
      <c r="C4089" t="s">
        <v>2065</v>
      </c>
      <c r="J4089" t="str">
        <f t="shared" si="17"/>
        <v>gross_bookings_value</v>
      </c>
    </row>
    <row r="4090" spans="2:10" x14ac:dyDescent="0.2">
      <c r="B4090">
        <v>1109</v>
      </c>
      <c r="C4090" t="s">
        <v>2066</v>
      </c>
      <c r="J4090" t="str">
        <f t="shared" si="17"/>
        <v>new_bookings</v>
      </c>
    </row>
    <row r="4091" spans="2:10" x14ac:dyDescent="0.2">
      <c r="B4091">
        <v>1110</v>
      </c>
      <c r="C4091" t="s">
        <v>2067</v>
      </c>
      <c r="J4091" t="str">
        <f t="shared" si="17"/>
        <v>repeat_bookings</v>
      </c>
    </row>
    <row r="4092" spans="2:10" x14ac:dyDescent="0.2">
      <c r="B4092">
        <v>1111</v>
      </c>
      <c r="C4092" t="s">
        <v>2066</v>
      </c>
      <c r="D4092" t="s">
        <v>1852</v>
      </c>
      <c r="J4092" t="str">
        <f t="shared" si="17"/>
        <v>new_bookings, revenue</v>
      </c>
    </row>
    <row r="4093" spans="2:10" x14ac:dyDescent="0.2">
      <c r="B4093">
        <v>1112</v>
      </c>
      <c r="C4093" t="s">
        <v>2067</v>
      </c>
      <c r="D4093" t="s">
        <v>1852</v>
      </c>
      <c r="J4093" t="str">
        <f t="shared" si="17"/>
        <v>repeat_bookings, revenue</v>
      </c>
    </row>
    <row r="4094" spans="2:10" x14ac:dyDescent="0.2">
      <c r="B4094">
        <v>1113</v>
      </c>
      <c r="C4094" t="s">
        <v>2068</v>
      </c>
      <c r="J4094" t="str">
        <f t="shared" si="17"/>
        <v>total_bookings</v>
      </c>
    </row>
    <row r="4095" spans="2:10" x14ac:dyDescent="0.2">
      <c r="B4095">
        <v>1114</v>
      </c>
      <c r="C4095" t="s">
        <v>1876</v>
      </c>
      <c r="J4095" t="str">
        <f t="shared" si="17"/>
        <v>active_customers</v>
      </c>
    </row>
    <row r="4096" spans="2:10" x14ac:dyDescent="0.2">
      <c r="B4096">
        <v>1115</v>
      </c>
      <c r="D4096" t="s">
        <v>2026</v>
      </c>
      <c r="J4096" t="str">
        <f t="shared" si="17"/>
        <v>order_value</v>
      </c>
    </row>
    <row r="4097" spans="2:10" x14ac:dyDescent="0.2">
      <c r="B4097">
        <v>1116</v>
      </c>
      <c r="C4097" t="s">
        <v>1852</v>
      </c>
      <c r="D4097" t="s">
        <v>3448</v>
      </c>
      <c r="J4097" t="str">
        <f t="shared" si="17"/>
        <v>revenue, rest_the_world</v>
      </c>
    </row>
    <row r="4098" spans="2:10" x14ac:dyDescent="0.2">
      <c r="B4098">
        <v>1117</v>
      </c>
      <c r="C4098" t="s">
        <v>1852</v>
      </c>
      <c r="D4098" t="s">
        <v>1769</v>
      </c>
      <c r="J4098" t="str">
        <f t="shared" si="17"/>
        <v>revenue, united_states</v>
      </c>
    </row>
    <row r="4099" spans="2:10" x14ac:dyDescent="0.2">
      <c r="B4099">
        <v>1118</v>
      </c>
      <c r="C4099" t="s">
        <v>2649</v>
      </c>
      <c r="D4099" t="s">
        <v>1852</v>
      </c>
      <c r="J4099" t="str">
        <f t="shared" si="17"/>
        <v>beauty_product, revenue</v>
      </c>
    </row>
    <row r="4100" spans="2:10" x14ac:dyDescent="0.2">
      <c r="B4100">
        <v>1119</v>
      </c>
      <c r="C4100" t="s">
        <v>2650</v>
      </c>
      <c r="D4100" t="s">
        <v>1852</v>
      </c>
      <c r="J4100" t="str">
        <f t="shared" si="17"/>
        <v>dresses, revenue</v>
      </c>
    </row>
    <row r="4101" spans="2:10" x14ac:dyDescent="0.2">
      <c r="B4101">
        <v>1120</v>
      </c>
      <c r="C4101" t="s">
        <v>2651</v>
      </c>
      <c r="D4101" t="s">
        <v>1852</v>
      </c>
      <c r="J4101" t="str">
        <f t="shared" si="17"/>
        <v>fashion_apparel_product, revenue</v>
      </c>
    </row>
    <row r="4102" spans="2:10" x14ac:dyDescent="0.2">
      <c r="B4102">
        <v>1121</v>
      </c>
      <c r="C4102" t="s">
        <v>2801</v>
      </c>
      <c r="D4102" t="s">
        <v>2560</v>
      </c>
      <c r="F4102" t="s">
        <v>1817</v>
      </c>
      <c r="G4102" t="s">
        <v>1852</v>
      </c>
      <c r="J4102" t="str">
        <f t="shared" si="17"/>
        <v>h, bagsaccessories, revenue</v>
      </c>
    </row>
    <row r="4103" spans="2:10" x14ac:dyDescent="0.2">
      <c r="B4103">
        <v>1122</v>
      </c>
      <c r="C4103" t="s">
        <v>2447</v>
      </c>
      <c r="D4103" t="s">
        <v>1852</v>
      </c>
      <c r="J4103" t="str">
        <f t="shared" si="17"/>
        <v>other_product, revenue</v>
      </c>
    </row>
    <row r="4104" spans="2:10" x14ac:dyDescent="0.2">
      <c r="B4104">
        <v>1123</v>
      </c>
      <c r="C4104" t="s">
        <v>2652</v>
      </c>
      <c r="D4104" t="s">
        <v>1852</v>
      </c>
      <c r="J4104" t="str">
        <f t="shared" si="17"/>
        <v>forward, revenue</v>
      </c>
    </row>
    <row r="4105" spans="2:10" x14ac:dyDescent="0.2">
      <c r="B4105">
        <v>1124</v>
      </c>
      <c r="C4105" t="s">
        <v>2653</v>
      </c>
      <c r="D4105" t="s">
        <v>1852</v>
      </c>
      <c r="J4105" t="str">
        <f t="shared" si="17"/>
        <v>revolve, revenue</v>
      </c>
    </row>
    <row r="4106" spans="2:10" x14ac:dyDescent="0.2">
      <c r="B4106">
        <v>1125</v>
      </c>
      <c r="C4106" t="s">
        <v>2069</v>
      </c>
      <c r="J4106" t="str">
        <f t="shared" si="17"/>
        <v>total_orders_placed</v>
      </c>
    </row>
    <row r="4107" spans="2:10" x14ac:dyDescent="0.2">
      <c r="B4107">
        <v>1126</v>
      </c>
      <c r="C4107" t="s">
        <v>2070</v>
      </c>
      <c r="J4107" t="str">
        <f t="shared" si="17"/>
        <v>active_clients</v>
      </c>
    </row>
    <row r="4108" spans="2:10" x14ac:dyDescent="0.2">
      <c r="B4108">
        <v>1127</v>
      </c>
      <c r="C4108" t="s">
        <v>2270</v>
      </c>
      <c r="D4108" t="s">
        <v>1852</v>
      </c>
      <c r="J4108" t="str">
        <f t="shared" si="17"/>
        <v>net, revenue</v>
      </c>
    </row>
    <row r="4109" spans="2:10" x14ac:dyDescent="0.2">
      <c r="B4109">
        <v>1128</v>
      </c>
      <c r="C4109" t="s">
        <v>2270</v>
      </c>
      <c r="D4109" t="s">
        <v>1852</v>
      </c>
      <c r="J4109" t="str">
        <f t="shared" si="17"/>
        <v>net, revenue</v>
      </c>
    </row>
    <row r="4110" spans="2:10" x14ac:dyDescent="0.2">
      <c r="B4110">
        <v>1129</v>
      </c>
      <c r="C4110" t="s">
        <v>2270</v>
      </c>
      <c r="D4110" t="s">
        <v>1852</v>
      </c>
      <c r="J4110" t="str">
        <f t="shared" si="17"/>
        <v>net, revenue</v>
      </c>
    </row>
    <row r="4111" spans="2:10" x14ac:dyDescent="0.2">
      <c r="B4111">
        <v>1130</v>
      </c>
      <c r="C4111" t="s">
        <v>2038</v>
      </c>
      <c r="J4111" t="str">
        <f t="shared" si="17"/>
        <v>active_buyers</v>
      </c>
    </row>
    <row r="4112" spans="2:10" x14ac:dyDescent="0.2">
      <c r="B4112">
        <v>1131</v>
      </c>
      <c r="C4112" t="s">
        <v>2072</v>
      </c>
      <c r="J4112" t="str">
        <f t="shared" si="17"/>
        <v>active_orders</v>
      </c>
    </row>
    <row r="4113" spans="2:10" x14ac:dyDescent="0.2">
      <c r="B4113">
        <v>1132</v>
      </c>
      <c r="C4113" t="s">
        <v>2073</v>
      </c>
      <c r="J4113" t="str">
        <f t="shared" si="17"/>
        <v>consignment</v>
      </c>
    </row>
    <row r="4114" spans="2:10" x14ac:dyDescent="0.2">
      <c r="B4114">
        <v>1133</v>
      </c>
      <c r="C4114" t="s">
        <v>2051</v>
      </c>
      <c r="J4114" t="str">
        <f t="shared" si="17"/>
        <v>product</v>
      </c>
    </row>
    <row r="4115" spans="2:10" x14ac:dyDescent="0.2">
      <c r="B4115">
        <v>1134</v>
      </c>
      <c r="C4115" t="s">
        <v>1876</v>
      </c>
      <c r="J4115" t="str">
        <f t="shared" si="17"/>
        <v>active_customers</v>
      </c>
    </row>
    <row r="4116" spans="2:10" x14ac:dyDescent="0.2">
      <c r="B4116">
        <v>1135</v>
      </c>
      <c r="D4116" t="s">
        <v>2026</v>
      </c>
      <c r="J4116" t="str">
        <f t="shared" si="17"/>
        <v>order_value</v>
      </c>
    </row>
    <row r="4117" spans="2:10" x14ac:dyDescent="0.2">
      <c r="B4117">
        <v>1136</v>
      </c>
      <c r="C4117" t="s">
        <v>2271</v>
      </c>
      <c r="D4117" t="s">
        <v>1852</v>
      </c>
      <c r="J4117" t="str">
        <f t="shared" si="17"/>
        <v>ltm_net, revenue</v>
      </c>
    </row>
    <row r="4118" spans="2:10" x14ac:dyDescent="0.2">
      <c r="B4118">
        <v>1137</v>
      </c>
      <c r="C4118" t="s">
        <v>2055</v>
      </c>
      <c r="J4118" t="str">
        <f t="shared" si="17"/>
        <v>orders_delivered</v>
      </c>
    </row>
    <row r="4119" spans="2:10" x14ac:dyDescent="0.2">
      <c r="B4119">
        <v>1138</v>
      </c>
      <c r="C4119" t="s">
        <v>2074</v>
      </c>
      <c r="J4119" t="str">
        <f t="shared" si="17"/>
        <v>orders_delivered_via_a_mobile_device</v>
      </c>
    </row>
    <row r="4120" spans="2:10" x14ac:dyDescent="0.2">
      <c r="B4120">
        <v>1139</v>
      </c>
      <c r="C4120" t="s">
        <v>1747</v>
      </c>
      <c r="D4120" t="s">
        <v>1717</v>
      </c>
      <c r="J4120" t="str">
        <f t="shared" si="17"/>
        <v>orders, customer</v>
      </c>
    </row>
    <row r="4121" spans="2:10" x14ac:dyDescent="0.2">
      <c r="B4121">
        <v>1140</v>
      </c>
      <c r="C4121" t="s">
        <v>2075</v>
      </c>
      <c r="J4121" t="str">
        <f t="shared" si="17"/>
        <v>orders_placed_by_repeat_customers</v>
      </c>
    </row>
    <row r="4122" spans="2:10" x14ac:dyDescent="0.2">
      <c r="B4122">
        <v>1141</v>
      </c>
      <c r="C4122" t="s">
        <v>2076</v>
      </c>
      <c r="J4122" t="str">
        <f t="shared" si="17"/>
        <v>orders_placed_via_a_mobile_device</v>
      </c>
    </row>
    <row r="4123" spans="2:10" x14ac:dyDescent="0.2">
      <c r="B4123">
        <v>1142</v>
      </c>
      <c r="C4123" t="s">
        <v>2077</v>
      </c>
      <c r="J4123" t="str">
        <f t="shared" si="17"/>
        <v>repeat_customers</v>
      </c>
    </row>
    <row r="4124" spans="2:10" x14ac:dyDescent="0.2">
      <c r="B4124">
        <v>1143</v>
      </c>
      <c r="C4124" t="s">
        <v>2077</v>
      </c>
      <c r="J4124" t="str">
        <f t="shared" si="17"/>
        <v>repeat_customers</v>
      </c>
    </row>
    <row r="4125" spans="2:10" x14ac:dyDescent="0.2">
      <c r="B4125">
        <v>1144</v>
      </c>
      <c r="C4125" t="s">
        <v>2078</v>
      </c>
      <c r="J4125" t="str">
        <f t="shared" si="17"/>
        <v>repeat_customers_orders</v>
      </c>
    </row>
    <row r="4126" spans="2:10" x14ac:dyDescent="0.2">
      <c r="B4126">
        <v>1145</v>
      </c>
      <c r="C4126" t="s">
        <v>2654</v>
      </c>
      <c r="D4126" t="s">
        <v>1852</v>
      </c>
      <c r="J4126" t="str">
        <f t="shared" si="17"/>
        <v>international_net, revenue</v>
      </c>
    </row>
    <row r="4127" spans="2:10" x14ac:dyDescent="0.2">
      <c r="B4127">
        <v>1146</v>
      </c>
      <c r="C4127" t="s">
        <v>2701</v>
      </c>
      <c r="D4127" t="s">
        <v>1852</v>
      </c>
      <c r="J4127" t="str">
        <f t="shared" si="17"/>
        <v>us_net, revenue</v>
      </c>
    </row>
    <row r="4128" spans="2:10" x14ac:dyDescent="0.2">
      <c r="B4128">
        <v>1147</v>
      </c>
      <c r="C4128" t="s">
        <v>2080</v>
      </c>
      <c r="J4128" t="str">
        <f t="shared" si="17"/>
        <v>monthly_active_users</v>
      </c>
    </row>
    <row r="4129" spans="2:10" x14ac:dyDescent="0.2">
      <c r="B4129">
        <v>1148</v>
      </c>
      <c r="D4129" t="s">
        <v>2081</v>
      </c>
      <c r="J4129" t="str">
        <f t="shared" si="17"/>
        <v>countries</v>
      </c>
    </row>
    <row r="4130" spans="2:10" x14ac:dyDescent="0.2">
      <c r="B4130">
        <v>1149</v>
      </c>
      <c r="C4130" t="s">
        <v>2655</v>
      </c>
      <c r="D4130" t="s">
        <v>1852</v>
      </c>
      <c r="J4130" t="str">
        <f t="shared" si="17"/>
        <v>logistics, revenue</v>
      </c>
    </row>
    <row r="4131" spans="2:10" x14ac:dyDescent="0.2">
      <c r="B4131">
        <v>1150</v>
      </c>
      <c r="C4131" t="s">
        <v>2008</v>
      </c>
      <c r="D4131" t="s">
        <v>1852</v>
      </c>
      <c r="J4131" t="str">
        <f t="shared" si="17"/>
        <v>marketplace, revenue</v>
      </c>
    </row>
    <row r="4132" spans="2:10" x14ac:dyDescent="0.2">
      <c r="B4132">
        <v>1151</v>
      </c>
      <c r="C4132" t="s">
        <v>1852</v>
      </c>
      <c r="D4132" t="s">
        <v>2312</v>
      </c>
      <c r="J4132" t="str">
        <f t="shared" si="17"/>
        <v>revenue, active_buyer</v>
      </c>
    </row>
    <row r="4133" spans="2:10" x14ac:dyDescent="0.2">
      <c r="B4133">
        <v>1152</v>
      </c>
      <c r="D4133" t="s">
        <v>2233</v>
      </c>
      <c r="J4133" t="str">
        <f t="shared" si="17"/>
        <v>company_operated</v>
      </c>
    </row>
    <row r="4134" spans="2:10" x14ac:dyDescent="0.2">
      <c r="B4134">
        <v>1153</v>
      </c>
      <c r="D4134" t="s">
        <v>1774</v>
      </c>
      <c r="J4134" t="str">
        <f t="shared" si="17"/>
        <v>franchised_stores</v>
      </c>
    </row>
    <row r="4135" spans="2:10" x14ac:dyDescent="0.2">
      <c r="B4135">
        <v>1154</v>
      </c>
      <c r="C4135" t="s">
        <v>1846</v>
      </c>
      <c r="D4135" t="s">
        <v>2237</v>
      </c>
      <c r="J4135" t="str">
        <f t="shared" si="17"/>
        <v>same_store, revenues</v>
      </c>
    </row>
    <row r="4136" spans="2:10" x14ac:dyDescent="0.2">
      <c r="B4136">
        <v>1155</v>
      </c>
      <c r="C4136" t="s">
        <v>2744</v>
      </c>
      <c r="D4136" t="s">
        <v>2745</v>
      </c>
      <c r="J4136" t="str">
        <f t="shared" ref="J4136:J4199" si="18">IF(C4136&lt;&gt;"",C4136,"")&amp;IF(AND(C4136&lt;&gt;"",D4136&lt;&gt;""),", ","")&amp;IF(D4136&lt;&gt;"",D4136,"")&amp;IF(AND(D4136&lt;&gt;"",E4136&lt;&gt;""),", ","")&amp;IF(E4136&lt;&gt;"",E4136,"")&amp;IF(AND(E4136&lt;&gt;"",F4136&lt;&gt;""),", ","")&amp;IF(F4136&lt;&gt;"",F4136,"")&amp;IF(AND(F4136&lt;&gt;"",G4136&lt;&gt;""),", ","")&amp;IF(G4136&lt;&gt;"",G4136,"")</f>
        <v>franchise_royalties, fees</v>
      </c>
    </row>
    <row r="4137" spans="2:10" x14ac:dyDescent="0.2">
      <c r="B4137">
        <v>1156</v>
      </c>
      <c r="C4137" t="s">
        <v>2753</v>
      </c>
      <c r="D4137" t="s">
        <v>1940</v>
      </c>
      <c r="J4137" t="str">
        <f t="shared" si="18"/>
        <v>lease, retail</v>
      </c>
    </row>
    <row r="4138" spans="2:10" x14ac:dyDescent="0.2">
      <c r="B4138">
        <v>1157</v>
      </c>
      <c r="C4138" t="s">
        <v>2184</v>
      </c>
      <c r="J4138" t="str">
        <f t="shared" si="18"/>
        <v>non_retail_sales</v>
      </c>
    </row>
    <row r="4139" spans="2:10" x14ac:dyDescent="0.2">
      <c r="B4139">
        <v>1158</v>
      </c>
      <c r="C4139" t="s">
        <v>1768</v>
      </c>
      <c r="J4139" t="str">
        <f t="shared" si="18"/>
        <v>other</v>
      </c>
    </row>
    <row r="4140" spans="2:10" x14ac:dyDescent="0.2">
      <c r="B4140">
        <v>1159</v>
      </c>
      <c r="C4140" t="s">
        <v>2082</v>
      </c>
      <c r="J4140" t="str">
        <f t="shared" si="18"/>
        <v>retail_sales</v>
      </c>
    </row>
    <row r="4141" spans="2:10" x14ac:dyDescent="0.2">
      <c r="B4141">
        <v>1160</v>
      </c>
      <c r="D4141" t="s">
        <v>273</v>
      </c>
      <c r="J4141" t="str">
        <f t="shared" si="18"/>
        <v>stores</v>
      </c>
    </row>
    <row r="4142" spans="2:10" x14ac:dyDescent="0.2">
      <c r="B4142">
        <v>1161</v>
      </c>
      <c r="C4142" t="s">
        <v>2058</v>
      </c>
      <c r="D4142" t="s">
        <v>1852</v>
      </c>
      <c r="J4142" t="str">
        <f t="shared" si="18"/>
        <v>apparel, revenue</v>
      </c>
    </row>
    <row r="4143" spans="2:10" x14ac:dyDescent="0.2">
      <c r="B4143">
        <v>1162</v>
      </c>
      <c r="C4143" t="s">
        <v>1819</v>
      </c>
      <c r="D4143" t="s">
        <v>1852</v>
      </c>
      <c r="J4143" t="str">
        <f t="shared" si="18"/>
        <v>footwear, revenue</v>
      </c>
    </row>
    <row r="4144" spans="2:10" x14ac:dyDescent="0.2">
      <c r="B4144">
        <v>1163</v>
      </c>
      <c r="C4144" t="s">
        <v>1792</v>
      </c>
      <c r="D4144" t="s">
        <v>1852</v>
      </c>
      <c r="J4144" t="str">
        <f t="shared" si="18"/>
        <v>other_sales, revenue</v>
      </c>
    </row>
    <row r="4145" spans="2:10" x14ac:dyDescent="0.2">
      <c r="B4145">
        <v>1164</v>
      </c>
      <c r="C4145" t="s">
        <v>2656</v>
      </c>
      <c r="D4145" t="s">
        <v>1852</v>
      </c>
      <c r="J4145" t="str">
        <f t="shared" si="18"/>
        <v>outdoors, revenue</v>
      </c>
    </row>
    <row r="4146" spans="2:10" x14ac:dyDescent="0.2">
      <c r="B4146">
        <v>1165</v>
      </c>
      <c r="C4146" t="s">
        <v>2802</v>
      </c>
      <c r="D4146" t="s">
        <v>2803</v>
      </c>
      <c r="J4146" t="str">
        <f t="shared" si="18"/>
        <v>sports, recreation</v>
      </c>
    </row>
    <row r="4147" spans="2:10" x14ac:dyDescent="0.2">
      <c r="B4147">
        <v>1166</v>
      </c>
      <c r="C4147" t="s">
        <v>2083</v>
      </c>
      <c r="J4147" t="str">
        <f t="shared" si="18"/>
        <v>domestic_comparable_online_sales</v>
      </c>
    </row>
    <row r="4148" spans="2:10" x14ac:dyDescent="0.2">
      <c r="B4148">
        <v>1167</v>
      </c>
      <c r="C4148" t="s">
        <v>1854</v>
      </c>
      <c r="D4148" t="s">
        <v>1773</v>
      </c>
      <c r="J4148" t="str">
        <f t="shared" si="18"/>
        <v>domestic, comparable_sales</v>
      </c>
    </row>
    <row r="4149" spans="2:10" x14ac:dyDescent="0.2">
      <c r="B4149">
        <v>1168</v>
      </c>
      <c r="C4149" t="s">
        <v>2657</v>
      </c>
      <c r="D4149" t="s">
        <v>1773</v>
      </c>
      <c r="J4149" t="str">
        <f t="shared" si="18"/>
        <v>enterprise, comparable_sales</v>
      </c>
    </row>
    <row r="4150" spans="2:10" x14ac:dyDescent="0.2">
      <c r="B4150">
        <v>1169</v>
      </c>
      <c r="C4150" t="s">
        <v>1771</v>
      </c>
      <c r="D4150" t="s">
        <v>1773</v>
      </c>
      <c r="J4150" t="str">
        <f t="shared" si="18"/>
        <v>international, comparable_sales</v>
      </c>
    </row>
    <row r="4151" spans="2:10" x14ac:dyDescent="0.2">
      <c r="B4151">
        <v>1170</v>
      </c>
      <c r="C4151" t="s">
        <v>1855</v>
      </c>
      <c r="J4151" t="str">
        <f t="shared" si="18"/>
        <v>domestic_revenue</v>
      </c>
    </row>
    <row r="4152" spans="2:10" x14ac:dyDescent="0.2">
      <c r="B4152">
        <v>1171</v>
      </c>
      <c r="C4152" t="s">
        <v>1771</v>
      </c>
      <c r="D4152" t="s">
        <v>1852</v>
      </c>
      <c r="J4152" t="str">
        <f t="shared" si="18"/>
        <v>international, revenue</v>
      </c>
    </row>
    <row r="4153" spans="2:10" x14ac:dyDescent="0.2">
      <c r="B4153">
        <v>1172</v>
      </c>
      <c r="C4153" t="s">
        <v>1855</v>
      </c>
      <c r="D4153" t="s">
        <v>2084</v>
      </c>
      <c r="J4153" t="str">
        <f t="shared" si="18"/>
        <v>domestic_revenue, appliances</v>
      </c>
    </row>
    <row r="4154" spans="2:10" x14ac:dyDescent="0.2">
      <c r="B4154">
        <v>1173</v>
      </c>
      <c r="C4154" t="s">
        <v>1855</v>
      </c>
      <c r="D4154" t="s">
        <v>2084</v>
      </c>
      <c r="J4154" t="str">
        <f t="shared" si="18"/>
        <v>domestic_revenue, appliances</v>
      </c>
    </row>
    <row r="4155" spans="2:10" x14ac:dyDescent="0.2">
      <c r="B4155">
        <v>1174</v>
      </c>
      <c r="C4155" t="s">
        <v>1855</v>
      </c>
      <c r="D4155" t="s">
        <v>2804</v>
      </c>
      <c r="J4155" t="str">
        <f t="shared" si="18"/>
        <v>domestic_revenue, computing</v>
      </c>
    </row>
    <row r="4156" spans="2:10" x14ac:dyDescent="0.2">
      <c r="B4156">
        <v>1175</v>
      </c>
      <c r="C4156" t="s">
        <v>1855</v>
      </c>
      <c r="D4156" t="s">
        <v>2804</v>
      </c>
      <c r="J4156" t="str">
        <f t="shared" si="18"/>
        <v>domestic_revenue, computing</v>
      </c>
    </row>
    <row r="4157" spans="2:10" x14ac:dyDescent="0.2">
      <c r="B4157">
        <v>1176</v>
      </c>
      <c r="C4157" t="s">
        <v>1855</v>
      </c>
      <c r="D4157" t="s">
        <v>2804</v>
      </c>
      <c r="J4157" t="str">
        <f t="shared" si="18"/>
        <v>domestic_revenue, computing</v>
      </c>
    </row>
    <row r="4158" spans="2:10" x14ac:dyDescent="0.2">
      <c r="B4158">
        <v>1177</v>
      </c>
      <c r="C4158" t="s">
        <v>1855</v>
      </c>
      <c r="D4158" t="s">
        <v>2085</v>
      </c>
      <c r="J4158" t="str">
        <f t="shared" si="18"/>
        <v>domestic_revenue, consumer_electronics</v>
      </c>
    </row>
    <row r="4159" spans="2:10" x14ac:dyDescent="0.2">
      <c r="B4159">
        <v>1178</v>
      </c>
      <c r="C4159" t="s">
        <v>1855</v>
      </c>
      <c r="D4159" t="s">
        <v>2085</v>
      </c>
      <c r="J4159" t="str">
        <f t="shared" si="18"/>
        <v>domestic_revenue, consumer_electronics</v>
      </c>
    </row>
    <row r="4160" spans="2:10" x14ac:dyDescent="0.2">
      <c r="B4160">
        <v>1179</v>
      </c>
      <c r="C4160" t="s">
        <v>1855</v>
      </c>
      <c r="D4160" t="s">
        <v>2086</v>
      </c>
      <c r="J4160" t="str">
        <f t="shared" si="18"/>
        <v>domestic_revenue, entertainment</v>
      </c>
    </row>
    <row r="4161" spans="2:10" x14ac:dyDescent="0.2">
      <c r="B4161">
        <v>1180</v>
      </c>
      <c r="C4161" t="s">
        <v>1855</v>
      </c>
      <c r="D4161" t="s">
        <v>2086</v>
      </c>
      <c r="J4161" t="str">
        <f t="shared" si="18"/>
        <v>domestic_revenue, entertainment</v>
      </c>
    </row>
    <row r="4162" spans="2:10" x14ac:dyDescent="0.2">
      <c r="B4162">
        <v>1181</v>
      </c>
      <c r="C4162" t="s">
        <v>1855</v>
      </c>
      <c r="D4162" t="s">
        <v>1768</v>
      </c>
      <c r="J4162" t="str">
        <f t="shared" si="18"/>
        <v>domestic_revenue, other</v>
      </c>
    </row>
    <row r="4163" spans="2:10" x14ac:dyDescent="0.2">
      <c r="B4163">
        <v>1182</v>
      </c>
      <c r="C4163" t="s">
        <v>1855</v>
      </c>
      <c r="D4163" t="s">
        <v>1768</v>
      </c>
      <c r="J4163" t="str">
        <f t="shared" si="18"/>
        <v>domestic_revenue, other</v>
      </c>
    </row>
    <row r="4164" spans="2:10" x14ac:dyDescent="0.2">
      <c r="B4164">
        <v>1183</v>
      </c>
      <c r="C4164" t="s">
        <v>1855</v>
      </c>
      <c r="D4164" t="s">
        <v>1984</v>
      </c>
      <c r="J4164" t="str">
        <f t="shared" si="18"/>
        <v>domestic_revenue, services</v>
      </c>
    </row>
    <row r="4165" spans="2:10" x14ac:dyDescent="0.2">
      <c r="B4165">
        <v>1184</v>
      </c>
      <c r="C4165" t="s">
        <v>1855</v>
      </c>
      <c r="D4165" t="s">
        <v>1984</v>
      </c>
      <c r="J4165" t="str">
        <f t="shared" si="18"/>
        <v>domestic_revenue, services</v>
      </c>
    </row>
    <row r="4166" spans="2:10" x14ac:dyDescent="0.2">
      <c r="B4166">
        <v>1185</v>
      </c>
      <c r="C4166" t="s">
        <v>1771</v>
      </c>
      <c r="D4166" t="s">
        <v>1852</v>
      </c>
      <c r="J4166" t="str">
        <f t="shared" si="18"/>
        <v>international, revenue</v>
      </c>
    </row>
    <row r="4167" spans="2:10" x14ac:dyDescent="0.2">
      <c r="B4167">
        <v>1186</v>
      </c>
      <c r="C4167" t="s">
        <v>1771</v>
      </c>
      <c r="D4167" t="s">
        <v>1852</v>
      </c>
      <c r="J4167" t="str">
        <f t="shared" si="18"/>
        <v>international, revenue</v>
      </c>
    </row>
    <row r="4168" spans="2:10" x14ac:dyDescent="0.2">
      <c r="B4168">
        <v>1187</v>
      </c>
      <c r="C4168" t="s">
        <v>1771</v>
      </c>
      <c r="D4168" t="s">
        <v>1852</v>
      </c>
      <c r="F4168" t="s">
        <v>2805</v>
      </c>
      <c r="J4168" t="str">
        <f t="shared" si="18"/>
        <v>international, revenuephones</v>
      </c>
    </row>
    <row r="4169" spans="2:10" x14ac:dyDescent="0.2">
      <c r="B4169">
        <v>1188</v>
      </c>
      <c r="C4169" t="s">
        <v>1771</v>
      </c>
      <c r="D4169" t="s">
        <v>1852</v>
      </c>
      <c r="F4169" t="s">
        <v>2806</v>
      </c>
      <c r="J4169" t="str">
        <f t="shared" si="18"/>
        <v>international, revenuemobile_phones</v>
      </c>
    </row>
    <row r="4170" spans="2:10" x14ac:dyDescent="0.2">
      <c r="B4170">
        <v>1189</v>
      </c>
      <c r="C4170" t="s">
        <v>1771</v>
      </c>
      <c r="D4170" t="s">
        <v>1852</v>
      </c>
      <c r="F4170" t="s">
        <v>2806</v>
      </c>
      <c r="J4170" t="str">
        <f t="shared" si="18"/>
        <v>international, revenuemobile_phones</v>
      </c>
    </row>
    <row r="4171" spans="2:10" x14ac:dyDescent="0.2">
      <c r="B4171">
        <v>1190</v>
      </c>
      <c r="C4171" t="s">
        <v>1771</v>
      </c>
      <c r="D4171" t="s">
        <v>1852</v>
      </c>
      <c r="J4171" t="str">
        <f t="shared" si="18"/>
        <v>international, revenue</v>
      </c>
    </row>
    <row r="4172" spans="2:10" x14ac:dyDescent="0.2">
      <c r="B4172">
        <v>1191</v>
      </c>
      <c r="C4172" t="s">
        <v>1771</v>
      </c>
      <c r="D4172" t="s">
        <v>1852</v>
      </c>
      <c r="J4172" t="str">
        <f t="shared" si="18"/>
        <v>international, revenue</v>
      </c>
    </row>
    <row r="4173" spans="2:10" x14ac:dyDescent="0.2">
      <c r="B4173">
        <v>1192</v>
      </c>
      <c r="C4173" t="s">
        <v>1771</v>
      </c>
      <c r="D4173" t="s">
        <v>1852</v>
      </c>
      <c r="J4173" t="str">
        <f t="shared" si="18"/>
        <v>international, revenue</v>
      </c>
    </row>
    <row r="4174" spans="2:10" x14ac:dyDescent="0.2">
      <c r="B4174">
        <v>1193</v>
      </c>
      <c r="C4174" t="s">
        <v>1771</v>
      </c>
      <c r="D4174" t="s">
        <v>1852</v>
      </c>
      <c r="J4174" t="str">
        <f t="shared" si="18"/>
        <v>international, revenue</v>
      </c>
    </row>
    <row r="4175" spans="2:10" x14ac:dyDescent="0.2">
      <c r="B4175">
        <v>1194</v>
      </c>
      <c r="C4175" t="s">
        <v>1771</v>
      </c>
      <c r="D4175" t="s">
        <v>1852</v>
      </c>
      <c r="J4175" t="str">
        <f t="shared" si="18"/>
        <v>international, revenue</v>
      </c>
    </row>
    <row r="4176" spans="2:10" x14ac:dyDescent="0.2">
      <c r="B4176">
        <v>1195</v>
      </c>
      <c r="C4176" t="s">
        <v>1771</v>
      </c>
      <c r="D4176" t="s">
        <v>1852</v>
      </c>
      <c r="J4176" t="str">
        <f t="shared" si="18"/>
        <v>international, revenue</v>
      </c>
    </row>
    <row r="4177" spans="2:10" x14ac:dyDescent="0.2">
      <c r="B4177">
        <v>1196</v>
      </c>
      <c r="C4177" t="s">
        <v>1771</v>
      </c>
      <c r="D4177" t="s">
        <v>1852</v>
      </c>
      <c r="J4177" t="str">
        <f t="shared" si="18"/>
        <v>international, revenue</v>
      </c>
    </row>
    <row r="4178" spans="2:10" x14ac:dyDescent="0.2">
      <c r="B4178">
        <v>1197</v>
      </c>
      <c r="C4178" t="s">
        <v>1771</v>
      </c>
      <c r="D4178" t="s">
        <v>1852</v>
      </c>
      <c r="J4178" t="str">
        <f t="shared" si="18"/>
        <v>international, revenue</v>
      </c>
    </row>
    <row r="4179" spans="2:10" x14ac:dyDescent="0.2">
      <c r="B4179">
        <v>1198</v>
      </c>
      <c r="C4179" t="s">
        <v>2084</v>
      </c>
      <c r="J4179" t="str">
        <f t="shared" si="18"/>
        <v>appliances</v>
      </c>
    </row>
    <row r="4180" spans="2:10" x14ac:dyDescent="0.2">
      <c r="B4180">
        <v>1199</v>
      </c>
      <c r="C4180" t="s">
        <v>2804</v>
      </c>
      <c r="D4180" t="s">
        <v>2806</v>
      </c>
      <c r="J4180" t="str">
        <f t="shared" si="18"/>
        <v>computing, mobile_phones</v>
      </c>
    </row>
    <row r="4181" spans="2:10" x14ac:dyDescent="0.2">
      <c r="B4181">
        <v>1200</v>
      </c>
      <c r="C4181" t="s">
        <v>2085</v>
      </c>
      <c r="J4181" t="str">
        <f t="shared" si="18"/>
        <v>consumer_electronics</v>
      </c>
    </row>
    <row r="4182" spans="2:10" x14ac:dyDescent="0.2">
      <c r="B4182">
        <v>1201</v>
      </c>
      <c r="C4182" t="s">
        <v>2086</v>
      </c>
      <c r="J4182" t="str">
        <f t="shared" si="18"/>
        <v>entertainment</v>
      </c>
    </row>
    <row r="4183" spans="2:10" x14ac:dyDescent="0.2">
      <c r="B4183">
        <v>1202</v>
      </c>
      <c r="C4183" t="s">
        <v>1768</v>
      </c>
      <c r="J4183" t="str">
        <f t="shared" si="18"/>
        <v>other</v>
      </c>
    </row>
    <row r="4184" spans="2:10" x14ac:dyDescent="0.2">
      <c r="B4184">
        <v>1203</v>
      </c>
      <c r="C4184" t="s">
        <v>1984</v>
      </c>
      <c r="J4184" t="str">
        <f t="shared" si="18"/>
        <v>services</v>
      </c>
    </row>
    <row r="4185" spans="2:10" x14ac:dyDescent="0.2">
      <c r="B4185">
        <v>1204</v>
      </c>
      <c r="C4185" t="s">
        <v>1855</v>
      </c>
      <c r="J4185" t="str">
        <f t="shared" si="18"/>
        <v>domestic_revenue</v>
      </c>
    </row>
    <row r="4186" spans="2:10" x14ac:dyDescent="0.2">
      <c r="B4186">
        <v>1205</v>
      </c>
      <c r="C4186" t="s">
        <v>1771</v>
      </c>
      <c r="D4186" t="s">
        <v>1852</v>
      </c>
      <c r="J4186" t="str">
        <f t="shared" si="18"/>
        <v>international, revenue</v>
      </c>
    </row>
    <row r="4187" spans="2:10" x14ac:dyDescent="0.2">
      <c r="B4187">
        <v>1206</v>
      </c>
      <c r="C4187" t="s">
        <v>2058</v>
      </c>
      <c r="J4187" t="str">
        <f t="shared" si="18"/>
        <v>apparel</v>
      </c>
    </row>
    <row r="4188" spans="2:10" x14ac:dyDescent="0.2">
      <c r="B4188">
        <v>1207</v>
      </c>
      <c r="C4188" t="s">
        <v>1819</v>
      </c>
      <c r="J4188" t="str">
        <f t="shared" si="18"/>
        <v>footwear</v>
      </c>
    </row>
    <row r="4189" spans="2:10" x14ac:dyDescent="0.2">
      <c r="B4189">
        <v>1208</v>
      </c>
      <c r="C4189" t="s">
        <v>2658</v>
      </c>
      <c r="D4189" t="s">
        <v>1817</v>
      </c>
      <c r="J4189" t="str">
        <f t="shared" si="18"/>
        <v>hats, accessories</v>
      </c>
    </row>
    <row r="4190" spans="2:10" x14ac:dyDescent="0.2">
      <c r="B4190">
        <v>1209</v>
      </c>
      <c r="C4190" t="s">
        <v>2164</v>
      </c>
      <c r="J4190" t="str">
        <f t="shared" si="18"/>
        <v>e_commerce</v>
      </c>
    </row>
    <row r="4191" spans="2:10" x14ac:dyDescent="0.2">
      <c r="B4191">
        <v>1210</v>
      </c>
      <c r="C4191" t="s">
        <v>2164</v>
      </c>
      <c r="D4191" t="s">
        <v>1852</v>
      </c>
      <c r="J4191" t="str">
        <f t="shared" si="18"/>
        <v>e_commerce, revenue</v>
      </c>
    </row>
    <row r="4192" spans="2:10" x14ac:dyDescent="0.2">
      <c r="B4192">
        <v>1211</v>
      </c>
      <c r="C4192" t="s">
        <v>1940</v>
      </c>
      <c r="D4192" t="s">
        <v>273</v>
      </c>
      <c r="J4192" t="str">
        <f t="shared" si="18"/>
        <v>retail, stores</v>
      </c>
    </row>
    <row r="4193" spans="2:10" x14ac:dyDescent="0.2">
      <c r="B4193">
        <v>1212</v>
      </c>
      <c r="C4193" t="s">
        <v>273</v>
      </c>
      <c r="J4193" t="str">
        <f t="shared" si="18"/>
        <v>stores</v>
      </c>
    </row>
    <row r="4194" spans="2:10" x14ac:dyDescent="0.2">
      <c r="B4194">
        <v>1213</v>
      </c>
      <c r="C4194" t="s">
        <v>2190</v>
      </c>
      <c r="J4194" t="str">
        <f t="shared" si="18"/>
        <v>new_store</v>
      </c>
    </row>
    <row r="4195" spans="2:10" x14ac:dyDescent="0.2">
      <c r="B4195">
        <v>1214</v>
      </c>
      <c r="C4195" t="s">
        <v>273</v>
      </c>
      <c r="D4195" t="s">
        <v>1776</v>
      </c>
      <c r="J4195" t="str">
        <f t="shared" si="18"/>
        <v>stores, closed</v>
      </c>
    </row>
    <row r="4196" spans="2:10" x14ac:dyDescent="0.2">
      <c r="B4196">
        <v>1215</v>
      </c>
      <c r="C4196" t="s">
        <v>2807</v>
      </c>
      <c r="D4196" t="s">
        <v>1768</v>
      </c>
      <c r="J4196" t="str">
        <f t="shared" si="18"/>
        <v>finance_charges, other</v>
      </c>
    </row>
    <row r="4197" spans="2:10" x14ac:dyDescent="0.2">
      <c r="B4197">
        <v>1216</v>
      </c>
      <c r="C4197" t="s">
        <v>1768</v>
      </c>
      <c r="D4197" t="s">
        <v>1852</v>
      </c>
      <c r="J4197" t="str">
        <f t="shared" si="18"/>
        <v>other, revenue</v>
      </c>
    </row>
    <row r="4198" spans="2:10" x14ac:dyDescent="0.2">
      <c r="B4198">
        <v>1217</v>
      </c>
      <c r="C4198" t="s">
        <v>1785</v>
      </c>
      <c r="J4198" t="str">
        <f t="shared" si="18"/>
        <v>product_sales</v>
      </c>
    </row>
    <row r="4199" spans="2:10" x14ac:dyDescent="0.2">
      <c r="B4199">
        <v>1218</v>
      </c>
      <c r="C4199" t="s">
        <v>2087</v>
      </c>
      <c r="J4199" t="str">
        <f t="shared" si="18"/>
        <v>repair_service_agreement_commissions</v>
      </c>
    </row>
    <row r="4200" spans="2:10" x14ac:dyDescent="0.2">
      <c r="B4200">
        <v>1219</v>
      </c>
      <c r="C4200" t="s">
        <v>2052</v>
      </c>
      <c r="D4200" t="s">
        <v>2237</v>
      </c>
      <c r="J4200" t="str">
        <f t="shared" ref="J4200:J4263" si="19">IF(C4200&lt;&gt;"",C4200,"")&amp;IF(AND(C4200&lt;&gt;"",D4200&lt;&gt;""),", ","")&amp;IF(D4200&lt;&gt;"",D4200,"")&amp;IF(AND(D4200&lt;&gt;"",E4200&lt;&gt;""),", ","")&amp;IF(E4200&lt;&gt;"",E4200,"")&amp;IF(AND(E4200&lt;&gt;"",F4200&lt;&gt;""),", ","")&amp;IF(F4200&lt;&gt;"",F4200,"")&amp;IF(AND(F4200&lt;&gt;"",G4200&lt;&gt;""),", ","")&amp;IF(G4200&lt;&gt;"",G4200,"")</f>
        <v>service, revenues</v>
      </c>
    </row>
    <row r="4201" spans="2:10" x14ac:dyDescent="0.2">
      <c r="B4201">
        <v>1220</v>
      </c>
      <c r="C4201" t="s">
        <v>2085</v>
      </c>
      <c r="D4201" t="s">
        <v>2659</v>
      </c>
      <c r="J4201" t="str">
        <f t="shared" si="19"/>
        <v>consumer_electronics, _product_sales</v>
      </c>
    </row>
    <row r="4202" spans="2:10" x14ac:dyDescent="0.2">
      <c r="B4202">
        <v>1221</v>
      </c>
      <c r="C4202" t="s">
        <v>1921</v>
      </c>
      <c r="D4202" t="s">
        <v>2808</v>
      </c>
      <c r="J4202" t="str">
        <f t="shared" si="19"/>
        <v>furniture, mattress</v>
      </c>
    </row>
    <row r="4203" spans="2:10" x14ac:dyDescent="0.2">
      <c r="B4203">
        <v>1222</v>
      </c>
      <c r="C4203" t="s">
        <v>2660</v>
      </c>
      <c r="D4203" t="s">
        <v>2659</v>
      </c>
      <c r="J4203" t="str">
        <f t="shared" si="19"/>
        <v>home_appliance, _product_sales</v>
      </c>
    </row>
    <row r="4204" spans="2:10" x14ac:dyDescent="0.2">
      <c r="B4204">
        <v>1223</v>
      </c>
      <c r="C4204" t="s">
        <v>2661</v>
      </c>
      <c r="D4204" t="s">
        <v>2659</v>
      </c>
      <c r="J4204" t="str">
        <f t="shared" si="19"/>
        <v>home_office, _product_sales</v>
      </c>
    </row>
    <row r="4205" spans="2:10" x14ac:dyDescent="0.2">
      <c r="B4205">
        <v>1224</v>
      </c>
      <c r="C4205" t="s">
        <v>1768</v>
      </c>
      <c r="D4205" t="s">
        <v>2659</v>
      </c>
      <c r="J4205" t="str">
        <f t="shared" si="19"/>
        <v>other, _product_sales</v>
      </c>
    </row>
    <row r="4206" spans="2:10" x14ac:dyDescent="0.2">
      <c r="B4206">
        <v>1225</v>
      </c>
      <c r="C4206" t="s">
        <v>2088</v>
      </c>
      <c r="J4206" t="str">
        <f t="shared" si="19"/>
        <v>external_customer_sales</v>
      </c>
    </row>
    <row r="4207" spans="2:10" x14ac:dyDescent="0.2">
      <c r="B4207">
        <v>1226</v>
      </c>
      <c r="C4207" t="s">
        <v>2089</v>
      </c>
      <c r="J4207" t="str">
        <f t="shared" si="19"/>
        <v>intersegment_sales</v>
      </c>
    </row>
    <row r="4208" spans="2:10" x14ac:dyDescent="0.2">
      <c r="B4208">
        <v>1227</v>
      </c>
      <c r="C4208" t="s">
        <v>2760</v>
      </c>
      <c r="D4208" t="s">
        <v>2809</v>
      </c>
      <c r="J4208" t="str">
        <f t="shared" si="19"/>
        <v>br, _portfolio</v>
      </c>
    </row>
    <row r="4209" spans="2:10" x14ac:dyDescent="0.2">
      <c r="B4209">
        <v>1228</v>
      </c>
      <c r="C4209" t="s">
        <v>2090</v>
      </c>
      <c r="J4209" t="str">
        <f t="shared" si="19"/>
        <v>canada_retail</v>
      </c>
    </row>
    <row r="4210" spans="2:10" x14ac:dyDescent="0.2">
      <c r="B4210">
        <v>1229</v>
      </c>
      <c r="C4210" t="s">
        <v>3465</v>
      </c>
      <c r="D4210" t="s">
        <v>1852</v>
      </c>
      <c r="J4210" t="str">
        <f t="shared" si="19"/>
        <v>elimination_intersegment_net, revenue</v>
      </c>
    </row>
    <row r="4211" spans="2:10" x14ac:dyDescent="0.2">
      <c r="B4211">
        <v>1230</v>
      </c>
      <c r="C4211" t="s">
        <v>1768</v>
      </c>
      <c r="D4211" t="s">
        <v>1852</v>
      </c>
      <c r="J4211" t="str">
        <f t="shared" si="19"/>
        <v>other, revenue</v>
      </c>
    </row>
    <row r="4212" spans="2:10" x14ac:dyDescent="0.2">
      <c r="B4212">
        <v>1231</v>
      </c>
      <c r="C4212" t="s">
        <v>2696</v>
      </c>
      <c r="D4212" t="s">
        <v>1852</v>
      </c>
      <c r="J4212" t="str">
        <f t="shared" si="19"/>
        <v>us_retail, revenue</v>
      </c>
    </row>
    <row r="4213" spans="2:10" x14ac:dyDescent="0.2">
      <c r="B4213">
        <v>1232</v>
      </c>
      <c r="C4213" t="s">
        <v>2261</v>
      </c>
      <c r="D4213" t="s">
        <v>273</v>
      </c>
      <c r="J4213" t="str">
        <f t="shared" si="19"/>
        <v>total_, stores</v>
      </c>
    </row>
    <row r="4214" spans="2:10" x14ac:dyDescent="0.2">
      <c r="B4214">
        <v>1233</v>
      </c>
      <c r="C4214" t="s">
        <v>2091</v>
      </c>
      <c r="J4214" t="str">
        <f t="shared" si="19"/>
        <v>apparel_sales</v>
      </c>
    </row>
    <row r="4215" spans="2:10" x14ac:dyDescent="0.2">
      <c r="B4215">
        <v>1234</v>
      </c>
      <c r="C4215" t="s">
        <v>2092</v>
      </c>
      <c r="J4215" t="str">
        <f t="shared" si="19"/>
        <v>consumables_sales</v>
      </c>
    </row>
    <row r="4216" spans="2:10" x14ac:dyDescent="0.2">
      <c r="B4216">
        <v>1235</v>
      </c>
      <c r="C4216" t="s">
        <v>2093</v>
      </c>
      <c r="J4216" t="str">
        <f t="shared" si="19"/>
        <v>home_products_sales</v>
      </c>
    </row>
    <row r="4217" spans="2:10" x14ac:dyDescent="0.2">
      <c r="B4217">
        <v>1236</v>
      </c>
      <c r="C4217" t="s">
        <v>2094</v>
      </c>
      <c r="J4217" t="str">
        <f t="shared" si="19"/>
        <v>seasonal_sales</v>
      </c>
    </row>
    <row r="4218" spans="2:10" x14ac:dyDescent="0.2">
      <c r="B4218">
        <v>1237</v>
      </c>
      <c r="C4218" t="s">
        <v>2662</v>
      </c>
      <c r="D4218" t="s">
        <v>2234</v>
      </c>
      <c r="J4218" t="str">
        <f t="shared" si="19"/>
        <v>ending, store</v>
      </c>
    </row>
    <row r="4219" spans="2:10" x14ac:dyDescent="0.2">
      <c r="B4219">
        <v>1238</v>
      </c>
      <c r="C4219" t="s">
        <v>2190</v>
      </c>
      <c r="D4219" t="s">
        <v>2265</v>
      </c>
      <c r="J4219" t="str">
        <f t="shared" si="19"/>
        <v>new_store, openings</v>
      </c>
    </row>
    <row r="4220" spans="2:10" x14ac:dyDescent="0.2">
      <c r="B4220">
        <v>1239</v>
      </c>
      <c r="C4220" t="s">
        <v>2663</v>
      </c>
      <c r="D4220" t="s">
        <v>2095</v>
      </c>
      <c r="J4220" t="str">
        <f t="shared" si="19"/>
        <v>total_selling, square_footage</v>
      </c>
    </row>
    <row r="4221" spans="2:10" x14ac:dyDescent="0.2">
      <c r="B4221">
        <v>1240</v>
      </c>
      <c r="C4221" t="s">
        <v>2664</v>
      </c>
      <c r="D4221" t="s">
        <v>2665</v>
      </c>
      <c r="J4221" t="str">
        <f t="shared" si="19"/>
        <v>e, commerce_sales</v>
      </c>
    </row>
    <row r="4222" spans="2:10" x14ac:dyDescent="0.2">
      <c r="B4222">
        <v>1241</v>
      </c>
      <c r="C4222" t="s">
        <v>2664</v>
      </c>
      <c r="D4222" t="s">
        <v>2665</v>
      </c>
      <c r="J4222" t="str">
        <f t="shared" si="19"/>
        <v>e, commerce_sales</v>
      </c>
    </row>
    <row r="4223" spans="2:10" x14ac:dyDescent="0.2">
      <c r="B4223">
        <v>1242</v>
      </c>
      <c r="C4223" t="s">
        <v>2294</v>
      </c>
      <c r="D4223" t="s">
        <v>2296</v>
      </c>
      <c r="J4223" t="str">
        <f t="shared" si="19"/>
        <v>same_, storesales</v>
      </c>
    </row>
    <row r="4224" spans="2:10" x14ac:dyDescent="0.2">
      <c r="B4224">
        <v>1243</v>
      </c>
      <c r="C4224" t="s">
        <v>2222</v>
      </c>
      <c r="J4224" t="str">
        <f t="shared" si="19"/>
        <v>dicks_sporting_goods</v>
      </c>
    </row>
    <row r="4225" spans="2:10" x14ac:dyDescent="0.2">
      <c r="B4225">
        <v>1244</v>
      </c>
      <c r="C4225" t="s">
        <v>2666</v>
      </c>
      <c r="D4225" t="s">
        <v>273</v>
      </c>
      <c r="J4225" t="str">
        <f t="shared" si="19"/>
        <v>specialty_concept, stores</v>
      </c>
    </row>
    <row r="4226" spans="2:10" x14ac:dyDescent="0.2">
      <c r="B4226">
        <v>1245</v>
      </c>
      <c r="C4226" t="s">
        <v>1772</v>
      </c>
      <c r="J4226" t="str">
        <f t="shared" si="19"/>
        <v>sales</v>
      </c>
    </row>
    <row r="4227" spans="2:10" x14ac:dyDescent="0.2">
      <c r="B4227">
        <v>1246</v>
      </c>
      <c r="C4227" t="s">
        <v>2222</v>
      </c>
      <c r="J4227" t="str">
        <f t="shared" si="19"/>
        <v>dicks_sporting_goods</v>
      </c>
    </row>
    <row r="4228" spans="2:10" x14ac:dyDescent="0.2">
      <c r="B4228">
        <v>1247</v>
      </c>
      <c r="C4228" t="s">
        <v>2666</v>
      </c>
      <c r="D4228" t="s">
        <v>273</v>
      </c>
      <c r="J4228" t="str">
        <f t="shared" si="19"/>
        <v>specialty_concept, stores</v>
      </c>
    </row>
    <row r="4229" spans="2:10" x14ac:dyDescent="0.2">
      <c r="B4229">
        <v>1248</v>
      </c>
      <c r="C4229" t="s">
        <v>2222</v>
      </c>
      <c r="J4229" t="str">
        <f t="shared" si="19"/>
        <v>dicks_sporting_goods</v>
      </c>
    </row>
    <row r="4230" spans="2:10" x14ac:dyDescent="0.2">
      <c r="B4230">
        <v>1249</v>
      </c>
      <c r="C4230" t="s">
        <v>2666</v>
      </c>
      <c r="D4230" t="s">
        <v>273</v>
      </c>
      <c r="J4230" t="str">
        <f t="shared" si="19"/>
        <v>specialty_concept, stores</v>
      </c>
    </row>
    <row r="4231" spans="2:10" x14ac:dyDescent="0.2">
      <c r="B4231">
        <v>1250</v>
      </c>
      <c r="C4231" t="s">
        <v>2096</v>
      </c>
      <c r="J4231" t="str">
        <f t="shared" si="19"/>
        <v>dollar_tree</v>
      </c>
    </row>
    <row r="4232" spans="2:10" x14ac:dyDescent="0.2">
      <c r="B4232">
        <v>1251</v>
      </c>
      <c r="C4232" t="s">
        <v>2185</v>
      </c>
      <c r="J4232" t="str">
        <f t="shared" si="19"/>
        <v>family_dollar</v>
      </c>
    </row>
    <row r="4233" spans="2:10" x14ac:dyDescent="0.2">
      <c r="B4233">
        <v>1252</v>
      </c>
      <c r="C4233" t="s">
        <v>2096</v>
      </c>
      <c r="J4233" t="str">
        <f t="shared" si="19"/>
        <v>dollar_tree</v>
      </c>
    </row>
    <row r="4234" spans="2:10" x14ac:dyDescent="0.2">
      <c r="B4234">
        <v>1253</v>
      </c>
      <c r="C4234" t="s">
        <v>2185</v>
      </c>
      <c r="J4234" t="str">
        <f t="shared" si="19"/>
        <v>family_dollar</v>
      </c>
    </row>
    <row r="4235" spans="2:10" x14ac:dyDescent="0.2">
      <c r="B4235">
        <v>1254</v>
      </c>
      <c r="C4235" t="s">
        <v>2096</v>
      </c>
      <c r="J4235" t="str">
        <f t="shared" si="19"/>
        <v>dollar_tree</v>
      </c>
    </row>
    <row r="4236" spans="2:10" x14ac:dyDescent="0.2">
      <c r="B4236">
        <v>1255</v>
      </c>
      <c r="C4236" t="s">
        <v>2185</v>
      </c>
      <c r="J4236" t="str">
        <f t="shared" si="19"/>
        <v>family_dollar</v>
      </c>
    </row>
    <row r="4237" spans="2:10" x14ac:dyDescent="0.2">
      <c r="B4237">
        <v>1256</v>
      </c>
      <c r="C4237" t="s">
        <v>2667</v>
      </c>
      <c r="D4237" t="s">
        <v>2095</v>
      </c>
      <c r="J4237" t="str">
        <f t="shared" si="19"/>
        <v>retail_selling, square_footage</v>
      </c>
    </row>
    <row r="4238" spans="2:10" x14ac:dyDescent="0.2">
      <c r="B4238">
        <v>1257</v>
      </c>
      <c r="C4238" t="s">
        <v>2096</v>
      </c>
      <c r="J4238" t="str">
        <f t="shared" si="19"/>
        <v>dollar_tree</v>
      </c>
    </row>
    <row r="4239" spans="2:10" x14ac:dyDescent="0.2">
      <c r="B4239">
        <v>1258</v>
      </c>
      <c r="C4239" t="s">
        <v>2185</v>
      </c>
      <c r="J4239" t="str">
        <f t="shared" si="19"/>
        <v>family_dollar</v>
      </c>
    </row>
    <row r="4240" spans="2:10" x14ac:dyDescent="0.2">
      <c r="B4240">
        <v>1259</v>
      </c>
      <c r="C4240" t="s">
        <v>2096</v>
      </c>
      <c r="J4240" t="str">
        <f t="shared" si="19"/>
        <v>dollar_tree</v>
      </c>
    </row>
    <row r="4241" spans="2:10" x14ac:dyDescent="0.2">
      <c r="B4241">
        <v>1260</v>
      </c>
      <c r="C4241" t="s">
        <v>2185</v>
      </c>
      <c r="J4241" t="str">
        <f t="shared" si="19"/>
        <v>family_dollar</v>
      </c>
    </row>
    <row r="4242" spans="2:10" x14ac:dyDescent="0.2">
      <c r="B4242">
        <v>1261</v>
      </c>
      <c r="C4242" t="s">
        <v>2097</v>
      </c>
      <c r="J4242" t="str">
        <f t="shared" si="19"/>
        <v>completed_renovations</v>
      </c>
    </row>
    <row r="4243" spans="2:10" x14ac:dyDescent="0.2">
      <c r="B4243">
        <v>1262</v>
      </c>
      <c r="C4243" t="s">
        <v>2294</v>
      </c>
      <c r="D4243" t="s">
        <v>2296</v>
      </c>
      <c r="J4243" t="str">
        <f t="shared" si="19"/>
        <v>same_, storesales</v>
      </c>
    </row>
    <row r="4244" spans="2:10" x14ac:dyDescent="0.2">
      <c r="B4244">
        <v>1263</v>
      </c>
      <c r="C4244" t="s">
        <v>2668</v>
      </c>
      <c r="D4244" t="s">
        <v>2296</v>
      </c>
      <c r="J4244" t="str">
        <f t="shared" si="19"/>
        <v>dollar_tree_same_, storesales</v>
      </c>
    </row>
    <row r="4245" spans="2:10" x14ac:dyDescent="0.2">
      <c r="B4245">
        <v>1264</v>
      </c>
      <c r="C4245" t="s">
        <v>2669</v>
      </c>
      <c r="D4245" t="s">
        <v>2296</v>
      </c>
      <c r="J4245" t="str">
        <f t="shared" si="19"/>
        <v>family_dollar_same_, storesales</v>
      </c>
    </row>
    <row r="4246" spans="2:10" x14ac:dyDescent="0.2">
      <c r="B4246">
        <v>1265</v>
      </c>
      <c r="C4246" t="s">
        <v>2432</v>
      </c>
      <c r="D4246" t="s">
        <v>2810</v>
      </c>
      <c r="J4246" t="str">
        <f t="shared" si="19"/>
        <v>corporate, support</v>
      </c>
    </row>
    <row r="4247" spans="2:10" x14ac:dyDescent="0.2">
      <c r="B4247">
        <v>1266</v>
      </c>
      <c r="C4247" t="s">
        <v>2098</v>
      </c>
      <c r="J4247" t="str">
        <f t="shared" si="19"/>
        <v>dollar_tree_sales</v>
      </c>
    </row>
    <row r="4248" spans="2:10" x14ac:dyDescent="0.2">
      <c r="B4248">
        <v>1267</v>
      </c>
      <c r="C4248" t="s">
        <v>2099</v>
      </c>
      <c r="J4248" t="str">
        <f t="shared" si="19"/>
        <v>family_dollar_sales</v>
      </c>
    </row>
    <row r="4249" spans="2:10" x14ac:dyDescent="0.2">
      <c r="B4249">
        <v>1268</v>
      </c>
      <c r="C4249" t="s">
        <v>2100</v>
      </c>
      <c r="J4249" t="str">
        <f t="shared" si="19"/>
        <v>total_segment_sales</v>
      </c>
    </row>
    <row r="4250" spans="2:10" x14ac:dyDescent="0.2">
      <c r="B4250">
        <v>1269</v>
      </c>
      <c r="C4250" t="s">
        <v>2096</v>
      </c>
      <c r="J4250" t="str">
        <f t="shared" si="19"/>
        <v>dollar_tree</v>
      </c>
    </row>
    <row r="4251" spans="2:10" x14ac:dyDescent="0.2">
      <c r="B4251">
        <v>1270</v>
      </c>
      <c r="C4251" t="s">
        <v>2185</v>
      </c>
      <c r="J4251" t="str">
        <f t="shared" si="19"/>
        <v>family_dollar</v>
      </c>
    </row>
    <row r="4252" spans="2:10" x14ac:dyDescent="0.2">
      <c r="B4252">
        <v>1271</v>
      </c>
      <c r="C4252" t="s">
        <v>2096</v>
      </c>
      <c r="J4252" t="str">
        <f t="shared" si="19"/>
        <v>dollar_tree</v>
      </c>
    </row>
    <row r="4253" spans="2:10" x14ac:dyDescent="0.2">
      <c r="B4253">
        <v>1272</v>
      </c>
      <c r="C4253" t="s">
        <v>2185</v>
      </c>
      <c r="J4253" t="str">
        <f t="shared" si="19"/>
        <v>family_dollar</v>
      </c>
    </row>
    <row r="4254" spans="2:10" x14ac:dyDescent="0.2">
      <c r="B4254">
        <v>1273</v>
      </c>
      <c r="C4254" t="s">
        <v>1776</v>
      </c>
      <c r="D4254" t="s">
        <v>273</v>
      </c>
      <c r="J4254" t="str">
        <f t="shared" si="19"/>
        <v>closed, stores</v>
      </c>
    </row>
    <row r="4255" spans="2:10" x14ac:dyDescent="0.2">
      <c r="B4255">
        <v>1274</v>
      </c>
      <c r="C4255" t="s">
        <v>2811</v>
      </c>
      <c r="D4255" t="s">
        <v>2812</v>
      </c>
      <c r="J4255" t="str">
        <f t="shared" si="19"/>
        <v>exp, ed_or_relocated</v>
      </c>
    </row>
    <row r="4256" spans="2:10" x14ac:dyDescent="0.2">
      <c r="B4256">
        <v>1275</v>
      </c>
      <c r="C4256" t="s">
        <v>2670</v>
      </c>
      <c r="D4256" t="s">
        <v>2265</v>
      </c>
      <c r="J4256" t="str">
        <f t="shared" si="19"/>
        <v>net_new_center, openings</v>
      </c>
    </row>
    <row r="4257" spans="2:10" x14ac:dyDescent="0.2">
      <c r="B4257">
        <v>1276</v>
      </c>
      <c r="C4257" t="s">
        <v>2102</v>
      </c>
      <c r="J4257" t="str">
        <f t="shared" si="19"/>
        <v>net_new_centers</v>
      </c>
    </row>
    <row r="4258" spans="2:10" x14ac:dyDescent="0.2">
      <c r="B4258">
        <v>1277</v>
      </c>
      <c r="C4258" t="s">
        <v>3455</v>
      </c>
      <c r="J4258" t="str">
        <f t="shared" si="19"/>
        <v>network_locations</v>
      </c>
    </row>
    <row r="4259" spans="2:10" x14ac:dyDescent="0.2">
      <c r="B4259">
        <v>1278</v>
      </c>
      <c r="C4259" t="s">
        <v>2103</v>
      </c>
      <c r="J4259" t="str">
        <f t="shared" si="19"/>
        <v>marketing_fees</v>
      </c>
    </row>
    <row r="4260" spans="2:10" x14ac:dyDescent="0.2">
      <c r="B4260">
        <v>1279</v>
      </c>
      <c r="C4260" t="s">
        <v>1768</v>
      </c>
      <c r="D4260" t="s">
        <v>1852</v>
      </c>
      <c r="J4260" t="str">
        <f t="shared" si="19"/>
        <v>other, revenue</v>
      </c>
    </row>
    <row r="4261" spans="2:10" x14ac:dyDescent="0.2">
      <c r="B4261">
        <v>1280</v>
      </c>
      <c r="C4261" t="s">
        <v>1785</v>
      </c>
      <c r="J4261" t="str">
        <f t="shared" si="19"/>
        <v>product_sales</v>
      </c>
    </row>
    <row r="4262" spans="2:10" x14ac:dyDescent="0.2">
      <c r="B4262">
        <v>1281</v>
      </c>
      <c r="C4262" t="s">
        <v>2104</v>
      </c>
      <c r="J4262" t="str">
        <f t="shared" si="19"/>
        <v>royalty_fees</v>
      </c>
    </row>
    <row r="4263" spans="2:10" x14ac:dyDescent="0.2">
      <c r="B4263">
        <v>1282</v>
      </c>
      <c r="C4263" t="s">
        <v>2267</v>
      </c>
      <c r="D4263" t="s">
        <v>2307</v>
      </c>
      <c r="J4263" t="str">
        <f t="shared" si="19"/>
        <v>comparable_, storesales_growth</v>
      </c>
    </row>
    <row r="4264" spans="2:10" x14ac:dyDescent="0.2">
      <c r="B4264">
        <v>1283</v>
      </c>
      <c r="C4264" t="s">
        <v>2813</v>
      </c>
      <c r="D4264" t="s">
        <v>2814</v>
      </c>
      <c r="J4264" t="str">
        <f t="shared" ref="J4264:J4327" si="20">IF(C4264&lt;&gt;"",C4264,"")&amp;IF(AND(C4264&lt;&gt;"",D4264&lt;&gt;""),", ","")&amp;IF(D4264&lt;&gt;"",D4264,"")&amp;IF(AND(D4264&lt;&gt;"",E4264&lt;&gt;""),", ","")&amp;IF(E4264&lt;&gt;"",E4264,"")&amp;IF(AND(E4264&lt;&gt;"",F4264&lt;&gt;""),", ","")&amp;IF(F4264&lt;&gt;"",F4264,"")&amp;IF(AND(F4264&lt;&gt;"",G4264&lt;&gt;""),", ","")&amp;IF(G4264&lt;&gt;"",G4264,"")</f>
        <v>americas_best_contacts, eyeglasses</v>
      </c>
    </row>
    <row r="4265" spans="2:10" x14ac:dyDescent="0.2">
      <c r="B4265">
        <v>1284</v>
      </c>
      <c r="C4265" t="s">
        <v>2108</v>
      </c>
      <c r="D4265" t="s">
        <v>273</v>
      </c>
      <c r="J4265" t="str">
        <f t="shared" si="20"/>
        <v>eyeglass_world, stores</v>
      </c>
    </row>
    <row r="4266" spans="2:10" x14ac:dyDescent="0.2">
      <c r="B4266">
        <v>1285</v>
      </c>
      <c r="C4266" t="s">
        <v>1826</v>
      </c>
      <c r="D4266" t="s">
        <v>273</v>
      </c>
      <c r="J4266" t="str">
        <f t="shared" si="20"/>
        <v>total, stores</v>
      </c>
    </row>
    <row r="4267" spans="2:10" x14ac:dyDescent="0.2">
      <c r="B4267">
        <v>1286</v>
      </c>
      <c r="C4267" t="s">
        <v>2671</v>
      </c>
      <c r="D4267" t="s">
        <v>2672</v>
      </c>
      <c r="J4267" t="str">
        <f t="shared" si="20"/>
        <v>vision_centers, _walmart</v>
      </c>
    </row>
    <row r="4268" spans="2:10" x14ac:dyDescent="0.2">
      <c r="B4268">
        <v>1287</v>
      </c>
      <c r="C4268" t="s">
        <v>2673</v>
      </c>
      <c r="D4268" t="s">
        <v>273</v>
      </c>
      <c r="J4268" t="str">
        <f t="shared" si="20"/>
        <v>vista_optical, stores</v>
      </c>
    </row>
    <row r="4269" spans="2:10" x14ac:dyDescent="0.2">
      <c r="B4269">
        <v>1288</v>
      </c>
      <c r="C4269" t="s">
        <v>2673</v>
      </c>
      <c r="D4269" t="s">
        <v>273</v>
      </c>
      <c r="J4269" t="str">
        <f t="shared" si="20"/>
        <v>vista_optical, stores</v>
      </c>
    </row>
    <row r="4270" spans="2:10" x14ac:dyDescent="0.2">
      <c r="B4270">
        <v>1289</v>
      </c>
      <c r="C4270" t="s">
        <v>2432</v>
      </c>
      <c r="D4270" t="s">
        <v>1768</v>
      </c>
      <c r="J4270" t="str">
        <f t="shared" si="20"/>
        <v>corporate, other</v>
      </c>
    </row>
    <row r="4271" spans="2:10" x14ac:dyDescent="0.2">
      <c r="B4271">
        <v>1290</v>
      </c>
      <c r="C4271" t="s">
        <v>2105</v>
      </c>
      <c r="J4271" t="str">
        <f t="shared" si="20"/>
        <v>legacy_segment</v>
      </c>
    </row>
    <row r="4272" spans="2:10" x14ac:dyDescent="0.2">
      <c r="B4272">
        <v>1291</v>
      </c>
      <c r="C4272" t="s">
        <v>2815</v>
      </c>
      <c r="D4272" t="s">
        <v>2816</v>
      </c>
      <c r="J4272" t="str">
        <f t="shared" si="20"/>
        <v>owned, host_segment</v>
      </c>
    </row>
    <row r="4273" spans="2:10" x14ac:dyDescent="0.2">
      <c r="B4273">
        <v>1292</v>
      </c>
      <c r="C4273" t="s">
        <v>2813</v>
      </c>
      <c r="D4273" t="s">
        <v>2814</v>
      </c>
      <c r="J4273" t="str">
        <f t="shared" si="20"/>
        <v>americas_best_contacts, eyeglasses</v>
      </c>
    </row>
    <row r="4274" spans="2:10" x14ac:dyDescent="0.2">
      <c r="B4274">
        <v>1293</v>
      </c>
      <c r="C4274" t="s">
        <v>2108</v>
      </c>
      <c r="D4274" t="s">
        <v>273</v>
      </c>
      <c r="J4274" t="str">
        <f t="shared" si="20"/>
        <v>eyeglass_world, stores</v>
      </c>
    </row>
    <row r="4275" spans="2:10" x14ac:dyDescent="0.2">
      <c r="B4275">
        <v>1294</v>
      </c>
      <c r="C4275" t="s">
        <v>2671</v>
      </c>
      <c r="D4275" t="s">
        <v>2672</v>
      </c>
      <c r="J4275" t="str">
        <f t="shared" si="20"/>
        <v>vision_centers, _walmart</v>
      </c>
    </row>
    <row r="4276" spans="2:10" x14ac:dyDescent="0.2">
      <c r="B4276">
        <v>1295</v>
      </c>
      <c r="C4276" t="s">
        <v>2673</v>
      </c>
      <c r="D4276" t="s">
        <v>273</v>
      </c>
      <c r="J4276" t="str">
        <f t="shared" si="20"/>
        <v>vista_optical, stores</v>
      </c>
    </row>
    <row r="4277" spans="2:10" x14ac:dyDescent="0.2">
      <c r="B4277">
        <v>1296</v>
      </c>
      <c r="C4277" t="s">
        <v>2673</v>
      </c>
      <c r="D4277" t="s">
        <v>273</v>
      </c>
      <c r="J4277" t="str">
        <f t="shared" si="20"/>
        <v>vista_optical, stores</v>
      </c>
    </row>
    <row r="4278" spans="2:10" x14ac:dyDescent="0.2">
      <c r="B4278">
        <v>1297</v>
      </c>
      <c r="C4278" t="s">
        <v>2674</v>
      </c>
      <c r="D4278" t="s">
        <v>2675</v>
      </c>
      <c r="J4278" t="str">
        <f t="shared" si="20"/>
        <v>revenues_recognized_at_a_point_, time</v>
      </c>
    </row>
    <row r="4279" spans="2:10" x14ac:dyDescent="0.2">
      <c r="B4279">
        <v>1298</v>
      </c>
      <c r="C4279" t="s">
        <v>2106</v>
      </c>
      <c r="J4279" t="str">
        <f t="shared" si="20"/>
        <v>revenues_recognized_over_time</v>
      </c>
    </row>
    <row r="4280" spans="2:10" x14ac:dyDescent="0.2">
      <c r="B4280">
        <v>1299</v>
      </c>
      <c r="C4280" t="s">
        <v>2432</v>
      </c>
      <c r="D4280" t="s">
        <v>1768</v>
      </c>
      <c r="J4280" t="str">
        <f t="shared" si="20"/>
        <v>corporate, other</v>
      </c>
    </row>
    <row r="4281" spans="2:10" x14ac:dyDescent="0.2">
      <c r="B4281">
        <v>1300</v>
      </c>
      <c r="C4281" t="s">
        <v>2676</v>
      </c>
      <c r="D4281" t="s">
        <v>1852</v>
      </c>
      <c r="J4281" t="str">
        <f t="shared" si="20"/>
        <v>legacy, revenue</v>
      </c>
    </row>
    <row r="4282" spans="2:10" x14ac:dyDescent="0.2">
      <c r="B4282">
        <v>1301</v>
      </c>
      <c r="C4282" t="s">
        <v>2815</v>
      </c>
      <c r="D4282" t="s">
        <v>2817</v>
      </c>
      <c r="J4282" t="str">
        <f t="shared" si="20"/>
        <v>owned, host</v>
      </c>
    </row>
    <row r="4283" spans="2:10" x14ac:dyDescent="0.2">
      <c r="B4283">
        <v>1302</v>
      </c>
      <c r="C4283" t="s">
        <v>2107</v>
      </c>
      <c r="J4283" t="str">
        <f t="shared" si="20"/>
        <v>reconciliations</v>
      </c>
    </row>
    <row r="4284" spans="2:10" x14ac:dyDescent="0.2">
      <c r="B4284">
        <v>1303</v>
      </c>
      <c r="C4284" t="s">
        <v>2813</v>
      </c>
      <c r="D4284" t="s">
        <v>2814</v>
      </c>
      <c r="J4284" t="str">
        <f t="shared" si="20"/>
        <v>americas_best_contacts, eyeglasses</v>
      </c>
    </row>
    <row r="4285" spans="2:10" x14ac:dyDescent="0.2">
      <c r="B4285">
        <v>1304</v>
      </c>
      <c r="C4285" t="s">
        <v>2108</v>
      </c>
      <c r="D4285" t="s">
        <v>273</v>
      </c>
      <c r="J4285" t="str">
        <f t="shared" si="20"/>
        <v>eyeglass_world, stores</v>
      </c>
    </row>
    <row r="4286" spans="2:10" x14ac:dyDescent="0.2">
      <c r="B4286">
        <v>1305</v>
      </c>
      <c r="C4286" t="s">
        <v>2671</v>
      </c>
      <c r="D4286" t="s">
        <v>2672</v>
      </c>
      <c r="J4286" t="str">
        <f t="shared" si="20"/>
        <v>vision_centers, _walmart</v>
      </c>
    </row>
    <row r="4287" spans="2:10" x14ac:dyDescent="0.2">
      <c r="B4287">
        <v>1306</v>
      </c>
      <c r="C4287" t="s">
        <v>2673</v>
      </c>
      <c r="D4287" t="s">
        <v>273</v>
      </c>
      <c r="J4287" t="str">
        <f t="shared" si="20"/>
        <v>vista_optical, stores</v>
      </c>
    </row>
    <row r="4288" spans="2:10" x14ac:dyDescent="0.2">
      <c r="B4288">
        <v>1307</v>
      </c>
      <c r="C4288" t="s">
        <v>2673</v>
      </c>
      <c r="D4288" t="s">
        <v>273</v>
      </c>
      <c r="J4288" t="str">
        <f t="shared" si="20"/>
        <v>vista_optical, stores</v>
      </c>
    </row>
    <row r="4289" spans="2:10" x14ac:dyDescent="0.2">
      <c r="B4289">
        <v>1308</v>
      </c>
      <c r="C4289" t="s">
        <v>2223</v>
      </c>
      <c r="J4289" t="str">
        <f t="shared" si="20"/>
        <v>americas_best</v>
      </c>
    </row>
    <row r="4290" spans="2:10" x14ac:dyDescent="0.2">
      <c r="B4290">
        <v>1309</v>
      </c>
      <c r="C4290" t="s">
        <v>2432</v>
      </c>
      <c r="D4290" t="s">
        <v>1768</v>
      </c>
      <c r="J4290" t="str">
        <f t="shared" si="20"/>
        <v>corporate, other</v>
      </c>
    </row>
    <row r="4291" spans="2:10" x14ac:dyDescent="0.2">
      <c r="B4291">
        <v>1310</v>
      </c>
      <c r="C4291" t="s">
        <v>2108</v>
      </c>
      <c r="J4291" t="str">
        <f t="shared" si="20"/>
        <v>eyeglass_world</v>
      </c>
    </row>
    <row r="4292" spans="2:10" x14ac:dyDescent="0.2">
      <c r="B4292">
        <v>1311</v>
      </c>
      <c r="C4292" t="s">
        <v>2109</v>
      </c>
      <c r="J4292" t="str">
        <f t="shared" si="20"/>
        <v>fred_meyer</v>
      </c>
    </row>
    <row r="4293" spans="2:10" x14ac:dyDescent="0.2">
      <c r="B4293">
        <v>1312</v>
      </c>
      <c r="C4293" t="s">
        <v>2105</v>
      </c>
      <c r="J4293" t="str">
        <f t="shared" si="20"/>
        <v>legacy_segment</v>
      </c>
    </row>
    <row r="4294" spans="2:10" x14ac:dyDescent="0.2">
      <c r="B4294">
        <v>1313</v>
      </c>
      <c r="C4294" t="s">
        <v>2110</v>
      </c>
      <c r="J4294" t="str">
        <f t="shared" si="20"/>
        <v>military</v>
      </c>
    </row>
    <row r="4295" spans="2:10" x14ac:dyDescent="0.2">
      <c r="B4295">
        <v>1314</v>
      </c>
      <c r="C4295" t="s">
        <v>2190</v>
      </c>
      <c r="J4295" t="str">
        <f t="shared" si="20"/>
        <v>new_store</v>
      </c>
    </row>
    <row r="4296" spans="2:10" x14ac:dyDescent="0.2">
      <c r="B4296">
        <v>1315</v>
      </c>
      <c r="C4296" t="s">
        <v>2818</v>
      </c>
      <c r="D4296" t="s">
        <v>1934</v>
      </c>
      <c r="J4296" t="str">
        <f t="shared" si="20"/>
        <v>fashion, home</v>
      </c>
    </row>
    <row r="4297" spans="2:10" x14ac:dyDescent="0.2">
      <c r="B4297">
        <v>1316</v>
      </c>
      <c r="C4297" t="s">
        <v>2111</v>
      </c>
      <c r="J4297" t="str">
        <f t="shared" si="20"/>
        <v>leisure</v>
      </c>
    </row>
    <row r="4298" spans="2:10" x14ac:dyDescent="0.2">
      <c r="B4298">
        <v>1317</v>
      </c>
      <c r="C4298" t="s">
        <v>2819</v>
      </c>
      <c r="D4298" t="s">
        <v>2820</v>
      </c>
      <c r="J4298" t="str">
        <f t="shared" si="20"/>
        <v>party, snack</v>
      </c>
    </row>
    <row r="4299" spans="2:10" x14ac:dyDescent="0.2">
      <c r="B4299">
        <v>1318</v>
      </c>
      <c r="C4299" t="s">
        <v>1826</v>
      </c>
      <c r="D4299" t="s">
        <v>273</v>
      </c>
      <c r="J4299" t="str">
        <f t="shared" si="20"/>
        <v>total, stores</v>
      </c>
    </row>
    <row r="4300" spans="2:10" x14ac:dyDescent="0.2">
      <c r="B4300">
        <v>1319</v>
      </c>
      <c r="C4300" t="s">
        <v>2440</v>
      </c>
      <c r="D4300" t="s">
        <v>2677</v>
      </c>
      <c r="J4300" t="str">
        <f t="shared" si="20"/>
        <v>direct, customers_sales</v>
      </c>
    </row>
    <row r="4301" spans="2:10" x14ac:dyDescent="0.2">
      <c r="B4301">
        <v>1320</v>
      </c>
      <c r="C4301" t="s">
        <v>273</v>
      </c>
      <c r="D4301" t="s">
        <v>1772</v>
      </c>
      <c r="J4301" t="str">
        <f t="shared" si="20"/>
        <v>stores, sales</v>
      </c>
    </row>
    <row r="4302" spans="2:10" x14ac:dyDescent="0.2">
      <c r="B4302">
        <v>1321</v>
      </c>
      <c r="C4302" t="s">
        <v>2257</v>
      </c>
      <c r="D4302" t="s">
        <v>273</v>
      </c>
      <c r="J4302" t="str">
        <f t="shared" si="20"/>
        <v>franchise, stores</v>
      </c>
    </row>
    <row r="4303" spans="2:10" x14ac:dyDescent="0.2">
      <c r="B4303">
        <v>1322</v>
      </c>
      <c r="C4303" t="s">
        <v>1978</v>
      </c>
      <c r="J4303" t="str">
        <f t="shared" si="20"/>
        <v>international_sales</v>
      </c>
    </row>
    <row r="4304" spans="2:10" x14ac:dyDescent="0.2">
      <c r="B4304">
        <v>1323</v>
      </c>
      <c r="C4304" t="s">
        <v>2113</v>
      </c>
      <c r="J4304" t="str">
        <f t="shared" si="20"/>
        <v>united_states_sales</v>
      </c>
    </row>
    <row r="4305" spans="2:10" x14ac:dyDescent="0.2">
      <c r="B4305">
        <v>1324</v>
      </c>
      <c r="C4305" t="s">
        <v>1826</v>
      </c>
      <c r="D4305" t="s">
        <v>2234</v>
      </c>
      <c r="J4305" t="str">
        <f t="shared" si="20"/>
        <v>total, store</v>
      </c>
    </row>
    <row r="4306" spans="2:10" x14ac:dyDescent="0.2">
      <c r="B4306">
        <v>1325</v>
      </c>
      <c r="C4306" t="s">
        <v>2114</v>
      </c>
      <c r="J4306" t="str">
        <f t="shared" si="20"/>
        <v>collectibles_sales</v>
      </c>
    </row>
    <row r="4307" spans="2:10" x14ac:dyDescent="0.2">
      <c r="B4307">
        <v>1326</v>
      </c>
      <c r="C4307" t="s">
        <v>2686</v>
      </c>
      <c r="D4307" t="s">
        <v>1838</v>
      </c>
      <c r="J4307" t="str">
        <f t="shared" si="20"/>
        <v>hardware, accessories_sales</v>
      </c>
    </row>
    <row r="4308" spans="2:10" x14ac:dyDescent="0.2">
      <c r="B4308">
        <v>1327</v>
      </c>
      <c r="C4308" t="s">
        <v>2115</v>
      </c>
      <c r="J4308" t="str">
        <f t="shared" si="20"/>
        <v>software_sales</v>
      </c>
    </row>
    <row r="4309" spans="2:10" x14ac:dyDescent="0.2">
      <c r="B4309">
        <v>1328</v>
      </c>
      <c r="C4309" t="s">
        <v>1837</v>
      </c>
      <c r="J4309" t="str">
        <f t="shared" si="20"/>
        <v>australia</v>
      </c>
    </row>
    <row r="4310" spans="2:10" x14ac:dyDescent="0.2">
      <c r="B4310">
        <v>1329</v>
      </c>
      <c r="C4310" t="s">
        <v>1770</v>
      </c>
      <c r="J4310" t="str">
        <f t="shared" si="20"/>
        <v>canada</v>
      </c>
    </row>
    <row r="4311" spans="2:10" x14ac:dyDescent="0.2">
      <c r="B4311">
        <v>1330</v>
      </c>
      <c r="C4311" t="s">
        <v>1788</v>
      </c>
      <c r="J4311" t="str">
        <f t="shared" si="20"/>
        <v>europe</v>
      </c>
    </row>
    <row r="4312" spans="2:10" x14ac:dyDescent="0.2">
      <c r="B4312">
        <v>1331</v>
      </c>
      <c r="C4312" t="s">
        <v>1769</v>
      </c>
      <c r="J4312" t="str">
        <f t="shared" si="20"/>
        <v>united_states</v>
      </c>
    </row>
    <row r="4313" spans="2:10" x14ac:dyDescent="0.2">
      <c r="B4313">
        <v>1332</v>
      </c>
      <c r="D4313" t="s">
        <v>273</v>
      </c>
      <c r="J4313" t="str">
        <f t="shared" si="20"/>
        <v>stores</v>
      </c>
    </row>
    <row r="4314" spans="2:10" x14ac:dyDescent="0.2">
      <c r="B4314">
        <v>1333</v>
      </c>
      <c r="C4314" t="s">
        <v>2116</v>
      </c>
      <c r="J4314" t="str">
        <f t="shared" si="20"/>
        <v>distribution</v>
      </c>
    </row>
    <row r="4315" spans="2:10" x14ac:dyDescent="0.2">
      <c r="B4315">
        <v>1334</v>
      </c>
      <c r="C4315" t="s">
        <v>2186</v>
      </c>
      <c r="J4315" t="str">
        <f t="shared" si="20"/>
        <v>e_commerce_sales</v>
      </c>
    </row>
    <row r="4316" spans="2:10" x14ac:dyDescent="0.2">
      <c r="B4316">
        <v>1335</v>
      </c>
      <c r="C4316" t="s">
        <v>2678</v>
      </c>
      <c r="D4316" t="s">
        <v>273</v>
      </c>
      <c r="J4316" t="str">
        <f t="shared" si="20"/>
        <v>sales_at_company_owned, stores</v>
      </c>
    </row>
    <row r="4317" spans="2:10" x14ac:dyDescent="0.2">
      <c r="B4317">
        <v>1336</v>
      </c>
      <c r="C4317" t="s">
        <v>1940</v>
      </c>
      <c r="D4317" t="s">
        <v>2821</v>
      </c>
      <c r="J4317" t="str">
        <f t="shared" si="20"/>
        <v>retail, warehouse_space</v>
      </c>
    </row>
    <row r="4318" spans="2:10" x14ac:dyDescent="0.2">
      <c r="B4318">
        <v>1337</v>
      </c>
      <c r="C4318" t="s">
        <v>3466</v>
      </c>
      <c r="D4318" t="s">
        <v>2679</v>
      </c>
      <c r="J4318" t="str">
        <f t="shared" si="20"/>
        <v>no_hydroponic_garden_centers, reach</v>
      </c>
    </row>
    <row r="4319" spans="2:10" x14ac:dyDescent="0.2">
      <c r="B4319">
        <v>1338</v>
      </c>
      <c r="D4319" t="s">
        <v>2680</v>
      </c>
      <c r="F4319" t="s">
        <v>273</v>
      </c>
      <c r="J4319" t="str">
        <f t="shared" si="20"/>
        <v>retail_hydroponicstores</v>
      </c>
    </row>
    <row r="4320" spans="2:10" x14ac:dyDescent="0.2">
      <c r="B4320">
        <v>1339</v>
      </c>
      <c r="D4320" t="s">
        <v>273</v>
      </c>
      <c r="J4320" t="str">
        <f t="shared" si="20"/>
        <v>stores</v>
      </c>
    </row>
    <row r="4321" spans="2:10" x14ac:dyDescent="0.2">
      <c r="B4321">
        <v>1340</v>
      </c>
      <c r="C4321" t="s">
        <v>2058</v>
      </c>
      <c r="J4321" t="str">
        <f t="shared" si="20"/>
        <v>apparel</v>
      </c>
    </row>
    <row r="4322" spans="2:10" x14ac:dyDescent="0.2">
      <c r="B4322">
        <v>1341</v>
      </c>
      <c r="C4322" t="s">
        <v>2118</v>
      </c>
      <c r="J4322" t="str">
        <f t="shared" si="20"/>
        <v>equipment</v>
      </c>
    </row>
    <row r="4323" spans="2:10" x14ac:dyDescent="0.2">
      <c r="B4323">
        <v>1342</v>
      </c>
      <c r="C4323" t="s">
        <v>1819</v>
      </c>
      <c r="J4323" t="str">
        <f t="shared" si="20"/>
        <v>footwear</v>
      </c>
    </row>
    <row r="4324" spans="2:10" x14ac:dyDescent="0.2">
      <c r="B4324">
        <v>1343</v>
      </c>
      <c r="C4324" t="s">
        <v>3457</v>
      </c>
      <c r="J4324" t="str">
        <f t="shared" si="20"/>
        <v>end_period</v>
      </c>
    </row>
    <row r="4325" spans="2:10" x14ac:dyDescent="0.2">
      <c r="B4325">
        <v>1344</v>
      </c>
      <c r="C4325" t="s">
        <v>2190</v>
      </c>
      <c r="D4325" t="s">
        <v>1777</v>
      </c>
      <c r="J4325" t="str">
        <f t="shared" si="20"/>
        <v>new_store, opened</v>
      </c>
    </row>
    <row r="4326" spans="2:10" x14ac:dyDescent="0.2">
      <c r="B4326">
        <v>1345</v>
      </c>
      <c r="C4326" t="s">
        <v>273</v>
      </c>
      <c r="D4326" t="s">
        <v>1776</v>
      </c>
      <c r="J4326" t="str">
        <f t="shared" si="20"/>
        <v>stores, closed</v>
      </c>
    </row>
    <row r="4327" spans="2:10" x14ac:dyDescent="0.2">
      <c r="B4327">
        <v>1346</v>
      </c>
      <c r="C4327" t="s">
        <v>2822</v>
      </c>
      <c r="D4327" t="s">
        <v>2823</v>
      </c>
      <c r="J4327" t="str">
        <f t="shared" si="20"/>
        <v>arts, crafts</v>
      </c>
    </row>
    <row r="4328" spans="2:10" x14ac:dyDescent="0.2">
      <c r="B4328">
        <v>1347</v>
      </c>
      <c r="C4328" t="s">
        <v>1792</v>
      </c>
      <c r="J4328" t="str">
        <f t="shared" ref="J4328:J4391" si="21">IF(C4328&lt;&gt;"",C4328,"")&amp;IF(AND(C4328&lt;&gt;"",D4328&lt;&gt;""),", ","")&amp;IF(D4328&lt;&gt;"",D4328,"")&amp;IF(AND(D4328&lt;&gt;"",E4328&lt;&gt;""),", ","")&amp;IF(E4328&lt;&gt;"",E4328,"")&amp;IF(AND(E4328&lt;&gt;"",F4328&lt;&gt;""),", ","")&amp;IF(F4328&lt;&gt;"",F4328,"")&amp;IF(AND(F4328&lt;&gt;"",G4328&lt;&gt;""),", ","")&amp;IF(G4328&lt;&gt;"",G4328,"")</f>
        <v>other_sales</v>
      </c>
    </row>
    <row r="4329" spans="2:10" x14ac:dyDescent="0.2">
      <c r="B4329">
        <v>1348</v>
      </c>
      <c r="C4329" t="s">
        <v>2119</v>
      </c>
      <c r="J4329" t="str">
        <f t="shared" si="21"/>
        <v>sewing_sales</v>
      </c>
    </row>
    <row r="4330" spans="2:10" x14ac:dyDescent="0.2">
      <c r="B4330">
        <v>1349</v>
      </c>
      <c r="C4330" t="s">
        <v>2824</v>
      </c>
      <c r="D4330" t="s">
        <v>2825</v>
      </c>
      <c r="J4330" t="str">
        <f t="shared" si="21"/>
        <v>physical_locations, multiple_digital_platforms</v>
      </c>
    </row>
    <row r="4331" spans="2:10" x14ac:dyDescent="0.2">
      <c r="B4331">
        <v>1350</v>
      </c>
      <c r="C4331" t="s">
        <v>2120</v>
      </c>
      <c r="J4331" t="str">
        <f t="shared" si="21"/>
        <v>net_income</v>
      </c>
    </row>
    <row r="4332" spans="2:10" x14ac:dyDescent="0.2">
      <c r="B4332">
        <v>1351</v>
      </c>
      <c r="C4332" t="s">
        <v>1860</v>
      </c>
      <c r="J4332" t="str">
        <f t="shared" si="21"/>
        <v>net_sales</v>
      </c>
    </row>
    <row r="4333" spans="2:10" x14ac:dyDescent="0.2">
      <c r="B4333">
        <v>1352</v>
      </c>
      <c r="D4333" t="s">
        <v>2277</v>
      </c>
      <c r="J4333" t="str">
        <f t="shared" si="21"/>
        <v>retail_price</v>
      </c>
    </row>
    <row r="4334" spans="2:10" x14ac:dyDescent="0.2">
      <c r="B4334">
        <v>1353</v>
      </c>
      <c r="D4334" t="s">
        <v>1862</v>
      </c>
      <c r="J4334" t="str">
        <f t="shared" si="21"/>
        <v>new_stores</v>
      </c>
    </row>
    <row r="4335" spans="2:10" x14ac:dyDescent="0.2">
      <c r="B4335">
        <v>1354</v>
      </c>
      <c r="D4335" t="s">
        <v>273</v>
      </c>
      <c r="J4335" t="str">
        <f t="shared" si="21"/>
        <v>stores</v>
      </c>
    </row>
    <row r="4336" spans="2:10" x14ac:dyDescent="0.2">
      <c r="B4336">
        <v>1355</v>
      </c>
      <c r="D4336" t="s">
        <v>273</v>
      </c>
      <c r="J4336" t="str">
        <f t="shared" si="21"/>
        <v>stores</v>
      </c>
    </row>
    <row r="4337" spans="2:10" x14ac:dyDescent="0.2">
      <c r="B4337">
        <v>1356</v>
      </c>
      <c r="C4337" t="s">
        <v>2826</v>
      </c>
      <c r="D4337" t="s">
        <v>2779</v>
      </c>
      <c r="J4337" t="str">
        <f t="shared" si="21"/>
        <v>net_merch, ise_sales</v>
      </c>
    </row>
    <row r="4338" spans="2:10" x14ac:dyDescent="0.2">
      <c r="B4338">
        <v>1357</v>
      </c>
      <c r="C4338" t="s">
        <v>2121</v>
      </c>
      <c r="J4338" t="str">
        <f t="shared" si="21"/>
        <v>net_services_sales</v>
      </c>
    </row>
    <row r="4339" spans="2:10" x14ac:dyDescent="0.2">
      <c r="B4339">
        <v>1358</v>
      </c>
      <c r="C4339" t="s">
        <v>2827</v>
      </c>
      <c r="D4339" t="s">
        <v>2828</v>
      </c>
      <c r="J4339" t="str">
        <f t="shared" si="21"/>
        <v>installation, delivery_services</v>
      </c>
    </row>
    <row r="4340" spans="2:10" x14ac:dyDescent="0.2">
      <c r="B4340">
        <v>1359</v>
      </c>
      <c r="C4340" t="s">
        <v>1964</v>
      </c>
      <c r="J4340" t="str">
        <f t="shared" si="21"/>
        <v>manufactured_products</v>
      </c>
    </row>
    <row r="4341" spans="2:10" x14ac:dyDescent="0.2">
      <c r="B4341">
        <v>1360</v>
      </c>
      <c r="C4341" t="s">
        <v>2829</v>
      </c>
      <c r="D4341" t="s">
        <v>1817</v>
      </c>
      <c r="J4341" t="str">
        <f t="shared" si="21"/>
        <v>moldings, accessories</v>
      </c>
    </row>
    <row r="4342" spans="2:10" x14ac:dyDescent="0.2">
      <c r="B4342">
        <v>1361</v>
      </c>
      <c r="C4342" t="s">
        <v>2830</v>
      </c>
      <c r="D4342" t="s">
        <v>2831</v>
      </c>
      <c r="J4342" t="str">
        <f t="shared" si="21"/>
        <v>solid, engineered_hardwood</v>
      </c>
    </row>
    <row r="4343" spans="2:10" x14ac:dyDescent="0.2">
      <c r="B4343">
        <v>1362</v>
      </c>
      <c r="C4343" t="s">
        <v>2123</v>
      </c>
      <c r="J4343" t="str">
        <f t="shared" si="21"/>
        <v>direct_orders</v>
      </c>
    </row>
    <row r="4344" spans="2:10" x14ac:dyDescent="0.2">
      <c r="B4344">
        <v>1363</v>
      </c>
      <c r="C4344" t="s">
        <v>2124</v>
      </c>
      <c r="J4344" t="str">
        <f t="shared" si="21"/>
        <v>retail_orders</v>
      </c>
    </row>
    <row r="4345" spans="2:10" x14ac:dyDescent="0.2">
      <c r="B4345">
        <v>1364</v>
      </c>
      <c r="C4345" t="s">
        <v>2123</v>
      </c>
      <c r="J4345" t="str">
        <f t="shared" si="21"/>
        <v>direct_orders</v>
      </c>
    </row>
    <row r="4346" spans="2:10" x14ac:dyDescent="0.2">
      <c r="B4346">
        <v>1365</v>
      </c>
      <c r="C4346" t="s">
        <v>1770</v>
      </c>
      <c r="J4346" t="str">
        <f t="shared" si="21"/>
        <v>canada</v>
      </c>
    </row>
    <row r="4347" spans="2:10" x14ac:dyDescent="0.2">
      <c r="B4347">
        <v>1366</v>
      </c>
      <c r="C4347" t="s">
        <v>1788</v>
      </c>
      <c r="D4347" t="s">
        <v>2832</v>
      </c>
      <c r="J4347" t="str">
        <f t="shared" si="21"/>
        <v>europe, the_middle_east</v>
      </c>
    </row>
    <row r="4348" spans="2:10" x14ac:dyDescent="0.2">
      <c r="B4348">
        <v>1367</v>
      </c>
      <c r="C4348" t="s">
        <v>2004</v>
      </c>
      <c r="J4348" t="str">
        <f t="shared" si="21"/>
        <v>others</v>
      </c>
    </row>
    <row r="4349" spans="2:10" x14ac:dyDescent="0.2">
      <c r="B4349">
        <v>1368</v>
      </c>
      <c r="C4349" t="s">
        <v>1769</v>
      </c>
      <c r="J4349" t="str">
        <f t="shared" si="21"/>
        <v>united_states</v>
      </c>
    </row>
    <row r="4350" spans="2:10" x14ac:dyDescent="0.2">
      <c r="B4350">
        <v>1369</v>
      </c>
      <c r="C4350" t="s">
        <v>2833</v>
      </c>
      <c r="D4350" t="s">
        <v>1984</v>
      </c>
      <c r="J4350" t="str">
        <f t="shared" si="21"/>
        <v>extended_warranties, services</v>
      </c>
    </row>
    <row r="4351" spans="2:10" x14ac:dyDescent="0.2">
      <c r="B4351">
        <v>1370</v>
      </c>
      <c r="C4351" t="s">
        <v>2004</v>
      </c>
      <c r="J4351" t="str">
        <f t="shared" si="21"/>
        <v>others</v>
      </c>
    </row>
    <row r="4352" spans="2:10" x14ac:dyDescent="0.2">
      <c r="B4352">
        <v>1371</v>
      </c>
      <c r="C4352" t="s">
        <v>1785</v>
      </c>
      <c r="J4352" t="str">
        <f t="shared" si="21"/>
        <v>product_sales</v>
      </c>
    </row>
    <row r="4353" spans="2:10" x14ac:dyDescent="0.2">
      <c r="B4353">
        <v>1372</v>
      </c>
      <c r="C4353" t="s">
        <v>2125</v>
      </c>
      <c r="J4353" t="str">
        <f t="shared" si="21"/>
        <v>sales_order_backlog</v>
      </c>
    </row>
    <row r="4354" spans="2:10" x14ac:dyDescent="0.2">
      <c r="B4354">
        <v>1373</v>
      </c>
      <c r="C4354" t="s">
        <v>2126</v>
      </c>
      <c r="J4354" t="str">
        <f t="shared" si="21"/>
        <v>direct_sales</v>
      </c>
    </row>
    <row r="4355" spans="2:10" x14ac:dyDescent="0.2">
      <c r="B4355">
        <v>1374</v>
      </c>
      <c r="C4355" t="s">
        <v>2082</v>
      </c>
      <c r="J4355" t="str">
        <f t="shared" si="21"/>
        <v>retail_sales</v>
      </c>
    </row>
    <row r="4356" spans="2:10" x14ac:dyDescent="0.2">
      <c r="B4356">
        <v>1375</v>
      </c>
      <c r="C4356" t="s">
        <v>2127</v>
      </c>
      <c r="J4356" t="str">
        <f t="shared" si="21"/>
        <v>royalty</v>
      </c>
    </row>
    <row r="4357" spans="2:10" x14ac:dyDescent="0.2">
      <c r="B4357">
        <v>1376</v>
      </c>
      <c r="C4357" t="s">
        <v>2128</v>
      </c>
      <c r="J4357" t="str">
        <f t="shared" si="21"/>
        <v>retail_division</v>
      </c>
    </row>
    <row r="4358" spans="2:10" x14ac:dyDescent="0.2">
      <c r="B4358">
        <v>1377</v>
      </c>
      <c r="C4358" t="s">
        <v>1983</v>
      </c>
      <c r="D4358" t="s">
        <v>1852</v>
      </c>
      <c r="J4358" t="str">
        <f t="shared" si="21"/>
        <v>products, revenue</v>
      </c>
    </row>
    <row r="4359" spans="2:10" x14ac:dyDescent="0.2">
      <c r="B4359">
        <v>1378</v>
      </c>
      <c r="C4359" t="s">
        <v>1984</v>
      </c>
      <c r="D4359" t="s">
        <v>1852</v>
      </c>
      <c r="J4359" t="str">
        <f t="shared" si="21"/>
        <v>services, revenue</v>
      </c>
    </row>
    <row r="4360" spans="2:10" x14ac:dyDescent="0.2">
      <c r="B4360">
        <v>1379</v>
      </c>
      <c r="C4360" t="s">
        <v>2129</v>
      </c>
      <c r="J4360" t="str">
        <f t="shared" si="21"/>
        <v>business_solutions_division</v>
      </c>
    </row>
    <row r="4361" spans="2:10" x14ac:dyDescent="0.2">
      <c r="B4361">
        <v>1380</v>
      </c>
      <c r="C4361" t="s">
        <v>2130</v>
      </c>
      <c r="J4361" t="str">
        <f t="shared" si="21"/>
        <v>compucom_division</v>
      </c>
    </row>
    <row r="4362" spans="2:10" x14ac:dyDescent="0.2">
      <c r="B4362">
        <v>1381</v>
      </c>
      <c r="C4362" t="s">
        <v>1768</v>
      </c>
      <c r="J4362" t="str">
        <f t="shared" si="21"/>
        <v>other</v>
      </c>
    </row>
    <row r="4363" spans="2:10" x14ac:dyDescent="0.2">
      <c r="B4363">
        <v>1382</v>
      </c>
      <c r="C4363" t="s">
        <v>2128</v>
      </c>
      <c r="J4363" t="str">
        <f t="shared" si="21"/>
        <v>retail_division</v>
      </c>
    </row>
    <row r="4364" spans="2:10" x14ac:dyDescent="0.2">
      <c r="B4364">
        <v>1383</v>
      </c>
      <c r="C4364" t="s">
        <v>2128</v>
      </c>
      <c r="J4364" t="str">
        <f t="shared" si="21"/>
        <v>retail_division</v>
      </c>
    </row>
    <row r="4365" spans="2:10" x14ac:dyDescent="0.2">
      <c r="B4365">
        <v>1384</v>
      </c>
      <c r="C4365" t="s">
        <v>2128</v>
      </c>
      <c r="J4365" t="str">
        <f t="shared" si="21"/>
        <v>retail_division</v>
      </c>
    </row>
    <row r="4366" spans="2:10" x14ac:dyDescent="0.2">
      <c r="B4366">
        <v>1385</v>
      </c>
      <c r="C4366" t="s">
        <v>2278</v>
      </c>
      <c r="D4366" t="s">
        <v>273</v>
      </c>
      <c r="J4366" t="str">
        <f t="shared" si="21"/>
        <v>total_retail, stores</v>
      </c>
    </row>
    <row r="4367" spans="2:10" x14ac:dyDescent="0.2">
      <c r="B4367">
        <v>1386</v>
      </c>
      <c r="C4367" t="s">
        <v>2128</v>
      </c>
      <c r="J4367" t="str">
        <f t="shared" si="21"/>
        <v>retail_division</v>
      </c>
    </row>
    <row r="4368" spans="2:10" x14ac:dyDescent="0.2">
      <c r="B4368">
        <v>1387</v>
      </c>
      <c r="C4368" t="s">
        <v>2131</v>
      </c>
      <c r="J4368" t="str">
        <f t="shared" si="21"/>
        <v>mexico_segment</v>
      </c>
    </row>
    <row r="4369" spans="2:10" x14ac:dyDescent="0.2">
      <c r="B4369">
        <v>1388</v>
      </c>
      <c r="C4369" t="s">
        <v>2187</v>
      </c>
      <c r="J4369" t="str">
        <f t="shared" si="21"/>
        <v>rent_a_center_business_segmen</v>
      </c>
    </row>
    <row r="4370" spans="2:10" x14ac:dyDescent="0.2">
      <c r="B4370">
        <v>1389</v>
      </c>
      <c r="C4370" t="s">
        <v>2132</v>
      </c>
      <c r="J4370" t="str">
        <f t="shared" si="21"/>
        <v>franchising_segment</v>
      </c>
    </row>
    <row r="4371" spans="2:10" x14ac:dyDescent="0.2">
      <c r="B4371">
        <v>1390</v>
      </c>
      <c r="C4371" t="s">
        <v>2043</v>
      </c>
      <c r="J4371" t="str">
        <f t="shared" si="21"/>
        <v>gmv</v>
      </c>
    </row>
    <row r="4372" spans="2:10" x14ac:dyDescent="0.2">
      <c r="B4372">
        <v>1391</v>
      </c>
      <c r="C4372" t="s">
        <v>2133</v>
      </c>
      <c r="J4372" t="str">
        <f t="shared" si="21"/>
        <v>acima</v>
      </c>
    </row>
    <row r="4373" spans="2:10" x14ac:dyDescent="0.2">
      <c r="B4373">
        <v>1392</v>
      </c>
      <c r="C4373" t="s">
        <v>2134</v>
      </c>
      <c r="J4373" t="str">
        <f t="shared" si="21"/>
        <v>franchising</v>
      </c>
    </row>
    <row r="4374" spans="2:10" x14ac:dyDescent="0.2">
      <c r="B4374">
        <v>1393</v>
      </c>
      <c r="C4374" t="s">
        <v>2135</v>
      </c>
      <c r="J4374" t="str">
        <f t="shared" si="21"/>
        <v>mexico</v>
      </c>
    </row>
    <row r="4375" spans="2:10" x14ac:dyDescent="0.2">
      <c r="B4375">
        <v>1394</v>
      </c>
      <c r="C4375" t="s">
        <v>2188</v>
      </c>
      <c r="J4375" t="str">
        <f t="shared" si="21"/>
        <v>rent_a_center_business</v>
      </c>
    </row>
    <row r="4376" spans="2:10" x14ac:dyDescent="0.2">
      <c r="B4376">
        <v>1395</v>
      </c>
      <c r="C4376" t="s">
        <v>2834</v>
      </c>
      <c r="D4376" t="s">
        <v>2779</v>
      </c>
      <c r="J4376" t="str">
        <f t="shared" si="21"/>
        <v>franchise_merch, ise_sales</v>
      </c>
    </row>
    <row r="4377" spans="2:10" x14ac:dyDescent="0.2">
      <c r="B4377">
        <v>1396</v>
      </c>
      <c r="C4377" t="s">
        <v>2835</v>
      </c>
      <c r="D4377" t="s">
        <v>2745</v>
      </c>
      <c r="J4377" t="str">
        <f t="shared" si="21"/>
        <v>franchise_royalty_income, fees</v>
      </c>
    </row>
    <row r="4378" spans="2:10" x14ac:dyDescent="0.2">
      <c r="B4378">
        <v>1397</v>
      </c>
      <c r="D4378" t="s">
        <v>2681</v>
      </c>
      <c r="J4378" t="str">
        <f t="shared" si="21"/>
        <v>storeinstallment_sales</v>
      </c>
    </row>
    <row r="4379" spans="2:10" x14ac:dyDescent="0.2">
      <c r="B4379">
        <v>1398</v>
      </c>
      <c r="D4379" t="s">
        <v>2836</v>
      </c>
      <c r="J4379" t="str">
        <f t="shared" si="21"/>
        <v>storemerch</v>
      </c>
    </row>
    <row r="4380" spans="2:10" x14ac:dyDescent="0.2">
      <c r="B4380">
        <v>1399</v>
      </c>
      <c r="D4380" t="s">
        <v>2682</v>
      </c>
      <c r="J4380" t="str">
        <f t="shared" si="21"/>
        <v>storeother</v>
      </c>
    </row>
    <row r="4381" spans="2:10" x14ac:dyDescent="0.2">
      <c r="B4381">
        <v>1400</v>
      </c>
      <c r="D4381" t="s">
        <v>2837</v>
      </c>
      <c r="J4381" t="str">
        <f t="shared" si="21"/>
        <v>storerentals</v>
      </c>
    </row>
    <row r="4382" spans="2:10" x14ac:dyDescent="0.2">
      <c r="B4382">
        <v>1401</v>
      </c>
      <c r="C4382" t="s">
        <v>2233</v>
      </c>
      <c r="D4382" t="s">
        <v>273</v>
      </c>
      <c r="J4382" t="str">
        <f t="shared" si="21"/>
        <v>company_operated, stores</v>
      </c>
    </row>
    <row r="4383" spans="2:10" x14ac:dyDescent="0.2">
      <c r="B4383">
        <v>1402</v>
      </c>
      <c r="C4383" t="s">
        <v>2257</v>
      </c>
      <c r="D4383" t="s">
        <v>273</v>
      </c>
      <c r="J4383" t="str">
        <f t="shared" si="21"/>
        <v>franchise, stores</v>
      </c>
    </row>
    <row r="4384" spans="2:10" x14ac:dyDescent="0.2">
      <c r="B4384">
        <v>1403</v>
      </c>
      <c r="C4384" t="s">
        <v>2233</v>
      </c>
      <c r="D4384" t="s">
        <v>273</v>
      </c>
      <c r="J4384" t="str">
        <f t="shared" si="21"/>
        <v>company_operated, stores</v>
      </c>
    </row>
    <row r="4385" spans="2:10" x14ac:dyDescent="0.2">
      <c r="B4385">
        <v>1404</v>
      </c>
      <c r="C4385" t="s">
        <v>2257</v>
      </c>
      <c r="D4385" t="s">
        <v>273</v>
      </c>
      <c r="J4385" t="str">
        <f t="shared" si="21"/>
        <v>franchise, stores</v>
      </c>
    </row>
    <row r="4386" spans="2:10" x14ac:dyDescent="0.2">
      <c r="B4386">
        <v>1405</v>
      </c>
      <c r="D4386" t="s">
        <v>2683</v>
      </c>
      <c r="J4386" t="str">
        <f t="shared" si="21"/>
        <v>bsg_distributor_sales_consultants</v>
      </c>
    </row>
    <row r="4387" spans="2:10" x14ac:dyDescent="0.2">
      <c r="B4387">
        <v>1406</v>
      </c>
      <c r="C4387" t="s">
        <v>2136</v>
      </c>
      <c r="J4387" t="str">
        <f t="shared" si="21"/>
        <v>bsg</v>
      </c>
    </row>
    <row r="4388" spans="2:10" x14ac:dyDescent="0.2">
      <c r="B4388">
        <v>1407</v>
      </c>
      <c r="C4388" t="s">
        <v>2137</v>
      </c>
      <c r="J4388" t="str">
        <f t="shared" si="21"/>
        <v>sbs</v>
      </c>
    </row>
    <row r="4389" spans="2:10" x14ac:dyDescent="0.2">
      <c r="B4389">
        <v>1408</v>
      </c>
      <c r="C4389" t="s">
        <v>2138</v>
      </c>
      <c r="J4389" t="str">
        <f t="shared" si="21"/>
        <v>beauty_systems_group_("bsg")</v>
      </c>
    </row>
    <row r="4390" spans="2:10" x14ac:dyDescent="0.2">
      <c r="B4390">
        <v>1409</v>
      </c>
      <c r="C4390" t="s">
        <v>2139</v>
      </c>
      <c r="J4390" t="str">
        <f t="shared" si="21"/>
        <v>sally_beauty_supply_("sbs")</v>
      </c>
    </row>
    <row r="4391" spans="2:10" x14ac:dyDescent="0.2">
      <c r="B4391">
        <v>1410</v>
      </c>
      <c r="C4391" t="s">
        <v>2231</v>
      </c>
      <c r="D4391" t="s">
        <v>1777</v>
      </c>
      <c r="J4391" t="str">
        <f t="shared" si="21"/>
        <v>new, opened</v>
      </c>
    </row>
    <row r="4392" spans="2:10" x14ac:dyDescent="0.2">
      <c r="B4392">
        <v>1411</v>
      </c>
      <c r="C4392" t="s">
        <v>1817</v>
      </c>
      <c r="D4392" t="s">
        <v>1768</v>
      </c>
      <c r="J4392" t="str">
        <f t="shared" ref="J4392:J4455" si="22">IF(C4392&lt;&gt;"",C4392,"")&amp;IF(AND(C4392&lt;&gt;"",D4392&lt;&gt;""),", ","")&amp;IF(D4392&lt;&gt;"",D4392,"")&amp;IF(AND(D4392&lt;&gt;"",E4392&lt;&gt;""),", ","")&amp;IF(E4392&lt;&gt;"",E4392,"")&amp;IF(AND(E4392&lt;&gt;"",F4392&lt;&gt;""),", ","")&amp;IF(F4392&lt;&gt;"",F4392,"")&amp;IF(AND(F4392&lt;&gt;"",G4392&lt;&gt;""),", ","")&amp;IF(G4392&lt;&gt;"",G4392,"")</f>
        <v>accessories, other</v>
      </c>
    </row>
    <row r="4393" spans="2:10" x14ac:dyDescent="0.2">
      <c r="B4393">
        <v>1412</v>
      </c>
      <c r="C4393" t="s">
        <v>2224</v>
      </c>
      <c r="J4393" t="str">
        <f t="shared" si="22"/>
        <v>athletics_childrens</v>
      </c>
    </row>
    <row r="4394" spans="2:10" x14ac:dyDescent="0.2">
      <c r="B4394">
        <v>1413</v>
      </c>
      <c r="C4394" t="s">
        <v>2225</v>
      </c>
      <c r="J4394" t="str">
        <f t="shared" si="22"/>
        <v>athletics_mens</v>
      </c>
    </row>
    <row r="4395" spans="2:10" x14ac:dyDescent="0.2">
      <c r="B4395">
        <v>1414</v>
      </c>
      <c r="C4395" t="s">
        <v>2226</v>
      </c>
      <c r="J4395" t="str">
        <f t="shared" si="22"/>
        <v>athletics_womens</v>
      </c>
    </row>
    <row r="4396" spans="2:10" x14ac:dyDescent="0.2">
      <c r="B4396">
        <v>1415</v>
      </c>
      <c r="C4396" t="s">
        <v>2227</v>
      </c>
      <c r="J4396" t="str">
        <f t="shared" si="22"/>
        <v>non_athletics_childrens</v>
      </c>
    </row>
    <row r="4397" spans="2:10" x14ac:dyDescent="0.2">
      <c r="B4397">
        <v>1416</v>
      </c>
      <c r="C4397" t="s">
        <v>2228</v>
      </c>
      <c r="J4397" t="str">
        <f t="shared" si="22"/>
        <v>non_athletics_mens</v>
      </c>
    </row>
    <row r="4398" spans="2:10" x14ac:dyDescent="0.2">
      <c r="B4398">
        <v>1417</v>
      </c>
      <c r="C4398" t="s">
        <v>2229</v>
      </c>
      <c r="J4398" t="str">
        <f t="shared" si="22"/>
        <v>non_athletics_womens</v>
      </c>
    </row>
    <row r="4399" spans="2:10" x14ac:dyDescent="0.2">
      <c r="B4399">
        <v>1418</v>
      </c>
      <c r="C4399" t="s">
        <v>2140</v>
      </c>
      <c r="J4399" t="str">
        <f t="shared" si="22"/>
        <v>shoe_perks_customer_loyalty_program</v>
      </c>
    </row>
    <row r="4400" spans="2:10" x14ac:dyDescent="0.2">
      <c r="B4400">
        <v>1419</v>
      </c>
      <c r="C4400" t="s">
        <v>273</v>
      </c>
      <c r="D4400" t="s">
        <v>1776</v>
      </c>
      <c r="J4400" t="str">
        <f t="shared" si="22"/>
        <v>stores, closed</v>
      </c>
    </row>
    <row r="4401" spans="2:10" x14ac:dyDescent="0.2">
      <c r="B4401">
        <v>1420</v>
      </c>
      <c r="C4401" t="s">
        <v>2140</v>
      </c>
      <c r="D4401" t="s">
        <v>2684</v>
      </c>
      <c r="J4401" t="str">
        <f t="shared" si="22"/>
        <v>shoe_perks_customer_loyalty_program, membership</v>
      </c>
    </row>
    <row r="4402" spans="2:10" x14ac:dyDescent="0.2">
      <c r="B4402">
        <v>1421</v>
      </c>
      <c r="C4402" t="s">
        <v>2058</v>
      </c>
      <c r="J4402" t="str">
        <f t="shared" si="22"/>
        <v>apparel</v>
      </c>
    </row>
    <row r="4403" spans="2:10" x14ac:dyDescent="0.2">
      <c r="B4403">
        <v>1422</v>
      </c>
      <c r="C4403" t="s">
        <v>2058</v>
      </c>
      <c r="D4403" t="s">
        <v>1852</v>
      </c>
      <c r="J4403" t="str">
        <f t="shared" si="22"/>
        <v>apparel, revenue</v>
      </c>
    </row>
    <row r="4404" spans="2:10" x14ac:dyDescent="0.2">
      <c r="B4404">
        <v>1423</v>
      </c>
      <c r="C4404" t="s">
        <v>2141</v>
      </c>
      <c r="J4404" t="str">
        <f t="shared" si="22"/>
        <v>camping</v>
      </c>
    </row>
    <row r="4405" spans="2:10" x14ac:dyDescent="0.2">
      <c r="B4405">
        <v>1424</v>
      </c>
      <c r="C4405" t="s">
        <v>2141</v>
      </c>
      <c r="D4405" t="s">
        <v>1852</v>
      </c>
      <c r="J4405" t="str">
        <f t="shared" si="22"/>
        <v>camping, revenue</v>
      </c>
    </row>
    <row r="4406" spans="2:10" x14ac:dyDescent="0.2">
      <c r="B4406">
        <v>1425</v>
      </c>
      <c r="C4406" t="s">
        <v>2142</v>
      </c>
      <c r="J4406" t="str">
        <f t="shared" si="22"/>
        <v>fishing</v>
      </c>
    </row>
    <row r="4407" spans="2:10" x14ac:dyDescent="0.2">
      <c r="B4407">
        <v>1426</v>
      </c>
      <c r="C4407" t="s">
        <v>2142</v>
      </c>
      <c r="D4407" t="s">
        <v>1852</v>
      </c>
      <c r="J4407" t="str">
        <f t="shared" si="22"/>
        <v>fishing, revenue</v>
      </c>
    </row>
    <row r="4408" spans="2:10" x14ac:dyDescent="0.2">
      <c r="B4408">
        <v>1427</v>
      </c>
      <c r="C4408" t="s">
        <v>1819</v>
      </c>
      <c r="J4408" t="str">
        <f t="shared" si="22"/>
        <v>footwear</v>
      </c>
    </row>
    <row r="4409" spans="2:10" x14ac:dyDescent="0.2">
      <c r="B4409">
        <v>1428</v>
      </c>
      <c r="C4409" t="s">
        <v>1819</v>
      </c>
      <c r="D4409" t="s">
        <v>1852</v>
      </c>
      <c r="J4409" t="str">
        <f t="shared" si="22"/>
        <v>footwear, revenue</v>
      </c>
    </row>
    <row r="4410" spans="2:10" x14ac:dyDescent="0.2">
      <c r="B4410">
        <v>1429</v>
      </c>
      <c r="C4410" t="s">
        <v>2838</v>
      </c>
      <c r="D4410" t="s">
        <v>2839</v>
      </c>
      <c r="J4410" t="str">
        <f t="shared" si="22"/>
        <v>hunting, shooting</v>
      </c>
    </row>
    <row r="4411" spans="2:10" x14ac:dyDescent="0.2">
      <c r="B4411">
        <v>1430</v>
      </c>
      <c r="C4411" t="s">
        <v>2838</v>
      </c>
      <c r="D4411" t="s">
        <v>2839</v>
      </c>
      <c r="J4411" t="str">
        <f t="shared" si="22"/>
        <v>hunting, shooting</v>
      </c>
    </row>
    <row r="4412" spans="2:10" x14ac:dyDescent="0.2">
      <c r="B4412">
        <v>1431</v>
      </c>
      <c r="C4412" t="s">
        <v>2685</v>
      </c>
      <c r="D4412" t="s">
        <v>2060</v>
      </c>
      <c r="F4412" t="s">
        <v>2500</v>
      </c>
      <c r="J4412" t="str">
        <f t="shared" si="22"/>
        <v>optics, electronics_other</v>
      </c>
    </row>
    <row r="4413" spans="2:10" x14ac:dyDescent="0.2">
      <c r="B4413">
        <v>1432</v>
      </c>
      <c r="C4413" t="s">
        <v>2685</v>
      </c>
      <c r="D4413" t="s">
        <v>2060</v>
      </c>
      <c r="F4413" t="s">
        <v>2500</v>
      </c>
      <c r="G4413" t="s">
        <v>1852</v>
      </c>
      <c r="J4413" t="str">
        <f t="shared" si="22"/>
        <v>optics, electronics_other, revenue</v>
      </c>
    </row>
    <row r="4414" spans="2:10" x14ac:dyDescent="0.2">
      <c r="B4414">
        <v>1433</v>
      </c>
      <c r="C4414" t="s">
        <v>2189</v>
      </c>
      <c r="J4414" t="str">
        <f t="shared" si="22"/>
        <v>elfa_third_party</v>
      </c>
    </row>
    <row r="4415" spans="2:10" x14ac:dyDescent="0.2">
      <c r="B4415">
        <v>1434</v>
      </c>
      <c r="C4415" t="s">
        <v>2143</v>
      </c>
      <c r="J4415" t="str">
        <f t="shared" si="22"/>
        <v>tcs</v>
      </c>
    </row>
    <row r="4416" spans="2:10" x14ac:dyDescent="0.2">
      <c r="B4416">
        <v>1435</v>
      </c>
      <c r="D4416" t="s">
        <v>2279</v>
      </c>
      <c r="J4416" t="str">
        <f t="shared" si="22"/>
        <v>inventory_per</v>
      </c>
    </row>
    <row r="4417" spans="2:10" x14ac:dyDescent="0.2">
      <c r="B4417">
        <v>1436</v>
      </c>
      <c r="D4417" t="s">
        <v>2280</v>
      </c>
      <c r="J4417" t="str">
        <f t="shared" si="22"/>
        <v>transaction_value</v>
      </c>
    </row>
    <row r="4418" spans="2:10" x14ac:dyDescent="0.2">
      <c r="B4418">
        <v>1437</v>
      </c>
      <c r="C4418" t="s">
        <v>2144</v>
      </c>
      <c r="J4418" t="str">
        <f t="shared" si="22"/>
        <v>inventory_turns</v>
      </c>
    </row>
    <row r="4419" spans="2:10" x14ac:dyDescent="0.2">
      <c r="B4419">
        <v>1438</v>
      </c>
      <c r="C4419" t="s">
        <v>2281</v>
      </c>
      <c r="D4419" t="s">
        <v>273</v>
      </c>
      <c r="J4419" t="str">
        <f t="shared" si="22"/>
        <v>new_petsense, stores</v>
      </c>
    </row>
    <row r="4420" spans="2:10" x14ac:dyDescent="0.2">
      <c r="B4420">
        <v>1439</v>
      </c>
      <c r="C4420" t="s">
        <v>2282</v>
      </c>
      <c r="D4420" t="s">
        <v>273</v>
      </c>
      <c r="J4420" t="str">
        <f t="shared" si="22"/>
        <v>new_tractor_supply, stores</v>
      </c>
    </row>
    <row r="4421" spans="2:10" x14ac:dyDescent="0.2">
      <c r="B4421">
        <v>1440</v>
      </c>
      <c r="C4421" t="s">
        <v>2145</v>
      </c>
      <c r="J4421" t="str">
        <f t="shared" si="22"/>
        <v>petsense</v>
      </c>
    </row>
    <row r="4422" spans="2:10" x14ac:dyDescent="0.2">
      <c r="B4422">
        <v>1441</v>
      </c>
      <c r="C4422" t="s">
        <v>2146</v>
      </c>
      <c r="J4422" t="str">
        <f t="shared" si="22"/>
        <v>tractor_supply</v>
      </c>
    </row>
    <row r="4423" spans="2:10" x14ac:dyDescent="0.2">
      <c r="B4423">
        <v>1442</v>
      </c>
      <c r="C4423" t="s">
        <v>2147</v>
      </c>
      <c r="J4423" t="str">
        <f t="shared" si="22"/>
        <v>agriculture</v>
      </c>
    </row>
    <row r="4424" spans="2:10" x14ac:dyDescent="0.2">
      <c r="B4424">
        <v>1443</v>
      </c>
      <c r="C4424" t="s">
        <v>2840</v>
      </c>
      <c r="D4424" t="s">
        <v>1819</v>
      </c>
      <c r="J4424" t="str">
        <f t="shared" si="22"/>
        <v>clothing, footwear</v>
      </c>
    </row>
    <row r="4425" spans="2:10" x14ac:dyDescent="0.2">
      <c r="B4425">
        <v>1444</v>
      </c>
      <c r="C4425" t="s">
        <v>2686</v>
      </c>
      <c r="D4425" t="s">
        <v>2774</v>
      </c>
      <c r="J4425" t="str">
        <f t="shared" si="22"/>
        <v>hardware, tools</v>
      </c>
    </row>
    <row r="4426" spans="2:10" x14ac:dyDescent="0.2">
      <c r="B4426">
        <v>1445</v>
      </c>
      <c r="C4426" t="s">
        <v>2841</v>
      </c>
      <c r="D4426" t="s">
        <v>2842</v>
      </c>
      <c r="J4426" t="str">
        <f t="shared" si="22"/>
        <v>livestock, pet</v>
      </c>
    </row>
    <row r="4427" spans="2:10" x14ac:dyDescent="0.2">
      <c r="B4427">
        <v>1446</v>
      </c>
      <c r="C4427" t="s">
        <v>1923</v>
      </c>
      <c r="D4427" t="s">
        <v>2843</v>
      </c>
      <c r="J4427" t="str">
        <f t="shared" si="22"/>
        <v>seasonal, gift</v>
      </c>
    </row>
    <row r="4428" spans="2:10" x14ac:dyDescent="0.2">
      <c r="B4428">
        <v>1447</v>
      </c>
      <c r="C4428" t="s">
        <v>2687</v>
      </c>
      <c r="D4428" t="s">
        <v>3467</v>
      </c>
      <c r="J4428" t="str">
        <f t="shared" si="22"/>
        <v>total_gross_square_feet_at_the, end_the_quater</v>
      </c>
    </row>
    <row r="4429" spans="2:10" x14ac:dyDescent="0.2">
      <c r="B4429">
        <v>1448</v>
      </c>
      <c r="C4429" t="s">
        <v>2688</v>
      </c>
      <c r="D4429" t="s">
        <v>1860</v>
      </c>
      <c r="J4429" t="str">
        <f t="shared" si="22"/>
        <v>e_commerce_, net_sales</v>
      </c>
    </row>
    <row r="4430" spans="2:10" x14ac:dyDescent="0.2">
      <c r="B4430">
        <v>1449</v>
      </c>
      <c r="C4430" t="s">
        <v>2148</v>
      </c>
      <c r="J4430" t="str">
        <f t="shared" si="22"/>
        <v>net_sales_percentage</v>
      </c>
    </row>
    <row r="4431" spans="2:10" x14ac:dyDescent="0.2">
      <c r="B4431">
        <v>1450</v>
      </c>
      <c r="C4431" t="s">
        <v>2689</v>
      </c>
      <c r="D4431" t="s">
        <v>1860</v>
      </c>
      <c r="J4431" t="str">
        <f t="shared" si="22"/>
        <v>salon_sales_, net_sales</v>
      </c>
    </row>
    <row r="4432" spans="2:10" x14ac:dyDescent="0.2">
      <c r="B4432">
        <v>1451</v>
      </c>
      <c r="C4432" t="s">
        <v>2690</v>
      </c>
      <c r="D4432" t="s">
        <v>1860</v>
      </c>
      <c r="J4432" t="str">
        <f t="shared" si="22"/>
        <v>cosmetics_, net_sales</v>
      </c>
    </row>
    <row r="4433" spans="2:10" x14ac:dyDescent="0.2">
      <c r="B4433">
        <v>1452</v>
      </c>
      <c r="C4433" t="s">
        <v>2844</v>
      </c>
      <c r="D4433" t="s">
        <v>2845</v>
      </c>
      <c r="J4433" t="str">
        <f t="shared" si="22"/>
        <v>haircare_products, styling_tools_</v>
      </c>
    </row>
    <row r="4434" spans="2:10" x14ac:dyDescent="0.2">
      <c r="B4434">
        <v>1453</v>
      </c>
      <c r="C4434" t="s">
        <v>2691</v>
      </c>
      <c r="D4434" t="s">
        <v>1860</v>
      </c>
      <c r="J4434" t="str">
        <f t="shared" si="22"/>
        <v>other_, net_sales</v>
      </c>
    </row>
    <row r="4435" spans="2:10" x14ac:dyDescent="0.2">
      <c r="B4435">
        <v>1454</v>
      </c>
      <c r="C4435" t="s">
        <v>2692</v>
      </c>
      <c r="D4435" t="s">
        <v>1860</v>
      </c>
      <c r="J4435" t="str">
        <f t="shared" si="22"/>
        <v>salon_services_, net_sales</v>
      </c>
    </row>
    <row r="4436" spans="2:10" x14ac:dyDescent="0.2">
      <c r="B4436">
        <v>1455</v>
      </c>
      <c r="C4436" t="s">
        <v>2150</v>
      </c>
      <c r="D4436" t="s">
        <v>2693</v>
      </c>
      <c r="F4436" t="s">
        <v>1860</v>
      </c>
      <c r="J4436" t="str">
        <f t="shared" si="22"/>
        <v>skincare, bathnet_sales</v>
      </c>
    </row>
    <row r="4437" spans="2:10" x14ac:dyDescent="0.2">
      <c r="B4437">
        <v>1456</v>
      </c>
      <c r="C4437" t="s">
        <v>2693</v>
      </c>
      <c r="D4437" t="s">
        <v>2846</v>
      </c>
      <c r="J4437" t="str">
        <f t="shared" si="22"/>
        <v>bath, _fragrance</v>
      </c>
    </row>
    <row r="4438" spans="2:10" x14ac:dyDescent="0.2">
      <c r="B4438">
        <v>1457</v>
      </c>
      <c r="C4438" t="s">
        <v>2149</v>
      </c>
      <c r="J4438" t="str">
        <f t="shared" si="22"/>
        <v>cosmetics</v>
      </c>
    </row>
    <row r="4439" spans="2:10" x14ac:dyDescent="0.2">
      <c r="B4439">
        <v>1458</v>
      </c>
      <c r="C4439" t="s">
        <v>2844</v>
      </c>
      <c r="D4439" t="s">
        <v>2847</v>
      </c>
      <c r="J4439" t="str">
        <f t="shared" si="22"/>
        <v>haircare_products, styling_tools</v>
      </c>
    </row>
    <row r="4440" spans="2:10" x14ac:dyDescent="0.2">
      <c r="B4440">
        <v>1459</v>
      </c>
      <c r="C4440" t="s">
        <v>2694</v>
      </c>
      <c r="D4440" t="s">
        <v>1817</v>
      </c>
      <c r="J4440" t="str">
        <f t="shared" si="22"/>
        <v>other_(nail_products, accessories</v>
      </c>
    </row>
    <row r="4441" spans="2:10" x14ac:dyDescent="0.2">
      <c r="B4441">
        <v>1460</v>
      </c>
      <c r="C4441" t="s">
        <v>1984</v>
      </c>
      <c r="J4441" t="str">
        <f t="shared" si="22"/>
        <v>services</v>
      </c>
    </row>
    <row r="4442" spans="2:10" x14ac:dyDescent="0.2">
      <c r="B4442">
        <v>1461</v>
      </c>
      <c r="C4442" t="s">
        <v>2150</v>
      </c>
      <c r="J4442" t="str">
        <f t="shared" si="22"/>
        <v>skincare</v>
      </c>
    </row>
    <row r="4443" spans="2:10" x14ac:dyDescent="0.2">
      <c r="B4443">
        <v>1462</v>
      </c>
      <c r="C4443" t="s">
        <v>2150</v>
      </c>
      <c r="D4443" t="s">
        <v>2693</v>
      </c>
      <c r="J4443" t="str">
        <f t="shared" si="22"/>
        <v>skincare, bath</v>
      </c>
    </row>
    <row r="4444" spans="2:10" x14ac:dyDescent="0.2">
      <c r="B4444">
        <v>1463</v>
      </c>
      <c r="C4444" t="s">
        <v>2848</v>
      </c>
      <c r="D4444" t="s">
        <v>2849</v>
      </c>
      <c r="J4444" t="str">
        <f t="shared" si="22"/>
        <v>remodel, relocation_projects</v>
      </c>
    </row>
    <row r="4445" spans="2:10" x14ac:dyDescent="0.2">
      <c r="B4445">
        <v>1464</v>
      </c>
      <c r="C4445" t="s">
        <v>2164</v>
      </c>
      <c r="J4445" t="str">
        <f t="shared" si="22"/>
        <v>e_commerce</v>
      </c>
    </row>
    <row r="4446" spans="2:10" x14ac:dyDescent="0.2">
      <c r="B4446">
        <v>1465</v>
      </c>
      <c r="C4446" t="s">
        <v>1768</v>
      </c>
      <c r="J4446" t="str">
        <f t="shared" si="22"/>
        <v>other</v>
      </c>
    </row>
    <row r="4447" spans="2:10" x14ac:dyDescent="0.2">
      <c r="B4447">
        <v>1466</v>
      </c>
      <c r="C4447" t="s">
        <v>1940</v>
      </c>
      <c r="D4447" t="s">
        <v>273</v>
      </c>
      <c r="J4447" t="str">
        <f t="shared" si="22"/>
        <v>retail, stores</v>
      </c>
    </row>
    <row r="4448" spans="2:10" x14ac:dyDescent="0.2">
      <c r="B4448">
        <v>1467</v>
      </c>
      <c r="C4448" t="s">
        <v>2151</v>
      </c>
      <c r="J4448" t="str">
        <f t="shared" si="22"/>
        <v>salon_services</v>
      </c>
    </row>
    <row r="4449" spans="2:10" x14ac:dyDescent="0.2">
      <c r="B4449">
        <v>1468</v>
      </c>
      <c r="C4449" t="s">
        <v>2164</v>
      </c>
      <c r="J4449" t="str">
        <f t="shared" si="22"/>
        <v>e_commerce</v>
      </c>
    </row>
    <row r="4450" spans="2:10" x14ac:dyDescent="0.2">
      <c r="B4450">
        <v>1469</v>
      </c>
      <c r="C4450" t="s">
        <v>2688</v>
      </c>
      <c r="D4450" t="s">
        <v>1860</v>
      </c>
      <c r="J4450" t="str">
        <f t="shared" si="22"/>
        <v>e_commerce_, net_sales</v>
      </c>
    </row>
    <row r="4451" spans="2:10" x14ac:dyDescent="0.2">
      <c r="B4451">
        <v>1470</v>
      </c>
      <c r="C4451" t="s">
        <v>1940</v>
      </c>
      <c r="D4451" t="s">
        <v>273</v>
      </c>
      <c r="F4451" t="s">
        <v>1860</v>
      </c>
      <c r="J4451" t="str">
        <f t="shared" si="22"/>
        <v>retail, storesnet_sales</v>
      </c>
    </row>
    <row r="4452" spans="2:10" x14ac:dyDescent="0.2">
      <c r="B4452">
        <v>1471</v>
      </c>
      <c r="C4452" t="s">
        <v>1940</v>
      </c>
      <c r="D4452" t="s">
        <v>273</v>
      </c>
      <c r="F4452" t="s">
        <v>1860</v>
      </c>
      <c r="J4452" t="str">
        <f t="shared" si="22"/>
        <v>retail, storesnet_sales</v>
      </c>
    </row>
    <row r="4453" spans="2:10" x14ac:dyDescent="0.2">
      <c r="B4453">
        <v>1472</v>
      </c>
      <c r="C4453" t="s">
        <v>2155</v>
      </c>
      <c r="J4453" t="str">
        <f t="shared" si="22"/>
        <v>salon</v>
      </c>
    </row>
    <row r="4454" spans="2:10" x14ac:dyDescent="0.2">
      <c r="B4454">
        <v>1473</v>
      </c>
      <c r="D4454" t="s">
        <v>273</v>
      </c>
      <c r="J4454" t="str">
        <f t="shared" si="22"/>
        <v>stores</v>
      </c>
    </row>
    <row r="4455" spans="2:10" x14ac:dyDescent="0.2">
      <c r="B4455">
        <v>1474</v>
      </c>
      <c r="D4455" t="s">
        <v>273</v>
      </c>
      <c r="J4455" t="str">
        <f t="shared" si="22"/>
        <v>stores</v>
      </c>
    </row>
    <row r="4456" spans="2:10" x14ac:dyDescent="0.2">
      <c r="B4456">
        <v>1475</v>
      </c>
      <c r="C4456" t="s">
        <v>1826</v>
      </c>
      <c r="D4456" t="s">
        <v>273</v>
      </c>
      <c r="F4456" t="s">
        <v>3468</v>
      </c>
      <c r="J4456" t="str">
        <f t="shared" ref="J4456:J4467" si="23">IF(C4456&lt;&gt;"",C4456,"")&amp;IF(AND(C4456&lt;&gt;"",D4456&lt;&gt;""),", ","")&amp;IF(D4456&lt;&gt;"",D4456,"")&amp;IF(AND(D4456&lt;&gt;"",E4456&lt;&gt;""),", ","")&amp;IF(E4456&lt;&gt;"",E4456,"")&amp;IF(AND(E4456&lt;&gt;"",F4456&lt;&gt;""),", ","")&amp;IF(F4456&lt;&gt;"",F4456,"")&amp;IF(AND(F4456&lt;&gt;"",G4456&lt;&gt;""),", ","")&amp;IF(G4456&lt;&gt;"",G4456,"")</f>
        <v>total, storesbeginning_the_quarter</v>
      </c>
    </row>
    <row r="4457" spans="2:10" x14ac:dyDescent="0.2">
      <c r="B4457">
        <v>1476</v>
      </c>
      <c r="C4457" t="s">
        <v>2190</v>
      </c>
      <c r="D4457" t="s">
        <v>2270</v>
      </c>
      <c r="J4457" t="str">
        <f t="shared" si="23"/>
        <v>new_store, net</v>
      </c>
    </row>
    <row r="4458" spans="2:10" x14ac:dyDescent="0.2">
      <c r="B4458">
        <v>1477</v>
      </c>
      <c r="C4458" t="s">
        <v>1860</v>
      </c>
      <c r="D4458" t="s">
        <v>1852</v>
      </c>
      <c r="J4458" t="str">
        <f t="shared" si="23"/>
        <v>net_sales, revenue</v>
      </c>
    </row>
    <row r="4459" spans="2:10" x14ac:dyDescent="0.2">
      <c r="B4459">
        <v>1478</v>
      </c>
      <c r="C4459" t="s">
        <v>1773</v>
      </c>
      <c r="J4459" t="str">
        <f t="shared" si="23"/>
        <v>comparable_sales</v>
      </c>
    </row>
    <row r="4460" spans="2:10" x14ac:dyDescent="0.2">
      <c r="B4460">
        <v>1479</v>
      </c>
      <c r="C4460" t="s">
        <v>2850</v>
      </c>
      <c r="D4460" t="s">
        <v>2851</v>
      </c>
      <c r="J4460" t="str">
        <f t="shared" si="23"/>
        <v>grooming, nutrition_perk</v>
      </c>
    </row>
    <row r="4461" spans="2:10" x14ac:dyDescent="0.2">
      <c r="B4461">
        <v>1480</v>
      </c>
      <c r="C4461" t="s">
        <v>2152</v>
      </c>
      <c r="J4461" t="str">
        <f t="shared" si="23"/>
        <v>net_new_customers</v>
      </c>
    </row>
    <row r="4462" spans="2:10" x14ac:dyDescent="0.2">
      <c r="B4462">
        <v>1481</v>
      </c>
      <c r="C4462" t="s">
        <v>1919</v>
      </c>
      <c r="J4462" t="str">
        <f t="shared" si="23"/>
        <v>consumables</v>
      </c>
    </row>
    <row r="4463" spans="2:10" x14ac:dyDescent="0.2">
      <c r="B4463">
        <v>1482</v>
      </c>
      <c r="C4463" t="s">
        <v>2864</v>
      </c>
      <c r="D4463" t="s">
        <v>2853</v>
      </c>
      <c r="J4463" t="str">
        <f t="shared" si="23"/>
        <v>doog_food, cat_food</v>
      </c>
    </row>
    <row r="4464" spans="2:10" x14ac:dyDescent="0.2">
      <c r="B4464">
        <v>1483</v>
      </c>
      <c r="C4464" t="s">
        <v>1984</v>
      </c>
      <c r="D4464" t="s">
        <v>1768</v>
      </c>
      <c r="J4464" t="str">
        <f t="shared" si="23"/>
        <v>services, other</v>
      </c>
    </row>
    <row r="4465" spans="2:10" x14ac:dyDescent="0.2">
      <c r="B4465">
        <v>1484</v>
      </c>
      <c r="C4465" t="s">
        <v>2854</v>
      </c>
      <c r="D4465" t="s">
        <v>2855</v>
      </c>
      <c r="J4465" t="str">
        <f t="shared" si="23"/>
        <v>supplies, companion_animals</v>
      </c>
    </row>
    <row r="4466" spans="2:10" x14ac:dyDescent="0.2">
      <c r="B4466">
        <v>1485</v>
      </c>
      <c r="C4466" t="s">
        <v>1826</v>
      </c>
      <c r="D4466" t="s">
        <v>1876</v>
      </c>
      <c r="J4466" t="str">
        <f t="shared" si="23"/>
        <v>total, active_customers</v>
      </c>
    </row>
    <row r="4467" spans="2:10" x14ac:dyDescent="0.2">
      <c r="B4467">
        <v>1486</v>
      </c>
      <c r="C4467" t="s">
        <v>2153</v>
      </c>
      <c r="J4467" t="str">
        <f t="shared" si="23"/>
        <v>vital_care_subscription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65C0-D965-0B4A-8378-87E2E237E7C8}">
  <sheetPr codeName="Sheet2"/>
  <dimension ref="B1:J4467"/>
  <sheetViews>
    <sheetView workbookViewId="0">
      <selection activeCell="E2" sqref="E2:E1487"/>
    </sheetView>
  </sheetViews>
  <sheetFormatPr baseColWidth="10" defaultRowHeight="15" x14ac:dyDescent="0.2"/>
  <cols>
    <col min="3" max="3" width="42.33203125" bestFit="1" customWidth="1"/>
    <col min="4" max="5" width="82.5" bestFit="1" customWidth="1"/>
  </cols>
  <sheetData>
    <row r="1" spans="3:5" x14ac:dyDescent="0.2">
      <c r="E1">
        <f>COUNTA(E2:E1487)</f>
        <v>1486</v>
      </c>
    </row>
    <row r="2" spans="3:5" x14ac:dyDescent="0.2">
      <c r="C2" t="s">
        <v>2316</v>
      </c>
      <c r="D2" t="s">
        <v>2865</v>
      </c>
      <c r="E2" t="str">
        <f t="shared" ref="E2:E64" si="0">IF(C2&lt;&gt;"",TRIM(C2),"")&amp;IF(AND(C2&lt;&gt;"",D2&lt;&gt;""),", ","")&amp;IF(D2&lt;&gt;"",TRIM(D2),"")</f>
        <v>geographic, revenue, revenue, foreign</v>
      </c>
    </row>
    <row r="3" spans="3:5" x14ac:dyDescent="0.2">
      <c r="C3" t="s">
        <v>2316</v>
      </c>
      <c r="D3" t="s">
        <v>2866</v>
      </c>
      <c r="E3" t="str">
        <f t="shared" si="0"/>
        <v>geographic, revenue, revenue, united_states</v>
      </c>
    </row>
    <row r="4" spans="3:5" x14ac:dyDescent="0.2">
      <c r="C4" t="s">
        <v>1762</v>
      </c>
      <c r="D4" t="s">
        <v>2156</v>
      </c>
      <c r="E4" t="str">
        <f t="shared" si="0"/>
        <v>inventory, total_consolidated_ending_inventory_at_cost</v>
      </c>
    </row>
    <row r="5" spans="3:5" x14ac:dyDescent="0.2">
      <c r="C5" t="s">
        <v>2317</v>
      </c>
      <c r="D5" t="s">
        <v>2867</v>
      </c>
      <c r="E5" t="str">
        <f t="shared" si="0"/>
        <v>new_store, openings, ae77, store</v>
      </c>
    </row>
    <row r="6" spans="3:5" x14ac:dyDescent="0.2">
      <c r="C6" t="s">
        <v>2317</v>
      </c>
      <c r="D6" t="s">
        <v>2868</v>
      </c>
      <c r="E6" t="str">
        <f t="shared" si="0"/>
        <v>new_store, openings, aerie_side_by_side, store</v>
      </c>
    </row>
    <row r="7" spans="3:5" x14ac:dyDescent="0.2">
      <c r="C7" t="s">
        <v>2317</v>
      </c>
      <c r="D7" t="s">
        <v>2869</v>
      </c>
      <c r="E7" t="str">
        <f t="shared" si="0"/>
        <v>new_store, openings, aerie_st, _alone, store</v>
      </c>
    </row>
    <row r="8" spans="3:5" x14ac:dyDescent="0.2">
      <c r="C8" t="s">
        <v>2317</v>
      </c>
      <c r="D8" t="s">
        <v>2870</v>
      </c>
      <c r="E8" t="str">
        <f t="shared" si="0"/>
        <v>new_store, openings, todd_snyder, store</v>
      </c>
    </row>
    <row r="9" spans="3:5" x14ac:dyDescent="0.2">
      <c r="C9" t="s">
        <v>2317</v>
      </c>
      <c r="D9" t="s">
        <v>2871</v>
      </c>
      <c r="E9" t="str">
        <f t="shared" si="0"/>
        <v>new_store, openings, unsubscribed, store</v>
      </c>
    </row>
    <row r="10" spans="3:5" x14ac:dyDescent="0.2">
      <c r="C10" t="s">
        <v>2318</v>
      </c>
      <c r="D10" t="s">
        <v>2872</v>
      </c>
      <c r="E10" t="str">
        <f t="shared" si="0"/>
        <v>segment, revenue, aerie, revenue</v>
      </c>
    </row>
    <row r="11" spans="3:5" x14ac:dyDescent="0.2">
      <c r="C11" t="s">
        <v>2318</v>
      </c>
      <c r="D11" t="s">
        <v>2873</v>
      </c>
      <c r="E11" t="str">
        <f t="shared" si="0"/>
        <v>segment, revenue, american_eagle, revenue</v>
      </c>
    </row>
    <row r="12" spans="3:5" x14ac:dyDescent="0.2">
      <c r="C12" t="s">
        <v>2318</v>
      </c>
      <c r="D12" t="s">
        <v>2874</v>
      </c>
      <c r="E12" t="str">
        <f t="shared" si="0"/>
        <v>segment, revenue, corporate, revenue</v>
      </c>
    </row>
    <row r="13" spans="3:5" x14ac:dyDescent="0.2">
      <c r="C13" t="s">
        <v>1763</v>
      </c>
      <c r="D13" t="s">
        <v>2869</v>
      </c>
      <c r="E13" t="str">
        <f t="shared" si="0"/>
        <v>store_closures, aerie_st, _alone, store</v>
      </c>
    </row>
    <row r="14" spans="3:5" x14ac:dyDescent="0.2">
      <c r="C14" t="s">
        <v>1763</v>
      </c>
      <c r="D14" t="s">
        <v>2875</v>
      </c>
      <c r="E14" t="str">
        <f t="shared" si="0"/>
        <v>store_closures, american_eagle_br, store</v>
      </c>
    </row>
    <row r="15" spans="3:5" x14ac:dyDescent="0.2">
      <c r="C15" t="s">
        <v>2319</v>
      </c>
      <c r="D15" t="s">
        <v>1687</v>
      </c>
      <c r="E15" t="str">
        <f t="shared" si="0"/>
        <v>total, stores</v>
      </c>
    </row>
    <row r="16" spans="3:5" x14ac:dyDescent="0.2">
      <c r="C16" t="s">
        <v>2319</v>
      </c>
      <c r="D16" t="s">
        <v>1687</v>
      </c>
      <c r="E16" t="str">
        <f t="shared" si="0"/>
        <v>total, stores</v>
      </c>
    </row>
    <row r="17" spans="3:5" x14ac:dyDescent="0.2">
      <c r="C17" t="s">
        <v>2319</v>
      </c>
      <c r="D17" t="s">
        <v>3430</v>
      </c>
      <c r="E17" t="str">
        <f t="shared" si="0"/>
        <v>total, stores, total_consolidated, stores, inclusive_new, openings</v>
      </c>
    </row>
    <row r="18" spans="3:5" x14ac:dyDescent="0.2">
      <c r="C18" t="s">
        <v>2319</v>
      </c>
      <c r="D18" t="s">
        <v>2876</v>
      </c>
      <c r="E18" t="str">
        <f t="shared" si="0"/>
        <v>total, stores, total_gross, square_footage</v>
      </c>
    </row>
    <row r="19" spans="3:5" x14ac:dyDescent="0.2">
      <c r="C19" t="s">
        <v>1860</v>
      </c>
      <c r="D19" t="s">
        <v>1764</v>
      </c>
      <c r="E19" t="str">
        <f t="shared" si="0"/>
        <v>net_sales, abercrombie</v>
      </c>
    </row>
    <row r="20" spans="3:5" x14ac:dyDescent="0.2">
      <c r="C20" t="s">
        <v>1860</v>
      </c>
      <c r="D20" t="s">
        <v>1765</v>
      </c>
      <c r="E20" t="str">
        <f t="shared" si="0"/>
        <v>net_sales, hollister</v>
      </c>
    </row>
    <row r="21" spans="3:5" x14ac:dyDescent="0.2">
      <c r="C21" t="s">
        <v>2320</v>
      </c>
      <c r="D21" t="s">
        <v>1766</v>
      </c>
      <c r="E21" t="str">
        <f t="shared" si="0"/>
        <v>net_sales, region, apac</v>
      </c>
    </row>
    <row r="22" spans="3:5" x14ac:dyDescent="0.2">
      <c r="C22" t="s">
        <v>2320</v>
      </c>
      <c r="D22" t="s">
        <v>1767</v>
      </c>
      <c r="E22" t="str">
        <f t="shared" si="0"/>
        <v>net_sales, region, emea</v>
      </c>
    </row>
    <row r="23" spans="3:5" x14ac:dyDescent="0.2">
      <c r="C23" t="s">
        <v>2320</v>
      </c>
      <c r="D23" t="s">
        <v>1768</v>
      </c>
      <c r="E23" t="str">
        <f t="shared" si="0"/>
        <v>net_sales, region, other</v>
      </c>
    </row>
    <row r="24" spans="3:5" x14ac:dyDescent="0.2">
      <c r="C24" t="s">
        <v>2320</v>
      </c>
      <c r="D24" t="s">
        <v>1769</v>
      </c>
      <c r="E24" t="str">
        <f t="shared" si="0"/>
        <v>net_sales, region, united_states</v>
      </c>
    </row>
    <row r="25" spans="3:5" x14ac:dyDescent="0.2">
      <c r="C25" t="s">
        <v>273</v>
      </c>
      <c r="D25" t="s">
        <v>1770</v>
      </c>
      <c r="E25" t="str">
        <f t="shared" si="0"/>
        <v>stores, canada</v>
      </c>
    </row>
    <row r="26" spans="3:5" x14ac:dyDescent="0.2">
      <c r="C26" t="s">
        <v>273</v>
      </c>
      <c r="D26" t="s">
        <v>1769</v>
      </c>
      <c r="E26" t="str">
        <f t="shared" si="0"/>
        <v>stores, united_states</v>
      </c>
    </row>
    <row r="27" spans="3:5" x14ac:dyDescent="0.2">
      <c r="C27" t="s">
        <v>2321</v>
      </c>
      <c r="D27" t="s">
        <v>2877</v>
      </c>
      <c r="E27" t="str">
        <f t="shared" si="0"/>
        <v>new_store, count, company_operated, stores</v>
      </c>
    </row>
    <row r="28" spans="3:5" x14ac:dyDescent="0.2">
      <c r="C28" t="s">
        <v>2321</v>
      </c>
      <c r="D28" t="s">
        <v>2878</v>
      </c>
      <c r="E28" t="str">
        <f t="shared" si="0"/>
        <v>new_store, count, partner_operated, stores</v>
      </c>
    </row>
    <row r="29" spans="3:5" x14ac:dyDescent="0.2">
      <c r="C29" t="s">
        <v>2317</v>
      </c>
      <c r="D29" t="s">
        <v>2877</v>
      </c>
      <c r="E29" t="str">
        <f t="shared" si="0"/>
        <v>new_store, openings, company_operated, stores</v>
      </c>
    </row>
    <row r="30" spans="3:5" x14ac:dyDescent="0.2">
      <c r="C30" t="s">
        <v>2317</v>
      </c>
      <c r="D30" t="s">
        <v>2878</v>
      </c>
      <c r="E30" t="str">
        <f t="shared" si="0"/>
        <v>new_store, openings, partner_operated, stores</v>
      </c>
    </row>
    <row r="31" spans="3:5" x14ac:dyDescent="0.2">
      <c r="C31" t="s">
        <v>273</v>
      </c>
      <c r="D31" t="s">
        <v>1771</v>
      </c>
      <c r="E31" t="str">
        <f t="shared" si="0"/>
        <v>stores, international</v>
      </c>
    </row>
    <row r="32" spans="3:5" x14ac:dyDescent="0.2">
      <c r="C32" t="s">
        <v>273</v>
      </c>
      <c r="D32" t="s">
        <v>2879</v>
      </c>
      <c r="E32" t="str">
        <f t="shared" si="0"/>
        <v>stores, international, travel_retail</v>
      </c>
    </row>
    <row r="33" spans="3:5" x14ac:dyDescent="0.2">
      <c r="C33" t="s">
        <v>273</v>
      </c>
      <c r="D33" t="s">
        <v>2878</v>
      </c>
      <c r="E33" t="str">
        <f t="shared" si="0"/>
        <v>stores, partner_operated, stores</v>
      </c>
    </row>
    <row r="34" spans="3:5" x14ac:dyDescent="0.2">
      <c r="C34" t="s">
        <v>2318</v>
      </c>
      <c r="D34" t="s">
        <v>2880</v>
      </c>
      <c r="E34" t="str">
        <f t="shared" si="0"/>
        <v>segment, revenue, bath, body_works_direct</v>
      </c>
    </row>
    <row r="35" spans="3:5" x14ac:dyDescent="0.2">
      <c r="C35" t="s">
        <v>2318</v>
      </c>
      <c r="D35" t="s">
        <v>2881</v>
      </c>
      <c r="E35" t="str">
        <f t="shared" si="0"/>
        <v>segment, revenue, bath, body_works_international</v>
      </c>
    </row>
    <row r="36" spans="3:5" x14ac:dyDescent="0.2">
      <c r="C36" t="s">
        <v>2318</v>
      </c>
      <c r="D36" t="s">
        <v>2882</v>
      </c>
      <c r="E36" t="str">
        <f t="shared" si="0"/>
        <v>segment, revenue, bath, body_works, stores, us, canada</v>
      </c>
    </row>
    <row r="37" spans="3:5" x14ac:dyDescent="0.2">
      <c r="C37" t="s">
        <v>2318</v>
      </c>
      <c r="D37" t="s">
        <v>2209</v>
      </c>
      <c r="E37" t="str">
        <f t="shared" si="0"/>
        <v>segment, revenue, victorias_secret_direct</v>
      </c>
    </row>
    <row r="38" spans="3:5" x14ac:dyDescent="0.2">
      <c r="C38" t="s">
        <v>2318</v>
      </c>
      <c r="D38" t="s">
        <v>2210</v>
      </c>
      <c r="E38" t="str">
        <f t="shared" si="0"/>
        <v>segment, revenue, victorias_secret_international</v>
      </c>
    </row>
    <row r="39" spans="3:5" x14ac:dyDescent="0.2">
      <c r="C39" t="s">
        <v>2318</v>
      </c>
      <c r="D39" t="s">
        <v>2883</v>
      </c>
      <c r="E39" t="str">
        <f t="shared" si="0"/>
        <v>segment, revenue, victorias_secret, stores, us, canada</v>
      </c>
    </row>
    <row r="40" spans="3:5" x14ac:dyDescent="0.2">
      <c r="C40" t="s">
        <v>1763</v>
      </c>
      <c r="D40" t="s">
        <v>2877</v>
      </c>
      <c r="E40" t="str">
        <f t="shared" si="0"/>
        <v>store_closures, company_operated, stores</v>
      </c>
    </row>
    <row r="41" spans="3:5" x14ac:dyDescent="0.2">
      <c r="C41" t="s">
        <v>1763</v>
      </c>
      <c r="D41" t="s">
        <v>2878</v>
      </c>
      <c r="E41" t="str">
        <f t="shared" si="0"/>
        <v>store_closures, partner_operated, stores</v>
      </c>
    </row>
    <row r="42" spans="3:5" x14ac:dyDescent="0.2">
      <c r="C42" t="s">
        <v>1772</v>
      </c>
      <c r="D42" t="s">
        <v>1773</v>
      </c>
      <c r="E42" t="str">
        <f t="shared" si="0"/>
        <v>sales, comparable_sales</v>
      </c>
    </row>
    <row r="43" spans="3:5" x14ac:dyDescent="0.2">
      <c r="C43" t="s">
        <v>2318</v>
      </c>
      <c r="D43" t="s">
        <v>2884</v>
      </c>
      <c r="E43" t="str">
        <f t="shared" si="0"/>
        <v>segment, revenue, chicos, revenue</v>
      </c>
    </row>
    <row r="44" spans="3:5" x14ac:dyDescent="0.2">
      <c r="C44" t="s">
        <v>2318</v>
      </c>
      <c r="D44" t="s">
        <v>2885</v>
      </c>
      <c r="E44" t="str">
        <f t="shared" si="0"/>
        <v>segment, revenue, soma, revenue</v>
      </c>
    </row>
    <row r="45" spans="3:5" x14ac:dyDescent="0.2">
      <c r="C45" t="s">
        <v>2318</v>
      </c>
      <c r="D45" t="s">
        <v>2886</v>
      </c>
      <c r="E45" t="str">
        <f t="shared" si="0"/>
        <v>segment, revenue, white_house_black_market, revenue</v>
      </c>
    </row>
    <row r="46" spans="3:5" x14ac:dyDescent="0.2">
      <c r="C46" t="s">
        <v>2322</v>
      </c>
      <c r="D46" t="s">
        <v>2887</v>
      </c>
      <c r="E46" t="str">
        <f t="shared" si="0"/>
        <v>selling, square_footage, net_selling, square_footage, (ssf)</v>
      </c>
    </row>
    <row r="47" spans="3:5" x14ac:dyDescent="0.2">
      <c r="C47" t="s">
        <v>273</v>
      </c>
      <c r="D47" t="s">
        <v>1774</v>
      </c>
      <c r="E47" t="str">
        <f t="shared" si="0"/>
        <v>stores, franchised_stores</v>
      </c>
    </row>
    <row r="48" spans="3:5" x14ac:dyDescent="0.2">
      <c r="C48" t="s">
        <v>273</v>
      </c>
      <c r="D48" t="s">
        <v>2319</v>
      </c>
      <c r="E48" t="str">
        <f t="shared" si="0"/>
        <v>stores, total, stores</v>
      </c>
    </row>
    <row r="49" spans="3:5" x14ac:dyDescent="0.2">
      <c r="C49" t="s">
        <v>273</v>
      </c>
      <c r="D49" t="s">
        <v>2211</v>
      </c>
      <c r="E49" t="str">
        <f t="shared" si="0"/>
        <v>stores, chicos_frontline_boutiques</v>
      </c>
    </row>
    <row r="50" spans="3:5" x14ac:dyDescent="0.2">
      <c r="C50" t="s">
        <v>273</v>
      </c>
      <c r="D50" t="s">
        <v>2212</v>
      </c>
      <c r="E50" t="str">
        <f t="shared" si="0"/>
        <v>stores, chicos_outlets</v>
      </c>
    </row>
    <row r="51" spans="3:5" x14ac:dyDescent="0.2">
      <c r="C51" t="s">
        <v>273</v>
      </c>
      <c r="D51" t="s">
        <v>2157</v>
      </c>
      <c r="E51" t="str">
        <f t="shared" si="0"/>
        <v>stores, soma_frontline_boutiques</v>
      </c>
    </row>
    <row r="52" spans="3:5" x14ac:dyDescent="0.2">
      <c r="C52" t="s">
        <v>273</v>
      </c>
      <c r="D52" t="s">
        <v>2158</v>
      </c>
      <c r="E52" t="str">
        <f t="shared" si="0"/>
        <v>stores, soma_outlets</v>
      </c>
    </row>
    <row r="53" spans="3:5" x14ac:dyDescent="0.2">
      <c r="C53" t="s">
        <v>273</v>
      </c>
      <c r="D53" t="s">
        <v>2159</v>
      </c>
      <c r="E53" t="str">
        <f t="shared" si="0"/>
        <v>stores, whbm_frontline_boutiques</v>
      </c>
    </row>
    <row r="54" spans="3:5" x14ac:dyDescent="0.2">
      <c r="C54" t="s">
        <v>273</v>
      </c>
      <c r="D54" t="s">
        <v>2160</v>
      </c>
      <c r="E54" t="str">
        <f t="shared" si="0"/>
        <v>stores, whbm_outlets</v>
      </c>
    </row>
    <row r="55" spans="3:5" x14ac:dyDescent="0.2">
      <c r="C55" t="s">
        <v>273</v>
      </c>
      <c r="D55" t="s">
        <v>1763</v>
      </c>
      <c r="E55" t="str">
        <f t="shared" si="0"/>
        <v>stores, store_closures</v>
      </c>
    </row>
    <row r="56" spans="3:5" x14ac:dyDescent="0.2">
      <c r="C56" t="s">
        <v>2323</v>
      </c>
      <c r="D56" t="s">
        <v>1771</v>
      </c>
      <c r="E56" t="str">
        <f t="shared" si="0"/>
        <v>geographic, net_sales, international</v>
      </c>
    </row>
    <row r="57" spans="3:5" x14ac:dyDescent="0.2">
      <c r="C57" t="s">
        <v>2323</v>
      </c>
      <c r="D57" t="s">
        <v>2696</v>
      </c>
      <c r="E57" t="str">
        <f t="shared" si="0"/>
        <v>geographic, net_sales, us_retail</v>
      </c>
    </row>
    <row r="58" spans="3:5" x14ac:dyDescent="0.2">
      <c r="C58" t="s">
        <v>2323</v>
      </c>
      <c r="D58" t="s">
        <v>2697</v>
      </c>
      <c r="E58" t="str">
        <f t="shared" si="0"/>
        <v>geographic, net_sales, us_wholesale</v>
      </c>
    </row>
    <row r="59" spans="3:5" x14ac:dyDescent="0.2">
      <c r="C59" t="s">
        <v>2324</v>
      </c>
      <c r="D59" t="s">
        <v>2888</v>
      </c>
      <c r="E59" t="str">
        <f t="shared" si="0"/>
        <v>revenue, source, direct, consumer</v>
      </c>
    </row>
    <row r="60" spans="3:5" x14ac:dyDescent="0.2">
      <c r="C60" t="s">
        <v>2324</v>
      </c>
      <c r="D60" t="s">
        <v>1775</v>
      </c>
      <c r="E60" t="str">
        <f t="shared" si="0"/>
        <v>revenue, source, wholesale_channel</v>
      </c>
    </row>
    <row r="61" spans="3:5" x14ac:dyDescent="0.2">
      <c r="C61" t="s">
        <v>1852</v>
      </c>
      <c r="D61" t="s">
        <v>2889</v>
      </c>
      <c r="E61" t="str">
        <f t="shared" si="0"/>
        <v>revenue, apparel, net_sales</v>
      </c>
    </row>
    <row r="62" spans="3:5" x14ac:dyDescent="0.2">
      <c r="C62" t="s">
        <v>1852</v>
      </c>
      <c r="D62" t="s">
        <v>2890</v>
      </c>
      <c r="E62" t="str">
        <f t="shared" si="0"/>
        <v>revenue, non_apparel, net_sales</v>
      </c>
    </row>
    <row r="63" spans="3:5" x14ac:dyDescent="0.2">
      <c r="C63" t="s">
        <v>2318</v>
      </c>
      <c r="D63" t="s">
        <v>2888</v>
      </c>
      <c r="E63" t="str">
        <f t="shared" si="0"/>
        <v>segment, revenue, direct, consumer</v>
      </c>
    </row>
    <row r="64" spans="3:5" x14ac:dyDescent="0.2">
      <c r="C64" t="s">
        <v>2318</v>
      </c>
      <c r="D64" t="s">
        <v>273</v>
      </c>
      <c r="E64" t="str">
        <f t="shared" si="0"/>
        <v>segment, revenue, stores</v>
      </c>
    </row>
    <row r="65" spans="3:5" x14ac:dyDescent="0.2">
      <c r="C65" t="s">
        <v>1687</v>
      </c>
      <c r="D65" t="s">
        <v>1776</v>
      </c>
      <c r="E65" t="str">
        <f>IF(C65&lt;&gt;"",TRIM(C65),"")&amp;IF(AND(C65&lt;&gt;"",D65&lt;&gt;""),", ","")&amp;IF(D65&lt;&gt;"",TRIM(D65),"")</f>
        <v>closed</v>
      </c>
    </row>
    <row r="66" spans="3:5" x14ac:dyDescent="0.2">
      <c r="C66" t="s">
        <v>1687</v>
      </c>
      <c r="D66" t="s">
        <v>2891</v>
      </c>
      <c r="E66" t="str">
        <f t="shared" ref="E66:E129" si="1">IF(C66&lt;&gt;"",TRIM(C66),"")&amp;IF(AND(C66&lt;&gt;"",D66&lt;&gt;""),", ","")&amp;IF(D66&lt;&gt;"",TRIM(D66),"")</f>
        <v>express_edit_concept, stores</v>
      </c>
    </row>
    <row r="67" spans="3:5" x14ac:dyDescent="0.2">
      <c r="C67" t="s">
        <v>1687</v>
      </c>
      <c r="D67" t="s">
        <v>1777</v>
      </c>
      <c r="E67" t="str">
        <f t="shared" si="1"/>
        <v>opened</v>
      </c>
    </row>
    <row r="68" spans="3:5" x14ac:dyDescent="0.2">
      <c r="C68" t="s">
        <v>1687</v>
      </c>
      <c r="D68" t="s">
        <v>1778</v>
      </c>
      <c r="E68" t="str">
        <f t="shared" si="1"/>
        <v>outlet_stores</v>
      </c>
    </row>
    <row r="69" spans="3:5" x14ac:dyDescent="0.2">
      <c r="C69" t="s">
        <v>1687</v>
      </c>
      <c r="D69" t="s">
        <v>2892</v>
      </c>
      <c r="E69" t="str">
        <f t="shared" si="1"/>
        <v>retail, stores</v>
      </c>
    </row>
    <row r="70" spans="3:5" x14ac:dyDescent="0.2">
      <c r="C70" t="s">
        <v>1687</v>
      </c>
      <c r="D70" t="s">
        <v>2332</v>
      </c>
      <c r="E70" t="str">
        <f t="shared" si="1"/>
        <v>store, count</v>
      </c>
    </row>
    <row r="71" spans="3:5" x14ac:dyDescent="0.2">
      <c r="C71" t="s">
        <v>1687</v>
      </c>
      <c r="D71" t="s">
        <v>2893</v>
      </c>
      <c r="E71" t="str">
        <f t="shared" si="1"/>
        <v>upwest, stores</v>
      </c>
    </row>
    <row r="72" spans="3:5" x14ac:dyDescent="0.2">
      <c r="C72" t="s">
        <v>2325</v>
      </c>
      <c r="D72" t="s">
        <v>2894</v>
      </c>
      <c r="E72" t="str">
        <f t="shared" si="1"/>
        <v>segment, revenue, channel, other_channel, revenue</v>
      </c>
    </row>
    <row r="73" spans="3:5" x14ac:dyDescent="0.2">
      <c r="C73" t="s">
        <v>2325</v>
      </c>
      <c r="D73" t="s">
        <v>2895</v>
      </c>
      <c r="E73" t="str">
        <f t="shared" si="1"/>
        <v>segment, revenue, channel, outlet, revenue</v>
      </c>
    </row>
    <row r="74" spans="3:5" x14ac:dyDescent="0.2">
      <c r="C74" t="s">
        <v>2325</v>
      </c>
      <c r="D74" t="s">
        <v>2896</v>
      </c>
      <c r="E74" t="str">
        <f t="shared" si="1"/>
        <v>segment, revenue, channel, retail, revenue</v>
      </c>
    </row>
    <row r="75" spans="3:5" x14ac:dyDescent="0.2">
      <c r="C75" t="s">
        <v>2326</v>
      </c>
      <c r="D75" t="s">
        <v>2897</v>
      </c>
      <c r="E75" t="str">
        <f t="shared" si="1"/>
        <v>segment, revenue, product, accessories, other, revenue</v>
      </c>
    </row>
    <row r="76" spans="3:5" x14ac:dyDescent="0.2">
      <c r="C76" t="s">
        <v>2326</v>
      </c>
      <c r="D76" t="s">
        <v>2898</v>
      </c>
      <c r="E76" t="str">
        <f t="shared" si="1"/>
        <v>segment, revenue, product, apparel, revenue</v>
      </c>
    </row>
    <row r="77" spans="3:5" x14ac:dyDescent="0.2">
      <c r="C77" t="s">
        <v>2326</v>
      </c>
      <c r="D77" t="s">
        <v>2899</v>
      </c>
      <c r="E77" t="str">
        <f t="shared" si="1"/>
        <v>segment, revenue, product, other_product, revenue</v>
      </c>
    </row>
    <row r="78" spans="3:5" x14ac:dyDescent="0.2">
      <c r="C78" t="s">
        <v>2318</v>
      </c>
      <c r="D78" t="s">
        <v>2900</v>
      </c>
      <c r="E78" t="str">
        <f t="shared" si="1"/>
        <v>segment, revenue, corporate, other, revenue</v>
      </c>
    </row>
    <row r="79" spans="3:5" x14ac:dyDescent="0.2">
      <c r="C79" t="s">
        <v>2318</v>
      </c>
      <c r="D79" t="s">
        <v>2901</v>
      </c>
      <c r="E79" t="str">
        <f t="shared" si="1"/>
        <v>segment, revenue, johnston, murphy, revenue</v>
      </c>
    </row>
    <row r="80" spans="3:5" x14ac:dyDescent="0.2">
      <c r="C80" t="s">
        <v>2318</v>
      </c>
      <c r="D80" t="s">
        <v>2902</v>
      </c>
      <c r="E80" t="str">
        <f t="shared" si="1"/>
        <v>segment, revenue, journeys, revenue</v>
      </c>
    </row>
    <row r="81" spans="3:5" x14ac:dyDescent="0.2">
      <c r="C81" t="s">
        <v>2318</v>
      </c>
      <c r="D81" t="s">
        <v>2903</v>
      </c>
      <c r="E81" t="str">
        <f t="shared" si="1"/>
        <v>segment, revenue, licensed_br, s, revenue</v>
      </c>
    </row>
    <row r="82" spans="3:5" x14ac:dyDescent="0.2">
      <c r="C82" t="s">
        <v>2318</v>
      </c>
      <c r="D82" t="s">
        <v>2904</v>
      </c>
      <c r="E82" t="str">
        <f t="shared" si="1"/>
        <v>segment, revenue, schuh, group_revenue</v>
      </c>
    </row>
    <row r="83" spans="3:5" x14ac:dyDescent="0.2">
      <c r="C83" t="s">
        <v>273</v>
      </c>
      <c r="D83" t="s">
        <v>2415</v>
      </c>
      <c r="E83" t="str">
        <f t="shared" si="1"/>
        <v>stores, stores, closed</v>
      </c>
    </row>
    <row r="84" spans="3:5" x14ac:dyDescent="0.2">
      <c r="C84" t="s">
        <v>273</v>
      </c>
      <c r="D84" t="s">
        <v>2319</v>
      </c>
      <c r="E84" t="str">
        <f t="shared" si="1"/>
        <v>stores, total, stores</v>
      </c>
    </row>
    <row r="85" spans="3:5" x14ac:dyDescent="0.2">
      <c r="C85" t="s">
        <v>2327</v>
      </c>
      <c r="D85" t="s">
        <v>1770</v>
      </c>
      <c r="E85" t="str">
        <f t="shared" si="1"/>
        <v>revenue, geographic_area, canada</v>
      </c>
    </row>
    <row r="86" spans="3:5" x14ac:dyDescent="0.2">
      <c r="C86" t="s">
        <v>2327</v>
      </c>
      <c r="D86" t="s">
        <v>1780</v>
      </c>
      <c r="E86" t="str">
        <f t="shared" si="1"/>
        <v>revenue, geographic_area, germany</v>
      </c>
    </row>
    <row r="87" spans="3:5" x14ac:dyDescent="0.2">
      <c r="C87" t="s">
        <v>2327</v>
      </c>
      <c r="D87" t="s">
        <v>1781</v>
      </c>
      <c r="E87" t="str">
        <f t="shared" si="1"/>
        <v>revenue, geographic_area, italy</v>
      </c>
    </row>
    <row r="88" spans="3:5" x14ac:dyDescent="0.2">
      <c r="C88" t="s">
        <v>2327</v>
      </c>
      <c r="D88" t="s">
        <v>1782</v>
      </c>
      <c r="E88" t="str">
        <f t="shared" si="1"/>
        <v>revenue, geographic_area, other_foreign_countries</v>
      </c>
    </row>
    <row r="89" spans="3:5" x14ac:dyDescent="0.2">
      <c r="C89" t="s">
        <v>2327</v>
      </c>
      <c r="D89" t="s">
        <v>1783</v>
      </c>
      <c r="E89" t="str">
        <f t="shared" si="1"/>
        <v>revenue, geographic_area, south_korea</v>
      </c>
    </row>
    <row r="90" spans="3:5" x14ac:dyDescent="0.2">
      <c r="C90" t="s">
        <v>2327</v>
      </c>
      <c r="D90" t="s">
        <v>1784</v>
      </c>
      <c r="E90" t="str">
        <f t="shared" si="1"/>
        <v>revenue, geographic_area, spain</v>
      </c>
    </row>
    <row r="91" spans="3:5" x14ac:dyDescent="0.2">
      <c r="C91" t="s">
        <v>2327</v>
      </c>
      <c r="D91" t="s">
        <v>2467</v>
      </c>
      <c r="E91" t="str">
        <f t="shared" si="1"/>
        <v>revenue, geographic_area, us</v>
      </c>
    </row>
    <row r="92" spans="3:5" x14ac:dyDescent="0.2">
      <c r="C92" t="s">
        <v>2328</v>
      </c>
      <c r="D92" t="s">
        <v>2161</v>
      </c>
      <c r="E92" t="str">
        <f t="shared" si="1"/>
        <v>revenue, product, net_royalties</v>
      </c>
    </row>
    <row r="93" spans="3:5" x14ac:dyDescent="0.2">
      <c r="C93" t="s">
        <v>2328</v>
      </c>
      <c r="D93" t="s">
        <v>1785</v>
      </c>
      <c r="E93" t="str">
        <f t="shared" si="1"/>
        <v>revenue, product, product_sales</v>
      </c>
    </row>
    <row r="94" spans="3:5" x14ac:dyDescent="0.2">
      <c r="C94" t="s">
        <v>2318</v>
      </c>
      <c r="D94" t="s">
        <v>1786</v>
      </c>
      <c r="E94" t="str">
        <f t="shared" si="1"/>
        <v>segment, revenue, americas_retail</v>
      </c>
    </row>
    <row r="95" spans="3:5" x14ac:dyDescent="0.2">
      <c r="C95" t="s">
        <v>2318</v>
      </c>
      <c r="D95" t="s">
        <v>2905</v>
      </c>
      <c r="E95" t="str">
        <f t="shared" si="1"/>
        <v>segment, revenue, americas_retail, comp_sales</v>
      </c>
    </row>
    <row r="96" spans="3:5" x14ac:dyDescent="0.2">
      <c r="C96" t="s">
        <v>2318</v>
      </c>
      <c r="D96" t="s">
        <v>2905</v>
      </c>
      <c r="E96" t="str">
        <f t="shared" si="1"/>
        <v>segment, revenue, americas_retail, comp_sales</v>
      </c>
    </row>
    <row r="97" spans="3:5" x14ac:dyDescent="0.2">
      <c r="C97" t="s">
        <v>2318</v>
      </c>
      <c r="D97" t="s">
        <v>2906</v>
      </c>
      <c r="E97" t="str">
        <f t="shared" si="1"/>
        <v>segment, revenue, americas, wholesale</v>
      </c>
    </row>
    <row r="98" spans="3:5" x14ac:dyDescent="0.2">
      <c r="C98" t="s">
        <v>2318</v>
      </c>
      <c r="D98" t="s">
        <v>2906</v>
      </c>
      <c r="E98" t="str">
        <f t="shared" si="1"/>
        <v>segment, revenue, americas, wholesale</v>
      </c>
    </row>
    <row r="99" spans="3:5" x14ac:dyDescent="0.2">
      <c r="C99" t="s">
        <v>2318</v>
      </c>
      <c r="D99" t="s">
        <v>1787</v>
      </c>
      <c r="E99" t="str">
        <f t="shared" si="1"/>
        <v>segment, revenue, asia</v>
      </c>
    </row>
    <row r="100" spans="3:5" x14ac:dyDescent="0.2">
      <c r="C100" t="s">
        <v>2318</v>
      </c>
      <c r="D100" t="s">
        <v>2907</v>
      </c>
      <c r="E100" t="str">
        <f t="shared" si="1"/>
        <v>segment, revenue, asia, retail, comp_sales</v>
      </c>
    </row>
    <row r="101" spans="3:5" x14ac:dyDescent="0.2">
      <c r="C101" t="s">
        <v>2318</v>
      </c>
      <c r="D101" t="s">
        <v>2907</v>
      </c>
      <c r="E101" t="str">
        <f t="shared" si="1"/>
        <v>segment, revenue, asia, retail, comp_sales</v>
      </c>
    </row>
    <row r="102" spans="3:5" x14ac:dyDescent="0.2">
      <c r="C102" t="s">
        <v>2318</v>
      </c>
      <c r="D102" t="s">
        <v>1788</v>
      </c>
      <c r="E102" t="str">
        <f t="shared" si="1"/>
        <v>segment, revenue, europe</v>
      </c>
    </row>
    <row r="103" spans="3:5" x14ac:dyDescent="0.2">
      <c r="C103" t="s">
        <v>2318</v>
      </c>
      <c r="D103" t="s">
        <v>2908</v>
      </c>
      <c r="E103" t="str">
        <f t="shared" si="1"/>
        <v>segment, revenue, europe_retail, comp_sales</v>
      </c>
    </row>
    <row r="104" spans="3:5" x14ac:dyDescent="0.2">
      <c r="C104" t="s">
        <v>2318</v>
      </c>
      <c r="D104" t="s">
        <v>2908</v>
      </c>
      <c r="E104" t="str">
        <f t="shared" si="1"/>
        <v>segment, revenue, europe_retail, comp_sales</v>
      </c>
    </row>
    <row r="105" spans="3:5" x14ac:dyDescent="0.2">
      <c r="C105" t="s">
        <v>2318</v>
      </c>
      <c r="D105" t="s">
        <v>1789</v>
      </c>
      <c r="E105" t="str">
        <f t="shared" si="1"/>
        <v>segment, revenue, licensing</v>
      </c>
    </row>
    <row r="106" spans="3:5" x14ac:dyDescent="0.2">
      <c r="C106" t="s">
        <v>2318</v>
      </c>
      <c r="D106" t="s">
        <v>1789</v>
      </c>
      <c r="E106" t="str">
        <f t="shared" si="1"/>
        <v>segment, revenue, licensing</v>
      </c>
    </row>
    <row r="107" spans="3:5" x14ac:dyDescent="0.2">
      <c r="C107" t="s">
        <v>1772</v>
      </c>
      <c r="D107" t="s">
        <v>2909</v>
      </c>
      <c r="E107" t="str">
        <f t="shared" si="1"/>
        <v>sales, athleta, sales</v>
      </c>
    </row>
    <row r="108" spans="3:5" x14ac:dyDescent="0.2">
      <c r="C108" t="s">
        <v>1772</v>
      </c>
      <c r="D108" t="s">
        <v>2910</v>
      </c>
      <c r="E108" t="str">
        <f t="shared" si="1"/>
        <v>sales, banana_republic, global_sales</v>
      </c>
    </row>
    <row r="109" spans="3:5" x14ac:dyDescent="0.2">
      <c r="C109" t="s">
        <v>1772</v>
      </c>
      <c r="D109" t="s">
        <v>1790</v>
      </c>
      <c r="E109" t="str">
        <f t="shared" si="1"/>
        <v>sales, gap_global</v>
      </c>
    </row>
    <row r="110" spans="3:5" x14ac:dyDescent="0.2">
      <c r="C110" t="s">
        <v>1772</v>
      </c>
      <c r="D110" t="s">
        <v>2911</v>
      </c>
      <c r="E110" t="str">
        <f t="shared" si="1"/>
        <v>sales, gap, global_sales</v>
      </c>
    </row>
    <row r="111" spans="3:5" x14ac:dyDescent="0.2">
      <c r="C111" t="s">
        <v>1772</v>
      </c>
      <c r="D111" t="s">
        <v>1791</v>
      </c>
      <c r="E111" t="str">
        <f t="shared" si="1"/>
        <v>sales, old_navy_global</v>
      </c>
    </row>
    <row r="112" spans="3:5" x14ac:dyDescent="0.2">
      <c r="C112" t="s">
        <v>1772</v>
      </c>
      <c r="D112" t="s">
        <v>2912</v>
      </c>
      <c r="E112" t="str">
        <f t="shared" si="1"/>
        <v>sales, old_navy, global_sales</v>
      </c>
    </row>
    <row r="113" spans="3:5" x14ac:dyDescent="0.2">
      <c r="C113" t="s">
        <v>1772</v>
      </c>
      <c r="D113" t="s">
        <v>1792</v>
      </c>
      <c r="E113" t="str">
        <f t="shared" si="1"/>
        <v>sales, other_sales</v>
      </c>
    </row>
    <row r="114" spans="3:5" x14ac:dyDescent="0.2">
      <c r="C114" t="s">
        <v>1772</v>
      </c>
      <c r="D114" t="s">
        <v>2913</v>
      </c>
      <c r="E114" t="str">
        <f t="shared" si="1"/>
        <v>sales, total, net_sales</v>
      </c>
    </row>
    <row r="115" spans="3:5" x14ac:dyDescent="0.2">
      <c r="C115" t="s">
        <v>1772</v>
      </c>
      <c r="D115" t="s">
        <v>1793</v>
      </c>
      <c r="E115" t="str">
        <f t="shared" si="1"/>
        <v>sales, asia_sales</v>
      </c>
    </row>
    <row r="116" spans="3:5" x14ac:dyDescent="0.2">
      <c r="C116" t="s">
        <v>1772</v>
      </c>
      <c r="D116" t="s">
        <v>1794</v>
      </c>
      <c r="E116" t="str">
        <f t="shared" si="1"/>
        <v>sales, canada_sales</v>
      </c>
    </row>
    <row r="117" spans="3:5" x14ac:dyDescent="0.2">
      <c r="C117" t="s">
        <v>1772</v>
      </c>
      <c r="D117" t="s">
        <v>1795</v>
      </c>
      <c r="E117" t="str">
        <f t="shared" si="1"/>
        <v>sales, europe_sales</v>
      </c>
    </row>
    <row r="118" spans="3:5" x14ac:dyDescent="0.2">
      <c r="C118" t="s">
        <v>1772</v>
      </c>
      <c r="D118" t="s">
        <v>1796</v>
      </c>
      <c r="E118" t="str">
        <f t="shared" si="1"/>
        <v>sales, other_regions_sales</v>
      </c>
    </row>
    <row r="119" spans="3:5" x14ac:dyDescent="0.2">
      <c r="C119" t="s">
        <v>1772</v>
      </c>
      <c r="D119" t="s">
        <v>2913</v>
      </c>
      <c r="E119" t="str">
        <f t="shared" si="1"/>
        <v>sales, total, net_sales</v>
      </c>
    </row>
    <row r="120" spans="3:5" x14ac:dyDescent="0.2">
      <c r="C120" t="s">
        <v>1772</v>
      </c>
      <c r="D120" t="s">
        <v>2162</v>
      </c>
      <c r="E120" t="str">
        <f t="shared" si="1"/>
        <v>sales, total_sales</v>
      </c>
    </row>
    <row r="121" spans="3:5" x14ac:dyDescent="0.2">
      <c r="C121" t="s">
        <v>1772</v>
      </c>
      <c r="D121" t="s">
        <v>2698</v>
      </c>
      <c r="E121" t="str">
        <f t="shared" si="1"/>
        <v>sales, us_sales</v>
      </c>
    </row>
    <row r="122" spans="3:5" x14ac:dyDescent="0.2">
      <c r="C122" t="s">
        <v>1797</v>
      </c>
      <c r="D122" t="s">
        <v>1798</v>
      </c>
      <c r="E122" t="str">
        <f t="shared" si="1"/>
        <v>segment_sales, online_sales</v>
      </c>
    </row>
    <row r="123" spans="3:5" x14ac:dyDescent="0.2">
      <c r="C123" t="s">
        <v>1797</v>
      </c>
      <c r="D123" t="s">
        <v>2296</v>
      </c>
      <c r="E123" t="str">
        <f t="shared" si="1"/>
        <v>segment_sales, storesales</v>
      </c>
    </row>
    <row r="124" spans="3:5" x14ac:dyDescent="0.2">
      <c r="C124" t="s">
        <v>1797</v>
      </c>
      <c r="D124" t="s">
        <v>2913</v>
      </c>
      <c r="E124" t="str">
        <f t="shared" si="1"/>
        <v>segment_sales, total, net_sales</v>
      </c>
    </row>
    <row r="125" spans="3:5" x14ac:dyDescent="0.2">
      <c r="C125" t="s">
        <v>2329</v>
      </c>
      <c r="D125" t="s">
        <v>2914</v>
      </c>
      <c r="E125" t="str">
        <f t="shared" si="1"/>
        <v>revenues, category, credit_card, revenues</v>
      </c>
    </row>
    <row r="126" spans="3:5" x14ac:dyDescent="0.2">
      <c r="C126" t="s">
        <v>1772</v>
      </c>
      <c r="D126" t="s">
        <v>1799</v>
      </c>
      <c r="E126" t="str">
        <f t="shared" si="1"/>
        <v>sales, anniversary_event_sales</v>
      </c>
    </row>
    <row r="127" spans="3:5" x14ac:dyDescent="0.2">
      <c r="C127" t="s">
        <v>1772</v>
      </c>
      <c r="D127" t="s">
        <v>1800</v>
      </c>
      <c r="E127" t="str">
        <f t="shared" si="1"/>
        <v>sales, digital_sales</v>
      </c>
    </row>
    <row r="128" spans="3:5" x14ac:dyDescent="0.2">
      <c r="C128" t="s">
        <v>2318</v>
      </c>
      <c r="D128" t="s">
        <v>1801</v>
      </c>
      <c r="E128" t="str">
        <f t="shared" si="1"/>
        <v>segment, revenue, nordstrom_rack_sales</v>
      </c>
    </row>
    <row r="129" spans="3:5" x14ac:dyDescent="0.2">
      <c r="C129" t="s">
        <v>2318</v>
      </c>
      <c r="D129" t="s">
        <v>1802</v>
      </c>
      <c r="E129" t="str">
        <f t="shared" si="1"/>
        <v>segment, revenue, nordstrom_sales</v>
      </c>
    </row>
    <row r="130" spans="3:5" x14ac:dyDescent="0.2">
      <c r="C130" t="s">
        <v>2330</v>
      </c>
      <c r="D130" t="s">
        <v>1803</v>
      </c>
      <c r="E130" t="str">
        <f t="shared" ref="E130:E193" si="2">IF(C130&lt;&gt;"",TRIM(C130),"")&amp;IF(AND(C130&lt;&gt;"",D130&lt;&gt;""),", ","")&amp;IF(D130&lt;&gt;"",TRIM(D130),"")</f>
        <v>geographic, revenues, americas</v>
      </c>
    </row>
    <row r="131" spans="3:5" x14ac:dyDescent="0.2">
      <c r="C131" t="s">
        <v>2330</v>
      </c>
      <c r="D131" t="s">
        <v>1787</v>
      </c>
      <c r="E131" t="str">
        <f t="shared" si="2"/>
        <v>geographic, revenues, asia</v>
      </c>
    </row>
    <row r="132" spans="3:5" x14ac:dyDescent="0.2">
      <c r="C132" t="s">
        <v>2330</v>
      </c>
      <c r="D132" t="s">
        <v>1788</v>
      </c>
      <c r="E132" t="str">
        <f t="shared" si="2"/>
        <v>geographic, revenues, europe</v>
      </c>
    </row>
    <row r="133" spans="3:5" x14ac:dyDescent="0.2">
      <c r="C133" t="s">
        <v>2325</v>
      </c>
      <c r="D133" t="s">
        <v>2915</v>
      </c>
      <c r="E133" t="str">
        <f t="shared" si="2"/>
        <v>segment, revenue, channel, direct, consumer, americas</v>
      </c>
    </row>
    <row r="134" spans="3:5" x14ac:dyDescent="0.2">
      <c r="C134" t="s">
        <v>2325</v>
      </c>
      <c r="D134" t="s">
        <v>2916</v>
      </c>
      <c r="E134" t="str">
        <f t="shared" si="2"/>
        <v>segment, revenue, channel, direct, consumer, asia</v>
      </c>
    </row>
    <row r="135" spans="3:5" x14ac:dyDescent="0.2">
      <c r="C135" t="s">
        <v>2325</v>
      </c>
      <c r="D135" t="s">
        <v>2917</v>
      </c>
      <c r="E135" t="str">
        <f t="shared" si="2"/>
        <v>segment, revenue, channel, direct, consumer, europe</v>
      </c>
    </row>
    <row r="136" spans="3:5" x14ac:dyDescent="0.2">
      <c r="C136" t="s">
        <v>2325</v>
      </c>
      <c r="D136" t="s">
        <v>2918</v>
      </c>
      <c r="E136" t="str">
        <f t="shared" si="2"/>
        <v>segment, revenue, channel, wholesale, revenue, americas</v>
      </c>
    </row>
    <row r="137" spans="3:5" x14ac:dyDescent="0.2">
      <c r="C137" t="s">
        <v>2325</v>
      </c>
      <c r="D137" t="s">
        <v>2919</v>
      </c>
      <c r="E137" t="str">
        <f t="shared" si="2"/>
        <v>segment, revenue, channel, wholesale, revenue, asia</v>
      </c>
    </row>
    <row r="138" spans="3:5" x14ac:dyDescent="0.2">
      <c r="C138" t="s">
        <v>2325</v>
      </c>
      <c r="D138" t="s">
        <v>2920</v>
      </c>
      <c r="E138" t="str">
        <f t="shared" si="2"/>
        <v>segment, revenue, channel, wholesale, revenue, europe</v>
      </c>
    </row>
    <row r="139" spans="3:5" x14ac:dyDescent="0.2">
      <c r="C139" t="s">
        <v>2331</v>
      </c>
      <c r="D139" t="s">
        <v>2921</v>
      </c>
      <c r="E139" t="str">
        <f t="shared" si="2"/>
        <v>revenue, segment, digital_subscription, content</v>
      </c>
    </row>
    <row r="140" spans="3:5" x14ac:dyDescent="0.2">
      <c r="C140" t="s">
        <v>2331</v>
      </c>
      <c r="D140" t="s">
        <v>2888</v>
      </c>
      <c r="E140" t="str">
        <f t="shared" si="2"/>
        <v>revenue, segment, direct, consumer</v>
      </c>
    </row>
    <row r="141" spans="3:5" x14ac:dyDescent="0.2">
      <c r="C141" t="s">
        <v>2331</v>
      </c>
      <c r="D141" t="s">
        <v>1789</v>
      </c>
      <c r="E141" t="str">
        <f t="shared" si="2"/>
        <v>revenue, segment, licensing</v>
      </c>
    </row>
    <row r="142" spans="3:5" x14ac:dyDescent="0.2">
      <c r="C142" t="s">
        <v>2331</v>
      </c>
      <c r="D142" t="s">
        <v>1768</v>
      </c>
      <c r="E142" t="str">
        <f t="shared" si="2"/>
        <v>revenue, segment, other</v>
      </c>
    </row>
    <row r="143" spans="3:5" x14ac:dyDescent="0.2">
      <c r="C143" t="s">
        <v>1852</v>
      </c>
      <c r="D143" t="s">
        <v>1804</v>
      </c>
      <c r="E143" t="str">
        <f t="shared" si="2"/>
        <v>revenue, consumer_products</v>
      </c>
    </row>
    <row r="144" spans="3:5" x14ac:dyDescent="0.2">
      <c r="C144" t="s">
        <v>1852</v>
      </c>
      <c r="D144" t="s">
        <v>2922</v>
      </c>
      <c r="E144" t="str">
        <f t="shared" si="2"/>
        <v>revenue, magazine, digital_subscriptions</v>
      </c>
    </row>
    <row r="145" spans="3:5" x14ac:dyDescent="0.2">
      <c r="C145" t="s">
        <v>1852</v>
      </c>
      <c r="D145" t="s">
        <v>1805</v>
      </c>
      <c r="E145" t="str">
        <f t="shared" si="2"/>
        <v>revenue, trademark_licensing</v>
      </c>
    </row>
    <row r="146" spans="3:5" x14ac:dyDescent="0.2">
      <c r="C146" t="s">
        <v>1852</v>
      </c>
      <c r="D146" t="s">
        <v>2923</v>
      </c>
      <c r="E146" t="str">
        <f t="shared" si="2"/>
        <v>revenue, tv, cable_programming</v>
      </c>
    </row>
    <row r="147" spans="3:5" x14ac:dyDescent="0.2">
      <c r="C147" t="s">
        <v>2316</v>
      </c>
      <c r="D147" t="s">
        <v>2924</v>
      </c>
      <c r="E147" t="str">
        <f t="shared" si="2"/>
        <v>geographic, revenue, international, other_sales</v>
      </c>
    </row>
    <row r="148" spans="3:5" x14ac:dyDescent="0.2">
      <c r="C148" t="s">
        <v>2316</v>
      </c>
      <c r="D148" t="s">
        <v>2163</v>
      </c>
      <c r="E148" t="str">
        <f t="shared" si="2"/>
        <v>geographic, revenue, mid_west_sales</v>
      </c>
    </row>
    <row r="149" spans="3:5" x14ac:dyDescent="0.2">
      <c r="C149" t="s">
        <v>2316</v>
      </c>
      <c r="D149" t="s">
        <v>1806</v>
      </c>
      <c r="E149" t="str">
        <f t="shared" si="2"/>
        <v>geographic, revenue, north_east_sales</v>
      </c>
    </row>
    <row r="150" spans="3:5" x14ac:dyDescent="0.2">
      <c r="C150" t="s">
        <v>2316</v>
      </c>
      <c r="D150" t="s">
        <v>1807</v>
      </c>
      <c r="E150" t="str">
        <f t="shared" si="2"/>
        <v>geographic, revenue, south_sales</v>
      </c>
    </row>
    <row r="151" spans="3:5" x14ac:dyDescent="0.2">
      <c r="C151" t="s">
        <v>2316</v>
      </c>
      <c r="D151" t="s">
        <v>1808</v>
      </c>
      <c r="E151" t="str">
        <f t="shared" si="2"/>
        <v>geographic, revenue, west_sales</v>
      </c>
    </row>
    <row r="152" spans="3:5" x14ac:dyDescent="0.2">
      <c r="C152" t="s">
        <v>2318</v>
      </c>
      <c r="D152" t="s">
        <v>2213</v>
      </c>
      <c r="E152" t="str">
        <f t="shared" si="2"/>
        <v>segment, revenue, the_childrens_place_international</v>
      </c>
    </row>
    <row r="153" spans="3:5" x14ac:dyDescent="0.2">
      <c r="C153" t="s">
        <v>2318</v>
      </c>
      <c r="D153" t="s">
        <v>2925</v>
      </c>
      <c r="E153" t="str">
        <f t="shared" si="2"/>
        <v>segment, revenue, the_childrens_place, US</v>
      </c>
    </row>
    <row r="154" spans="3:5" x14ac:dyDescent="0.2">
      <c r="C154" t="s">
        <v>273</v>
      </c>
      <c r="D154" t="s">
        <v>2926</v>
      </c>
      <c r="E154" t="str">
        <f t="shared" si="2"/>
        <v>stores, closed, store, count</v>
      </c>
    </row>
    <row r="155" spans="3:5" x14ac:dyDescent="0.2">
      <c r="C155" t="s">
        <v>273</v>
      </c>
      <c r="D155" t="s">
        <v>2385</v>
      </c>
      <c r="E155" t="str">
        <f t="shared" si="2"/>
        <v>stores, total, store, count</v>
      </c>
    </row>
    <row r="156" spans="3:5" x14ac:dyDescent="0.2">
      <c r="C156" t="s">
        <v>1809</v>
      </c>
      <c r="D156" t="s">
        <v>2927</v>
      </c>
      <c r="E156" t="str">
        <f t="shared" si="2"/>
        <v>sales_mix, accessories, lingerie, fine_jewelry, _fragrances</v>
      </c>
    </row>
    <row r="157" spans="3:5" x14ac:dyDescent="0.2">
      <c r="C157" t="s">
        <v>1809</v>
      </c>
      <c r="D157" t="s">
        <v>2214</v>
      </c>
      <c r="E157" t="str">
        <f t="shared" si="2"/>
        <v>sales_mix, childrens</v>
      </c>
    </row>
    <row r="158" spans="3:5" x14ac:dyDescent="0.2">
      <c r="C158" t="s">
        <v>1809</v>
      </c>
      <c r="D158" t="s">
        <v>2928</v>
      </c>
      <c r="E158" t="str">
        <f t="shared" si="2"/>
        <v>sales_mix, home_accents, bed, bath</v>
      </c>
    </row>
    <row r="159" spans="3:5" x14ac:dyDescent="0.2">
      <c r="C159" t="s">
        <v>1809</v>
      </c>
      <c r="D159" t="s">
        <v>1810</v>
      </c>
      <c r="E159" t="str">
        <f t="shared" si="2"/>
        <v>sales_mix, ladies</v>
      </c>
    </row>
    <row r="160" spans="3:5" x14ac:dyDescent="0.2">
      <c r="C160" t="s">
        <v>1809</v>
      </c>
      <c r="D160" t="s">
        <v>1821</v>
      </c>
      <c r="E160" t="str">
        <f t="shared" si="2"/>
        <v>sales_mix, mens</v>
      </c>
    </row>
    <row r="161" spans="3:5" x14ac:dyDescent="0.2">
      <c r="C161" t="s">
        <v>1809</v>
      </c>
      <c r="D161" t="s">
        <v>1811</v>
      </c>
      <c r="E161" t="str">
        <f t="shared" si="2"/>
        <v>sales_mix, shoes</v>
      </c>
    </row>
    <row r="162" spans="3:5" x14ac:dyDescent="0.2">
      <c r="C162" t="s">
        <v>2332</v>
      </c>
      <c r="D162" t="s">
        <v>3431</v>
      </c>
      <c r="E162" t="str">
        <f t="shared" si="2"/>
        <v>store, count, beginning_the_period</v>
      </c>
    </row>
    <row r="163" spans="3:5" x14ac:dyDescent="0.2">
      <c r="C163" t="s">
        <v>2332</v>
      </c>
      <c r="D163" t="s">
        <v>2929</v>
      </c>
      <c r="E163" t="str">
        <f t="shared" si="2"/>
        <v>store, count, closed_, the_period</v>
      </c>
    </row>
    <row r="164" spans="3:5" x14ac:dyDescent="0.2">
      <c r="C164" t="s">
        <v>2332</v>
      </c>
      <c r="D164" t="s">
        <v>3432</v>
      </c>
      <c r="E164" t="str">
        <f t="shared" si="2"/>
        <v>store, count, end_the_period</v>
      </c>
    </row>
    <row r="165" spans="3:5" x14ac:dyDescent="0.2">
      <c r="C165" t="s">
        <v>2332</v>
      </c>
      <c r="D165" t="s">
        <v>2930</v>
      </c>
      <c r="E165" t="str">
        <f t="shared" si="2"/>
        <v>store, count, opened_, the_period</v>
      </c>
    </row>
    <row r="166" spans="3:5" x14ac:dyDescent="0.2">
      <c r="C166" t="s">
        <v>2332</v>
      </c>
      <c r="D166" t="s">
        <v>3433</v>
      </c>
      <c r="E166" t="str">
        <f t="shared" si="2"/>
        <v>store, count, store, count_at, end_period</v>
      </c>
    </row>
    <row r="167" spans="3:5" x14ac:dyDescent="0.2">
      <c r="C167" t="s">
        <v>1687</v>
      </c>
      <c r="D167" t="s">
        <v>2931</v>
      </c>
      <c r="E167" t="str">
        <f t="shared" si="2"/>
        <v>homegoods_sales, us</v>
      </c>
    </row>
    <row r="168" spans="3:5" x14ac:dyDescent="0.2">
      <c r="C168" t="s">
        <v>1687</v>
      </c>
      <c r="D168" t="s">
        <v>2932</v>
      </c>
      <c r="E168" t="str">
        <f t="shared" si="2"/>
        <v>marmaxx_sales, us</v>
      </c>
    </row>
    <row r="169" spans="3:5" x14ac:dyDescent="0.2">
      <c r="C169" t="s">
        <v>1687</v>
      </c>
      <c r="D169" t="s">
        <v>1812</v>
      </c>
      <c r="E169" t="str">
        <f t="shared" si="2"/>
        <v>tjx_canada_sales</v>
      </c>
    </row>
    <row r="170" spans="3:5" x14ac:dyDescent="0.2">
      <c r="C170" t="s">
        <v>1687</v>
      </c>
      <c r="D170" t="s">
        <v>1813</v>
      </c>
      <c r="E170" t="str">
        <f t="shared" si="2"/>
        <v>tjx_europe</v>
      </c>
    </row>
    <row r="171" spans="3:5" x14ac:dyDescent="0.2">
      <c r="C171" t="s">
        <v>1687</v>
      </c>
      <c r="D171" t="s">
        <v>1814</v>
      </c>
      <c r="E171" t="str">
        <f t="shared" si="2"/>
        <v>tjx_international_sales</v>
      </c>
    </row>
    <row r="172" spans="3:5" x14ac:dyDescent="0.2">
      <c r="C172" t="s">
        <v>1687</v>
      </c>
      <c r="D172" t="s">
        <v>1815</v>
      </c>
      <c r="E172" t="str">
        <f t="shared" si="2"/>
        <v xml:space="preserve">tjx_canada_sales_	</v>
      </c>
    </row>
    <row r="173" spans="3:5" x14ac:dyDescent="0.2">
      <c r="C173" t="s">
        <v>1687</v>
      </c>
      <c r="D173" t="s">
        <v>2933</v>
      </c>
      <c r="E173" t="str">
        <f t="shared" si="2"/>
        <v xml:space="preserve">tjx_international_(europe, australia)_sales_	</v>
      </c>
    </row>
    <row r="174" spans="3:5" x14ac:dyDescent="0.2">
      <c r="C174" t="s">
        <v>1687</v>
      </c>
      <c r="D174" t="s">
        <v>2934</v>
      </c>
      <c r="E174" t="str">
        <f t="shared" si="2"/>
        <v>tjx_international_(europe, australia)_sales</v>
      </c>
    </row>
    <row r="175" spans="3:5" x14ac:dyDescent="0.2">
      <c r="C175" t="s">
        <v>1687</v>
      </c>
      <c r="D175" t="s">
        <v>2699</v>
      </c>
      <c r="E175" t="str">
        <f t="shared" si="2"/>
        <v>homegoods_(us)_sales</v>
      </c>
    </row>
    <row r="176" spans="3:5" x14ac:dyDescent="0.2">
      <c r="C176" t="s">
        <v>1687</v>
      </c>
      <c r="D176" t="s">
        <v>2700</v>
      </c>
      <c r="E176" t="str">
        <f t="shared" si="2"/>
        <v>marmaxx_(us)_sales</v>
      </c>
    </row>
    <row r="177" spans="3:5" x14ac:dyDescent="0.2">
      <c r="C177" t="s">
        <v>2333</v>
      </c>
      <c r="D177" t="s">
        <v>2333</v>
      </c>
      <c r="E177" t="str">
        <f t="shared" si="2"/>
        <v>newly, opened, stores, newly, opened, stores</v>
      </c>
    </row>
    <row r="178" spans="3:5" x14ac:dyDescent="0.2">
      <c r="C178" t="s">
        <v>2332</v>
      </c>
      <c r="D178" t="s">
        <v>2385</v>
      </c>
      <c r="E178" t="str">
        <f t="shared" si="2"/>
        <v>store, count, total, store, count</v>
      </c>
    </row>
    <row r="179" spans="3:5" x14ac:dyDescent="0.2">
      <c r="C179" t="s">
        <v>2334</v>
      </c>
      <c r="D179" t="s">
        <v>2935</v>
      </c>
      <c r="E179" t="str">
        <f t="shared" si="2"/>
        <v>new_store, opened, new_store, opened_during_quarter</v>
      </c>
    </row>
    <row r="180" spans="3:5" x14ac:dyDescent="0.2">
      <c r="C180" t="s">
        <v>2335</v>
      </c>
      <c r="D180" t="s">
        <v>2164</v>
      </c>
      <c r="E180" t="str">
        <f t="shared" si="2"/>
        <v>segment, revenues, e_commerce</v>
      </c>
    </row>
    <row r="181" spans="3:5" x14ac:dyDescent="0.2">
      <c r="C181" t="s">
        <v>2335</v>
      </c>
      <c r="D181" t="s">
        <v>1816</v>
      </c>
      <c r="E181" t="str">
        <f t="shared" si="2"/>
        <v>segment, revenues, proprietary</v>
      </c>
    </row>
    <row r="182" spans="3:5" x14ac:dyDescent="0.2">
      <c r="C182" t="s">
        <v>2335</v>
      </c>
      <c r="D182" t="s">
        <v>1816</v>
      </c>
      <c r="E182" t="str">
        <f t="shared" si="2"/>
        <v>segment, revenues, proprietary</v>
      </c>
    </row>
    <row r="183" spans="3:5" x14ac:dyDescent="0.2">
      <c r="C183" t="s">
        <v>2335</v>
      </c>
      <c r="D183" t="s">
        <v>2892</v>
      </c>
      <c r="E183" t="str">
        <f t="shared" si="2"/>
        <v>segment, revenues, retail, stores</v>
      </c>
    </row>
    <row r="184" spans="3:5" x14ac:dyDescent="0.2">
      <c r="C184" t="s">
        <v>2335</v>
      </c>
      <c r="D184" t="s">
        <v>2165</v>
      </c>
      <c r="E184" t="str">
        <f t="shared" si="2"/>
        <v>segment, revenues, third_party</v>
      </c>
    </row>
    <row r="185" spans="3:5" x14ac:dyDescent="0.2">
      <c r="C185" t="s">
        <v>2335</v>
      </c>
      <c r="D185" t="s">
        <v>2165</v>
      </c>
      <c r="E185" t="str">
        <f t="shared" si="2"/>
        <v>segment, revenues, third_party</v>
      </c>
    </row>
    <row r="186" spans="3:5" x14ac:dyDescent="0.2">
      <c r="C186" t="s">
        <v>273</v>
      </c>
      <c r="D186" t="s">
        <v>2936</v>
      </c>
      <c r="E186" t="str">
        <f t="shared" si="2"/>
        <v>stores, stores, permanently_closed_during_quarter</v>
      </c>
    </row>
    <row r="187" spans="3:5" x14ac:dyDescent="0.2">
      <c r="C187" t="s">
        <v>2336</v>
      </c>
      <c r="D187" t="s">
        <v>1817</v>
      </c>
      <c r="E187" t="str">
        <f t="shared" si="2"/>
        <v>sub_segment, revenue, category, accessories</v>
      </c>
    </row>
    <row r="188" spans="3:5" x14ac:dyDescent="0.2">
      <c r="C188" t="s">
        <v>2336</v>
      </c>
      <c r="D188" t="s">
        <v>1817</v>
      </c>
      <c r="E188" t="str">
        <f t="shared" si="2"/>
        <v>sub_segment, revenue, category, accessories</v>
      </c>
    </row>
    <row r="189" spans="3:5" x14ac:dyDescent="0.2">
      <c r="C189" t="s">
        <v>2336</v>
      </c>
      <c r="D189" t="s">
        <v>1818</v>
      </c>
      <c r="E189" t="str">
        <f t="shared" si="2"/>
        <v>sub_segment, revenue, category, boys</v>
      </c>
    </row>
    <row r="190" spans="3:5" x14ac:dyDescent="0.2">
      <c r="C190" t="s">
        <v>2336</v>
      </c>
      <c r="D190" t="s">
        <v>1818</v>
      </c>
      <c r="E190" t="str">
        <f t="shared" si="2"/>
        <v>sub_segment, revenue, category, boys</v>
      </c>
    </row>
    <row r="191" spans="3:5" x14ac:dyDescent="0.2">
      <c r="C191" t="s">
        <v>2336</v>
      </c>
      <c r="D191" t="s">
        <v>1819</v>
      </c>
      <c r="E191" t="str">
        <f t="shared" si="2"/>
        <v>sub_segment, revenue, category, footwear</v>
      </c>
    </row>
    <row r="192" spans="3:5" x14ac:dyDescent="0.2">
      <c r="C192" t="s">
        <v>2336</v>
      </c>
      <c r="D192" t="s">
        <v>1819</v>
      </c>
      <c r="E192" t="str">
        <f t="shared" si="2"/>
        <v>sub_segment, revenue, category, footwear</v>
      </c>
    </row>
    <row r="193" spans="3:5" x14ac:dyDescent="0.2">
      <c r="C193" t="s">
        <v>2336</v>
      </c>
      <c r="D193" t="s">
        <v>1820</v>
      </c>
      <c r="E193" t="str">
        <f t="shared" si="2"/>
        <v>sub_segment, revenue, category, girls</v>
      </c>
    </row>
    <row r="194" spans="3:5" x14ac:dyDescent="0.2">
      <c r="C194" t="s">
        <v>2336</v>
      </c>
      <c r="D194" t="s">
        <v>1820</v>
      </c>
      <c r="E194" t="str">
        <f t="shared" ref="E194:E257" si="3">IF(C194&lt;&gt;"",TRIM(C194),"")&amp;IF(AND(C194&lt;&gt;"",D194&lt;&gt;""),", ","")&amp;IF(D194&lt;&gt;"",TRIM(D194),"")</f>
        <v>sub_segment, revenue, category, girls</v>
      </c>
    </row>
    <row r="195" spans="3:5" x14ac:dyDescent="0.2">
      <c r="C195" t="s">
        <v>2336</v>
      </c>
      <c r="D195" t="s">
        <v>1821</v>
      </c>
      <c r="E195" t="str">
        <f t="shared" si="3"/>
        <v>sub_segment, revenue, category, mens</v>
      </c>
    </row>
    <row r="196" spans="3:5" x14ac:dyDescent="0.2">
      <c r="C196" t="s">
        <v>2336</v>
      </c>
      <c r="D196" t="s">
        <v>1821</v>
      </c>
      <c r="E196" t="str">
        <f t="shared" si="3"/>
        <v>sub_segment, revenue, category, mens</v>
      </c>
    </row>
    <row r="197" spans="3:5" x14ac:dyDescent="0.2">
      <c r="C197" t="s">
        <v>2336</v>
      </c>
      <c r="D197" t="s">
        <v>1822</v>
      </c>
      <c r="E197" t="str">
        <f t="shared" si="3"/>
        <v>sub_segment, revenue, category, outdoor</v>
      </c>
    </row>
    <row r="198" spans="3:5" x14ac:dyDescent="0.2">
      <c r="C198" t="s">
        <v>2336</v>
      </c>
      <c r="D198" t="s">
        <v>1822</v>
      </c>
      <c r="E198" t="str">
        <f t="shared" si="3"/>
        <v>sub_segment, revenue, category, outdoor</v>
      </c>
    </row>
    <row r="199" spans="3:5" x14ac:dyDescent="0.2">
      <c r="C199" t="s">
        <v>2336</v>
      </c>
      <c r="D199" t="s">
        <v>1823</v>
      </c>
      <c r="E199" t="str">
        <f t="shared" si="3"/>
        <v>sub_segment, revenue, category, women</v>
      </c>
    </row>
    <row r="200" spans="3:5" x14ac:dyDescent="0.2">
      <c r="C200" t="s">
        <v>2336</v>
      </c>
      <c r="D200" t="s">
        <v>1824</v>
      </c>
      <c r="E200" t="str">
        <f t="shared" si="3"/>
        <v>sub_segment, revenue, category, womens</v>
      </c>
    </row>
    <row r="201" spans="3:5" x14ac:dyDescent="0.2">
      <c r="C201" t="s">
        <v>3434</v>
      </c>
      <c r="D201" t="s">
        <v>3435</v>
      </c>
      <c r="E201" t="str">
        <f t="shared" si="3"/>
        <v>total_gross, square_footageend_quarter, total_gross, square_footage, at, end_quarter</v>
      </c>
    </row>
    <row r="202" spans="3:5" x14ac:dyDescent="0.2">
      <c r="C202" t="s">
        <v>3436</v>
      </c>
      <c r="D202" t="s">
        <v>3437</v>
      </c>
      <c r="E202" t="str">
        <f t="shared" si="3"/>
        <v>total, storesend_quarter, total, stores, at, end_quarter</v>
      </c>
    </row>
    <row r="203" spans="3:5" x14ac:dyDescent="0.2">
      <c r="C203" t="s">
        <v>1709</v>
      </c>
      <c r="D203" t="s">
        <v>1825</v>
      </c>
      <c r="E203" t="str">
        <f t="shared" si="3"/>
        <v>customers, new_customers</v>
      </c>
    </row>
    <row r="204" spans="3:5" x14ac:dyDescent="0.2">
      <c r="C204" t="s">
        <v>2330</v>
      </c>
      <c r="D204" t="s">
        <v>2937</v>
      </c>
      <c r="E204" t="str">
        <f t="shared" si="3"/>
        <v>geographic, revenues, china, revenues</v>
      </c>
    </row>
    <row r="205" spans="3:5" x14ac:dyDescent="0.2">
      <c r="C205" t="s">
        <v>2330</v>
      </c>
      <c r="D205" t="s">
        <v>2938</v>
      </c>
      <c r="E205" t="str">
        <f t="shared" si="3"/>
        <v>geographic, revenues, north_america, revenues</v>
      </c>
    </row>
    <row r="206" spans="3:5" x14ac:dyDescent="0.2">
      <c r="C206" t="s">
        <v>2330</v>
      </c>
      <c r="D206" t="s">
        <v>2939</v>
      </c>
      <c r="E206" t="str">
        <f t="shared" si="3"/>
        <v>geographic, revenues, other_asia, revenues</v>
      </c>
    </row>
    <row r="207" spans="3:5" x14ac:dyDescent="0.2">
      <c r="C207" t="s">
        <v>2330</v>
      </c>
      <c r="D207" t="s">
        <v>2940</v>
      </c>
      <c r="E207" t="str">
        <f t="shared" si="3"/>
        <v>geographic, revenues, other, revenues</v>
      </c>
    </row>
    <row r="208" spans="3:5" x14ac:dyDescent="0.2">
      <c r="C208" t="s">
        <v>2330</v>
      </c>
      <c r="D208" t="s">
        <v>1826</v>
      </c>
      <c r="E208" t="str">
        <f t="shared" si="3"/>
        <v>geographic, revenues, total</v>
      </c>
    </row>
    <row r="209" spans="3:5" x14ac:dyDescent="0.2">
      <c r="C209" t="s">
        <v>2335</v>
      </c>
      <c r="D209" t="s">
        <v>2941</v>
      </c>
      <c r="E209" t="str">
        <f t="shared" si="3"/>
        <v>segment, revenues, coach, revenues</v>
      </c>
    </row>
    <row r="210" spans="3:5" x14ac:dyDescent="0.2">
      <c r="C210" t="s">
        <v>2335</v>
      </c>
      <c r="D210" t="s">
        <v>2942</v>
      </c>
      <c r="E210" t="str">
        <f t="shared" si="3"/>
        <v>segment, revenues, kate_spade, revenues</v>
      </c>
    </row>
    <row r="211" spans="3:5" x14ac:dyDescent="0.2">
      <c r="C211" t="s">
        <v>2335</v>
      </c>
      <c r="D211" t="s">
        <v>2943</v>
      </c>
      <c r="E211" t="str">
        <f t="shared" si="3"/>
        <v>segment, revenues, stuart_weitzman, revenues</v>
      </c>
    </row>
    <row r="212" spans="3:5" x14ac:dyDescent="0.2">
      <c r="C212" t="s">
        <v>2335</v>
      </c>
      <c r="D212" t="s">
        <v>1826</v>
      </c>
      <c r="E212" t="str">
        <f t="shared" si="3"/>
        <v>segment, revenues, total</v>
      </c>
    </row>
    <row r="213" spans="3:5" x14ac:dyDescent="0.2">
      <c r="C213" t="s">
        <v>1860</v>
      </c>
      <c r="D213" t="s">
        <v>1827</v>
      </c>
      <c r="E213" t="str">
        <f t="shared" si="3"/>
        <v>net_sales, anthropologie_group</v>
      </c>
    </row>
    <row r="214" spans="3:5" x14ac:dyDescent="0.2">
      <c r="C214" t="s">
        <v>1860</v>
      </c>
      <c r="D214" t="s">
        <v>1828</v>
      </c>
      <c r="E214" t="str">
        <f t="shared" si="3"/>
        <v>net_sales, free_people_group</v>
      </c>
    </row>
    <row r="215" spans="3:5" x14ac:dyDescent="0.2">
      <c r="C215" t="s">
        <v>1860</v>
      </c>
      <c r="D215" t="s">
        <v>2944</v>
      </c>
      <c r="E215" t="str">
        <f t="shared" si="3"/>
        <v>net_sales, menus, venues</v>
      </c>
    </row>
    <row r="216" spans="3:5" x14ac:dyDescent="0.2">
      <c r="C216" t="s">
        <v>1860</v>
      </c>
      <c r="D216" t="s">
        <v>1829</v>
      </c>
      <c r="E216" t="str">
        <f t="shared" si="3"/>
        <v>net_sales, nuuly</v>
      </c>
    </row>
    <row r="217" spans="3:5" x14ac:dyDescent="0.2">
      <c r="C217" t="s">
        <v>1860</v>
      </c>
      <c r="D217" t="s">
        <v>1830</v>
      </c>
      <c r="E217" t="str">
        <f t="shared" si="3"/>
        <v>net_sales, urban_outfitters</v>
      </c>
    </row>
    <row r="218" spans="3:5" x14ac:dyDescent="0.2">
      <c r="C218" t="s">
        <v>2337</v>
      </c>
      <c r="D218" t="s">
        <v>1831</v>
      </c>
      <c r="E218" t="str">
        <f t="shared" si="3"/>
        <v>net_sales, segment, retail_segment</v>
      </c>
    </row>
    <row r="219" spans="3:5" x14ac:dyDescent="0.2">
      <c r="C219" t="s">
        <v>2337</v>
      </c>
      <c r="D219" t="s">
        <v>1832</v>
      </c>
      <c r="E219" t="str">
        <f t="shared" si="3"/>
        <v>net_sales, segment, subscription_segment</v>
      </c>
    </row>
    <row r="220" spans="3:5" x14ac:dyDescent="0.2">
      <c r="C220" t="s">
        <v>2337</v>
      </c>
      <c r="D220" t="s">
        <v>1833</v>
      </c>
      <c r="E220" t="str">
        <f t="shared" si="3"/>
        <v>net_sales, segment, wholesale_segment</v>
      </c>
    </row>
    <row r="221" spans="3:5" x14ac:dyDescent="0.2">
      <c r="C221" t="s">
        <v>2338</v>
      </c>
      <c r="D221" t="s">
        <v>1834</v>
      </c>
      <c r="E221" t="str">
        <f t="shared" si="3"/>
        <v>new_stores, opened, new_retail_locations</v>
      </c>
    </row>
    <row r="222" spans="3:5" x14ac:dyDescent="0.2">
      <c r="C222" t="s">
        <v>273</v>
      </c>
      <c r="D222" t="s">
        <v>2945</v>
      </c>
      <c r="E222" t="str">
        <f t="shared" si="3"/>
        <v>stores, closed_franchisee_owned, stores</v>
      </c>
    </row>
    <row r="223" spans="3:5" x14ac:dyDescent="0.2">
      <c r="C223" t="s">
        <v>273</v>
      </c>
      <c r="D223" t="s">
        <v>2946</v>
      </c>
      <c r="E223" t="str">
        <f t="shared" si="3"/>
        <v>stores, total_closed_retail, stores</v>
      </c>
    </row>
    <row r="224" spans="3:5" x14ac:dyDescent="0.2">
      <c r="C224" t="s">
        <v>273</v>
      </c>
      <c r="D224" t="s">
        <v>2947</v>
      </c>
      <c r="E224" t="str">
        <f t="shared" si="3"/>
        <v>stores, total_new_retail_location, stores</v>
      </c>
    </row>
    <row r="225" spans="3:5" x14ac:dyDescent="0.2">
      <c r="C225" t="s">
        <v>273</v>
      </c>
      <c r="D225" t="s">
        <v>2948</v>
      </c>
      <c r="E225" t="str">
        <f t="shared" si="3"/>
        <v>stores, china, _beauty, accessories</v>
      </c>
    </row>
    <row r="226" spans="3:5" x14ac:dyDescent="0.2">
      <c r="C226" t="s">
        <v>273</v>
      </c>
      <c r="D226" t="s">
        <v>2949</v>
      </c>
      <c r="E226" t="str">
        <f t="shared" si="3"/>
        <v>stores, china, _full_assortment</v>
      </c>
    </row>
    <row r="227" spans="3:5" x14ac:dyDescent="0.2">
      <c r="C227" t="s">
        <v>273</v>
      </c>
      <c r="D227" t="s">
        <v>2950</v>
      </c>
      <c r="E227" t="str">
        <f t="shared" si="3"/>
        <v>stores, stores, canada</v>
      </c>
    </row>
    <row r="228" spans="3:5" x14ac:dyDescent="0.2">
      <c r="C228" t="s">
        <v>273</v>
      </c>
      <c r="D228" t="s">
        <v>2951</v>
      </c>
      <c r="E228" t="str">
        <f t="shared" si="3"/>
        <v>stores, stores, u.s</v>
      </c>
    </row>
    <row r="229" spans="3:5" x14ac:dyDescent="0.2">
      <c r="C229" t="s">
        <v>2317</v>
      </c>
      <c r="D229" t="s">
        <v>2952</v>
      </c>
      <c r="E229" t="str">
        <f t="shared" si="3"/>
        <v>new_store, openings, company_operated, stores, china, _beauty, accessories</v>
      </c>
    </row>
    <row r="230" spans="3:5" x14ac:dyDescent="0.2">
      <c r="C230" t="s">
        <v>2317</v>
      </c>
      <c r="D230" t="s">
        <v>2953</v>
      </c>
      <c r="E230" t="str">
        <f t="shared" si="3"/>
        <v>new_store, openings, company_operated, stores, canada</v>
      </c>
    </row>
    <row r="231" spans="3:5" x14ac:dyDescent="0.2">
      <c r="C231" t="s">
        <v>2317</v>
      </c>
      <c r="D231" t="s">
        <v>2954</v>
      </c>
      <c r="E231" t="str">
        <f t="shared" si="3"/>
        <v>new_store, openings, company_operated, stores, china, _full_assortment</v>
      </c>
    </row>
    <row r="232" spans="3:5" x14ac:dyDescent="0.2">
      <c r="C232" t="s">
        <v>2317</v>
      </c>
      <c r="D232" t="s">
        <v>2955</v>
      </c>
      <c r="E232" t="str">
        <f t="shared" si="3"/>
        <v>new_store, openings, company_operated, stores, us</v>
      </c>
    </row>
    <row r="233" spans="3:5" x14ac:dyDescent="0.2">
      <c r="C233" t="s">
        <v>2317</v>
      </c>
      <c r="D233" t="s">
        <v>2956</v>
      </c>
      <c r="E233" t="str">
        <f t="shared" si="3"/>
        <v>new_store, openings, partner_operated, stores, beauty, accessories</v>
      </c>
    </row>
    <row r="234" spans="3:5" x14ac:dyDescent="0.2">
      <c r="C234" t="s">
        <v>2317</v>
      </c>
      <c r="D234" t="s">
        <v>2957</v>
      </c>
      <c r="E234" t="str">
        <f t="shared" si="3"/>
        <v>new_store, openings, partner_operated, stores, full_assortment</v>
      </c>
    </row>
    <row r="235" spans="3:5" x14ac:dyDescent="0.2">
      <c r="C235" t="s">
        <v>273</v>
      </c>
      <c r="D235" t="s">
        <v>2952</v>
      </c>
      <c r="E235" t="str">
        <f t="shared" si="3"/>
        <v>stores, company_operated, stores, china, _beauty, accessories</v>
      </c>
    </row>
    <row r="236" spans="3:5" x14ac:dyDescent="0.2">
      <c r="C236" t="s">
        <v>273</v>
      </c>
      <c r="D236" t="s">
        <v>2953</v>
      </c>
      <c r="E236" t="str">
        <f t="shared" si="3"/>
        <v>stores, company_operated, stores, canada</v>
      </c>
    </row>
    <row r="237" spans="3:5" x14ac:dyDescent="0.2">
      <c r="C237" t="s">
        <v>273</v>
      </c>
      <c r="D237" t="s">
        <v>2954</v>
      </c>
      <c r="E237" t="str">
        <f t="shared" si="3"/>
        <v>stores, company_operated, stores, china, _full_assortment</v>
      </c>
    </row>
    <row r="238" spans="3:5" x14ac:dyDescent="0.2">
      <c r="C238" t="s">
        <v>273</v>
      </c>
      <c r="D238" t="s">
        <v>2955</v>
      </c>
      <c r="E238" t="str">
        <f t="shared" si="3"/>
        <v>stores, company_operated, stores, us</v>
      </c>
    </row>
    <row r="239" spans="3:5" x14ac:dyDescent="0.2">
      <c r="C239" t="s">
        <v>273</v>
      </c>
      <c r="D239" t="s">
        <v>2956</v>
      </c>
      <c r="E239" t="str">
        <f t="shared" si="3"/>
        <v>stores, partner_operated, stores, beauty, accessories</v>
      </c>
    </row>
    <row r="240" spans="3:5" x14ac:dyDescent="0.2">
      <c r="C240" t="s">
        <v>273</v>
      </c>
      <c r="D240" t="s">
        <v>2957</v>
      </c>
      <c r="E240" t="str">
        <f t="shared" si="3"/>
        <v>stores, partner_operated, stores, full_assortment</v>
      </c>
    </row>
    <row r="241" spans="3:5" x14ac:dyDescent="0.2">
      <c r="C241" t="s">
        <v>273</v>
      </c>
      <c r="D241" t="s">
        <v>2958</v>
      </c>
      <c r="E241" t="str">
        <f t="shared" si="3"/>
        <v>stores, beauty, accessories</v>
      </c>
    </row>
    <row r="242" spans="3:5" x14ac:dyDescent="0.2">
      <c r="C242" t="s">
        <v>273</v>
      </c>
      <c r="D242" t="s">
        <v>1835</v>
      </c>
      <c r="E242" t="str">
        <f t="shared" si="3"/>
        <v>stores, full_assortment</v>
      </c>
    </row>
    <row r="243" spans="3:5" x14ac:dyDescent="0.2">
      <c r="C243" t="s">
        <v>2339</v>
      </c>
      <c r="D243" t="s">
        <v>2959</v>
      </c>
      <c r="E243" t="str">
        <f t="shared" si="3"/>
        <v>sales, selling, square_foot, company_operated, stores, sales, selling, square_foot</v>
      </c>
    </row>
    <row r="244" spans="3:5" x14ac:dyDescent="0.2">
      <c r="C244" t="s">
        <v>2340</v>
      </c>
      <c r="D244" t="s">
        <v>2960</v>
      </c>
      <c r="E244" t="str">
        <f t="shared" si="3"/>
        <v>sales, average, store, company_operated, stores, sales, average, store</v>
      </c>
    </row>
    <row r="245" spans="3:5" x14ac:dyDescent="0.2">
      <c r="C245" t="s">
        <v>2318</v>
      </c>
      <c r="D245" t="s">
        <v>1836</v>
      </c>
      <c r="E245" t="str">
        <f t="shared" si="3"/>
        <v>segment, revenue, direct_revenue</v>
      </c>
    </row>
    <row r="246" spans="3:5" x14ac:dyDescent="0.2">
      <c r="C246" t="s">
        <v>2318</v>
      </c>
      <c r="D246" t="s">
        <v>2961</v>
      </c>
      <c r="E246" t="str">
        <f t="shared" si="3"/>
        <v>segment, revenue, international, revenue</v>
      </c>
    </row>
    <row r="247" spans="3:5" x14ac:dyDescent="0.2">
      <c r="C247" t="s">
        <v>2318</v>
      </c>
      <c r="D247" t="s">
        <v>3438</v>
      </c>
      <c r="E247" t="str">
        <f t="shared" si="3"/>
        <v>segment, revenue, revenue_from, stores, north_america</v>
      </c>
    </row>
    <row r="248" spans="3:5" x14ac:dyDescent="0.2">
      <c r="C248" t="s">
        <v>1763</v>
      </c>
      <c r="D248" t="s">
        <v>2952</v>
      </c>
      <c r="E248" t="str">
        <f t="shared" si="3"/>
        <v>store_closures, company_operated, stores, china, _beauty, accessories</v>
      </c>
    </row>
    <row r="249" spans="3:5" x14ac:dyDescent="0.2">
      <c r="C249" t="s">
        <v>1763</v>
      </c>
      <c r="D249" t="s">
        <v>2953</v>
      </c>
      <c r="E249" t="str">
        <f t="shared" si="3"/>
        <v>store_closures, company_operated, stores, canada</v>
      </c>
    </row>
    <row r="250" spans="3:5" x14ac:dyDescent="0.2">
      <c r="C250" t="s">
        <v>1763</v>
      </c>
      <c r="D250" t="s">
        <v>2954</v>
      </c>
      <c r="E250" t="str">
        <f t="shared" si="3"/>
        <v>store_closures, company_operated, stores, china, _full_assortment</v>
      </c>
    </row>
    <row r="251" spans="3:5" x14ac:dyDescent="0.2">
      <c r="C251" t="s">
        <v>1763</v>
      </c>
      <c r="D251" t="s">
        <v>2955</v>
      </c>
      <c r="E251" t="str">
        <f t="shared" si="3"/>
        <v>store_closures, company_operated, stores, us</v>
      </c>
    </row>
    <row r="252" spans="3:5" x14ac:dyDescent="0.2">
      <c r="C252" t="s">
        <v>1763</v>
      </c>
      <c r="D252" t="s">
        <v>2956</v>
      </c>
      <c r="E252" t="str">
        <f t="shared" si="3"/>
        <v>store_closures, partner_operated, stores, beauty, accessories</v>
      </c>
    </row>
    <row r="253" spans="3:5" x14ac:dyDescent="0.2">
      <c r="C253" t="s">
        <v>1763</v>
      </c>
      <c r="D253" t="s">
        <v>2957</v>
      </c>
      <c r="E253" t="str">
        <f t="shared" si="3"/>
        <v>store_closures, partner_operated, stores, full_assortment</v>
      </c>
    </row>
    <row r="254" spans="3:5" x14ac:dyDescent="0.2">
      <c r="C254" t="s">
        <v>1852</v>
      </c>
      <c r="D254" t="s">
        <v>1837</v>
      </c>
      <c r="E254" t="str">
        <f t="shared" si="3"/>
        <v>revenue, australia</v>
      </c>
    </row>
    <row r="255" spans="3:5" x14ac:dyDescent="0.2">
      <c r="C255" t="s">
        <v>1852</v>
      </c>
      <c r="D255" t="s">
        <v>1770</v>
      </c>
      <c r="E255" t="str">
        <f t="shared" si="3"/>
        <v>revenue, canada</v>
      </c>
    </row>
    <row r="256" spans="3:5" x14ac:dyDescent="0.2">
      <c r="C256" t="s">
        <v>1852</v>
      </c>
      <c r="D256" t="s">
        <v>1788</v>
      </c>
      <c r="E256" t="str">
        <f t="shared" si="3"/>
        <v>revenue, europe</v>
      </c>
    </row>
    <row r="257" spans="3:5" x14ac:dyDescent="0.2">
      <c r="C257" t="s">
        <v>1852</v>
      </c>
      <c r="D257" t="s">
        <v>1769</v>
      </c>
      <c r="E257" t="str">
        <f t="shared" si="3"/>
        <v>revenue, united_states</v>
      </c>
    </row>
    <row r="258" spans="3:5" x14ac:dyDescent="0.2">
      <c r="C258" t="s">
        <v>2341</v>
      </c>
      <c r="D258" t="s">
        <v>2962</v>
      </c>
      <c r="E258" t="str">
        <f t="shared" ref="E258:E321" si="4">IF(C258&lt;&gt;"",TRIM(C258),"")&amp;IF(AND(C258&lt;&gt;"",D258&lt;&gt;""),", ","")&amp;IF(D258&lt;&gt;"",TRIM(D258),"")</f>
        <v>segment, net_sales, accessories, chemicals_sales</v>
      </c>
    </row>
    <row r="259" spans="3:5" x14ac:dyDescent="0.2">
      <c r="C259" t="s">
        <v>2341</v>
      </c>
      <c r="D259" t="s">
        <v>1838</v>
      </c>
      <c r="E259" t="str">
        <f t="shared" si="4"/>
        <v>segment, net_sales, accessories_sales</v>
      </c>
    </row>
    <row r="260" spans="3:5" x14ac:dyDescent="0.2">
      <c r="C260" t="s">
        <v>2341</v>
      </c>
      <c r="D260" t="s">
        <v>1839</v>
      </c>
      <c r="E260" t="str">
        <f t="shared" si="4"/>
        <v>segment, net_sales, chemicals_sales</v>
      </c>
    </row>
    <row r="261" spans="3:5" x14ac:dyDescent="0.2">
      <c r="C261" t="s">
        <v>2341</v>
      </c>
      <c r="D261" t="s">
        <v>1840</v>
      </c>
      <c r="E261" t="str">
        <f t="shared" si="4"/>
        <v>segment, net_sales, eliminations</v>
      </c>
    </row>
    <row r="262" spans="3:5" x14ac:dyDescent="0.2">
      <c r="C262" t="s">
        <v>2341</v>
      </c>
      <c r="D262" t="s">
        <v>1841</v>
      </c>
      <c r="E262" t="str">
        <f t="shared" si="4"/>
        <v>segment, net_sales, engine_maintenance_sales</v>
      </c>
    </row>
    <row r="263" spans="3:5" x14ac:dyDescent="0.2">
      <c r="C263" t="s">
        <v>2341</v>
      </c>
      <c r="D263" t="s">
        <v>1842</v>
      </c>
      <c r="E263" t="str">
        <f t="shared" si="4"/>
        <v>segment, net_sales, guarantor_subsidiaries</v>
      </c>
    </row>
    <row r="264" spans="3:5" x14ac:dyDescent="0.2">
      <c r="C264" t="s">
        <v>2341</v>
      </c>
      <c r="D264" t="s">
        <v>2166</v>
      </c>
      <c r="E264" t="str">
        <f t="shared" si="4"/>
        <v>segment, net_sales, non_guarantor_subsidiaries</v>
      </c>
    </row>
    <row r="265" spans="3:5" x14ac:dyDescent="0.2">
      <c r="C265" t="s">
        <v>2341</v>
      </c>
      <c r="D265" t="s">
        <v>1843</v>
      </c>
      <c r="E265" t="str">
        <f t="shared" si="4"/>
        <v>segment, net_sales, oil_sales</v>
      </c>
    </row>
    <row r="266" spans="3:5" x14ac:dyDescent="0.2">
      <c r="C266" t="s">
        <v>2341</v>
      </c>
      <c r="D266" t="s">
        <v>1792</v>
      </c>
      <c r="E266" t="str">
        <f t="shared" si="4"/>
        <v>segment, net_sales, other_sales</v>
      </c>
    </row>
    <row r="267" spans="3:5" x14ac:dyDescent="0.2">
      <c r="C267" t="s">
        <v>2341</v>
      </c>
      <c r="D267" t="s">
        <v>2963</v>
      </c>
      <c r="E267" t="str">
        <f t="shared" si="4"/>
        <v>segment, net_sales, parts, batteries_sales</v>
      </c>
    </row>
    <row r="268" spans="3:5" x14ac:dyDescent="0.2">
      <c r="C268" t="s">
        <v>2702</v>
      </c>
      <c r="D268" t="s">
        <v>1844</v>
      </c>
      <c r="E268" t="str">
        <f t="shared" si="4"/>
        <v>stores, _branches, closures_or_consolidations</v>
      </c>
    </row>
    <row r="269" spans="3:5" x14ac:dyDescent="0.2">
      <c r="C269" t="s">
        <v>2702</v>
      </c>
      <c r="D269" t="s">
        <v>2964</v>
      </c>
      <c r="E269" t="str">
        <f t="shared" si="4"/>
        <v>stores, _branches, new, openings</v>
      </c>
    </row>
    <row r="270" spans="3:5" x14ac:dyDescent="0.2">
      <c r="C270" t="s">
        <v>2702</v>
      </c>
      <c r="D270" t="s">
        <v>1845</v>
      </c>
      <c r="E270" t="str">
        <f t="shared" si="4"/>
        <v>stores, _branches, total_number</v>
      </c>
    </row>
    <row r="271" spans="3:5" x14ac:dyDescent="0.2">
      <c r="C271" t="s">
        <v>2242</v>
      </c>
      <c r="D271" t="s">
        <v>2965</v>
      </c>
      <c r="E271" t="str">
        <f t="shared" si="4"/>
        <v>selling_price, new_vehicle, selling_price</v>
      </c>
    </row>
    <row r="272" spans="3:5" x14ac:dyDescent="0.2">
      <c r="C272" t="s">
        <v>2242</v>
      </c>
      <c r="D272" t="s">
        <v>2966</v>
      </c>
      <c r="E272" t="str">
        <f t="shared" si="4"/>
        <v>selling_price, same_, storenew_vehicle, selling_price</v>
      </c>
    </row>
    <row r="273" spans="3:5" x14ac:dyDescent="0.2">
      <c r="C273" t="s">
        <v>2242</v>
      </c>
      <c r="D273" t="s">
        <v>2967</v>
      </c>
      <c r="E273" t="str">
        <f t="shared" si="4"/>
        <v>selling_price, same_storeused_vehicles, retail_, selling_price</v>
      </c>
    </row>
    <row r="274" spans="3:5" x14ac:dyDescent="0.2">
      <c r="C274" t="s">
        <v>2242</v>
      </c>
      <c r="D274" t="s">
        <v>2968</v>
      </c>
      <c r="E274" t="str">
        <f t="shared" si="4"/>
        <v>selling_price, used_vehicle_retail_, selling_price</v>
      </c>
    </row>
    <row r="275" spans="3:5" x14ac:dyDescent="0.2">
      <c r="C275" t="s">
        <v>1848</v>
      </c>
      <c r="D275" t="s">
        <v>1846</v>
      </c>
      <c r="E275" t="str">
        <f t="shared" si="4"/>
        <v>new_vehicle, same_store</v>
      </c>
    </row>
    <row r="276" spans="3:5" x14ac:dyDescent="0.2">
      <c r="C276" t="s">
        <v>1848</v>
      </c>
      <c r="D276" t="s">
        <v>1847</v>
      </c>
      <c r="E276" t="str">
        <f t="shared" si="4"/>
        <v>new_vehicle, total_company</v>
      </c>
    </row>
    <row r="277" spans="3:5" x14ac:dyDescent="0.2">
      <c r="C277" t="s">
        <v>2342</v>
      </c>
      <c r="D277" t="s">
        <v>1846</v>
      </c>
      <c r="E277" t="str">
        <f t="shared" si="4"/>
        <v>used_vehicles, retail_sold, same_store</v>
      </c>
    </row>
    <row r="278" spans="3:5" x14ac:dyDescent="0.2">
      <c r="C278" t="s">
        <v>2342</v>
      </c>
      <c r="D278" t="s">
        <v>1847</v>
      </c>
      <c r="E278" t="str">
        <f t="shared" si="4"/>
        <v>used_vehicles, retail_sold, total_company</v>
      </c>
    </row>
    <row r="279" spans="3:5" x14ac:dyDescent="0.2">
      <c r="C279" t="s">
        <v>2192</v>
      </c>
      <c r="D279" t="s">
        <v>2192</v>
      </c>
      <c r="E279" t="str">
        <f t="shared" si="4"/>
        <v>franchises, franchises</v>
      </c>
    </row>
    <row r="280" spans="3:5" x14ac:dyDescent="0.2">
      <c r="C280" t="s">
        <v>2318</v>
      </c>
      <c r="D280" t="s">
        <v>2969</v>
      </c>
      <c r="E280" t="str">
        <f t="shared" si="4"/>
        <v>segment, revenue, finance, insurance</v>
      </c>
    </row>
    <row r="281" spans="3:5" x14ac:dyDescent="0.2">
      <c r="C281" t="s">
        <v>2318</v>
      </c>
      <c r="D281" t="s">
        <v>1848</v>
      </c>
      <c r="E281" t="str">
        <f t="shared" si="4"/>
        <v>segment, revenue, new_vehicle</v>
      </c>
    </row>
    <row r="282" spans="3:5" x14ac:dyDescent="0.2">
      <c r="C282" t="s">
        <v>2318</v>
      </c>
      <c r="D282" t="s">
        <v>2970</v>
      </c>
      <c r="E282" t="str">
        <f t="shared" si="4"/>
        <v>segment, revenue, parts, service</v>
      </c>
    </row>
    <row r="283" spans="3:5" x14ac:dyDescent="0.2">
      <c r="C283" t="s">
        <v>2318</v>
      </c>
      <c r="D283" t="s">
        <v>1849</v>
      </c>
      <c r="E283" t="str">
        <f t="shared" si="4"/>
        <v>segment, revenue, used_vehicle</v>
      </c>
    </row>
    <row r="284" spans="3:5" x14ac:dyDescent="0.2">
      <c r="C284" t="s">
        <v>2343</v>
      </c>
      <c r="D284" t="s">
        <v>2971</v>
      </c>
      <c r="E284" t="str">
        <f t="shared" si="4"/>
        <v>sub_segment, revenue, luxury, new_vehicle</v>
      </c>
    </row>
    <row r="285" spans="3:5" x14ac:dyDescent="0.2">
      <c r="C285" t="s">
        <v>2343</v>
      </c>
      <c r="D285" t="s">
        <v>2972</v>
      </c>
      <c r="E285" t="str">
        <f t="shared" si="4"/>
        <v>sub_segment, revenue, retail, used_vehicle</v>
      </c>
    </row>
    <row r="286" spans="3:5" x14ac:dyDescent="0.2">
      <c r="C286" t="s">
        <v>2343</v>
      </c>
      <c r="D286" t="s">
        <v>2973</v>
      </c>
      <c r="E286" t="str">
        <f t="shared" si="4"/>
        <v>sub_segment, revenue, wholesale, used_vehicle</v>
      </c>
    </row>
    <row r="287" spans="3:5" x14ac:dyDescent="0.2">
      <c r="C287" t="s">
        <v>1850</v>
      </c>
      <c r="D287" t="s">
        <v>1848</v>
      </c>
      <c r="E287" t="str">
        <f t="shared" si="4"/>
        <v>volume, new_vehicle</v>
      </c>
    </row>
    <row r="288" spans="3:5" x14ac:dyDescent="0.2">
      <c r="C288" t="s">
        <v>1850</v>
      </c>
      <c r="D288" t="s">
        <v>1851</v>
      </c>
      <c r="E288" t="str">
        <f t="shared" si="4"/>
        <v>volume, used_vehicle_retail</v>
      </c>
    </row>
    <row r="289" spans="3:5" x14ac:dyDescent="0.2">
      <c r="C289" t="s">
        <v>1852</v>
      </c>
      <c r="D289" t="s">
        <v>2974</v>
      </c>
      <c r="E289" t="str">
        <f t="shared" si="4"/>
        <v>revenue, finance, insurance, net</v>
      </c>
    </row>
    <row r="290" spans="3:5" x14ac:dyDescent="0.2">
      <c r="C290" t="s">
        <v>1852</v>
      </c>
      <c r="D290" t="s">
        <v>1848</v>
      </c>
      <c r="E290" t="str">
        <f t="shared" si="4"/>
        <v>revenue, new_vehicle</v>
      </c>
    </row>
    <row r="291" spans="3:5" x14ac:dyDescent="0.2">
      <c r="C291" t="s">
        <v>1852</v>
      </c>
      <c r="D291" t="s">
        <v>1768</v>
      </c>
      <c r="E291" t="str">
        <f t="shared" si="4"/>
        <v>revenue, other</v>
      </c>
    </row>
    <row r="292" spans="3:5" x14ac:dyDescent="0.2">
      <c r="C292" t="s">
        <v>1852</v>
      </c>
      <c r="D292" t="s">
        <v>2970</v>
      </c>
      <c r="E292" t="str">
        <f t="shared" si="4"/>
        <v>revenue, parts, service</v>
      </c>
    </row>
    <row r="293" spans="3:5" x14ac:dyDescent="0.2">
      <c r="C293" t="s">
        <v>1852</v>
      </c>
      <c r="D293" t="s">
        <v>1849</v>
      </c>
      <c r="E293" t="str">
        <f t="shared" si="4"/>
        <v>revenue, used_vehicle</v>
      </c>
    </row>
    <row r="294" spans="3:5" x14ac:dyDescent="0.2">
      <c r="C294" t="s">
        <v>1772</v>
      </c>
      <c r="D294" t="s">
        <v>2975</v>
      </c>
      <c r="E294" t="str">
        <f t="shared" si="4"/>
        <v>sales, finance, insurance_, net_sales</v>
      </c>
    </row>
    <row r="295" spans="3:5" x14ac:dyDescent="0.2">
      <c r="C295" t="s">
        <v>1772</v>
      </c>
      <c r="D295" t="s">
        <v>2976</v>
      </c>
      <c r="E295" t="str">
        <f t="shared" si="4"/>
        <v>sales, new_vehicle, sales</v>
      </c>
    </row>
    <row r="296" spans="3:5" x14ac:dyDescent="0.2">
      <c r="C296" t="s">
        <v>1772</v>
      </c>
      <c r="D296" t="s">
        <v>1792</v>
      </c>
      <c r="E296" t="str">
        <f t="shared" si="4"/>
        <v>sales, other_sales</v>
      </c>
    </row>
    <row r="297" spans="3:5" x14ac:dyDescent="0.2">
      <c r="C297" t="s">
        <v>1772</v>
      </c>
      <c r="D297" t="s">
        <v>2977</v>
      </c>
      <c r="E297" t="str">
        <f t="shared" si="4"/>
        <v>sales, parts, service_sales</v>
      </c>
    </row>
    <row r="298" spans="3:5" x14ac:dyDescent="0.2">
      <c r="C298" t="s">
        <v>1772</v>
      </c>
      <c r="D298" t="s">
        <v>1853</v>
      </c>
      <c r="E298" t="str">
        <f t="shared" si="4"/>
        <v>sales, used_vehicle_sales</v>
      </c>
    </row>
    <row r="299" spans="3:5" x14ac:dyDescent="0.2">
      <c r="C299" t="s">
        <v>2335</v>
      </c>
      <c r="D299" t="s">
        <v>2978</v>
      </c>
      <c r="E299" t="str">
        <f t="shared" si="4"/>
        <v>segment, revenues, corporate, other</v>
      </c>
    </row>
    <row r="300" spans="3:5" x14ac:dyDescent="0.2">
      <c r="C300" t="s">
        <v>2335</v>
      </c>
      <c r="D300" t="s">
        <v>2900</v>
      </c>
      <c r="E300" t="str">
        <f t="shared" si="4"/>
        <v>segment, revenues, corporate, other, revenue</v>
      </c>
    </row>
    <row r="301" spans="3:5" x14ac:dyDescent="0.2">
      <c r="C301" t="s">
        <v>2335</v>
      </c>
      <c r="D301" t="s">
        <v>1854</v>
      </c>
      <c r="E301" t="str">
        <f t="shared" si="4"/>
        <v>segment, revenues, domestic</v>
      </c>
    </row>
    <row r="302" spans="3:5" x14ac:dyDescent="0.2">
      <c r="C302" t="s">
        <v>2335</v>
      </c>
      <c r="D302" t="s">
        <v>1855</v>
      </c>
      <c r="E302" t="str">
        <f t="shared" si="4"/>
        <v>segment, revenues, domestic_revenue</v>
      </c>
    </row>
    <row r="303" spans="3:5" x14ac:dyDescent="0.2">
      <c r="C303" t="s">
        <v>2335</v>
      </c>
      <c r="D303" t="s">
        <v>1856</v>
      </c>
      <c r="E303" t="str">
        <f t="shared" si="4"/>
        <v>segment, revenues, import</v>
      </c>
    </row>
    <row r="304" spans="3:5" x14ac:dyDescent="0.2">
      <c r="C304" t="s">
        <v>2335</v>
      </c>
      <c r="D304" t="s">
        <v>2979</v>
      </c>
      <c r="E304" t="str">
        <f t="shared" si="4"/>
        <v>segment, revenues, import, revenue</v>
      </c>
    </row>
    <row r="305" spans="3:5" x14ac:dyDescent="0.2">
      <c r="C305" t="s">
        <v>2335</v>
      </c>
      <c r="D305" t="s">
        <v>1857</v>
      </c>
      <c r="E305" t="str">
        <f t="shared" si="4"/>
        <v>segment, revenues, premium_luxury</v>
      </c>
    </row>
    <row r="306" spans="3:5" x14ac:dyDescent="0.2">
      <c r="C306" t="s">
        <v>2335</v>
      </c>
      <c r="D306" t="s">
        <v>2980</v>
      </c>
      <c r="E306" t="str">
        <f t="shared" si="4"/>
        <v>segment, revenues, premium_luxury, revenue</v>
      </c>
    </row>
    <row r="307" spans="3:5" x14ac:dyDescent="0.2">
      <c r="C307" t="s">
        <v>1858</v>
      </c>
      <c r="D307" t="s">
        <v>2981</v>
      </c>
      <c r="E307" t="str">
        <f t="shared" si="4"/>
        <v>vehicles_sold, total, vehicles_sold</v>
      </c>
    </row>
    <row r="308" spans="3:5" x14ac:dyDescent="0.2">
      <c r="C308" t="s">
        <v>1858</v>
      </c>
      <c r="D308" t="s">
        <v>1848</v>
      </c>
      <c r="E308" t="str">
        <f t="shared" si="4"/>
        <v>vehicles_sold, new_vehicle</v>
      </c>
    </row>
    <row r="309" spans="3:5" x14ac:dyDescent="0.2">
      <c r="C309" t="s">
        <v>1858</v>
      </c>
      <c r="D309" t="s">
        <v>1849</v>
      </c>
      <c r="E309" t="str">
        <f t="shared" si="4"/>
        <v>vehicles_sold, used_vehicle</v>
      </c>
    </row>
    <row r="310" spans="3:5" x14ac:dyDescent="0.2">
      <c r="C310" t="s">
        <v>2291</v>
      </c>
      <c r="D310" t="s">
        <v>2982</v>
      </c>
      <c r="E310" t="str">
        <f t="shared" si="4"/>
        <v>domestic_sales, total_, domestic_sales, commercial_sales</v>
      </c>
    </row>
    <row r="311" spans="3:5" x14ac:dyDescent="0.2">
      <c r="C311" t="s">
        <v>2340</v>
      </c>
      <c r="D311" t="s">
        <v>2340</v>
      </c>
      <c r="E311" t="str">
        <f t="shared" si="4"/>
        <v>sales, average, store, sales, average, store</v>
      </c>
    </row>
    <row r="312" spans="3:5" x14ac:dyDescent="0.2">
      <c r="C312" t="s">
        <v>1797</v>
      </c>
      <c r="D312" t="s">
        <v>1859</v>
      </c>
      <c r="E312" t="str">
        <f t="shared" si="4"/>
        <v>segment_sales, auto_parts_locations</v>
      </c>
    </row>
    <row r="313" spans="3:5" x14ac:dyDescent="0.2">
      <c r="C313" t="s">
        <v>1797</v>
      </c>
      <c r="D313" t="s">
        <v>1860</v>
      </c>
      <c r="E313" t="str">
        <f t="shared" si="4"/>
        <v>segment_sales, net_sales</v>
      </c>
    </row>
    <row r="314" spans="3:5" x14ac:dyDescent="0.2">
      <c r="C314" t="s">
        <v>1797</v>
      </c>
      <c r="D314" t="s">
        <v>1768</v>
      </c>
      <c r="E314" t="str">
        <f t="shared" si="4"/>
        <v>segment_sales, other</v>
      </c>
    </row>
    <row r="315" spans="3:5" x14ac:dyDescent="0.2">
      <c r="C315" t="s">
        <v>1797</v>
      </c>
      <c r="D315" t="s">
        <v>2982</v>
      </c>
      <c r="E315" t="str">
        <f t="shared" si="4"/>
        <v>segment_sales, total_, domestic_sales, commercial_sales</v>
      </c>
    </row>
    <row r="316" spans="3:5" x14ac:dyDescent="0.2">
      <c r="C316" t="s">
        <v>1797</v>
      </c>
      <c r="D316" t="s">
        <v>1861</v>
      </c>
      <c r="E316" t="str">
        <f t="shared" si="4"/>
        <v>segment_sales, total_auto_parts_sales</v>
      </c>
    </row>
    <row r="317" spans="3:5" x14ac:dyDescent="0.2">
      <c r="C317" t="s">
        <v>2344</v>
      </c>
      <c r="D317" t="s">
        <v>2983</v>
      </c>
      <c r="E317" t="str">
        <f t="shared" si="4"/>
        <v>segment, stores, ending_brazil, stores</v>
      </c>
    </row>
    <row r="318" spans="3:5" x14ac:dyDescent="0.2">
      <c r="C318" t="s">
        <v>2344</v>
      </c>
      <c r="D318" t="s">
        <v>2984</v>
      </c>
      <c r="E318" t="str">
        <f t="shared" si="4"/>
        <v>segment, stores, ending_domestic, stores</v>
      </c>
    </row>
    <row r="319" spans="3:5" x14ac:dyDescent="0.2">
      <c r="C319" t="s">
        <v>2344</v>
      </c>
      <c r="D319" t="s">
        <v>2985</v>
      </c>
      <c r="E319" t="str">
        <f t="shared" si="4"/>
        <v>segment, stores, ending_mexico, stores</v>
      </c>
    </row>
    <row r="320" spans="3:5" x14ac:dyDescent="0.2">
      <c r="C320" t="s">
        <v>2344</v>
      </c>
      <c r="D320" t="s">
        <v>2190</v>
      </c>
      <c r="E320" t="str">
        <f t="shared" si="4"/>
        <v>segment, stores, new_store</v>
      </c>
    </row>
    <row r="321" spans="3:5" x14ac:dyDescent="0.2">
      <c r="C321" t="s">
        <v>2344</v>
      </c>
      <c r="D321" t="s">
        <v>2319</v>
      </c>
      <c r="E321" t="str">
        <f t="shared" si="4"/>
        <v>segment, stores, total, stores</v>
      </c>
    </row>
    <row r="322" spans="3:5" x14ac:dyDescent="0.2">
      <c r="C322" t="s">
        <v>1852</v>
      </c>
      <c r="D322" t="s">
        <v>2986</v>
      </c>
      <c r="E322" t="str">
        <f t="shared" ref="E322:E385" si="5">IF(C322&lt;&gt;"",TRIM(C322),"")&amp;IF(AND(C322&lt;&gt;"",D322&lt;&gt;""),", ","")&amp;IF(D322&lt;&gt;"",TRIM(D322),"")</f>
        <v>revenue, service, revenues, international</v>
      </c>
    </row>
    <row r="323" spans="3:5" x14ac:dyDescent="0.2">
      <c r="C323" t="s">
        <v>1852</v>
      </c>
      <c r="D323" t="s">
        <v>2987</v>
      </c>
      <c r="E323" t="str">
        <f t="shared" si="5"/>
        <v>revenue, service, revenues, united_states</v>
      </c>
    </row>
    <row r="324" spans="3:5" x14ac:dyDescent="0.2">
      <c r="C324" t="s">
        <v>1852</v>
      </c>
      <c r="D324" t="s">
        <v>2988</v>
      </c>
      <c r="E324" t="str">
        <f t="shared" si="5"/>
        <v>revenue, vehicle_sales, international</v>
      </c>
    </row>
    <row r="325" spans="3:5" x14ac:dyDescent="0.2">
      <c r="C325" t="s">
        <v>1852</v>
      </c>
      <c r="D325" t="s">
        <v>2989</v>
      </c>
      <c r="E325" t="str">
        <f t="shared" si="5"/>
        <v>revenue, vehicle_sales, united_states</v>
      </c>
    </row>
    <row r="326" spans="3:5" x14ac:dyDescent="0.2">
      <c r="C326" t="s">
        <v>1852</v>
      </c>
      <c r="D326" t="s">
        <v>2990</v>
      </c>
      <c r="E326" t="str">
        <f t="shared" si="5"/>
        <v>revenue, service, revenues</v>
      </c>
    </row>
    <row r="327" spans="3:5" x14ac:dyDescent="0.2">
      <c r="C327" t="s">
        <v>1852</v>
      </c>
      <c r="D327" t="s">
        <v>1863</v>
      </c>
      <c r="E327" t="str">
        <f t="shared" si="5"/>
        <v>revenue, vehicle_sales</v>
      </c>
    </row>
    <row r="328" spans="3:5" x14ac:dyDescent="0.2">
      <c r="C328" t="s">
        <v>2318</v>
      </c>
      <c r="D328" t="s">
        <v>2961</v>
      </c>
      <c r="E328" t="str">
        <f t="shared" si="5"/>
        <v>segment, revenue, international, revenue</v>
      </c>
    </row>
    <row r="329" spans="3:5" x14ac:dyDescent="0.2">
      <c r="C329" t="s">
        <v>2318</v>
      </c>
      <c r="D329" t="s">
        <v>2990</v>
      </c>
      <c r="E329" t="str">
        <f t="shared" si="5"/>
        <v>segment, revenue, service, revenues</v>
      </c>
    </row>
    <row r="330" spans="3:5" x14ac:dyDescent="0.2">
      <c r="C330" t="s">
        <v>2318</v>
      </c>
      <c r="D330" t="s">
        <v>2991</v>
      </c>
      <c r="E330" t="str">
        <f t="shared" si="5"/>
        <v>segment, revenue, united_states, revenue</v>
      </c>
    </row>
    <row r="331" spans="3:5" x14ac:dyDescent="0.2">
      <c r="C331" t="s">
        <v>2318</v>
      </c>
      <c r="D331" t="s">
        <v>1863</v>
      </c>
      <c r="E331" t="str">
        <f t="shared" si="5"/>
        <v>segment, revenue, vehicle_sales</v>
      </c>
    </row>
    <row r="332" spans="3:5" x14ac:dyDescent="0.2">
      <c r="C332" t="s">
        <v>1864</v>
      </c>
      <c r="D332" t="s">
        <v>2992</v>
      </c>
      <c r="E332" t="str">
        <f t="shared" si="5"/>
        <v>gross_profit, total, gross_profit, per_retail_unit_sold</v>
      </c>
    </row>
    <row r="333" spans="3:5" x14ac:dyDescent="0.2">
      <c r="C333" t="s">
        <v>1865</v>
      </c>
      <c r="D333" t="s">
        <v>2491</v>
      </c>
      <c r="E333" t="str">
        <f t="shared" si="5"/>
        <v>price, retail_sales_price</v>
      </c>
    </row>
    <row r="334" spans="3:5" x14ac:dyDescent="0.2">
      <c r="C334" t="s">
        <v>1772</v>
      </c>
      <c r="D334" t="s">
        <v>1870</v>
      </c>
      <c r="E334" t="str">
        <f t="shared" si="5"/>
        <v>sales, retail_units_sold</v>
      </c>
    </row>
    <row r="335" spans="3:5" x14ac:dyDescent="0.2">
      <c r="C335" t="s">
        <v>1772</v>
      </c>
      <c r="D335" t="s">
        <v>1866</v>
      </c>
      <c r="E335" t="str">
        <f t="shared" si="5"/>
        <v>sales, unit_sales_volume</v>
      </c>
    </row>
    <row r="336" spans="3:5" x14ac:dyDescent="0.2">
      <c r="C336" t="s">
        <v>2318</v>
      </c>
      <c r="D336" t="s">
        <v>2993</v>
      </c>
      <c r="E336" t="str">
        <f t="shared" si="5"/>
        <v>segment, revenue, interest_income, revenue</v>
      </c>
    </row>
    <row r="337" spans="3:5" x14ac:dyDescent="0.2">
      <c r="C337" t="s">
        <v>2318</v>
      </c>
      <c r="D337" t="s">
        <v>2994</v>
      </c>
      <c r="E337" t="str">
        <f t="shared" si="5"/>
        <v>segment, revenue, sales, revenue</v>
      </c>
    </row>
    <row r="338" spans="3:5" x14ac:dyDescent="0.2">
      <c r="C338" t="s">
        <v>2343</v>
      </c>
      <c r="D338" t="s">
        <v>2995</v>
      </c>
      <c r="E338" t="str">
        <f t="shared" si="5"/>
        <v>sub_segment, revenue, accident_protection_plan, revenue</v>
      </c>
    </row>
    <row r="339" spans="3:5" x14ac:dyDescent="0.2">
      <c r="C339" t="s">
        <v>2343</v>
      </c>
      <c r="D339" t="s">
        <v>1867</v>
      </c>
      <c r="E339" t="str">
        <f t="shared" si="5"/>
        <v>sub_segment, revenue, sales_ã¢â‚¬â€œ_used_autos</v>
      </c>
    </row>
    <row r="340" spans="3:5" x14ac:dyDescent="0.2">
      <c r="C340" t="s">
        <v>2343</v>
      </c>
      <c r="D340" t="s">
        <v>1868</v>
      </c>
      <c r="E340" t="str">
        <f t="shared" si="5"/>
        <v>sub_segment, revenue, service_contract_sales</v>
      </c>
    </row>
    <row r="341" spans="3:5" x14ac:dyDescent="0.2">
      <c r="C341" t="s">
        <v>2343</v>
      </c>
      <c r="D341" t="s">
        <v>1869</v>
      </c>
      <c r="E341" t="str">
        <f t="shared" si="5"/>
        <v>sub_segment, revenue, wholesales_third_party</v>
      </c>
    </row>
    <row r="342" spans="3:5" x14ac:dyDescent="0.2">
      <c r="C342" t="s">
        <v>1687</v>
      </c>
      <c r="D342" t="s">
        <v>1871</v>
      </c>
      <c r="E342" t="str">
        <f t="shared" si="5"/>
        <v>cars</v>
      </c>
    </row>
    <row r="343" spans="3:5" x14ac:dyDescent="0.2">
      <c r="C343" t="s">
        <v>1687</v>
      </c>
      <c r="D343" t="s">
        <v>1871</v>
      </c>
      <c r="E343" t="str">
        <f t="shared" si="5"/>
        <v>cars</v>
      </c>
    </row>
    <row r="344" spans="3:5" x14ac:dyDescent="0.2">
      <c r="C344" t="s">
        <v>2318</v>
      </c>
      <c r="D344" t="s">
        <v>2996</v>
      </c>
      <c r="E344" t="str">
        <f t="shared" si="5"/>
        <v>segment, revenue, other_sales_, revenues</v>
      </c>
    </row>
    <row r="345" spans="3:5" x14ac:dyDescent="0.2">
      <c r="C345" t="s">
        <v>2318</v>
      </c>
      <c r="D345" t="s">
        <v>2997</v>
      </c>
      <c r="E345" t="str">
        <f t="shared" si="5"/>
        <v>segment, revenue, used_vehicle_sales, net</v>
      </c>
    </row>
    <row r="346" spans="3:5" x14ac:dyDescent="0.2">
      <c r="C346" t="s">
        <v>2318</v>
      </c>
      <c r="D346" t="s">
        <v>1872</v>
      </c>
      <c r="E346" t="str">
        <f t="shared" si="5"/>
        <v>segment, revenue, wholesale_vehicle_sales</v>
      </c>
    </row>
    <row r="347" spans="3:5" x14ac:dyDescent="0.2">
      <c r="C347" t="s">
        <v>1687</v>
      </c>
      <c r="D347" t="s">
        <v>1873</v>
      </c>
      <c r="E347" t="str">
        <f t="shared" si="5"/>
        <v>%_increase_customers</v>
      </c>
    </row>
    <row r="348" spans="3:5" x14ac:dyDescent="0.2">
      <c r="C348" t="s">
        <v>1864</v>
      </c>
      <c r="D348" t="s">
        <v>1874</v>
      </c>
      <c r="E348" t="str">
        <f t="shared" si="5"/>
        <v>gross_profit, new_vehicles</v>
      </c>
    </row>
    <row r="349" spans="3:5" x14ac:dyDescent="0.2">
      <c r="C349" t="s">
        <v>1864</v>
      </c>
      <c r="D349" t="s">
        <v>1875</v>
      </c>
      <c r="E349" t="str">
        <f t="shared" si="5"/>
        <v>gross_profit, used_vehicles</v>
      </c>
    </row>
    <row r="350" spans="3:5" x14ac:dyDescent="0.2">
      <c r="C350" t="s">
        <v>2242</v>
      </c>
      <c r="D350" t="s">
        <v>1874</v>
      </c>
      <c r="E350" t="str">
        <f t="shared" si="5"/>
        <v>selling_price, new_vehicles</v>
      </c>
    </row>
    <row r="351" spans="3:5" x14ac:dyDescent="0.2">
      <c r="C351" t="s">
        <v>2242</v>
      </c>
      <c r="D351" t="s">
        <v>1875</v>
      </c>
      <c r="E351" t="str">
        <f t="shared" si="5"/>
        <v>selling_price, used_vehicles</v>
      </c>
    </row>
    <row r="352" spans="3:5" x14ac:dyDescent="0.2">
      <c r="C352" t="s">
        <v>1709</v>
      </c>
      <c r="D352" t="s">
        <v>1876</v>
      </c>
      <c r="E352" t="str">
        <f t="shared" si="5"/>
        <v>customers, active_customers</v>
      </c>
    </row>
    <row r="353" spans="3:5" x14ac:dyDescent="0.2">
      <c r="C353" t="s">
        <v>2345</v>
      </c>
      <c r="D353" t="s">
        <v>2345</v>
      </c>
      <c r="E353" t="str">
        <f t="shared" si="5"/>
        <v>good_sam_club, members, good_sam_club, members</v>
      </c>
    </row>
    <row r="354" spans="3:5" x14ac:dyDescent="0.2">
      <c r="C354" t="s">
        <v>2293</v>
      </c>
      <c r="D354" t="s">
        <v>2293</v>
      </c>
      <c r="E354" t="str">
        <f t="shared" si="5"/>
        <v>storelocations, storelocations</v>
      </c>
    </row>
    <row r="355" spans="3:5" x14ac:dyDescent="0.2">
      <c r="C355" t="s">
        <v>1687</v>
      </c>
      <c r="D355" t="s">
        <v>2998</v>
      </c>
      <c r="E355" t="str">
        <f t="shared" si="5"/>
        <v>other_retail, stores</v>
      </c>
    </row>
    <row r="356" spans="3:5" x14ac:dyDescent="0.2">
      <c r="C356" t="s">
        <v>1687</v>
      </c>
      <c r="D356" t="s">
        <v>1877</v>
      </c>
      <c r="E356" t="str">
        <f t="shared" si="5"/>
        <v>rv_dealerships</v>
      </c>
    </row>
    <row r="357" spans="3:5" x14ac:dyDescent="0.2">
      <c r="C357" t="s">
        <v>1687</v>
      </c>
      <c r="D357" t="s">
        <v>2999</v>
      </c>
      <c r="E357" t="str">
        <f t="shared" si="5"/>
        <v>rv_service, retail_centers</v>
      </c>
    </row>
    <row r="358" spans="3:5" x14ac:dyDescent="0.2">
      <c r="C358" t="s">
        <v>2346</v>
      </c>
      <c r="D358" t="s">
        <v>2346</v>
      </c>
      <c r="E358" t="str">
        <f t="shared" si="5"/>
        <v>same_, storelocations, same_, storelocations</v>
      </c>
    </row>
    <row r="359" spans="3:5" x14ac:dyDescent="0.2">
      <c r="C359" t="s">
        <v>2347</v>
      </c>
      <c r="D359" t="s">
        <v>1874</v>
      </c>
      <c r="E359" t="str">
        <f t="shared" si="5"/>
        <v>same_store, unit_sales, new_vehicles</v>
      </c>
    </row>
    <row r="360" spans="3:5" x14ac:dyDescent="0.2">
      <c r="C360" t="s">
        <v>2347</v>
      </c>
      <c r="D360" t="s">
        <v>1875</v>
      </c>
      <c r="E360" t="str">
        <f t="shared" si="5"/>
        <v>same_store, unit_sales, used_vehicles</v>
      </c>
    </row>
    <row r="361" spans="3:5" x14ac:dyDescent="0.2">
      <c r="C361" t="s">
        <v>2318</v>
      </c>
      <c r="D361" t="s">
        <v>3000</v>
      </c>
      <c r="E361" t="str">
        <f t="shared" si="5"/>
        <v>segment, revenue, good_sam_services, plans, revenue</v>
      </c>
    </row>
    <row r="362" spans="3:5" x14ac:dyDescent="0.2">
      <c r="C362" t="s">
        <v>2318</v>
      </c>
      <c r="D362" t="s">
        <v>3001</v>
      </c>
      <c r="E362" t="str">
        <f t="shared" si="5"/>
        <v>segment, revenue, rv, outdoor_retail, revenue</v>
      </c>
    </row>
    <row r="363" spans="3:5" x14ac:dyDescent="0.2">
      <c r="C363" t="s">
        <v>1878</v>
      </c>
      <c r="D363" t="s">
        <v>1874</v>
      </c>
      <c r="E363" t="str">
        <f t="shared" si="5"/>
        <v>unit_sales, new_vehicles</v>
      </c>
    </row>
    <row r="364" spans="3:5" x14ac:dyDescent="0.2">
      <c r="C364" t="s">
        <v>1878</v>
      </c>
      <c r="D364" t="s">
        <v>1879</v>
      </c>
      <c r="E364" t="str">
        <f t="shared" si="5"/>
        <v>unit_sales, new_vehicles_sales</v>
      </c>
    </row>
    <row r="365" spans="3:5" x14ac:dyDescent="0.2">
      <c r="C365" t="s">
        <v>1878</v>
      </c>
      <c r="D365" t="s">
        <v>1880</v>
      </c>
      <c r="E365" t="str">
        <f t="shared" si="5"/>
        <v>unit_sales, used_vehicles	sales</v>
      </c>
    </row>
    <row r="366" spans="3:5" x14ac:dyDescent="0.2">
      <c r="C366" t="s">
        <v>1878</v>
      </c>
      <c r="D366" t="s">
        <v>1875</v>
      </c>
      <c r="E366" t="str">
        <f t="shared" si="5"/>
        <v>unit_sales, used_vehicles</v>
      </c>
    </row>
    <row r="367" spans="3:5" x14ac:dyDescent="0.2">
      <c r="C367" t="s">
        <v>2348</v>
      </c>
      <c r="D367" t="s">
        <v>3002</v>
      </c>
      <c r="E367" t="str">
        <f t="shared" si="5"/>
        <v>vehicle, inventory, per_location, new_vehicle, inventory, dealer_location</v>
      </c>
    </row>
    <row r="368" spans="3:5" x14ac:dyDescent="0.2">
      <c r="C368" t="s">
        <v>2348</v>
      </c>
      <c r="D368" t="s">
        <v>3003</v>
      </c>
      <c r="E368" t="str">
        <f t="shared" si="5"/>
        <v>vehicle, inventory, per_location, used_vehicle_inventory, dealer_location</v>
      </c>
    </row>
    <row r="369" spans="3:5" x14ac:dyDescent="0.2">
      <c r="C369" t="s">
        <v>1852</v>
      </c>
      <c r="D369" t="s">
        <v>1881</v>
      </c>
      <c r="E369" t="str">
        <f t="shared" si="5"/>
        <v>revenue, advertising_contributions</v>
      </c>
    </row>
    <row r="370" spans="3:5" x14ac:dyDescent="0.2">
      <c r="C370" t="s">
        <v>1852</v>
      </c>
      <c r="D370" t="s">
        <v>3004</v>
      </c>
      <c r="E370" t="str">
        <f t="shared" si="5"/>
        <v>revenue, company_operated, storesales</v>
      </c>
    </row>
    <row r="371" spans="3:5" x14ac:dyDescent="0.2">
      <c r="C371" t="s">
        <v>1852</v>
      </c>
      <c r="D371" t="s">
        <v>3005</v>
      </c>
      <c r="E371" t="str">
        <f t="shared" si="5"/>
        <v>revenue, franchise_royalties, fees</v>
      </c>
    </row>
    <row r="372" spans="3:5" x14ac:dyDescent="0.2">
      <c r="C372" t="s">
        <v>1852</v>
      </c>
      <c r="D372" t="s">
        <v>3006</v>
      </c>
      <c r="E372" t="str">
        <f t="shared" si="5"/>
        <v>revenue, independently_operated, storesales</v>
      </c>
    </row>
    <row r="373" spans="3:5" x14ac:dyDescent="0.2">
      <c r="C373" t="s">
        <v>1852</v>
      </c>
      <c r="D373" t="s">
        <v>3007</v>
      </c>
      <c r="E373" t="str">
        <f t="shared" si="5"/>
        <v>revenue, supply, other, revenue</v>
      </c>
    </row>
    <row r="374" spans="3:5" x14ac:dyDescent="0.2">
      <c r="C374" t="s">
        <v>2349</v>
      </c>
      <c r="D374" t="s">
        <v>1882</v>
      </c>
      <c r="E374" t="str">
        <f t="shared" si="5"/>
        <v>same_, storesales, car_wash</v>
      </c>
    </row>
    <row r="375" spans="3:5" x14ac:dyDescent="0.2">
      <c r="C375" t="s">
        <v>2349</v>
      </c>
      <c r="D375" t="s">
        <v>1883</v>
      </c>
      <c r="E375" t="str">
        <f t="shared" si="5"/>
        <v>same_, storesales, maintenance</v>
      </c>
    </row>
    <row r="376" spans="3:5" x14ac:dyDescent="0.2">
      <c r="C376" t="s">
        <v>2349</v>
      </c>
      <c r="D376" t="s">
        <v>3008</v>
      </c>
      <c r="E376" t="str">
        <f t="shared" si="5"/>
        <v>same_, storesales, paint, collision, glass</v>
      </c>
    </row>
    <row r="377" spans="3:5" x14ac:dyDescent="0.2">
      <c r="C377" t="s">
        <v>2349</v>
      </c>
      <c r="D377" t="s">
        <v>1884</v>
      </c>
      <c r="E377" t="str">
        <f t="shared" si="5"/>
        <v>same_, storesales, platform_services</v>
      </c>
    </row>
    <row r="378" spans="3:5" x14ac:dyDescent="0.2">
      <c r="C378" t="s">
        <v>2318</v>
      </c>
      <c r="D378" t="s">
        <v>1882</v>
      </c>
      <c r="E378" t="str">
        <f t="shared" si="5"/>
        <v>segment, revenue, car_wash</v>
      </c>
    </row>
    <row r="379" spans="3:5" x14ac:dyDescent="0.2">
      <c r="C379" t="s">
        <v>2318</v>
      </c>
      <c r="D379" t="s">
        <v>3009</v>
      </c>
      <c r="E379" t="str">
        <f t="shared" si="5"/>
        <v>segment, revenue, corporate_, _other</v>
      </c>
    </row>
    <row r="380" spans="3:5" x14ac:dyDescent="0.2">
      <c r="C380" t="s">
        <v>2318</v>
      </c>
      <c r="D380" t="s">
        <v>1883</v>
      </c>
      <c r="E380" t="str">
        <f t="shared" si="5"/>
        <v>segment, revenue, maintenance</v>
      </c>
    </row>
    <row r="381" spans="3:5" x14ac:dyDescent="0.2">
      <c r="C381" t="s">
        <v>2318</v>
      </c>
      <c r="D381" t="s">
        <v>3008</v>
      </c>
      <c r="E381" t="str">
        <f t="shared" si="5"/>
        <v>segment, revenue, paint, collision, glass</v>
      </c>
    </row>
    <row r="382" spans="3:5" x14ac:dyDescent="0.2">
      <c r="C382" t="s">
        <v>2318</v>
      </c>
      <c r="D382" t="s">
        <v>1884</v>
      </c>
      <c r="E382" t="str">
        <f t="shared" si="5"/>
        <v>segment, revenue, platform_services</v>
      </c>
    </row>
    <row r="383" spans="3:5" x14ac:dyDescent="0.2">
      <c r="C383" t="s">
        <v>2332</v>
      </c>
      <c r="D383" t="s">
        <v>1882</v>
      </c>
      <c r="E383" t="str">
        <f t="shared" si="5"/>
        <v>store, count, car_wash</v>
      </c>
    </row>
    <row r="384" spans="3:5" x14ac:dyDescent="0.2">
      <c r="C384" t="s">
        <v>2332</v>
      </c>
      <c r="D384" t="s">
        <v>1883</v>
      </c>
      <c r="E384" t="str">
        <f t="shared" si="5"/>
        <v>store, count, maintenance</v>
      </c>
    </row>
    <row r="385" spans="3:5" x14ac:dyDescent="0.2">
      <c r="C385" t="s">
        <v>2332</v>
      </c>
      <c r="D385" t="s">
        <v>3008</v>
      </c>
      <c r="E385" t="str">
        <f t="shared" si="5"/>
        <v>store, count, paint, collision, glass</v>
      </c>
    </row>
    <row r="386" spans="3:5" x14ac:dyDescent="0.2">
      <c r="C386" t="s">
        <v>2332</v>
      </c>
      <c r="D386" t="s">
        <v>1884</v>
      </c>
      <c r="E386" t="str">
        <f t="shared" ref="E386:E449" si="6">IF(C386&lt;&gt;"",TRIM(C386),"")&amp;IF(AND(C386&lt;&gt;"",D386&lt;&gt;""),", ","")&amp;IF(D386&lt;&gt;"",TRIM(D386),"")</f>
        <v>store, count, platform_services</v>
      </c>
    </row>
    <row r="387" spans="3:5" x14ac:dyDescent="0.2">
      <c r="C387" t="s">
        <v>2350</v>
      </c>
      <c r="D387" t="s">
        <v>3010</v>
      </c>
      <c r="E387" t="str">
        <f t="shared" si="6"/>
        <v>sales_price, unit_sold, new_vehicle, retail</v>
      </c>
    </row>
    <row r="388" spans="3:5" x14ac:dyDescent="0.2">
      <c r="C388" t="s">
        <v>2350</v>
      </c>
      <c r="D388" t="s">
        <v>1851</v>
      </c>
      <c r="E388" t="str">
        <f t="shared" si="6"/>
        <v>sales_price, unit_sold, used_vehicle_retail</v>
      </c>
    </row>
    <row r="389" spans="3:5" x14ac:dyDescent="0.2">
      <c r="C389" t="s">
        <v>1864</v>
      </c>
      <c r="D389" t="s">
        <v>3011</v>
      </c>
      <c r="E389" t="str">
        <f t="shared" si="6"/>
        <v>gross_profit, new_vehicle, retail_sales</v>
      </c>
    </row>
    <row r="390" spans="3:5" x14ac:dyDescent="0.2">
      <c r="C390" t="s">
        <v>1864</v>
      </c>
      <c r="D390" t="s">
        <v>1885</v>
      </c>
      <c r="E390" t="str">
        <f t="shared" si="6"/>
        <v>gross_profit, total_used</v>
      </c>
    </row>
    <row r="391" spans="3:5" x14ac:dyDescent="0.2">
      <c r="C391" t="s">
        <v>1864</v>
      </c>
      <c r="D391" t="s">
        <v>1886</v>
      </c>
      <c r="E391" t="str">
        <f t="shared" si="6"/>
        <v>gross_profit, used_vehicle_retail_sales</v>
      </c>
    </row>
    <row r="392" spans="3:5" x14ac:dyDescent="0.2">
      <c r="C392" t="s">
        <v>1864</v>
      </c>
      <c r="D392" t="s">
        <v>1887</v>
      </c>
      <c r="E392" t="str">
        <f t="shared" si="6"/>
        <v>gross_profit, used_vehicle_wholesale_sales</v>
      </c>
    </row>
    <row r="393" spans="3:5" x14ac:dyDescent="0.2">
      <c r="C393" t="s">
        <v>2327</v>
      </c>
      <c r="D393" t="s">
        <v>3012</v>
      </c>
      <c r="E393" t="str">
        <f t="shared" si="6"/>
        <v>revenue, geographic_area, brazil, revenue</v>
      </c>
    </row>
    <row r="394" spans="3:5" x14ac:dyDescent="0.2">
      <c r="C394" t="s">
        <v>2327</v>
      </c>
      <c r="D394" t="s">
        <v>3013</v>
      </c>
      <c r="E394" t="str">
        <f t="shared" si="6"/>
        <v>revenue, geographic_area, u.k., revenue</v>
      </c>
    </row>
    <row r="395" spans="3:5" x14ac:dyDescent="0.2">
      <c r="C395" t="s">
        <v>2327</v>
      </c>
      <c r="D395" t="s">
        <v>3014</v>
      </c>
      <c r="E395" t="str">
        <f t="shared" si="6"/>
        <v>revenue, geographic_area, us, revenue</v>
      </c>
    </row>
    <row r="396" spans="3:5" x14ac:dyDescent="0.2">
      <c r="C396" t="s">
        <v>2318</v>
      </c>
      <c r="D396" t="s">
        <v>3015</v>
      </c>
      <c r="E396" t="str">
        <f t="shared" si="6"/>
        <v>segment, revenue, finance, insurance, other, net</v>
      </c>
    </row>
    <row r="397" spans="3:5" x14ac:dyDescent="0.2">
      <c r="C397" t="s">
        <v>2318</v>
      </c>
      <c r="D397" t="s">
        <v>3011</v>
      </c>
      <c r="E397" t="str">
        <f t="shared" si="6"/>
        <v>segment, revenue, new_vehicle, retail_sales</v>
      </c>
    </row>
    <row r="398" spans="3:5" x14ac:dyDescent="0.2">
      <c r="C398" t="s">
        <v>2318</v>
      </c>
      <c r="D398" t="s">
        <v>2977</v>
      </c>
      <c r="E398" t="str">
        <f t="shared" si="6"/>
        <v>segment, revenue, parts, service_sales</v>
      </c>
    </row>
    <row r="399" spans="3:5" x14ac:dyDescent="0.2">
      <c r="C399" t="s">
        <v>2318</v>
      </c>
      <c r="D399" t="s">
        <v>1886</v>
      </c>
      <c r="E399" t="str">
        <f t="shared" si="6"/>
        <v>segment, revenue, used_vehicle_retail_sales</v>
      </c>
    </row>
    <row r="400" spans="3:5" x14ac:dyDescent="0.2">
      <c r="C400" t="s">
        <v>2318</v>
      </c>
      <c r="D400" t="s">
        <v>1887</v>
      </c>
      <c r="E400" t="str">
        <f t="shared" si="6"/>
        <v>segment, revenue, used_vehicle_wholesale_sales</v>
      </c>
    </row>
    <row r="401" spans="3:5" x14ac:dyDescent="0.2">
      <c r="C401" t="s">
        <v>1888</v>
      </c>
      <c r="D401" t="s">
        <v>3016</v>
      </c>
      <c r="E401" t="str">
        <f t="shared" si="6"/>
        <v>units_sold, retail_new, vehicles_sold</v>
      </c>
    </row>
    <row r="402" spans="3:5" x14ac:dyDescent="0.2">
      <c r="C402" t="s">
        <v>1888</v>
      </c>
      <c r="D402" t="s">
        <v>3017</v>
      </c>
      <c r="E402" t="str">
        <f t="shared" si="6"/>
        <v>units_sold, retail, used_vehicles</v>
      </c>
    </row>
    <row r="403" spans="3:5" x14ac:dyDescent="0.2">
      <c r="C403" t="s">
        <v>1888</v>
      </c>
      <c r="D403" t="s">
        <v>3018</v>
      </c>
      <c r="E403" t="str">
        <f t="shared" si="6"/>
        <v>units_sold, wholesale, used_vehicles</v>
      </c>
    </row>
    <row r="404" spans="3:5" x14ac:dyDescent="0.2">
      <c r="C404" t="s">
        <v>2327</v>
      </c>
      <c r="D404" t="s">
        <v>2961</v>
      </c>
      <c r="E404" t="str">
        <f t="shared" si="6"/>
        <v>revenue, geographic_area, international, revenue</v>
      </c>
    </row>
    <row r="405" spans="3:5" x14ac:dyDescent="0.2">
      <c r="C405" t="s">
        <v>2327</v>
      </c>
      <c r="D405" t="s">
        <v>2991</v>
      </c>
      <c r="E405" t="str">
        <f t="shared" si="6"/>
        <v>revenue, geographic_area, united_states, revenue</v>
      </c>
    </row>
    <row r="406" spans="3:5" x14ac:dyDescent="0.2">
      <c r="C406" t="s">
        <v>2331</v>
      </c>
      <c r="D406" t="s">
        <v>2990</v>
      </c>
      <c r="E406" t="str">
        <f t="shared" si="6"/>
        <v>revenue, segment, service, revenues</v>
      </c>
    </row>
    <row r="407" spans="3:5" x14ac:dyDescent="0.2">
      <c r="C407" t="s">
        <v>2331</v>
      </c>
      <c r="D407" t="s">
        <v>1863</v>
      </c>
      <c r="E407" t="str">
        <f t="shared" si="6"/>
        <v>revenue, segment, vehicle_sales</v>
      </c>
    </row>
    <row r="408" spans="3:5" x14ac:dyDescent="0.2">
      <c r="C408" t="s">
        <v>1889</v>
      </c>
      <c r="D408" t="s">
        <v>1889</v>
      </c>
      <c r="E408" t="str">
        <f t="shared" si="6"/>
        <v>active_dealers, active_dealers</v>
      </c>
    </row>
    <row r="409" spans="3:5" x14ac:dyDescent="0.2">
      <c r="C409" t="s">
        <v>1687</v>
      </c>
      <c r="D409" t="s">
        <v>3439</v>
      </c>
      <c r="E409" t="str">
        <f t="shared" si="6"/>
        <v>acres_l, site</v>
      </c>
    </row>
    <row r="410" spans="3:5" x14ac:dyDescent="0.2">
      <c r="C410" t="s">
        <v>783</v>
      </c>
      <c r="D410" t="s">
        <v>783</v>
      </c>
      <c r="E410" t="str">
        <f t="shared" si="6"/>
        <v>locations, locations</v>
      </c>
    </row>
    <row r="411" spans="3:5" x14ac:dyDescent="0.2">
      <c r="C411" t="s">
        <v>1687</v>
      </c>
      <c r="D411" t="s">
        <v>1890</v>
      </c>
      <c r="E411" t="str">
        <f t="shared" si="6"/>
        <v>private_label_websites</v>
      </c>
    </row>
    <row r="412" spans="3:5" x14ac:dyDescent="0.2">
      <c r="C412" t="s">
        <v>1687</v>
      </c>
      <c r="D412" t="s">
        <v>3440</v>
      </c>
      <c r="E412" t="str">
        <f t="shared" si="6"/>
        <v>sale_used_vehicles</v>
      </c>
    </row>
    <row r="413" spans="3:5" x14ac:dyDescent="0.2">
      <c r="C413" t="s">
        <v>2318</v>
      </c>
      <c r="D413" t="s">
        <v>1891</v>
      </c>
      <c r="E413" t="str">
        <f t="shared" si="6"/>
        <v>segment, revenue, auction_fees</v>
      </c>
    </row>
    <row r="414" spans="3:5" x14ac:dyDescent="0.2">
      <c r="C414" t="s">
        <v>2318</v>
      </c>
      <c r="D414" t="s">
        <v>3019</v>
      </c>
      <c r="E414" t="str">
        <f t="shared" si="6"/>
        <v>segment, revenue, finance_related, revenue</v>
      </c>
    </row>
    <row r="415" spans="3:5" x14ac:dyDescent="0.2">
      <c r="C415" t="s">
        <v>2318</v>
      </c>
      <c r="D415" t="s">
        <v>1892</v>
      </c>
      <c r="E415" t="str">
        <f t="shared" si="6"/>
        <v>segment, revenue, purchased_vehicle_sales</v>
      </c>
    </row>
    <row r="416" spans="3:5" x14ac:dyDescent="0.2">
      <c r="C416" t="s">
        <v>2318</v>
      </c>
      <c r="D416" t="s">
        <v>3020</v>
      </c>
      <c r="E416" t="str">
        <f t="shared" si="6"/>
        <v>segment, revenue, service, revenue</v>
      </c>
    </row>
    <row r="417" spans="3:5" x14ac:dyDescent="0.2">
      <c r="C417" t="s">
        <v>1893</v>
      </c>
      <c r="D417" t="s">
        <v>1894</v>
      </c>
      <c r="E417" t="str">
        <f t="shared" si="6"/>
        <v>vehicles, vehicles_floorplanned_by_afc</v>
      </c>
    </row>
    <row r="418" spans="3:5" x14ac:dyDescent="0.2">
      <c r="C418" t="s">
        <v>2242</v>
      </c>
      <c r="D418" t="s">
        <v>1875</v>
      </c>
      <c r="E418" t="str">
        <f t="shared" si="6"/>
        <v>selling_price, used_vehicles</v>
      </c>
    </row>
    <row r="419" spans="3:5" x14ac:dyDescent="0.2">
      <c r="C419" t="s">
        <v>2242</v>
      </c>
      <c r="D419" t="s">
        <v>1895</v>
      </c>
      <c r="E419" t="str">
        <f t="shared" si="6"/>
        <v>selling_price, wholesale_vehicles</v>
      </c>
    </row>
    <row r="420" spans="3:5" x14ac:dyDescent="0.2">
      <c r="C420" t="s">
        <v>1687</v>
      </c>
      <c r="D420" t="s">
        <v>1875</v>
      </c>
      <c r="E420" t="str">
        <f t="shared" si="6"/>
        <v>used_vehicles</v>
      </c>
    </row>
    <row r="421" spans="3:5" x14ac:dyDescent="0.2">
      <c r="C421" t="s">
        <v>1687</v>
      </c>
      <c r="D421" t="s">
        <v>1895</v>
      </c>
      <c r="E421" t="str">
        <f t="shared" si="6"/>
        <v>wholesale_vehicles</v>
      </c>
    </row>
    <row r="422" spans="3:5" x14ac:dyDescent="0.2">
      <c r="C422" t="s">
        <v>1687</v>
      </c>
      <c r="D422" t="s">
        <v>3021</v>
      </c>
      <c r="E422" t="str">
        <f t="shared" si="6"/>
        <v>interest, fee_income</v>
      </c>
    </row>
    <row r="423" spans="3:5" x14ac:dyDescent="0.2">
      <c r="C423" t="s">
        <v>1687</v>
      </c>
      <c r="D423" t="s">
        <v>3021</v>
      </c>
      <c r="E423" t="str">
        <f t="shared" si="6"/>
        <v>interest, fee_income</v>
      </c>
    </row>
    <row r="424" spans="3:5" x14ac:dyDescent="0.2">
      <c r="C424" t="s">
        <v>2318</v>
      </c>
      <c r="D424" t="s">
        <v>2976</v>
      </c>
      <c r="E424" t="str">
        <f t="shared" si="6"/>
        <v>segment, revenue, new_vehicle, sales</v>
      </c>
    </row>
    <row r="425" spans="3:5" x14ac:dyDescent="0.2">
      <c r="C425" t="s">
        <v>2318</v>
      </c>
      <c r="D425" t="s">
        <v>2996</v>
      </c>
      <c r="E425" t="str">
        <f t="shared" si="6"/>
        <v>segment, revenue, other_sales_, revenues</v>
      </c>
    </row>
    <row r="426" spans="3:5" x14ac:dyDescent="0.2">
      <c r="C426" t="s">
        <v>2318</v>
      </c>
      <c r="D426" t="s">
        <v>1853</v>
      </c>
      <c r="E426" t="str">
        <f t="shared" si="6"/>
        <v>segment, revenue, used_vehicle_sales</v>
      </c>
    </row>
    <row r="427" spans="3:5" x14ac:dyDescent="0.2">
      <c r="C427" t="s">
        <v>2318</v>
      </c>
      <c r="D427" t="s">
        <v>1872</v>
      </c>
      <c r="E427" t="str">
        <f t="shared" si="6"/>
        <v>segment, revenue, wholesale_vehicle_sales</v>
      </c>
    </row>
    <row r="428" spans="3:5" x14ac:dyDescent="0.2">
      <c r="C428" t="s">
        <v>2351</v>
      </c>
      <c r="D428" t="s">
        <v>3022</v>
      </c>
      <c r="E428" t="str">
        <f t="shared" si="6"/>
        <v>segment_vehicle, unit_sales, total_sales, new_vehicles</v>
      </c>
    </row>
    <row r="429" spans="3:5" x14ac:dyDescent="0.2">
      <c r="C429" t="s">
        <v>2351</v>
      </c>
      <c r="D429" t="s">
        <v>3023</v>
      </c>
      <c r="E429" t="str">
        <f t="shared" si="6"/>
        <v>segment_vehicle, unit_sales, total_sales, used_vehicles</v>
      </c>
    </row>
    <row r="430" spans="3:5" x14ac:dyDescent="0.2">
      <c r="C430" t="s">
        <v>2351</v>
      </c>
      <c r="D430" t="s">
        <v>3023</v>
      </c>
      <c r="E430" t="str">
        <f t="shared" si="6"/>
        <v>segment_vehicle, unit_sales, total_sales, used_vehicles</v>
      </c>
    </row>
    <row r="431" spans="3:5" x14ac:dyDescent="0.2">
      <c r="C431" t="s">
        <v>2351</v>
      </c>
      <c r="D431" t="s">
        <v>3024</v>
      </c>
      <c r="E431" t="str">
        <f t="shared" si="6"/>
        <v>segment_vehicle, unit_sales, total_wholesale_vehicle, unit_sales</v>
      </c>
    </row>
    <row r="432" spans="3:5" x14ac:dyDescent="0.2">
      <c r="C432" t="s">
        <v>2351</v>
      </c>
      <c r="D432" t="s">
        <v>3024</v>
      </c>
      <c r="E432" t="str">
        <f t="shared" si="6"/>
        <v>segment_vehicle, unit_sales, total_wholesale_vehicle, unit_sales</v>
      </c>
    </row>
    <row r="433" spans="3:5" x14ac:dyDescent="0.2">
      <c r="C433" t="s">
        <v>2352</v>
      </c>
      <c r="D433" t="s">
        <v>3025</v>
      </c>
      <c r="E433" t="str">
        <f t="shared" si="6"/>
        <v>vehicle, sales_changes, used_vehicle, revenues</v>
      </c>
    </row>
    <row r="434" spans="3:5" x14ac:dyDescent="0.2">
      <c r="C434" t="s">
        <v>2352</v>
      </c>
      <c r="D434" t="s">
        <v>1875</v>
      </c>
      <c r="E434" t="str">
        <f t="shared" si="6"/>
        <v>vehicle, sales_changes, used_vehicles</v>
      </c>
    </row>
    <row r="435" spans="3:5" x14ac:dyDescent="0.2">
      <c r="C435" t="s">
        <v>2352</v>
      </c>
      <c r="D435" t="s">
        <v>3026</v>
      </c>
      <c r="E435" t="str">
        <f t="shared" si="6"/>
        <v>vehicle, sales_changes, wholesale_vehicle, revenues</v>
      </c>
    </row>
    <row r="436" spans="3:5" x14ac:dyDescent="0.2">
      <c r="C436" t="s">
        <v>2352</v>
      </c>
      <c r="D436" t="s">
        <v>1896</v>
      </c>
      <c r="E436" t="str">
        <f t="shared" si="6"/>
        <v>vehicle, sales_changes, wholesale_vehicle_units</v>
      </c>
    </row>
    <row r="437" spans="3:5" x14ac:dyDescent="0.2">
      <c r="C437" t="s">
        <v>1864</v>
      </c>
      <c r="D437" t="s">
        <v>3027</v>
      </c>
      <c r="E437" t="str">
        <f t="shared" si="6"/>
        <v>gross_profit, finance, insurance_, gross_profit</v>
      </c>
    </row>
    <row r="438" spans="3:5" x14ac:dyDescent="0.2">
      <c r="C438" t="s">
        <v>1864</v>
      </c>
      <c r="D438" t="s">
        <v>3028</v>
      </c>
      <c r="E438" t="str">
        <f t="shared" si="6"/>
        <v>gross_profit, new_vehicle, retail_, gross_profit</v>
      </c>
    </row>
    <row r="439" spans="3:5" x14ac:dyDescent="0.2">
      <c r="C439" t="s">
        <v>1864</v>
      </c>
      <c r="D439" t="s">
        <v>3029</v>
      </c>
      <c r="E439" t="str">
        <f t="shared" si="6"/>
        <v>gross_profit, total_vehicle_, gross_profit</v>
      </c>
    </row>
    <row r="440" spans="3:5" x14ac:dyDescent="0.2">
      <c r="C440" t="s">
        <v>1864</v>
      </c>
      <c r="D440" t="s">
        <v>3030</v>
      </c>
      <c r="E440" t="str">
        <f t="shared" si="6"/>
        <v>gross_profit, used_vehicle_retail_, gross_profit</v>
      </c>
    </row>
    <row r="441" spans="3:5" x14ac:dyDescent="0.2">
      <c r="C441" t="s">
        <v>1687</v>
      </c>
      <c r="D441" t="s">
        <v>1897</v>
      </c>
      <c r="E441" t="str">
        <f t="shared" si="6"/>
        <v>driveway_shop_units</v>
      </c>
    </row>
    <row r="442" spans="3:5" x14ac:dyDescent="0.2">
      <c r="C442" t="s">
        <v>1878</v>
      </c>
      <c r="D442" t="s">
        <v>3031</v>
      </c>
      <c r="E442" t="str">
        <f t="shared" si="6"/>
        <v>unit_sales, e_commerce_platform, unit_sales</v>
      </c>
    </row>
    <row r="443" spans="3:5" x14ac:dyDescent="0.2">
      <c r="C443" t="s">
        <v>1687</v>
      </c>
      <c r="D443" t="s">
        <v>3032</v>
      </c>
      <c r="E443" t="str">
        <f t="shared" si="6"/>
        <v>new_vehicle, retail, unit_sales</v>
      </c>
    </row>
    <row r="444" spans="3:5" x14ac:dyDescent="0.2">
      <c r="C444" t="s">
        <v>1687</v>
      </c>
      <c r="D444" t="s">
        <v>3033</v>
      </c>
      <c r="E444" t="str">
        <f t="shared" si="6"/>
        <v>used_vehicle_retail, unit_sales</v>
      </c>
    </row>
    <row r="445" spans="3:5" x14ac:dyDescent="0.2">
      <c r="C445" t="s">
        <v>2318</v>
      </c>
      <c r="D445" t="s">
        <v>3034</v>
      </c>
      <c r="E445" t="str">
        <f t="shared" si="6"/>
        <v>segment, revenue, finance, insurance, revenue</v>
      </c>
    </row>
    <row r="446" spans="3:5" x14ac:dyDescent="0.2">
      <c r="C446" t="s">
        <v>2318</v>
      </c>
      <c r="D446" t="s">
        <v>3035</v>
      </c>
      <c r="E446" t="str">
        <f t="shared" si="6"/>
        <v>segment, revenue, fleet, revenue</v>
      </c>
    </row>
    <row r="447" spans="3:5" x14ac:dyDescent="0.2">
      <c r="C447" t="s">
        <v>2318</v>
      </c>
      <c r="D447" t="s">
        <v>3036</v>
      </c>
      <c r="E447" t="str">
        <f t="shared" si="6"/>
        <v>segment, revenue, new_vehicle, retail, revenue</v>
      </c>
    </row>
    <row r="448" spans="3:5" x14ac:dyDescent="0.2">
      <c r="C448" t="s">
        <v>2318</v>
      </c>
      <c r="D448" t="s">
        <v>3037</v>
      </c>
      <c r="E448" t="str">
        <f t="shared" si="6"/>
        <v>segment, revenue, service, body, parts, revenue</v>
      </c>
    </row>
    <row r="449" spans="3:5" x14ac:dyDescent="0.2">
      <c r="C449" t="s">
        <v>2318</v>
      </c>
      <c r="D449" t="s">
        <v>3038</v>
      </c>
      <c r="E449" t="str">
        <f t="shared" si="6"/>
        <v>segment, revenue, used_vehicle_retail, revenue</v>
      </c>
    </row>
    <row r="450" spans="3:5" x14ac:dyDescent="0.2">
      <c r="C450" t="s">
        <v>2318</v>
      </c>
      <c r="D450" t="s">
        <v>3039</v>
      </c>
      <c r="E450" t="str">
        <f t="shared" ref="E450:E513" si="7">IF(C450&lt;&gt;"",TRIM(C450),"")&amp;IF(AND(C450&lt;&gt;"",D450&lt;&gt;""),", ","")&amp;IF(D450&lt;&gt;"",TRIM(D450),"")</f>
        <v>segment, revenue, used_vehicle_wholesale, revenue</v>
      </c>
    </row>
    <row r="451" spans="3:5" x14ac:dyDescent="0.2">
      <c r="C451" t="s">
        <v>1878</v>
      </c>
      <c r="D451" t="s">
        <v>3032</v>
      </c>
      <c r="E451" t="str">
        <f t="shared" si="7"/>
        <v>unit_sales, new_vehicle, retail, unit_sales</v>
      </c>
    </row>
    <row r="452" spans="3:5" x14ac:dyDescent="0.2">
      <c r="C452" t="s">
        <v>1878</v>
      </c>
      <c r="D452" t="s">
        <v>3033</v>
      </c>
      <c r="E452" t="str">
        <f t="shared" si="7"/>
        <v>unit_sales, used_vehicle_retail, unit_sales</v>
      </c>
    </row>
    <row r="453" spans="3:5" x14ac:dyDescent="0.2">
      <c r="C453" t="s">
        <v>2353</v>
      </c>
      <c r="D453" t="s">
        <v>2353</v>
      </c>
      <c r="E453" t="str">
        <f t="shared" si="7"/>
        <v>comparable_, storesales, comparable_, storesales</v>
      </c>
    </row>
    <row r="454" spans="3:5" x14ac:dyDescent="0.2">
      <c r="C454" t="s">
        <v>2353</v>
      </c>
      <c r="D454" t="s">
        <v>2353</v>
      </c>
      <c r="E454" t="str">
        <f t="shared" si="7"/>
        <v>comparable_, storesales, comparable_, storesales</v>
      </c>
    </row>
    <row r="455" spans="3:5" x14ac:dyDescent="0.2">
      <c r="C455" t="s">
        <v>2353</v>
      </c>
      <c r="D455" t="s">
        <v>2353</v>
      </c>
      <c r="E455" t="str">
        <f t="shared" si="7"/>
        <v>comparable_, storesales, comparable_, storesales</v>
      </c>
    </row>
    <row r="456" spans="3:5" x14ac:dyDescent="0.2">
      <c r="C456" t="s">
        <v>2354</v>
      </c>
      <c r="D456" t="s">
        <v>1898</v>
      </c>
      <c r="E456" t="str">
        <f t="shared" si="7"/>
        <v>revenue, product_group, brakes</v>
      </c>
    </row>
    <row r="457" spans="3:5" x14ac:dyDescent="0.2">
      <c r="C457" t="s">
        <v>2354</v>
      </c>
      <c r="D457" t="s">
        <v>1899</v>
      </c>
      <c r="E457" t="str">
        <f t="shared" si="7"/>
        <v>revenue, product_group, exhaust</v>
      </c>
    </row>
    <row r="458" spans="3:5" x14ac:dyDescent="0.2">
      <c r="C458" t="s">
        <v>2354</v>
      </c>
      <c r="D458" t="s">
        <v>1883</v>
      </c>
      <c r="E458" t="str">
        <f t="shared" si="7"/>
        <v>revenue, product_group, maintenance</v>
      </c>
    </row>
    <row r="459" spans="3:5" x14ac:dyDescent="0.2">
      <c r="C459" t="s">
        <v>2354</v>
      </c>
      <c r="D459" t="s">
        <v>1768</v>
      </c>
      <c r="E459" t="str">
        <f t="shared" si="7"/>
        <v>revenue, product_group, other</v>
      </c>
    </row>
    <row r="460" spans="3:5" x14ac:dyDescent="0.2">
      <c r="C460" t="s">
        <v>2354</v>
      </c>
      <c r="D460" t="s">
        <v>1900</v>
      </c>
      <c r="E460" t="str">
        <f t="shared" si="7"/>
        <v>revenue, product_group, steering</v>
      </c>
    </row>
    <row r="461" spans="3:5" x14ac:dyDescent="0.2">
      <c r="C461" t="s">
        <v>2354</v>
      </c>
      <c r="D461" t="s">
        <v>1901</v>
      </c>
      <c r="E461" t="str">
        <f t="shared" si="7"/>
        <v>revenue, product_group, tires</v>
      </c>
    </row>
    <row r="462" spans="3:5" x14ac:dyDescent="0.2">
      <c r="C462" t="s">
        <v>2355</v>
      </c>
      <c r="D462" t="s">
        <v>3040</v>
      </c>
      <c r="E462" t="str">
        <f t="shared" si="7"/>
        <v>segment, comparable_, storesales, alignments, comparable_, storesales</v>
      </c>
    </row>
    <row r="463" spans="3:5" x14ac:dyDescent="0.2">
      <c r="C463" t="s">
        <v>2355</v>
      </c>
      <c r="D463" t="s">
        <v>3040</v>
      </c>
      <c r="E463" t="str">
        <f t="shared" si="7"/>
        <v>segment, comparable_, storesales, alignments, comparable_, storesales</v>
      </c>
    </row>
    <row r="464" spans="3:5" x14ac:dyDescent="0.2">
      <c r="C464" t="s">
        <v>2355</v>
      </c>
      <c r="D464" t="s">
        <v>3040</v>
      </c>
      <c r="E464" t="str">
        <f t="shared" si="7"/>
        <v>segment, comparable_, storesales, alignments, comparable_, storesales</v>
      </c>
    </row>
    <row r="465" spans="3:5" x14ac:dyDescent="0.2">
      <c r="C465" t="s">
        <v>2355</v>
      </c>
      <c r="D465" t="s">
        <v>3041</v>
      </c>
      <c r="E465" t="str">
        <f t="shared" si="7"/>
        <v>segment, comparable_, storesales, brakes, comparable_, storesales</v>
      </c>
    </row>
    <row r="466" spans="3:5" x14ac:dyDescent="0.2">
      <c r="C466" t="s">
        <v>2355</v>
      </c>
      <c r="D466" t="s">
        <v>3041</v>
      </c>
      <c r="E466" t="str">
        <f t="shared" si="7"/>
        <v>segment, comparable_, storesales, brakes, comparable_, storesales</v>
      </c>
    </row>
    <row r="467" spans="3:5" x14ac:dyDescent="0.2">
      <c r="C467" t="s">
        <v>2355</v>
      </c>
      <c r="D467" t="s">
        <v>3041</v>
      </c>
      <c r="E467" t="str">
        <f t="shared" si="7"/>
        <v>segment, comparable_, storesales, brakes, comparable_, storesales</v>
      </c>
    </row>
    <row r="468" spans="3:5" x14ac:dyDescent="0.2">
      <c r="C468" t="s">
        <v>2355</v>
      </c>
      <c r="D468" t="s">
        <v>3042</v>
      </c>
      <c r="E468" t="str">
        <f t="shared" si="7"/>
        <v>segment, comparable_, storesales, exhaust, comparable_, storesales</v>
      </c>
    </row>
    <row r="469" spans="3:5" x14ac:dyDescent="0.2">
      <c r="C469" t="s">
        <v>2355</v>
      </c>
      <c r="D469" t="s">
        <v>3043</v>
      </c>
      <c r="E469" t="str">
        <f t="shared" si="7"/>
        <v>segment, comparable_, storesales, exhaust_comparable_, storesales</v>
      </c>
    </row>
    <row r="470" spans="3:5" x14ac:dyDescent="0.2">
      <c r="C470" t="s">
        <v>2355</v>
      </c>
      <c r="D470" t="s">
        <v>3043</v>
      </c>
      <c r="E470" t="str">
        <f t="shared" si="7"/>
        <v>segment, comparable_, storesales, exhaust_comparable_, storesales</v>
      </c>
    </row>
    <row r="471" spans="3:5" x14ac:dyDescent="0.2">
      <c r="C471" t="s">
        <v>2355</v>
      </c>
      <c r="D471" t="s">
        <v>3044</v>
      </c>
      <c r="E471" t="str">
        <f t="shared" si="7"/>
        <v>segment, comparable_, storesales, front_end, shocks, comparable_, storesales</v>
      </c>
    </row>
    <row r="472" spans="3:5" x14ac:dyDescent="0.2">
      <c r="C472" t="s">
        <v>2355</v>
      </c>
      <c r="D472" t="s">
        <v>3044</v>
      </c>
      <c r="E472" t="str">
        <f t="shared" si="7"/>
        <v>segment, comparable_, storesales, front_end, shocks, comparable_, storesales</v>
      </c>
    </row>
    <row r="473" spans="3:5" x14ac:dyDescent="0.2">
      <c r="C473" t="s">
        <v>2355</v>
      </c>
      <c r="D473" t="s">
        <v>3044</v>
      </c>
      <c r="E473" t="str">
        <f t="shared" si="7"/>
        <v>segment, comparable_, storesales, front_end, shocks, comparable_, storesales</v>
      </c>
    </row>
    <row r="474" spans="3:5" x14ac:dyDescent="0.2">
      <c r="C474" t="s">
        <v>2355</v>
      </c>
      <c r="D474" t="s">
        <v>3045</v>
      </c>
      <c r="E474" t="str">
        <f t="shared" si="7"/>
        <v>segment, comparable_, storesales, maintenance_services, comparable_, storesales</v>
      </c>
    </row>
    <row r="475" spans="3:5" x14ac:dyDescent="0.2">
      <c r="C475" t="s">
        <v>2355</v>
      </c>
      <c r="D475" t="s">
        <v>3045</v>
      </c>
      <c r="E475" t="str">
        <f t="shared" si="7"/>
        <v>segment, comparable_, storesales, maintenance_services, comparable_, storesales</v>
      </c>
    </row>
    <row r="476" spans="3:5" x14ac:dyDescent="0.2">
      <c r="C476" t="s">
        <v>2355</v>
      </c>
      <c r="D476" t="s">
        <v>3045</v>
      </c>
      <c r="E476" t="str">
        <f t="shared" si="7"/>
        <v>segment, comparable_, storesales, maintenance_services, comparable_, storesales</v>
      </c>
    </row>
    <row r="477" spans="3:5" x14ac:dyDescent="0.2">
      <c r="C477" t="s">
        <v>2355</v>
      </c>
      <c r="D477" t="s">
        <v>3046</v>
      </c>
      <c r="E477" t="str">
        <f t="shared" si="7"/>
        <v>segment, comparable_, storesales, tires, comparable_, storesales</v>
      </c>
    </row>
    <row r="478" spans="3:5" x14ac:dyDescent="0.2">
      <c r="C478" t="s">
        <v>2355</v>
      </c>
      <c r="D478" t="s">
        <v>3046</v>
      </c>
      <c r="E478" t="str">
        <f t="shared" si="7"/>
        <v>segment, comparable_, storesales, tires, comparable_, storesales</v>
      </c>
    </row>
    <row r="479" spans="3:5" x14ac:dyDescent="0.2">
      <c r="C479" t="s">
        <v>2355</v>
      </c>
      <c r="D479" t="s">
        <v>3046</v>
      </c>
      <c r="E479" t="str">
        <f t="shared" si="7"/>
        <v>segment, comparable_, storesales, tires, comparable_, storesales</v>
      </c>
    </row>
    <row r="480" spans="3:5" x14ac:dyDescent="0.2">
      <c r="C480" t="s">
        <v>2355</v>
      </c>
      <c r="D480" t="s">
        <v>3040</v>
      </c>
      <c r="E480" t="str">
        <f t="shared" si="7"/>
        <v>segment, comparable_, storesales, alignments, comparable_, storesales</v>
      </c>
    </row>
    <row r="481" spans="3:5" x14ac:dyDescent="0.2">
      <c r="C481" t="s">
        <v>2355</v>
      </c>
      <c r="D481" t="s">
        <v>3041</v>
      </c>
      <c r="E481" t="str">
        <f t="shared" si="7"/>
        <v>segment, comparable_, storesales, brakes, comparable_, storesales</v>
      </c>
    </row>
    <row r="482" spans="3:5" x14ac:dyDescent="0.2">
      <c r="C482" t="s">
        <v>2355</v>
      </c>
      <c r="D482" t="s">
        <v>3044</v>
      </c>
      <c r="E482" t="str">
        <f t="shared" si="7"/>
        <v>segment, comparable_, storesales, front_end, shocks, comparable_, storesales</v>
      </c>
    </row>
    <row r="483" spans="3:5" x14ac:dyDescent="0.2">
      <c r="C483" t="s">
        <v>2355</v>
      </c>
      <c r="D483" t="s">
        <v>3045</v>
      </c>
      <c r="E483" t="str">
        <f t="shared" si="7"/>
        <v>segment, comparable_, storesales, maintenance_services, comparable_, storesales</v>
      </c>
    </row>
    <row r="484" spans="3:5" x14ac:dyDescent="0.2">
      <c r="C484" t="s">
        <v>2355</v>
      </c>
      <c r="D484" t="s">
        <v>3046</v>
      </c>
      <c r="E484" t="str">
        <f t="shared" si="7"/>
        <v>segment, comparable_, storesales, tires, comparable_, storesales</v>
      </c>
    </row>
    <row r="485" spans="3:5" x14ac:dyDescent="0.2">
      <c r="C485" t="s">
        <v>2332</v>
      </c>
      <c r="D485" t="s">
        <v>2332</v>
      </c>
      <c r="E485" t="str">
        <f t="shared" si="7"/>
        <v>store, count, store, count</v>
      </c>
    </row>
    <row r="486" spans="3:5" x14ac:dyDescent="0.2">
      <c r="C486" t="s">
        <v>1797</v>
      </c>
      <c r="D486" t="s">
        <v>1772</v>
      </c>
      <c r="E486" t="str">
        <f t="shared" si="7"/>
        <v>segment_sales, sales</v>
      </c>
    </row>
    <row r="487" spans="3:5" x14ac:dyDescent="0.2">
      <c r="C487" t="s">
        <v>1797</v>
      </c>
      <c r="D487" t="s">
        <v>3047</v>
      </c>
      <c r="E487" t="str">
        <f t="shared" si="7"/>
        <v>segment_sales, sales, weighted_, square_foot</v>
      </c>
    </row>
    <row r="488" spans="3:5" x14ac:dyDescent="0.2">
      <c r="C488" t="s">
        <v>1797</v>
      </c>
      <c r="D488" t="s">
        <v>3048</v>
      </c>
      <c r="E488" t="str">
        <f t="shared" si="7"/>
        <v>segment_sales, sales, weighted_average, store</v>
      </c>
    </row>
    <row r="489" spans="3:5" x14ac:dyDescent="0.2">
      <c r="C489" t="s">
        <v>1797</v>
      </c>
      <c r="D489" t="s">
        <v>3049</v>
      </c>
      <c r="E489" t="str">
        <f t="shared" si="7"/>
        <v>segment_sales, other_sales, sales_adjustments</v>
      </c>
    </row>
    <row r="490" spans="3:5" x14ac:dyDescent="0.2">
      <c r="C490" t="s">
        <v>1797</v>
      </c>
      <c r="D490" t="s">
        <v>3050</v>
      </c>
      <c r="E490" t="str">
        <f t="shared" si="7"/>
        <v>segment_sales, sales, DIY, customers</v>
      </c>
    </row>
    <row r="491" spans="3:5" x14ac:dyDescent="0.2">
      <c r="C491" t="s">
        <v>1797</v>
      </c>
      <c r="D491" t="s">
        <v>3051</v>
      </c>
      <c r="E491" t="str">
        <f t="shared" si="7"/>
        <v>segment_sales, sales, professional_service_provider, customers</v>
      </c>
    </row>
    <row r="492" spans="3:5" x14ac:dyDescent="0.2">
      <c r="C492" t="s">
        <v>1687</v>
      </c>
      <c r="D492" t="s">
        <v>3047</v>
      </c>
      <c r="E492" t="str">
        <f t="shared" si="7"/>
        <v>sales, weighted_, square_foot</v>
      </c>
    </row>
    <row r="493" spans="3:5" x14ac:dyDescent="0.2">
      <c r="C493" t="s">
        <v>1687</v>
      </c>
      <c r="D493" t="s">
        <v>3048</v>
      </c>
      <c r="E493" t="str">
        <f t="shared" si="7"/>
        <v>sales, weighted_average, store</v>
      </c>
    </row>
    <row r="494" spans="3:5" x14ac:dyDescent="0.2">
      <c r="C494" t="s">
        <v>1687</v>
      </c>
      <c r="D494" t="s">
        <v>2095</v>
      </c>
      <c r="E494" t="str">
        <f t="shared" si="7"/>
        <v>square_footage</v>
      </c>
    </row>
    <row r="495" spans="3:5" x14ac:dyDescent="0.2">
      <c r="C495" t="s">
        <v>2332</v>
      </c>
      <c r="D495" t="s">
        <v>3052</v>
      </c>
      <c r="E495" t="str">
        <f t="shared" si="7"/>
        <v>store, count, ending_total, store, count</v>
      </c>
    </row>
    <row r="496" spans="3:5" x14ac:dyDescent="0.2">
      <c r="C496" t="s">
        <v>2356</v>
      </c>
      <c r="D496" t="s">
        <v>3053</v>
      </c>
      <c r="E496" t="str">
        <f t="shared" si="7"/>
        <v>average, gross_profit, average, gross_profit, per_new_truck_retail</v>
      </c>
    </row>
    <row r="497" spans="3:5" x14ac:dyDescent="0.2">
      <c r="C497" t="s">
        <v>2356</v>
      </c>
      <c r="D497" t="s">
        <v>3054</v>
      </c>
      <c r="E497" t="str">
        <f t="shared" si="7"/>
        <v>average, gross_profit, average, gross_profit, per_new_vehicle, retail</v>
      </c>
    </row>
    <row r="498" spans="3:5" x14ac:dyDescent="0.2">
      <c r="C498" t="s">
        <v>2356</v>
      </c>
      <c r="D498" t="s">
        <v>3055</v>
      </c>
      <c r="E498" t="str">
        <f t="shared" si="7"/>
        <v>average, gross_profit, average, gross_profit, per_used_truck_retail</v>
      </c>
    </row>
    <row r="499" spans="3:5" x14ac:dyDescent="0.2">
      <c r="C499" t="s">
        <v>2356</v>
      </c>
      <c r="D499" t="s">
        <v>3056</v>
      </c>
      <c r="E499" t="str">
        <f t="shared" si="7"/>
        <v>average, gross_profit, average, gross_profit, perused_vehicles, retail</v>
      </c>
    </row>
    <row r="500" spans="3:5" x14ac:dyDescent="0.2">
      <c r="C500" t="s">
        <v>2316</v>
      </c>
      <c r="D500" t="s">
        <v>1902</v>
      </c>
      <c r="E500" t="str">
        <f t="shared" si="7"/>
        <v>geographic, revenue, north_america</v>
      </c>
    </row>
    <row r="501" spans="3:5" x14ac:dyDescent="0.2">
      <c r="C501" t="s">
        <v>2316</v>
      </c>
      <c r="D501" t="s">
        <v>1903</v>
      </c>
      <c r="E501" t="str">
        <f t="shared" si="7"/>
        <v>geographic, revenue, other_international</v>
      </c>
    </row>
    <row r="502" spans="3:5" x14ac:dyDescent="0.2">
      <c r="C502" t="s">
        <v>2316</v>
      </c>
      <c r="D502" t="s">
        <v>1904</v>
      </c>
      <c r="E502" t="str">
        <f t="shared" si="7"/>
        <v>geographic, revenue, u.k.</v>
      </c>
    </row>
    <row r="503" spans="3:5" x14ac:dyDescent="0.2">
      <c r="C503" t="s">
        <v>1852</v>
      </c>
      <c r="D503" t="s">
        <v>3057</v>
      </c>
      <c r="E503" t="str">
        <f t="shared" si="7"/>
        <v>revenue, new_retail_sales, revenue, unit</v>
      </c>
    </row>
    <row r="504" spans="3:5" x14ac:dyDescent="0.2">
      <c r="C504" t="s">
        <v>2357</v>
      </c>
      <c r="D504" t="s">
        <v>2357</v>
      </c>
      <c r="E504" t="str">
        <f t="shared" si="7"/>
        <v>new_retail, unit_sales, new_retail, unit_sales</v>
      </c>
    </row>
    <row r="505" spans="3:5" x14ac:dyDescent="0.2">
      <c r="C505" t="s">
        <v>2331</v>
      </c>
      <c r="D505" t="s">
        <v>3058</v>
      </c>
      <c r="E505" t="str">
        <f t="shared" si="7"/>
        <v>revenue, segment, commercial_vehicles_australia, power_systems</v>
      </c>
    </row>
    <row r="506" spans="3:5" x14ac:dyDescent="0.2">
      <c r="C506" t="s">
        <v>2331</v>
      </c>
      <c r="D506" t="s">
        <v>1905</v>
      </c>
      <c r="E506" t="str">
        <f t="shared" si="7"/>
        <v>revenue, segment, retail_automotive</v>
      </c>
    </row>
    <row r="507" spans="3:5" x14ac:dyDescent="0.2">
      <c r="C507" t="s">
        <v>2331</v>
      </c>
      <c r="D507" t="s">
        <v>1906</v>
      </c>
      <c r="E507" t="str">
        <f t="shared" si="7"/>
        <v>revenue, segment, retail_commercial_trucks</v>
      </c>
    </row>
    <row r="508" spans="3:5" x14ac:dyDescent="0.2">
      <c r="C508" t="s">
        <v>2358</v>
      </c>
      <c r="D508" t="s">
        <v>3059</v>
      </c>
      <c r="E508" t="str">
        <f t="shared" si="7"/>
        <v>same_store, gross_profit, same_store, gross_profit, per_new_truck_retail</v>
      </c>
    </row>
    <row r="509" spans="3:5" x14ac:dyDescent="0.2">
      <c r="C509" t="s">
        <v>2358</v>
      </c>
      <c r="D509" t="s">
        <v>3060</v>
      </c>
      <c r="E509" t="str">
        <f t="shared" si="7"/>
        <v>same_store, gross_profit, same_store, gross_profit, per_new_vehicle, retail</v>
      </c>
    </row>
    <row r="510" spans="3:5" x14ac:dyDescent="0.2">
      <c r="C510" t="s">
        <v>2358</v>
      </c>
      <c r="D510" t="s">
        <v>3061</v>
      </c>
      <c r="E510" t="str">
        <f t="shared" si="7"/>
        <v>same_store, gross_profit, same_store, gross_profit, per_used_truck_retail</v>
      </c>
    </row>
    <row r="511" spans="3:5" x14ac:dyDescent="0.2">
      <c r="C511" t="s">
        <v>2358</v>
      </c>
      <c r="D511" t="s">
        <v>3062</v>
      </c>
      <c r="E511" t="str">
        <f t="shared" si="7"/>
        <v>same_store, gross_profit, same_store, gross_profit, perused_vehicles, retail</v>
      </c>
    </row>
    <row r="512" spans="3:5" x14ac:dyDescent="0.2">
      <c r="C512" t="s">
        <v>2294</v>
      </c>
      <c r="D512" t="s">
        <v>3063</v>
      </c>
      <c r="E512" t="str">
        <f t="shared" si="7"/>
        <v>same_, same_, storenew_retail_sales, revenue, unit</v>
      </c>
    </row>
    <row r="513" spans="3:5" x14ac:dyDescent="0.2">
      <c r="C513" t="s">
        <v>2359</v>
      </c>
      <c r="D513" t="s">
        <v>2359</v>
      </c>
      <c r="E513" t="str">
        <f t="shared" si="7"/>
        <v>same_, storenew_retail, unit_sales, same_, storenew_retail, unit_sales</v>
      </c>
    </row>
    <row r="514" spans="3:5" x14ac:dyDescent="0.2">
      <c r="C514" t="s">
        <v>2360</v>
      </c>
      <c r="D514" t="s">
        <v>3064</v>
      </c>
      <c r="E514" t="str">
        <f t="shared" ref="E514:E577" si="8">IF(C514&lt;&gt;"",TRIM(C514),"")&amp;IF(AND(C514&lt;&gt;"",D514&lt;&gt;""),", ","")&amp;IF(D514&lt;&gt;"",TRIM(D514),"")</f>
        <v>same_revenue, same_, storeused_retail_sales, revenue, unit</v>
      </c>
    </row>
    <row r="515" spans="3:5" x14ac:dyDescent="0.2">
      <c r="C515" t="s">
        <v>2361</v>
      </c>
      <c r="D515" t="s">
        <v>3065</v>
      </c>
      <c r="E515" t="str">
        <f t="shared" si="8"/>
        <v>same_unit_sales, same_, storeused_retail, unit_sales</v>
      </c>
    </row>
    <row r="516" spans="3:5" x14ac:dyDescent="0.2">
      <c r="C516" t="s">
        <v>1852</v>
      </c>
      <c r="D516" t="s">
        <v>3066</v>
      </c>
      <c r="E516" t="str">
        <f t="shared" si="8"/>
        <v>revenue, used_retail_sales, revenue, unit</v>
      </c>
    </row>
    <row r="517" spans="3:5" x14ac:dyDescent="0.2">
      <c r="C517" t="s">
        <v>2362</v>
      </c>
      <c r="D517" t="s">
        <v>2362</v>
      </c>
      <c r="E517" t="str">
        <f t="shared" si="8"/>
        <v>used_retail, unit_sales, used_retail, unit_sales</v>
      </c>
    </row>
    <row r="518" spans="3:5" x14ac:dyDescent="0.2">
      <c r="C518" t="s">
        <v>1687</v>
      </c>
      <c r="D518" t="s">
        <v>1907</v>
      </c>
      <c r="E518" t="str">
        <f t="shared" si="8"/>
        <v>absorption_ratio</v>
      </c>
    </row>
    <row r="519" spans="3:5" x14ac:dyDescent="0.2">
      <c r="C519" t="s">
        <v>2318</v>
      </c>
      <c r="D519" t="s">
        <v>3067</v>
      </c>
      <c r="E519" t="str">
        <f t="shared" si="8"/>
        <v>segment, revenue, finance, insurance_sales</v>
      </c>
    </row>
    <row r="520" spans="3:5" x14ac:dyDescent="0.2">
      <c r="C520" t="s">
        <v>2318</v>
      </c>
      <c r="D520" t="s">
        <v>3068</v>
      </c>
      <c r="E520" t="str">
        <f t="shared" si="8"/>
        <v>segment, revenue, lease, rental_sales</v>
      </c>
    </row>
    <row r="521" spans="3:5" x14ac:dyDescent="0.2">
      <c r="C521" t="s">
        <v>2318</v>
      </c>
      <c r="D521" t="s">
        <v>3069</v>
      </c>
      <c r="E521" t="str">
        <f t="shared" si="8"/>
        <v>segment, revenue, new, used_commercial_vehicle_sales</v>
      </c>
    </row>
    <row r="522" spans="3:5" x14ac:dyDescent="0.2">
      <c r="C522" t="s">
        <v>2318</v>
      </c>
      <c r="D522" t="s">
        <v>1792</v>
      </c>
      <c r="E522" t="str">
        <f t="shared" si="8"/>
        <v>segment, revenue, other_sales</v>
      </c>
    </row>
    <row r="523" spans="3:5" x14ac:dyDescent="0.2">
      <c r="C523" t="s">
        <v>2318</v>
      </c>
      <c r="D523" t="s">
        <v>2977</v>
      </c>
      <c r="E523" t="str">
        <f t="shared" si="8"/>
        <v>segment, revenue, parts, service_sales</v>
      </c>
    </row>
    <row r="524" spans="3:5" x14ac:dyDescent="0.2">
      <c r="C524" t="s">
        <v>1687</v>
      </c>
      <c r="D524" t="s">
        <v>1908</v>
      </c>
      <c r="E524" t="str">
        <f t="shared" si="8"/>
        <v>sold_commercial_trucks</v>
      </c>
    </row>
    <row r="525" spans="3:5" x14ac:dyDescent="0.2">
      <c r="C525" t="s">
        <v>2343</v>
      </c>
      <c r="D525" t="s">
        <v>3070</v>
      </c>
      <c r="E525" t="str">
        <f t="shared" si="8"/>
        <v>sub_segment, revenue, new_heavy_duty_vehicles, _new, used_commercial_vehicle_sales</v>
      </c>
    </row>
    <row r="526" spans="3:5" x14ac:dyDescent="0.2">
      <c r="C526" t="s">
        <v>2343</v>
      </c>
      <c r="D526" t="s">
        <v>3071</v>
      </c>
      <c r="E526" t="str">
        <f t="shared" si="8"/>
        <v>sub_segment, revenue, new_light_duty_vehicles, _new, used_commercial_vehicle_sales</v>
      </c>
    </row>
    <row r="527" spans="3:5" x14ac:dyDescent="0.2">
      <c r="C527" t="s">
        <v>2343</v>
      </c>
      <c r="D527" t="s">
        <v>3072</v>
      </c>
      <c r="E527" t="str">
        <f t="shared" si="8"/>
        <v>sub_segment, revenue, new_medium_duty_vehicles_(including_bus_sales, revenue), _new, used_commercial_vehicle_sales</v>
      </c>
    </row>
    <row r="528" spans="3:5" x14ac:dyDescent="0.2">
      <c r="C528" t="s">
        <v>2343</v>
      </c>
      <c r="D528" t="s">
        <v>3073</v>
      </c>
      <c r="E528" t="str">
        <f t="shared" si="8"/>
        <v>sub_segment, revenue, other_vehicles, _new, used_commercial_vehicle_sales</v>
      </c>
    </row>
    <row r="529" spans="3:5" x14ac:dyDescent="0.2">
      <c r="C529" t="s">
        <v>2343</v>
      </c>
      <c r="D529" t="s">
        <v>3074</v>
      </c>
      <c r="E529" t="str">
        <f t="shared" si="8"/>
        <v>sub_segment, revenue, used_vehicles, _new, used_commercial_vehicle_sales</v>
      </c>
    </row>
    <row r="530" spans="3:5" x14ac:dyDescent="0.2">
      <c r="C530" t="s">
        <v>2363</v>
      </c>
      <c r="D530" t="s">
        <v>3075</v>
      </c>
      <c r="E530" t="str">
        <f t="shared" si="8"/>
        <v>gross_profit, by_segment, echopark_same_market_totalused_vehiclesi</v>
      </c>
    </row>
    <row r="531" spans="3:5" x14ac:dyDescent="0.2">
      <c r="C531" t="s">
        <v>2363</v>
      </c>
      <c r="D531" t="s">
        <v>3076</v>
      </c>
      <c r="E531" t="str">
        <f t="shared" si="8"/>
        <v>gross_profit, by_segment, echopark_totalused_vehiclesi</v>
      </c>
    </row>
    <row r="532" spans="3:5" x14ac:dyDescent="0.2">
      <c r="C532" t="s">
        <v>2363</v>
      </c>
      <c r="D532" t="s">
        <v>3077</v>
      </c>
      <c r="E532" t="str">
        <f t="shared" si="8"/>
        <v>gross_profit, by_segment, franchised_dealerships_same_store, used_vehicles</v>
      </c>
    </row>
    <row r="533" spans="3:5" x14ac:dyDescent="0.2">
      <c r="C533" t="s">
        <v>2363</v>
      </c>
      <c r="D533" t="s">
        <v>3078</v>
      </c>
      <c r="E533" t="str">
        <f t="shared" si="8"/>
        <v>gross_profit, by_segment, franchised_dealerships_same_store, new_vehicles</v>
      </c>
    </row>
    <row r="534" spans="3:5" x14ac:dyDescent="0.2">
      <c r="C534" t="s">
        <v>2363</v>
      </c>
      <c r="D534" t="s">
        <v>2167</v>
      </c>
      <c r="E534" t="str">
        <f t="shared" si="8"/>
        <v>gross_profit, by_segment, franchised_dealerships_new_vehicles</v>
      </c>
    </row>
    <row r="535" spans="3:5" x14ac:dyDescent="0.2">
      <c r="C535" t="s">
        <v>2363</v>
      </c>
      <c r="D535" t="s">
        <v>2168</v>
      </c>
      <c r="E535" t="str">
        <f t="shared" si="8"/>
        <v>gross_profit, by_segment, franchised_dealerships_used_vehicles</v>
      </c>
    </row>
    <row r="536" spans="3:5" x14ac:dyDescent="0.2">
      <c r="C536" t="s">
        <v>1687</v>
      </c>
      <c r="D536" t="s">
        <v>2250</v>
      </c>
      <c r="E536" t="str">
        <f t="shared" si="8"/>
        <v>franchised_dealerships</v>
      </c>
    </row>
    <row r="537" spans="3:5" x14ac:dyDescent="0.2">
      <c r="C537" t="s">
        <v>2331</v>
      </c>
      <c r="D537" t="s">
        <v>3079</v>
      </c>
      <c r="E537" t="str">
        <f t="shared" si="8"/>
        <v>revenue, segment, echopark_segment, revenues</v>
      </c>
    </row>
    <row r="538" spans="3:5" x14ac:dyDescent="0.2">
      <c r="C538" t="s">
        <v>2331</v>
      </c>
      <c r="D538" t="s">
        <v>3080</v>
      </c>
      <c r="E538" t="str">
        <f t="shared" si="8"/>
        <v>revenue, segment, franchised_dealerships_segment, revenues</v>
      </c>
    </row>
    <row r="539" spans="3:5" x14ac:dyDescent="0.2">
      <c r="C539" t="s">
        <v>1852</v>
      </c>
      <c r="D539" t="s">
        <v>3081</v>
      </c>
      <c r="E539" t="str">
        <f t="shared" si="8"/>
        <v>revenue, finance, insurance, other, revenue</v>
      </c>
    </row>
    <row r="540" spans="3:5" x14ac:dyDescent="0.2">
      <c r="C540" t="s">
        <v>1852</v>
      </c>
      <c r="D540" t="s">
        <v>3082</v>
      </c>
      <c r="E540" t="str">
        <f t="shared" si="8"/>
        <v>revenue, parts, service, collision_repair, revenue</v>
      </c>
    </row>
    <row r="541" spans="3:5" x14ac:dyDescent="0.2">
      <c r="C541" t="s">
        <v>1852</v>
      </c>
      <c r="D541" t="s">
        <v>3083</v>
      </c>
      <c r="E541" t="str">
        <f t="shared" si="8"/>
        <v>revenue, vehicles, revenue</v>
      </c>
    </row>
    <row r="542" spans="3:5" x14ac:dyDescent="0.2">
      <c r="C542" t="s">
        <v>2364</v>
      </c>
      <c r="D542" t="s">
        <v>3084</v>
      </c>
      <c r="E542" t="str">
        <f t="shared" si="8"/>
        <v>revenuesegment, echopark, wholesale_vehicles</v>
      </c>
    </row>
    <row r="543" spans="3:5" x14ac:dyDescent="0.2">
      <c r="C543" t="s">
        <v>2364</v>
      </c>
      <c r="D543" t="s">
        <v>1895</v>
      </c>
      <c r="E543" t="str">
        <f t="shared" si="8"/>
        <v>revenuesegment, wholesale_vehicles</v>
      </c>
    </row>
    <row r="544" spans="3:5" x14ac:dyDescent="0.2">
      <c r="C544" t="s">
        <v>2364</v>
      </c>
      <c r="D544" t="s">
        <v>3085</v>
      </c>
      <c r="E544" t="str">
        <f t="shared" si="8"/>
        <v>revenuesegment, echopark_segment_same_, storeused_vehicle</v>
      </c>
    </row>
    <row r="545" spans="3:5" x14ac:dyDescent="0.2">
      <c r="C545" t="s">
        <v>2364</v>
      </c>
      <c r="D545" t="s">
        <v>3086</v>
      </c>
      <c r="E545" t="str">
        <f t="shared" si="8"/>
        <v>revenuesegment, echopark_segment, used_vehicle</v>
      </c>
    </row>
    <row r="546" spans="3:5" x14ac:dyDescent="0.2">
      <c r="C546" t="s">
        <v>2364</v>
      </c>
      <c r="D546" t="s">
        <v>3087</v>
      </c>
      <c r="E546" t="str">
        <f t="shared" si="8"/>
        <v>revenuesegment, franchised_dealerships, same_store, wholesale_vehicles</v>
      </c>
    </row>
    <row r="547" spans="3:5" x14ac:dyDescent="0.2">
      <c r="C547" t="s">
        <v>2364</v>
      </c>
      <c r="D547" t="s">
        <v>3088</v>
      </c>
      <c r="E547" t="str">
        <f t="shared" si="8"/>
        <v>revenuesegment, franchised_dealerships, same_store, new_vehicles</v>
      </c>
    </row>
    <row r="548" spans="3:5" x14ac:dyDescent="0.2">
      <c r="C548" t="s">
        <v>2364</v>
      </c>
      <c r="D548" t="s">
        <v>3089</v>
      </c>
      <c r="E548" t="str">
        <f t="shared" si="8"/>
        <v>revenuesegment, franchised_dealerships, same_store, used_vehicles</v>
      </c>
    </row>
    <row r="549" spans="3:5" x14ac:dyDescent="0.2">
      <c r="C549" t="s">
        <v>2364</v>
      </c>
      <c r="D549" t="s">
        <v>3090</v>
      </c>
      <c r="E549" t="str">
        <f t="shared" si="8"/>
        <v>revenuesegment, franchised_dealerships, used_vehicles</v>
      </c>
    </row>
    <row r="550" spans="3:5" x14ac:dyDescent="0.2">
      <c r="C550" t="s">
        <v>2364</v>
      </c>
      <c r="D550" t="s">
        <v>3091</v>
      </c>
      <c r="E550" t="str">
        <f t="shared" si="8"/>
        <v>revenuesegment, franchised_dealerships, new_vehicles</v>
      </c>
    </row>
    <row r="551" spans="3:5" x14ac:dyDescent="0.2">
      <c r="C551" t="s">
        <v>2364</v>
      </c>
      <c r="D551" t="s">
        <v>3092</v>
      </c>
      <c r="E551" t="str">
        <f t="shared" si="8"/>
        <v>revenuesegment, franchised_dealerships, wholesale_vehicles</v>
      </c>
    </row>
    <row r="552" spans="3:5" x14ac:dyDescent="0.2">
      <c r="C552" t="s">
        <v>2232</v>
      </c>
      <c r="D552" t="s">
        <v>3084</v>
      </c>
      <c r="E552" t="str">
        <f t="shared" si="8"/>
        <v>segment, echopark, wholesale_vehicles</v>
      </c>
    </row>
    <row r="553" spans="3:5" x14ac:dyDescent="0.2">
      <c r="C553" t="s">
        <v>2232</v>
      </c>
      <c r="D553" t="s">
        <v>2173</v>
      </c>
      <c r="E553" t="str">
        <f t="shared" si="8"/>
        <v>segment, echopark_same_market_used_vehicles</v>
      </c>
    </row>
    <row r="554" spans="3:5" x14ac:dyDescent="0.2">
      <c r="C554" t="s">
        <v>2232</v>
      </c>
      <c r="D554" t="s">
        <v>2169</v>
      </c>
      <c r="E554" t="str">
        <f t="shared" si="8"/>
        <v>segment, echopark_same_market_wholesale_vehicles</v>
      </c>
    </row>
    <row r="555" spans="3:5" x14ac:dyDescent="0.2">
      <c r="C555" t="s">
        <v>2232</v>
      </c>
      <c r="D555" t="s">
        <v>2174</v>
      </c>
      <c r="E555" t="str">
        <f t="shared" si="8"/>
        <v>segment, echopark_new_vehicles</v>
      </c>
    </row>
    <row r="556" spans="3:5" x14ac:dyDescent="0.2">
      <c r="C556" t="s">
        <v>2232</v>
      </c>
      <c r="D556" t="s">
        <v>2175</v>
      </c>
      <c r="E556" t="str">
        <f t="shared" si="8"/>
        <v>segment, echopark_used_vehicles</v>
      </c>
    </row>
    <row r="557" spans="3:5" x14ac:dyDescent="0.2">
      <c r="C557" t="s">
        <v>2232</v>
      </c>
      <c r="D557" t="s">
        <v>3093</v>
      </c>
      <c r="E557" t="str">
        <f t="shared" si="8"/>
        <v>segment, franchised_dealerships, _retail_new, used_vehicles</v>
      </c>
    </row>
    <row r="558" spans="3:5" x14ac:dyDescent="0.2">
      <c r="C558" t="s">
        <v>2232</v>
      </c>
      <c r="D558" t="s">
        <v>3094</v>
      </c>
      <c r="E558" t="str">
        <f t="shared" si="8"/>
        <v>segment, franchised_dealerships, _used, new_ratio</v>
      </c>
    </row>
    <row r="559" spans="3:5" x14ac:dyDescent="0.2">
      <c r="C559" t="s">
        <v>2232</v>
      </c>
      <c r="D559" t="s">
        <v>3091</v>
      </c>
      <c r="E559" t="str">
        <f t="shared" si="8"/>
        <v>segment, franchised_dealerships, new_vehicles</v>
      </c>
    </row>
    <row r="560" spans="3:5" x14ac:dyDescent="0.2">
      <c r="C560" t="s">
        <v>2232</v>
      </c>
      <c r="D560" t="s">
        <v>3090</v>
      </c>
      <c r="E560" t="str">
        <f t="shared" si="8"/>
        <v>segment, franchised_dealerships, used_vehicles</v>
      </c>
    </row>
    <row r="561" spans="3:5" x14ac:dyDescent="0.2">
      <c r="C561" t="s">
        <v>2232</v>
      </c>
      <c r="D561" t="s">
        <v>3095</v>
      </c>
      <c r="E561" t="str">
        <f t="shared" si="8"/>
        <v>segment, franchised_dealerships, _wholesale_vehicles</v>
      </c>
    </row>
    <row r="562" spans="3:5" x14ac:dyDescent="0.2">
      <c r="C562" t="s">
        <v>2232</v>
      </c>
      <c r="D562" t="s">
        <v>3096</v>
      </c>
      <c r="E562" t="str">
        <f t="shared" si="8"/>
        <v>segment, franchised_dealerships, same_store, retail_new, used_vehicles</v>
      </c>
    </row>
    <row r="563" spans="3:5" x14ac:dyDescent="0.2">
      <c r="C563" t="s">
        <v>2232</v>
      </c>
      <c r="D563" t="s">
        <v>3089</v>
      </c>
      <c r="E563" t="str">
        <f t="shared" si="8"/>
        <v>segment, franchised_dealerships, same_store, used_vehicles</v>
      </c>
    </row>
    <row r="564" spans="3:5" x14ac:dyDescent="0.2">
      <c r="C564" t="s">
        <v>2232</v>
      </c>
      <c r="D564" t="s">
        <v>3097</v>
      </c>
      <c r="E564" t="str">
        <f t="shared" si="8"/>
        <v>segment, franchised_dealerships, same_store, used, new_ratio</v>
      </c>
    </row>
    <row r="565" spans="3:5" x14ac:dyDescent="0.2">
      <c r="C565" t="s">
        <v>2232</v>
      </c>
      <c r="D565" t="s">
        <v>3088</v>
      </c>
      <c r="E565" t="str">
        <f t="shared" si="8"/>
        <v>segment, franchised_dealerships, same_store, new_vehicles</v>
      </c>
    </row>
    <row r="566" spans="3:5" x14ac:dyDescent="0.2">
      <c r="C566" t="s">
        <v>2232</v>
      </c>
      <c r="D566" t="s">
        <v>3087</v>
      </c>
      <c r="E566" t="str">
        <f t="shared" si="8"/>
        <v>segment, franchised_dealerships, same_store, wholesale_vehicles</v>
      </c>
    </row>
    <row r="567" spans="3:5" x14ac:dyDescent="0.2">
      <c r="C567" t="s">
        <v>1687</v>
      </c>
      <c r="D567" t="s">
        <v>3098</v>
      </c>
      <c r="E567" t="str">
        <f t="shared" si="8"/>
        <v>days, sale</v>
      </c>
    </row>
    <row r="568" spans="3:5" x14ac:dyDescent="0.2">
      <c r="C568" t="s">
        <v>2365</v>
      </c>
      <c r="D568" t="s">
        <v>2365</v>
      </c>
      <c r="E568" t="str">
        <f t="shared" si="8"/>
        <v>average, monthly, unique_visitors, average, monthly, unique_visitors</v>
      </c>
    </row>
    <row r="569" spans="3:5" x14ac:dyDescent="0.2">
      <c r="C569" t="s">
        <v>2365</v>
      </c>
      <c r="D569" t="s">
        <v>2365</v>
      </c>
      <c r="E569" t="str">
        <f t="shared" si="8"/>
        <v>average, monthly, unique_visitors, average, monthly, unique_visitors</v>
      </c>
    </row>
    <row r="570" spans="3:5" x14ac:dyDescent="0.2">
      <c r="C570" t="s">
        <v>2366</v>
      </c>
      <c r="D570" t="s">
        <v>1909</v>
      </c>
      <c r="E570" t="str">
        <f t="shared" si="8"/>
        <v>selling_price, by_segment, ecommerce</v>
      </c>
    </row>
    <row r="571" spans="3:5" x14ac:dyDescent="0.2">
      <c r="C571" t="s">
        <v>2366</v>
      </c>
      <c r="D571" t="s">
        <v>1910</v>
      </c>
      <c r="E571" t="str">
        <f t="shared" si="8"/>
        <v>selling_price, by_segment, wholesale</v>
      </c>
    </row>
    <row r="572" spans="3:5" x14ac:dyDescent="0.2">
      <c r="C572" t="s">
        <v>1911</v>
      </c>
      <c r="D572" t="s">
        <v>1911</v>
      </c>
      <c r="E572" t="str">
        <f t="shared" si="8"/>
        <v>ecommerce_asp, ecommerce_asp</v>
      </c>
    </row>
    <row r="573" spans="3:5" x14ac:dyDescent="0.2">
      <c r="C573" t="s">
        <v>1912</v>
      </c>
      <c r="D573" t="s">
        <v>1912</v>
      </c>
      <c r="E573" t="str">
        <f t="shared" si="8"/>
        <v>ecommerce_units, ecommerce_units</v>
      </c>
    </row>
    <row r="574" spans="3:5" x14ac:dyDescent="0.2">
      <c r="C574" t="s">
        <v>1687</v>
      </c>
      <c r="D574" t="s">
        <v>3099</v>
      </c>
      <c r="E574" t="str">
        <f t="shared" si="8"/>
        <v>ecommerce_vehicles, available_for_sale</v>
      </c>
    </row>
    <row r="575" spans="3:5" x14ac:dyDescent="0.2">
      <c r="C575" t="s">
        <v>2363</v>
      </c>
      <c r="D575" t="s">
        <v>3100</v>
      </c>
      <c r="E575" t="str">
        <f t="shared" si="8"/>
        <v>gross_profit, by_segment, ecommerce_, gross_profit</v>
      </c>
    </row>
    <row r="576" spans="3:5" x14ac:dyDescent="0.2">
      <c r="C576" t="s">
        <v>2363</v>
      </c>
      <c r="D576" t="s">
        <v>1864</v>
      </c>
      <c r="E576" t="str">
        <f t="shared" si="8"/>
        <v>gross_profit, by_segment, gross_profit</v>
      </c>
    </row>
    <row r="577" spans="3:5" x14ac:dyDescent="0.2">
      <c r="C577" t="s">
        <v>2363</v>
      </c>
      <c r="D577" t="s">
        <v>3101</v>
      </c>
      <c r="E577" t="str">
        <f t="shared" si="8"/>
        <v>gross_profit, by_segment, wholesale_, gross_profit</v>
      </c>
    </row>
    <row r="578" spans="3:5" x14ac:dyDescent="0.2">
      <c r="C578" t="s">
        <v>2254</v>
      </c>
      <c r="D578" t="s">
        <v>2254</v>
      </c>
      <c r="E578" t="str">
        <f t="shared" ref="E578:E641" si="9">IF(C578&lt;&gt;"",TRIM(C578),"")&amp;IF(AND(C578&lt;&gt;"",D578&lt;&gt;""),", ","")&amp;IF(D578&lt;&gt;"",TRIM(D578),"")</f>
        <v>regional_hubs, regional_hubs</v>
      </c>
    </row>
    <row r="579" spans="3:5" x14ac:dyDescent="0.2">
      <c r="C579" t="s">
        <v>2318</v>
      </c>
      <c r="D579" t="s">
        <v>3102</v>
      </c>
      <c r="E579" t="str">
        <f t="shared" si="9"/>
        <v>segment, revenue, ecommerce, revenue, net</v>
      </c>
    </row>
    <row r="580" spans="3:5" x14ac:dyDescent="0.2">
      <c r="C580" t="s">
        <v>2318</v>
      </c>
      <c r="D580" t="s">
        <v>3103</v>
      </c>
      <c r="E580" t="str">
        <f t="shared" si="9"/>
        <v>segment, revenue, other, revenue</v>
      </c>
    </row>
    <row r="581" spans="3:5" x14ac:dyDescent="0.2">
      <c r="C581" t="s">
        <v>2318</v>
      </c>
      <c r="D581" t="s">
        <v>3104</v>
      </c>
      <c r="E581" t="str">
        <f t="shared" si="9"/>
        <v>segment, revenue, wholesale_vehicle, revenue</v>
      </c>
    </row>
    <row r="582" spans="3:5" x14ac:dyDescent="0.2">
      <c r="C582" t="s">
        <v>1687</v>
      </c>
      <c r="D582" t="s">
        <v>1913</v>
      </c>
      <c r="E582" t="str">
        <f t="shared" si="9"/>
        <v>total_units_sold</v>
      </c>
    </row>
    <row r="583" spans="3:5" x14ac:dyDescent="0.2">
      <c r="C583" t="s">
        <v>2367</v>
      </c>
      <c r="D583" t="s">
        <v>1912</v>
      </c>
      <c r="E583" t="str">
        <f t="shared" si="9"/>
        <v>units_sold, segment, ecommerce_units</v>
      </c>
    </row>
    <row r="584" spans="3:5" x14ac:dyDescent="0.2">
      <c r="C584" t="s">
        <v>2367</v>
      </c>
      <c r="D584" t="s">
        <v>1914</v>
      </c>
      <c r="E584" t="str">
        <f t="shared" si="9"/>
        <v>units_sold, segment, wholesale_units</v>
      </c>
    </row>
    <row r="585" spans="3:5" x14ac:dyDescent="0.2">
      <c r="C585" t="s">
        <v>2368</v>
      </c>
      <c r="D585" t="s">
        <v>1909</v>
      </c>
      <c r="E585" t="str">
        <f t="shared" si="9"/>
        <v>units_sold, by_segment, ecommerce</v>
      </c>
    </row>
    <row r="586" spans="3:5" x14ac:dyDescent="0.2">
      <c r="C586" t="s">
        <v>2368</v>
      </c>
      <c r="D586" t="s">
        <v>1910</v>
      </c>
      <c r="E586" t="str">
        <f t="shared" si="9"/>
        <v>units_sold, by_segment, wholesale</v>
      </c>
    </row>
    <row r="587" spans="3:5" x14ac:dyDescent="0.2">
      <c r="C587" t="s">
        <v>1915</v>
      </c>
      <c r="D587" t="s">
        <v>1915</v>
      </c>
      <c r="E587" t="str">
        <f t="shared" si="9"/>
        <v>wholesale_asp, wholesale_asp</v>
      </c>
    </row>
    <row r="588" spans="3:5" x14ac:dyDescent="0.2">
      <c r="C588" t="s">
        <v>2318</v>
      </c>
      <c r="D588" t="s">
        <v>1916</v>
      </c>
      <c r="E588" t="str">
        <f t="shared" si="9"/>
        <v>segment, revenue, all_other</v>
      </c>
    </row>
    <row r="589" spans="3:5" x14ac:dyDescent="0.2">
      <c r="C589" t="s">
        <v>2318</v>
      </c>
      <c r="D589" t="s">
        <v>1909</v>
      </c>
      <c r="E589" t="str">
        <f t="shared" si="9"/>
        <v>segment, revenue, ecommerce</v>
      </c>
    </row>
    <row r="590" spans="3:5" x14ac:dyDescent="0.2">
      <c r="C590" t="s">
        <v>2318</v>
      </c>
      <c r="D590" t="s">
        <v>1917</v>
      </c>
      <c r="E590" t="str">
        <f t="shared" si="9"/>
        <v>segment, revenue, tda</v>
      </c>
    </row>
    <row r="591" spans="3:5" x14ac:dyDescent="0.2">
      <c r="C591" t="s">
        <v>2318</v>
      </c>
      <c r="D591" t="s">
        <v>1910</v>
      </c>
      <c r="E591" t="str">
        <f t="shared" si="9"/>
        <v>segment, revenue, wholesale</v>
      </c>
    </row>
    <row r="592" spans="3:5" x14ac:dyDescent="0.2">
      <c r="C592" t="s">
        <v>1918</v>
      </c>
      <c r="D592" t="s">
        <v>2365</v>
      </c>
      <c r="E592" t="str">
        <f t="shared" si="9"/>
        <v>unique_visitors, average, monthly, unique_visitors</v>
      </c>
    </row>
    <row r="593" spans="3:5" x14ac:dyDescent="0.2">
      <c r="C593" t="s">
        <v>1888</v>
      </c>
      <c r="D593" t="s">
        <v>2164</v>
      </c>
      <c r="E593" t="str">
        <f t="shared" si="9"/>
        <v>units_sold, e_commerce</v>
      </c>
    </row>
    <row r="594" spans="3:5" x14ac:dyDescent="0.2">
      <c r="C594" t="s">
        <v>1888</v>
      </c>
      <c r="D594" t="s">
        <v>1917</v>
      </c>
      <c r="E594" t="str">
        <f t="shared" si="9"/>
        <v>units_sold, tda</v>
      </c>
    </row>
    <row r="595" spans="3:5" x14ac:dyDescent="0.2">
      <c r="C595" t="s">
        <v>1888</v>
      </c>
      <c r="D595" t="s">
        <v>1910</v>
      </c>
      <c r="E595" t="str">
        <f t="shared" si="9"/>
        <v>units_sold, wholesale</v>
      </c>
    </row>
    <row r="596" spans="3:5" x14ac:dyDescent="0.2">
      <c r="C596" t="s">
        <v>2703</v>
      </c>
      <c r="D596" t="s">
        <v>3105</v>
      </c>
      <c r="E596" t="str">
        <f t="shared" si="9"/>
        <v>merch ise_sales, apparel, electronics, _other</v>
      </c>
    </row>
    <row r="597" spans="3:5" x14ac:dyDescent="0.2">
      <c r="C597" t="s">
        <v>2703</v>
      </c>
      <c r="D597" t="s">
        <v>1919</v>
      </c>
      <c r="E597" t="str">
        <f t="shared" si="9"/>
        <v>merch ise_sales, consumables</v>
      </c>
    </row>
    <row r="598" spans="3:5" x14ac:dyDescent="0.2">
      <c r="C598" t="s">
        <v>2703</v>
      </c>
      <c r="D598" t="s">
        <v>1920</v>
      </c>
      <c r="E598" t="str">
        <f t="shared" si="9"/>
        <v>merch ise_sales, food</v>
      </c>
    </row>
    <row r="599" spans="3:5" x14ac:dyDescent="0.2">
      <c r="C599" t="s">
        <v>2703</v>
      </c>
      <c r="D599" t="s">
        <v>1921</v>
      </c>
      <c r="E599" t="str">
        <f t="shared" si="9"/>
        <v>merch ise_sales, furniture</v>
      </c>
    </row>
    <row r="600" spans="3:5" x14ac:dyDescent="0.2">
      <c r="C600" t="s">
        <v>2703</v>
      </c>
      <c r="D600" t="s">
        <v>1922</v>
      </c>
      <c r="E600" t="str">
        <f t="shared" si="9"/>
        <v>merch ise_sales, hard_home</v>
      </c>
    </row>
    <row r="601" spans="3:5" x14ac:dyDescent="0.2">
      <c r="C601" t="s">
        <v>2703</v>
      </c>
      <c r="D601" t="s">
        <v>1923</v>
      </c>
      <c r="E601" t="str">
        <f t="shared" si="9"/>
        <v>merch ise_sales, seasonal</v>
      </c>
    </row>
    <row r="602" spans="3:5" x14ac:dyDescent="0.2">
      <c r="C602" t="s">
        <v>2703</v>
      </c>
      <c r="D602" t="s">
        <v>1924</v>
      </c>
      <c r="E602" t="str">
        <f t="shared" si="9"/>
        <v>merch ise_sales, soft_home</v>
      </c>
    </row>
    <row r="603" spans="3:5" x14ac:dyDescent="0.2">
      <c r="C603" t="s">
        <v>1852</v>
      </c>
      <c r="D603" t="s">
        <v>1909</v>
      </c>
      <c r="E603" t="str">
        <f t="shared" si="9"/>
        <v>revenue, ecommerce</v>
      </c>
    </row>
    <row r="604" spans="3:5" x14ac:dyDescent="0.2">
      <c r="C604" t="s">
        <v>1852</v>
      </c>
      <c r="D604" t="s">
        <v>1852</v>
      </c>
      <c r="E604" t="str">
        <f t="shared" si="9"/>
        <v>revenue, revenue</v>
      </c>
    </row>
    <row r="605" spans="3:5" x14ac:dyDescent="0.2">
      <c r="C605" t="s">
        <v>2237</v>
      </c>
      <c r="D605" t="s">
        <v>1919</v>
      </c>
      <c r="E605" t="str">
        <f t="shared" si="9"/>
        <v>revenues, consumables</v>
      </c>
    </row>
    <row r="606" spans="3:5" x14ac:dyDescent="0.2">
      <c r="C606" t="s">
        <v>2237</v>
      </c>
      <c r="D606" t="s">
        <v>3106</v>
      </c>
      <c r="E606" t="str">
        <f t="shared" si="9"/>
        <v>revenues, electronics, toys, _accessories</v>
      </c>
    </row>
    <row r="607" spans="3:5" x14ac:dyDescent="0.2">
      <c r="C607" t="s">
        <v>2237</v>
      </c>
      <c r="D607" t="s">
        <v>1920</v>
      </c>
      <c r="E607" t="str">
        <f t="shared" si="9"/>
        <v>revenues, food</v>
      </c>
    </row>
    <row r="608" spans="3:5" x14ac:dyDescent="0.2">
      <c r="C608" t="s">
        <v>2237</v>
      </c>
      <c r="D608" t="s">
        <v>1921</v>
      </c>
      <c r="E608" t="str">
        <f t="shared" si="9"/>
        <v>revenues, furniture</v>
      </c>
    </row>
    <row r="609" spans="3:5" x14ac:dyDescent="0.2">
      <c r="C609" t="s">
        <v>2237</v>
      </c>
      <c r="D609" t="s">
        <v>1922</v>
      </c>
      <c r="E609" t="str">
        <f t="shared" si="9"/>
        <v>revenues, hard_home</v>
      </c>
    </row>
    <row r="610" spans="3:5" x14ac:dyDescent="0.2">
      <c r="C610" t="s">
        <v>2237</v>
      </c>
      <c r="D610" t="s">
        <v>1923</v>
      </c>
      <c r="E610" t="str">
        <f t="shared" si="9"/>
        <v>revenues, seasonal</v>
      </c>
    </row>
    <row r="611" spans="3:5" x14ac:dyDescent="0.2">
      <c r="C611" t="s">
        <v>2237</v>
      </c>
      <c r="D611" t="s">
        <v>1924</v>
      </c>
      <c r="E611" t="str">
        <f t="shared" si="9"/>
        <v>revenues, soft_home</v>
      </c>
    </row>
    <row r="612" spans="3:5" x14ac:dyDescent="0.2">
      <c r="C612" t="s">
        <v>1926</v>
      </c>
      <c r="D612" t="s">
        <v>2858</v>
      </c>
      <c r="E612" t="str">
        <f t="shared" si="9"/>
        <v>lease_payments, lease_liabilities</v>
      </c>
    </row>
    <row r="613" spans="3:5" x14ac:dyDescent="0.2">
      <c r="C613" t="s">
        <v>1772</v>
      </c>
      <c r="D613" t="s">
        <v>3103</v>
      </c>
      <c r="E613" t="str">
        <f t="shared" si="9"/>
        <v>sales, other, revenue</v>
      </c>
    </row>
    <row r="614" spans="3:5" x14ac:dyDescent="0.2">
      <c r="C614" t="s">
        <v>1772</v>
      </c>
      <c r="D614" t="s">
        <v>1772</v>
      </c>
      <c r="E614" t="str">
        <f t="shared" si="9"/>
        <v>sales, sales</v>
      </c>
    </row>
    <row r="615" spans="3:5" x14ac:dyDescent="0.2">
      <c r="C615" t="s">
        <v>273</v>
      </c>
      <c r="D615" t="s">
        <v>3107</v>
      </c>
      <c r="E615" t="str">
        <f t="shared" si="9"/>
        <v>stores, new_store, count_potential</v>
      </c>
    </row>
    <row r="616" spans="3:5" x14ac:dyDescent="0.2">
      <c r="C616" t="s">
        <v>273</v>
      </c>
      <c r="D616" t="s">
        <v>3108</v>
      </c>
      <c r="E616" t="str">
        <f t="shared" si="9"/>
        <v>stores, closed_or_relocated, stores</v>
      </c>
    </row>
    <row r="617" spans="3:5" x14ac:dyDescent="0.2">
      <c r="C617" t="s">
        <v>273</v>
      </c>
      <c r="D617" t="s">
        <v>2191</v>
      </c>
      <c r="E617" t="str">
        <f t="shared" si="9"/>
        <v>stores, total_new_store</v>
      </c>
    </row>
    <row r="618" spans="3:5" x14ac:dyDescent="0.2">
      <c r="C618" t="s">
        <v>273</v>
      </c>
      <c r="D618" t="s">
        <v>3109</v>
      </c>
      <c r="E618" t="str">
        <f t="shared" si="9"/>
        <v>stores, total_operating, stores</v>
      </c>
    </row>
    <row r="619" spans="3:5" x14ac:dyDescent="0.2">
      <c r="C619" t="s">
        <v>2337</v>
      </c>
      <c r="D619" t="s">
        <v>1928</v>
      </c>
      <c r="E619" t="str">
        <f t="shared" si="9"/>
        <v>net_sales, segment, construction</v>
      </c>
    </row>
    <row r="620" spans="3:5" x14ac:dyDescent="0.2">
      <c r="C620" t="s">
        <v>2337</v>
      </c>
      <c r="D620" t="s">
        <v>1928</v>
      </c>
      <c r="E620" t="str">
        <f t="shared" si="9"/>
        <v>net_sales, segment, construction</v>
      </c>
    </row>
    <row r="621" spans="3:5" x14ac:dyDescent="0.2">
      <c r="C621" t="s">
        <v>2337</v>
      </c>
      <c r="D621" t="s">
        <v>1929</v>
      </c>
      <c r="E621" t="str">
        <f t="shared" si="9"/>
        <v>net_sales, segment, retail_operations</v>
      </c>
    </row>
    <row r="622" spans="3:5" x14ac:dyDescent="0.2">
      <c r="C622" t="s">
        <v>2337</v>
      </c>
      <c r="D622" t="s">
        <v>1929</v>
      </c>
      <c r="E622" t="str">
        <f t="shared" si="9"/>
        <v>net_sales, segment, retail_operations</v>
      </c>
    </row>
    <row r="623" spans="3:5" x14ac:dyDescent="0.2">
      <c r="C623" t="s">
        <v>1772</v>
      </c>
      <c r="D623" t="s">
        <v>3110</v>
      </c>
      <c r="E623" t="str">
        <f t="shared" si="9"/>
        <v>sales, retail_sales, square_foot</v>
      </c>
    </row>
    <row r="624" spans="3:5" x14ac:dyDescent="0.2">
      <c r="C624" t="s">
        <v>273</v>
      </c>
      <c r="D624" t="s">
        <v>3441</v>
      </c>
      <c r="E624" t="str">
        <f t="shared" si="9"/>
        <v>stores, total, retail_stores, count_at, end_period</v>
      </c>
    </row>
    <row r="625" spans="3:5" x14ac:dyDescent="0.2">
      <c r="C625" t="s">
        <v>2353</v>
      </c>
      <c r="D625" t="s">
        <v>2353</v>
      </c>
      <c r="E625" t="str">
        <f t="shared" si="9"/>
        <v>comparable_, storesales, comparable_, storesales</v>
      </c>
    </row>
    <row r="626" spans="3:5" x14ac:dyDescent="0.2">
      <c r="C626" t="s">
        <v>2334</v>
      </c>
      <c r="D626" t="s">
        <v>2334</v>
      </c>
      <c r="E626" t="str">
        <f t="shared" si="9"/>
        <v>new_store, opened, new_store, opened</v>
      </c>
    </row>
    <row r="627" spans="3:5" x14ac:dyDescent="0.2">
      <c r="C627" t="s">
        <v>1852</v>
      </c>
      <c r="D627" t="s">
        <v>2176</v>
      </c>
      <c r="E627" t="str">
        <f t="shared" si="9"/>
        <v>revenue, non_perishable</v>
      </c>
    </row>
    <row r="628" spans="3:5" x14ac:dyDescent="0.2">
      <c r="C628" t="s">
        <v>1852</v>
      </c>
      <c r="D628" t="s">
        <v>1930</v>
      </c>
      <c r="E628" t="str">
        <f t="shared" si="9"/>
        <v>revenue, perishable</v>
      </c>
    </row>
    <row r="629" spans="3:5" x14ac:dyDescent="0.2">
      <c r="C629" t="s">
        <v>273</v>
      </c>
      <c r="D629" t="s">
        <v>2416</v>
      </c>
      <c r="E629" t="str">
        <f t="shared" si="9"/>
        <v>stores, stores, count</v>
      </c>
    </row>
    <row r="630" spans="3:5" x14ac:dyDescent="0.2">
      <c r="C630" t="s">
        <v>1687</v>
      </c>
      <c r="D630" t="s">
        <v>1931</v>
      </c>
      <c r="E630" t="str">
        <f t="shared" si="9"/>
        <v>planning_underway</v>
      </c>
    </row>
    <row r="631" spans="3:5" x14ac:dyDescent="0.2">
      <c r="C631" t="s">
        <v>1932</v>
      </c>
      <c r="D631" t="s">
        <v>2215</v>
      </c>
      <c r="E631" t="str">
        <f t="shared" si="9"/>
        <v>card_holders, kohls_charge_card_holders</v>
      </c>
    </row>
    <row r="632" spans="3:5" x14ac:dyDescent="0.2">
      <c r="C632" t="s">
        <v>1687</v>
      </c>
      <c r="D632" t="s">
        <v>3111</v>
      </c>
      <c r="E632" t="str">
        <f t="shared" si="9"/>
        <v>sephora_customers_new, kohls</v>
      </c>
    </row>
    <row r="633" spans="3:5" x14ac:dyDescent="0.2">
      <c r="C633" t="s">
        <v>1709</v>
      </c>
      <c r="D633" t="s">
        <v>1876</v>
      </c>
      <c r="E633" t="str">
        <f t="shared" si="9"/>
        <v>customers, active_customers</v>
      </c>
    </row>
    <row r="634" spans="3:5" x14ac:dyDescent="0.2">
      <c r="C634" t="s">
        <v>1687</v>
      </c>
      <c r="D634" t="s">
        <v>1933</v>
      </c>
      <c r="E634" t="str">
        <f t="shared" si="9"/>
        <v>sephora</v>
      </c>
    </row>
    <row r="635" spans="3:5" x14ac:dyDescent="0.2">
      <c r="C635" t="s">
        <v>2369</v>
      </c>
      <c r="D635" t="s">
        <v>2369</v>
      </c>
      <c r="E635" t="str">
        <f t="shared" si="9"/>
        <v>loyalty, members, loyalty, members</v>
      </c>
    </row>
    <row r="636" spans="3:5" x14ac:dyDescent="0.2">
      <c r="C636" t="s">
        <v>2318</v>
      </c>
      <c r="D636" t="s">
        <v>1817</v>
      </c>
      <c r="E636" t="str">
        <f t="shared" si="9"/>
        <v>segment, revenue, accessories</v>
      </c>
    </row>
    <row r="637" spans="3:5" x14ac:dyDescent="0.2">
      <c r="C637" t="s">
        <v>2318</v>
      </c>
      <c r="D637" t="s">
        <v>2214</v>
      </c>
      <c r="E637" t="str">
        <f t="shared" si="9"/>
        <v>segment, revenue, childrens</v>
      </c>
    </row>
    <row r="638" spans="3:5" x14ac:dyDescent="0.2">
      <c r="C638" t="s">
        <v>2318</v>
      </c>
      <c r="D638" t="s">
        <v>1819</v>
      </c>
      <c r="E638" t="str">
        <f t="shared" si="9"/>
        <v>segment, revenue, footwear</v>
      </c>
    </row>
    <row r="639" spans="3:5" x14ac:dyDescent="0.2">
      <c r="C639" t="s">
        <v>2318</v>
      </c>
      <c r="D639" t="s">
        <v>1934</v>
      </c>
      <c r="E639" t="str">
        <f t="shared" si="9"/>
        <v>segment, revenue, home</v>
      </c>
    </row>
    <row r="640" spans="3:5" x14ac:dyDescent="0.2">
      <c r="C640" t="s">
        <v>2318</v>
      </c>
      <c r="D640" t="s">
        <v>1821</v>
      </c>
      <c r="E640" t="str">
        <f t="shared" si="9"/>
        <v>segment, revenue, mens</v>
      </c>
    </row>
    <row r="641" spans="3:5" x14ac:dyDescent="0.2">
      <c r="C641" t="s">
        <v>2318</v>
      </c>
      <c r="D641" t="s">
        <v>1935</v>
      </c>
      <c r="E641" t="str">
        <f t="shared" si="9"/>
        <v>segment, revenue, menã¢â‚¬â„¢s</v>
      </c>
    </row>
    <row r="642" spans="3:5" x14ac:dyDescent="0.2">
      <c r="C642" t="s">
        <v>2318</v>
      </c>
      <c r="D642" t="s">
        <v>3103</v>
      </c>
      <c r="E642" t="str">
        <f t="shared" ref="E642:E705" si="10">IF(C642&lt;&gt;"",TRIM(C642),"")&amp;IF(AND(C642&lt;&gt;"",D642&lt;&gt;""),", ","")&amp;IF(D642&lt;&gt;"",TRIM(D642),"")</f>
        <v>segment, revenue, other, revenue</v>
      </c>
    </row>
    <row r="643" spans="3:5" x14ac:dyDescent="0.2">
      <c r="C643" t="s">
        <v>2318</v>
      </c>
      <c r="D643" t="s">
        <v>1824</v>
      </c>
      <c r="E643" t="str">
        <f t="shared" si="10"/>
        <v>segment, revenue, womens</v>
      </c>
    </row>
    <row r="644" spans="3:5" x14ac:dyDescent="0.2">
      <c r="C644" t="s">
        <v>2304</v>
      </c>
      <c r="D644" t="s">
        <v>2304</v>
      </c>
      <c r="E644" t="str">
        <f t="shared" si="10"/>
        <v>storevisits, storevisits</v>
      </c>
    </row>
    <row r="645" spans="3:5" x14ac:dyDescent="0.2">
      <c r="C645" t="s">
        <v>2319</v>
      </c>
      <c r="D645" t="s">
        <v>2319</v>
      </c>
      <c r="E645" t="str">
        <f t="shared" si="10"/>
        <v>total, stores, total, stores</v>
      </c>
    </row>
    <row r="646" spans="3:5" x14ac:dyDescent="0.2">
      <c r="C646" t="s">
        <v>1936</v>
      </c>
      <c r="D646" t="s">
        <v>2216</v>
      </c>
      <c r="E646" t="str">
        <f t="shared" si="10"/>
        <v>user_growth, kohls_app_user_growth</v>
      </c>
    </row>
    <row r="647" spans="3:5" x14ac:dyDescent="0.2">
      <c r="C647" t="s">
        <v>1937</v>
      </c>
      <c r="D647" t="s">
        <v>1937</v>
      </c>
      <c r="E647" t="str">
        <f t="shared" si="10"/>
        <v>website_visits, website_visits</v>
      </c>
    </row>
    <row r="648" spans="3:5" x14ac:dyDescent="0.2">
      <c r="C648" t="s">
        <v>1825</v>
      </c>
      <c r="D648" t="s">
        <v>1825</v>
      </c>
      <c r="E648" t="str">
        <f t="shared" si="10"/>
        <v>new_customers, new_customers</v>
      </c>
    </row>
    <row r="649" spans="3:5" x14ac:dyDescent="0.2">
      <c r="C649" t="s">
        <v>1825</v>
      </c>
      <c r="D649" t="s">
        <v>1825</v>
      </c>
      <c r="E649" t="str">
        <f t="shared" si="10"/>
        <v>new_customers, new_customers</v>
      </c>
    </row>
    <row r="650" spans="3:5" x14ac:dyDescent="0.2">
      <c r="C650" t="s">
        <v>1825</v>
      </c>
      <c r="D650" t="s">
        <v>1938</v>
      </c>
      <c r="E650" t="str">
        <f t="shared" si="10"/>
        <v>new_customers, through_the_digital_channel</v>
      </c>
    </row>
    <row r="651" spans="3:5" x14ac:dyDescent="0.2">
      <c r="C651" t="s">
        <v>1687</v>
      </c>
      <c r="D651" t="s">
        <v>3112</v>
      </c>
      <c r="E651" t="str">
        <f t="shared" si="10"/>
        <v>digital_channel, new_customers</v>
      </c>
    </row>
    <row r="652" spans="3:5" x14ac:dyDescent="0.2">
      <c r="C652" t="s">
        <v>1825</v>
      </c>
      <c r="D652" t="s">
        <v>1825</v>
      </c>
      <c r="E652" t="str">
        <f t="shared" si="10"/>
        <v>new_customers, new_customers</v>
      </c>
    </row>
    <row r="653" spans="3:5" x14ac:dyDescent="0.2">
      <c r="C653" t="s">
        <v>2370</v>
      </c>
      <c r="D653" t="s">
        <v>3113</v>
      </c>
      <c r="E653" t="str">
        <f t="shared" si="10"/>
        <v>revenue, business_type, home, other</v>
      </c>
    </row>
    <row r="654" spans="3:5" x14ac:dyDescent="0.2">
      <c r="C654" t="s">
        <v>2370</v>
      </c>
      <c r="D654" t="s">
        <v>3114</v>
      </c>
      <c r="E654" t="str">
        <f t="shared" si="10"/>
        <v>revenue, business_type, mens, kids</v>
      </c>
    </row>
    <row r="655" spans="3:5" x14ac:dyDescent="0.2">
      <c r="C655" t="s">
        <v>2370</v>
      </c>
      <c r="D655" t="s">
        <v>3115</v>
      </c>
      <c r="E655" t="str">
        <f t="shared" si="10"/>
        <v>revenue, business_type, womens_accessories, intimate_apparel, shoes, cosmetics, fragrances</v>
      </c>
    </row>
    <row r="656" spans="3:5" x14ac:dyDescent="0.2">
      <c r="C656" t="s">
        <v>2370</v>
      </c>
      <c r="D656" t="s">
        <v>2217</v>
      </c>
      <c r="E656" t="str">
        <f t="shared" si="10"/>
        <v>revenue, business_type, womens_apparel</v>
      </c>
    </row>
    <row r="657" spans="3:5" x14ac:dyDescent="0.2">
      <c r="C657" t="s">
        <v>2318</v>
      </c>
      <c r="D657" t="s">
        <v>3116</v>
      </c>
      <c r="E657" t="str">
        <f t="shared" si="10"/>
        <v>segment, revenue, credit_card, revenues, net</v>
      </c>
    </row>
    <row r="658" spans="3:5" x14ac:dyDescent="0.2">
      <c r="C658" t="s">
        <v>2318</v>
      </c>
      <c r="D658" t="s">
        <v>3113</v>
      </c>
      <c r="E658" t="str">
        <f t="shared" si="10"/>
        <v>segment, revenue, home, other</v>
      </c>
    </row>
    <row r="659" spans="3:5" x14ac:dyDescent="0.2">
      <c r="C659" t="s">
        <v>2318</v>
      </c>
      <c r="D659" t="s">
        <v>3114</v>
      </c>
      <c r="E659" t="str">
        <f t="shared" si="10"/>
        <v>segment, revenue, mens, kids</v>
      </c>
    </row>
    <row r="660" spans="3:5" x14ac:dyDescent="0.2">
      <c r="C660" t="s">
        <v>2318</v>
      </c>
      <c r="D660" t="s">
        <v>1860</v>
      </c>
      <c r="E660" t="str">
        <f t="shared" si="10"/>
        <v>segment, revenue, net_sales</v>
      </c>
    </row>
    <row r="661" spans="3:5" x14ac:dyDescent="0.2">
      <c r="C661" t="s">
        <v>2318</v>
      </c>
      <c r="D661" t="s">
        <v>3115</v>
      </c>
      <c r="E661" t="str">
        <f t="shared" si="10"/>
        <v>segment, revenue, womens_accessories, intimate_apparel, shoes, cosmetics, fragrances</v>
      </c>
    </row>
    <row r="662" spans="3:5" x14ac:dyDescent="0.2">
      <c r="C662" t="s">
        <v>2318</v>
      </c>
      <c r="D662" t="s">
        <v>2217</v>
      </c>
      <c r="E662" t="str">
        <f t="shared" si="10"/>
        <v>segment, revenue, womens_apparel</v>
      </c>
    </row>
    <row r="663" spans="3:5" x14ac:dyDescent="0.2">
      <c r="C663" t="s">
        <v>2371</v>
      </c>
      <c r="D663" t="s">
        <v>2371</v>
      </c>
      <c r="E663" t="str">
        <f t="shared" si="10"/>
        <v>average, net_sales_per, store, average, net_sales_per, store</v>
      </c>
    </row>
    <row r="664" spans="3:5" x14ac:dyDescent="0.2">
      <c r="C664" t="s">
        <v>2372</v>
      </c>
      <c r="D664" t="s">
        <v>2372</v>
      </c>
      <c r="E664" t="str">
        <f t="shared" si="10"/>
        <v>comparable, store, count, comparable, store, count</v>
      </c>
    </row>
    <row r="665" spans="3:5" x14ac:dyDescent="0.2">
      <c r="C665" t="s">
        <v>1860</v>
      </c>
      <c r="D665" t="s">
        <v>1860</v>
      </c>
      <c r="E665" t="str">
        <f t="shared" si="10"/>
        <v>net_sales, net_sales</v>
      </c>
    </row>
    <row r="666" spans="3:5" x14ac:dyDescent="0.2">
      <c r="C666" t="s">
        <v>273</v>
      </c>
      <c r="D666" t="s">
        <v>3117</v>
      </c>
      <c r="E666" t="str">
        <f t="shared" si="10"/>
        <v>stores, closed, stores</v>
      </c>
    </row>
    <row r="667" spans="3:5" x14ac:dyDescent="0.2">
      <c r="C667" t="s">
        <v>273</v>
      </c>
      <c r="D667" t="s">
        <v>1862</v>
      </c>
      <c r="E667" t="str">
        <f t="shared" si="10"/>
        <v>stores, new_stores</v>
      </c>
    </row>
    <row r="668" spans="3:5" x14ac:dyDescent="0.2">
      <c r="C668" t="s">
        <v>273</v>
      </c>
      <c r="D668" t="s">
        <v>273</v>
      </c>
      <c r="E668" t="str">
        <f t="shared" si="10"/>
        <v>stores, stores</v>
      </c>
    </row>
    <row r="669" spans="3:5" x14ac:dyDescent="0.2">
      <c r="C669" t="s">
        <v>273</v>
      </c>
      <c r="D669" t="s">
        <v>3442</v>
      </c>
      <c r="E669" t="str">
        <f t="shared" si="10"/>
        <v>stores, stores, open_at, beginning_quarter</v>
      </c>
    </row>
    <row r="670" spans="3:5" x14ac:dyDescent="0.2">
      <c r="C670" t="s">
        <v>273</v>
      </c>
      <c r="D670" t="s">
        <v>3118</v>
      </c>
      <c r="E670" t="str">
        <f t="shared" si="10"/>
        <v>stores, stores, re, opened</v>
      </c>
    </row>
    <row r="671" spans="3:5" x14ac:dyDescent="0.2">
      <c r="C671" t="s">
        <v>1687</v>
      </c>
      <c r="D671" t="s">
        <v>3119</v>
      </c>
      <c r="E671" t="str">
        <f t="shared" si="10"/>
        <v>br, comparable_sales</v>
      </c>
    </row>
    <row r="672" spans="3:5" x14ac:dyDescent="0.2">
      <c r="C672" t="s">
        <v>2317</v>
      </c>
      <c r="D672" t="s">
        <v>3120</v>
      </c>
      <c r="E672" t="str">
        <f t="shared" si="10"/>
        <v>new_store, openings, corporate, stores</v>
      </c>
    </row>
    <row r="673" spans="3:5" x14ac:dyDescent="0.2">
      <c r="C673" t="s">
        <v>2317</v>
      </c>
      <c r="D673" t="s">
        <v>2373</v>
      </c>
      <c r="E673" t="str">
        <f t="shared" si="10"/>
        <v>new_store, openings, franchise, stores</v>
      </c>
    </row>
    <row r="674" spans="3:5" x14ac:dyDescent="0.2">
      <c r="C674" t="s">
        <v>2373</v>
      </c>
      <c r="D674" t="s">
        <v>2373</v>
      </c>
      <c r="E674" t="str">
        <f t="shared" si="10"/>
        <v>franchise, stores, franchise, stores</v>
      </c>
    </row>
    <row r="675" spans="3:5" x14ac:dyDescent="0.2">
      <c r="C675" t="s">
        <v>273</v>
      </c>
      <c r="D675" t="s">
        <v>3120</v>
      </c>
      <c r="E675" t="str">
        <f t="shared" si="10"/>
        <v>stores, corporate, stores</v>
      </c>
    </row>
    <row r="676" spans="3:5" x14ac:dyDescent="0.2">
      <c r="C676" t="s">
        <v>273</v>
      </c>
      <c r="D676" t="s">
        <v>2373</v>
      </c>
      <c r="E676" t="str">
        <f t="shared" si="10"/>
        <v>stores, franchise, stores</v>
      </c>
    </row>
    <row r="677" spans="3:5" x14ac:dyDescent="0.2">
      <c r="C677" t="s">
        <v>273</v>
      </c>
      <c r="D677" t="s">
        <v>3121</v>
      </c>
      <c r="E677" t="str">
        <f t="shared" si="10"/>
        <v>stores, halloween_city, stores</v>
      </c>
    </row>
    <row r="678" spans="3:5" x14ac:dyDescent="0.2">
      <c r="C678" t="s">
        <v>1797</v>
      </c>
      <c r="D678" t="s">
        <v>1939</v>
      </c>
      <c r="E678" t="str">
        <f t="shared" si="10"/>
        <v>segment_sales, net_wholesale</v>
      </c>
    </row>
    <row r="679" spans="3:5" x14ac:dyDescent="0.2">
      <c r="C679" t="s">
        <v>1797</v>
      </c>
      <c r="D679" t="s">
        <v>1940</v>
      </c>
      <c r="E679" t="str">
        <f t="shared" si="10"/>
        <v>segment_sales, retail</v>
      </c>
    </row>
    <row r="680" spans="3:5" x14ac:dyDescent="0.2">
      <c r="C680" t="s">
        <v>1797</v>
      </c>
      <c r="D680" t="s">
        <v>1910</v>
      </c>
      <c r="E680" t="str">
        <f t="shared" si="10"/>
        <v>segment_sales, wholesale</v>
      </c>
    </row>
    <row r="681" spans="3:5" x14ac:dyDescent="0.2">
      <c r="C681" t="s">
        <v>3443</v>
      </c>
      <c r="D681" t="s">
        <v>3444</v>
      </c>
      <c r="E681" t="str">
        <f t="shared" si="10"/>
        <v>share_shelf, manufacturing_share_shelf</v>
      </c>
    </row>
    <row r="682" spans="3:5" x14ac:dyDescent="0.2">
      <c r="C682" t="s">
        <v>3443</v>
      </c>
      <c r="D682" t="s">
        <v>3445</v>
      </c>
      <c r="E682" t="str">
        <f t="shared" si="10"/>
        <v>share_shelf, wholesale_share_shelf</v>
      </c>
    </row>
    <row r="683" spans="3:5" x14ac:dyDescent="0.2">
      <c r="C683" t="s">
        <v>1687</v>
      </c>
      <c r="D683" t="s">
        <v>3120</v>
      </c>
      <c r="E683" t="str">
        <f t="shared" si="10"/>
        <v>corporate, stores</v>
      </c>
    </row>
    <row r="684" spans="3:5" x14ac:dyDescent="0.2">
      <c r="C684" t="s">
        <v>1763</v>
      </c>
      <c r="D684" t="s">
        <v>3120</v>
      </c>
      <c r="E684" t="str">
        <f t="shared" si="10"/>
        <v>store_closures, corporate, stores</v>
      </c>
    </row>
    <row r="685" spans="3:5" x14ac:dyDescent="0.2">
      <c r="C685" t="s">
        <v>1763</v>
      </c>
      <c r="D685" t="s">
        <v>2373</v>
      </c>
      <c r="E685" t="str">
        <f t="shared" si="10"/>
        <v>store_closures, franchise, stores</v>
      </c>
    </row>
    <row r="686" spans="3:5" x14ac:dyDescent="0.2">
      <c r="C686" t="s">
        <v>2332</v>
      </c>
      <c r="D686" t="s">
        <v>3122</v>
      </c>
      <c r="E686" t="str">
        <f t="shared" si="10"/>
        <v>store, count, gr, _total</v>
      </c>
    </row>
    <row r="687" spans="3:5" x14ac:dyDescent="0.2">
      <c r="C687" t="s">
        <v>2296</v>
      </c>
      <c r="D687" t="s">
        <v>3123</v>
      </c>
      <c r="E687" t="str">
        <f t="shared" si="10"/>
        <v>storesales, franchise, stores, sold, party_city</v>
      </c>
    </row>
    <row r="688" spans="3:5" x14ac:dyDescent="0.2">
      <c r="C688" t="s">
        <v>273</v>
      </c>
      <c r="D688" t="s">
        <v>3124</v>
      </c>
      <c r="E688" t="str">
        <f t="shared" si="10"/>
        <v>stores, the_total_, corporate_party_city, stores</v>
      </c>
    </row>
    <row r="689" spans="3:5" x14ac:dyDescent="0.2">
      <c r="C689" t="s">
        <v>2374</v>
      </c>
      <c r="D689" t="s">
        <v>3125</v>
      </c>
      <c r="E689" t="str">
        <f t="shared" si="10"/>
        <v>revenue, category, furniture, revenue</v>
      </c>
    </row>
    <row r="690" spans="3:5" x14ac:dyDescent="0.2">
      <c r="C690" t="s">
        <v>2374</v>
      </c>
      <c r="D690" t="s">
        <v>3126</v>
      </c>
      <c r="E690" t="str">
        <f t="shared" si="10"/>
        <v>revenue, category, non_furniture, revenue</v>
      </c>
    </row>
    <row r="691" spans="3:5" x14ac:dyDescent="0.2">
      <c r="C691" t="s">
        <v>2318</v>
      </c>
      <c r="D691" t="s">
        <v>3127</v>
      </c>
      <c r="E691" t="str">
        <f t="shared" si="10"/>
        <v>segment, revenue, rh_segment, revenue</v>
      </c>
    </row>
    <row r="692" spans="3:5" x14ac:dyDescent="0.2">
      <c r="C692" t="s">
        <v>2318</v>
      </c>
      <c r="D692" t="s">
        <v>3128</v>
      </c>
      <c r="E692" t="str">
        <f t="shared" si="10"/>
        <v>segment, revenue, waterworks, revenue</v>
      </c>
    </row>
    <row r="693" spans="3:5" x14ac:dyDescent="0.2">
      <c r="C693" t="s">
        <v>273</v>
      </c>
      <c r="D693" t="s">
        <v>1941</v>
      </c>
      <c r="E693" t="str">
        <f t="shared" si="10"/>
        <v>stores, total_galleries</v>
      </c>
    </row>
    <row r="694" spans="3:5" x14ac:dyDescent="0.2">
      <c r="C694" t="s">
        <v>273</v>
      </c>
      <c r="D694" t="s">
        <v>1942</v>
      </c>
      <c r="E694" t="str">
        <f t="shared" si="10"/>
        <v>stores, waterworks_showrooms</v>
      </c>
    </row>
    <row r="695" spans="3:5" x14ac:dyDescent="0.2">
      <c r="C695" t="s">
        <v>1852</v>
      </c>
      <c r="D695" t="s">
        <v>3129</v>
      </c>
      <c r="E695" t="str">
        <f t="shared" si="10"/>
        <v>revenue, accessories, revenue</v>
      </c>
    </row>
    <row r="696" spans="3:5" x14ac:dyDescent="0.2">
      <c r="C696" t="s">
        <v>1852</v>
      </c>
      <c r="D696" t="s">
        <v>3130</v>
      </c>
      <c r="E696" t="str">
        <f t="shared" si="10"/>
        <v>revenue, apparel, footwear, revenue</v>
      </c>
    </row>
    <row r="697" spans="3:5" x14ac:dyDescent="0.2">
      <c r="C697" t="s">
        <v>1852</v>
      </c>
      <c r="D697" t="s">
        <v>3131</v>
      </c>
      <c r="E697" t="str">
        <f t="shared" si="10"/>
        <v>revenue, bags, revenue</v>
      </c>
    </row>
    <row r="698" spans="3:5" x14ac:dyDescent="0.2">
      <c r="C698" t="s">
        <v>1852</v>
      </c>
      <c r="D698" t="s">
        <v>3132</v>
      </c>
      <c r="E698" t="str">
        <f t="shared" si="10"/>
        <v>revenue, home, revenue</v>
      </c>
    </row>
    <row r="699" spans="3:5" x14ac:dyDescent="0.2">
      <c r="C699" t="s">
        <v>1852</v>
      </c>
      <c r="D699" t="s">
        <v>3103</v>
      </c>
      <c r="E699" t="str">
        <f t="shared" si="10"/>
        <v>revenue, other, revenue</v>
      </c>
    </row>
    <row r="700" spans="3:5" x14ac:dyDescent="0.2">
      <c r="C700" t="s">
        <v>1852</v>
      </c>
      <c r="D700" t="s">
        <v>3133</v>
      </c>
      <c r="E700" t="str">
        <f t="shared" si="10"/>
        <v>revenue, travel, revenue</v>
      </c>
    </row>
    <row r="701" spans="3:5" x14ac:dyDescent="0.2">
      <c r="C701" t="s">
        <v>2318</v>
      </c>
      <c r="D701" t="s">
        <v>3134</v>
      </c>
      <c r="E701" t="str">
        <f t="shared" si="10"/>
        <v>segment, revenue, pura_vida_segment, revenue</v>
      </c>
    </row>
    <row r="702" spans="3:5" x14ac:dyDescent="0.2">
      <c r="C702" t="s">
        <v>2318</v>
      </c>
      <c r="D702" t="s">
        <v>3135</v>
      </c>
      <c r="E702" t="str">
        <f t="shared" si="10"/>
        <v>segment, revenue, vb, direct, segment, revenue</v>
      </c>
    </row>
    <row r="703" spans="3:5" x14ac:dyDescent="0.2">
      <c r="C703" t="s">
        <v>2318</v>
      </c>
      <c r="D703" t="s">
        <v>3136</v>
      </c>
      <c r="E703" t="str">
        <f t="shared" si="10"/>
        <v>segment, revenue, vb, indirect, segment, revenue</v>
      </c>
    </row>
    <row r="704" spans="3:5" x14ac:dyDescent="0.2">
      <c r="C704" t="s">
        <v>273</v>
      </c>
      <c r="D704" t="s">
        <v>2319</v>
      </c>
      <c r="E704" t="str">
        <f t="shared" si="10"/>
        <v>stores, total, stores</v>
      </c>
    </row>
    <row r="705" spans="3:5" x14ac:dyDescent="0.2">
      <c r="C705" t="s">
        <v>1943</v>
      </c>
      <c r="D705" t="s">
        <v>3137</v>
      </c>
      <c r="E705" t="str">
        <f t="shared" si="10"/>
        <v>customer_reach, customer_reach, drive_up, home_delivery</v>
      </c>
    </row>
    <row r="706" spans="3:5" x14ac:dyDescent="0.2">
      <c r="C706" t="s">
        <v>1740</v>
      </c>
      <c r="D706" t="s">
        <v>3138</v>
      </c>
      <c r="E706" t="str">
        <f t="shared" ref="E706:E769" si="11">IF(C706&lt;&gt;"",TRIM(C706),"")&amp;IF(AND(C706&lt;&gt;"",D706&lt;&gt;""),", ","")&amp;IF(D706&lt;&gt;"",TRIM(D706),"")</f>
        <v>memberships, loyalty, memberships</v>
      </c>
    </row>
    <row r="707" spans="3:5" x14ac:dyDescent="0.2">
      <c r="C707" t="s">
        <v>1687</v>
      </c>
      <c r="D707" t="s">
        <v>1944</v>
      </c>
      <c r="E707" t="str">
        <f t="shared" si="11"/>
        <v>new_items_launched</v>
      </c>
    </row>
    <row r="708" spans="3:5" x14ac:dyDescent="0.2">
      <c r="C708" t="s">
        <v>1945</v>
      </c>
      <c r="D708" t="s">
        <v>3139</v>
      </c>
      <c r="E708" t="str">
        <f t="shared" si="11"/>
        <v>retention_rate, retention_rate, actively_engaged, members</v>
      </c>
    </row>
    <row r="709" spans="3:5" x14ac:dyDescent="0.2">
      <c r="C709" t="s">
        <v>1852</v>
      </c>
      <c r="D709" t="s">
        <v>3140</v>
      </c>
      <c r="E709" t="str">
        <f t="shared" si="11"/>
        <v>revenue, fuel, revenue</v>
      </c>
    </row>
    <row r="710" spans="3:5" x14ac:dyDescent="0.2">
      <c r="C710" t="s">
        <v>1852</v>
      </c>
      <c r="D710" t="s">
        <v>3141</v>
      </c>
      <c r="E710" t="str">
        <f t="shared" si="11"/>
        <v>revenue, non_perishables, revenue</v>
      </c>
    </row>
    <row r="711" spans="3:5" x14ac:dyDescent="0.2">
      <c r="C711" t="s">
        <v>1852</v>
      </c>
      <c r="D711" t="s">
        <v>3103</v>
      </c>
      <c r="E711" t="str">
        <f t="shared" si="11"/>
        <v>revenue, other, revenue</v>
      </c>
    </row>
    <row r="712" spans="3:5" x14ac:dyDescent="0.2">
      <c r="C712" t="s">
        <v>1852</v>
      </c>
      <c r="D712" t="s">
        <v>3142</v>
      </c>
      <c r="E712" t="str">
        <f t="shared" si="11"/>
        <v>revenue, perishables, revenue</v>
      </c>
    </row>
    <row r="713" spans="3:5" x14ac:dyDescent="0.2">
      <c r="C713" t="s">
        <v>1852</v>
      </c>
      <c r="D713" t="s">
        <v>3143</v>
      </c>
      <c r="E713" t="str">
        <f t="shared" si="11"/>
        <v>revenue, pharmacy, revenue</v>
      </c>
    </row>
    <row r="714" spans="3:5" x14ac:dyDescent="0.2">
      <c r="C714" t="s">
        <v>1946</v>
      </c>
      <c r="D714" t="s">
        <v>3144</v>
      </c>
      <c r="E714" t="str">
        <f t="shared" si="11"/>
        <v>sales_growth, digital_sales, growth</v>
      </c>
    </row>
    <row r="715" spans="3:5" x14ac:dyDescent="0.2">
      <c r="C715" t="s">
        <v>1946</v>
      </c>
      <c r="D715" t="s">
        <v>1947</v>
      </c>
      <c r="E715" t="str">
        <f t="shared" si="11"/>
        <v>sales_growth, identical_sales_growth</v>
      </c>
    </row>
    <row r="716" spans="3:5" x14ac:dyDescent="0.2">
      <c r="C716" t="s">
        <v>1946</v>
      </c>
      <c r="D716" t="s">
        <v>1946</v>
      </c>
      <c r="E716" t="str">
        <f t="shared" si="11"/>
        <v>sales_growth, sales_growth</v>
      </c>
    </row>
    <row r="717" spans="3:5" x14ac:dyDescent="0.2">
      <c r="C717" t="s">
        <v>2375</v>
      </c>
      <c r="D717" t="s">
        <v>3145</v>
      </c>
      <c r="E717" t="str">
        <f t="shared" si="11"/>
        <v>covid_19, vaccins, covid_19, vaccine_doses_administrated</v>
      </c>
    </row>
    <row r="718" spans="3:5" x14ac:dyDescent="0.2">
      <c r="C718" t="s">
        <v>1687</v>
      </c>
      <c r="D718" t="s">
        <v>1948</v>
      </c>
      <c r="E718" t="str">
        <f t="shared" si="11"/>
        <v>delivery_locations</v>
      </c>
    </row>
    <row r="719" spans="3:5" x14ac:dyDescent="0.2">
      <c r="C719" t="s">
        <v>2376</v>
      </c>
      <c r="D719" t="s">
        <v>3146</v>
      </c>
      <c r="E719" t="str">
        <f t="shared" si="11"/>
        <v>delivery_price, customer, unlimited_delivery_price, customer</v>
      </c>
    </row>
    <row r="720" spans="3:5" x14ac:dyDescent="0.2">
      <c r="C720" t="s">
        <v>1949</v>
      </c>
      <c r="D720" t="s">
        <v>1949</v>
      </c>
      <c r="E720" t="str">
        <f t="shared" si="11"/>
        <v>hourly_wage, hourly_wage</v>
      </c>
    </row>
    <row r="721" spans="3:5" x14ac:dyDescent="0.2">
      <c r="C721" t="s">
        <v>2377</v>
      </c>
      <c r="D721" t="s">
        <v>2377</v>
      </c>
      <c r="E721" t="str">
        <f t="shared" si="11"/>
        <v>kroger, households, covered, kroger, households, covered</v>
      </c>
    </row>
    <row r="722" spans="3:5" x14ac:dyDescent="0.2">
      <c r="C722" t="s">
        <v>1687</v>
      </c>
      <c r="D722" t="s">
        <v>1944</v>
      </c>
      <c r="E722" t="str">
        <f t="shared" si="11"/>
        <v>new_items_launched</v>
      </c>
    </row>
    <row r="723" spans="3:5" x14ac:dyDescent="0.2">
      <c r="C723" t="s">
        <v>1687</v>
      </c>
      <c r="D723" t="s">
        <v>1950</v>
      </c>
      <c r="E723" t="str">
        <f t="shared" si="11"/>
        <v>pickup_locations</v>
      </c>
    </row>
    <row r="724" spans="3:5" x14ac:dyDescent="0.2">
      <c r="C724" t="s">
        <v>1797</v>
      </c>
      <c r="D724" t="s">
        <v>3147</v>
      </c>
      <c r="E724" t="str">
        <f t="shared" si="11"/>
        <v>segment_sales, convenience, stores</v>
      </c>
    </row>
    <row r="725" spans="3:5" x14ac:dyDescent="0.2">
      <c r="C725" t="s">
        <v>1797</v>
      </c>
      <c r="D725" t="s">
        <v>1792</v>
      </c>
      <c r="E725" t="str">
        <f t="shared" si="11"/>
        <v>segment_sales, other_sales</v>
      </c>
    </row>
    <row r="726" spans="3:5" x14ac:dyDescent="0.2">
      <c r="C726" t="s">
        <v>1797</v>
      </c>
      <c r="D726" t="s">
        <v>1951</v>
      </c>
      <c r="E726" t="str">
        <f t="shared" si="11"/>
        <v>segment_sales, supermarket_fuel_sales</v>
      </c>
    </row>
    <row r="727" spans="3:5" x14ac:dyDescent="0.2">
      <c r="C727" t="s">
        <v>1797</v>
      </c>
      <c r="D727" t="s">
        <v>2162</v>
      </c>
      <c r="E727" t="str">
        <f t="shared" si="11"/>
        <v>segment_sales, total_sales</v>
      </c>
    </row>
    <row r="728" spans="3:5" x14ac:dyDescent="0.2">
      <c r="C728" t="s">
        <v>1797</v>
      </c>
      <c r="D728" t="s">
        <v>3148</v>
      </c>
      <c r="E728" t="str">
        <f t="shared" si="11"/>
        <v>segment_sales, total_sales, retail_customers, out_fuel</v>
      </c>
    </row>
    <row r="729" spans="3:5" x14ac:dyDescent="0.2">
      <c r="C729" t="s">
        <v>1797</v>
      </c>
      <c r="D729" t="s">
        <v>3149</v>
      </c>
      <c r="E729" t="str">
        <f t="shared" si="11"/>
        <v>segment_sales, total_sales, retail_customers, out_fuel_sales</v>
      </c>
    </row>
    <row r="730" spans="3:5" x14ac:dyDescent="0.2">
      <c r="C730" t="s">
        <v>1797</v>
      </c>
      <c r="D730" t="s">
        <v>3150</v>
      </c>
      <c r="E730" t="str">
        <f t="shared" si="11"/>
        <v>segment_sales, total_sales, retail_customers, out_fuel, supermarket_fuel, other_</v>
      </c>
    </row>
    <row r="731" spans="3:5" x14ac:dyDescent="0.2">
      <c r="C731" t="s">
        <v>1852</v>
      </c>
      <c r="D731" t="s">
        <v>3151</v>
      </c>
      <c r="E731" t="str">
        <f t="shared" si="11"/>
        <v>revenue, dietary_supplements, revenue</v>
      </c>
    </row>
    <row r="732" spans="3:5" x14ac:dyDescent="0.2">
      <c r="C732" t="s">
        <v>1852</v>
      </c>
      <c r="D732" t="s">
        <v>3152</v>
      </c>
      <c r="E732" t="str">
        <f t="shared" si="11"/>
        <v>revenue, grocery, revenue</v>
      </c>
    </row>
    <row r="733" spans="3:5" x14ac:dyDescent="0.2">
      <c r="C733" t="s">
        <v>1852</v>
      </c>
      <c r="D733" t="s">
        <v>3103</v>
      </c>
      <c r="E733" t="str">
        <f t="shared" si="11"/>
        <v>revenue, other, revenue</v>
      </c>
    </row>
    <row r="734" spans="3:5" x14ac:dyDescent="0.2">
      <c r="C734" t="s">
        <v>273</v>
      </c>
      <c r="D734" t="s">
        <v>1862</v>
      </c>
      <c r="E734" t="str">
        <f t="shared" si="11"/>
        <v>stores, new_stores</v>
      </c>
    </row>
    <row r="735" spans="3:5" x14ac:dyDescent="0.2">
      <c r="C735" t="s">
        <v>273</v>
      </c>
      <c r="D735" t="s">
        <v>2338</v>
      </c>
      <c r="E735" t="str">
        <f t="shared" si="11"/>
        <v>stores, new_stores, opened</v>
      </c>
    </row>
    <row r="736" spans="3:5" x14ac:dyDescent="0.2">
      <c r="C736" t="s">
        <v>273</v>
      </c>
      <c r="D736" t="s">
        <v>3153</v>
      </c>
      <c r="E736" t="str">
        <f t="shared" si="11"/>
        <v>stores, relocated, remodeled</v>
      </c>
    </row>
    <row r="737" spans="3:5" x14ac:dyDescent="0.2">
      <c r="C737" t="s">
        <v>273</v>
      </c>
      <c r="D737" t="s">
        <v>3154</v>
      </c>
      <c r="E737" t="str">
        <f t="shared" si="11"/>
        <v>stores, stores, relocated, remodeled</v>
      </c>
    </row>
    <row r="738" spans="3:5" x14ac:dyDescent="0.2">
      <c r="C738" t="s">
        <v>273</v>
      </c>
      <c r="D738" t="s">
        <v>3155</v>
      </c>
      <c r="E738" t="str">
        <f t="shared" si="11"/>
        <v>stores, relocations, remodels</v>
      </c>
    </row>
    <row r="739" spans="3:5" x14ac:dyDescent="0.2">
      <c r="C739" t="s">
        <v>273</v>
      </c>
      <c r="D739" t="s">
        <v>2385</v>
      </c>
      <c r="E739" t="str">
        <f t="shared" si="11"/>
        <v>stores, total, store, count</v>
      </c>
    </row>
    <row r="740" spans="3:5" x14ac:dyDescent="0.2">
      <c r="C740" t="s">
        <v>2378</v>
      </c>
      <c r="D740" t="s">
        <v>2378</v>
      </c>
      <c r="E740" t="str">
        <f t="shared" si="11"/>
        <v>average, storesize, average, storesize</v>
      </c>
    </row>
    <row r="741" spans="3:5" x14ac:dyDescent="0.2">
      <c r="C741" t="s">
        <v>2267</v>
      </c>
      <c r="D741" t="s">
        <v>3156</v>
      </c>
      <c r="E741" t="str">
        <f t="shared" si="11"/>
        <v>comparable_, comparable_, storesales_growth</v>
      </c>
    </row>
    <row r="742" spans="3:5" x14ac:dyDescent="0.2">
      <c r="C742" t="s">
        <v>2267</v>
      </c>
      <c r="D742" t="s">
        <v>3156</v>
      </c>
      <c r="E742" t="str">
        <f t="shared" si="11"/>
        <v>comparable_, comparable_, storesales_growth</v>
      </c>
    </row>
    <row r="743" spans="3:5" x14ac:dyDescent="0.2">
      <c r="C743" t="s">
        <v>2267</v>
      </c>
      <c r="D743" t="s">
        <v>3156</v>
      </c>
      <c r="E743" t="str">
        <f t="shared" si="11"/>
        <v>comparable_, comparable_, storesales_growth</v>
      </c>
    </row>
    <row r="744" spans="3:5" x14ac:dyDescent="0.2">
      <c r="C744" t="s">
        <v>2317</v>
      </c>
      <c r="D744" t="s">
        <v>1952</v>
      </c>
      <c r="E744" t="str">
        <f t="shared" si="11"/>
        <v>new_store, openings, annual_unit_growth</v>
      </c>
    </row>
    <row r="745" spans="3:5" x14ac:dyDescent="0.2">
      <c r="C745" t="s">
        <v>2317</v>
      </c>
      <c r="D745" t="s">
        <v>1953</v>
      </c>
      <c r="E745" t="str">
        <f t="shared" si="11"/>
        <v>new_store, openings, unit_growth</v>
      </c>
    </row>
    <row r="746" spans="3:5" x14ac:dyDescent="0.2">
      <c r="C746" t="s">
        <v>273</v>
      </c>
      <c r="D746" t="s">
        <v>273</v>
      </c>
      <c r="E746" t="str">
        <f t="shared" si="11"/>
        <v>stores, stores</v>
      </c>
    </row>
    <row r="747" spans="3:5" x14ac:dyDescent="0.2">
      <c r="C747" t="s">
        <v>1852</v>
      </c>
      <c r="D747" t="s">
        <v>2178</v>
      </c>
      <c r="E747" t="str">
        <f t="shared" si="11"/>
        <v>revenue, non_perishables</v>
      </c>
    </row>
    <row r="748" spans="3:5" x14ac:dyDescent="0.2">
      <c r="C748" t="s">
        <v>1852</v>
      </c>
      <c r="D748" t="s">
        <v>1954</v>
      </c>
      <c r="E748" t="str">
        <f t="shared" si="11"/>
        <v>revenue, perishables</v>
      </c>
    </row>
    <row r="749" spans="3:5" x14ac:dyDescent="0.2">
      <c r="C749" t="s">
        <v>1763</v>
      </c>
      <c r="D749" t="s">
        <v>1763</v>
      </c>
      <c r="E749" t="str">
        <f t="shared" si="11"/>
        <v>store_closures, store_closures</v>
      </c>
    </row>
    <row r="750" spans="3:5" x14ac:dyDescent="0.2">
      <c r="C750" t="s">
        <v>1687</v>
      </c>
      <c r="D750" t="s">
        <v>2308</v>
      </c>
      <c r="E750" t="str">
        <f t="shared" si="11"/>
        <v>storerelocations</v>
      </c>
    </row>
    <row r="751" spans="3:5" x14ac:dyDescent="0.2">
      <c r="C751" t="s">
        <v>2379</v>
      </c>
      <c r="D751" t="s">
        <v>2379</v>
      </c>
      <c r="E751" t="str">
        <f t="shared" si="11"/>
        <v>total_, stores, total_, stores</v>
      </c>
    </row>
    <row r="752" spans="3:5" x14ac:dyDescent="0.2">
      <c r="C752" t="s">
        <v>1953</v>
      </c>
      <c r="D752" t="s">
        <v>1953</v>
      </c>
      <c r="E752" t="str">
        <f t="shared" si="11"/>
        <v>unit_growth, unit_growth</v>
      </c>
    </row>
    <row r="753" spans="3:5" x14ac:dyDescent="0.2">
      <c r="C753" t="s">
        <v>2335</v>
      </c>
      <c r="D753" t="s">
        <v>3157</v>
      </c>
      <c r="E753" t="str">
        <f t="shared" si="11"/>
        <v>segment, revenues, food_distribution, revenue</v>
      </c>
    </row>
    <row r="754" spans="3:5" x14ac:dyDescent="0.2">
      <c r="C754" t="s">
        <v>2335</v>
      </c>
      <c r="D754" t="s">
        <v>3158</v>
      </c>
      <c r="E754" t="str">
        <f t="shared" si="11"/>
        <v>segment, revenues, military, revenue</v>
      </c>
    </row>
    <row r="755" spans="3:5" x14ac:dyDescent="0.2">
      <c r="C755" t="s">
        <v>2335</v>
      </c>
      <c r="D755" t="s">
        <v>2896</v>
      </c>
      <c r="E755" t="str">
        <f t="shared" si="11"/>
        <v>segment, revenues, retail, revenue</v>
      </c>
    </row>
    <row r="756" spans="3:5" x14ac:dyDescent="0.2">
      <c r="C756" t="s">
        <v>2336</v>
      </c>
      <c r="D756" t="s">
        <v>3159</v>
      </c>
      <c r="E756" t="str">
        <f t="shared" si="11"/>
        <v>sub_segment, revenue, category, center, store, revenue</v>
      </c>
    </row>
    <row r="757" spans="3:5" x14ac:dyDescent="0.2">
      <c r="C757" t="s">
        <v>2336</v>
      </c>
      <c r="D757" t="s">
        <v>3160</v>
      </c>
      <c r="E757" t="str">
        <f t="shared" si="11"/>
        <v>sub_segment, revenue, category, fresh, revenue</v>
      </c>
    </row>
    <row r="758" spans="3:5" x14ac:dyDescent="0.2">
      <c r="C758" t="s">
        <v>2336</v>
      </c>
      <c r="D758" t="s">
        <v>3140</v>
      </c>
      <c r="E758" t="str">
        <f t="shared" si="11"/>
        <v>sub_segment, revenue, category, fuel, revenue</v>
      </c>
    </row>
    <row r="759" spans="3:5" x14ac:dyDescent="0.2">
      <c r="C759" t="s">
        <v>2336</v>
      </c>
      <c r="D759" t="s">
        <v>3161</v>
      </c>
      <c r="E759" t="str">
        <f t="shared" si="11"/>
        <v>sub_segment, revenue, category, individuals, revenue</v>
      </c>
    </row>
    <row r="760" spans="3:5" x14ac:dyDescent="0.2">
      <c r="C760" t="s">
        <v>2336</v>
      </c>
      <c r="D760" t="s">
        <v>3162</v>
      </c>
      <c r="E760" t="str">
        <f t="shared" si="11"/>
        <v>sub_segment, revenue, category, manufacturers, brokers, distributors, revenue</v>
      </c>
    </row>
    <row r="761" spans="3:5" x14ac:dyDescent="0.2">
      <c r="C761" t="s">
        <v>2336</v>
      </c>
      <c r="D761" t="s">
        <v>3163</v>
      </c>
      <c r="E761" t="str">
        <f t="shared" si="11"/>
        <v>sub_segment, revenue, category, non_food, revenue</v>
      </c>
    </row>
    <row r="762" spans="3:5" x14ac:dyDescent="0.2">
      <c r="C762" t="s">
        <v>2336</v>
      </c>
      <c r="D762" t="s">
        <v>3103</v>
      </c>
      <c r="E762" t="str">
        <f t="shared" si="11"/>
        <v>sub_segment, revenue, category, other, revenue</v>
      </c>
    </row>
    <row r="763" spans="3:5" x14ac:dyDescent="0.2">
      <c r="C763" t="s">
        <v>2336</v>
      </c>
      <c r="D763" t="s">
        <v>3164</v>
      </c>
      <c r="E763" t="str">
        <f t="shared" si="11"/>
        <v>sub_segment, revenue, category, other, revenue, products</v>
      </c>
    </row>
    <row r="764" spans="3:5" x14ac:dyDescent="0.2">
      <c r="C764" t="s">
        <v>2336</v>
      </c>
      <c r="D764" t="s">
        <v>3165</v>
      </c>
      <c r="E764" t="str">
        <f t="shared" si="11"/>
        <v>sub_segment, revenue, category, retailers, revenue</v>
      </c>
    </row>
    <row r="765" spans="3:5" x14ac:dyDescent="0.2">
      <c r="C765" t="s">
        <v>1687</v>
      </c>
      <c r="D765" t="s">
        <v>1955</v>
      </c>
      <c r="E765" t="str">
        <f t="shared" si="11"/>
        <v>fleet_optimization</v>
      </c>
    </row>
    <row r="766" spans="3:5" x14ac:dyDescent="0.2">
      <c r="C766" t="s">
        <v>1860</v>
      </c>
      <c r="D766" t="s">
        <v>3166</v>
      </c>
      <c r="E766" t="str">
        <f t="shared" si="11"/>
        <v>net_sales, non_core_banner, net_sales</v>
      </c>
    </row>
    <row r="767" spans="3:5" x14ac:dyDescent="0.2">
      <c r="C767" t="s">
        <v>2380</v>
      </c>
      <c r="D767" t="s">
        <v>2415</v>
      </c>
      <c r="E767" t="str">
        <f t="shared" si="11"/>
        <v>no_of, stores, stores, closed</v>
      </c>
    </row>
    <row r="768" spans="3:5" x14ac:dyDescent="0.2">
      <c r="C768" t="s">
        <v>2380</v>
      </c>
      <c r="D768" t="s">
        <v>2415</v>
      </c>
      <c r="E768" t="str">
        <f t="shared" si="11"/>
        <v>no_of, stores, stores, closed</v>
      </c>
    </row>
    <row r="769" spans="3:5" x14ac:dyDescent="0.2">
      <c r="C769" t="s">
        <v>1687</v>
      </c>
      <c r="D769" t="s">
        <v>3167</v>
      </c>
      <c r="E769" t="str">
        <f t="shared" si="11"/>
        <v>digital_sales, penetration</v>
      </c>
    </row>
    <row r="770" spans="3:5" x14ac:dyDescent="0.2">
      <c r="C770" t="s">
        <v>1956</v>
      </c>
      <c r="D770" t="s">
        <v>3168</v>
      </c>
      <c r="E770" t="str">
        <f t="shared" ref="E770:E833" si="12">IF(C770&lt;&gt;"",TRIM(C770),"")&amp;IF(AND(C770&lt;&gt;"",D770&lt;&gt;""),", ","")&amp;IF(D770&lt;&gt;"",TRIM(D770),"")</f>
        <v>website, visits, website</v>
      </c>
    </row>
    <row r="771" spans="3:5" x14ac:dyDescent="0.2">
      <c r="C771" t="s">
        <v>1860</v>
      </c>
      <c r="D771" t="s">
        <v>1957</v>
      </c>
      <c r="E771" t="str">
        <f t="shared" si="12"/>
        <v>net_sales, accent_decor</v>
      </c>
    </row>
    <row r="772" spans="3:5" x14ac:dyDescent="0.2">
      <c r="C772" t="s">
        <v>1860</v>
      </c>
      <c r="D772" t="s">
        <v>1958</v>
      </c>
      <c r="E772" t="str">
        <f t="shared" si="12"/>
        <v>net_sales, home_furnishings</v>
      </c>
    </row>
    <row r="773" spans="3:5" x14ac:dyDescent="0.2">
      <c r="C773" t="s">
        <v>1860</v>
      </c>
      <c r="D773" t="s">
        <v>1768</v>
      </c>
      <c r="E773" t="str">
        <f t="shared" si="12"/>
        <v>net_sales, other</v>
      </c>
    </row>
    <row r="774" spans="3:5" x14ac:dyDescent="0.2">
      <c r="C774" t="s">
        <v>273</v>
      </c>
      <c r="D774" t="s">
        <v>2319</v>
      </c>
      <c r="E774" t="str">
        <f t="shared" si="12"/>
        <v>stores, total, stores</v>
      </c>
    </row>
    <row r="775" spans="3:5" x14ac:dyDescent="0.2">
      <c r="C775" t="s">
        <v>2381</v>
      </c>
      <c r="D775" t="s">
        <v>3169</v>
      </c>
      <c r="E775" t="str">
        <f t="shared" si="12"/>
        <v>net_sales, channel, internet, net_sales</v>
      </c>
    </row>
    <row r="776" spans="3:5" x14ac:dyDescent="0.2">
      <c r="C776" t="s">
        <v>2381</v>
      </c>
      <c r="D776" t="s">
        <v>3170</v>
      </c>
      <c r="E776" t="str">
        <f t="shared" si="12"/>
        <v>net_sales, channel, other, net_sales</v>
      </c>
    </row>
    <row r="777" spans="3:5" x14ac:dyDescent="0.2">
      <c r="C777" t="s">
        <v>2381</v>
      </c>
      <c r="D777" t="s">
        <v>3171</v>
      </c>
      <c r="E777" t="str">
        <f t="shared" si="12"/>
        <v>net_sales, channel, showrooms, net_sales</v>
      </c>
    </row>
    <row r="778" spans="3:5" x14ac:dyDescent="0.2">
      <c r="C778" t="s">
        <v>2382</v>
      </c>
      <c r="D778" t="s">
        <v>3172</v>
      </c>
      <c r="E778" t="str">
        <f t="shared" si="12"/>
        <v>net_sales, product, accessories, net_sales</v>
      </c>
    </row>
    <row r="779" spans="3:5" x14ac:dyDescent="0.2">
      <c r="C779" t="s">
        <v>2382</v>
      </c>
      <c r="D779" t="s">
        <v>3172</v>
      </c>
      <c r="E779" t="str">
        <f t="shared" si="12"/>
        <v>net_sales, product, accessories, net_sales</v>
      </c>
    </row>
    <row r="780" spans="3:5" x14ac:dyDescent="0.2">
      <c r="C780" t="s">
        <v>2382</v>
      </c>
      <c r="D780" t="s">
        <v>3170</v>
      </c>
      <c r="E780" t="str">
        <f t="shared" si="12"/>
        <v>net_sales, product, other, net_sales</v>
      </c>
    </row>
    <row r="781" spans="3:5" x14ac:dyDescent="0.2">
      <c r="C781" t="s">
        <v>2382</v>
      </c>
      <c r="D781" t="s">
        <v>3173</v>
      </c>
      <c r="E781" t="str">
        <f t="shared" si="12"/>
        <v>net_sales, product, sacs, net_sales</v>
      </c>
    </row>
    <row r="782" spans="3:5" x14ac:dyDescent="0.2">
      <c r="C782" t="s">
        <v>2382</v>
      </c>
      <c r="D782" t="s">
        <v>3174</v>
      </c>
      <c r="E782" t="str">
        <f t="shared" si="12"/>
        <v>net_sales, product, sactionals, net_sales</v>
      </c>
    </row>
    <row r="783" spans="3:5" x14ac:dyDescent="0.2">
      <c r="C783" t="s">
        <v>1959</v>
      </c>
      <c r="D783" t="s">
        <v>1960</v>
      </c>
      <c r="E783" t="str">
        <f t="shared" si="12"/>
        <v>showroom_count, ending_showroom_count</v>
      </c>
    </row>
    <row r="784" spans="3:5" ht="16" x14ac:dyDescent="0.2">
      <c r="C784" s="1" t="s">
        <v>2263</v>
      </c>
      <c r="D784" t="s">
        <v>2263</v>
      </c>
      <c r="E784" t="str">
        <f t="shared" si="12"/>
        <v>leased_square, leased_square</v>
      </c>
    </row>
    <row r="785" spans="3:5" ht="16" x14ac:dyDescent="0.2">
      <c r="C785" s="1" t="s">
        <v>2263</v>
      </c>
      <c r="D785" t="s">
        <v>2263</v>
      </c>
      <c r="E785" t="str">
        <f t="shared" si="12"/>
        <v>leased_square, leased_square</v>
      </c>
    </row>
    <row r="786" spans="3:5" x14ac:dyDescent="0.2">
      <c r="C786" t="s">
        <v>2383</v>
      </c>
      <c r="D786" t="s">
        <v>2383</v>
      </c>
      <c r="E786" t="str">
        <f t="shared" si="12"/>
        <v>closings, store, count, closings, store, count</v>
      </c>
    </row>
    <row r="787" spans="3:5" x14ac:dyDescent="0.2">
      <c r="C787" t="s">
        <v>2384</v>
      </c>
      <c r="D787" t="s">
        <v>2384</v>
      </c>
      <c r="E787" t="str">
        <f t="shared" si="12"/>
        <v>openings, store, count, openings, store, count</v>
      </c>
    </row>
    <row r="788" spans="3:5" x14ac:dyDescent="0.2">
      <c r="C788" t="s">
        <v>1852</v>
      </c>
      <c r="D788" t="s">
        <v>1768</v>
      </c>
      <c r="E788" t="str">
        <f t="shared" si="12"/>
        <v>revenue, other</v>
      </c>
    </row>
    <row r="789" spans="3:5" x14ac:dyDescent="0.2">
      <c r="C789" t="s">
        <v>1852</v>
      </c>
      <c r="D789" t="s">
        <v>1961</v>
      </c>
      <c r="E789" t="str">
        <f t="shared" si="12"/>
        <v>revenue, pottery_barn</v>
      </c>
    </row>
    <row r="790" spans="3:5" x14ac:dyDescent="0.2">
      <c r="C790" t="s">
        <v>1852</v>
      </c>
      <c r="D790" t="s">
        <v>3175</v>
      </c>
      <c r="E790" t="str">
        <f t="shared" si="12"/>
        <v>revenue, pottery_barn_kids, teen</v>
      </c>
    </row>
    <row r="791" spans="3:5" x14ac:dyDescent="0.2">
      <c r="C791" t="s">
        <v>1852</v>
      </c>
      <c r="D791" t="s">
        <v>1962</v>
      </c>
      <c r="E791" t="str">
        <f t="shared" si="12"/>
        <v>revenue, west_elm</v>
      </c>
    </row>
    <row r="792" spans="3:5" x14ac:dyDescent="0.2">
      <c r="C792" t="s">
        <v>1852</v>
      </c>
      <c r="D792" t="s">
        <v>1963</v>
      </c>
      <c r="E792" t="str">
        <f t="shared" si="12"/>
        <v>revenue, williams_sonoma</v>
      </c>
    </row>
    <row r="793" spans="3:5" x14ac:dyDescent="0.2">
      <c r="C793" t="s">
        <v>2385</v>
      </c>
      <c r="D793" t="s">
        <v>2385</v>
      </c>
      <c r="E793" t="str">
        <f t="shared" si="12"/>
        <v>total, store, count, total, store, count</v>
      </c>
    </row>
    <row r="794" spans="3:5" x14ac:dyDescent="0.2">
      <c r="C794" t="s">
        <v>2374</v>
      </c>
      <c r="D794" t="s">
        <v>3176</v>
      </c>
      <c r="E794" t="str">
        <f t="shared" si="12"/>
        <v>revenue, category, gypsum, roofing, insulation</v>
      </c>
    </row>
    <row r="795" spans="3:5" x14ac:dyDescent="0.2">
      <c r="C795" t="s">
        <v>2374</v>
      </c>
      <c r="D795" t="s">
        <v>3177</v>
      </c>
      <c r="E795" t="str">
        <f t="shared" si="12"/>
        <v>revenue, category, lumber, lumber_sheet_goods</v>
      </c>
    </row>
    <row r="796" spans="3:5" x14ac:dyDescent="0.2">
      <c r="C796" t="s">
        <v>2374</v>
      </c>
      <c r="D796" t="s">
        <v>1964</v>
      </c>
      <c r="E796" t="str">
        <f t="shared" si="12"/>
        <v>revenue, category, manufactured_products</v>
      </c>
    </row>
    <row r="797" spans="3:5" x14ac:dyDescent="0.2">
      <c r="C797" t="s">
        <v>2374</v>
      </c>
      <c r="D797" t="s">
        <v>3178</v>
      </c>
      <c r="E797" t="str">
        <f t="shared" si="12"/>
        <v>revenue, category, other_building_products, services</v>
      </c>
    </row>
    <row r="798" spans="3:5" x14ac:dyDescent="0.2">
      <c r="C798" t="s">
        <v>2374</v>
      </c>
      <c r="D798" t="s">
        <v>3179</v>
      </c>
      <c r="E798" t="str">
        <f t="shared" si="12"/>
        <v>revenue, category, siding, metal, concrete_products</v>
      </c>
    </row>
    <row r="799" spans="3:5" x14ac:dyDescent="0.2">
      <c r="C799" t="s">
        <v>2374</v>
      </c>
      <c r="D799" t="s">
        <v>3180</v>
      </c>
      <c r="E799" t="str">
        <f t="shared" si="12"/>
        <v>revenue, category, windows, doors, millwork</v>
      </c>
    </row>
    <row r="800" spans="3:5" x14ac:dyDescent="0.2">
      <c r="C800" t="s">
        <v>1852</v>
      </c>
      <c r="D800" t="s">
        <v>1965</v>
      </c>
      <c r="E800" t="str">
        <f t="shared" si="12"/>
        <v>revenue, adjacent_categories</v>
      </c>
    </row>
    <row r="801" spans="3:5" x14ac:dyDescent="0.2">
      <c r="C801" t="s">
        <v>1852</v>
      </c>
      <c r="D801" t="s">
        <v>3181</v>
      </c>
      <c r="E801" t="str">
        <f t="shared" si="12"/>
        <v>revenue, decorative_accessories_, _wall_tile</v>
      </c>
    </row>
    <row r="802" spans="3:5" x14ac:dyDescent="0.2">
      <c r="C802" t="s">
        <v>1852</v>
      </c>
      <c r="D802" t="s">
        <v>3182</v>
      </c>
      <c r="E802" t="str">
        <f t="shared" si="12"/>
        <v>revenue, installation_materials, tools</v>
      </c>
    </row>
    <row r="803" spans="3:5" x14ac:dyDescent="0.2">
      <c r="C803" t="s">
        <v>1852</v>
      </c>
      <c r="D803" t="s">
        <v>3183</v>
      </c>
      <c r="E803" t="str">
        <f t="shared" si="12"/>
        <v>revenue, laminate_, _luxury_vinyl_plank</v>
      </c>
    </row>
    <row r="804" spans="3:5" x14ac:dyDescent="0.2">
      <c r="C804" t="s">
        <v>1852</v>
      </c>
      <c r="D804" t="s">
        <v>1966</v>
      </c>
      <c r="E804" t="str">
        <f t="shared" si="12"/>
        <v>revenue, natural_stone</v>
      </c>
    </row>
    <row r="805" spans="3:5" x14ac:dyDescent="0.2">
      <c r="C805" t="s">
        <v>1852</v>
      </c>
      <c r="D805" t="s">
        <v>1768</v>
      </c>
      <c r="E805" t="str">
        <f t="shared" si="12"/>
        <v>revenue, other</v>
      </c>
    </row>
    <row r="806" spans="3:5" x14ac:dyDescent="0.2">
      <c r="C806" t="s">
        <v>1852</v>
      </c>
      <c r="D806" t="s">
        <v>1967</v>
      </c>
      <c r="E806" t="str">
        <f t="shared" si="12"/>
        <v>revenue, tile</v>
      </c>
    </row>
    <row r="807" spans="3:5" x14ac:dyDescent="0.2">
      <c r="C807" t="s">
        <v>1852</v>
      </c>
      <c r="D807" t="s">
        <v>1968</v>
      </c>
      <c r="E807" t="str">
        <f t="shared" si="12"/>
        <v>revenue, wood</v>
      </c>
    </row>
    <row r="808" spans="3:5" x14ac:dyDescent="0.2">
      <c r="C808" t="s">
        <v>273</v>
      </c>
      <c r="D808" t="s">
        <v>3184</v>
      </c>
      <c r="E808" t="str">
        <f t="shared" si="12"/>
        <v>stores, new_warehouse, stores</v>
      </c>
    </row>
    <row r="809" spans="3:5" x14ac:dyDescent="0.2">
      <c r="C809" t="s">
        <v>273</v>
      </c>
      <c r="D809" t="s">
        <v>3185</v>
      </c>
      <c r="E809" t="str">
        <f t="shared" si="12"/>
        <v>stores, new_warehouse_format, stores</v>
      </c>
    </row>
    <row r="810" spans="3:5" x14ac:dyDescent="0.2">
      <c r="C810" t="s">
        <v>273</v>
      </c>
      <c r="D810" t="s">
        <v>3186</v>
      </c>
      <c r="E810" t="str">
        <f t="shared" si="12"/>
        <v>stores, warehouse, stores, operating</v>
      </c>
    </row>
    <row r="811" spans="3:5" x14ac:dyDescent="0.2">
      <c r="C811" t="s">
        <v>1969</v>
      </c>
      <c r="D811" t="s">
        <v>1970</v>
      </c>
      <c r="E811" t="str">
        <f t="shared" si="12"/>
        <v>studios, design_studios</v>
      </c>
    </row>
    <row r="812" spans="3:5" x14ac:dyDescent="0.2">
      <c r="C812" t="s">
        <v>2266</v>
      </c>
      <c r="D812" t="s">
        <v>2266</v>
      </c>
      <c r="E812" t="str">
        <f t="shared" si="12"/>
        <v>ticket, ticket</v>
      </c>
    </row>
    <row r="813" spans="3:5" x14ac:dyDescent="0.2">
      <c r="C813" t="s">
        <v>2266</v>
      </c>
      <c r="D813" t="s">
        <v>2406</v>
      </c>
      <c r="E813" t="str">
        <f t="shared" si="12"/>
        <v>ticket, change_, ticket</v>
      </c>
    </row>
    <row r="814" spans="3:5" x14ac:dyDescent="0.2">
      <c r="C814" t="s">
        <v>1687</v>
      </c>
      <c r="D814" t="s">
        <v>1971</v>
      </c>
      <c r="E814" t="str">
        <f t="shared" si="12"/>
        <v>big_ticket_sales</v>
      </c>
    </row>
    <row r="815" spans="3:5" x14ac:dyDescent="0.2">
      <c r="C815" t="s">
        <v>2386</v>
      </c>
      <c r="D815" t="s">
        <v>2386</v>
      </c>
      <c r="E815" t="str">
        <f t="shared" si="12"/>
        <v>comparable_, ticket, comparable_, ticket</v>
      </c>
    </row>
    <row r="816" spans="3:5" x14ac:dyDescent="0.2">
      <c r="C816" t="s">
        <v>1687</v>
      </c>
      <c r="D816" t="s">
        <v>3187</v>
      </c>
      <c r="E816" t="str">
        <f t="shared" si="12"/>
        <v>change_, comparable_sales</v>
      </c>
    </row>
    <row r="817" spans="3:5" x14ac:dyDescent="0.2">
      <c r="C817" t="s">
        <v>1687</v>
      </c>
      <c r="D817" t="s">
        <v>3188</v>
      </c>
      <c r="E817" t="str">
        <f t="shared" si="12"/>
        <v>total, comparable_sales</v>
      </c>
    </row>
    <row r="818" spans="3:5" x14ac:dyDescent="0.2">
      <c r="C818" t="s">
        <v>2353</v>
      </c>
      <c r="D818" t="s">
        <v>2353</v>
      </c>
      <c r="E818" t="str">
        <f t="shared" si="12"/>
        <v>comparable_, storesales, comparable_, storesales</v>
      </c>
    </row>
    <row r="819" spans="3:5" x14ac:dyDescent="0.2">
      <c r="C819" t="s">
        <v>1687</v>
      </c>
      <c r="D819" t="s">
        <v>1972</v>
      </c>
      <c r="E819" t="str">
        <f t="shared" si="12"/>
        <v>comparable_transactions</v>
      </c>
    </row>
    <row r="820" spans="3:5" x14ac:dyDescent="0.2">
      <c r="C820" t="s">
        <v>1687</v>
      </c>
      <c r="D820" t="s">
        <v>1972</v>
      </c>
      <c r="E820" t="str">
        <f t="shared" si="12"/>
        <v>comparable_transactions</v>
      </c>
    </row>
    <row r="821" spans="3:5" x14ac:dyDescent="0.2">
      <c r="C821" t="s">
        <v>1687</v>
      </c>
      <c r="D821" t="s">
        <v>1974</v>
      </c>
      <c r="E821" t="str">
        <f t="shared" si="12"/>
        <v>comparable_customer_transactions</v>
      </c>
    </row>
    <row r="822" spans="3:5" x14ac:dyDescent="0.2">
      <c r="C822" t="s">
        <v>1687</v>
      </c>
      <c r="D822" t="s">
        <v>1973</v>
      </c>
      <c r="E822" t="str">
        <f t="shared" si="12"/>
        <v>customer_transactions</v>
      </c>
    </row>
    <row r="823" spans="3:5" x14ac:dyDescent="0.2">
      <c r="C823" t="s">
        <v>1687</v>
      </c>
      <c r="D823" t="s">
        <v>3189</v>
      </c>
      <c r="E823" t="str">
        <f t="shared" si="12"/>
        <v>customer_transactions_(, millions)</v>
      </c>
    </row>
    <row r="824" spans="3:5" x14ac:dyDescent="0.2">
      <c r="C824" t="s">
        <v>2323</v>
      </c>
      <c r="D824" t="s">
        <v>3190</v>
      </c>
      <c r="E824" t="str">
        <f t="shared" si="12"/>
        <v>geographic, net_sales, outside_the, US, net_sales</v>
      </c>
    </row>
    <row r="825" spans="3:5" x14ac:dyDescent="0.2">
      <c r="C825" t="s">
        <v>2323</v>
      </c>
      <c r="D825" t="s">
        <v>3191</v>
      </c>
      <c r="E825" t="str">
        <f t="shared" si="12"/>
        <v>geographic, net_sales, us, net_sales</v>
      </c>
    </row>
    <row r="826" spans="3:5" x14ac:dyDescent="0.2">
      <c r="C826" t="s">
        <v>1687</v>
      </c>
      <c r="D826" t="s">
        <v>3190</v>
      </c>
      <c r="E826" t="str">
        <f t="shared" si="12"/>
        <v>outside_the, US, net_sales</v>
      </c>
    </row>
    <row r="827" spans="3:5" x14ac:dyDescent="0.2">
      <c r="C827" t="s">
        <v>1687</v>
      </c>
      <c r="D827" t="s">
        <v>3191</v>
      </c>
      <c r="E827" t="str">
        <f t="shared" si="12"/>
        <v>us, net_sales</v>
      </c>
    </row>
    <row r="828" spans="3:5" x14ac:dyDescent="0.2">
      <c r="C828" t="s">
        <v>1860</v>
      </c>
      <c r="D828" t="s">
        <v>3192</v>
      </c>
      <c r="E828" t="str">
        <f t="shared" si="12"/>
        <v>net_sales, building_materials, net_sales</v>
      </c>
    </row>
    <row r="829" spans="3:5" x14ac:dyDescent="0.2">
      <c r="C829" t="s">
        <v>1860</v>
      </c>
      <c r="D829" t="s">
        <v>3193</v>
      </c>
      <c r="E829" t="str">
        <f t="shared" si="12"/>
        <v>net_sales, decor, net_sales</v>
      </c>
    </row>
    <row r="830" spans="3:5" x14ac:dyDescent="0.2">
      <c r="C830" t="s">
        <v>1860</v>
      </c>
      <c r="D830" t="s">
        <v>3194</v>
      </c>
      <c r="E830" t="str">
        <f t="shared" si="12"/>
        <v>net_sales, hardlines, net_sales</v>
      </c>
    </row>
    <row r="831" spans="3:5" x14ac:dyDescent="0.2">
      <c r="C831" t="s">
        <v>2387</v>
      </c>
      <c r="D831" t="s">
        <v>3195</v>
      </c>
      <c r="E831" t="str">
        <f t="shared" si="12"/>
        <v>net_sales, products, products, net_sales</v>
      </c>
    </row>
    <row r="832" spans="3:5" x14ac:dyDescent="0.2">
      <c r="C832" t="s">
        <v>2388</v>
      </c>
      <c r="D832" t="s">
        <v>3196</v>
      </c>
      <c r="E832" t="str">
        <f t="shared" si="12"/>
        <v>net_sales, services, services, net_sales</v>
      </c>
    </row>
    <row r="833" spans="3:5" x14ac:dyDescent="0.2">
      <c r="C833" t="s">
        <v>273</v>
      </c>
      <c r="D833" t="s">
        <v>273</v>
      </c>
      <c r="E833" t="str">
        <f t="shared" si="12"/>
        <v>stores, stores</v>
      </c>
    </row>
    <row r="834" spans="3:5" x14ac:dyDescent="0.2">
      <c r="C834" t="s">
        <v>1798</v>
      </c>
      <c r="D834" t="s">
        <v>1798</v>
      </c>
      <c r="E834" t="str">
        <f t="shared" ref="E834:E897" si="13">IF(C834&lt;&gt;"",TRIM(C834),"")&amp;IF(AND(C834&lt;&gt;"",D834&lt;&gt;""),", ","")&amp;IF(D834&lt;&gt;"",TRIM(D834),"")</f>
        <v>online_sales, online_sales</v>
      </c>
    </row>
    <row r="835" spans="3:5" x14ac:dyDescent="0.2">
      <c r="C835" t="s">
        <v>1798</v>
      </c>
      <c r="D835" t="s">
        <v>1798</v>
      </c>
      <c r="E835" t="str">
        <f t="shared" si="13"/>
        <v>online_sales, online_sales</v>
      </c>
    </row>
    <row r="836" spans="3:5" x14ac:dyDescent="0.2">
      <c r="C836" t="s">
        <v>1687</v>
      </c>
      <c r="D836" t="s">
        <v>1976</v>
      </c>
      <c r="E836" t="str">
        <f t="shared" si="13"/>
        <v>(roic)_return_on_invested_capital</v>
      </c>
    </row>
    <row r="837" spans="3:5" x14ac:dyDescent="0.2">
      <c r="C837" t="s">
        <v>1687</v>
      </c>
      <c r="D837" t="s">
        <v>1976</v>
      </c>
      <c r="E837" t="str">
        <f t="shared" si="13"/>
        <v>(roic)_return_on_invested_capital</v>
      </c>
    </row>
    <row r="838" spans="3:5" x14ac:dyDescent="0.2">
      <c r="C838" t="s">
        <v>2389</v>
      </c>
      <c r="D838" t="s">
        <v>2389</v>
      </c>
      <c r="E838" t="str">
        <f t="shared" si="13"/>
        <v>sales, square_foot, sales, square_foot</v>
      </c>
    </row>
    <row r="839" spans="3:5" x14ac:dyDescent="0.2">
      <c r="C839" t="s">
        <v>1797</v>
      </c>
      <c r="D839" t="s">
        <v>3192</v>
      </c>
      <c r="E839" t="str">
        <f t="shared" si="13"/>
        <v>segment_sales, building_materials, net_sales</v>
      </c>
    </row>
    <row r="840" spans="3:5" x14ac:dyDescent="0.2">
      <c r="C840" t="s">
        <v>1797</v>
      </c>
      <c r="D840" t="s">
        <v>3193</v>
      </c>
      <c r="E840" t="str">
        <f t="shared" si="13"/>
        <v>segment_sales, decor, net_sales</v>
      </c>
    </row>
    <row r="841" spans="3:5" x14ac:dyDescent="0.2">
      <c r="C841" t="s">
        <v>1797</v>
      </c>
      <c r="D841" t="s">
        <v>3194</v>
      </c>
      <c r="E841" t="str">
        <f t="shared" si="13"/>
        <v>segment_sales, hardlines, net_sales</v>
      </c>
    </row>
    <row r="842" spans="3:5" x14ac:dyDescent="0.2">
      <c r="C842" t="s">
        <v>1797</v>
      </c>
      <c r="D842" t="s">
        <v>1798</v>
      </c>
      <c r="E842" t="str">
        <f t="shared" si="13"/>
        <v>segment_sales, online_sales</v>
      </c>
    </row>
    <row r="843" spans="3:5" x14ac:dyDescent="0.2">
      <c r="C843" t="s">
        <v>1797</v>
      </c>
      <c r="D843" t="s">
        <v>1798</v>
      </c>
      <c r="E843" t="str">
        <f t="shared" si="13"/>
        <v>segment_sales, online_sales</v>
      </c>
    </row>
    <row r="844" spans="3:5" x14ac:dyDescent="0.2">
      <c r="C844" t="s">
        <v>1797</v>
      </c>
      <c r="D844" t="s">
        <v>3195</v>
      </c>
      <c r="E844" t="str">
        <f t="shared" si="13"/>
        <v>segment_sales, products, net_sales</v>
      </c>
    </row>
    <row r="845" spans="3:5" x14ac:dyDescent="0.2">
      <c r="C845" t="s">
        <v>1797</v>
      </c>
      <c r="D845" t="s">
        <v>3196</v>
      </c>
      <c r="E845" t="str">
        <f t="shared" si="13"/>
        <v>segment_sales, services, net_sales</v>
      </c>
    </row>
    <row r="846" spans="3:5" x14ac:dyDescent="0.2">
      <c r="C846" t="s">
        <v>2266</v>
      </c>
      <c r="D846" t="s">
        <v>2406</v>
      </c>
      <c r="E846" t="str">
        <f t="shared" si="13"/>
        <v>ticket, change_, ticket</v>
      </c>
    </row>
    <row r="847" spans="3:5" x14ac:dyDescent="0.2">
      <c r="C847" t="s">
        <v>1687</v>
      </c>
      <c r="D847" t="s">
        <v>3187</v>
      </c>
      <c r="E847" t="str">
        <f t="shared" si="13"/>
        <v>change_, comparable_sales</v>
      </c>
    </row>
    <row r="848" spans="3:5" x14ac:dyDescent="0.2">
      <c r="C848" t="s">
        <v>1687</v>
      </c>
      <c r="D848" t="s">
        <v>1977</v>
      </c>
      <c r="E848" t="str">
        <f t="shared" si="13"/>
        <v>total_customer_transactions</v>
      </c>
    </row>
    <row r="849" spans="3:5" x14ac:dyDescent="0.2">
      <c r="C849" t="s">
        <v>1687</v>
      </c>
      <c r="D849" t="s">
        <v>1794</v>
      </c>
      <c r="E849" t="str">
        <f t="shared" si="13"/>
        <v>canada_sales</v>
      </c>
    </row>
    <row r="850" spans="3:5" x14ac:dyDescent="0.2">
      <c r="C850" t="s">
        <v>1687</v>
      </c>
      <c r="D850" t="s">
        <v>1978</v>
      </c>
      <c r="E850" t="str">
        <f t="shared" si="13"/>
        <v>international_sales</v>
      </c>
    </row>
    <row r="851" spans="3:5" x14ac:dyDescent="0.2">
      <c r="C851" t="s">
        <v>1687</v>
      </c>
      <c r="D851" t="s">
        <v>1979</v>
      </c>
      <c r="E851" t="str">
        <f t="shared" si="13"/>
        <v xml:space="preserve">united_states	</v>
      </c>
    </row>
    <row r="852" spans="3:5" x14ac:dyDescent="0.2">
      <c r="C852" t="s">
        <v>2703</v>
      </c>
      <c r="D852" t="s">
        <v>1980</v>
      </c>
      <c r="E852" t="str">
        <f t="shared" si="13"/>
        <v>merch ise_sales, building_products_sales</v>
      </c>
    </row>
    <row r="853" spans="3:5" x14ac:dyDescent="0.2">
      <c r="C853" t="s">
        <v>2703</v>
      </c>
      <c r="D853" t="s">
        <v>1981</v>
      </c>
      <c r="E853" t="str">
        <f t="shared" si="13"/>
        <v>merch ise_sales, hardlines_sales</v>
      </c>
    </row>
    <row r="854" spans="3:5" x14ac:dyDescent="0.2">
      <c r="C854" t="s">
        <v>2703</v>
      </c>
      <c r="D854" t="s">
        <v>1982</v>
      </c>
      <c r="E854" t="str">
        <f t="shared" si="13"/>
        <v>merch ise_sales, home_decor_sales</v>
      </c>
    </row>
    <row r="855" spans="3:5" x14ac:dyDescent="0.2">
      <c r="C855" t="s">
        <v>2703</v>
      </c>
      <c r="D855" t="s">
        <v>1792</v>
      </c>
      <c r="E855" t="str">
        <f t="shared" si="13"/>
        <v>merch ise_sales, other_sales</v>
      </c>
    </row>
    <row r="856" spans="3:5" x14ac:dyDescent="0.2">
      <c r="C856" t="s">
        <v>1860</v>
      </c>
      <c r="D856" t="s">
        <v>1860</v>
      </c>
      <c r="E856" t="str">
        <f t="shared" si="13"/>
        <v>net_sales, net_sales</v>
      </c>
    </row>
    <row r="857" spans="3:5" x14ac:dyDescent="0.2">
      <c r="C857" t="s">
        <v>1860</v>
      </c>
      <c r="D857" t="s">
        <v>1768</v>
      </c>
      <c r="E857" t="str">
        <f t="shared" si="13"/>
        <v>net_sales, other</v>
      </c>
    </row>
    <row r="858" spans="3:5" x14ac:dyDescent="0.2">
      <c r="C858" t="s">
        <v>1860</v>
      </c>
      <c r="D858" t="s">
        <v>1983</v>
      </c>
      <c r="E858" t="str">
        <f t="shared" si="13"/>
        <v>net_sales, products</v>
      </c>
    </row>
    <row r="859" spans="3:5" x14ac:dyDescent="0.2">
      <c r="C859" t="s">
        <v>1860</v>
      </c>
      <c r="D859" t="s">
        <v>1984</v>
      </c>
      <c r="E859" t="str">
        <f t="shared" si="13"/>
        <v>net_sales, services</v>
      </c>
    </row>
    <row r="860" spans="3:5" x14ac:dyDescent="0.2">
      <c r="C860" t="s">
        <v>273</v>
      </c>
      <c r="D860" t="s">
        <v>2877</v>
      </c>
      <c r="E860" t="str">
        <f t="shared" si="13"/>
        <v>stores, company_operated, stores</v>
      </c>
    </row>
    <row r="861" spans="3:5" x14ac:dyDescent="0.2">
      <c r="C861" t="s">
        <v>273</v>
      </c>
      <c r="D861" t="s">
        <v>3197</v>
      </c>
      <c r="E861" t="str">
        <f t="shared" si="13"/>
        <v>stores, dealer_operated, stores</v>
      </c>
    </row>
    <row r="862" spans="3:5" x14ac:dyDescent="0.2">
      <c r="C862" t="s">
        <v>1985</v>
      </c>
      <c r="D862" t="s">
        <v>3198</v>
      </c>
      <c r="E862" t="str">
        <f t="shared" si="13"/>
        <v>operations, home_improved_, number</v>
      </c>
    </row>
    <row r="863" spans="3:5" x14ac:dyDescent="0.2">
      <c r="C863" t="s">
        <v>1985</v>
      </c>
      <c r="D863" t="s">
        <v>3199</v>
      </c>
      <c r="E863" t="str">
        <f t="shared" si="13"/>
        <v>operations, home_improved_, square_feet</v>
      </c>
    </row>
    <row r="864" spans="3:5" x14ac:dyDescent="0.2">
      <c r="C864" t="s">
        <v>1687</v>
      </c>
      <c r="D864" t="s">
        <v>1986</v>
      </c>
      <c r="E864" t="str">
        <f t="shared" si="13"/>
        <v>sales_floor_square_feet</v>
      </c>
    </row>
    <row r="865" spans="3:5" x14ac:dyDescent="0.2">
      <c r="C865" t="s">
        <v>1797</v>
      </c>
      <c r="D865" t="s">
        <v>1792</v>
      </c>
      <c r="E865" t="str">
        <f t="shared" si="13"/>
        <v>segment_sales, other_sales</v>
      </c>
    </row>
    <row r="866" spans="3:5" x14ac:dyDescent="0.2">
      <c r="C866" t="s">
        <v>1797</v>
      </c>
      <c r="D866" t="s">
        <v>1987</v>
      </c>
      <c r="E866" t="str">
        <f t="shared" si="13"/>
        <v>segment_sales, products_sales</v>
      </c>
    </row>
    <row r="867" spans="3:5" x14ac:dyDescent="0.2">
      <c r="C867" t="s">
        <v>1797</v>
      </c>
      <c r="D867" t="s">
        <v>1988</v>
      </c>
      <c r="E867" t="str">
        <f t="shared" si="13"/>
        <v>segment_sales, services_sales</v>
      </c>
    </row>
    <row r="868" spans="3:5" x14ac:dyDescent="0.2">
      <c r="C868" t="s">
        <v>2306</v>
      </c>
      <c r="D868" t="s">
        <v>3200</v>
      </c>
      <c r="E868" t="str">
        <f t="shared" si="13"/>
        <v>storesize, average, storesize_selling_square_feet</v>
      </c>
    </row>
    <row r="869" spans="3:5" x14ac:dyDescent="0.2">
      <c r="C869" t="s">
        <v>1989</v>
      </c>
      <c r="D869" t="s">
        <v>1990</v>
      </c>
      <c r="E869" t="str">
        <f t="shared" si="13"/>
        <v>operating_clubs, total_operating_clubs</v>
      </c>
    </row>
    <row r="870" spans="3:5" x14ac:dyDescent="0.2">
      <c r="C870" t="s">
        <v>2318</v>
      </c>
      <c r="D870" t="s">
        <v>3201</v>
      </c>
      <c r="E870" t="str">
        <f t="shared" si="13"/>
        <v>segment, revenue, gasoline, other</v>
      </c>
    </row>
    <row r="871" spans="3:5" x14ac:dyDescent="0.2">
      <c r="C871" t="s">
        <v>2318</v>
      </c>
      <c r="D871" t="s">
        <v>3202</v>
      </c>
      <c r="E871" t="str">
        <f t="shared" si="13"/>
        <v>segment, revenue, general_merch, ise, services</v>
      </c>
    </row>
    <row r="872" spans="3:5" x14ac:dyDescent="0.2">
      <c r="C872" t="s">
        <v>2318</v>
      </c>
      <c r="D872" t="s">
        <v>1991</v>
      </c>
      <c r="E872" t="str">
        <f t="shared" si="13"/>
        <v>segment, revenue, grocery</v>
      </c>
    </row>
    <row r="873" spans="3:5" x14ac:dyDescent="0.2">
      <c r="C873" t="s">
        <v>2318</v>
      </c>
      <c r="D873" t="s">
        <v>1992</v>
      </c>
      <c r="E873" t="str">
        <f t="shared" si="13"/>
        <v>segment, revenue, membership_fee_income</v>
      </c>
    </row>
    <row r="874" spans="3:5" x14ac:dyDescent="0.2">
      <c r="C874" t="s">
        <v>2318</v>
      </c>
      <c r="D874" t="s">
        <v>1860</v>
      </c>
      <c r="E874" t="str">
        <f t="shared" si="13"/>
        <v>segment, revenue, net_sales</v>
      </c>
    </row>
    <row r="875" spans="3:5" x14ac:dyDescent="0.2">
      <c r="C875" t="s">
        <v>1687</v>
      </c>
      <c r="D875" t="s">
        <v>3203</v>
      </c>
      <c r="E875" t="str">
        <f t="shared" si="13"/>
        <v>fuel_gallons_on_a_same_, storebasis</v>
      </c>
    </row>
    <row r="876" spans="3:5" x14ac:dyDescent="0.2">
      <c r="C876" t="s">
        <v>2190</v>
      </c>
      <c r="D876" t="s">
        <v>1994</v>
      </c>
      <c r="E876" t="str">
        <f t="shared" si="13"/>
        <v>new_store, acquisitions</v>
      </c>
    </row>
    <row r="877" spans="3:5" x14ac:dyDescent="0.2">
      <c r="C877" t="s">
        <v>2190</v>
      </c>
      <c r="D877" t="s">
        <v>1928</v>
      </c>
      <c r="E877" t="str">
        <f t="shared" si="13"/>
        <v>new_store, construction</v>
      </c>
    </row>
    <row r="878" spans="3:5" x14ac:dyDescent="0.2">
      <c r="C878" t="s">
        <v>273</v>
      </c>
      <c r="D878" t="s">
        <v>273</v>
      </c>
      <c r="E878" t="str">
        <f t="shared" si="13"/>
        <v>stores, stores</v>
      </c>
    </row>
    <row r="879" spans="3:5" x14ac:dyDescent="0.2">
      <c r="C879" t="s">
        <v>2390</v>
      </c>
      <c r="D879" t="s">
        <v>1995</v>
      </c>
      <c r="E879" t="str">
        <f t="shared" si="13"/>
        <v>sales, category, fuel_sales</v>
      </c>
    </row>
    <row r="880" spans="3:5" x14ac:dyDescent="0.2">
      <c r="C880" t="s">
        <v>2390</v>
      </c>
      <c r="D880" t="s">
        <v>3204</v>
      </c>
      <c r="E880" t="str">
        <f t="shared" si="13"/>
        <v>sales, category, grocery, other_merch, ise_sales</v>
      </c>
    </row>
    <row r="881" spans="3:5" x14ac:dyDescent="0.2">
      <c r="C881" t="s">
        <v>2390</v>
      </c>
      <c r="D881" t="s">
        <v>1792</v>
      </c>
      <c r="E881" t="str">
        <f t="shared" si="13"/>
        <v>sales, category, other_sales</v>
      </c>
    </row>
    <row r="882" spans="3:5" x14ac:dyDescent="0.2">
      <c r="C882" t="s">
        <v>2390</v>
      </c>
      <c r="D882" t="s">
        <v>3205</v>
      </c>
      <c r="E882" t="str">
        <f t="shared" si="13"/>
        <v>sales, category, prepared_food, founta, sales</v>
      </c>
    </row>
    <row r="883" spans="3:5" x14ac:dyDescent="0.2">
      <c r="C883" t="s">
        <v>1797</v>
      </c>
      <c r="D883" t="s">
        <v>1995</v>
      </c>
      <c r="E883" t="str">
        <f t="shared" si="13"/>
        <v>segment_sales, fuel_sales</v>
      </c>
    </row>
    <row r="884" spans="3:5" x14ac:dyDescent="0.2">
      <c r="C884" t="s">
        <v>1797</v>
      </c>
      <c r="D884" t="s">
        <v>3204</v>
      </c>
      <c r="E884" t="str">
        <f t="shared" si="13"/>
        <v>segment_sales, grocery, other_merch, ise_sales</v>
      </c>
    </row>
    <row r="885" spans="3:5" x14ac:dyDescent="0.2">
      <c r="C885" t="s">
        <v>1797</v>
      </c>
      <c r="D885" t="s">
        <v>1792</v>
      </c>
      <c r="E885" t="str">
        <f t="shared" si="13"/>
        <v>segment_sales, other_sales</v>
      </c>
    </row>
    <row r="886" spans="3:5" x14ac:dyDescent="0.2">
      <c r="C886" t="s">
        <v>1797</v>
      </c>
      <c r="D886" t="s">
        <v>3205</v>
      </c>
      <c r="E886" t="str">
        <f t="shared" si="13"/>
        <v>segment_sales, prepared_food, founta, sales</v>
      </c>
    </row>
    <row r="887" spans="3:5" x14ac:dyDescent="0.2">
      <c r="C887" t="s">
        <v>1742</v>
      </c>
      <c r="D887" t="s">
        <v>1996</v>
      </c>
      <c r="E887" t="str">
        <f t="shared" si="13"/>
        <v>cardholders, total_cardholders</v>
      </c>
    </row>
    <row r="888" spans="3:5" x14ac:dyDescent="0.2">
      <c r="C888" t="s">
        <v>2316</v>
      </c>
      <c r="D888" t="s">
        <v>3206</v>
      </c>
      <c r="E888" t="str">
        <f t="shared" si="13"/>
        <v>geographic, revenue, revenue, canadian_operations</v>
      </c>
    </row>
    <row r="889" spans="3:5" x14ac:dyDescent="0.2">
      <c r="C889" t="s">
        <v>2316</v>
      </c>
      <c r="D889" t="s">
        <v>3207</v>
      </c>
      <c r="E889" t="str">
        <f t="shared" si="13"/>
        <v>geographic, revenue, revenue, other_international_operations</v>
      </c>
    </row>
    <row r="890" spans="3:5" x14ac:dyDescent="0.2">
      <c r="C890" t="s">
        <v>2316</v>
      </c>
      <c r="D890" t="s">
        <v>3208</v>
      </c>
      <c r="E890" t="str">
        <f t="shared" si="13"/>
        <v>geographic, revenue, revenue, united_states_operations</v>
      </c>
    </row>
    <row r="891" spans="3:5" x14ac:dyDescent="0.2">
      <c r="C891" t="s">
        <v>1997</v>
      </c>
      <c r="D891" t="s">
        <v>3209</v>
      </c>
      <c r="E891" t="str">
        <f t="shared" si="13"/>
        <v>members, household, members</v>
      </c>
    </row>
    <row r="892" spans="3:5" x14ac:dyDescent="0.2">
      <c r="C892" t="s">
        <v>1687</v>
      </c>
      <c r="D892" t="s">
        <v>1992</v>
      </c>
      <c r="E892" t="str">
        <f t="shared" si="13"/>
        <v>membership_fee_income</v>
      </c>
    </row>
    <row r="893" spans="3:5" x14ac:dyDescent="0.2">
      <c r="C893" t="s">
        <v>1998</v>
      </c>
      <c r="D893" t="s">
        <v>1998</v>
      </c>
      <c r="E893" t="str">
        <f t="shared" si="13"/>
        <v>renewal_rate, renewal_rate</v>
      </c>
    </row>
    <row r="894" spans="3:5" x14ac:dyDescent="0.2">
      <c r="C894" t="s">
        <v>2318</v>
      </c>
      <c r="D894" t="s">
        <v>3210</v>
      </c>
      <c r="E894" t="str">
        <f t="shared" si="13"/>
        <v>segment, revenue, membership_fees, revenue</v>
      </c>
    </row>
    <row r="895" spans="3:5" x14ac:dyDescent="0.2">
      <c r="C895" t="s">
        <v>2318</v>
      </c>
      <c r="D895" t="s">
        <v>1860</v>
      </c>
      <c r="E895" t="str">
        <f t="shared" si="13"/>
        <v>segment, revenue, net_sales</v>
      </c>
    </row>
    <row r="896" spans="3:5" x14ac:dyDescent="0.2">
      <c r="C896" t="s">
        <v>2343</v>
      </c>
      <c r="D896" t="s">
        <v>3211</v>
      </c>
      <c r="E896" t="str">
        <f t="shared" si="13"/>
        <v>sub_segment, revenue, net_sales, ancillary</v>
      </c>
    </row>
    <row r="897" spans="3:5" x14ac:dyDescent="0.2">
      <c r="C897" t="s">
        <v>2343</v>
      </c>
      <c r="D897" t="s">
        <v>3212</v>
      </c>
      <c r="E897" t="str">
        <f t="shared" si="13"/>
        <v>sub_segment, revenue, net_sales, ancillary, other</v>
      </c>
    </row>
    <row r="898" spans="3:5" x14ac:dyDescent="0.2">
      <c r="C898" t="s">
        <v>2343</v>
      </c>
      <c r="D898" t="s">
        <v>3213</v>
      </c>
      <c r="E898" t="str">
        <f t="shared" ref="E898:E961" si="14">IF(C898&lt;&gt;"",TRIM(C898),"")&amp;IF(AND(C898&lt;&gt;"",D898&lt;&gt;""),", ","")&amp;IF(D898&lt;&gt;"",TRIM(D898),"")</f>
        <v>sub_segment, revenue, net_sales, food, sundries</v>
      </c>
    </row>
    <row r="899" spans="3:5" x14ac:dyDescent="0.2">
      <c r="C899" t="s">
        <v>2343</v>
      </c>
      <c r="D899" t="s">
        <v>3214</v>
      </c>
      <c r="E899" t="str">
        <f t="shared" si="14"/>
        <v>sub_segment, revenue, net_sales, fresh_foods</v>
      </c>
    </row>
    <row r="900" spans="3:5" x14ac:dyDescent="0.2">
      <c r="C900" t="s">
        <v>2343</v>
      </c>
      <c r="D900" t="s">
        <v>3215</v>
      </c>
      <c r="E900" t="str">
        <f t="shared" si="14"/>
        <v>sub_segment, revenue, net_sales, hardlines</v>
      </c>
    </row>
    <row r="901" spans="3:5" x14ac:dyDescent="0.2">
      <c r="C901" t="s">
        <v>2343</v>
      </c>
      <c r="D901" t="s">
        <v>3216</v>
      </c>
      <c r="E901" t="str">
        <f t="shared" si="14"/>
        <v>sub_segment, revenue, net_sales, softlines</v>
      </c>
    </row>
    <row r="902" spans="3:5" x14ac:dyDescent="0.2">
      <c r="C902" t="s">
        <v>1999</v>
      </c>
      <c r="D902" t="s">
        <v>1999</v>
      </c>
      <c r="E902" t="str">
        <f t="shared" si="14"/>
        <v>warehouses, warehouses</v>
      </c>
    </row>
    <row r="903" spans="3:5" x14ac:dyDescent="0.2">
      <c r="C903" t="s">
        <v>2268</v>
      </c>
      <c r="D903" t="s">
        <v>3217</v>
      </c>
      <c r="E903" t="str">
        <f t="shared" si="14"/>
        <v>digital, digital, comparable_sales</v>
      </c>
    </row>
    <row r="904" spans="3:5" x14ac:dyDescent="0.2">
      <c r="C904" t="s">
        <v>1768</v>
      </c>
      <c r="D904" t="s">
        <v>3103</v>
      </c>
      <c r="E904" t="str">
        <f t="shared" si="14"/>
        <v>other, other, revenue</v>
      </c>
    </row>
    <row r="905" spans="3:5" x14ac:dyDescent="0.2">
      <c r="C905" t="s">
        <v>2391</v>
      </c>
      <c r="D905" t="s">
        <v>2000</v>
      </c>
      <c r="E905" t="str">
        <f t="shared" si="14"/>
        <v>product, net_sales, target_credit_card</v>
      </c>
    </row>
    <row r="906" spans="3:5" x14ac:dyDescent="0.2">
      <c r="C906" t="s">
        <v>2391</v>
      </c>
      <c r="D906" t="s">
        <v>2001</v>
      </c>
      <c r="E906" t="str">
        <f t="shared" si="14"/>
        <v>product, net_sales, target_debit_card</v>
      </c>
    </row>
    <row r="907" spans="3:5" x14ac:dyDescent="0.2">
      <c r="C907" t="s">
        <v>2392</v>
      </c>
      <c r="D907" t="s">
        <v>3218</v>
      </c>
      <c r="E907" t="str">
        <f t="shared" si="14"/>
        <v>revenue, other_sources, apparel, accessories</v>
      </c>
    </row>
    <row r="908" spans="3:5" x14ac:dyDescent="0.2">
      <c r="C908" t="s">
        <v>2392</v>
      </c>
      <c r="D908" t="s">
        <v>3219</v>
      </c>
      <c r="E908" t="str">
        <f t="shared" si="14"/>
        <v>revenue, other_sources, beauty, household_essentials</v>
      </c>
    </row>
    <row r="909" spans="3:5" x14ac:dyDescent="0.2">
      <c r="C909" t="s">
        <v>2392</v>
      </c>
      <c r="D909" t="s">
        <v>2002</v>
      </c>
      <c r="E909" t="str">
        <f t="shared" si="14"/>
        <v>revenue, other_sources, credit_card_profit_sharing</v>
      </c>
    </row>
    <row r="910" spans="3:5" x14ac:dyDescent="0.2">
      <c r="C910" t="s">
        <v>2392</v>
      </c>
      <c r="D910" t="s">
        <v>3220</v>
      </c>
      <c r="E910" t="str">
        <f t="shared" si="14"/>
        <v>revenue, other_sources, food, beverage</v>
      </c>
    </row>
    <row r="911" spans="3:5" x14ac:dyDescent="0.2">
      <c r="C911" t="s">
        <v>2392</v>
      </c>
      <c r="D911" t="s">
        <v>2003</v>
      </c>
      <c r="E911" t="str">
        <f t="shared" si="14"/>
        <v>revenue, other_sources, hardlines</v>
      </c>
    </row>
    <row r="912" spans="3:5" x14ac:dyDescent="0.2">
      <c r="C912" t="s">
        <v>2392</v>
      </c>
      <c r="D912" t="s">
        <v>3221</v>
      </c>
      <c r="E912" t="str">
        <f t="shared" si="14"/>
        <v>revenue, other_sources, home_furnishings, decor</v>
      </c>
    </row>
    <row r="913" spans="3:5" x14ac:dyDescent="0.2">
      <c r="C913" t="s">
        <v>2392</v>
      </c>
      <c r="D913" t="s">
        <v>3103</v>
      </c>
      <c r="E913" t="str">
        <f t="shared" si="14"/>
        <v>revenue, other_sources, other, revenue</v>
      </c>
    </row>
    <row r="914" spans="3:5" x14ac:dyDescent="0.2">
      <c r="C914" t="s">
        <v>2392</v>
      </c>
      <c r="D914" t="s">
        <v>2004</v>
      </c>
      <c r="E914" t="str">
        <f t="shared" si="14"/>
        <v>revenue, other_sources, others</v>
      </c>
    </row>
    <row r="915" spans="3:5" x14ac:dyDescent="0.2">
      <c r="C915" t="s">
        <v>1687</v>
      </c>
      <c r="D915" t="s">
        <v>2179</v>
      </c>
      <c r="E915" t="str">
        <f t="shared" si="14"/>
        <v>same_day_services</v>
      </c>
    </row>
    <row r="916" spans="3:5" x14ac:dyDescent="0.2">
      <c r="C916" t="s">
        <v>2341</v>
      </c>
      <c r="D916" t="s">
        <v>3222</v>
      </c>
      <c r="E916" t="str">
        <f t="shared" si="14"/>
        <v>segment, net_sales, comparable_sales_growth_, signature_categories</v>
      </c>
    </row>
    <row r="917" spans="3:5" x14ac:dyDescent="0.2">
      <c r="C917" t="s">
        <v>2341</v>
      </c>
      <c r="D917" t="s">
        <v>3217</v>
      </c>
      <c r="E917" t="str">
        <f t="shared" si="14"/>
        <v>segment, net_sales, digital, comparable_sales</v>
      </c>
    </row>
    <row r="918" spans="3:5" x14ac:dyDescent="0.2">
      <c r="C918" t="s">
        <v>2341</v>
      </c>
      <c r="D918" t="s">
        <v>3223</v>
      </c>
      <c r="E918" t="str">
        <f t="shared" si="14"/>
        <v>segment, net_sales, digitally_originated, comparable_sales_change</v>
      </c>
    </row>
    <row r="919" spans="3:5" x14ac:dyDescent="0.2">
      <c r="C919" t="s">
        <v>2341</v>
      </c>
      <c r="D919" t="s">
        <v>2005</v>
      </c>
      <c r="E919" t="str">
        <f t="shared" si="14"/>
        <v>segment, net_sales, sales_by_digitally_originated</v>
      </c>
    </row>
    <row r="920" spans="3:5" x14ac:dyDescent="0.2">
      <c r="C920" t="s">
        <v>2341</v>
      </c>
      <c r="D920" t="s">
        <v>3224</v>
      </c>
      <c r="E920" t="str">
        <f t="shared" si="14"/>
        <v>segment, net_sales, sales_by, stores, originated</v>
      </c>
    </row>
    <row r="921" spans="3:5" x14ac:dyDescent="0.2">
      <c r="C921" t="s">
        <v>2341</v>
      </c>
      <c r="D921" t="s">
        <v>3225</v>
      </c>
      <c r="E921" t="str">
        <f t="shared" si="14"/>
        <v>segment, net_sales, same_day_services_(order_pick_up, drive_up, shipt)</v>
      </c>
    </row>
    <row r="922" spans="3:5" x14ac:dyDescent="0.2">
      <c r="C922" t="s">
        <v>2341</v>
      </c>
      <c r="D922" t="s">
        <v>3225</v>
      </c>
      <c r="E922" t="str">
        <f t="shared" si="14"/>
        <v>segment, net_sales, same_day_services_(order_pick_up, drive_up, shipt)</v>
      </c>
    </row>
    <row r="923" spans="3:5" x14ac:dyDescent="0.2">
      <c r="C923" t="s">
        <v>2341</v>
      </c>
      <c r="D923" t="s">
        <v>3226</v>
      </c>
      <c r="E923" t="str">
        <f t="shared" si="14"/>
        <v>segment, net_sales, stores, originated_channel, comparable_sales</v>
      </c>
    </row>
    <row r="924" spans="3:5" x14ac:dyDescent="0.2">
      <c r="C924" t="s">
        <v>2341</v>
      </c>
      <c r="D924" t="s">
        <v>3227</v>
      </c>
      <c r="E924" t="str">
        <f t="shared" si="14"/>
        <v>segment, net_sales, stores, originated_channel, comparable_sales_change</v>
      </c>
    </row>
    <row r="925" spans="3:5" x14ac:dyDescent="0.2">
      <c r="C925" t="s">
        <v>2341</v>
      </c>
      <c r="D925" t="s">
        <v>3227</v>
      </c>
      <c r="E925" t="str">
        <f t="shared" si="14"/>
        <v>segment, net_sales, stores, originated_channel, comparable_sales_change</v>
      </c>
    </row>
    <row r="926" spans="3:5" x14ac:dyDescent="0.2">
      <c r="C926" t="s">
        <v>2234</v>
      </c>
      <c r="D926" t="s">
        <v>3228</v>
      </c>
      <c r="E926" t="str">
        <f t="shared" si="14"/>
        <v>store, store, comparable_sales</v>
      </c>
    </row>
    <row r="927" spans="3:5" x14ac:dyDescent="0.2">
      <c r="C927" t="s">
        <v>1687</v>
      </c>
      <c r="D927" t="s">
        <v>2006</v>
      </c>
      <c r="E927" t="str">
        <f t="shared" si="14"/>
        <v>global_ecommerce_sales</v>
      </c>
    </row>
    <row r="928" spans="3:5" x14ac:dyDescent="0.2">
      <c r="C928" t="s">
        <v>1687</v>
      </c>
      <c r="D928" t="s">
        <v>2218</v>
      </c>
      <c r="E928" t="str">
        <f t="shared" si="14"/>
        <v>sams_club_member_count</v>
      </c>
    </row>
    <row r="929" spans="3:5" x14ac:dyDescent="0.2">
      <c r="C929" t="s">
        <v>1768</v>
      </c>
      <c r="D929" t="s">
        <v>3229</v>
      </c>
      <c r="E929" t="str">
        <f t="shared" si="14"/>
        <v>other, membership, other_income</v>
      </c>
    </row>
    <row r="930" spans="3:5" x14ac:dyDescent="0.2">
      <c r="C930" t="s">
        <v>1797</v>
      </c>
      <c r="D930" t="s">
        <v>2219</v>
      </c>
      <c r="E930" t="str">
        <f t="shared" si="14"/>
        <v>segment_sales, sams_club_ecommerce_sales</v>
      </c>
    </row>
    <row r="931" spans="3:5" x14ac:dyDescent="0.2">
      <c r="C931" t="s">
        <v>1797</v>
      </c>
      <c r="D931" t="s">
        <v>2219</v>
      </c>
      <c r="E931" t="str">
        <f t="shared" si="14"/>
        <v>segment_sales, sams_club_ecommerce_sales</v>
      </c>
    </row>
    <row r="932" spans="3:5" x14ac:dyDescent="0.2">
      <c r="C932" t="s">
        <v>1797</v>
      </c>
      <c r="D932" t="s">
        <v>3230</v>
      </c>
      <c r="E932" t="str">
        <f t="shared" si="14"/>
        <v>segment_sales, sams_club, comp_sales, fuel</v>
      </c>
    </row>
    <row r="933" spans="3:5" x14ac:dyDescent="0.2">
      <c r="C933" t="s">
        <v>1797</v>
      </c>
      <c r="D933" t="s">
        <v>3230</v>
      </c>
      <c r="E933" t="str">
        <f t="shared" si="14"/>
        <v>segment_sales, sams_club, comp_sales, fuel</v>
      </c>
    </row>
    <row r="934" spans="3:5" x14ac:dyDescent="0.2">
      <c r="C934" t="s">
        <v>1797</v>
      </c>
      <c r="D934" t="s">
        <v>3230</v>
      </c>
      <c r="E934" t="str">
        <f t="shared" si="14"/>
        <v>segment_sales, sams_club, comp_sales, fuel</v>
      </c>
    </row>
    <row r="935" spans="3:5" x14ac:dyDescent="0.2">
      <c r="C935" t="s">
        <v>1797</v>
      </c>
      <c r="D935" t="s">
        <v>3231</v>
      </c>
      <c r="E935" t="str">
        <f t="shared" si="14"/>
        <v>segment_sales, sams_club, comp_sales, out_fuel</v>
      </c>
    </row>
    <row r="936" spans="3:5" x14ac:dyDescent="0.2">
      <c r="C936" t="s">
        <v>1797</v>
      </c>
      <c r="D936" t="s">
        <v>3231</v>
      </c>
      <c r="E936" t="str">
        <f t="shared" si="14"/>
        <v>segment_sales, sams_club, comp_sales, out_fuel</v>
      </c>
    </row>
    <row r="937" spans="3:5" x14ac:dyDescent="0.2">
      <c r="C937" t="s">
        <v>1797</v>
      </c>
      <c r="D937" t="s">
        <v>2220</v>
      </c>
      <c r="E937" t="str">
        <f t="shared" si="14"/>
        <v>segment_sales, sams_club_sales</v>
      </c>
    </row>
    <row r="938" spans="3:5" x14ac:dyDescent="0.2">
      <c r="C938" t="s">
        <v>1797</v>
      </c>
      <c r="D938" t="s">
        <v>2007</v>
      </c>
      <c r="E938" t="str">
        <f t="shared" si="14"/>
        <v>segment_sales, walmart_international_sales</v>
      </c>
    </row>
    <row r="939" spans="3:5" x14ac:dyDescent="0.2">
      <c r="C939" t="s">
        <v>1797</v>
      </c>
      <c r="D939" t="s">
        <v>3232</v>
      </c>
      <c r="E939" t="str">
        <f t="shared" si="14"/>
        <v>segment_sales, walmart_international_sales, excluding_currency</v>
      </c>
    </row>
    <row r="940" spans="3:5" x14ac:dyDescent="0.2">
      <c r="C940" t="s">
        <v>1797</v>
      </c>
      <c r="D940" t="s">
        <v>3232</v>
      </c>
      <c r="E940" t="str">
        <f t="shared" si="14"/>
        <v>segment_sales, walmart_international_sales, excluding_currency</v>
      </c>
    </row>
    <row r="941" spans="3:5" x14ac:dyDescent="0.2">
      <c r="C941" t="s">
        <v>1797</v>
      </c>
      <c r="D941" t="s">
        <v>3233</v>
      </c>
      <c r="E941" t="str">
        <f t="shared" si="14"/>
        <v>segment_sales, walmart, US, sales</v>
      </c>
    </row>
    <row r="942" spans="3:5" x14ac:dyDescent="0.2">
      <c r="C942" t="s">
        <v>1797</v>
      </c>
      <c r="D942" t="s">
        <v>3234</v>
      </c>
      <c r="E942" t="str">
        <f t="shared" si="14"/>
        <v>segment_sales, walmart, US, comp_sales, fuel</v>
      </c>
    </row>
    <row r="943" spans="3:5" x14ac:dyDescent="0.2">
      <c r="C943" t="s">
        <v>1797</v>
      </c>
      <c r="D943" t="s">
        <v>3234</v>
      </c>
      <c r="E943" t="str">
        <f t="shared" si="14"/>
        <v>segment_sales, walmart, US, comp_sales, fuel</v>
      </c>
    </row>
    <row r="944" spans="3:5" x14ac:dyDescent="0.2">
      <c r="C944" t="s">
        <v>1797</v>
      </c>
      <c r="D944" t="s">
        <v>3234</v>
      </c>
      <c r="E944" t="str">
        <f t="shared" si="14"/>
        <v>segment_sales, walmart, US, comp_sales, fuel</v>
      </c>
    </row>
    <row r="945" spans="3:5" x14ac:dyDescent="0.2">
      <c r="C945" t="s">
        <v>1797</v>
      </c>
      <c r="D945" t="s">
        <v>3235</v>
      </c>
      <c r="E945" t="str">
        <f t="shared" si="14"/>
        <v>segment_sales, walmart, US, comp_sales, out_fuel</v>
      </c>
    </row>
    <row r="946" spans="3:5" x14ac:dyDescent="0.2">
      <c r="C946" t="s">
        <v>1797</v>
      </c>
      <c r="D946" t="s">
        <v>3235</v>
      </c>
      <c r="E946" t="str">
        <f t="shared" si="14"/>
        <v>segment_sales, walmart, US, comp_sales, out_fuel</v>
      </c>
    </row>
    <row r="947" spans="3:5" x14ac:dyDescent="0.2">
      <c r="C947" t="s">
        <v>1797</v>
      </c>
      <c r="D947" t="s">
        <v>3236</v>
      </c>
      <c r="E947" t="str">
        <f t="shared" si="14"/>
        <v>segment_sales, walmart, US, _ecommerce_sales</v>
      </c>
    </row>
    <row r="948" spans="3:5" x14ac:dyDescent="0.2">
      <c r="C948" t="s">
        <v>1797</v>
      </c>
      <c r="D948" t="s">
        <v>3236</v>
      </c>
      <c r="E948" t="str">
        <f t="shared" si="14"/>
        <v>segment_sales, walmart, US, _ecommerce_sales</v>
      </c>
    </row>
    <row r="949" spans="3:5" x14ac:dyDescent="0.2">
      <c r="C949" t="s">
        <v>2332</v>
      </c>
      <c r="D949" t="s">
        <v>2385</v>
      </c>
      <c r="E949" t="str">
        <f t="shared" si="14"/>
        <v>store, count, total, store, count</v>
      </c>
    </row>
    <row r="950" spans="3:5" x14ac:dyDescent="0.2">
      <c r="C950" t="s">
        <v>273</v>
      </c>
      <c r="D950" t="s">
        <v>2321</v>
      </c>
      <c r="E950" t="str">
        <f t="shared" si="14"/>
        <v>stores, new_store, count</v>
      </c>
    </row>
    <row r="951" spans="3:5" x14ac:dyDescent="0.2">
      <c r="C951" t="s">
        <v>2008</v>
      </c>
      <c r="D951" t="s">
        <v>2009</v>
      </c>
      <c r="E951" t="str">
        <f t="shared" si="14"/>
        <v>marketplace, marketplace_gmv</v>
      </c>
    </row>
    <row r="952" spans="3:5" x14ac:dyDescent="0.2">
      <c r="C952" t="s">
        <v>2008</v>
      </c>
      <c r="D952" t="s">
        <v>2010</v>
      </c>
      <c r="E952" t="str">
        <f t="shared" si="14"/>
        <v>marketplace, marketplace_units</v>
      </c>
    </row>
    <row r="953" spans="3:5" x14ac:dyDescent="0.2">
      <c r="C953" t="s">
        <v>2318</v>
      </c>
      <c r="D953" t="s">
        <v>3237</v>
      </c>
      <c r="E953" t="str">
        <f t="shared" si="14"/>
        <v>segment, revenue, customer_assurance, revenue</v>
      </c>
    </row>
    <row r="954" spans="3:5" x14ac:dyDescent="0.2">
      <c r="C954" t="s">
        <v>2318</v>
      </c>
      <c r="D954" t="s">
        <v>3238</v>
      </c>
      <c r="E954" t="str">
        <f t="shared" si="14"/>
        <v>segment, revenue, marketplace, service, revenue</v>
      </c>
    </row>
    <row r="955" spans="3:5" x14ac:dyDescent="0.2">
      <c r="C955" t="s">
        <v>1687</v>
      </c>
      <c r="D955" t="s">
        <v>2011</v>
      </c>
      <c r="E955" t="str">
        <f t="shared" si="14"/>
        <v>aws_availability_zones</v>
      </c>
    </row>
    <row r="956" spans="3:5" x14ac:dyDescent="0.2">
      <c r="C956" t="s">
        <v>1687</v>
      </c>
      <c r="D956" t="s">
        <v>2012</v>
      </c>
      <c r="E956" t="str">
        <f t="shared" si="14"/>
        <v>geographic_regions</v>
      </c>
    </row>
    <row r="957" spans="3:5" x14ac:dyDescent="0.2">
      <c r="C957" t="s">
        <v>2013</v>
      </c>
      <c r="D957" t="s">
        <v>2014</v>
      </c>
      <c r="E957" t="str">
        <f t="shared" si="14"/>
        <v>contact_center, contact_center_interactions</v>
      </c>
    </row>
    <row r="958" spans="3:5" x14ac:dyDescent="0.2">
      <c r="C958" t="s">
        <v>1687</v>
      </c>
      <c r="D958" t="s">
        <v>2015</v>
      </c>
      <c r="E958" t="str">
        <f t="shared" si="14"/>
        <v>holiday_season_sales</v>
      </c>
    </row>
    <row r="959" spans="3:5" x14ac:dyDescent="0.2">
      <c r="C959" t="s">
        <v>2016</v>
      </c>
      <c r="D959" t="s">
        <v>2016</v>
      </c>
      <c r="E959" t="str">
        <f t="shared" si="14"/>
        <v>prime_day_sales, prime_day_sales</v>
      </c>
    </row>
    <row r="960" spans="3:5" x14ac:dyDescent="0.2">
      <c r="C960" t="s">
        <v>2391</v>
      </c>
      <c r="D960" t="s">
        <v>2017</v>
      </c>
      <c r="E960" t="str">
        <f t="shared" si="14"/>
        <v>product, net_sales, aws</v>
      </c>
    </row>
    <row r="961" spans="3:5" x14ac:dyDescent="0.2">
      <c r="C961" t="s">
        <v>2391</v>
      </c>
      <c r="D961" t="s">
        <v>3239</v>
      </c>
      <c r="E961" t="str">
        <f t="shared" si="14"/>
        <v>product, net_sales, online, stores</v>
      </c>
    </row>
    <row r="962" spans="3:5" x14ac:dyDescent="0.2">
      <c r="C962" t="s">
        <v>2391</v>
      </c>
      <c r="D962" t="s">
        <v>1768</v>
      </c>
      <c r="E962" t="str">
        <f t="shared" ref="E962:E1025" si="15">IF(C962&lt;&gt;"",TRIM(C962),"")&amp;IF(AND(C962&lt;&gt;"",D962&lt;&gt;""),", ","")&amp;IF(D962&lt;&gt;"",TRIM(D962),"")</f>
        <v>product, net_sales, other</v>
      </c>
    </row>
    <row r="963" spans="3:5" x14ac:dyDescent="0.2">
      <c r="C963" t="s">
        <v>2391</v>
      </c>
      <c r="D963" t="s">
        <v>3240</v>
      </c>
      <c r="E963" t="str">
        <f t="shared" si="15"/>
        <v>product, net_sales, physical, stores</v>
      </c>
    </row>
    <row r="964" spans="3:5" x14ac:dyDescent="0.2">
      <c r="C964" t="s">
        <v>2391</v>
      </c>
      <c r="D964" t="s">
        <v>2018</v>
      </c>
      <c r="E964" t="str">
        <f t="shared" si="15"/>
        <v>product, net_sales, retail_products</v>
      </c>
    </row>
    <row r="965" spans="3:5" x14ac:dyDescent="0.2">
      <c r="C965" t="s">
        <v>2391</v>
      </c>
      <c r="D965" t="s">
        <v>2019</v>
      </c>
      <c r="E965" t="str">
        <f t="shared" si="15"/>
        <v>product, net_sales, retail_subscription_services</v>
      </c>
    </row>
    <row r="966" spans="3:5" x14ac:dyDescent="0.2">
      <c r="C966" t="s">
        <v>2391</v>
      </c>
      <c r="D966" t="s">
        <v>2180</v>
      </c>
      <c r="E966" t="str">
        <f t="shared" si="15"/>
        <v>product, net_sales, retail_third_party_seller_services</v>
      </c>
    </row>
    <row r="967" spans="3:5" x14ac:dyDescent="0.2">
      <c r="C967" t="s">
        <v>2391</v>
      </c>
      <c r="D967" t="s">
        <v>2020</v>
      </c>
      <c r="E967" t="str">
        <f t="shared" si="15"/>
        <v>product, net_sales, subscription_services</v>
      </c>
    </row>
    <row r="968" spans="3:5" x14ac:dyDescent="0.2">
      <c r="C968" t="s">
        <v>2391</v>
      </c>
      <c r="D968" t="s">
        <v>2181</v>
      </c>
      <c r="E968" t="str">
        <f t="shared" si="15"/>
        <v>product, net_sales, third_party_seller_services</v>
      </c>
    </row>
    <row r="969" spans="3:5" x14ac:dyDescent="0.2">
      <c r="C969" t="s">
        <v>1923</v>
      </c>
      <c r="D969" t="s">
        <v>2021</v>
      </c>
      <c r="E969" t="str">
        <f t="shared" si="15"/>
        <v>seasonal, grocery_delivery</v>
      </c>
    </row>
    <row r="970" spans="3:5" x14ac:dyDescent="0.2">
      <c r="C970" t="s">
        <v>1923</v>
      </c>
      <c r="D970" t="s">
        <v>3241</v>
      </c>
      <c r="E970" t="str">
        <f t="shared" si="15"/>
        <v>seasonal, incremental_, covid_19, costs</v>
      </c>
    </row>
    <row r="971" spans="3:5" x14ac:dyDescent="0.2">
      <c r="C971" t="s">
        <v>1923</v>
      </c>
      <c r="D971" t="s">
        <v>2022</v>
      </c>
      <c r="E971" t="str">
        <f t="shared" si="15"/>
        <v>seasonal, shipment_zero</v>
      </c>
    </row>
    <row r="972" spans="3:5" x14ac:dyDescent="0.2">
      <c r="C972" t="s">
        <v>2341</v>
      </c>
      <c r="D972" t="s">
        <v>2023</v>
      </c>
      <c r="E972" t="str">
        <f t="shared" si="15"/>
        <v>segment, net_sales, aws_segment</v>
      </c>
    </row>
    <row r="973" spans="3:5" x14ac:dyDescent="0.2">
      <c r="C973" t="s">
        <v>2341</v>
      </c>
      <c r="D973" t="s">
        <v>2024</v>
      </c>
      <c r="E973" t="str">
        <f t="shared" si="15"/>
        <v>segment, net_sales, international_segment</v>
      </c>
    </row>
    <row r="974" spans="3:5" x14ac:dyDescent="0.2">
      <c r="C974" t="s">
        <v>2341</v>
      </c>
      <c r="D974" t="s">
        <v>2025</v>
      </c>
      <c r="E974" t="str">
        <f t="shared" si="15"/>
        <v>segment, net_sales, north_america_segment</v>
      </c>
    </row>
    <row r="975" spans="3:5" x14ac:dyDescent="0.2">
      <c r="C975" t="s">
        <v>2026</v>
      </c>
      <c r="D975" t="s">
        <v>2026</v>
      </c>
      <c r="E975" t="str">
        <f t="shared" si="15"/>
        <v>order_value, order_value</v>
      </c>
    </row>
    <row r="976" spans="3:5" x14ac:dyDescent="0.2">
      <c r="C976" t="s">
        <v>2374</v>
      </c>
      <c r="D976" t="s">
        <v>2027</v>
      </c>
      <c r="E976" t="str">
        <f t="shared" si="15"/>
        <v>revenue, category, commerce</v>
      </c>
    </row>
    <row r="977" spans="3:5" x14ac:dyDescent="0.2">
      <c r="C977" t="s">
        <v>2374</v>
      </c>
      <c r="D977" t="s">
        <v>2888</v>
      </c>
      <c r="E977" t="str">
        <f t="shared" si="15"/>
        <v>revenue, category, direct, consumer</v>
      </c>
    </row>
    <row r="978" spans="3:5" x14ac:dyDescent="0.2">
      <c r="C978" t="s">
        <v>2374</v>
      </c>
      <c r="D978" t="s">
        <v>1768</v>
      </c>
      <c r="E978" t="str">
        <f t="shared" si="15"/>
        <v>revenue, category, other</v>
      </c>
    </row>
    <row r="979" spans="3:5" x14ac:dyDescent="0.2">
      <c r="C979" t="s">
        <v>2028</v>
      </c>
      <c r="D979" t="s">
        <v>2029</v>
      </c>
      <c r="E979" t="str">
        <f t="shared" si="15"/>
        <v>subscriptions, active_subscriptions</v>
      </c>
    </row>
    <row r="980" spans="3:5" x14ac:dyDescent="0.2">
      <c r="C980" t="s">
        <v>2028</v>
      </c>
      <c r="D980" t="s">
        <v>3242</v>
      </c>
      <c r="E980" t="str">
        <f t="shared" si="15"/>
        <v>subscriptions, average, monthly_subscription_shipment_churn</v>
      </c>
    </row>
    <row r="981" spans="3:5" x14ac:dyDescent="0.2">
      <c r="C981" t="s">
        <v>2028</v>
      </c>
      <c r="D981" t="s">
        <v>2182</v>
      </c>
      <c r="E981" t="str">
        <f t="shared" si="15"/>
        <v>subscriptions, new_subscriptions</v>
      </c>
    </row>
    <row r="982" spans="3:5" x14ac:dyDescent="0.2">
      <c r="C982" t="s">
        <v>2245</v>
      </c>
      <c r="D982" t="s">
        <v>1771</v>
      </c>
      <c r="E982" t="str">
        <f t="shared" si="15"/>
        <v>average, international</v>
      </c>
    </row>
    <row r="983" spans="3:5" x14ac:dyDescent="0.2">
      <c r="C983" t="s">
        <v>2245</v>
      </c>
      <c r="D983" t="s">
        <v>2467</v>
      </c>
      <c r="E983" t="str">
        <f t="shared" si="15"/>
        <v>average, us</v>
      </c>
    </row>
    <row r="984" spans="3:5" x14ac:dyDescent="0.2">
      <c r="C984" t="s">
        <v>2393</v>
      </c>
      <c r="D984" t="s">
        <v>1771</v>
      </c>
      <c r="E984" t="str">
        <f t="shared" si="15"/>
        <v>revenue, geography, international</v>
      </c>
    </row>
    <row r="985" spans="3:5" x14ac:dyDescent="0.2">
      <c r="C985" t="s">
        <v>2393</v>
      </c>
      <c r="D985" t="s">
        <v>1769</v>
      </c>
      <c r="E985" t="str">
        <f t="shared" si="15"/>
        <v>revenue, geography, united_states</v>
      </c>
    </row>
    <row r="986" spans="3:5" x14ac:dyDescent="0.2">
      <c r="C986" t="s">
        <v>2324</v>
      </c>
      <c r="D986" t="s">
        <v>3243</v>
      </c>
      <c r="E986" t="str">
        <f t="shared" si="15"/>
        <v>revenue, source, marketplace_subscription, revenue</v>
      </c>
    </row>
    <row r="987" spans="3:5" x14ac:dyDescent="0.2">
      <c r="C987" t="s">
        <v>2324</v>
      </c>
      <c r="D987" t="s">
        <v>3103</v>
      </c>
      <c r="E987" t="str">
        <f t="shared" si="15"/>
        <v>revenue, source, other, revenue</v>
      </c>
    </row>
    <row r="988" spans="3:5" x14ac:dyDescent="0.2">
      <c r="C988" t="s">
        <v>1687</v>
      </c>
      <c r="D988" t="s">
        <v>2030</v>
      </c>
      <c r="E988" t="str">
        <f t="shared" si="15"/>
        <v>total_paying_dealers</v>
      </c>
    </row>
    <row r="989" spans="3:5" x14ac:dyDescent="0.2">
      <c r="C989" t="s">
        <v>1687</v>
      </c>
      <c r="D989" t="s">
        <v>2031</v>
      </c>
      <c r="E989" t="str">
        <f t="shared" si="15"/>
        <v>dealer_customers</v>
      </c>
    </row>
    <row r="990" spans="3:5" x14ac:dyDescent="0.2">
      <c r="C990" t="s">
        <v>2237</v>
      </c>
      <c r="D990" t="s">
        <v>2032</v>
      </c>
      <c r="E990" t="str">
        <f t="shared" si="15"/>
        <v>revenues, display_advertising</v>
      </c>
    </row>
    <row r="991" spans="3:5" x14ac:dyDescent="0.2">
      <c r="C991" t="s">
        <v>2237</v>
      </c>
      <c r="D991" t="s">
        <v>1768</v>
      </c>
      <c r="E991" t="str">
        <f t="shared" si="15"/>
        <v>revenues, other</v>
      </c>
    </row>
    <row r="992" spans="3:5" x14ac:dyDescent="0.2">
      <c r="C992" t="s">
        <v>2237</v>
      </c>
      <c r="D992" t="s">
        <v>3244</v>
      </c>
      <c r="E992" t="str">
        <f t="shared" si="15"/>
        <v>revenues, pay, lead</v>
      </c>
    </row>
    <row r="993" spans="3:5" x14ac:dyDescent="0.2">
      <c r="C993" t="s">
        <v>2237</v>
      </c>
      <c r="D993" t="s">
        <v>3245</v>
      </c>
      <c r="E993" t="str">
        <f t="shared" si="15"/>
        <v>revenues, subscription_advertising, digital_solutions</v>
      </c>
    </row>
    <row r="994" spans="3:5" x14ac:dyDescent="0.2">
      <c r="C994" t="s">
        <v>2335</v>
      </c>
      <c r="D994" t="s">
        <v>2033</v>
      </c>
      <c r="E994" t="str">
        <f t="shared" si="15"/>
        <v>segment, revenues, dealer</v>
      </c>
    </row>
    <row r="995" spans="3:5" x14ac:dyDescent="0.2">
      <c r="C995" t="s">
        <v>2335</v>
      </c>
      <c r="D995" t="s">
        <v>3246</v>
      </c>
      <c r="E995" t="str">
        <f t="shared" si="15"/>
        <v>segment, revenues, oem, national</v>
      </c>
    </row>
    <row r="996" spans="3:5" x14ac:dyDescent="0.2">
      <c r="C996" t="s">
        <v>2335</v>
      </c>
      <c r="D996" t="s">
        <v>1768</v>
      </c>
      <c r="E996" t="str">
        <f t="shared" si="15"/>
        <v>segment, revenues, other</v>
      </c>
    </row>
    <row r="997" spans="3:5" x14ac:dyDescent="0.2">
      <c r="C997" t="s">
        <v>1918</v>
      </c>
      <c r="D997" t="s">
        <v>2365</v>
      </c>
      <c r="E997" t="str">
        <f t="shared" si="15"/>
        <v>unique_visitors, average, monthly, unique_visitors</v>
      </c>
    </row>
    <row r="998" spans="3:5" x14ac:dyDescent="0.2">
      <c r="C998" t="s">
        <v>1687</v>
      </c>
      <c r="D998" t="s">
        <v>3247</v>
      </c>
      <c r="E998" t="str">
        <f t="shared" si="15"/>
        <v>growth_, website_customers</v>
      </c>
    </row>
    <row r="999" spans="3:5" x14ac:dyDescent="0.2">
      <c r="C999" t="s">
        <v>1709</v>
      </c>
      <c r="D999" t="s">
        <v>1876</v>
      </c>
      <c r="E999" t="str">
        <f t="shared" si="15"/>
        <v>customers, active_customers</v>
      </c>
    </row>
    <row r="1000" spans="3:5" x14ac:dyDescent="0.2">
      <c r="C1000" t="s">
        <v>2035</v>
      </c>
      <c r="D1000" t="s">
        <v>2036</v>
      </c>
      <c r="E1000" t="str">
        <f t="shared" si="15"/>
        <v xml:space="preserve">sales	, autoship_customer_sales	</v>
      </c>
    </row>
    <row r="1001" spans="3:5" x14ac:dyDescent="0.2">
      <c r="C1001" t="s">
        <v>2035</v>
      </c>
      <c r="D1001" t="s">
        <v>2037</v>
      </c>
      <c r="E1001" t="str">
        <f t="shared" si="15"/>
        <v>sales	, autoship_customer_sales</v>
      </c>
    </row>
    <row r="1002" spans="3:5" x14ac:dyDescent="0.2">
      <c r="C1002" t="s">
        <v>2035</v>
      </c>
      <c r="D1002" t="s">
        <v>3248</v>
      </c>
      <c r="E1002" t="str">
        <f t="shared" si="15"/>
        <v>sales	, autoship_customer_sales_as_a_, net_sales</v>
      </c>
    </row>
    <row r="1003" spans="3:5" x14ac:dyDescent="0.2">
      <c r="C1003" t="s">
        <v>2035</v>
      </c>
      <c r="D1003" t="s">
        <v>3249</v>
      </c>
      <c r="E1003" t="str">
        <f t="shared" si="15"/>
        <v>sales	, net_sales, active_customer</v>
      </c>
    </row>
    <row r="1004" spans="3:5" x14ac:dyDescent="0.2">
      <c r="C1004" t="s">
        <v>2318</v>
      </c>
      <c r="D1004" t="s">
        <v>3250</v>
      </c>
      <c r="E1004" t="str">
        <f t="shared" si="15"/>
        <v>segment, revenue, consumables, revenue</v>
      </c>
    </row>
    <row r="1005" spans="3:5" x14ac:dyDescent="0.2">
      <c r="C1005" t="s">
        <v>2318</v>
      </c>
      <c r="D1005" t="s">
        <v>3251</v>
      </c>
      <c r="E1005" t="str">
        <f t="shared" si="15"/>
        <v>segment, revenue, hardgoods, revenue</v>
      </c>
    </row>
    <row r="1006" spans="3:5" x14ac:dyDescent="0.2">
      <c r="C1006" t="s">
        <v>2318</v>
      </c>
      <c r="D1006" t="s">
        <v>3103</v>
      </c>
      <c r="E1006" t="str">
        <f t="shared" si="15"/>
        <v>segment, revenue, other, revenue</v>
      </c>
    </row>
    <row r="1007" spans="3:5" x14ac:dyDescent="0.2">
      <c r="C1007" t="s">
        <v>2038</v>
      </c>
      <c r="D1007" t="s">
        <v>2038</v>
      </c>
      <c r="E1007" t="str">
        <f t="shared" si="15"/>
        <v>active_buyers, active_buyers</v>
      </c>
    </row>
    <row r="1008" spans="3:5" x14ac:dyDescent="0.2">
      <c r="C1008" t="s">
        <v>1687</v>
      </c>
      <c r="D1008" t="s">
        <v>3252</v>
      </c>
      <c r="E1008" t="str">
        <f t="shared" si="15"/>
        <v>gross_merch, ise_value</v>
      </c>
    </row>
    <row r="1009" spans="3:5" x14ac:dyDescent="0.2">
      <c r="C1009" t="s">
        <v>1747</v>
      </c>
      <c r="D1009" t="s">
        <v>1747</v>
      </c>
      <c r="E1009" t="str">
        <f t="shared" si="15"/>
        <v>orders, orders</v>
      </c>
    </row>
    <row r="1010" spans="3:5" x14ac:dyDescent="0.2">
      <c r="C1010" t="s">
        <v>2331</v>
      </c>
      <c r="D1010" t="s">
        <v>2039</v>
      </c>
      <c r="E1010" t="str">
        <f t="shared" si="15"/>
        <v>revenue, segment, other_services</v>
      </c>
    </row>
    <row r="1011" spans="3:5" x14ac:dyDescent="0.2">
      <c r="C1011" t="s">
        <v>2331</v>
      </c>
      <c r="D1011" t="s">
        <v>2040</v>
      </c>
      <c r="E1011" t="str">
        <f t="shared" si="15"/>
        <v>revenue, segment, seller_marketplace_services</v>
      </c>
    </row>
    <row r="1012" spans="3:5" x14ac:dyDescent="0.2">
      <c r="C1012" t="s">
        <v>1687</v>
      </c>
      <c r="D1012" t="s">
        <v>2041</v>
      </c>
      <c r="E1012" t="str">
        <f t="shared" si="15"/>
        <v>annual_active_buyers</v>
      </c>
    </row>
    <row r="1013" spans="3:5" x14ac:dyDescent="0.2">
      <c r="C1013" t="s">
        <v>1687</v>
      </c>
      <c r="D1013" t="s">
        <v>2042</v>
      </c>
      <c r="E1013" t="str">
        <f t="shared" si="15"/>
        <v>annual_active_sellers</v>
      </c>
    </row>
    <row r="1014" spans="3:5" x14ac:dyDescent="0.2">
      <c r="C1014" t="s">
        <v>2330</v>
      </c>
      <c r="D1014" t="s">
        <v>3253</v>
      </c>
      <c r="E1014" t="str">
        <f t="shared" si="15"/>
        <v>geographic, revenues, germany, revenues</v>
      </c>
    </row>
    <row r="1015" spans="3:5" x14ac:dyDescent="0.2">
      <c r="C1015" t="s">
        <v>2330</v>
      </c>
      <c r="D1015" t="s">
        <v>3446</v>
      </c>
      <c r="E1015" t="str">
        <f t="shared" si="15"/>
        <v>geographic, revenues, rest_world, revenues</v>
      </c>
    </row>
    <row r="1016" spans="3:5" x14ac:dyDescent="0.2">
      <c r="C1016" t="s">
        <v>2330</v>
      </c>
      <c r="D1016" t="s">
        <v>3254</v>
      </c>
      <c r="E1016" t="str">
        <f t="shared" si="15"/>
        <v>geographic, revenues, south_korea, revenues</v>
      </c>
    </row>
    <row r="1017" spans="3:5" x14ac:dyDescent="0.2">
      <c r="C1017" t="s">
        <v>2330</v>
      </c>
      <c r="D1017" t="s">
        <v>3255</v>
      </c>
      <c r="E1017" t="str">
        <f t="shared" si="15"/>
        <v>geographic, revenues, total_geographic, revenues</v>
      </c>
    </row>
    <row r="1018" spans="3:5" x14ac:dyDescent="0.2">
      <c r="C1018" t="s">
        <v>2330</v>
      </c>
      <c r="D1018" t="s">
        <v>3256</v>
      </c>
      <c r="E1018" t="str">
        <f t="shared" si="15"/>
        <v>geographic, revenues, us, revenues</v>
      </c>
    </row>
    <row r="1019" spans="3:5" x14ac:dyDescent="0.2">
      <c r="C1019" t="s">
        <v>2330</v>
      </c>
      <c r="D1019" t="s">
        <v>3257</v>
      </c>
      <c r="E1019" t="str">
        <f t="shared" si="15"/>
        <v>geographic, revenues, united_kingdom, revenues</v>
      </c>
    </row>
    <row r="1020" spans="3:5" x14ac:dyDescent="0.2">
      <c r="C1020" t="s">
        <v>1687</v>
      </c>
      <c r="D1020" t="s">
        <v>3258</v>
      </c>
      <c r="E1020" t="str">
        <f t="shared" si="15"/>
        <v>gross_merch, ise_volume</v>
      </c>
    </row>
    <row r="1021" spans="3:5" x14ac:dyDescent="0.2">
      <c r="C1021" t="s">
        <v>2335</v>
      </c>
      <c r="D1021" t="s">
        <v>3259</v>
      </c>
      <c r="E1021" t="str">
        <f t="shared" si="15"/>
        <v>segment, revenues, classifieds_, _other, revenues</v>
      </c>
    </row>
    <row r="1022" spans="3:5" x14ac:dyDescent="0.2">
      <c r="C1022" t="s">
        <v>2335</v>
      </c>
      <c r="D1022" t="s">
        <v>3447</v>
      </c>
      <c r="E1022" t="str">
        <f t="shared" si="15"/>
        <v>segment, revenues, elimination_inter_segment_net, revenues</v>
      </c>
    </row>
    <row r="1023" spans="3:5" x14ac:dyDescent="0.2">
      <c r="C1023" t="s">
        <v>2335</v>
      </c>
      <c r="D1023" t="s">
        <v>3260</v>
      </c>
      <c r="E1023" t="str">
        <f t="shared" si="15"/>
        <v>segment, revenues, marketing_services, other, revenues</v>
      </c>
    </row>
    <row r="1024" spans="3:5" x14ac:dyDescent="0.2">
      <c r="C1024" t="s">
        <v>2335</v>
      </c>
      <c r="D1024" t="s">
        <v>3261</v>
      </c>
      <c r="E1024" t="str">
        <f t="shared" si="15"/>
        <v>segment, revenues, marketing_services, other, revenues_classifieds</v>
      </c>
    </row>
    <row r="1025" spans="3:5" x14ac:dyDescent="0.2">
      <c r="C1025" t="s">
        <v>2335</v>
      </c>
      <c r="D1025" t="s">
        <v>3262</v>
      </c>
      <c r="E1025" t="str">
        <f t="shared" si="15"/>
        <v>segment, revenues, marketing_services, other, revenues, marketplace</v>
      </c>
    </row>
    <row r="1026" spans="3:5" x14ac:dyDescent="0.2">
      <c r="C1026" t="s">
        <v>2335</v>
      </c>
      <c r="D1026" t="s">
        <v>3263</v>
      </c>
      <c r="E1026" t="str">
        <f t="shared" ref="E1026:E1089" si="16">IF(C1026&lt;&gt;"",TRIM(C1026),"")&amp;IF(AND(C1026&lt;&gt;"",D1026&lt;&gt;""),", ","")&amp;IF(D1026&lt;&gt;"",TRIM(D1026),"")</f>
        <v>segment, revenues, marketing_services, other, revenues_stubhub, corporate, other</v>
      </c>
    </row>
    <row r="1027" spans="3:5" x14ac:dyDescent="0.2">
      <c r="C1027" t="s">
        <v>2335</v>
      </c>
      <c r="D1027" t="s">
        <v>3264</v>
      </c>
      <c r="E1027" t="str">
        <f t="shared" si="16"/>
        <v>segment, revenues, marketplace, revenues</v>
      </c>
    </row>
    <row r="1028" spans="3:5" x14ac:dyDescent="0.2">
      <c r="C1028" t="s">
        <v>2335</v>
      </c>
      <c r="D1028" t="s">
        <v>3265</v>
      </c>
      <c r="E1028" t="str">
        <f t="shared" si="16"/>
        <v>segment, revenues, net_transaction, revenues</v>
      </c>
    </row>
    <row r="1029" spans="3:5" x14ac:dyDescent="0.2">
      <c r="C1029" t="s">
        <v>2335</v>
      </c>
      <c r="D1029" t="s">
        <v>3266</v>
      </c>
      <c r="E1029" t="str">
        <f t="shared" si="16"/>
        <v>segment, revenues, net_transaction, revenues, marketplace</v>
      </c>
    </row>
    <row r="1030" spans="3:5" x14ac:dyDescent="0.2">
      <c r="C1030" t="s">
        <v>2335</v>
      </c>
      <c r="D1030" t="s">
        <v>3267</v>
      </c>
      <c r="E1030" t="str">
        <f t="shared" si="16"/>
        <v>segment, revenues, net_transaction, revenues, stubhub</v>
      </c>
    </row>
    <row r="1031" spans="3:5" x14ac:dyDescent="0.2">
      <c r="C1031" t="s">
        <v>2335</v>
      </c>
      <c r="D1031" t="s">
        <v>3268</v>
      </c>
      <c r="E1031" t="str">
        <f t="shared" si="16"/>
        <v>segment, revenues, total_net, revenues</v>
      </c>
    </row>
    <row r="1032" spans="3:5" x14ac:dyDescent="0.2">
      <c r="C1032" t="s">
        <v>2335</v>
      </c>
      <c r="D1032" t="s">
        <v>3269</v>
      </c>
      <c r="E1032" t="str">
        <f t="shared" si="16"/>
        <v>segment, revenues, total_segment, revenues</v>
      </c>
    </row>
    <row r="1033" spans="3:5" x14ac:dyDescent="0.2">
      <c r="C1033" t="s">
        <v>2044</v>
      </c>
      <c r="D1033" t="s">
        <v>2044</v>
      </c>
      <c r="E1033" t="str">
        <f t="shared" si="16"/>
        <v>take_rate, take_rate</v>
      </c>
    </row>
    <row r="1034" spans="3:5" x14ac:dyDescent="0.2">
      <c r="C1034" t="s">
        <v>2038</v>
      </c>
      <c r="D1034" t="s">
        <v>2038</v>
      </c>
      <c r="E1034" t="str">
        <f t="shared" si="16"/>
        <v>active_buyers, active_buyers</v>
      </c>
    </row>
    <row r="1035" spans="3:5" x14ac:dyDescent="0.2">
      <c r="C1035" t="s">
        <v>2038</v>
      </c>
      <c r="D1035" t="s">
        <v>2038</v>
      </c>
      <c r="E1035" t="str">
        <f t="shared" si="16"/>
        <v>active_buyers, active_buyers</v>
      </c>
    </row>
    <row r="1036" spans="3:5" x14ac:dyDescent="0.2">
      <c r="C1036" t="s">
        <v>2045</v>
      </c>
      <c r="D1036" t="s">
        <v>2045</v>
      </c>
      <c r="E1036" t="str">
        <f t="shared" si="16"/>
        <v>active_sellers, active_sellers</v>
      </c>
    </row>
    <row r="1037" spans="3:5" x14ac:dyDescent="0.2">
      <c r="C1037" t="s">
        <v>2045</v>
      </c>
      <c r="D1037" t="s">
        <v>2045</v>
      </c>
      <c r="E1037" t="str">
        <f t="shared" si="16"/>
        <v>active_sellers, active_sellers</v>
      </c>
    </row>
    <row r="1038" spans="3:5" x14ac:dyDescent="0.2">
      <c r="C1038" t="s">
        <v>1687</v>
      </c>
      <c r="D1038" t="s">
        <v>3270</v>
      </c>
      <c r="E1038" t="str">
        <f t="shared" si="16"/>
        <v>gross_merch, ise_sales</v>
      </c>
    </row>
    <row r="1039" spans="3:5" x14ac:dyDescent="0.2">
      <c r="C1039" t="s">
        <v>1687</v>
      </c>
      <c r="D1039" t="s">
        <v>3271</v>
      </c>
      <c r="E1039" t="str">
        <f t="shared" si="16"/>
        <v>international_gross_merch, ise_sales</v>
      </c>
    </row>
    <row r="1040" spans="3:5" x14ac:dyDescent="0.2">
      <c r="C1040" t="s">
        <v>1687</v>
      </c>
      <c r="D1040" t="s">
        <v>3272</v>
      </c>
      <c r="E1040" t="str">
        <f t="shared" si="16"/>
        <v>mobile_gross_merch, ise_sales</v>
      </c>
    </row>
    <row r="1041" spans="3:5" x14ac:dyDescent="0.2">
      <c r="C1041" t="s">
        <v>2318</v>
      </c>
      <c r="D1041" t="s">
        <v>3270</v>
      </c>
      <c r="E1041" t="str">
        <f t="shared" si="16"/>
        <v>segment, revenue, gross_merch, ise_sales</v>
      </c>
    </row>
    <row r="1042" spans="3:5" x14ac:dyDescent="0.2">
      <c r="C1042" t="s">
        <v>2318</v>
      </c>
      <c r="D1042" t="s">
        <v>3273</v>
      </c>
      <c r="E1042" t="str">
        <f t="shared" si="16"/>
        <v>segment, revenue, marketplace, revenue</v>
      </c>
    </row>
    <row r="1043" spans="3:5" x14ac:dyDescent="0.2">
      <c r="C1043" t="s">
        <v>2318</v>
      </c>
      <c r="D1043" t="s">
        <v>2046</v>
      </c>
      <c r="E1043" t="str">
        <f t="shared" si="16"/>
        <v>segment, revenue, marketplace_rvenue</v>
      </c>
    </row>
    <row r="1044" spans="3:5" x14ac:dyDescent="0.2">
      <c r="C1044" t="s">
        <v>2318</v>
      </c>
      <c r="D1044" t="s">
        <v>3274</v>
      </c>
      <c r="E1044" t="str">
        <f t="shared" si="16"/>
        <v>segment, revenue, services, revenue</v>
      </c>
    </row>
    <row r="1045" spans="3:5" x14ac:dyDescent="0.2">
      <c r="C1045" t="s">
        <v>1687</v>
      </c>
      <c r="D1045" t="s">
        <v>1876</v>
      </c>
      <c r="E1045" t="str">
        <f t="shared" si="16"/>
        <v>active_customers</v>
      </c>
    </row>
    <row r="1046" spans="3:5" x14ac:dyDescent="0.2">
      <c r="C1046" t="s">
        <v>1687</v>
      </c>
      <c r="D1046" t="s">
        <v>1876</v>
      </c>
      <c r="E1046" t="str">
        <f t="shared" si="16"/>
        <v>active_customers</v>
      </c>
    </row>
    <row r="1047" spans="3:5" x14ac:dyDescent="0.2">
      <c r="C1047" t="s">
        <v>2026</v>
      </c>
      <c r="D1047" t="s">
        <v>2026</v>
      </c>
      <c r="E1047" t="str">
        <f t="shared" si="16"/>
        <v>order_value, order_value</v>
      </c>
    </row>
    <row r="1048" spans="3:5" x14ac:dyDescent="0.2">
      <c r="C1048" t="s">
        <v>2394</v>
      </c>
      <c r="D1048" t="s">
        <v>3448</v>
      </c>
      <c r="E1048" t="str">
        <f t="shared" si="16"/>
        <v>geographical, revenue, rest_the_world</v>
      </c>
    </row>
    <row r="1049" spans="3:5" x14ac:dyDescent="0.2">
      <c r="C1049" t="s">
        <v>2394</v>
      </c>
      <c r="D1049" t="s">
        <v>1769</v>
      </c>
      <c r="E1049" t="str">
        <f t="shared" si="16"/>
        <v>geographical, revenue, united_states</v>
      </c>
    </row>
    <row r="1050" spans="3:5" x14ac:dyDescent="0.2">
      <c r="C1050" t="s">
        <v>2047</v>
      </c>
      <c r="D1050" t="s">
        <v>2183</v>
      </c>
      <c r="E1050" t="str">
        <f t="shared" si="16"/>
        <v>revenue_segment, non_scrubs</v>
      </c>
    </row>
    <row r="1051" spans="3:5" x14ac:dyDescent="0.2">
      <c r="C1051" t="s">
        <v>2047</v>
      </c>
      <c r="D1051" t="s">
        <v>2048</v>
      </c>
      <c r="E1051" t="str">
        <f t="shared" si="16"/>
        <v>revenue_segment, scrubs</v>
      </c>
    </row>
    <row r="1052" spans="3:5" x14ac:dyDescent="0.2">
      <c r="C1052" t="s">
        <v>2395</v>
      </c>
      <c r="D1052" t="s">
        <v>3275</v>
      </c>
      <c r="E1052" t="str">
        <f t="shared" si="16"/>
        <v>revenues, channel, e_commerce, revenue</v>
      </c>
    </row>
    <row r="1053" spans="3:5" x14ac:dyDescent="0.2">
      <c r="C1053" t="s">
        <v>2395</v>
      </c>
      <c r="D1053" t="s">
        <v>3276</v>
      </c>
      <c r="E1053" t="str">
        <f t="shared" si="16"/>
        <v>revenues, channel, e_commerce, revenue_(combined_online, telephonic)</v>
      </c>
    </row>
    <row r="1054" spans="3:5" x14ac:dyDescent="0.2">
      <c r="C1054" t="s">
        <v>2395</v>
      </c>
      <c r="D1054" t="s">
        <v>3103</v>
      </c>
      <c r="E1054" t="str">
        <f t="shared" si="16"/>
        <v>revenues, channel, other, revenue</v>
      </c>
    </row>
    <row r="1055" spans="3:5" x14ac:dyDescent="0.2">
      <c r="C1055" t="s">
        <v>2318</v>
      </c>
      <c r="D1055" t="s">
        <v>3277</v>
      </c>
      <c r="E1055" t="str">
        <f t="shared" si="16"/>
        <v>segment, revenue, 1_800_flowers.com_consumer_floral, revenue</v>
      </c>
    </row>
    <row r="1056" spans="3:5" x14ac:dyDescent="0.2">
      <c r="C1056" t="s">
        <v>2318</v>
      </c>
      <c r="D1056" t="s">
        <v>3278</v>
      </c>
      <c r="E1056" t="str">
        <f t="shared" si="16"/>
        <v>segment, revenue, bloomnet, revenue</v>
      </c>
    </row>
    <row r="1057" spans="3:5" x14ac:dyDescent="0.2">
      <c r="C1057" t="s">
        <v>2318</v>
      </c>
      <c r="D1057" t="s">
        <v>3279</v>
      </c>
      <c r="E1057" t="str">
        <f t="shared" si="16"/>
        <v>segment, revenue, bloomnet_wire_service, revenue</v>
      </c>
    </row>
    <row r="1058" spans="3:5" x14ac:dyDescent="0.2">
      <c r="C1058" t="s">
        <v>2318</v>
      </c>
      <c r="D1058" t="s">
        <v>3280</v>
      </c>
      <c r="E1058" t="str">
        <f t="shared" si="16"/>
        <v>segment, revenue, consumer_floral, gifts, revenue</v>
      </c>
    </row>
    <row r="1059" spans="3:5" x14ac:dyDescent="0.2">
      <c r="C1059" t="s">
        <v>2318</v>
      </c>
      <c r="D1059" t="s">
        <v>2874</v>
      </c>
      <c r="E1059" t="str">
        <f t="shared" si="16"/>
        <v>segment, revenue, corporate, revenue</v>
      </c>
    </row>
    <row r="1060" spans="3:5" x14ac:dyDescent="0.2">
      <c r="C1060" t="s">
        <v>2318</v>
      </c>
      <c r="D1060" t="s">
        <v>3281</v>
      </c>
      <c r="E1060" t="str">
        <f t="shared" si="16"/>
        <v>segment, revenue, gourmet_food, gift_baskets, revenue</v>
      </c>
    </row>
    <row r="1061" spans="3:5" x14ac:dyDescent="0.2">
      <c r="C1061" t="s">
        <v>2318</v>
      </c>
      <c r="D1061" t="s">
        <v>2049</v>
      </c>
      <c r="E1061" t="str">
        <f t="shared" si="16"/>
        <v>segment, revenue, intercompany_eliminations</v>
      </c>
    </row>
    <row r="1062" spans="3:5" x14ac:dyDescent="0.2">
      <c r="C1062" t="s">
        <v>1687</v>
      </c>
      <c r="D1062" t="s">
        <v>3282</v>
      </c>
      <c r="E1062" t="str">
        <f t="shared" si="16"/>
        <v>active_customers, for_the_trailing_twelve_months</v>
      </c>
    </row>
    <row r="1063" spans="3:5" x14ac:dyDescent="0.2">
      <c r="C1063" t="s">
        <v>2050</v>
      </c>
      <c r="D1063" t="s">
        <v>2050</v>
      </c>
      <c r="E1063" t="str">
        <f t="shared" si="16"/>
        <v>gross_billings, gross_billings</v>
      </c>
    </row>
    <row r="1064" spans="3:5" x14ac:dyDescent="0.2">
      <c r="C1064" t="s">
        <v>1852</v>
      </c>
      <c r="D1064" t="s">
        <v>2051</v>
      </c>
      <c r="E1064" t="str">
        <f t="shared" si="16"/>
        <v>revenue, product</v>
      </c>
    </row>
    <row r="1065" spans="3:5" x14ac:dyDescent="0.2">
      <c r="C1065" t="s">
        <v>1852</v>
      </c>
      <c r="D1065" t="s">
        <v>2052</v>
      </c>
      <c r="E1065" t="str">
        <f t="shared" si="16"/>
        <v>revenue, service</v>
      </c>
    </row>
    <row r="1066" spans="3:5" x14ac:dyDescent="0.2">
      <c r="C1066" t="s">
        <v>2053</v>
      </c>
      <c r="D1066" t="s">
        <v>3449</v>
      </c>
      <c r="E1066" t="str">
        <f t="shared" si="16"/>
        <v>total_units, total_units_international</v>
      </c>
    </row>
    <row r="1067" spans="3:5" x14ac:dyDescent="0.2">
      <c r="C1067" t="s">
        <v>2053</v>
      </c>
      <c r="D1067" t="s">
        <v>3450</v>
      </c>
      <c r="E1067" t="str">
        <f t="shared" si="16"/>
        <v>total_units, total_units_north_america</v>
      </c>
    </row>
    <row r="1068" spans="3:5" x14ac:dyDescent="0.2">
      <c r="C1068" t="s">
        <v>1687</v>
      </c>
      <c r="D1068" t="s">
        <v>3283</v>
      </c>
      <c r="E1068" t="str">
        <f t="shared" si="16"/>
        <v>ttm, active_customers</v>
      </c>
    </row>
    <row r="1069" spans="3:5" x14ac:dyDescent="0.2">
      <c r="C1069" t="s">
        <v>1687</v>
      </c>
      <c r="D1069" t="s">
        <v>3451</v>
      </c>
      <c r="E1069" t="str">
        <f t="shared" si="16"/>
        <v>ttm, active_customers, international</v>
      </c>
    </row>
    <row r="1070" spans="3:5" x14ac:dyDescent="0.2">
      <c r="C1070" t="s">
        <v>1687</v>
      </c>
      <c r="D1070" t="s">
        <v>3452</v>
      </c>
      <c r="E1070" t="str">
        <f t="shared" si="16"/>
        <v>ttm, active_customers, north_america</v>
      </c>
    </row>
    <row r="1071" spans="3:5" x14ac:dyDescent="0.2">
      <c r="C1071" t="s">
        <v>1709</v>
      </c>
      <c r="D1071" t="s">
        <v>1876</v>
      </c>
      <c r="E1071" t="str">
        <f t="shared" si="16"/>
        <v>customers, active_customers</v>
      </c>
    </row>
    <row r="1072" spans="3:5" x14ac:dyDescent="0.2">
      <c r="C1072" t="s">
        <v>1747</v>
      </c>
      <c r="D1072" t="s">
        <v>2026</v>
      </c>
      <c r="E1072" t="str">
        <f t="shared" si="16"/>
        <v>orders, order_value</v>
      </c>
    </row>
    <row r="1073" spans="3:5" x14ac:dyDescent="0.2">
      <c r="C1073" t="s">
        <v>1747</v>
      </c>
      <c r="D1073" t="s">
        <v>1876</v>
      </c>
      <c r="E1073" t="str">
        <f t="shared" si="16"/>
        <v>orders, active_customers</v>
      </c>
    </row>
    <row r="1074" spans="3:5" x14ac:dyDescent="0.2">
      <c r="C1074" t="s">
        <v>1747</v>
      </c>
      <c r="D1074" t="s">
        <v>2054</v>
      </c>
      <c r="E1074" t="str">
        <f t="shared" si="16"/>
        <v>orders, mobile_device</v>
      </c>
    </row>
    <row r="1075" spans="3:5" x14ac:dyDescent="0.2">
      <c r="C1075" t="s">
        <v>1747</v>
      </c>
      <c r="D1075" t="s">
        <v>2055</v>
      </c>
      <c r="E1075" t="str">
        <f t="shared" si="16"/>
        <v>orders, orders_delivered</v>
      </c>
    </row>
    <row r="1076" spans="3:5" x14ac:dyDescent="0.2">
      <c r="C1076" t="s">
        <v>1747</v>
      </c>
      <c r="D1076" t="s">
        <v>2055</v>
      </c>
      <c r="E1076" t="str">
        <f t="shared" si="16"/>
        <v>orders, orders_delivered</v>
      </c>
    </row>
    <row r="1077" spans="3:5" x14ac:dyDescent="0.2">
      <c r="C1077" t="s">
        <v>1747</v>
      </c>
      <c r="D1077" t="s">
        <v>3284</v>
      </c>
      <c r="E1077" t="str">
        <f t="shared" si="16"/>
        <v>orders, orders, active_customer</v>
      </c>
    </row>
    <row r="1078" spans="3:5" x14ac:dyDescent="0.2">
      <c r="C1078" t="s">
        <v>1747</v>
      </c>
      <c r="D1078" t="s">
        <v>3284</v>
      </c>
      <c r="E1078" t="str">
        <f t="shared" si="16"/>
        <v>orders, orders, active_customer</v>
      </c>
    </row>
    <row r="1079" spans="3:5" x14ac:dyDescent="0.2">
      <c r="C1079" t="s">
        <v>2038</v>
      </c>
      <c r="D1079" t="s">
        <v>2038</v>
      </c>
      <c r="E1079" t="str">
        <f t="shared" si="16"/>
        <v>active_buyers, active_buyers</v>
      </c>
    </row>
    <row r="1080" spans="3:5" x14ac:dyDescent="0.2">
      <c r="C1080" t="s">
        <v>2038</v>
      </c>
      <c r="D1080" t="s">
        <v>2038</v>
      </c>
      <c r="E1080" t="str">
        <f t="shared" si="16"/>
        <v>active_buyers, active_buyers</v>
      </c>
    </row>
    <row r="1081" spans="3:5" x14ac:dyDescent="0.2">
      <c r="C1081" t="s">
        <v>1687</v>
      </c>
      <c r="D1081" t="s">
        <v>2789</v>
      </c>
      <c r="E1081" t="str">
        <f t="shared" si="16"/>
        <v>gross_merch</v>
      </c>
    </row>
    <row r="1082" spans="3:5" x14ac:dyDescent="0.2">
      <c r="C1082" t="s">
        <v>1687</v>
      </c>
      <c r="D1082" t="s">
        <v>2789</v>
      </c>
      <c r="E1082" t="str">
        <f t="shared" si="16"/>
        <v>gross_merch</v>
      </c>
    </row>
    <row r="1083" spans="3:5" x14ac:dyDescent="0.2">
      <c r="C1083" t="s">
        <v>2396</v>
      </c>
      <c r="D1083" t="s">
        <v>2861</v>
      </c>
      <c r="E1083" t="str">
        <f t="shared" si="16"/>
        <v>revenue, product_type, hard_parts</v>
      </c>
    </row>
    <row r="1084" spans="3:5" x14ac:dyDescent="0.2">
      <c r="C1084" t="s">
        <v>2396</v>
      </c>
      <c r="D1084" t="s">
        <v>2862</v>
      </c>
      <c r="E1084" t="str">
        <f t="shared" si="16"/>
        <v>revenue, product_type, performance</v>
      </c>
    </row>
    <row r="1085" spans="3:5" x14ac:dyDescent="0.2">
      <c r="C1085" t="s">
        <v>2396</v>
      </c>
      <c r="D1085" t="s">
        <v>2863</v>
      </c>
      <c r="E1085" t="str">
        <f t="shared" si="16"/>
        <v>revenue, product_type, replacement_parts</v>
      </c>
    </row>
    <row r="1086" spans="3:5" x14ac:dyDescent="0.2">
      <c r="C1086" t="s">
        <v>2396</v>
      </c>
      <c r="D1086" t="s">
        <v>3285</v>
      </c>
      <c r="E1086" t="str">
        <f t="shared" si="16"/>
        <v>revenue, product_type, hard_parts, hard_parts</v>
      </c>
    </row>
    <row r="1087" spans="3:5" x14ac:dyDescent="0.2">
      <c r="C1087" t="s">
        <v>2396</v>
      </c>
      <c r="D1087" t="s">
        <v>3286</v>
      </c>
      <c r="E1087" t="str">
        <f t="shared" si="16"/>
        <v>revenue, product_type, performance, performance</v>
      </c>
    </row>
    <row r="1088" spans="3:5" x14ac:dyDescent="0.2">
      <c r="C1088" t="s">
        <v>2396</v>
      </c>
      <c r="D1088" t="s">
        <v>3287</v>
      </c>
      <c r="E1088" t="str">
        <f t="shared" si="16"/>
        <v>revenue, product_type, replacement_parts, replacement_parts</v>
      </c>
    </row>
    <row r="1089" spans="3:5" x14ac:dyDescent="0.2">
      <c r="C1089" t="s">
        <v>1687</v>
      </c>
      <c r="D1089" t="s">
        <v>2056</v>
      </c>
      <c r="E1089" t="str">
        <f t="shared" si="16"/>
        <v>existing_customers</v>
      </c>
    </row>
    <row r="1090" spans="3:5" x14ac:dyDescent="0.2">
      <c r="C1090" t="s">
        <v>2057</v>
      </c>
      <c r="D1090" t="s">
        <v>2056</v>
      </c>
      <c r="E1090" t="str">
        <f t="shared" ref="E1090:E1153" si="17">IF(C1090&lt;&gt;"",TRIM(C1090),"")&amp;IF(AND(C1090&lt;&gt;"",D1090&lt;&gt;""),", ","")&amp;IF(D1090&lt;&gt;"",TRIM(D1090),"")</f>
        <v>money_spent, existing_customers</v>
      </c>
    </row>
    <row r="1091" spans="3:5" x14ac:dyDescent="0.2">
      <c r="C1091" t="s">
        <v>1709</v>
      </c>
      <c r="D1091" t="s">
        <v>1709</v>
      </c>
      <c r="E1091" t="str">
        <f t="shared" si="17"/>
        <v>customers, customers</v>
      </c>
    </row>
    <row r="1092" spans="3:5" x14ac:dyDescent="0.2">
      <c r="C1092" t="s">
        <v>2397</v>
      </c>
      <c r="D1092" t="s">
        <v>1817</v>
      </c>
      <c r="E1092" t="str">
        <f t="shared" si="17"/>
        <v>product, revenue, accessories</v>
      </c>
    </row>
    <row r="1093" spans="3:5" x14ac:dyDescent="0.2">
      <c r="C1093" t="s">
        <v>2397</v>
      </c>
      <c r="D1093" t="s">
        <v>2058</v>
      </c>
      <c r="E1093" t="str">
        <f t="shared" si="17"/>
        <v>product, revenue, apparel</v>
      </c>
    </row>
    <row r="1094" spans="3:5" x14ac:dyDescent="0.2">
      <c r="C1094" t="s">
        <v>2397</v>
      </c>
      <c r="D1094" t="s">
        <v>2059</v>
      </c>
      <c r="E1094" t="str">
        <f t="shared" si="17"/>
        <v>product, revenue, beauty</v>
      </c>
    </row>
    <row r="1095" spans="3:5" x14ac:dyDescent="0.2">
      <c r="C1095" t="s">
        <v>2397</v>
      </c>
      <c r="D1095" t="s">
        <v>2060</v>
      </c>
      <c r="E1095" t="str">
        <f t="shared" si="17"/>
        <v>product, revenue, electronics</v>
      </c>
    </row>
    <row r="1096" spans="3:5" x14ac:dyDescent="0.2">
      <c r="C1096" t="s">
        <v>2397</v>
      </c>
      <c r="D1096" t="s">
        <v>1934</v>
      </c>
      <c r="E1096" t="str">
        <f t="shared" si="17"/>
        <v>product, revenue, home</v>
      </c>
    </row>
    <row r="1097" spans="3:5" x14ac:dyDescent="0.2">
      <c r="C1097" t="s">
        <v>2397</v>
      </c>
      <c r="D1097" t="s">
        <v>2061</v>
      </c>
      <c r="E1097" t="str">
        <f t="shared" si="17"/>
        <v>product, revenue, jewelry</v>
      </c>
    </row>
    <row r="1098" spans="3:5" x14ac:dyDescent="0.2">
      <c r="C1098" t="s">
        <v>2397</v>
      </c>
      <c r="D1098" t="s">
        <v>3103</v>
      </c>
      <c r="E1098" t="str">
        <f t="shared" si="17"/>
        <v>product, revenue, other, revenue</v>
      </c>
    </row>
    <row r="1099" spans="3:5" x14ac:dyDescent="0.2">
      <c r="C1099" t="s">
        <v>2318</v>
      </c>
      <c r="D1099" t="s">
        <v>3288</v>
      </c>
      <c r="E1099" t="str">
        <f t="shared" si="17"/>
        <v>segment, revenue, corp, other</v>
      </c>
    </row>
    <row r="1100" spans="3:5" x14ac:dyDescent="0.2">
      <c r="C1100" t="s">
        <v>2318</v>
      </c>
      <c r="D1100" t="s">
        <v>2221</v>
      </c>
      <c r="E1100" t="str">
        <f t="shared" si="17"/>
        <v>segment, revenue, qvc_intl</v>
      </c>
    </row>
    <row r="1101" spans="3:5" x14ac:dyDescent="0.2">
      <c r="C1101" t="s">
        <v>2318</v>
      </c>
      <c r="D1101" t="s">
        <v>2062</v>
      </c>
      <c r="E1101" t="str">
        <f t="shared" si="17"/>
        <v>segment, revenue, qxh</v>
      </c>
    </row>
    <row r="1102" spans="3:5" x14ac:dyDescent="0.2">
      <c r="C1102" t="s">
        <v>2318</v>
      </c>
      <c r="D1102" t="s">
        <v>2063</v>
      </c>
      <c r="E1102" t="str">
        <f t="shared" si="17"/>
        <v>segment, revenue, zulily</v>
      </c>
    </row>
    <row r="1103" spans="3:5" x14ac:dyDescent="0.2">
      <c r="C1103" t="s">
        <v>2038</v>
      </c>
      <c r="D1103" t="s">
        <v>2038</v>
      </c>
      <c r="E1103" t="str">
        <f t="shared" si="17"/>
        <v>active_buyers, active_buyers</v>
      </c>
    </row>
    <row r="1104" spans="3:5" x14ac:dyDescent="0.2">
      <c r="C1104" t="s">
        <v>1687</v>
      </c>
      <c r="D1104" t="s">
        <v>2026</v>
      </c>
      <c r="E1104" t="str">
        <f t="shared" si="17"/>
        <v>order_value</v>
      </c>
    </row>
    <row r="1105" spans="3:5" x14ac:dyDescent="0.2">
      <c r="C1105" t="s">
        <v>1687</v>
      </c>
      <c r="D1105" t="s">
        <v>3252</v>
      </c>
      <c r="E1105" t="str">
        <f t="shared" si="17"/>
        <v>gross_merch, ise_value</v>
      </c>
    </row>
    <row r="1106" spans="3:5" x14ac:dyDescent="0.2">
      <c r="C1106" t="s">
        <v>2064</v>
      </c>
      <c r="D1106" t="s">
        <v>2064</v>
      </c>
      <c r="E1106" t="str">
        <f t="shared" si="17"/>
        <v>orders_reached, orders_reached</v>
      </c>
    </row>
    <row r="1107" spans="3:5" x14ac:dyDescent="0.2">
      <c r="C1107" t="s">
        <v>1852</v>
      </c>
      <c r="D1107" t="s">
        <v>3289</v>
      </c>
      <c r="E1107" t="str">
        <f t="shared" si="17"/>
        <v>revenue, consignment, service, revenue</v>
      </c>
    </row>
    <row r="1108" spans="3:5" x14ac:dyDescent="0.2">
      <c r="C1108" t="s">
        <v>1852</v>
      </c>
      <c r="D1108" t="s">
        <v>1836</v>
      </c>
      <c r="E1108" t="str">
        <f t="shared" si="17"/>
        <v>revenue, direct_revenue</v>
      </c>
    </row>
    <row r="1109" spans="3:5" x14ac:dyDescent="0.2">
      <c r="C1109" t="s">
        <v>1687</v>
      </c>
      <c r="D1109" t="s">
        <v>2065</v>
      </c>
      <c r="E1109" t="str">
        <f t="shared" si="17"/>
        <v>gross_bookings_value</v>
      </c>
    </row>
    <row r="1110" spans="3:5" x14ac:dyDescent="0.2">
      <c r="C1110" t="s">
        <v>2066</v>
      </c>
      <c r="D1110" t="s">
        <v>2066</v>
      </c>
      <c r="E1110" t="str">
        <f t="shared" si="17"/>
        <v>new_bookings, new_bookings</v>
      </c>
    </row>
    <row r="1111" spans="3:5" x14ac:dyDescent="0.2">
      <c r="C1111" t="s">
        <v>2067</v>
      </c>
      <c r="D1111" t="s">
        <v>2067</v>
      </c>
      <c r="E1111" t="str">
        <f t="shared" si="17"/>
        <v>repeat_bookings, repeat_bookings</v>
      </c>
    </row>
    <row r="1112" spans="3:5" x14ac:dyDescent="0.2">
      <c r="C1112" t="s">
        <v>2318</v>
      </c>
      <c r="D1112" t="s">
        <v>3290</v>
      </c>
      <c r="E1112" t="str">
        <f t="shared" si="17"/>
        <v>segment, revenue, new_bookings, revenue</v>
      </c>
    </row>
    <row r="1113" spans="3:5" x14ac:dyDescent="0.2">
      <c r="C1113" t="s">
        <v>2318</v>
      </c>
      <c r="D1113" t="s">
        <v>3291</v>
      </c>
      <c r="E1113" t="str">
        <f t="shared" si="17"/>
        <v>segment, revenue, repeat_bookings, revenue</v>
      </c>
    </row>
    <row r="1114" spans="3:5" x14ac:dyDescent="0.2">
      <c r="C1114" t="s">
        <v>2068</v>
      </c>
      <c r="D1114" t="s">
        <v>2068</v>
      </c>
      <c r="E1114" t="str">
        <f t="shared" si="17"/>
        <v>total_bookings, total_bookings</v>
      </c>
    </row>
    <row r="1115" spans="3:5" x14ac:dyDescent="0.2">
      <c r="C1115" t="s">
        <v>1687</v>
      </c>
      <c r="D1115" t="s">
        <v>1876</v>
      </c>
      <c r="E1115" t="str">
        <f t="shared" si="17"/>
        <v>active_customers</v>
      </c>
    </row>
    <row r="1116" spans="3:5" x14ac:dyDescent="0.2">
      <c r="C1116" t="s">
        <v>2026</v>
      </c>
      <c r="D1116" t="s">
        <v>2026</v>
      </c>
      <c r="E1116" t="str">
        <f t="shared" si="17"/>
        <v>order_value, order_value</v>
      </c>
    </row>
    <row r="1117" spans="3:5" x14ac:dyDescent="0.2">
      <c r="C1117" t="s">
        <v>2316</v>
      </c>
      <c r="D1117" t="s">
        <v>3453</v>
      </c>
      <c r="E1117" t="str">
        <f t="shared" si="17"/>
        <v>geographic, revenue, revenue, rest_the_world</v>
      </c>
    </row>
    <row r="1118" spans="3:5" x14ac:dyDescent="0.2">
      <c r="C1118" t="s">
        <v>2316</v>
      </c>
      <c r="D1118" t="s">
        <v>2866</v>
      </c>
      <c r="E1118" t="str">
        <f t="shared" si="17"/>
        <v>geographic, revenue, revenue, united_states</v>
      </c>
    </row>
    <row r="1119" spans="3:5" x14ac:dyDescent="0.2">
      <c r="C1119" t="s">
        <v>1852</v>
      </c>
      <c r="D1119" t="s">
        <v>3292</v>
      </c>
      <c r="E1119" t="str">
        <f t="shared" si="17"/>
        <v>revenue, beauty_product, revenue</v>
      </c>
    </row>
    <row r="1120" spans="3:5" x14ac:dyDescent="0.2">
      <c r="C1120" t="s">
        <v>1852</v>
      </c>
      <c r="D1120" t="s">
        <v>3293</v>
      </c>
      <c r="E1120" t="str">
        <f t="shared" si="17"/>
        <v>revenue, dresses, revenue</v>
      </c>
    </row>
    <row r="1121" spans="3:5" x14ac:dyDescent="0.2">
      <c r="C1121" t="s">
        <v>1852</v>
      </c>
      <c r="D1121" t="s">
        <v>3294</v>
      </c>
      <c r="E1121" t="str">
        <f t="shared" si="17"/>
        <v>revenue, fashion_apparel_product, revenue</v>
      </c>
    </row>
    <row r="1122" spans="3:5" x14ac:dyDescent="0.2">
      <c r="C1122" t="s">
        <v>1852</v>
      </c>
      <c r="D1122" t="s">
        <v>3295</v>
      </c>
      <c r="E1122" t="str">
        <f t="shared" si="17"/>
        <v>revenue, h, bags, shoes, accessories, revenue</v>
      </c>
    </row>
    <row r="1123" spans="3:5" x14ac:dyDescent="0.2">
      <c r="C1123" t="s">
        <v>1852</v>
      </c>
      <c r="D1123" t="s">
        <v>2899</v>
      </c>
      <c r="E1123" t="str">
        <f t="shared" si="17"/>
        <v>revenue, other_product, revenue</v>
      </c>
    </row>
    <row r="1124" spans="3:5" x14ac:dyDescent="0.2">
      <c r="C1124" t="s">
        <v>2318</v>
      </c>
      <c r="D1124" t="s">
        <v>3296</v>
      </c>
      <c r="E1124" t="str">
        <f t="shared" si="17"/>
        <v>segment, revenue, forward, revenue</v>
      </c>
    </row>
    <row r="1125" spans="3:5" x14ac:dyDescent="0.2">
      <c r="C1125" t="s">
        <v>2318</v>
      </c>
      <c r="D1125" t="s">
        <v>3297</v>
      </c>
      <c r="E1125" t="str">
        <f t="shared" si="17"/>
        <v>segment, revenue, revolve, revenue</v>
      </c>
    </row>
    <row r="1126" spans="3:5" x14ac:dyDescent="0.2">
      <c r="C1126" t="s">
        <v>1687</v>
      </c>
      <c r="D1126" t="s">
        <v>2069</v>
      </c>
      <c r="E1126" t="str">
        <f t="shared" si="17"/>
        <v>total_orders_placed</v>
      </c>
    </row>
    <row r="1127" spans="3:5" x14ac:dyDescent="0.2">
      <c r="C1127" t="s">
        <v>2070</v>
      </c>
      <c r="D1127" t="s">
        <v>2070</v>
      </c>
      <c r="E1127" t="str">
        <f t="shared" si="17"/>
        <v>active_clients, active_clients</v>
      </c>
    </row>
    <row r="1128" spans="3:5" x14ac:dyDescent="0.2">
      <c r="C1128" t="s">
        <v>2070</v>
      </c>
      <c r="D1128" t="s">
        <v>3298</v>
      </c>
      <c r="E1128" t="str">
        <f t="shared" si="17"/>
        <v>active_clients, net, revenue, active_client</v>
      </c>
    </row>
    <row r="1129" spans="3:5" x14ac:dyDescent="0.2">
      <c r="C1129" t="s">
        <v>2071</v>
      </c>
      <c r="D1129" t="s">
        <v>3299</v>
      </c>
      <c r="E1129" t="str">
        <f t="shared" si="17"/>
        <v>key_metrics, net, revenue</v>
      </c>
    </row>
    <row r="1130" spans="3:5" x14ac:dyDescent="0.2">
      <c r="C1130" t="s">
        <v>2398</v>
      </c>
      <c r="D1130" t="s">
        <v>3298</v>
      </c>
      <c r="E1130" t="str">
        <f t="shared" si="17"/>
        <v>revenue, active_client, net, revenue, active_client</v>
      </c>
    </row>
    <row r="1131" spans="3:5" x14ac:dyDescent="0.2">
      <c r="C1131" t="s">
        <v>2038</v>
      </c>
      <c r="D1131" t="s">
        <v>2038</v>
      </c>
      <c r="E1131" t="str">
        <f t="shared" si="17"/>
        <v>active_buyers, active_buyers</v>
      </c>
    </row>
    <row r="1132" spans="3:5" x14ac:dyDescent="0.2">
      <c r="C1132" t="s">
        <v>2072</v>
      </c>
      <c r="D1132" t="s">
        <v>2072</v>
      </c>
      <c r="E1132" t="str">
        <f t="shared" si="17"/>
        <v>active_orders, active_orders</v>
      </c>
    </row>
    <row r="1133" spans="3:5" x14ac:dyDescent="0.2">
      <c r="C1133" t="s">
        <v>2318</v>
      </c>
      <c r="D1133" t="s">
        <v>2073</v>
      </c>
      <c r="E1133" t="str">
        <f t="shared" si="17"/>
        <v>segment, revenue, consignment</v>
      </c>
    </row>
    <row r="1134" spans="3:5" x14ac:dyDescent="0.2">
      <c r="C1134" t="s">
        <v>2318</v>
      </c>
      <c r="D1134" t="s">
        <v>2051</v>
      </c>
      <c r="E1134" t="str">
        <f t="shared" si="17"/>
        <v>segment, revenue, product</v>
      </c>
    </row>
    <row r="1135" spans="3:5" x14ac:dyDescent="0.2">
      <c r="C1135" t="s">
        <v>1687</v>
      </c>
      <c r="D1135" t="s">
        <v>1876</v>
      </c>
      <c r="E1135" t="str">
        <f t="shared" si="17"/>
        <v>active_customers</v>
      </c>
    </row>
    <row r="1136" spans="3:5" x14ac:dyDescent="0.2">
      <c r="C1136" t="s">
        <v>2026</v>
      </c>
      <c r="D1136" t="s">
        <v>2026</v>
      </c>
      <c r="E1136" t="str">
        <f t="shared" si="17"/>
        <v>order_value, order_value</v>
      </c>
    </row>
    <row r="1137" spans="3:5" x14ac:dyDescent="0.2">
      <c r="C1137" t="s">
        <v>2399</v>
      </c>
      <c r="D1137" t="s">
        <v>3300</v>
      </c>
      <c r="E1137" t="str">
        <f t="shared" si="17"/>
        <v>ltm_net, revenue, ltm_net, revenue, active_customer</v>
      </c>
    </row>
    <row r="1138" spans="3:5" x14ac:dyDescent="0.2">
      <c r="C1138" t="s">
        <v>1687</v>
      </c>
      <c r="D1138" t="s">
        <v>2055</v>
      </c>
      <c r="E1138" t="str">
        <f t="shared" si="17"/>
        <v>orders_delivered</v>
      </c>
    </row>
    <row r="1139" spans="3:5" x14ac:dyDescent="0.2">
      <c r="C1139" t="s">
        <v>1687</v>
      </c>
      <c r="D1139" t="s">
        <v>2074</v>
      </c>
      <c r="E1139" t="str">
        <f t="shared" si="17"/>
        <v>orders_delivered_via_a_mobile_device</v>
      </c>
    </row>
    <row r="1140" spans="3:5" x14ac:dyDescent="0.2">
      <c r="C1140" t="s">
        <v>2400</v>
      </c>
      <c r="D1140" t="s">
        <v>2400</v>
      </c>
      <c r="E1140" t="str">
        <f t="shared" si="17"/>
        <v>orders, customer, orders, customer</v>
      </c>
    </row>
    <row r="1141" spans="3:5" x14ac:dyDescent="0.2">
      <c r="C1141" t="s">
        <v>2311</v>
      </c>
      <c r="D1141" t="s">
        <v>2075</v>
      </c>
      <c r="E1141" t="str">
        <f t="shared" si="17"/>
        <v>orders_placed, orders_placed_by_repeat_customers</v>
      </c>
    </row>
    <row r="1142" spans="3:5" x14ac:dyDescent="0.2">
      <c r="C1142" t="s">
        <v>1687</v>
      </c>
      <c r="D1142" t="s">
        <v>2076</v>
      </c>
      <c r="E1142" t="str">
        <f t="shared" si="17"/>
        <v>orders_placed_via_a_mobile_device</v>
      </c>
    </row>
    <row r="1143" spans="3:5" x14ac:dyDescent="0.2">
      <c r="C1143" t="s">
        <v>1687</v>
      </c>
      <c r="D1143" t="s">
        <v>2077</v>
      </c>
      <c r="E1143" t="str">
        <f t="shared" si="17"/>
        <v>repeat_customers</v>
      </c>
    </row>
    <row r="1144" spans="3:5" x14ac:dyDescent="0.2">
      <c r="C1144" t="s">
        <v>1687</v>
      </c>
      <c r="D1144" t="s">
        <v>2077</v>
      </c>
      <c r="E1144" t="str">
        <f t="shared" si="17"/>
        <v>repeat_customers</v>
      </c>
    </row>
    <row r="1145" spans="3:5" x14ac:dyDescent="0.2">
      <c r="C1145" t="s">
        <v>1687</v>
      </c>
      <c r="D1145" t="s">
        <v>2078</v>
      </c>
      <c r="E1145" t="str">
        <f t="shared" si="17"/>
        <v>repeat_customers_orders</v>
      </c>
    </row>
    <row r="1146" spans="3:5" x14ac:dyDescent="0.2">
      <c r="C1146" t="s">
        <v>1852</v>
      </c>
      <c r="D1146" t="s">
        <v>3301</v>
      </c>
      <c r="E1146" t="str">
        <f t="shared" si="17"/>
        <v>revenue, international_net, revenue</v>
      </c>
    </row>
    <row r="1147" spans="3:5" x14ac:dyDescent="0.2">
      <c r="C1147" t="s">
        <v>1852</v>
      </c>
      <c r="D1147" t="s">
        <v>3302</v>
      </c>
      <c r="E1147" t="str">
        <f t="shared" si="17"/>
        <v>revenue, us_net, revenue</v>
      </c>
    </row>
    <row r="1148" spans="3:5" x14ac:dyDescent="0.2">
      <c r="C1148" t="s">
        <v>2079</v>
      </c>
      <c r="D1148" t="s">
        <v>2080</v>
      </c>
      <c r="E1148" t="str">
        <f t="shared" si="17"/>
        <v>active_users, monthly_active_users</v>
      </c>
    </row>
    <row r="1149" spans="3:5" x14ac:dyDescent="0.2">
      <c r="C1149" t="s">
        <v>2081</v>
      </c>
      <c r="D1149" t="s">
        <v>2081</v>
      </c>
      <c r="E1149" t="str">
        <f t="shared" si="17"/>
        <v>countries, countries</v>
      </c>
    </row>
    <row r="1150" spans="3:5" x14ac:dyDescent="0.2">
      <c r="C1150" t="s">
        <v>1852</v>
      </c>
      <c r="D1150" t="s">
        <v>3303</v>
      </c>
      <c r="E1150" t="str">
        <f t="shared" si="17"/>
        <v>revenue, logistics, revenue</v>
      </c>
    </row>
    <row r="1151" spans="3:5" x14ac:dyDescent="0.2">
      <c r="C1151" t="s">
        <v>1852</v>
      </c>
      <c r="D1151" t="s">
        <v>3273</v>
      </c>
      <c r="E1151" t="str">
        <f t="shared" si="17"/>
        <v>revenue, marketplace, revenue</v>
      </c>
    </row>
    <row r="1152" spans="3:5" x14ac:dyDescent="0.2">
      <c r="C1152" t="s">
        <v>2401</v>
      </c>
      <c r="D1152" t="s">
        <v>2401</v>
      </c>
      <c r="E1152" t="str">
        <f t="shared" si="17"/>
        <v>revenue, active_buyer, revenue, active_buyer</v>
      </c>
    </row>
    <row r="1153" spans="3:5" x14ac:dyDescent="0.2">
      <c r="C1153" t="s">
        <v>2402</v>
      </c>
      <c r="D1153" t="s">
        <v>2877</v>
      </c>
      <c r="E1153" t="str">
        <f t="shared" si="17"/>
        <v>number, stores, company_operated, stores</v>
      </c>
    </row>
    <row r="1154" spans="3:5" x14ac:dyDescent="0.2">
      <c r="C1154" t="s">
        <v>2402</v>
      </c>
      <c r="D1154" t="s">
        <v>1774</v>
      </c>
      <c r="E1154" t="str">
        <f t="shared" ref="E1154:E1217" si="18">IF(C1154&lt;&gt;"",TRIM(C1154),"")&amp;IF(AND(C1154&lt;&gt;"",D1154&lt;&gt;""),", ","")&amp;IF(D1154&lt;&gt;"",TRIM(D1154),"")</f>
        <v>number, stores, franchised_stores</v>
      </c>
    </row>
    <row r="1155" spans="3:5" x14ac:dyDescent="0.2">
      <c r="C1155" t="s">
        <v>2403</v>
      </c>
      <c r="D1155" t="s">
        <v>2403</v>
      </c>
      <c r="E1155" t="str">
        <f t="shared" si="18"/>
        <v>same_store, revenues, same_store, revenues</v>
      </c>
    </row>
    <row r="1156" spans="3:5" x14ac:dyDescent="0.2">
      <c r="C1156" t="s">
        <v>2335</v>
      </c>
      <c r="D1156" t="s">
        <v>3005</v>
      </c>
      <c r="E1156" t="str">
        <f t="shared" si="18"/>
        <v>segment, revenues, franchise_royalties, fees</v>
      </c>
    </row>
    <row r="1157" spans="3:5" x14ac:dyDescent="0.2">
      <c r="C1157" t="s">
        <v>2335</v>
      </c>
      <c r="D1157" t="s">
        <v>3304</v>
      </c>
      <c r="E1157" t="str">
        <f t="shared" si="18"/>
        <v>segment, revenues, lease, retail, revenues</v>
      </c>
    </row>
    <row r="1158" spans="3:5" x14ac:dyDescent="0.2">
      <c r="C1158" t="s">
        <v>2335</v>
      </c>
      <c r="D1158" t="s">
        <v>2184</v>
      </c>
      <c r="E1158" t="str">
        <f t="shared" si="18"/>
        <v>segment, revenues, non_retail_sales</v>
      </c>
    </row>
    <row r="1159" spans="3:5" x14ac:dyDescent="0.2">
      <c r="C1159" t="s">
        <v>2335</v>
      </c>
      <c r="D1159" t="s">
        <v>1768</v>
      </c>
      <c r="E1159" t="str">
        <f t="shared" si="18"/>
        <v>segment, revenues, other</v>
      </c>
    </row>
    <row r="1160" spans="3:5" x14ac:dyDescent="0.2">
      <c r="C1160" t="s">
        <v>2335</v>
      </c>
      <c r="D1160" t="s">
        <v>2082</v>
      </c>
      <c r="E1160" t="str">
        <f t="shared" si="18"/>
        <v>segment, revenues, retail_sales</v>
      </c>
    </row>
    <row r="1161" spans="3:5" x14ac:dyDescent="0.2">
      <c r="C1161" t="s">
        <v>273</v>
      </c>
      <c r="D1161" t="s">
        <v>273</v>
      </c>
      <c r="E1161" t="str">
        <f t="shared" si="18"/>
        <v>stores, stores</v>
      </c>
    </row>
    <row r="1162" spans="3:5" x14ac:dyDescent="0.2">
      <c r="C1162" t="s">
        <v>2374</v>
      </c>
      <c r="D1162" t="s">
        <v>2898</v>
      </c>
      <c r="E1162" t="str">
        <f t="shared" si="18"/>
        <v>revenue, category, apparel, revenue</v>
      </c>
    </row>
    <row r="1163" spans="3:5" x14ac:dyDescent="0.2">
      <c r="C1163" t="s">
        <v>2374</v>
      </c>
      <c r="D1163" t="s">
        <v>3305</v>
      </c>
      <c r="E1163" t="str">
        <f t="shared" si="18"/>
        <v>revenue, category, footwear, revenue</v>
      </c>
    </row>
    <row r="1164" spans="3:5" x14ac:dyDescent="0.2">
      <c r="C1164" t="s">
        <v>2374</v>
      </c>
      <c r="D1164" t="s">
        <v>3306</v>
      </c>
      <c r="E1164" t="str">
        <f t="shared" si="18"/>
        <v>revenue, category, other_sales, revenue</v>
      </c>
    </row>
    <row r="1165" spans="3:5" x14ac:dyDescent="0.2">
      <c r="C1165" t="s">
        <v>2374</v>
      </c>
      <c r="D1165" t="s">
        <v>3307</v>
      </c>
      <c r="E1165" t="str">
        <f t="shared" si="18"/>
        <v>revenue, category, outdoors, revenue</v>
      </c>
    </row>
    <row r="1166" spans="3:5" x14ac:dyDescent="0.2">
      <c r="C1166" t="s">
        <v>2374</v>
      </c>
      <c r="D1166" t="s">
        <v>3308</v>
      </c>
      <c r="E1166" t="str">
        <f t="shared" si="18"/>
        <v>revenue, category, sports, recreation, revenue</v>
      </c>
    </row>
    <row r="1167" spans="3:5" x14ac:dyDescent="0.2">
      <c r="C1167" t="s">
        <v>1687</v>
      </c>
      <c r="D1167" t="s">
        <v>2083</v>
      </c>
      <c r="E1167" t="str">
        <f t="shared" si="18"/>
        <v>domestic_comparable_online_sales</v>
      </c>
    </row>
    <row r="1168" spans="3:5" x14ac:dyDescent="0.2">
      <c r="C1168" t="s">
        <v>1687</v>
      </c>
      <c r="D1168" t="s">
        <v>3309</v>
      </c>
      <c r="E1168" t="str">
        <f t="shared" si="18"/>
        <v>domestic, comparable_sales</v>
      </c>
    </row>
    <row r="1169" spans="3:5" x14ac:dyDescent="0.2">
      <c r="C1169" t="s">
        <v>1687</v>
      </c>
      <c r="D1169" t="s">
        <v>3310</v>
      </c>
      <c r="E1169" t="str">
        <f t="shared" si="18"/>
        <v>enterprise, comparable_sales</v>
      </c>
    </row>
    <row r="1170" spans="3:5" x14ac:dyDescent="0.2">
      <c r="C1170" t="s">
        <v>1687</v>
      </c>
      <c r="D1170" t="s">
        <v>3311</v>
      </c>
      <c r="E1170" t="str">
        <f t="shared" si="18"/>
        <v>international, comparable_sales</v>
      </c>
    </row>
    <row r="1171" spans="3:5" x14ac:dyDescent="0.2">
      <c r="C1171" t="s">
        <v>2316</v>
      </c>
      <c r="D1171" t="s">
        <v>1855</v>
      </c>
      <c r="E1171" t="str">
        <f t="shared" si="18"/>
        <v>geographic, revenue, domestic_revenue</v>
      </c>
    </row>
    <row r="1172" spans="3:5" x14ac:dyDescent="0.2">
      <c r="C1172" t="s">
        <v>2316</v>
      </c>
      <c r="D1172" t="s">
        <v>2961</v>
      </c>
      <c r="E1172" t="str">
        <f t="shared" si="18"/>
        <v>geographic, revenue, international, revenue</v>
      </c>
    </row>
    <row r="1173" spans="3:5" x14ac:dyDescent="0.2">
      <c r="C1173" t="s">
        <v>1852</v>
      </c>
      <c r="D1173" t="s">
        <v>3312</v>
      </c>
      <c r="E1173" t="str">
        <f t="shared" si="18"/>
        <v>revenue, domestic_revenue, appliances</v>
      </c>
    </row>
    <row r="1174" spans="3:5" x14ac:dyDescent="0.2">
      <c r="C1174" t="s">
        <v>1852</v>
      </c>
      <c r="D1174" t="s">
        <v>3312</v>
      </c>
      <c r="E1174" t="str">
        <f t="shared" si="18"/>
        <v>revenue, domestic_revenue, appliances</v>
      </c>
    </row>
    <row r="1175" spans="3:5" x14ac:dyDescent="0.2">
      <c r="C1175" t="s">
        <v>1852</v>
      </c>
      <c r="D1175" t="s">
        <v>3313</v>
      </c>
      <c r="E1175" t="str">
        <f t="shared" si="18"/>
        <v>revenue, domestic_revenue, computing, phones</v>
      </c>
    </row>
    <row r="1176" spans="3:5" x14ac:dyDescent="0.2">
      <c r="C1176" t="s">
        <v>1852</v>
      </c>
      <c r="D1176" t="s">
        <v>3314</v>
      </c>
      <c r="E1176" t="str">
        <f t="shared" si="18"/>
        <v>revenue, domestic_revenue, computing, mobile_phones</v>
      </c>
    </row>
    <row r="1177" spans="3:5" x14ac:dyDescent="0.2">
      <c r="C1177" t="s">
        <v>1852</v>
      </c>
      <c r="D1177" t="s">
        <v>3314</v>
      </c>
      <c r="E1177" t="str">
        <f t="shared" si="18"/>
        <v>revenue, domestic_revenue, computing, mobile_phones</v>
      </c>
    </row>
    <row r="1178" spans="3:5" x14ac:dyDescent="0.2">
      <c r="C1178" t="s">
        <v>1852</v>
      </c>
      <c r="D1178" t="s">
        <v>3315</v>
      </c>
      <c r="E1178" t="str">
        <f t="shared" si="18"/>
        <v>revenue, domestic_revenue, consumer_electronics</v>
      </c>
    </row>
    <row r="1179" spans="3:5" x14ac:dyDescent="0.2">
      <c r="C1179" t="s">
        <v>1852</v>
      </c>
      <c r="D1179" t="s">
        <v>3315</v>
      </c>
      <c r="E1179" t="str">
        <f t="shared" si="18"/>
        <v>revenue, domestic_revenue, consumer_electronics</v>
      </c>
    </row>
    <row r="1180" spans="3:5" x14ac:dyDescent="0.2">
      <c r="C1180" t="s">
        <v>1852</v>
      </c>
      <c r="D1180" t="s">
        <v>3316</v>
      </c>
      <c r="E1180" t="str">
        <f t="shared" si="18"/>
        <v>revenue, domestic_revenue, entertainment</v>
      </c>
    </row>
    <row r="1181" spans="3:5" x14ac:dyDescent="0.2">
      <c r="C1181" t="s">
        <v>1852</v>
      </c>
      <c r="D1181" t="s">
        <v>3316</v>
      </c>
      <c r="E1181" t="str">
        <f t="shared" si="18"/>
        <v>revenue, domestic_revenue, entertainment</v>
      </c>
    </row>
    <row r="1182" spans="3:5" x14ac:dyDescent="0.2">
      <c r="C1182" t="s">
        <v>1852</v>
      </c>
      <c r="D1182" t="s">
        <v>3317</v>
      </c>
      <c r="E1182" t="str">
        <f t="shared" si="18"/>
        <v>revenue, domestic_revenue, other</v>
      </c>
    </row>
    <row r="1183" spans="3:5" x14ac:dyDescent="0.2">
      <c r="C1183" t="s">
        <v>1852</v>
      </c>
      <c r="D1183" t="s">
        <v>3317</v>
      </c>
      <c r="E1183" t="str">
        <f t="shared" si="18"/>
        <v>revenue, domestic_revenue, other</v>
      </c>
    </row>
    <row r="1184" spans="3:5" x14ac:dyDescent="0.2">
      <c r="C1184" t="s">
        <v>1852</v>
      </c>
      <c r="D1184" t="s">
        <v>3318</v>
      </c>
      <c r="E1184" t="str">
        <f t="shared" si="18"/>
        <v>revenue, domestic_revenue, services</v>
      </c>
    </row>
    <row r="1185" spans="3:5" x14ac:dyDescent="0.2">
      <c r="C1185" t="s">
        <v>1852</v>
      </c>
      <c r="D1185" t="s">
        <v>3318</v>
      </c>
      <c r="E1185" t="str">
        <f t="shared" si="18"/>
        <v>revenue, domestic_revenue, services</v>
      </c>
    </row>
    <row r="1186" spans="3:5" x14ac:dyDescent="0.2">
      <c r="C1186" t="s">
        <v>1852</v>
      </c>
      <c r="D1186" t="s">
        <v>3319</v>
      </c>
      <c r="E1186" t="str">
        <f t="shared" si="18"/>
        <v>revenue, international, revenue, appliances</v>
      </c>
    </row>
    <row r="1187" spans="3:5" x14ac:dyDescent="0.2">
      <c r="C1187" t="s">
        <v>1852</v>
      </c>
      <c r="D1187" t="s">
        <v>3319</v>
      </c>
      <c r="E1187" t="str">
        <f t="shared" si="18"/>
        <v>revenue, international, revenue, appliances</v>
      </c>
    </row>
    <row r="1188" spans="3:5" x14ac:dyDescent="0.2">
      <c r="C1188" t="s">
        <v>1852</v>
      </c>
      <c r="D1188" t="s">
        <v>3320</v>
      </c>
      <c r="E1188" t="str">
        <f t="shared" si="18"/>
        <v>revenue, international, revenue, computing, phones</v>
      </c>
    </row>
    <row r="1189" spans="3:5" x14ac:dyDescent="0.2">
      <c r="C1189" t="s">
        <v>1852</v>
      </c>
      <c r="D1189" t="s">
        <v>3321</v>
      </c>
      <c r="E1189" t="str">
        <f t="shared" si="18"/>
        <v>revenue, international, revenue, computing, mobile_phones</v>
      </c>
    </row>
    <row r="1190" spans="3:5" x14ac:dyDescent="0.2">
      <c r="C1190" t="s">
        <v>1852</v>
      </c>
      <c r="D1190" t="s">
        <v>3321</v>
      </c>
      <c r="E1190" t="str">
        <f t="shared" si="18"/>
        <v>revenue, international, revenue, computing, mobile_phones</v>
      </c>
    </row>
    <row r="1191" spans="3:5" x14ac:dyDescent="0.2">
      <c r="C1191" t="s">
        <v>1852</v>
      </c>
      <c r="D1191" t="s">
        <v>3322</v>
      </c>
      <c r="E1191" t="str">
        <f t="shared" si="18"/>
        <v>revenue, international, revenue, consumer_electronics</v>
      </c>
    </row>
    <row r="1192" spans="3:5" x14ac:dyDescent="0.2">
      <c r="C1192" t="s">
        <v>1852</v>
      </c>
      <c r="D1192" t="s">
        <v>3322</v>
      </c>
      <c r="E1192" t="str">
        <f t="shared" si="18"/>
        <v>revenue, international, revenue, consumer_electronics</v>
      </c>
    </row>
    <row r="1193" spans="3:5" x14ac:dyDescent="0.2">
      <c r="C1193" t="s">
        <v>1852</v>
      </c>
      <c r="D1193" t="s">
        <v>3323</v>
      </c>
      <c r="E1193" t="str">
        <f t="shared" si="18"/>
        <v>revenue, international, revenue, entertainment</v>
      </c>
    </row>
    <row r="1194" spans="3:5" x14ac:dyDescent="0.2">
      <c r="C1194" t="s">
        <v>1852</v>
      </c>
      <c r="D1194" t="s">
        <v>3323</v>
      </c>
      <c r="E1194" t="str">
        <f t="shared" si="18"/>
        <v>revenue, international, revenue, entertainment</v>
      </c>
    </row>
    <row r="1195" spans="3:5" x14ac:dyDescent="0.2">
      <c r="C1195" t="s">
        <v>1852</v>
      </c>
      <c r="D1195" t="s">
        <v>3324</v>
      </c>
      <c r="E1195" t="str">
        <f t="shared" si="18"/>
        <v>revenue, international, revenue, other</v>
      </c>
    </row>
    <row r="1196" spans="3:5" x14ac:dyDescent="0.2">
      <c r="C1196" t="s">
        <v>1852</v>
      </c>
      <c r="D1196" t="s">
        <v>3324</v>
      </c>
      <c r="E1196" t="str">
        <f t="shared" si="18"/>
        <v>revenue, international, revenue, other</v>
      </c>
    </row>
    <row r="1197" spans="3:5" x14ac:dyDescent="0.2">
      <c r="C1197" t="s">
        <v>1852</v>
      </c>
      <c r="D1197" t="s">
        <v>3325</v>
      </c>
      <c r="E1197" t="str">
        <f t="shared" si="18"/>
        <v>revenue, international, revenue, services</v>
      </c>
    </row>
    <row r="1198" spans="3:5" x14ac:dyDescent="0.2">
      <c r="C1198" t="s">
        <v>1852</v>
      </c>
      <c r="D1198" t="s">
        <v>3325</v>
      </c>
      <c r="E1198" t="str">
        <f t="shared" si="18"/>
        <v>revenue, international, revenue, services</v>
      </c>
    </row>
    <row r="1199" spans="3:5" x14ac:dyDescent="0.2">
      <c r="C1199" t="s">
        <v>2328</v>
      </c>
      <c r="D1199" t="s">
        <v>2084</v>
      </c>
      <c r="E1199" t="str">
        <f t="shared" si="18"/>
        <v>revenue, product, appliances</v>
      </c>
    </row>
    <row r="1200" spans="3:5" x14ac:dyDescent="0.2">
      <c r="C1200" t="s">
        <v>2328</v>
      </c>
      <c r="D1200" t="s">
        <v>3326</v>
      </c>
      <c r="E1200" t="str">
        <f t="shared" si="18"/>
        <v>revenue, product, computing, mobile_phones</v>
      </c>
    </row>
    <row r="1201" spans="3:5" x14ac:dyDescent="0.2">
      <c r="C1201" t="s">
        <v>2328</v>
      </c>
      <c r="D1201" t="s">
        <v>2085</v>
      </c>
      <c r="E1201" t="str">
        <f t="shared" si="18"/>
        <v>revenue, product, consumer_electronics</v>
      </c>
    </row>
    <row r="1202" spans="3:5" x14ac:dyDescent="0.2">
      <c r="C1202" t="s">
        <v>2328</v>
      </c>
      <c r="D1202" t="s">
        <v>2086</v>
      </c>
      <c r="E1202" t="str">
        <f t="shared" si="18"/>
        <v>revenue, product, entertainment</v>
      </c>
    </row>
    <row r="1203" spans="3:5" x14ac:dyDescent="0.2">
      <c r="C1203" t="s">
        <v>2328</v>
      </c>
      <c r="D1203" t="s">
        <v>1768</v>
      </c>
      <c r="E1203" t="str">
        <f t="shared" si="18"/>
        <v>revenue, product, other</v>
      </c>
    </row>
    <row r="1204" spans="3:5" x14ac:dyDescent="0.2">
      <c r="C1204" t="s">
        <v>2328</v>
      </c>
      <c r="D1204" t="s">
        <v>1984</v>
      </c>
      <c r="E1204" t="str">
        <f t="shared" si="18"/>
        <v>revenue, product, services</v>
      </c>
    </row>
    <row r="1205" spans="3:5" x14ac:dyDescent="0.2">
      <c r="C1205" t="s">
        <v>2318</v>
      </c>
      <c r="D1205" t="s">
        <v>1855</v>
      </c>
      <c r="E1205" t="str">
        <f t="shared" si="18"/>
        <v>segment, revenue, domestic_revenue</v>
      </c>
    </row>
    <row r="1206" spans="3:5" x14ac:dyDescent="0.2">
      <c r="C1206" t="s">
        <v>2318</v>
      </c>
      <c r="D1206" t="s">
        <v>2961</v>
      </c>
      <c r="E1206" t="str">
        <f t="shared" si="18"/>
        <v>segment, revenue, international, revenue</v>
      </c>
    </row>
    <row r="1207" spans="3:5" x14ac:dyDescent="0.2">
      <c r="C1207" t="s">
        <v>1860</v>
      </c>
      <c r="D1207" t="s">
        <v>2058</v>
      </c>
      <c r="E1207" t="str">
        <f t="shared" si="18"/>
        <v>net_sales, apparel</v>
      </c>
    </row>
    <row r="1208" spans="3:5" x14ac:dyDescent="0.2">
      <c r="C1208" t="s">
        <v>1860</v>
      </c>
      <c r="D1208" t="s">
        <v>1819</v>
      </c>
      <c r="E1208" t="str">
        <f t="shared" si="18"/>
        <v>net_sales, footwear</v>
      </c>
    </row>
    <row r="1209" spans="3:5" x14ac:dyDescent="0.2">
      <c r="C1209" t="s">
        <v>1860</v>
      </c>
      <c r="D1209" t="s">
        <v>3327</v>
      </c>
      <c r="E1209" t="str">
        <f t="shared" si="18"/>
        <v>net_sales, hats, accessories, other</v>
      </c>
    </row>
    <row r="1210" spans="3:5" x14ac:dyDescent="0.2">
      <c r="C1210" t="s">
        <v>2341</v>
      </c>
      <c r="D1210" t="s">
        <v>2164</v>
      </c>
      <c r="E1210" t="str">
        <f t="shared" si="18"/>
        <v>segment, net_sales, e_commerce</v>
      </c>
    </row>
    <row r="1211" spans="3:5" x14ac:dyDescent="0.2">
      <c r="C1211" t="s">
        <v>2341</v>
      </c>
      <c r="D1211" t="s">
        <v>3275</v>
      </c>
      <c r="E1211" t="str">
        <f t="shared" si="18"/>
        <v>segment, net_sales, e_commerce, revenue</v>
      </c>
    </row>
    <row r="1212" spans="3:5" x14ac:dyDescent="0.2">
      <c r="C1212" t="s">
        <v>2341</v>
      </c>
      <c r="D1212" t="s">
        <v>3328</v>
      </c>
      <c r="E1212" t="str">
        <f t="shared" si="18"/>
        <v>segment, net_sales, retail, stores, revenue</v>
      </c>
    </row>
    <row r="1213" spans="3:5" x14ac:dyDescent="0.2">
      <c r="C1213" t="s">
        <v>2341</v>
      </c>
      <c r="D1213" t="s">
        <v>273</v>
      </c>
      <c r="E1213" t="str">
        <f t="shared" si="18"/>
        <v>segment, net_sales, stores</v>
      </c>
    </row>
    <row r="1214" spans="3:5" x14ac:dyDescent="0.2">
      <c r="C1214" t="s">
        <v>273</v>
      </c>
      <c r="D1214" t="s">
        <v>2190</v>
      </c>
      <c r="E1214" t="str">
        <f t="shared" si="18"/>
        <v>stores, new_store</v>
      </c>
    </row>
    <row r="1215" spans="3:5" x14ac:dyDescent="0.2">
      <c r="C1215" t="s">
        <v>273</v>
      </c>
      <c r="D1215" t="s">
        <v>2415</v>
      </c>
      <c r="E1215" t="str">
        <f t="shared" si="18"/>
        <v>stores, stores, closed</v>
      </c>
    </row>
    <row r="1216" spans="3:5" x14ac:dyDescent="0.2">
      <c r="C1216" t="s">
        <v>2318</v>
      </c>
      <c r="D1216" t="s">
        <v>3329</v>
      </c>
      <c r="E1216" t="str">
        <f t="shared" si="18"/>
        <v>segment, revenue, finance_charges, other</v>
      </c>
    </row>
    <row r="1217" spans="3:5" x14ac:dyDescent="0.2">
      <c r="C1217" t="s">
        <v>2318</v>
      </c>
      <c r="D1217" t="s">
        <v>3103</v>
      </c>
      <c r="E1217" t="str">
        <f t="shared" si="18"/>
        <v>segment, revenue, other, revenue</v>
      </c>
    </row>
    <row r="1218" spans="3:5" x14ac:dyDescent="0.2">
      <c r="C1218" t="s">
        <v>2318</v>
      </c>
      <c r="D1218" t="s">
        <v>1785</v>
      </c>
      <c r="E1218" t="str">
        <f t="shared" ref="E1218:E1281" si="19">IF(C1218&lt;&gt;"",TRIM(C1218),"")&amp;IF(AND(C1218&lt;&gt;"",D1218&lt;&gt;""),", ","")&amp;IF(D1218&lt;&gt;"",TRIM(D1218),"")</f>
        <v>segment, revenue, product_sales</v>
      </c>
    </row>
    <row r="1219" spans="3:5" x14ac:dyDescent="0.2">
      <c r="C1219" t="s">
        <v>2318</v>
      </c>
      <c r="D1219" t="s">
        <v>2087</v>
      </c>
      <c r="E1219" t="str">
        <f t="shared" si="19"/>
        <v>segment, revenue, repair_service_agreement_commissions</v>
      </c>
    </row>
    <row r="1220" spans="3:5" x14ac:dyDescent="0.2">
      <c r="C1220" t="s">
        <v>2318</v>
      </c>
      <c r="D1220" t="s">
        <v>2990</v>
      </c>
      <c r="E1220" t="str">
        <f t="shared" si="19"/>
        <v>segment, revenue, service, revenues</v>
      </c>
    </row>
    <row r="1221" spans="3:5" x14ac:dyDescent="0.2">
      <c r="C1221" t="s">
        <v>2343</v>
      </c>
      <c r="D1221" t="s">
        <v>3330</v>
      </c>
      <c r="E1221" t="str">
        <f t="shared" si="19"/>
        <v>sub_segment, revenue, consumer_electronics, _product_sales</v>
      </c>
    </row>
    <row r="1222" spans="3:5" x14ac:dyDescent="0.2">
      <c r="C1222" t="s">
        <v>2343</v>
      </c>
      <c r="D1222" t="s">
        <v>3331</v>
      </c>
      <c r="E1222" t="str">
        <f t="shared" si="19"/>
        <v>sub_segment, revenue, furniture, mattress, _product_sales</v>
      </c>
    </row>
    <row r="1223" spans="3:5" x14ac:dyDescent="0.2">
      <c r="C1223" t="s">
        <v>2343</v>
      </c>
      <c r="D1223" t="s">
        <v>3332</v>
      </c>
      <c r="E1223" t="str">
        <f t="shared" si="19"/>
        <v>sub_segment, revenue, home_appliance, _product_sales</v>
      </c>
    </row>
    <row r="1224" spans="3:5" x14ac:dyDescent="0.2">
      <c r="C1224" t="s">
        <v>2343</v>
      </c>
      <c r="D1224" t="s">
        <v>3333</v>
      </c>
      <c r="E1224" t="str">
        <f t="shared" si="19"/>
        <v>sub_segment, revenue, home_office, _product_sales</v>
      </c>
    </row>
    <row r="1225" spans="3:5" x14ac:dyDescent="0.2">
      <c r="C1225" t="s">
        <v>2343</v>
      </c>
      <c r="D1225" t="s">
        <v>3334</v>
      </c>
      <c r="E1225" t="str">
        <f t="shared" si="19"/>
        <v>sub_segment, revenue, other, _product_sales</v>
      </c>
    </row>
    <row r="1226" spans="3:5" x14ac:dyDescent="0.2">
      <c r="C1226" t="s">
        <v>1852</v>
      </c>
      <c r="D1226" t="s">
        <v>2088</v>
      </c>
      <c r="E1226" t="str">
        <f t="shared" si="19"/>
        <v>revenue, external_customer_sales</v>
      </c>
    </row>
    <row r="1227" spans="3:5" x14ac:dyDescent="0.2">
      <c r="C1227" t="s">
        <v>1852</v>
      </c>
      <c r="D1227" t="s">
        <v>2089</v>
      </c>
      <c r="E1227" t="str">
        <f t="shared" si="19"/>
        <v>revenue, intersegment_sales</v>
      </c>
    </row>
    <row r="1228" spans="3:5" x14ac:dyDescent="0.2">
      <c r="C1228" t="s">
        <v>2318</v>
      </c>
      <c r="D1228" t="s">
        <v>3335</v>
      </c>
      <c r="E1228" t="str">
        <f t="shared" si="19"/>
        <v>segment, revenue, br, _portfolio</v>
      </c>
    </row>
    <row r="1229" spans="3:5" x14ac:dyDescent="0.2">
      <c r="C1229" t="s">
        <v>2318</v>
      </c>
      <c r="D1229" t="s">
        <v>2090</v>
      </c>
      <c r="E1229" t="str">
        <f t="shared" si="19"/>
        <v>segment, revenue, canada_retail</v>
      </c>
    </row>
    <row r="1230" spans="3:5" x14ac:dyDescent="0.2">
      <c r="C1230" t="s">
        <v>2318</v>
      </c>
      <c r="D1230" t="s">
        <v>3454</v>
      </c>
      <c r="E1230" t="str">
        <f t="shared" si="19"/>
        <v>segment, revenue, elimination_intersegment_net, revenue</v>
      </c>
    </row>
    <row r="1231" spans="3:5" x14ac:dyDescent="0.2">
      <c r="C1231" t="s">
        <v>2318</v>
      </c>
      <c r="D1231" t="s">
        <v>3103</v>
      </c>
      <c r="E1231" t="str">
        <f t="shared" si="19"/>
        <v>segment, revenue, other, revenue</v>
      </c>
    </row>
    <row r="1232" spans="3:5" x14ac:dyDescent="0.2">
      <c r="C1232" t="s">
        <v>2318</v>
      </c>
      <c r="D1232" t="s">
        <v>3336</v>
      </c>
      <c r="E1232" t="str">
        <f t="shared" si="19"/>
        <v>segment, revenue, us_retail, revenue</v>
      </c>
    </row>
    <row r="1233" spans="3:5" x14ac:dyDescent="0.2">
      <c r="C1233" t="s">
        <v>273</v>
      </c>
      <c r="D1233" t="s">
        <v>2379</v>
      </c>
      <c r="E1233" t="str">
        <f t="shared" si="19"/>
        <v>stores, total_, stores</v>
      </c>
    </row>
    <row r="1234" spans="3:5" x14ac:dyDescent="0.2">
      <c r="C1234" t="s">
        <v>2341</v>
      </c>
      <c r="D1234" t="s">
        <v>2091</v>
      </c>
      <c r="E1234" t="str">
        <f t="shared" si="19"/>
        <v>segment, net_sales, apparel_sales</v>
      </c>
    </row>
    <row r="1235" spans="3:5" x14ac:dyDescent="0.2">
      <c r="C1235" t="s">
        <v>2341</v>
      </c>
      <c r="D1235" t="s">
        <v>2092</v>
      </c>
      <c r="E1235" t="str">
        <f t="shared" si="19"/>
        <v>segment, net_sales, consumables_sales</v>
      </c>
    </row>
    <row r="1236" spans="3:5" x14ac:dyDescent="0.2">
      <c r="C1236" t="s">
        <v>2341</v>
      </c>
      <c r="D1236" t="s">
        <v>2093</v>
      </c>
      <c r="E1236" t="str">
        <f t="shared" si="19"/>
        <v>segment, net_sales, home_products_sales</v>
      </c>
    </row>
    <row r="1237" spans="3:5" x14ac:dyDescent="0.2">
      <c r="C1237" t="s">
        <v>2341</v>
      </c>
      <c r="D1237" t="s">
        <v>2094</v>
      </c>
      <c r="E1237" t="str">
        <f t="shared" si="19"/>
        <v>segment, net_sales, seasonal_sales</v>
      </c>
    </row>
    <row r="1238" spans="3:5" x14ac:dyDescent="0.2">
      <c r="C1238" t="s">
        <v>2332</v>
      </c>
      <c r="D1238" t="s">
        <v>3337</v>
      </c>
      <c r="E1238" t="str">
        <f t="shared" si="19"/>
        <v>store, count, ending, store, count</v>
      </c>
    </row>
    <row r="1239" spans="3:5" x14ac:dyDescent="0.2">
      <c r="C1239" t="s">
        <v>2332</v>
      </c>
      <c r="D1239" t="s">
        <v>2317</v>
      </c>
      <c r="E1239" t="str">
        <f t="shared" si="19"/>
        <v>store, count, new_store, openings</v>
      </c>
    </row>
    <row r="1240" spans="3:5" x14ac:dyDescent="0.2">
      <c r="C1240" t="s">
        <v>2332</v>
      </c>
      <c r="D1240" t="s">
        <v>3338</v>
      </c>
      <c r="E1240" t="str">
        <f t="shared" si="19"/>
        <v>store, count, total_selling, square_footage</v>
      </c>
    </row>
    <row r="1241" spans="3:5" x14ac:dyDescent="0.2">
      <c r="C1241" t="s">
        <v>1860</v>
      </c>
      <c r="D1241" t="s">
        <v>3339</v>
      </c>
      <c r="E1241" t="str">
        <f t="shared" si="19"/>
        <v>net_sales, e, commerce_sales</v>
      </c>
    </row>
    <row r="1242" spans="3:5" x14ac:dyDescent="0.2">
      <c r="C1242" t="s">
        <v>1860</v>
      </c>
      <c r="D1242" t="s">
        <v>3339</v>
      </c>
      <c r="E1242" t="str">
        <f t="shared" si="19"/>
        <v>net_sales, e, commerce_sales</v>
      </c>
    </row>
    <row r="1243" spans="3:5" x14ac:dyDescent="0.2">
      <c r="C1243" t="s">
        <v>1860</v>
      </c>
      <c r="D1243" t="s">
        <v>2349</v>
      </c>
      <c r="E1243" t="str">
        <f t="shared" si="19"/>
        <v>net_sales, same_, storesales</v>
      </c>
    </row>
    <row r="1244" spans="3:5" x14ac:dyDescent="0.2">
      <c r="C1244" t="s">
        <v>2404</v>
      </c>
      <c r="D1244" t="s">
        <v>2222</v>
      </c>
      <c r="E1244" t="str">
        <f t="shared" si="19"/>
        <v>relocated, stores, dicks_sporting_goods</v>
      </c>
    </row>
    <row r="1245" spans="3:5" x14ac:dyDescent="0.2">
      <c r="C1245" t="s">
        <v>2404</v>
      </c>
      <c r="D1245" t="s">
        <v>3340</v>
      </c>
      <c r="E1245" t="str">
        <f t="shared" si="19"/>
        <v>relocated, stores, specialty_concept, stores</v>
      </c>
    </row>
    <row r="1246" spans="3:5" x14ac:dyDescent="0.2">
      <c r="C1246" t="s">
        <v>2405</v>
      </c>
      <c r="D1246" t="s">
        <v>1772</v>
      </c>
      <c r="E1246" t="str">
        <f t="shared" si="19"/>
        <v>revenue_by, net_sales, sales</v>
      </c>
    </row>
    <row r="1247" spans="3:5" x14ac:dyDescent="0.2">
      <c r="C1247" t="s">
        <v>2095</v>
      </c>
      <c r="D1247" t="s">
        <v>2222</v>
      </c>
      <c r="E1247" t="str">
        <f t="shared" si="19"/>
        <v>square_footage, dicks_sporting_goods</v>
      </c>
    </row>
    <row r="1248" spans="3:5" x14ac:dyDescent="0.2">
      <c r="C1248" t="s">
        <v>2095</v>
      </c>
      <c r="D1248" t="s">
        <v>3340</v>
      </c>
      <c r="E1248" t="str">
        <f t="shared" si="19"/>
        <v>square_footage, specialty_concept, stores</v>
      </c>
    </row>
    <row r="1249" spans="3:5" x14ac:dyDescent="0.2">
      <c r="C1249" t="s">
        <v>273</v>
      </c>
      <c r="D1249" t="s">
        <v>2222</v>
      </c>
      <c r="E1249" t="str">
        <f t="shared" si="19"/>
        <v>stores, dicks_sporting_goods</v>
      </c>
    </row>
    <row r="1250" spans="3:5" x14ac:dyDescent="0.2">
      <c r="C1250" t="s">
        <v>273</v>
      </c>
      <c r="D1250" t="s">
        <v>3340</v>
      </c>
      <c r="E1250" t="str">
        <f t="shared" si="19"/>
        <v>stores, specialty_concept, stores</v>
      </c>
    </row>
    <row r="1251" spans="3:5" x14ac:dyDescent="0.2">
      <c r="C1251" t="s">
        <v>2406</v>
      </c>
      <c r="D1251" t="s">
        <v>2096</v>
      </c>
      <c r="E1251" t="str">
        <f t="shared" si="19"/>
        <v>change_, ticket, dollar_tree</v>
      </c>
    </row>
    <row r="1252" spans="3:5" x14ac:dyDescent="0.2">
      <c r="C1252" t="s">
        <v>2406</v>
      </c>
      <c r="D1252" t="s">
        <v>2185</v>
      </c>
      <c r="E1252" t="str">
        <f t="shared" si="19"/>
        <v>change_, ticket, family_dollar</v>
      </c>
    </row>
    <row r="1253" spans="3:5" x14ac:dyDescent="0.2">
      <c r="C1253" t="s">
        <v>2274</v>
      </c>
      <c r="D1253" t="s">
        <v>2096</v>
      </c>
      <c r="E1253" t="str">
        <f t="shared" si="19"/>
        <v>change_, dollar_tree</v>
      </c>
    </row>
    <row r="1254" spans="3:5" x14ac:dyDescent="0.2">
      <c r="C1254" t="s">
        <v>2274</v>
      </c>
      <c r="D1254" t="s">
        <v>2185</v>
      </c>
      <c r="E1254" t="str">
        <f t="shared" si="19"/>
        <v>change_, family_dollar</v>
      </c>
    </row>
    <row r="1255" spans="3:5" x14ac:dyDescent="0.2">
      <c r="C1255" t="s">
        <v>1687</v>
      </c>
      <c r="D1255" t="s">
        <v>2096</v>
      </c>
      <c r="E1255" t="str">
        <f t="shared" si="19"/>
        <v>dollar_tree</v>
      </c>
    </row>
    <row r="1256" spans="3:5" x14ac:dyDescent="0.2">
      <c r="C1256" t="s">
        <v>1687</v>
      </c>
      <c r="D1256" t="s">
        <v>2185</v>
      </c>
      <c r="E1256" t="str">
        <f t="shared" si="19"/>
        <v>family_dollar</v>
      </c>
    </row>
    <row r="1257" spans="3:5" x14ac:dyDescent="0.2">
      <c r="C1257" t="s">
        <v>1687</v>
      </c>
      <c r="D1257" t="s">
        <v>3341</v>
      </c>
      <c r="E1257" t="str">
        <f t="shared" si="19"/>
        <v>retail_selling, square_footage</v>
      </c>
    </row>
    <row r="1258" spans="3:5" x14ac:dyDescent="0.2">
      <c r="C1258" t="s">
        <v>2317</v>
      </c>
      <c r="D1258" t="s">
        <v>2096</v>
      </c>
      <c r="E1258" t="str">
        <f t="shared" si="19"/>
        <v>new_store, openings, dollar_tree</v>
      </c>
    </row>
    <row r="1259" spans="3:5" x14ac:dyDescent="0.2">
      <c r="C1259" t="s">
        <v>2317</v>
      </c>
      <c r="D1259" t="s">
        <v>2185</v>
      </c>
      <c r="E1259" t="str">
        <f t="shared" si="19"/>
        <v>new_store, openings, family_dollar</v>
      </c>
    </row>
    <row r="1260" spans="3:5" x14ac:dyDescent="0.2">
      <c r="C1260" t="s">
        <v>2407</v>
      </c>
      <c r="D1260" t="s">
        <v>2096</v>
      </c>
      <c r="E1260" t="str">
        <f t="shared" si="19"/>
        <v>re_bannered, stores, dollar_tree</v>
      </c>
    </row>
    <row r="1261" spans="3:5" x14ac:dyDescent="0.2">
      <c r="C1261" t="s">
        <v>2407</v>
      </c>
      <c r="D1261" t="s">
        <v>2185</v>
      </c>
      <c r="E1261" t="str">
        <f t="shared" si="19"/>
        <v>re_bannered, stores, family_dollar</v>
      </c>
    </row>
    <row r="1262" spans="3:5" x14ac:dyDescent="0.2">
      <c r="C1262" t="s">
        <v>2408</v>
      </c>
      <c r="D1262" t="s">
        <v>2097</v>
      </c>
      <c r="E1262" t="str">
        <f t="shared" si="19"/>
        <v>renovated, stores, completed_renovations</v>
      </c>
    </row>
    <row r="1263" spans="3:5" x14ac:dyDescent="0.2">
      <c r="C1263" t="s">
        <v>2349</v>
      </c>
      <c r="D1263" t="s">
        <v>2349</v>
      </c>
      <c r="E1263" t="str">
        <f t="shared" si="19"/>
        <v>same_, storesales, same_, storesales</v>
      </c>
    </row>
    <row r="1264" spans="3:5" x14ac:dyDescent="0.2">
      <c r="C1264" t="s">
        <v>2409</v>
      </c>
      <c r="D1264" t="s">
        <v>3342</v>
      </c>
      <c r="E1264" t="str">
        <f t="shared" si="19"/>
        <v>same_, storesales, segment, dollar_tree_same_, storesales</v>
      </c>
    </row>
    <row r="1265" spans="3:5" x14ac:dyDescent="0.2">
      <c r="C1265" t="s">
        <v>2409</v>
      </c>
      <c r="D1265" t="s">
        <v>3343</v>
      </c>
      <c r="E1265" t="str">
        <f t="shared" si="19"/>
        <v>same_, storesales, segment, family_dollar_same_, storesales</v>
      </c>
    </row>
    <row r="1266" spans="3:5" x14ac:dyDescent="0.2">
      <c r="C1266" t="s">
        <v>1797</v>
      </c>
      <c r="D1266" t="s">
        <v>3344</v>
      </c>
      <c r="E1266" t="str">
        <f t="shared" si="19"/>
        <v>segment_sales, corporate, support, other_sales</v>
      </c>
    </row>
    <row r="1267" spans="3:5" x14ac:dyDescent="0.2">
      <c r="C1267" t="s">
        <v>1797</v>
      </c>
      <c r="D1267" t="s">
        <v>2098</v>
      </c>
      <c r="E1267" t="str">
        <f t="shared" si="19"/>
        <v>segment_sales, dollar_tree_sales</v>
      </c>
    </row>
    <row r="1268" spans="3:5" x14ac:dyDescent="0.2">
      <c r="C1268" t="s">
        <v>1797</v>
      </c>
      <c r="D1268" t="s">
        <v>2099</v>
      </c>
      <c r="E1268" t="str">
        <f t="shared" si="19"/>
        <v>segment_sales, family_dollar_sales</v>
      </c>
    </row>
    <row r="1269" spans="3:5" x14ac:dyDescent="0.2">
      <c r="C1269" t="s">
        <v>1797</v>
      </c>
      <c r="D1269" t="s">
        <v>2100</v>
      </c>
      <c r="E1269" t="str">
        <f t="shared" si="19"/>
        <v>segment_sales, total_segment_sales</v>
      </c>
    </row>
    <row r="1270" spans="3:5" x14ac:dyDescent="0.2">
      <c r="C1270" t="s">
        <v>2322</v>
      </c>
      <c r="D1270" t="s">
        <v>2096</v>
      </c>
      <c r="E1270" t="str">
        <f t="shared" si="19"/>
        <v>selling, square_footage, dollar_tree</v>
      </c>
    </row>
    <row r="1271" spans="3:5" x14ac:dyDescent="0.2">
      <c r="C1271" t="s">
        <v>2322</v>
      </c>
      <c r="D1271" t="s">
        <v>2185</v>
      </c>
      <c r="E1271" t="str">
        <f t="shared" si="19"/>
        <v>selling, square_footage, family_dollar</v>
      </c>
    </row>
    <row r="1272" spans="3:5" x14ac:dyDescent="0.2">
      <c r="C1272" t="s">
        <v>1763</v>
      </c>
      <c r="D1272" t="s">
        <v>2096</v>
      </c>
      <c r="E1272" t="str">
        <f t="shared" si="19"/>
        <v>store_closures, dollar_tree</v>
      </c>
    </row>
    <row r="1273" spans="3:5" x14ac:dyDescent="0.2">
      <c r="C1273" t="s">
        <v>1763</v>
      </c>
      <c r="D1273" t="s">
        <v>2185</v>
      </c>
      <c r="E1273" t="str">
        <f t="shared" si="19"/>
        <v>store_closures, family_dollar</v>
      </c>
    </row>
    <row r="1274" spans="3:5" x14ac:dyDescent="0.2">
      <c r="C1274" t="s">
        <v>273</v>
      </c>
      <c r="D1274" t="s">
        <v>3117</v>
      </c>
      <c r="E1274" t="str">
        <f t="shared" si="19"/>
        <v>stores, closed, stores</v>
      </c>
    </row>
    <row r="1275" spans="3:5" x14ac:dyDescent="0.2">
      <c r="C1275" t="s">
        <v>273</v>
      </c>
      <c r="D1275" t="s">
        <v>3345</v>
      </c>
      <c r="E1275" t="str">
        <f t="shared" si="19"/>
        <v>stores, exp, ed_or_relocated, stores</v>
      </c>
    </row>
    <row r="1276" spans="3:5" x14ac:dyDescent="0.2">
      <c r="C1276" t="s">
        <v>2101</v>
      </c>
      <c r="D1276" t="s">
        <v>3346</v>
      </c>
      <c r="E1276" t="str">
        <f t="shared" si="19"/>
        <v>centers, net_new_center, openings</v>
      </c>
    </row>
    <row r="1277" spans="3:5" x14ac:dyDescent="0.2">
      <c r="C1277" t="s">
        <v>2101</v>
      </c>
      <c r="D1277" t="s">
        <v>2102</v>
      </c>
      <c r="E1277" t="str">
        <f t="shared" si="19"/>
        <v>centers, net_new_centers</v>
      </c>
    </row>
    <row r="1278" spans="3:5" x14ac:dyDescent="0.2">
      <c r="C1278" t="s">
        <v>2101</v>
      </c>
      <c r="D1278" t="s">
        <v>3455</v>
      </c>
      <c r="E1278" t="str">
        <f t="shared" si="19"/>
        <v>centers, network_locations</v>
      </c>
    </row>
    <row r="1279" spans="3:5" x14ac:dyDescent="0.2">
      <c r="C1279" t="s">
        <v>2318</v>
      </c>
      <c r="D1279" t="s">
        <v>2103</v>
      </c>
      <c r="E1279" t="str">
        <f t="shared" si="19"/>
        <v>segment, revenue, marketing_fees</v>
      </c>
    </row>
    <row r="1280" spans="3:5" x14ac:dyDescent="0.2">
      <c r="C1280" t="s">
        <v>2318</v>
      </c>
      <c r="D1280" t="s">
        <v>3103</v>
      </c>
      <c r="E1280" t="str">
        <f t="shared" si="19"/>
        <v>segment, revenue, other, revenue</v>
      </c>
    </row>
    <row r="1281" spans="3:5" x14ac:dyDescent="0.2">
      <c r="C1281" t="s">
        <v>2318</v>
      </c>
      <c r="D1281" t="s">
        <v>1785</v>
      </c>
      <c r="E1281" t="str">
        <f t="shared" si="19"/>
        <v>segment, revenue, product_sales</v>
      </c>
    </row>
    <row r="1282" spans="3:5" x14ac:dyDescent="0.2">
      <c r="C1282" t="s">
        <v>2318</v>
      </c>
      <c r="D1282" t="s">
        <v>2104</v>
      </c>
      <c r="E1282" t="str">
        <f t="shared" ref="E1282:E1345" si="20">IF(C1282&lt;&gt;"",TRIM(C1282),"")&amp;IF(AND(C1282&lt;&gt;"",D1282&lt;&gt;""),", ","")&amp;IF(D1282&lt;&gt;"",TRIM(D1282),"")</f>
        <v>segment, revenue, royalty_fees</v>
      </c>
    </row>
    <row r="1283" spans="3:5" x14ac:dyDescent="0.2">
      <c r="C1283" t="s">
        <v>2353</v>
      </c>
      <c r="D1283" t="s">
        <v>3156</v>
      </c>
      <c r="E1283" t="str">
        <f t="shared" si="20"/>
        <v>comparable_, storesales, comparable_, storesales_growth</v>
      </c>
    </row>
    <row r="1284" spans="3:5" x14ac:dyDescent="0.2">
      <c r="C1284" t="s">
        <v>2317</v>
      </c>
      <c r="D1284" t="s">
        <v>3347</v>
      </c>
      <c r="E1284" t="str">
        <f t="shared" si="20"/>
        <v>new_store, openings, americas_best_contacts, eyeglasses, stores</v>
      </c>
    </row>
    <row r="1285" spans="3:5" x14ac:dyDescent="0.2">
      <c r="C1285" t="s">
        <v>2317</v>
      </c>
      <c r="D1285" t="s">
        <v>3348</v>
      </c>
      <c r="E1285" t="str">
        <f t="shared" si="20"/>
        <v>new_store, openings, eyeglass_world, stores</v>
      </c>
    </row>
    <row r="1286" spans="3:5" x14ac:dyDescent="0.2">
      <c r="C1286" t="s">
        <v>2317</v>
      </c>
      <c r="D1286" t="s">
        <v>2319</v>
      </c>
      <c r="E1286" t="str">
        <f t="shared" si="20"/>
        <v>new_store, openings, total, stores</v>
      </c>
    </row>
    <row r="1287" spans="3:5" x14ac:dyDescent="0.2">
      <c r="C1287" t="s">
        <v>2317</v>
      </c>
      <c r="D1287" t="s">
        <v>3349</v>
      </c>
      <c r="E1287" t="str">
        <f t="shared" si="20"/>
        <v>new_store, openings, vision_centers, _walmart</v>
      </c>
    </row>
    <row r="1288" spans="3:5" x14ac:dyDescent="0.2">
      <c r="C1288" t="s">
        <v>2317</v>
      </c>
      <c r="D1288" t="s">
        <v>3350</v>
      </c>
      <c r="E1288" t="str">
        <f t="shared" si="20"/>
        <v>new_store, openings, vista_optical, stores, fred_meyer</v>
      </c>
    </row>
    <row r="1289" spans="3:5" x14ac:dyDescent="0.2">
      <c r="C1289" t="s">
        <v>2317</v>
      </c>
      <c r="D1289" t="s">
        <v>3351</v>
      </c>
      <c r="E1289" t="str">
        <f t="shared" si="20"/>
        <v>new_store, openings, vista_optical, stores, military</v>
      </c>
    </row>
    <row r="1290" spans="3:5" x14ac:dyDescent="0.2">
      <c r="C1290" t="s">
        <v>2410</v>
      </c>
      <c r="D1290" t="s">
        <v>2978</v>
      </c>
      <c r="E1290" t="str">
        <f t="shared" si="20"/>
        <v>no_of, stores, open_at_the_end, corporate, other</v>
      </c>
    </row>
    <row r="1291" spans="3:5" x14ac:dyDescent="0.2">
      <c r="C1291" t="s">
        <v>2410</v>
      </c>
      <c r="D1291" t="s">
        <v>2105</v>
      </c>
      <c r="E1291" t="str">
        <f t="shared" si="20"/>
        <v>no_of, stores, open_at_the_end, legacy_segment</v>
      </c>
    </row>
    <row r="1292" spans="3:5" x14ac:dyDescent="0.2">
      <c r="C1292" t="s">
        <v>2410</v>
      </c>
      <c r="D1292" t="s">
        <v>3352</v>
      </c>
      <c r="E1292" t="str">
        <f t="shared" si="20"/>
        <v>no_of, stores, open_at_the_end, owned, host_segment</v>
      </c>
    </row>
    <row r="1293" spans="3:5" x14ac:dyDescent="0.2">
      <c r="C1293" t="s">
        <v>273</v>
      </c>
      <c r="D1293" t="s">
        <v>3347</v>
      </c>
      <c r="E1293" t="str">
        <f t="shared" si="20"/>
        <v>stores, americas_best_contacts, eyeglasses, stores</v>
      </c>
    </row>
    <row r="1294" spans="3:5" x14ac:dyDescent="0.2">
      <c r="C1294" t="s">
        <v>273</v>
      </c>
      <c r="D1294" t="s">
        <v>3348</v>
      </c>
      <c r="E1294" t="str">
        <f t="shared" si="20"/>
        <v>stores, eyeglass_world, stores</v>
      </c>
    </row>
    <row r="1295" spans="3:5" x14ac:dyDescent="0.2">
      <c r="C1295" t="s">
        <v>273</v>
      </c>
      <c r="D1295" t="s">
        <v>3349</v>
      </c>
      <c r="E1295" t="str">
        <f t="shared" si="20"/>
        <v>stores, vision_centers, _walmart</v>
      </c>
    </row>
    <row r="1296" spans="3:5" x14ac:dyDescent="0.2">
      <c r="C1296" t="s">
        <v>273</v>
      </c>
      <c r="D1296" t="s">
        <v>3350</v>
      </c>
      <c r="E1296" t="str">
        <f t="shared" si="20"/>
        <v>stores, vista_optical, stores, fred_meyer</v>
      </c>
    </row>
    <row r="1297" spans="3:5" x14ac:dyDescent="0.2">
      <c r="C1297" t="s">
        <v>273</v>
      </c>
      <c r="D1297" t="s">
        <v>3351</v>
      </c>
      <c r="E1297" t="str">
        <f t="shared" si="20"/>
        <v>stores, vista_optical, stores, military</v>
      </c>
    </row>
    <row r="1298" spans="3:5" x14ac:dyDescent="0.2">
      <c r="C1298" t="s">
        <v>2411</v>
      </c>
      <c r="D1298" t="s">
        <v>3353</v>
      </c>
      <c r="E1298" t="str">
        <f t="shared" si="20"/>
        <v>revenue, contracts, customers, revenues_recognized_at_a_point_, time</v>
      </c>
    </row>
    <row r="1299" spans="3:5" x14ac:dyDescent="0.2">
      <c r="C1299" t="s">
        <v>2411</v>
      </c>
      <c r="D1299" t="s">
        <v>2106</v>
      </c>
      <c r="E1299" t="str">
        <f t="shared" si="20"/>
        <v>revenue, contracts, customers, revenues_recognized_over_time</v>
      </c>
    </row>
    <row r="1300" spans="3:5" x14ac:dyDescent="0.2">
      <c r="C1300" t="s">
        <v>2318</v>
      </c>
      <c r="D1300" t="s">
        <v>2900</v>
      </c>
      <c r="E1300" t="str">
        <f t="shared" si="20"/>
        <v>segment, revenue, corporate, other, revenue</v>
      </c>
    </row>
    <row r="1301" spans="3:5" x14ac:dyDescent="0.2">
      <c r="C1301" t="s">
        <v>2318</v>
      </c>
      <c r="D1301" t="s">
        <v>3354</v>
      </c>
      <c r="E1301" t="str">
        <f t="shared" si="20"/>
        <v>segment, revenue, legacy, revenue</v>
      </c>
    </row>
    <row r="1302" spans="3:5" x14ac:dyDescent="0.2">
      <c r="C1302" t="s">
        <v>2318</v>
      </c>
      <c r="D1302" t="s">
        <v>3355</v>
      </c>
      <c r="E1302" t="str">
        <f t="shared" si="20"/>
        <v>segment, revenue, owned, host, revenue</v>
      </c>
    </row>
    <row r="1303" spans="3:5" x14ac:dyDescent="0.2">
      <c r="C1303" t="s">
        <v>2318</v>
      </c>
      <c r="D1303" t="s">
        <v>2107</v>
      </c>
      <c r="E1303" t="str">
        <f t="shared" si="20"/>
        <v>segment, revenue, reconciliations</v>
      </c>
    </row>
    <row r="1304" spans="3:5" x14ac:dyDescent="0.2">
      <c r="C1304" t="s">
        <v>1763</v>
      </c>
      <c r="D1304" t="s">
        <v>3347</v>
      </c>
      <c r="E1304" t="str">
        <f t="shared" si="20"/>
        <v>store_closures, americas_best_contacts, eyeglasses, stores</v>
      </c>
    </row>
    <row r="1305" spans="3:5" x14ac:dyDescent="0.2">
      <c r="C1305" t="s">
        <v>1763</v>
      </c>
      <c r="D1305" t="s">
        <v>3348</v>
      </c>
      <c r="E1305" t="str">
        <f t="shared" si="20"/>
        <v>store_closures, eyeglass_world, stores</v>
      </c>
    </row>
    <row r="1306" spans="3:5" x14ac:dyDescent="0.2">
      <c r="C1306" t="s">
        <v>1763</v>
      </c>
      <c r="D1306" t="s">
        <v>3349</v>
      </c>
      <c r="E1306" t="str">
        <f t="shared" si="20"/>
        <v>store_closures, vision_centers, _walmart</v>
      </c>
    </row>
    <row r="1307" spans="3:5" x14ac:dyDescent="0.2">
      <c r="C1307" t="s">
        <v>1763</v>
      </c>
      <c r="D1307" t="s">
        <v>3350</v>
      </c>
      <c r="E1307" t="str">
        <f t="shared" si="20"/>
        <v>store_closures, vista_optical, stores, fred_meyer</v>
      </c>
    </row>
    <row r="1308" spans="3:5" x14ac:dyDescent="0.2">
      <c r="C1308" t="s">
        <v>1763</v>
      </c>
      <c r="D1308" t="s">
        <v>3351</v>
      </c>
      <c r="E1308" t="str">
        <f t="shared" si="20"/>
        <v>store_closures, vista_optical, stores, military</v>
      </c>
    </row>
    <row r="1309" spans="3:5" x14ac:dyDescent="0.2">
      <c r="C1309" t="s">
        <v>1687</v>
      </c>
      <c r="D1309" t="s">
        <v>2223</v>
      </c>
      <c r="E1309" t="str">
        <f t="shared" si="20"/>
        <v>americas_best</v>
      </c>
    </row>
    <row r="1310" spans="3:5" x14ac:dyDescent="0.2">
      <c r="C1310" t="s">
        <v>1687</v>
      </c>
      <c r="D1310" t="s">
        <v>2978</v>
      </c>
      <c r="E1310" t="str">
        <f t="shared" si="20"/>
        <v>corporate, other</v>
      </c>
    </row>
    <row r="1311" spans="3:5" x14ac:dyDescent="0.2">
      <c r="C1311" t="s">
        <v>1687</v>
      </c>
      <c r="D1311" t="s">
        <v>2108</v>
      </c>
      <c r="E1311" t="str">
        <f t="shared" si="20"/>
        <v>eyeglass_world</v>
      </c>
    </row>
    <row r="1312" spans="3:5" x14ac:dyDescent="0.2">
      <c r="C1312" t="s">
        <v>1687</v>
      </c>
      <c r="D1312" t="s">
        <v>2109</v>
      </c>
      <c r="E1312" t="str">
        <f t="shared" si="20"/>
        <v>fred_meyer</v>
      </c>
    </row>
    <row r="1313" spans="3:5" x14ac:dyDescent="0.2">
      <c r="C1313" t="s">
        <v>1687</v>
      </c>
      <c r="D1313" t="s">
        <v>2105</v>
      </c>
      <c r="E1313" t="str">
        <f t="shared" si="20"/>
        <v>legacy_segment</v>
      </c>
    </row>
    <row r="1314" spans="3:5" x14ac:dyDescent="0.2">
      <c r="C1314" t="s">
        <v>1687</v>
      </c>
      <c r="D1314" t="s">
        <v>2110</v>
      </c>
      <c r="E1314" t="str">
        <f t="shared" si="20"/>
        <v>military</v>
      </c>
    </row>
    <row r="1315" spans="3:5" x14ac:dyDescent="0.2">
      <c r="C1315" t="s">
        <v>273</v>
      </c>
      <c r="D1315" t="s">
        <v>2190</v>
      </c>
      <c r="E1315" t="str">
        <f t="shared" si="20"/>
        <v>stores, new_store</v>
      </c>
    </row>
    <row r="1316" spans="3:5" x14ac:dyDescent="0.2">
      <c r="C1316" t="s">
        <v>2397</v>
      </c>
      <c r="D1316" t="s">
        <v>3356</v>
      </c>
      <c r="E1316" t="str">
        <f t="shared" si="20"/>
        <v>product, revenue, fashion, home</v>
      </c>
    </row>
    <row r="1317" spans="3:5" x14ac:dyDescent="0.2">
      <c r="C1317" t="s">
        <v>2397</v>
      </c>
      <c r="D1317" t="s">
        <v>2111</v>
      </c>
      <c r="E1317" t="str">
        <f t="shared" si="20"/>
        <v>product, revenue, leisure</v>
      </c>
    </row>
    <row r="1318" spans="3:5" x14ac:dyDescent="0.2">
      <c r="C1318" t="s">
        <v>2397</v>
      </c>
      <c r="D1318" t="s">
        <v>3357</v>
      </c>
      <c r="E1318" t="str">
        <f t="shared" si="20"/>
        <v>product, revenue, party, snack</v>
      </c>
    </row>
    <row r="1319" spans="3:5" x14ac:dyDescent="0.2">
      <c r="C1319" t="s">
        <v>273</v>
      </c>
      <c r="D1319" t="s">
        <v>2319</v>
      </c>
      <c r="E1319" t="str">
        <f t="shared" si="20"/>
        <v>stores, total, stores</v>
      </c>
    </row>
    <row r="1320" spans="3:5" x14ac:dyDescent="0.2">
      <c r="C1320" t="s">
        <v>2112</v>
      </c>
      <c r="D1320" t="s">
        <v>3358</v>
      </c>
      <c r="E1320" t="str">
        <f t="shared" si="20"/>
        <v>channel_sales, direct, customers_sales</v>
      </c>
    </row>
    <row r="1321" spans="3:5" x14ac:dyDescent="0.2">
      <c r="C1321" t="s">
        <v>2112</v>
      </c>
      <c r="D1321" t="s">
        <v>3359</v>
      </c>
      <c r="E1321" t="str">
        <f t="shared" si="20"/>
        <v>channel_sales, stores, sales</v>
      </c>
    </row>
    <row r="1322" spans="3:5" x14ac:dyDescent="0.2">
      <c r="C1322" t="s">
        <v>1687</v>
      </c>
      <c r="D1322" t="s">
        <v>2373</v>
      </c>
      <c r="E1322" t="str">
        <f t="shared" si="20"/>
        <v>franchise, stores</v>
      </c>
    </row>
    <row r="1323" spans="3:5" x14ac:dyDescent="0.2">
      <c r="C1323" t="s">
        <v>1687</v>
      </c>
      <c r="D1323" t="s">
        <v>1978</v>
      </c>
      <c r="E1323" t="str">
        <f t="shared" si="20"/>
        <v>international_sales</v>
      </c>
    </row>
    <row r="1324" spans="3:5" x14ac:dyDescent="0.2">
      <c r="C1324" t="s">
        <v>1687</v>
      </c>
      <c r="D1324" t="s">
        <v>2113</v>
      </c>
      <c r="E1324" t="str">
        <f t="shared" si="20"/>
        <v>united_states_sales</v>
      </c>
    </row>
    <row r="1325" spans="3:5" x14ac:dyDescent="0.2">
      <c r="C1325" t="s">
        <v>273</v>
      </c>
      <c r="D1325" t="s">
        <v>2385</v>
      </c>
      <c r="E1325" t="str">
        <f t="shared" si="20"/>
        <v>stores, total, store, count</v>
      </c>
    </row>
    <row r="1326" spans="3:5" x14ac:dyDescent="0.2">
      <c r="C1326" t="s">
        <v>2412</v>
      </c>
      <c r="D1326" t="s">
        <v>2114</v>
      </c>
      <c r="E1326" t="str">
        <f t="shared" si="20"/>
        <v>revenue, product_sales, collectibles_sales</v>
      </c>
    </row>
    <row r="1327" spans="3:5" x14ac:dyDescent="0.2">
      <c r="C1327" t="s">
        <v>2412</v>
      </c>
      <c r="D1327" t="s">
        <v>3360</v>
      </c>
      <c r="E1327" t="str">
        <f t="shared" si="20"/>
        <v>revenue, product_sales, hardware, accessories_sales</v>
      </c>
    </row>
    <row r="1328" spans="3:5" x14ac:dyDescent="0.2">
      <c r="C1328" t="s">
        <v>2412</v>
      </c>
      <c r="D1328" t="s">
        <v>2115</v>
      </c>
      <c r="E1328" t="str">
        <f t="shared" si="20"/>
        <v>revenue, product_sales, software_sales</v>
      </c>
    </row>
    <row r="1329" spans="3:5" x14ac:dyDescent="0.2">
      <c r="C1329" t="s">
        <v>2413</v>
      </c>
      <c r="D1329" t="s">
        <v>1837</v>
      </c>
      <c r="E1329" t="str">
        <f t="shared" si="20"/>
        <v>sales, geography, australia</v>
      </c>
    </row>
    <row r="1330" spans="3:5" x14ac:dyDescent="0.2">
      <c r="C1330" t="s">
        <v>2413</v>
      </c>
      <c r="D1330" t="s">
        <v>1770</v>
      </c>
      <c r="E1330" t="str">
        <f t="shared" si="20"/>
        <v>sales, geography, canada</v>
      </c>
    </row>
    <row r="1331" spans="3:5" x14ac:dyDescent="0.2">
      <c r="C1331" t="s">
        <v>2413</v>
      </c>
      <c r="D1331" t="s">
        <v>1788</v>
      </c>
      <c r="E1331" t="str">
        <f t="shared" si="20"/>
        <v>sales, geography, europe</v>
      </c>
    </row>
    <row r="1332" spans="3:5" x14ac:dyDescent="0.2">
      <c r="C1332" t="s">
        <v>2413</v>
      </c>
      <c r="D1332" t="s">
        <v>1769</v>
      </c>
      <c r="E1332" t="str">
        <f t="shared" si="20"/>
        <v>sales, geography, united_states</v>
      </c>
    </row>
    <row r="1333" spans="3:5" x14ac:dyDescent="0.2">
      <c r="C1333" t="s">
        <v>2414</v>
      </c>
      <c r="D1333" t="s">
        <v>273</v>
      </c>
      <c r="E1333" t="str">
        <f t="shared" si="20"/>
        <v>store, openings, stores</v>
      </c>
    </row>
    <row r="1334" spans="3:5" x14ac:dyDescent="0.2">
      <c r="C1334" t="s">
        <v>2318</v>
      </c>
      <c r="D1334" t="s">
        <v>2116</v>
      </c>
      <c r="E1334" t="str">
        <f t="shared" si="20"/>
        <v>segment, revenue, distribution</v>
      </c>
    </row>
    <row r="1335" spans="3:5" x14ac:dyDescent="0.2">
      <c r="C1335" t="s">
        <v>2318</v>
      </c>
      <c r="D1335" t="s">
        <v>2186</v>
      </c>
      <c r="E1335" t="str">
        <f t="shared" si="20"/>
        <v>segment, revenue, e_commerce_sales</v>
      </c>
    </row>
    <row r="1336" spans="3:5" x14ac:dyDescent="0.2">
      <c r="C1336" t="s">
        <v>2318</v>
      </c>
      <c r="D1336" t="s">
        <v>3361</v>
      </c>
      <c r="E1336" t="str">
        <f t="shared" si="20"/>
        <v>segment, revenue, sales_at_company_owned, stores</v>
      </c>
    </row>
    <row r="1337" spans="3:5" x14ac:dyDescent="0.2">
      <c r="C1337" t="s">
        <v>2117</v>
      </c>
      <c r="D1337" t="s">
        <v>3362</v>
      </c>
      <c r="E1337" t="str">
        <f t="shared" si="20"/>
        <v>square_feet, retail, warehouse_space</v>
      </c>
    </row>
    <row r="1338" spans="3:5" x14ac:dyDescent="0.2">
      <c r="C1338" t="s">
        <v>2332</v>
      </c>
      <c r="D1338" t="s">
        <v>3456</v>
      </c>
      <c r="E1338" t="str">
        <f t="shared" si="20"/>
        <v>store, count, no_hydroponic_garden_centers, reach</v>
      </c>
    </row>
    <row r="1339" spans="3:5" x14ac:dyDescent="0.2">
      <c r="C1339" t="s">
        <v>2332</v>
      </c>
      <c r="D1339" t="s">
        <v>3363</v>
      </c>
      <c r="E1339" t="str">
        <f t="shared" si="20"/>
        <v>store, count, retail_hydroponic, gardening, stores</v>
      </c>
    </row>
    <row r="1340" spans="3:5" x14ac:dyDescent="0.2">
      <c r="C1340" t="s">
        <v>2332</v>
      </c>
      <c r="D1340" t="s">
        <v>273</v>
      </c>
      <c r="E1340" t="str">
        <f t="shared" si="20"/>
        <v>store, count, stores</v>
      </c>
    </row>
    <row r="1341" spans="3:5" x14ac:dyDescent="0.2">
      <c r="C1341" t="s">
        <v>1852</v>
      </c>
      <c r="D1341" t="s">
        <v>2058</v>
      </c>
      <c r="E1341" t="str">
        <f t="shared" si="20"/>
        <v>revenue, apparel</v>
      </c>
    </row>
    <row r="1342" spans="3:5" x14ac:dyDescent="0.2">
      <c r="C1342" t="s">
        <v>1852</v>
      </c>
      <c r="D1342" t="s">
        <v>2118</v>
      </c>
      <c r="E1342" t="str">
        <f t="shared" si="20"/>
        <v>revenue, equipment</v>
      </c>
    </row>
    <row r="1343" spans="3:5" x14ac:dyDescent="0.2">
      <c r="C1343" t="s">
        <v>1852</v>
      </c>
      <c r="D1343" t="s">
        <v>1819</v>
      </c>
      <c r="E1343" t="str">
        <f t="shared" si="20"/>
        <v>revenue, footwear</v>
      </c>
    </row>
    <row r="1344" spans="3:5" x14ac:dyDescent="0.2">
      <c r="C1344" t="s">
        <v>2332</v>
      </c>
      <c r="D1344" t="s">
        <v>3457</v>
      </c>
      <c r="E1344" t="str">
        <f t="shared" si="20"/>
        <v>store, count, end_period</v>
      </c>
    </row>
    <row r="1345" spans="3:5" x14ac:dyDescent="0.2">
      <c r="C1345" t="s">
        <v>2332</v>
      </c>
      <c r="D1345" t="s">
        <v>2334</v>
      </c>
      <c r="E1345" t="str">
        <f t="shared" si="20"/>
        <v>store, count, new_store, opened</v>
      </c>
    </row>
    <row r="1346" spans="3:5" x14ac:dyDescent="0.2">
      <c r="C1346" t="s">
        <v>2332</v>
      </c>
      <c r="D1346" t="s">
        <v>2415</v>
      </c>
      <c r="E1346" t="str">
        <f t="shared" ref="E1346:E1409" si="21">IF(C1346&lt;&gt;"",TRIM(C1346),"")&amp;IF(AND(C1346&lt;&gt;"",D1346&lt;&gt;""),", ","")&amp;IF(D1346&lt;&gt;"",TRIM(D1346),"")</f>
        <v>store, count, stores, closed</v>
      </c>
    </row>
    <row r="1347" spans="3:5" x14ac:dyDescent="0.2">
      <c r="C1347" t="s">
        <v>1772</v>
      </c>
      <c r="D1347" t="s">
        <v>3364</v>
      </c>
      <c r="E1347" t="str">
        <f t="shared" si="21"/>
        <v>sales, arts, crafts, home_decor_sales</v>
      </c>
    </row>
    <row r="1348" spans="3:5" x14ac:dyDescent="0.2">
      <c r="C1348" t="s">
        <v>1772</v>
      </c>
      <c r="D1348" t="s">
        <v>1792</v>
      </c>
      <c r="E1348" t="str">
        <f t="shared" si="21"/>
        <v>sales, other_sales</v>
      </c>
    </row>
    <row r="1349" spans="3:5" x14ac:dyDescent="0.2">
      <c r="C1349" t="s">
        <v>1772</v>
      </c>
      <c r="D1349" t="s">
        <v>2119</v>
      </c>
      <c r="E1349" t="str">
        <f t="shared" si="21"/>
        <v>sales, sewing_sales</v>
      </c>
    </row>
    <row r="1350" spans="3:5" x14ac:dyDescent="0.2">
      <c r="C1350" t="s">
        <v>1687</v>
      </c>
      <c r="D1350" t="s">
        <v>3365</v>
      </c>
      <c r="E1350" t="str">
        <f t="shared" si="21"/>
        <v>physical_locations, multiple_digital_platforms</v>
      </c>
    </row>
    <row r="1351" spans="3:5" x14ac:dyDescent="0.2">
      <c r="C1351" t="s">
        <v>2120</v>
      </c>
      <c r="D1351" t="s">
        <v>2120</v>
      </c>
      <c r="E1351" t="str">
        <f t="shared" si="21"/>
        <v>net_income, net_income</v>
      </c>
    </row>
    <row r="1352" spans="3:5" x14ac:dyDescent="0.2">
      <c r="C1352" t="s">
        <v>1860</v>
      </c>
      <c r="D1352" t="s">
        <v>1860</v>
      </c>
      <c r="E1352" t="str">
        <f t="shared" si="21"/>
        <v>net_sales, net_sales</v>
      </c>
    </row>
    <row r="1353" spans="3:5" x14ac:dyDescent="0.2">
      <c r="C1353" t="s">
        <v>2277</v>
      </c>
      <c r="D1353" t="s">
        <v>3366</v>
      </c>
      <c r="E1353" t="str">
        <f t="shared" si="21"/>
        <v>retail_price, retail_price, unit_sold_increase</v>
      </c>
    </row>
    <row r="1354" spans="3:5" x14ac:dyDescent="0.2">
      <c r="C1354" t="s">
        <v>1862</v>
      </c>
      <c r="D1354" t="s">
        <v>1862</v>
      </c>
      <c r="E1354" t="str">
        <f t="shared" si="21"/>
        <v>new_stores, new_stores</v>
      </c>
    </row>
    <row r="1355" spans="3:5" x14ac:dyDescent="0.2">
      <c r="C1355" t="s">
        <v>2415</v>
      </c>
      <c r="D1355" t="s">
        <v>2415</v>
      </c>
      <c r="E1355" t="str">
        <f t="shared" si="21"/>
        <v>stores, closed, stores, closed</v>
      </c>
    </row>
    <row r="1356" spans="3:5" x14ac:dyDescent="0.2">
      <c r="C1356" t="s">
        <v>273</v>
      </c>
      <c r="D1356" t="s">
        <v>273</v>
      </c>
      <c r="E1356" t="str">
        <f t="shared" si="21"/>
        <v>stores, stores</v>
      </c>
    </row>
    <row r="1357" spans="3:5" x14ac:dyDescent="0.2">
      <c r="C1357" t="s">
        <v>1852</v>
      </c>
      <c r="D1357" t="s">
        <v>3367</v>
      </c>
      <c r="E1357" t="str">
        <f t="shared" si="21"/>
        <v>revenue, net_merch, ise_sales</v>
      </c>
    </row>
    <row r="1358" spans="3:5" x14ac:dyDescent="0.2">
      <c r="C1358" t="s">
        <v>1852</v>
      </c>
      <c r="D1358" t="s">
        <v>2121</v>
      </c>
      <c r="E1358" t="str">
        <f t="shared" si="21"/>
        <v>revenue, net_services_sales</v>
      </c>
    </row>
    <row r="1359" spans="3:5" x14ac:dyDescent="0.2">
      <c r="C1359" t="s">
        <v>2237</v>
      </c>
      <c r="D1359" t="s">
        <v>3368</v>
      </c>
      <c r="E1359" t="str">
        <f t="shared" si="21"/>
        <v>revenues, installation, delivery_services</v>
      </c>
    </row>
    <row r="1360" spans="3:5" x14ac:dyDescent="0.2">
      <c r="C1360" t="s">
        <v>2237</v>
      </c>
      <c r="D1360" t="s">
        <v>1964</v>
      </c>
      <c r="E1360" t="str">
        <f t="shared" si="21"/>
        <v>revenues, manufactured_products</v>
      </c>
    </row>
    <row r="1361" spans="3:5" x14ac:dyDescent="0.2">
      <c r="C1361" t="s">
        <v>2237</v>
      </c>
      <c r="D1361" t="s">
        <v>3369</v>
      </c>
      <c r="E1361" t="str">
        <f t="shared" si="21"/>
        <v>revenues, moldings, accessories, other</v>
      </c>
    </row>
    <row r="1362" spans="3:5" x14ac:dyDescent="0.2">
      <c r="C1362" t="s">
        <v>2237</v>
      </c>
      <c r="D1362" t="s">
        <v>3370</v>
      </c>
      <c r="E1362" t="str">
        <f t="shared" si="21"/>
        <v>revenues, solid, engineered_hardwood</v>
      </c>
    </row>
    <row r="1363" spans="3:5" x14ac:dyDescent="0.2">
      <c r="C1363" t="s">
        <v>2122</v>
      </c>
      <c r="D1363" t="s">
        <v>2123</v>
      </c>
      <c r="E1363" t="str">
        <f t="shared" si="21"/>
        <v>backlog, direct_orders</v>
      </c>
    </row>
    <row r="1364" spans="3:5" x14ac:dyDescent="0.2">
      <c r="C1364" t="s">
        <v>2122</v>
      </c>
      <c r="D1364" t="s">
        <v>2124</v>
      </c>
      <c r="E1364" t="str">
        <f t="shared" si="21"/>
        <v>backlog, retail_orders</v>
      </c>
    </row>
    <row r="1365" spans="3:5" x14ac:dyDescent="0.2">
      <c r="C1365" t="s">
        <v>2123</v>
      </c>
      <c r="D1365" t="s">
        <v>2123</v>
      </c>
      <c r="E1365" t="str">
        <f t="shared" si="21"/>
        <v>direct_orders, direct_orders</v>
      </c>
    </row>
    <row r="1366" spans="3:5" x14ac:dyDescent="0.2">
      <c r="C1366" t="s">
        <v>2393</v>
      </c>
      <c r="D1366" t="s">
        <v>1770</v>
      </c>
      <c r="E1366" t="str">
        <f t="shared" si="21"/>
        <v>revenue, geography, canada</v>
      </c>
    </row>
    <row r="1367" spans="3:5" x14ac:dyDescent="0.2">
      <c r="C1367" t="s">
        <v>2393</v>
      </c>
      <c r="D1367" t="s">
        <v>3371</v>
      </c>
      <c r="E1367" t="str">
        <f t="shared" si="21"/>
        <v>revenue, geography, europe, the_middle_east, africa</v>
      </c>
    </row>
    <row r="1368" spans="3:5" x14ac:dyDescent="0.2">
      <c r="C1368" t="s">
        <v>2393</v>
      </c>
      <c r="D1368" t="s">
        <v>2004</v>
      </c>
      <c r="E1368" t="str">
        <f t="shared" si="21"/>
        <v>revenue, geography, others</v>
      </c>
    </row>
    <row r="1369" spans="3:5" x14ac:dyDescent="0.2">
      <c r="C1369" t="s">
        <v>2393</v>
      </c>
      <c r="D1369" t="s">
        <v>1769</v>
      </c>
      <c r="E1369" t="str">
        <f t="shared" si="21"/>
        <v>revenue, geography, united_states</v>
      </c>
    </row>
    <row r="1370" spans="3:5" x14ac:dyDescent="0.2">
      <c r="C1370" t="s">
        <v>1852</v>
      </c>
      <c r="D1370" t="s">
        <v>3372</v>
      </c>
      <c r="E1370" t="str">
        <f t="shared" si="21"/>
        <v>revenue, extended_warranties, services</v>
      </c>
    </row>
    <row r="1371" spans="3:5" x14ac:dyDescent="0.2">
      <c r="C1371" t="s">
        <v>1852</v>
      </c>
      <c r="D1371" t="s">
        <v>2004</v>
      </c>
      <c r="E1371" t="str">
        <f t="shared" si="21"/>
        <v>revenue, others</v>
      </c>
    </row>
    <row r="1372" spans="3:5" x14ac:dyDescent="0.2">
      <c r="C1372" t="s">
        <v>1852</v>
      </c>
      <c r="D1372" t="s">
        <v>1785</v>
      </c>
      <c r="E1372" t="str">
        <f t="shared" si="21"/>
        <v>revenue, product_sales</v>
      </c>
    </row>
    <row r="1373" spans="3:5" x14ac:dyDescent="0.2">
      <c r="C1373" t="s">
        <v>1687</v>
      </c>
      <c r="D1373" t="s">
        <v>2125</v>
      </c>
      <c r="E1373" t="str">
        <f t="shared" si="21"/>
        <v>sales_order_backlog</v>
      </c>
    </row>
    <row r="1374" spans="3:5" x14ac:dyDescent="0.2">
      <c r="C1374" t="s">
        <v>1797</v>
      </c>
      <c r="D1374" t="s">
        <v>2126</v>
      </c>
      <c r="E1374" t="str">
        <f t="shared" si="21"/>
        <v>segment_sales, direct_sales</v>
      </c>
    </row>
    <row r="1375" spans="3:5" x14ac:dyDescent="0.2">
      <c r="C1375" t="s">
        <v>1797</v>
      </c>
      <c r="D1375" t="s">
        <v>2082</v>
      </c>
      <c r="E1375" t="str">
        <f t="shared" si="21"/>
        <v>segment_sales, retail_sales</v>
      </c>
    </row>
    <row r="1376" spans="3:5" x14ac:dyDescent="0.2">
      <c r="C1376" t="s">
        <v>1797</v>
      </c>
      <c r="D1376" t="s">
        <v>2127</v>
      </c>
      <c r="E1376" t="str">
        <f t="shared" si="21"/>
        <v>segment_sales, royalty</v>
      </c>
    </row>
    <row r="1377" spans="3:5" x14ac:dyDescent="0.2">
      <c r="C1377" t="s">
        <v>2234</v>
      </c>
      <c r="D1377" t="s">
        <v>2128</v>
      </c>
      <c r="E1377" t="str">
        <f t="shared" si="21"/>
        <v>store, retail_division</v>
      </c>
    </row>
    <row r="1378" spans="3:5" x14ac:dyDescent="0.2">
      <c r="C1378" t="s">
        <v>1852</v>
      </c>
      <c r="D1378" t="s">
        <v>3373</v>
      </c>
      <c r="E1378" t="str">
        <f t="shared" si="21"/>
        <v>revenue, products, revenue</v>
      </c>
    </row>
    <row r="1379" spans="3:5" x14ac:dyDescent="0.2">
      <c r="C1379" t="s">
        <v>1852</v>
      </c>
      <c r="D1379" t="s">
        <v>3274</v>
      </c>
      <c r="E1379" t="str">
        <f t="shared" si="21"/>
        <v>revenue, services, revenue</v>
      </c>
    </row>
    <row r="1380" spans="3:5" x14ac:dyDescent="0.2">
      <c r="C1380" t="s">
        <v>2318</v>
      </c>
      <c r="D1380" t="s">
        <v>2129</v>
      </c>
      <c r="E1380" t="str">
        <f t="shared" si="21"/>
        <v>segment, revenue, business_solutions_division</v>
      </c>
    </row>
    <row r="1381" spans="3:5" x14ac:dyDescent="0.2">
      <c r="C1381" t="s">
        <v>2318</v>
      </c>
      <c r="D1381" t="s">
        <v>2130</v>
      </c>
      <c r="E1381" t="str">
        <f t="shared" si="21"/>
        <v>segment, revenue, compucom_division</v>
      </c>
    </row>
    <row r="1382" spans="3:5" x14ac:dyDescent="0.2">
      <c r="C1382" t="s">
        <v>2318</v>
      </c>
      <c r="D1382" t="s">
        <v>1768</v>
      </c>
      <c r="E1382" t="str">
        <f t="shared" si="21"/>
        <v>segment, revenue, other</v>
      </c>
    </row>
    <row r="1383" spans="3:5" x14ac:dyDescent="0.2">
      <c r="C1383" t="s">
        <v>2318</v>
      </c>
      <c r="D1383" t="s">
        <v>2128</v>
      </c>
      <c r="E1383" t="str">
        <f t="shared" si="21"/>
        <v>segment, revenue, retail_division</v>
      </c>
    </row>
    <row r="1384" spans="3:5" x14ac:dyDescent="0.2">
      <c r="C1384" t="s">
        <v>2415</v>
      </c>
      <c r="D1384" t="s">
        <v>2128</v>
      </c>
      <c r="E1384" t="str">
        <f t="shared" si="21"/>
        <v>stores, closed, retail_division</v>
      </c>
    </row>
    <row r="1385" spans="3:5" x14ac:dyDescent="0.2">
      <c r="C1385" t="s">
        <v>2416</v>
      </c>
      <c r="D1385" t="s">
        <v>2128</v>
      </c>
      <c r="E1385" t="str">
        <f t="shared" si="21"/>
        <v>stores, count, retail_division</v>
      </c>
    </row>
    <row r="1386" spans="3:5" x14ac:dyDescent="0.2">
      <c r="C1386" t="s">
        <v>2417</v>
      </c>
      <c r="D1386" t="s">
        <v>2417</v>
      </c>
      <c r="E1386" t="str">
        <f t="shared" si="21"/>
        <v>total_retail, stores, total_retail, stores</v>
      </c>
    </row>
    <row r="1387" spans="3:5" x14ac:dyDescent="0.2">
      <c r="C1387" t="s">
        <v>2418</v>
      </c>
      <c r="D1387" t="s">
        <v>2128</v>
      </c>
      <c r="E1387" t="str">
        <f t="shared" si="21"/>
        <v>total, square_footage, retail_division</v>
      </c>
    </row>
    <row r="1388" spans="3:5" x14ac:dyDescent="0.2">
      <c r="C1388" t="s">
        <v>1687</v>
      </c>
      <c r="D1388" t="s">
        <v>2131</v>
      </c>
      <c r="E1388" t="str">
        <f t="shared" si="21"/>
        <v>mexico_segment</v>
      </c>
    </row>
    <row r="1389" spans="3:5" x14ac:dyDescent="0.2">
      <c r="C1389" t="s">
        <v>1687</v>
      </c>
      <c r="D1389" t="s">
        <v>2187</v>
      </c>
      <c r="E1389" t="str">
        <f t="shared" si="21"/>
        <v>rent_a_center_business_segmen</v>
      </c>
    </row>
    <row r="1390" spans="3:5" x14ac:dyDescent="0.2">
      <c r="C1390" t="s">
        <v>1687</v>
      </c>
      <c r="D1390" t="s">
        <v>2132</v>
      </c>
      <c r="E1390" t="str">
        <f t="shared" si="21"/>
        <v>franchising_segment</v>
      </c>
    </row>
    <row r="1391" spans="3:5" x14ac:dyDescent="0.2">
      <c r="C1391" t="s">
        <v>1687</v>
      </c>
      <c r="D1391" t="s">
        <v>2043</v>
      </c>
      <c r="E1391" t="str">
        <f t="shared" si="21"/>
        <v>gmv</v>
      </c>
    </row>
    <row r="1392" spans="3:5" x14ac:dyDescent="0.2">
      <c r="C1392" t="s">
        <v>2237</v>
      </c>
      <c r="D1392" t="s">
        <v>2133</v>
      </c>
      <c r="E1392" t="str">
        <f t="shared" si="21"/>
        <v>revenues, acima</v>
      </c>
    </row>
    <row r="1393" spans="3:5" x14ac:dyDescent="0.2">
      <c r="C1393" t="s">
        <v>2237</v>
      </c>
      <c r="D1393" t="s">
        <v>2134</v>
      </c>
      <c r="E1393" t="str">
        <f t="shared" si="21"/>
        <v>revenues, franchising</v>
      </c>
    </row>
    <row r="1394" spans="3:5" x14ac:dyDescent="0.2">
      <c r="C1394" t="s">
        <v>2237</v>
      </c>
      <c r="D1394" t="s">
        <v>2135</v>
      </c>
      <c r="E1394" t="str">
        <f t="shared" si="21"/>
        <v>revenues, mexico</v>
      </c>
    </row>
    <row r="1395" spans="3:5" x14ac:dyDescent="0.2">
      <c r="C1395" t="s">
        <v>2237</v>
      </c>
      <c r="D1395" t="s">
        <v>2188</v>
      </c>
      <c r="E1395" t="str">
        <f t="shared" si="21"/>
        <v>revenues, rent_a_center_business</v>
      </c>
    </row>
    <row r="1396" spans="3:5" x14ac:dyDescent="0.2">
      <c r="C1396" t="s">
        <v>2335</v>
      </c>
      <c r="D1396" t="s">
        <v>3374</v>
      </c>
      <c r="E1396" t="str">
        <f t="shared" si="21"/>
        <v>segment, revenues, franchise_merch, ise_sales</v>
      </c>
    </row>
    <row r="1397" spans="3:5" x14ac:dyDescent="0.2">
      <c r="C1397" t="s">
        <v>2335</v>
      </c>
      <c r="D1397" t="s">
        <v>3375</v>
      </c>
      <c r="E1397" t="str">
        <f t="shared" si="21"/>
        <v>segment, revenues, franchise_royalty_income, fees</v>
      </c>
    </row>
    <row r="1398" spans="3:5" x14ac:dyDescent="0.2">
      <c r="C1398" t="s">
        <v>2335</v>
      </c>
      <c r="D1398" t="s">
        <v>2681</v>
      </c>
      <c r="E1398" t="str">
        <f t="shared" si="21"/>
        <v>segment, revenues, storeinstallment_sales</v>
      </c>
    </row>
    <row r="1399" spans="3:5" x14ac:dyDescent="0.2">
      <c r="C1399" t="s">
        <v>2335</v>
      </c>
      <c r="D1399" t="s">
        <v>3376</v>
      </c>
      <c r="E1399" t="str">
        <f t="shared" si="21"/>
        <v>segment, revenues, storemerch, ise_sales</v>
      </c>
    </row>
    <row r="1400" spans="3:5" x14ac:dyDescent="0.2">
      <c r="C1400" t="s">
        <v>2335</v>
      </c>
      <c r="D1400" t="s">
        <v>2682</v>
      </c>
      <c r="E1400" t="str">
        <f t="shared" si="21"/>
        <v>segment, revenues, storeother</v>
      </c>
    </row>
    <row r="1401" spans="3:5" x14ac:dyDescent="0.2">
      <c r="C1401" t="s">
        <v>2335</v>
      </c>
      <c r="D1401" t="s">
        <v>3377</v>
      </c>
      <c r="E1401" t="str">
        <f t="shared" si="21"/>
        <v>segment, revenues, storerentals, fees</v>
      </c>
    </row>
    <row r="1402" spans="3:5" x14ac:dyDescent="0.2">
      <c r="C1402" t="s">
        <v>273</v>
      </c>
      <c r="D1402" t="s">
        <v>2877</v>
      </c>
      <c r="E1402" t="str">
        <f t="shared" si="21"/>
        <v>stores, company_operated, stores</v>
      </c>
    </row>
    <row r="1403" spans="3:5" x14ac:dyDescent="0.2">
      <c r="C1403" t="s">
        <v>273</v>
      </c>
      <c r="D1403" t="s">
        <v>2373</v>
      </c>
      <c r="E1403" t="str">
        <f t="shared" si="21"/>
        <v>stores, franchise, stores</v>
      </c>
    </row>
    <row r="1404" spans="3:5" x14ac:dyDescent="0.2">
      <c r="C1404" t="s">
        <v>273</v>
      </c>
      <c r="D1404" t="s">
        <v>2877</v>
      </c>
      <c r="E1404" t="str">
        <f t="shared" si="21"/>
        <v>stores, company_operated, stores</v>
      </c>
    </row>
    <row r="1405" spans="3:5" x14ac:dyDescent="0.2">
      <c r="C1405" t="s">
        <v>273</v>
      </c>
      <c r="D1405" t="s">
        <v>2373</v>
      </c>
      <c r="E1405" t="str">
        <f t="shared" si="21"/>
        <v>stores, franchise, stores</v>
      </c>
    </row>
    <row r="1406" spans="3:5" x14ac:dyDescent="0.2">
      <c r="C1406" t="s">
        <v>1687</v>
      </c>
      <c r="D1406" t="s">
        <v>2683</v>
      </c>
      <c r="E1406" t="str">
        <f t="shared" si="21"/>
        <v>bsg_distributor_sales_consultants</v>
      </c>
    </row>
    <row r="1407" spans="3:5" x14ac:dyDescent="0.2">
      <c r="C1407" t="s">
        <v>2294</v>
      </c>
      <c r="D1407" t="s">
        <v>2136</v>
      </c>
      <c r="E1407" t="str">
        <f t="shared" si="21"/>
        <v>same_, bsg</v>
      </c>
    </row>
    <row r="1408" spans="3:5" x14ac:dyDescent="0.2">
      <c r="C1408" t="s">
        <v>2294</v>
      </c>
      <c r="D1408" t="s">
        <v>2137</v>
      </c>
      <c r="E1408" t="str">
        <f t="shared" si="21"/>
        <v>same_, sbs</v>
      </c>
    </row>
    <row r="1409" spans="3:5" x14ac:dyDescent="0.2">
      <c r="C1409" t="s">
        <v>2318</v>
      </c>
      <c r="D1409" t="s">
        <v>2138</v>
      </c>
      <c r="E1409" t="str">
        <f t="shared" si="21"/>
        <v>segment, revenue, beauty_systems_group_("bsg")</v>
      </c>
    </row>
    <row r="1410" spans="3:5" x14ac:dyDescent="0.2">
      <c r="C1410" t="s">
        <v>2318</v>
      </c>
      <c r="D1410" t="s">
        <v>2139</v>
      </c>
      <c r="E1410" t="str">
        <f t="shared" ref="E1410:E1473" si="22">IF(C1410&lt;&gt;"",TRIM(C1410),"")&amp;IF(AND(C1410&lt;&gt;"",D1410&lt;&gt;""),", ","")&amp;IF(D1410&lt;&gt;"",TRIM(D1410),"")</f>
        <v>segment, revenue, sally_beauty_supply_("sbs")</v>
      </c>
    </row>
    <row r="1411" spans="3:5" x14ac:dyDescent="0.2">
      <c r="C1411" t="s">
        <v>2419</v>
      </c>
      <c r="D1411" t="s">
        <v>3378</v>
      </c>
      <c r="E1411" t="str">
        <f t="shared" si="22"/>
        <v>opened, store, new, opened, store</v>
      </c>
    </row>
    <row r="1412" spans="3:5" x14ac:dyDescent="0.2">
      <c r="C1412" t="s">
        <v>1852</v>
      </c>
      <c r="D1412" t="s">
        <v>3379</v>
      </c>
      <c r="E1412" t="str">
        <f t="shared" si="22"/>
        <v>revenue, accessories, other</v>
      </c>
    </row>
    <row r="1413" spans="3:5" x14ac:dyDescent="0.2">
      <c r="C1413" t="s">
        <v>1852</v>
      </c>
      <c r="D1413" t="s">
        <v>2224</v>
      </c>
      <c r="E1413" t="str">
        <f t="shared" si="22"/>
        <v>revenue, athletics_childrens</v>
      </c>
    </row>
    <row r="1414" spans="3:5" x14ac:dyDescent="0.2">
      <c r="C1414" t="s">
        <v>1852</v>
      </c>
      <c r="D1414" t="s">
        <v>2225</v>
      </c>
      <c r="E1414" t="str">
        <f t="shared" si="22"/>
        <v>revenue, athletics_mens</v>
      </c>
    </row>
    <row r="1415" spans="3:5" x14ac:dyDescent="0.2">
      <c r="C1415" t="s">
        <v>1852</v>
      </c>
      <c r="D1415" t="s">
        <v>2226</v>
      </c>
      <c r="E1415" t="str">
        <f t="shared" si="22"/>
        <v>revenue, athletics_womens</v>
      </c>
    </row>
    <row r="1416" spans="3:5" x14ac:dyDescent="0.2">
      <c r="C1416" t="s">
        <v>1852</v>
      </c>
      <c r="D1416" t="s">
        <v>2227</v>
      </c>
      <c r="E1416" t="str">
        <f t="shared" si="22"/>
        <v>revenue, non_athletics_childrens</v>
      </c>
    </row>
    <row r="1417" spans="3:5" x14ac:dyDescent="0.2">
      <c r="C1417" t="s">
        <v>1852</v>
      </c>
      <c r="D1417" t="s">
        <v>2228</v>
      </c>
      <c r="E1417" t="str">
        <f t="shared" si="22"/>
        <v>revenue, non_athletics_mens</v>
      </c>
    </row>
    <row r="1418" spans="3:5" x14ac:dyDescent="0.2">
      <c r="C1418" t="s">
        <v>1852</v>
      </c>
      <c r="D1418" t="s">
        <v>2229</v>
      </c>
      <c r="E1418" t="str">
        <f t="shared" si="22"/>
        <v>revenue, non_athletics_womens</v>
      </c>
    </row>
    <row r="1419" spans="3:5" x14ac:dyDescent="0.2">
      <c r="C1419" t="s">
        <v>1687</v>
      </c>
      <c r="D1419" t="s">
        <v>2140</v>
      </c>
      <c r="E1419" t="str">
        <f t="shared" si="22"/>
        <v>shoe_perks_customer_loyalty_program</v>
      </c>
    </row>
    <row r="1420" spans="3:5" x14ac:dyDescent="0.2">
      <c r="C1420" t="s">
        <v>2313</v>
      </c>
      <c r="D1420" t="s">
        <v>2415</v>
      </c>
      <c r="E1420" t="str">
        <f t="shared" si="22"/>
        <v>storeupdates, stores, closed</v>
      </c>
    </row>
    <row r="1421" spans="3:5" x14ac:dyDescent="0.2">
      <c r="C1421" t="s">
        <v>2420</v>
      </c>
      <c r="D1421" t="s">
        <v>3380</v>
      </c>
      <c r="E1421" t="str">
        <f t="shared" si="22"/>
        <v>total, members, shoe_perks_customer_loyalty_program, membership</v>
      </c>
    </row>
    <row r="1422" spans="3:5" x14ac:dyDescent="0.2">
      <c r="C1422" t="s">
        <v>1852</v>
      </c>
      <c r="D1422" t="s">
        <v>2058</v>
      </c>
      <c r="E1422" t="str">
        <f t="shared" si="22"/>
        <v>revenue, apparel</v>
      </c>
    </row>
    <row r="1423" spans="3:5" x14ac:dyDescent="0.2">
      <c r="C1423" t="s">
        <v>1852</v>
      </c>
      <c r="D1423" t="s">
        <v>2898</v>
      </c>
      <c r="E1423" t="str">
        <f t="shared" si="22"/>
        <v>revenue, apparel, revenue</v>
      </c>
    </row>
    <row r="1424" spans="3:5" x14ac:dyDescent="0.2">
      <c r="C1424" t="s">
        <v>1852</v>
      </c>
      <c r="D1424" t="s">
        <v>2141</v>
      </c>
      <c r="E1424" t="str">
        <f t="shared" si="22"/>
        <v>revenue, camping</v>
      </c>
    </row>
    <row r="1425" spans="3:5" x14ac:dyDescent="0.2">
      <c r="C1425" t="s">
        <v>1852</v>
      </c>
      <c r="D1425" t="s">
        <v>3381</v>
      </c>
      <c r="E1425" t="str">
        <f t="shared" si="22"/>
        <v>revenue, camping, revenue</v>
      </c>
    </row>
    <row r="1426" spans="3:5" x14ac:dyDescent="0.2">
      <c r="C1426" t="s">
        <v>1852</v>
      </c>
      <c r="D1426" t="s">
        <v>2142</v>
      </c>
      <c r="E1426" t="str">
        <f t="shared" si="22"/>
        <v>revenue, fishing</v>
      </c>
    </row>
    <row r="1427" spans="3:5" x14ac:dyDescent="0.2">
      <c r="C1427" t="s">
        <v>1852</v>
      </c>
      <c r="D1427" t="s">
        <v>3382</v>
      </c>
      <c r="E1427" t="str">
        <f t="shared" si="22"/>
        <v>revenue, fishing, revenue</v>
      </c>
    </row>
    <row r="1428" spans="3:5" x14ac:dyDescent="0.2">
      <c r="C1428" t="s">
        <v>1852</v>
      </c>
      <c r="D1428" t="s">
        <v>1819</v>
      </c>
      <c r="E1428" t="str">
        <f t="shared" si="22"/>
        <v>revenue, footwear</v>
      </c>
    </row>
    <row r="1429" spans="3:5" x14ac:dyDescent="0.2">
      <c r="C1429" t="s">
        <v>1852</v>
      </c>
      <c r="D1429" t="s">
        <v>3305</v>
      </c>
      <c r="E1429" t="str">
        <f t="shared" si="22"/>
        <v>revenue, footwear, revenue</v>
      </c>
    </row>
    <row r="1430" spans="3:5" x14ac:dyDescent="0.2">
      <c r="C1430" t="s">
        <v>1852</v>
      </c>
      <c r="D1430" t="s">
        <v>3383</v>
      </c>
      <c r="E1430" t="str">
        <f t="shared" si="22"/>
        <v>revenue, hunting, shooting</v>
      </c>
    </row>
    <row r="1431" spans="3:5" x14ac:dyDescent="0.2">
      <c r="C1431" t="s">
        <v>1852</v>
      </c>
      <c r="D1431" t="s">
        <v>3384</v>
      </c>
      <c r="E1431" t="str">
        <f t="shared" si="22"/>
        <v>revenue, hunting, shooting, revenue</v>
      </c>
    </row>
    <row r="1432" spans="3:5" x14ac:dyDescent="0.2">
      <c r="C1432" t="s">
        <v>1852</v>
      </c>
      <c r="D1432" t="s">
        <v>3385</v>
      </c>
      <c r="E1432" t="str">
        <f t="shared" si="22"/>
        <v>revenue, optics, electronics, accessories, _other</v>
      </c>
    </row>
    <row r="1433" spans="3:5" x14ac:dyDescent="0.2">
      <c r="C1433" t="s">
        <v>1852</v>
      </c>
      <c r="D1433" t="s">
        <v>3386</v>
      </c>
      <c r="E1433" t="str">
        <f t="shared" si="22"/>
        <v>revenue, optics, electronics, accessories, _other, revenue</v>
      </c>
    </row>
    <row r="1434" spans="3:5" x14ac:dyDescent="0.2">
      <c r="C1434" t="s">
        <v>1860</v>
      </c>
      <c r="D1434" t="s">
        <v>2189</v>
      </c>
      <c r="E1434" t="str">
        <f t="shared" si="22"/>
        <v>net_sales, elfa_third_party</v>
      </c>
    </row>
    <row r="1435" spans="3:5" x14ac:dyDescent="0.2">
      <c r="C1435" t="s">
        <v>1860</v>
      </c>
      <c r="D1435" t="s">
        <v>2143</v>
      </c>
      <c r="E1435" t="str">
        <f t="shared" si="22"/>
        <v>net_sales, tcs</v>
      </c>
    </row>
    <row r="1436" spans="3:5" x14ac:dyDescent="0.2">
      <c r="C1436" t="s">
        <v>2421</v>
      </c>
      <c r="D1436" t="s">
        <v>3387</v>
      </c>
      <c r="E1436" t="str">
        <f t="shared" si="22"/>
        <v>inventorystore, inventory_per, store</v>
      </c>
    </row>
    <row r="1437" spans="3:5" x14ac:dyDescent="0.2">
      <c r="C1437" t="s">
        <v>1687</v>
      </c>
      <c r="D1437" t="s">
        <v>2280</v>
      </c>
      <c r="E1437" t="str">
        <f t="shared" si="22"/>
        <v>transaction_value</v>
      </c>
    </row>
    <row r="1438" spans="3:5" x14ac:dyDescent="0.2">
      <c r="C1438" t="s">
        <v>2422</v>
      </c>
      <c r="D1438" t="s">
        <v>2144</v>
      </c>
      <c r="E1438" t="str">
        <f t="shared" si="22"/>
        <v>inventory, turns, inventory_turns</v>
      </c>
    </row>
    <row r="1439" spans="3:5" x14ac:dyDescent="0.2">
      <c r="C1439" t="s">
        <v>2423</v>
      </c>
      <c r="D1439" t="s">
        <v>2423</v>
      </c>
      <c r="E1439" t="str">
        <f t="shared" si="22"/>
        <v>new_petsense, stores, new_petsense, stores</v>
      </c>
    </row>
    <row r="1440" spans="3:5" x14ac:dyDescent="0.2">
      <c r="C1440" t="s">
        <v>273</v>
      </c>
      <c r="D1440" t="s">
        <v>3388</v>
      </c>
      <c r="E1440" t="str">
        <f t="shared" si="22"/>
        <v>stores, new_tractor_supply, stores</v>
      </c>
    </row>
    <row r="1441" spans="3:5" x14ac:dyDescent="0.2">
      <c r="C1441" t="s">
        <v>273</v>
      </c>
      <c r="D1441" t="s">
        <v>2145</v>
      </c>
      <c r="E1441" t="str">
        <f t="shared" si="22"/>
        <v>stores, petsense</v>
      </c>
    </row>
    <row r="1442" spans="3:5" x14ac:dyDescent="0.2">
      <c r="C1442" t="s">
        <v>273</v>
      </c>
      <c r="D1442" t="s">
        <v>2146</v>
      </c>
      <c r="E1442" t="str">
        <f t="shared" si="22"/>
        <v>stores, tractor_supply</v>
      </c>
    </row>
    <row r="1443" spans="3:5" x14ac:dyDescent="0.2">
      <c r="C1443" t="s">
        <v>2328</v>
      </c>
      <c r="D1443" t="s">
        <v>2147</v>
      </c>
      <c r="E1443" t="str">
        <f t="shared" si="22"/>
        <v>revenue, product, agriculture</v>
      </c>
    </row>
    <row r="1444" spans="3:5" x14ac:dyDescent="0.2">
      <c r="C1444" t="s">
        <v>2328</v>
      </c>
      <c r="D1444" t="s">
        <v>3389</v>
      </c>
      <c r="E1444" t="str">
        <f t="shared" si="22"/>
        <v>revenue, product, clothing, footwear</v>
      </c>
    </row>
    <row r="1445" spans="3:5" x14ac:dyDescent="0.2">
      <c r="C1445" t="s">
        <v>2328</v>
      </c>
      <c r="D1445" t="s">
        <v>3390</v>
      </c>
      <c r="E1445" t="str">
        <f t="shared" si="22"/>
        <v>revenue, product, hardware, tools, truck</v>
      </c>
    </row>
    <row r="1446" spans="3:5" x14ac:dyDescent="0.2">
      <c r="C1446" t="s">
        <v>2328</v>
      </c>
      <c r="D1446" t="s">
        <v>3391</v>
      </c>
      <c r="E1446" t="str">
        <f t="shared" si="22"/>
        <v>revenue, product, livestock, pet</v>
      </c>
    </row>
    <row r="1447" spans="3:5" x14ac:dyDescent="0.2">
      <c r="C1447" t="s">
        <v>2328</v>
      </c>
      <c r="D1447" t="s">
        <v>3392</v>
      </c>
      <c r="E1447" t="str">
        <f t="shared" si="22"/>
        <v>revenue, product, seasonal, gift, toy_products</v>
      </c>
    </row>
    <row r="1448" spans="3:5" x14ac:dyDescent="0.2">
      <c r="C1448" t="s">
        <v>1687</v>
      </c>
      <c r="D1448" t="s">
        <v>3458</v>
      </c>
      <c r="E1448" t="str">
        <f t="shared" si="22"/>
        <v>total_gross_square_feet_at_the, end_the_quater</v>
      </c>
    </row>
    <row r="1449" spans="3:5" x14ac:dyDescent="0.2">
      <c r="C1449" t="s">
        <v>1860</v>
      </c>
      <c r="D1449" t="s">
        <v>3393</v>
      </c>
      <c r="E1449" t="str">
        <f t="shared" si="22"/>
        <v>net_sales, e_commerce_, net_sales</v>
      </c>
    </row>
    <row r="1450" spans="3:5" x14ac:dyDescent="0.2">
      <c r="C1450" t="s">
        <v>1860</v>
      </c>
      <c r="D1450" t="s">
        <v>2148</v>
      </c>
      <c r="E1450" t="str">
        <f t="shared" si="22"/>
        <v>net_sales, net_sales_percentage</v>
      </c>
    </row>
    <row r="1451" spans="3:5" x14ac:dyDescent="0.2">
      <c r="C1451" t="s">
        <v>1860</v>
      </c>
      <c r="D1451" t="s">
        <v>3394</v>
      </c>
      <c r="E1451" t="str">
        <f t="shared" si="22"/>
        <v>net_sales, salon_sales_, net_sales</v>
      </c>
    </row>
    <row r="1452" spans="3:5" x14ac:dyDescent="0.2">
      <c r="C1452" t="s">
        <v>1860</v>
      </c>
      <c r="D1452" t="s">
        <v>3395</v>
      </c>
      <c r="E1452" t="str">
        <f t="shared" si="22"/>
        <v>net_sales, cosmetics_, net_sales</v>
      </c>
    </row>
    <row r="1453" spans="3:5" x14ac:dyDescent="0.2">
      <c r="C1453" t="s">
        <v>1860</v>
      </c>
      <c r="D1453" t="s">
        <v>3396</v>
      </c>
      <c r="E1453" t="str">
        <f t="shared" si="22"/>
        <v>net_sales, haircare_products, styling_tools_, net_sales</v>
      </c>
    </row>
    <row r="1454" spans="3:5" x14ac:dyDescent="0.2">
      <c r="C1454" t="s">
        <v>1860</v>
      </c>
      <c r="D1454" t="s">
        <v>3397</v>
      </c>
      <c r="E1454" t="str">
        <f t="shared" si="22"/>
        <v>net_sales, other_, net_sales</v>
      </c>
    </row>
    <row r="1455" spans="3:5" x14ac:dyDescent="0.2">
      <c r="C1455" t="s">
        <v>1860</v>
      </c>
      <c r="D1455" t="s">
        <v>3398</v>
      </c>
      <c r="E1455" t="str">
        <f t="shared" si="22"/>
        <v>net_sales, salon_services_, net_sales</v>
      </c>
    </row>
    <row r="1456" spans="3:5" x14ac:dyDescent="0.2">
      <c r="C1456" t="s">
        <v>1860</v>
      </c>
      <c r="D1456" t="s">
        <v>3399</v>
      </c>
      <c r="E1456" t="str">
        <f t="shared" si="22"/>
        <v>net_sales, skincare, bath, fragrance_, net_sales</v>
      </c>
    </row>
    <row r="1457" spans="3:5" x14ac:dyDescent="0.2">
      <c r="C1457" t="s">
        <v>1860</v>
      </c>
      <c r="D1457" t="s">
        <v>3400</v>
      </c>
      <c r="E1457" t="str">
        <f t="shared" si="22"/>
        <v>net_sales, bath, _fragrance</v>
      </c>
    </row>
    <row r="1458" spans="3:5" x14ac:dyDescent="0.2">
      <c r="C1458" t="s">
        <v>1860</v>
      </c>
      <c r="D1458" t="s">
        <v>2149</v>
      </c>
      <c r="E1458" t="str">
        <f t="shared" si="22"/>
        <v>net_sales, cosmetics</v>
      </c>
    </row>
    <row r="1459" spans="3:5" x14ac:dyDescent="0.2">
      <c r="C1459" t="s">
        <v>1860</v>
      </c>
      <c r="D1459" t="s">
        <v>3401</v>
      </c>
      <c r="E1459" t="str">
        <f t="shared" si="22"/>
        <v>net_sales, haircare_products, styling_tools</v>
      </c>
    </row>
    <row r="1460" spans="3:5" x14ac:dyDescent="0.2">
      <c r="C1460" t="s">
        <v>1860</v>
      </c>
      <c r="D1460" t="s">
        <v>3402</v>
      </c>
      <c r="E1460" t="str">
        <f t="shared" si="22"/>
        <v>net_sales, other_(nail_products, accessories, _other)</v>
      </c>
    </row>
    <row r="1461" spans="3:5" x14ac:dyDescent="0.2">
      <c r="C1461" t="s">
        <v>1860</v>
      </c>
      <c r="D1461" t="s">
        <v>1984</v>
      </c>
      <c r="E1461" t="str">
        <f t="shared" si="22"/>
        <v>net_sales, services</v>
      </c>
    </row>
    <row r="1462" spans="3:5" x14ac:dyDescent="0.2">
      <c r="C1462" t="s">
        <v>1860</v>
      </c>
      <c r="D1462" t="s">
        <v>2150</v>
      </c>
      <c r="E1462" t="str">
        <f t="shared" si="22"/>
        <v>net_sales, skincare</v>
      </c>
    </row>
    <row r="1463" spans="3:5" x14ac:dyDescent="0.2">
      <c r="C1463" t="s">
        <v>1860</v>
      </c>
      <c r="D1463" t="s">
        <v>3403</v>
      </c>
      <c r="E1463" t="str">
        <f t="shared" si="22"/>
        <v>net_sales, skincare, bath, _fragrance</v>
      </c>
    </row>
    <row r="1464" spans="3:5" x14ac:dyDescent="0.2">
      <c r="C1464" t="s">
        <v>1687</v>
      </c>
      <c r="D1464" t="s">
        <v>3404</v>
      </c>
      <c r="E1464" t="str">
        <f t="shared" si="22"/>
        <v>remodel, relocation_projects</v>
      </c>
    </row>
    <row r="1465" spans="3:5" x14ac:dyDescent="0.2">
      <c r="C1465" t="s">
        <v>1852</v>
      </c>
      <c r="D1465" t="s">
        <v>2164</v>
      </c>
      <c r="E1465" t="str">
        <f t="shared" si="22"/>
        <v>revenue, e_commerce</v>
      </c>
    </row>
    <row r="1466" spans="3:5" x14ac:dyDescent="0.2">
      <c r="C1466" t="s">
        <v>1852</v>
      </c>
      <c r="D1466" t="s">
        <v>1768</v>
      </c>
      <c r="E1466" t="str">
        <f t="shared" si="22"/>
        <v>revenue, other</v>
      </c>
    </row>
    <row r="1467" spans="3:5" x14ac:dyDescent="0.2">
      <c r="C1467" t="s">
        <v>1852</v>
      </c>
      <c r="D1467" t="s">
        <v>2892</v>
      </c>
      <c r="E1467" t="str">
        <f t="shared" si="22"/>
        <v>revenue, retail, stores</v>
      </c>
    </row>
    <row r="1468" spans="3:5" x14ac:dyDescent="0.2">
      <c r="C1468" t="s">
        <v>1852</v>
      </c>
      <c r="D1468" t="s">
        <v>2151</v>
      </c>
      <c r="E1468" t="str">
        <f t="shared" si="22"/>
        <v>revenue, salon_services</v>
      </c>
    </row>
    <row r="1469" spans="3:5" x14ac:dyDescent="0.2">
      <c r="C1469" t="s">
        <v>2318</v>
      </c>
      <c r="D1469" t="s">
        <v>2164</v>
      </c>
      <c r="E1469" t="str">
        <f t="shared" si="22"/>
        <v>segment, revenue, e_commerce</v>
      </c>
    </row>
    <row r="1470" spans="3:5" x14ac:dyDescent="0.2">
      <c r="C1470" t="s">
        <v>2318</v>
      </c>
      <c r="D1470" t="s">
        <v>3393</v>
      </c>
      <c r="E1470" t="str">
        <f t="shared" si="22"/>
        <v>segment, revenue, e_commerce_, net_sales</v>
      </c>
    </row>
    <row r="1471" spans="3:5" x14ac:dyDescent="0.2">
      <c r="C1471" t="s">
        <v>2318</v>
      </c>
      <c r="D1471" t="s">
        <v>3405</v>
      </c>
      <c r="E1471" t="str">
        <f t="shared" si="22"/>
        <v>segment, revenue, retail, stores, _salon_, net_sales</v>
      </c>
    </row>
    <row r="1472" spans="3:5" x14ac:dyDescent="0.2">
      <c r="C1472" t="s">
        <v>2318</v>
      </c>
      <c r="D1472" t="s">
        <v>3405</v>
      </c>
      <c r="E1472" t="str">
        <f t="shared" si="22"/>
        <v>segment, revenue, retail, stores, _salon_, net_sales</v>
      </c>
    </row>
    <row r="1473" spans="3:5" x14ac:dyDescent="0.2">
      <c r="C1473" t="s">
        <v>2318</v>
      </c>
      <c r="D1473" t="s">
        <v>2155</v>
      </c>
      <c r="E1473" t="str">
        <f t="shared" si="22"/>
        <v>segment, revenue, salon</v>
      </c>
    </row>
    <row r="1474" spans="3:5" x14ac:dyDescent="0.2">
      <c r="C1474" t="s">
        <v>2314</v>
      </c>
      <c r="D1474" t="s">
        <v>3406</v>
      </c>
      <c r="E1474" t="str">
        <f t="shared" ref="E1474:E1487" si="23">IF(C1474&lt;&gt;"",TRIM(C1474),"")&amp;IF(AND(C1474&lt;&gt;"",D1474&lt;&gt;""),", ","")&amp;IF(D1474&lt;&gt;"",TRIM(D1474),"")</f>
        <v>storeexpansion, stores, during_the_quarter</v>
      </c>
    </row>
    <row r="1475" spans="3:5" x14ac:dyDescent="0.2">
      <c r="C1475" t="s">
        <v>2314</v>
      </c>
      <c r="D1475" t="s">
        <v>3406</v>
      </c>
      <c r="E1475" t="str">
        <f t="shared" si="23"/>
        <v>storeexpansion, stores, during_the_quarter</v>
      </c>
    </row>
    <row r="1476" spans="3:5" x14ac:dyDescent="0.2">
      <c r="C1476" t="s">
        <v>2314</v>
      </c>
      <c r="D1476" t="s">
        <v>3459</v>
      </c>
      <c r="E1476" t="str">
        <f t="shared" si="23"/>
        <v>storeexpansion, total, stores, open_at, beginning_the_quarter</v>
      </c>
    </row>
    <row r="1477" spans="3:5" x14ac:dyDescent="0.2">
      <c r="C1477" t="s">
        <v>273</v>
      </c>
      <c r="D1477" t="s">
        <v>3407</v>
      </c>
      <c r="E1477" t="str">
        <f t="shared" si="23"/>
        <v>stores, new_store, net</v>
      </c>
    </row>
    <row r="1478" spans="3:5" x14ac:dyDescent="0.2">
      <c r="C1478" t="s">
        <v>2424</v>
      </c>
      <c r="D1478" t="s">
        <v>3408</v>
      </c>
      <c r="E1478" t="str">
        <f t="shared" si="23"/>
        <v>total, revenue, net_sales, revenue</v>
      </c>
    </row>
    <row r="1479" spans="3:5" x14ac:dyDescent="0.2">
      <c r="C1479" t="s">
        <v>1687</v>
      </c>
      <c r="D1479" t="s">
        <v>1773</v>
      </c>
      <c r="E1479" t="str">
        <f t="shared" si="23"/>
        <v>comparable_sales</v>
      </c>
    </row>
    <row r="1480" spans="3:5" x14ac:dyDescent="0.2">
      <c r="C1480" t="s">
        <v>1997</v>
      </c>
      <c r="D1480" t="s">
        <v>3409</v>
      </c>
      <c r="E1480" t="str">
        <f t="shared" si="23"/>
        <v>members, grooming, nutrition_perk, members</v>
      </c>
    </row>
    <row r="1481" spans="3:5" x14ac:dyDescent="0.2">
      <c r="C1481" t="s">
        <v>1687</v>
      </c>
      <c r="D1481" t="s">
        <v>2152</v>
      </c>
      <c r="E1481" t="str">
        <f t="shared" si="23"/>
        <v>net_new_customers</v>
      </c>
    </row>
    <row r="1482" spans="3:5" x14ac:dyDescent="0.2">
      <c r="C1482" t="s">
        <v>2328</v>
      </c>
      <c r="D1482" t="s">
        <v>1919</v>
      </c>
      <c r="E1482" t="str">
        <f t="shared" si="23"/>
        <v>revenue, product, consumables</v>
      </c>
    </row>
    <row r="1483" spans="3:5" x14ac:dyDescent="0.2">
      <c r="C1483" t="s">
        <v>2328</v>
      </c>
      <c r="D1483" t="s">
        <v>3410</v>
      </c>
      <c r="E1483" t="str">
        <f t="shared" si="23"/>
        <v>revenue, product, doog_food, cat_food</v>
      </c>
    </row>
    <row r="1484" spans="3:5" x14ac:dyDescent="0.2">
      <c r="C1484" t="s">
        <v>2328</v>
      </c>
      <c r="D1484" t="s">
        <v>3411</v>
      </c>
      <c r="E1484" t="str">
        <f t="shared" si="23"/>
        <v>revenue, product, services, other</v>
      </c>
    </row>
    <row r="1485" spans="3:5" x14ac:dyDescent="0.2">
      <c r="C1485" t="s">
        <v>2328</v>
      </c>
      <c r="D1485" t="s">
        <v>3412</v>
      </c>
      <c r="E1485" t="str">
        <f t="shared" si="23"/>
        <v>revenue, product, supplies, companion_animals</v>
      </c>
    </row>
    <row r="1486" spans="3:5" x14ac:dyDescent="0.2">
      <c r="C1486" t="s">
        <v>2425</v>
      </c>
      <c r="D1486" t="s">
        <v>2425</v>
      </c>
      <c r="E1486" t="str">
        <f t="shared" si="23"/>
        <v>total, active_customers, total, active_customers</v>
      </c>
    </row>
    <row r="1487" spans="3:5" x14ac:dyDescent="0.2">
      <c r="C1487" t="s">
        <v>2153</v>
      </c>
      <c r="D1487" t="s">
        <v>2153</v>
      </c>
      <c r="E1487" t="str">
        <f t="shared" si="23"/>
        <v>vital_care_subscription, vital_care_subscription</v>
      </c>
    </row>
    <row r="1493" spans="3:4" x14ac:dyDescent="0.2">
      <c r="C1493" t="s">
        <v>1852</v>
      </c>
      <c r="D1493" t="s">
        <v>2426</v>
      </c>
    </row>
    <row r="1494" spans="3:4" x14ac:dyDescent="0.2">
      <c r="C1494" t="s">
        <v>1852</v>
      </c>
      <c r="D1494" t="s">
        <v>1769</v>
      </c>
    </row>
    <row r="1495" spans="3:4" x14ac:dyDescent="0.2">
      <c r="C1495" t="s">
        <v>2156</v>
      </c>
    </row>
    <row r="1496" spans="3:4" x14ac:dyDescent="0.2">
      <c r="C1496" t="s">
        <v>2427</v>
      </c>
      <c r="D1496" t="s">
        <v>2234</v>
      </c>
    </row>
    <row r="1497" spans="3:4" x14ac:dyDescent="0.2">
      <c r="C1497" t="s">
        <v>2428</v>
      </c>
      <c r="D1497" t="s">
        <v>2234</v>
      </c>
    </row>
    <row r="1498" spans="3:4" x14ac:dyDescent="0.2">
      <c r="C1498" t="s">
        <v>2710</v>
      </c>
      <c r="D1498" t="s">
        <v>2711</v>
      </c>
    </row>
    <row r="1499" spans="3:4" x14ac:dyDescent="0.2">
      <c r="C1499" t="s">
        <v>2429</v>
      </c>
      <c r="D1499" t="s">
        <v>2234</v>
      </c>
    </row>
    <row r="1500" spans="3:4" x14ac:dyDescent="0.2">
      <c r="C1500" t="s">
        <v>2430</v>
      </c>
      <c r="D1500" t="s">
        <v>2234</v>
      </c>
    </row>
    <row r="1501" spans="3:4" x14ac:dyDescent="0.2">
      <c r="C1501" t="s">
        <v>2431</v>
      </c>
      <c r="D1501" t="s">
        <v>1852</v>
      </c>
    </row>
    <row r="1502" spans="3:4" x14ac:dyDescent="0.2">
      <c r="C1502" t="s">
        <v>2154</v>
      </c>
      <c r="D1502" t="s">
        <v>1852</v>
      </c>
    </row>
    <row r="1503" spans="3:4" x14ac:dyDescent="0.2">
      <c r="C1503" t="s">
        <v>2432</v>
      </c>
      <c r="D1503" t="s">
        <v>1852</v>
      </c>
    </row>
    <row r="1504" spans="3:4" x14ac:dyDescent="0.2">
      <c r="C1504" t="s">
        <v>2710</v>
      </c>
      <c r="D1504" t="s">
        <v>2711</v>
      </c>
    </row>
    <row r="1505" spans="3:6" x14ac:dyDescent="0.2">
      <c r="C1505" t="s">
        <v>2712</v>
      </c>
      <c r="D1505" t="s">
        <v>2234</v>
      </c>
    </row>
    <row r="1508" spans="3:6" x14ac:dyDescent="0.2">
      <c r="C1508" t="s">
        <v>2433</v>
      </c>
      <c r="D1508" t="s">
        <v>273</v>
      </c>
      <c r="F1508" t="s">
        <v>2265</v>
      </c>
    </row>
    <row r="1509" spans="3:6" x14ac:dyDescent="0.2">
      <c r="C1509" t="s">
        <v>2241</v>
      </c>
      <c r="D1509" t="s">
        <v>2095</v>
      </c>
    </row>
    <row r="1510" spans="3:6" x14ac:dyDescent="0.2">
      <c r="C1510" t="s">
        <v>1764</v>
      </c>
    </row>
    <row r="1511" spans="3:6" x14ac:dyDescent="0.2">
      <c r="C1511" t="s">
        <v>1765</v>
      </c>
    </row>
    <row r="1512" spans="3:6" x14ac:dyDescent="0.2">
      <c r="C1512" t="s">
        <v>1766</v>
      </c>
    </row>
    <row r="1513" spans="3:6" x14ac:dyDescent="0.2">
      <c r="C1513" t="s">
        <v>1767</v>
      </c>
    </row>
    <row r="1514" spans="3:6" x14ac:dyDescent="0.2">
      <c r="C1514" t="s">
        <v>1768</v>
      </c>
    </row>
    <row r="1515" spans="3:6" x14ac:dyDescent="0.2">
      <c r="C1515" t="s">
        <v>1769</v>
      </c>
    </row>
    <row r="1516" spans="3:6" x14ac:dyDescent="0.2">
      <c r="C1516" t="s">
        <v>1770</v>
      </c>
    </row>
    <row r="1517" spans="3:6" x14ac:dyDescent="0.2">
      <c r="C1517" t="s">
        <v>1769</v>
      </c>
    </row>
    <row r="1518" spans="3:6" x14ac:dyDescent="0.2">
      <c r="C1518" t="s">
        <v>2233</v>
      </c>
      <c r="D1518" t="s">
        <v>273</v>
      </c>
    </row>
    <row r="1519" spans="3:6" x14ac:dyDescent="0.2">
      <c r="C1519" t="s">
        <v>2236</v>
      </c>
      <c r="D1519" t="s">
        <v>273</v>
      </c>
    </row>
    <row r="1520" spans="3:6" x14ac:dyDescent="0.2">
      <c r="C1520" t="s">
        <v>2233</v>
      </c>
      <c r="D1520" t="s">
        <v>273</v>
      </c>
    </row>
    <row r="1521" spans="3:7" x14ac:dyDescent="0.2">
      <c r="C1521" t="s">
        <v>2236</v>
      </c>
      <c r="D1521" t="s">
        <v>273</v>
      </c>
    </row>
    <row r="1522" spans="3:7" x14ac:dyDescent="0.2">
      <c r="C1522" t="s">
        <v>1771</v>
      </c>
    </row>
    <row r="1523" spans="3:7" x14ac:dyDescent="0.2">
      <c r="C1523" t="s">
        <v>1771</v>
      </c>
      <c r="D1523" t="s">
        <v>2434</v>
      </c>
    </row>
    <row r="1524" spans="3:7" x14ac:dyDescent="0.2">
      <c r="C1524" t="s">
        <v>2236</v>
      </c>
      <c r="D1524" t="s">
        <v>273</v>
      </c>
    </row>
    <row r="1525" spans="3:7" x14ac:dyDescent="0.2">
      <c r="C1525" t="s">
        <v>2693</v>
      </c>
      <c r="D1525" t="s">
        <v>2713</v>
      </c>
    </row>
    <row r="1526" spans="3:7" x14ac:dyDescent="0.2">
      <c r="C1526" t="s">
        <v>2693</v>
      </c>
      <c r="D1526" t="s">
        <v>2714</v>
      </c>
    </row>
    <row r="1527" spans="3:7" x14ac:dyDescent="0.2">
      <c r="C1527" t="s">
        <v>2693</v>
      </c>
      <c r="D1527" t="s">
        <v>2715</v>
      </c>
      <c r="F1527" t="s">
        <v>2467</v>
      </c>
      <c r="G1527" t="s">
        <v>1770</v>
      </c>
    </row>
    <row r="1528" spans="3:7" x14ac:dyDescent="0.2">
      <c r="C1528" t="s">
        <v>2209</v>
      </c>
    </row>
    <row r="1529" spans="3:7" x14ac:dyDescent="0.2">
      <c r="C1529" t="s">
        <v>2210</v>
      </c>
    </row>
    <row r="1530" spans="3:7" x14ac:dyDescent="0.2">
      <c r="C1530" t="s">
        <v>2435</v>
      </c>
      <c r="D1530" t="s">
        <v>273</v>
      </c>
      <c r="F1530" t="s">
        <v>1770</v>
      </c>
    </row>
    <row r="1531" spans="3:7" x14ac:dyDescent="0.2">
      <c r="C1531" t="s">
        <v>2233</v>
      </c>
      <c r="D1531" t="s">
        <v>273</v>
      </c>
    </row>
    <row r="1532" spans="3:7" x14ac:dyDescent="0.2">
      <c r="C1532" t="s">
        <v>2236</v>
      </c>
      <c r="D1532" t="s">
        <v>273</v>
      </c>
    </row>
    <row r="1533" spans="3:7" x14ac:dyDescent="0.2">
      <c r="C1533" t="s">
        <v>1773</v>
      </c>
    </row>
    <row r="1534" spans="3:7" x14ac:dyDescent="0.2">
      <c r="C1534" t="s">
        <v>2436</v>
      </c>
      <c r="D1534" t="s">
        <v>1852</v>
      </c>
    </row>
    <row r="1535" spans="3:7" x14ac:dyDescent="0.2">
      <c r="C1535" t="s">
        <v>2437</v>
      </c>
      <c r="D1535" t="s">
        <v>1852</v>
      </c>
    </row>
    <row r="1536" spans="3:7" x14ac:dyDescent="0.2">
      <c r="C1536" t="s">
        <v>2438</v>
      </c>
      <c r="D1536" t="s">
        <v>1852</v>
      </c>
    </row>
    <row r="1537" spans="3:4" x14ac:dyDescent="0.2">
      <c r="C1537" t="s">
        <v>2439</v>
      </c>
      <c r="D1537" t="s">
        <v>2095</v>
      </c>
    </row>
    <row r="1538" spans="3:4" x14ac:dyDescent="0.2">
      <c r="C1538" t="s">
        <v>1774</v>
      </c>
    </row>
    <row r="1539" spans="3:4" x14ac:dyDescent="0.2">
      <c r="C1539" t="s">
        <v>1826</v>
      </c>
      <c r="D1539" t="s">
        <v>273</v>
      </c>
    </row>
    <row r="1540" spans="3:4" x14ac:dyDescent="0.2">
      <c r="C1540" t="s">
        <v>2211</v>
      </c>
    </row>
    <row r="1541" spans="3:4" x14ac:dyDescent="0.2">
      <c r="C1541" t="s">
        <v>2212</v>
      </c>
    </row>
    <row r="1542" spans="3:4" x14ac:dyDescent="0.2">
      <c r="C1542" t="s">
        <v>2157</v>
      </c>
    </row>
    <row r="1543" spans="3:4" x14ac:dyDescent="0.2">
      <c r="C1543" t="s">
        <v>2158</v>
      </c>
    </row>
    <row r="1544" spans="3:4" x14ac:dyDescent="0.2">
      <c r="C1544" t="s">
        <v>2159</v>
      </c>
    </row>
    <row r="1545" spans="3:4" x14ac:dyDescent="0.2">
      <c r="C1545" t="s">
        <v>2160</v>
      </c>
    </row>
    <row r="1546" spans="3:4" x14ac:dyDescent="0.2">
      <c r="D1546" t="s">
        <v>1763</v>
      </c>
    </row>
    <row r="1547" spans="3:4" x14ac:dyDescent="0.2">
      <c r="C1547" t="s">
        <v>1771</v>
      </c>
    </row>
    <row r="1548" spans="3:4" x14ac:dyDescent="0.2">
      <c r="C1548" t="s">
        <v>2696</v>
      </c>
    </row>
    <row r="1549" spans="3:4" x14ac:dyDescent="0.2">
      <c r="C1549" t="s">
        <v>2697</v>
      </c>
    </row>
    <row r="1550" spans="3:4" x14ac:dyDescent="0.2">
      <c r="C1550" t="s">
        <v>2440</v>
      </c>
      <c r="D1550" t="s">
        <v>2441</v>
      </c>
    </row>
    <row r="1551" spans="3:4" x14ac:dyDescent="0.2">
      <c r="C1551" t="s">
        <v>1775</v>
      </c>
    </row>
    <row r="1552" spans="3:4" x14ac:dyDescent="0.2">
      <c r="C1552" t="s">
        <v>2058</v>
      </c>
      <c r="D1552" t="s">
        <v>1860</v>
      </c>
    </row>
    <row r="1553" spans="3:4" x14ac:dyDescent="0.2">
      <c r="C1553" t="s">
        <v>2442</v>
      </c>
      <c r="D1553" t="s">
        <v>1860</v>
      </c>
    </row>
    <row r="1554" spans="3:4" x14ac:dyDescent="0.2">
      <c r="C1554" t="s">
        <v>2440</v>
      </c>
      <c r="D1554" t="s">
        <v>2441</v>
      </c>
    </row>
    <row r="1555" spans="3:4" x14ac:dyDescent="0.2">
      <c r="C1555" t="s">
        <v>273</v>
      </c>
    </row>
    <row r="1556" spans="3:4" x14ac:dyDescent="0.2">
      <c r="C1556" t="s">
        <v>1776</v>
      </c>
    </row>
    <row r="1557" spans="3:4" x14ac:dyDescent="0.2">
      <c r="C1557" t="s">
        <v>2443</v>
      </c>
      <c r="D1557" t="s">
        <v>273</v>
      </c>
    </row>
    <row r="1558" spans="3:4" x14ac:dyDescent="0.2">
      <c r="C1558" t="s">
        <v>1777</v>
      </c>
    </row>
    <row r="1559" spans="3:4" x14ac:dyDescent="0.2">
      <c r="C1559" t="s">
        <v>1778</v>
      </c>
    </row>
    <row r="1560" spans="3:4" x14ac:dyDescent="0.2">
      <c r="C1560" t="s">
        <v>1940</v>
      </c>
      <c r="D1560" t="s">
        <v>273</v>
      </c>
    </row>
    <row r="1561" spans="3:4" x14ac:dyDescent="0.2">
      <c r="C1561" t="s">
        <v>2234</v>
      </c>
      <c r="D1561" t="s">
        <v>2235</v>
      </c>
    </row>
    <row r="1562" spans="3:4" x14ac:dyDescent="0.2">
      <c r="C1562" t="s">
        <v>2444</v>
      </c>
      <c r="D1562" t="s">
        <v>273</v>
      </c>
    </row>
    <row r="1563" spans="3:4" x14ac:dyDescent="0.2">
      <c r="C1563" t="s">
        <v>2445</v>
      </c>
      <c r="D1563" t="s">
        <v>1852</v>
      </c>
    </row>
    <row r="1564" spans="3:4" x14ac:dyDescent="0.2">
      <c r="C1564" t="s">
        <v>2446</v>
      </c>
      <c r="D1564" t="s">
        <v>1852</v>
      </c>
    </row>
    <row r="1565" spans="3:4" x14ac:dyDescent="0.2">
      <c r="C1565" t="s">
        <v>1940</v>
      </c>
      <c r="D1565" t="s">
        <v>1852</v>
      </c>
    </row>
    <row r="1566" spans="3:4" x14ac:dyDescent="0.2">
      <c r="C1566" t="s">
        <v>1817</v>
      </c>
      <c r="D1566" t="s">
        <v>1768</v>
      </c>
    </row>
    <row r="1567" spans="3:4" x14ac:dyDescent="0.2">
      <c r="C1567" t="s">
        <v>2058</v>
      </c>
      <c r="D1567" t="s">
        <v>1852</v>
      </c>
    </row>
    <row r="1568" spans="3:4" x14ac:dyDescent="0.2">
      <c r="C1568" t="s">
        <v>2447</v>
      </c>
      <c r="D1568" t="s">
        <v>1852</v>
      </c>
    </row>
    <row r="1569" spans="3:4" x14ac:dyDescent="0.2">
      <c r="C1569" t="s">
        <v>2432</v>
      </c>
      <c r="D1569" t="s">
        <v>1768</v>
      </c>
    </row>
    <row r="1570" spans="3:4" x14ac:dyDescent="0.2">
      <c r="C1570" t="s">
        <v>2716</v>
      </c>
      <c r="D1570" t="s">
        <v>2717</v>
      </c>
    </row>
    <row r="1571" spans="3:4" x14ac:dyDescent="0.2">
      <c r="C1571" t="s">
        <v>2448</v>
      </c>
      <c r="D1571" t="s">
        <v>2450</v>
      </c>
    </row>
    <row r="1572" spans="3:4" x14ac:dyDescent="0.2">
      <c r="C1572" t="s">
        <v>2718</v>
      </c>
      <c r="D1572" t="s">
        <v>2719</v>
      </c>
    </row>
    <row r="1573" spans="3:4" x14ac:dyDescent="0.2">
      <c r="C1573" t="s">
        <v>2449</v>
      </c>
      <c r="D1573" t="s">
        <v>2450</v>
      </c>
    </row>
    <row r="1574" spans="3:4" x14ac:dyDescent="0.2">
      <c r="C1574" t="s">
        <v>273</v>
      </c>
      <c r="D1574" t="s">
        <v>1776</v>
      </c>
    </row>
    <row r="1575" spans="3:4" x14ac:dyDescent="0.2">
      <c r="C1575" t="s">
        <v>1826</v>
      </c>
      <c r="D1575" t="s">
        <v>273</v>
      </c>
    </row>
    <row r="1576" spans="3:4" x14ac:dyDescent="0.2">
      <c r="C1576" t="s">
        <v>1770</v>
      </c>
    </row>
    <row r="1577" spans="3:4" x14ac:dyDescent="0.2">
      <c r="C1577" t="s">
        <v>1780</v>
      </c>
    </row>
    <row r="1578" spans="3:4" x14ac:dyDescent="0.2">
      <c r="C1578" t="s">
        <v>1781</v>
      </c>
    </row>
    <row r="1579" spans="3:4" x14ac:dyDescent="0.2">
      <c r="C1579" t="s">
        <v>1782</v>
      </c>
    </row>
    <row r="1580" spans="3:4" x14ac:dyDescent="0.2">
      <c r="C1580" t="s">
        <v>1783</v>
      </c>
    </row>
    <row r="1581" spans="3:4" x14ac:dyDescent="0.2">
      <c r="C1581" t="s">
        <v>1784</v>
      </c>
    </row>
    <row r="1582" spans="3:4" x14ac:dyDescent="0.2">
      <c r="C1582" t="s">
        <v>2467</v>
      </c>
    </row>
    <row r="1583" spans="3:4" x14ac:dyDescent="0.2">
      <c r="C1583" t="s">
        <v>2161</v>
      </c>
    </row>
    <row r="1584" spans="3:4" x14ac:dyDescent="0.2">
      <c r="C1584" t="s">
        <v>1785</v>
      </c>
    </row>
    <row r="1585" spans="3:4" x14ac:dyDescent="0.2">
      <c r="C1585" t="s">
        <v>1786</v>
      </c>
    </row>
    <row r="1586" spans="3:4" x14ac:dyDescent="0.2">
      <c r="C1586" t="s">
        <v>1786</v>
      </c>
      <c r="D1586" t="s">
        <v>2451</v>
      </c>
    </row>
    <row r="1587" spans="3:4" x14ac:dyDescent="0.2">
      <c r="C1587" t="s">
        <v>1786</v>
      </c>
      <c r="D1587" t="s">
        <v>2451</v>
      </c>
    </row>
    <row r="1588" spans="3:4" x14ac:dyDescent="0.2">
      <c r="C1588" t="s">
        <v>1803</v>
      </c>
      <c r="D1588" t="s">
        <v>1910</v>
      </c>
    </row>
    <row r="1589" spans="3:4" x14ac:dyDescent="0.2">
      <c r="C1589" t="s">
        <v>1803</v>
      </c>
      <c r="D1589" t="s">
        <v>1910</v>
      </c>
    </row>
    <row r="1590" spans="3:4" x14ac:dyDescent="0.2">
      <c r="C1590" t="s">
        <v>1787</v>
      </c>
    </row>
    <row r="1591" spans="3:4" x14ac:dyDescent="0.2">
      <c r="C1591" t="s">
        <v>1787</v>
      </c>
      <c r="D1591" t="s">
        <v>1940</v>
      </c>
    </row>
    <row r="1592" spans="3:4" x14ac:dyDescent="0.2">
      <c r="C1592" t="s">
        <v>1787</v>
      </c>
      <c r="D1592" t="s">
        <v>1940</v>
      </c>
    </row>
    <row r="1593" spans="3:4" x14ac:dyDescent="0.2">
      <c r="C1593" t="s">
        <v>1788</v>
      </c>
    </row>
    <row r="1594" spans="3:4" x14ac:dyDescent="0.2">
      <c r="C1594" t="s">
        <v>2452</v>
      </c>
      <c r="D1594" t="s">
        <v>2451</v>
      </c>
    </row>
    <row r="1595" spans="3:4" x14ac:dyDescent="0.2">
      <c r="C1595" t="s">
        <v>2452</v>
      </c>
      <c r="D1595" t="s">
        <v>2451</v>
      </c>
    </row>
    <row r="1596" spans="3:4" x14ac:dyDescent="0.2">
      <c r="C1596" t="s">
        <v>1789</v>
      </c>
    </row>
    <row r="1597" spans="3:4" x14ac:dyDescent="0.2">
      <c r="C1597" t="s">
        <v>1789</v>
      </c>
    </row>
    <row r="1598" spans="3:4" x14ac:dyDescent="0.2">
      <c r="C1598" t="s">
        <v>2453</v>
      </c>
      <c r="D1598" t="s">
        <v>1772</v>
      </c>
    </row>
    <row r="1599" spans="3:4" x14ac:dyDescent="0.2">
      <c r="C1599" t="s">
        <v>2454</v>
      </c>
      <c r="D1599" t="s">
        <v>2455</v>
      </c>
    </row>
    <row r="1600" spans="3:4" x14ac:dyDescent="0.2">
      <c r="C1600" t="s">
        <v>1790</v>
      </c>
    </row>
    <row r="1601" spans="3:4" x14ac:dyDescent="0.2">
      <c r="C1601" t="s">
        <v>2456</v>
      </c>
      <c r="D1601" t="s">
        <v>2455</v>
      </c>
    </row>
    <row r="1602" spans="3:4" x14ac:dyDescent="0.2">
      <c r="C1602" t="s">
        <v>1791</v>
      </c>
    </row>
    <row r="1603" spans="3:4" x14ac:dyDescent="0.2">
      <c r="C1603" t="s">
        <v>2457</v>
      </c>
      <c r="D1603" t="s">
        <v>2455</v>
      </c>
    </row>
    <row r="1604" spans="3:4" x14ac:dyDescent="0.2">
      <c r="C1604" t="s">
        <v>1792</v>
      </c>
    </row>
    <row r="1605" spans="3:4" x14ac:dyDescent="0.2">
      <c r="C1605" t="s">
        <v>1826</v>
      </c>
      <c r="D1605" t="s">
        <v>1860</v>
      </c>
    </row>
    <row r="1606" spans="3:4" x14ac:dyDescent="0.2">
      <c r="C1606" t="s">
        <v>1793</v>
      </c>
    </row>
    <row r="1607" spans="3:4" x14ac:dyDescent="0.2">
      <c r="C1607" t="s">
        <v>1794</v>
      </c>
    </row>
    <row r="1608" spans="3:4" x14ac:dyDescent="0.2">
      <c r="C1608" t="s">
        <v>1795</v>
      </c>
    </row>
    <row r="1609" spans="3:4" x14ac:dyDescent="0.2">
      <c r="C1609" t="s">
        <v>1796</v>
      </c>
    </row>
    <row r="1610" spans="3:4" x14ac:dyDescent="0.2">
      <c r="C1610" t="s">
        <v>1826</v>
      </c>
      <c r="D1610" t="s">
        <v>1860</v>
      </c>
    </row>
    <row r="1611" spans="3:4" x14ac:dyDescent="0.2">
      <c r="C1611" t="s">
        <v>2162</v>
      </c>
    </row>
    <row r="1612" spans="3:4" x14ac:dyDescent="0.2">
      <c r="C1612" t="s">
        <v>2698</v>
      </c>
    </row>
    <row r="1613" spans="3:4" x14ac:dyDescent="0.2">
      <c r="C1613" t="s">
        <v>1798</v>
      </c>
    </row>
    <row r="1614" spans="3:4" x14ac:dyDescent="0.2">
      <c r="D1614" t="s">
        <v>2296</v>
      </c>
    </row>
    <row r="1615" spans="3:4" x14ac:dyDescent="0.2">
      <c r="C1615" t="s">
        <v>1826</v>
      </c>
      <c r="D1615" t="s">
        <v>1860</v>
      </c>
    </row>
    <row r="1616" spans="3:4" x14ac:dyDescent="0.2">
      <c r="C1616" t="s">
        <v>2458</v>
      </c>
      <c r="D1616" t="s">
        <v>2237</v>
      </c>
    </row>
    <row r="1617" spans="3:4" x14ac:dyDescent="0.2">
      <c r="C1617" t="s">
        <v>1799</v>
      </c>
    </row>
    <row r="1618" spans="3:4" x14ac:dyDescent="0.2">
      <c r="C1618" t="s">
        <v>1800</v>
      </c>
    </row>
    <row r="1619" spans="3:4" x14ac:dyDescent="0.2">
      <c r="C1619" t="s">
        <v>1801</v>
      </c>
    </row>
    <row r="1620" spans="3:4" x14ac:dyDescent="0.2">
      <c r="C1620" t="s">
        <v>1802</v>
      </c>
    </row>
    <row r="1621" spans="3:4" x14ac:dyDescent="0.2">
      <c r="C1621" t="s">
        <v>1803</v>
      </c>
    </row>
    <row r="1622" spans="3:4" x14ac:dyDescent="0.2">
      <c r="C1622" t="s">
        <v>1787</v>
      </c>
    </row>
    <row r="1623" spans="3:4" x14ac:dyDescent="0.2">
      <c r="C1623" t="s">
        <v>1788</v>
      </c>
    </row>
    <row r="1624" spans="3:4" x14ac:dyDescent="0.2">
      <c r="C1624" t="s">
        <v>2440</v>
      </c>
      <c r="D1624" t="s">
        <v>2441</v>
      </c>
    </row>
    <row r="1625" spans="3:4" x14ac:dyDescent="0.2">
      <c r="C1625" t="s">
        <v>2440</v>
      </c>
      <c r="D1625" t="s">
        <v>2441</v>
      </c>
    </row>
    <row r="1626" spans="3:4" x14ac:dyDescent="0.2">
      <c r="C1626" t="s">
        <v>2440</v>
      </c>
      <c r="D1626" t="s">
        <v>2441</v>
      </c>
    </row>
    <row r="1627" spans="3:4" x14ac:dyDescent="0.2">
      <c r="C1627" t="s">
        <v>1910</v>
      </c>
      <c r="D1627" t="s">
        <v>1852</v>
      </c>
    </row>
    <row r="1628" spans="3:4" x14ac:dyDescent="0.2">
      <c r="C1628" t="s">
        <v>1910</v>
      </c>
      <c r="D1628" t="s">
        <v>1852</v>
      </c>
    </row>
    <row r="1629" spans="3:4" x14ac:dyDescent="0.2">
      <c r="C1629" t="s">
        <v>1910</v>
      </c>
      <c r="D1629" t="s">
        <v>1852</v>
      </c>
    </row>
    <row r="1630" spans="3:4" x14ac:dyDescent="0.2">
      <c r="C1630" t="s">
        <v>2720</v>
      </c>
      <c r="D1630" t="s">
        <v>2721</v>
      </c>
    </row>
    <row r="1631" spans="3:4" x14ac:dyDescent="0.2">
      <c r="C1631" t="s">
        <v>2440</v>
      </c>
      <c r="D1631" t="s">
        <v>2441</v>
      </c>
    </row>
    <row r="1632" spans="3:4" x14ac:dyDescent="0.2">
      <c r="C1632" t="s">
        <v>1789</v>
      </c>
    </row>
    <row r="1633" spans="3:6" x14ac:dyDescent="0.2">
      <c r="C1633" t="s">
        <v>1768</v>
      </c>
    </row>
    <row r="1634" spans="3:6" x14ac:dyDescent="0.2">
      <c r="C1634" t="s">
        <v>1804</v>
      </c>
    </row>
    <row r="1635" spans="3:6" x14ac:dyDescent="0.2">
      <c r="C1635" t="s">
        <v>2722</v>
      </c>
      <c r="D1635" t="s">
        <v>2723</v>
      </c>
    </row>
    <row r="1636" spans="3:6" x14ac:dyDescent="0.2">
      <c r="C1636" t="s">
        <v>1805</v>
      </c>
    </row>
    <row r="1637" spans="3:6" x14ac:dyDescent="0.2">
      <c r="C1637" t="s">
        <v>2724</v>
      </c>
      <c r="D1637" t="s">
        <v>2725</v>
      </c>
    </row>
    <row r="1638" spans="3:6" x14ac:dyDescent="0.2">
      <c r="C1638" t="s">
        <v>1771</v>
      </c>
      <c r="D1638" t="s">
        <v>1792</v>
      </c>
    </row>
    <row r="1639" spans="3:6" x14ac:dyDescent="0.2">
      <c r="C1639" t="s">
        <v>2163</v>
      </c>
    </row>
    <row r="1640" spans="3:6" x14ac:dyDescent="0.2">
      <c r="C1640" t="s">
        <v>1806</v>
      </c>
    </row>
    <row r="1641" spans="3:6" x14ac:dyDescent="0.2">
      <c r="C1641" t="s">
        <v>1807</v>
      </c>
    </row>
    <row r="1642" spans="3:6" x14ac:dyDescent="0.2">
      <c r="C1642" t="s">
        <v>1808</v>
      </c>
    </row>
    <row r="1643" spans="3:6" x14ac:dyDescent="0.2">
      <c r="C1643" t="s">
        <v>2213</v>
      </c>
    </row>
    <row r="1644" spans="3:6" x14ac:dyDescent="0.2">
      <c r="C1644" t="s">
        <v>2459</v>
      </c>
      <c r="D1644" t="s">
        <v>2460</v>
      </c>
    </row>
    <row r="1645" spans="3:6" x14ac:dyDescent="0.2">
      <c r="C1645" t="s">
        <v>1776</v>
      </c>
      <c r="D1645" t="s">
        <v>2234</v>
      </c>
    </row>
    <row r="1646" spans="3:6" x14ac:dyDescent="0.2">
      <c r="C1646" t="s">
        <v>1826</v>
      </c>
      <c r="D1646" t="s">
        <v>2234</v>
      </c>
    </row>
    <row r="1647" spans="3:6" x14ac:dyDescent="0.2">
      <c r="C1647" t="s">
        <v>1817</v>
      </c>
      <c r="D1647" t="s">
        <v>2461</v>
      </c>
      <c r="F1647" t="s">
        <v>2726</v>
      </c>
    </row>
    <row r="1648" spans="3:6" x14ac:dyDescent="0.2">
      <c r="C1648" t="s">
        <v>2214</v>
      </c>
    </row>
    <row r="1649" spans="3:6" x14ac:dyDescent="0.2">
      <c r="C1649" t="s">
        <v>2727</v>
      </c>
      <c r="D1649" t="s">
        <v>2728</v>
      </c>
    </row>
    <row r="1650" spans="3:6" x14ac:dyDescent="0.2">
      <c r="C1650" t="s">
        <v>1810</v>
      </c>
    </row>
    <row r="1651" spans="3:6" x14ac:dyDescent="0.2">
      <c r="C1651" t="s">
        <v>1821</v>
      </c>
    </row>
    <row r="1652" spans="3:6" x14ac:dyDescent="0.2">
      <c r="C1652" t="s">
        <v>1811</v>
      </c>
    </row>
    <row r="1653" spans="3:6" x14ac:dyDescent="0.2">
      <c r="C1653" t="s">
        <v>3431</v>
      </c>
    </row>
    <row r="1654" spans="3:6" x14ac:dyDescent="0.2">
      <c r="C1654" t="s">
        <v>2462</v>
      </c>
      <c r="D1654" t="s">
        <v>2463</v>
      </c>
    </row>
    <row r="1655" spans="3:6" x14ac:dyDescent="0.2">
      <c r="C1655" t="s">
        <v>3432</v>
      </c>
    </row>
    <row r="1656" spans="3:6" x14ac:dyDescent="0.2">
      <c r="C1656" t="s">
        <v>2464</v>
      </c>
      <c r="D1656" t="s">
        <v>2463</v>
      </c>
    </row>
    <row r="1657" spans="3:6" x14ac:dyDescent="0.2">
      <c r="C1657" t="s">
        <v>2234</v>
      </c>
      <c r="D1657" t="s">
        <v>2465</v>
      </c>
    </row>
    <row r="1658" spans="3:6" x14ac:dyDescent="0.2">
      <c r="C1658" t="s">
        <v>2466</v>
      </c>
      <c r="D1658" t="s">
        <v>2467</v>
      </c>
    </row>
    <row r="1659" spans="3:6" x14ac:dyDescent="0.2">
      <c r="C1659" t="s">
        <v>2468</v>
      </c>
      <c r="D1659" t="s">
        <v>2467</v>
      </c>
    </row>
    <row r="1660" spans="3:6" x14ac:dyDescent="0.2">
      <c r="C1660" t="s">
        <v>1812</v>
      </c>
    </row>
    <row r="1661" spans="3:6" x14ac:dyDescent="0.2">
      <c r="C1661" t="s">
        <v>1813</v>
      </c>
    </row>
    <row r="1662" spans="3:6" x14ac:dyDescent="0.2">
      <c r="C1662" t="s">
        <v>1814</v>
      </c>
    </row>
    <row r="1663" spans="3:6" x14ac:dyDescent="0.2">
      <c r="C1663" t="s">
        <v>1815</v>
      </c>
    </row>
    <row r="1664" spans="3:6" x14ac:dyDescent="0.2">
      <c r="C1664" t="s">
        <v>3413</v>
      </c>
      <c r="D1664" t="s">
        <v>1788</v>
      </c>
      <c r="F1664" t="s">
        <v>3414</v>
      </c>
    </row>
    <row r="1665" spans="3:6" x14ac:dyDescent="0.2">
      <c r="C1665" t="s">
        <v>3413</v>
      </c>
      <c r="D1665" t="s">
        <v>1788</v>
      </c>
      <c r="F1665" t="s">
        <v>3415</v>
      </c>
    </row>
    <row r="1666" spans="3:6" x14ac:dyDescent="0.2">
      <c r="C1666" t="s">
        <v>3416</v>
      </c>
      <c r="D1666" t="s">
        <v>2467</v>
      </c>
    </row>
    <row r="1667" spans="3:6" x14ac:dyDescent="0.2">
      <c r="C1667" t="s">
        <v>3417</v>
      </c>
      <c r="D1667" t="s">
        <v>2467</v>
      </c>
    </row>
    <row r="1668" spans="3:6" x14ac:dyDescent="0.2">
      <c r="C1668" t="s">
        <v>2238</v>
      </c>
      <c r="D1668" t="s">
        <v>1777</v>
      </c>
    </row>
    <row r="1669" spans="3:6" x14ac:dyDescent="0.2">
      <c r="C1669" t="s">
        <v>1826</v>
      </c>
      <c r="D1669" t="s">
        <v>2234</v>
      </c>
    </row>
    <row r="1670" spans="3:6" x14ac:dyDescent="0.2">
      <c r="C1670" t="s">
        <v>2190</v>
      </c>
      <c r="D1670" t="s">
        <v>2469</v>
      </c>
    </row>
    <row r="1671" spans="3:6" x14ac:dyDescent="0.2">
      <c r="C1671" t="s">
        <v>2164</v>
      </c>
    </row>
    <row r="1672" spans="3:6" x14ac:dyDescent="0.2">
      <c r="C1672" t="s">
        <v>1816</v>
      </c>
    </row>
    <row r="1673" spans="3:6" x14ac:dyDescent="0.2">
      <c r="C1673" t="s">
        <v>1816</v>
      </c>
    </row>
    <row r="1674" spans="3:6" x14ac:dyDescent="0.2">
      <c r="C1674" t="s">
        <v>1940</v>
      </c>
      <c r="D1674" t="s">
        <v>273</v>
      </c>
    </row>
    <row r="1675" spans="3:6" x14ac:dyDescent="0.2">
      <c r="C1675" t="s">
        <v>2165</v>
      </c>
    </row>
    <row r="1676" spans="3:6" x14ac:dyDescent="0.2">
      <c r="C1676" t="s">
        <v>2165</v>
      </c>
    </row>
    <row r="1677" spans="3:6" x14ac:dyDescent="0.2">
      <c r="C1677" t="s">
        <v>273</v>
      </c>
      <c r="D1677" t="s">
        <v>2239</v>
      </c>
    </row>
    <row r="1678" spans="3:6" x14ac:dyDescent="0.2">
      <c r="C1678" t="s">
        <v>1817</v>
      </c>
    </row>
    <row r="1679" spans="3:6" x14ac:dyDescent="0.2">
      <c r="C1679" t="s">
        <v>1817</v>
      </c>
    </row>
    <row r="1680" spans="3:6" x14ac:dyDescent="0.2">
      <c r="C1680" t="s">
        <v>1818</v>
      </c>
    </row>
    <row r="1681" spans="3:6" x14ac:dyDescent="0.2">
      <c r="C1681" t="s">
        <v>1818</v>
      </c>
    </row>
    <row r="1682" spans="3:6" x14ac:dyDescent="0.2">
      <c r="C1682" t="s">
        <v>1819</v>
      </c>
    </row>
    <row r="1683" spans="3:6" x14ac:dyDescent="0.2">
      <c r="C1683" t="s">
        <v>1819</v>
      </c>
    </row>
    <row r="1684" spans="3:6" x14ac:dyDescent="0.2">
      <c r="C1684" t="s">
        <v>1820</v>
      </c>
    </row>
    <row r="1685" spans="3:6" x14ac:dyDescent="0.2">
      <c r="C1685" t="s">
        <v>1820</v>
      </c>
    </row>
    <row r="1686" spans="3:6" x14ac:dyDescent="0.2">
      <c r="C1686" t="s">
        <v>1821</v>
      </c>
    </row>
    <row r="1687" spans="3:6" x14ac:dyDescent="0.2">
      <c r="C1687" t="s">
        <v>1821</v>
      </c>
    </row>
    <row r="1688" spans="3:6" x14ac:dyDescent="0.2">
      <c r="C1688" t="s">
        <v>1822</v>
      </c>
    </row>
    <row r="1689" spans="3:6" x14ac:dyDescent="0.2">
      <c r="C1689" t="s">
        <v>1822</v>
      </c>
    </row>
    <row r="1690" spans="3:6" x14ac:dyDescent="0.2">
      <c r="C1690" t="s">
        <v>1823</v>
      </c>
    </row>
    <row r="1691" spans="3:6" x14ac:dyDescent="0.2">
      <c r="C1691" t="s">
        <v>1824</v>
      </c>
    </row>
    <row r="1692" spans="3:6" x14ac:dyDescent="0.2">
      <c r="C1692" t="s">
        <v>2241</v>
      </c>
      <c r="D1692" t="s">
        <v>2095</v>
      </c>
      <c r="F1692" t="s">
        <v>3460</v>
      </c>
    </row>
    <row r="1693" spans="3:6" x14ac:dyDescent="0.2">
      <c r="C1693" t="s">
        <v>1826</v>
      </c>
      <c r="D1693" t="s">
        <v>273</v>
      </c>
      <c r="F1693" t="s">
        <v>3460</v>
      </c>
    </row>
    <row r="1694" spans="3:6" x14ac:dyDescent="0.2">
      <c r="C1694" t="s">
        <v>1825</v>
      </c>
    </row>
    <row r="1695" spans="3:6" x14ac:dyDescent="0.2">
      <c r="C1695" t="s">
        <v>2695</v>
      </c>
      <c r="D1695" t="s">
        <v>2237</v>
      </c>
    </row>
    <row r="1696" spans="3:6" x14ac:dyDescent="0.2">
      <c r="C1696" t="s">
        <v>1902</v>
      </c>
      <c r="D1696" t="s">
        <v>2237</v>
      </c>
    </row>
    <row r="1697" spans="3:4" x14ac:dyDescent="0.2">
      <c r="C1697" t="s">
        <v>2470</v>
      </c>
      <c r="D1697" t="s">
        <v>2237</v>
      </c>
    </row>
    <row r="1698" spans="3:4" x14ac:dyDescent="0.2">
      <c r="C1698" t="s">
        <v>1768</v>
      </c>
      <c r="D1698" t="s">
        <v>2237</v>
      </c>
    </row>
    <row r="1699" spans="3:4" x14ac:dyDescent="0.2">
      <c r="C1699" t="s">
        <v>1826</v>
      </c>
    </row>
    <row r="1700" spans="3:4" x14ac:dyDescent="0.2">
      <c r="C1700" t="s">
        <v>2471</v>
      </c>
      <c r="D1700" t="s">
        <v>2237</v>
      </c>
    </row>
    <row r="1701" spans="3:4" x14ac:dyDescent="0.2">
      <c r="C1701" t="s">
        <v>2472</v>
      </c>
      <c r="D1701" t="s">
        <v>2237</v>
      </c>
    </row>
    <row r="1702" spans="3:4" x14ac:dyDescent="0.2">
      <c r="C1702" t="s">
        <v>2473</v>
      </c>
      <c r="D1702" t="s">
        <v>2237</v>
      </c>
    </row>
    <row r="1703" spans="3:4" x14ac:dyDescent="0.2">
      <c r="C1703" t="s">
        <v>1826</v>
      </c>
    </row>
    <row r="1704" spans="3:4" x14ac:dyDescent="0.2">
      <c r="C1704" t="s">
        <v>1827</v>
      </c>
    </row>
    <row r="1705" spans="3:4" x14ac:dyDescent="0.2">
      <c r="C1705" t="s">
        <v>1828</v>
      </c>
    </row>
    <row r="1706" spans="3:4" x14ac:dyDescent="0.2">
      <c r="C1706" t="s">
        <v>2732</v>
      </c>
      <c r="D1706" t="s">
        <v>2733</v>
      </c>
    </row>
    <row r="1707" spans="3:4" x14ac:dyDescent="0.2">
      <c r="C1707" t="s">
        <v>1829</v>
      </c>
    </row>
    <row r="1708" spans="3:4" x14ac:dyDescent="0.2">
      <c r="C1708" t="s">
        <v>1830</v>
      </c>
    </row>
    <row r="1709" spans="3:4" x14ac:dyDescent="0.2">
      <c r="C1709" t="s">
        <v>1831</v>
      </c>
    </row>
    <row r="1710" spans="3:4" x14ac:dyDescent="0.2">
      <c r="C1710" t="s">
        <v>1832</v>
      </c>
    </row>
    <row r="1711" spans="3:4" x14ac:dyDescent="0.2">
      <c r="C1711" t="s">
        <v>1833</v>
      </c>
    </row>
    <row r="1712" spans="3:4" x14ac:dyDescent="0.2">
      <c r="C1712" t="s">
        <v>1834</v>
      </c>
    </row>
    <row r="1713" spans="3:7" x14ac:dyDescent="0.2">
      <c r="C1713" t="s">
        <v>2474</v>
      </c>
      <c r="D1713" t="s">
        <v>273</v>
      </c>
    </row>
    <row r="1714" spans="3:7" x14ac:dyDescent="0.2">
      <c r="C1714" t="s">
        <v>2475</v>
      </c>
      <c r="D1714" t="s">
        <v>273</v>
      </c>
    </row>
    <row r="1715" spans="3:7" x14ac:dyDescent="0.2">
      <c r="C1715" t="s">
        <v>2476</v>
      </c>
      <c r="D1715" t="s">
        <v>273</v>
      </c>
    </row>
    <row r="1716" spans="3:7" x14ac:dyDescent="0.2">
      <c r="C1716" t="s">
        <v>2695</v>
      </c>
      <c r="D1716" t="s">
        <v>2734</v>
      </c>
    </row>
    <row r="1717" spans="3:7" x14ac:dyDescent="0.2">
      <c r="C1717" t="s">
        <v>2695</v>
      </c>
      <c r="D1717" t="s">
        <v>2477</v>
      </c>
    </row>
    <row r="1718" spans="3:7" x14ac:dyDescent="0.2">
      <c r="C1718" t="s">
        <v>273</v>
      </c>
      <c r="D1718" t="s">
        <v>1770</v>
      </c>
    </row>
    <row r="1719" spans="3:7" x14ac:dyDescent="0.2">
      <c r="C1719" t="s">
        <v>273</v>
      </c>
      <c r="D1719" t="s">
        <v>2478</v>
      </c>
    </row>
    <row r="1720" spans="3:7" ht="16" x14ac:dyDescent="0.2">
      <c r="C1720" s="1" t="s">
        <v>2233</v>
      </c>
      <c r="D1720" t="s">
        <v>273</v>
      </c>
      <c r="F1720" t="s">
        <v>2734</v>
      </c>
      <c r="G1720" t="s">
        <v>1817</v>
      </c>
    </row>
    <row r="1721" spans="3:7" x14ac:dyDescent="0.2">
      <c r="C1721" t="s">
        <v>2233</v>
      </c>
      <c r="D1721" t="s">
        <v>273</v>
      </c>
    </row>
    <row r="1722" spans="3:7" x14ac:dyDescent="0.2">
      <c r="C1722" t="s">
        <v>2233</v>
      </c>
      <c r="D1722" t="s">
        <v>273</v>
      </c>
      <c r="F1722" t="s">
        <v>2477</v>
      </c>
    </row>
    <row r="1723" spans="3:7" x14ac:dyDescent="0.2">
      <c r="C1723" t="s">
        <v>2233</v>
      </c>
      <c r="D1723" t="s">
        <v>273</v>
      </c>
    </row>
    <row r="1724" spans="3:7" x14ac:dyDescent="0.2">
      <c r="C1724" t="s">
        <v>2236</v>
      </c>
      <c r="D1724" t="s">
        <v>273</v>
      </c>
      <c r="F1724" t="s">
        <v>1817</v>
      </c>
    </row>
    <row r="1725" spans="3:7" x14ac:dyDescent="0.2">
      <c r="C1725" t="s">
        <v>2236</v>
      </c>
      <c r="D1725" t="s">
        <v>273</v>
      </c>
    </row>
    <row r="1726" spans="3:7" x14ac:dyDescent="0.2">
      <c r="C1726" t="s">
        <v>2233</v>
      </c>
      <c r="D1726" t="s">
        <v>273</v>
      </c>
      <c r="F1726" t="s">
        <v>2734</v>
      </c>
      <c r="G1726" t="s">
        <v>1817</v>
      </c>
    </row>
    <row r="1727" spans="3:7" x14ac:dyDescent="0.2">
      <c r="C1727" t="s">
        <v>2233</v>
      </c>
      <c r="D1727" t="s">
        <v>273</v>
      </c>
    </row>
    <row r="1728" spans="3:7" x14ac:dyDescent="0.2">
      <c r="C1728" t="s">
        <v>2233</v>
      </c>
      <c r="D1728" t="s">
        <v>273</v>
      </c>
      <c r="F1728" t="s">
        <v>2477</v>
      </c>
    </row>
    <row r="1729" spans="3:7" x14ac:dyDescent="0.2">
      <c r="C1729" t="s">
        <v>2233</v>
      </c>
      <c r="D1729" t="s">
        <v>273</v>
      </c>
    </row>
    <row r="1730" spans="3:7" x14ac:dyDescent="0.2">
      <c r="C1730" t="s">
        <v>2236</v>
      </c>
      <c r="D1730" t="s">
        <v>273</v>
      </c>
      <c r="F1730" t="s">
        <v>1817</v>
      </c>
    </row>
    <row r="1731" spans="3:7" x14ac:dyDescent="0.2">
      <c r="C1731" t="s">
        <v>2236</v>
      </c>
      <c r="D1731" t="s">
        <v>273</v>
      </c>
    </row>
    <row r="1732" spans="3:7" x14ac:dyDescent="0.2">
      <c r="C1732" t="s">
        <v>2059</v>
      </c>
      <c r="D1732" t="s">
        <v>1817</v>
      </c>
    </row>
    <row r="1733" spans="3:7" x14ac:dyDescent="0.2">
      <c r="C1733" t="s">
        <v>1835</v>
      </c>
    </row>
    <row r="1734" spans="3:7" x14ac:dyDescent="0.2">
      <c r="C1734" t="s">
        <v>2233</v>
      </c>
      <c r="D1734" t="s">
        <v>273</v>
      </c>
      <c r="F1734" t="s">
        <v>2290</v>
      </c>
      <c r="G1734" t="s">
        <v>1699</v>
      </c>
    </row>
    <row r="1735" spans="3:7" x14ac:dyDescent="0.2">
      <c r="C1735" t="s">
        <v>2233</v>
      </c>
      <c r="D1735" t="s">
        <v>273</v>
      </c>
      <c r="F1735" t="s">
        <v>2245</v>
      </c>
      <c r="G1735" t="s">
        <v>2234</v>
      </c>
    </row>
    <row r="1736" spans="3:7" x14ac:dyDescent="0.2">
      <c r="C1736" t="s">
        <v>1836</v>
      </c>
    </row>
    <row r="1737" spans="3:7" x14ac:dyDescent="0.2">
      <c r="C1737" t="s">
        <v>1771</v>
      </c>
      <c r="D1737" t="s">
        <v>1852</v>
      </c>
    </row>
    <row r="1738" spans="3:7" x14ac:dyDescent="0.2">
      <c r="C1738" t="s">
        <v>2479</v>
      </c>
      <c r="D1738" t="s">
        <v>273</v>
      </c>
    </row>
    <row r="1739" spans="3:7" x14ac:dyDescent="0.2">
      <c r="C1739" t="s">
        <v>2233</v>
      </c>
      <c r="D1739" t="s">
        <v>273</v>
      </c>
      <c r="F1739" t="s">
        <v>2734</v>
      </c>
      <c r="G1739" t="s">
        <v>1817</v>
      </c>
    </row>
    <row r="1740" spans="3:7" x14ac:dyDescent="0.2">
      <c r="C1740" t="s">
        <v>2233</v>
      </c>
      <c r="D1740" t="s">
        <v>273</v>
      </c>
    </row>
    <row r="1741" spans="3:7" x14ac:dyDescent="0.2">
      <c r="C1741" t="s">
        <v>2233</v>
      </c>
      <c r="D1741" t="s">
        <v>273</v>
      </c>
      <c r="F1741" t="s">
        <v>2477</v>
      </c>
    </row>
    <row r="1742" spans="3:7" x14ac:dyDescent="0.2">
      <c r="C1742" t="s">
        <v>2233</v>
      </c>
      <c r="D1742" t="s">
        <v>273</v>
      </c>
    </row>
    <row r="1743" spans="3:7" x14ac:dyDescent="0.2">
      <c r="C1743" t="s">
        <v>2236</v>
      </c>
      <c r="D1743" t="s">
        <v>273</v>
      </c>
      <c r="F1743" t="s">
        <v>1817</v>
      </c>
    </row>
    <row r="1744" spans="3:7" x14ac:dyDescent="0.2">
      <c r="C1744" t="s">
        <v>2236</v>
      </c>
      <c r="D1744" t="s">
        <v>273</v>
      </c>
    </row>
    <row r="1745" spans="3:4" x14ac:dyDescent="0.2">
      <c r="C1745" t="s">
        <v>1837</v>
      </c>
    </row>
    <row r="1746" spans="3:4" x14ac:dyDescent="0.2">
      <c r="C1746" t="s">
        <v>1770</v>
      </c>
    </row>
    <row r="1747" spans="3:4" x14ac:dyDescent="0.2">
      <c r="C1747" t="s">
        <v>1788</v>
      </c>
    </row>
    <row r="1748" spans="3:4" x14ac:dyDescent="0.2">
      <c r="C1748" t="s">
        <v>1769</v>
      </c>
    </row>
    <row r="1749" spans="3:4" x14ac:dyDescent="0.2">
      <c r="C1749" t="s">
        <v>1817</v>
      </c>
      <c r="D1749" t="s">
        <v>1839</v>
      </c>
    </row>
    <row r="1750" spans="3:4" x14ac:dyDescent="0.2">
      <c r="C1750" t="s">
        <v>1838</v>
      </c>
    </row>
    <row r="1751" spans="3:4" x14ac:dyDescent="0.2">
      <c r="C1751" t="s">
        <v>1839</v>
      </c>
    </row>
    <row r="1752" spans="3:4" x14ac:dyDescent="0.2">
      <c r="C1752" t="s">
        <v>1840</v>
      </c>
    </row>
    <row r="1753" spans="3:4" x14ac:dyDescent="0.2">
      <c r="C1753" t="s">
        <v>1841</v>
      </c>
    </row>
    <row r="1754" spans="3:4" x14ac:dyDescent="0.2">
      <c r="C1754" t="s">
        <v>1842</v>
      </c>
    </row>
    <row r="1755" spans="3:4" x14ac:dyDescent="0.2">
      <c r="C1755" t="s">
        <v>2166</v>
      </c>
    </row>
    <row r="1756" spans="3:4" x14ac:dyDescent="0.2">
      <c r="C1756" t="s">
        <v>1843</v>
      </c>
    </row>
    <row r="1757" spans="3:4" x14ac:dyDescent="0.2">
      <c r="C1757" t="s">
        <v>1792</v>
      </c>
    </row>
    <row r="1758" spans="3:4" x14ac:dyDescent="0.2">
      <c r="C1758" t="s">
        <v>2533</v>
      </c>
      <c r="D1758" t="s">
        <v>2735</v>
      </c>
    </row>
    <row r="1759" spans="3:4" x14ac:dyDescent="0.2">
      <c r="C1759" t="s">
        <v>1844</v>
      </c>
    </row>
    <row r="1760" spans="3:4" x14ac:dyDescent="0.2">
      <c r="C1760" t="s">
        <v>2231</v>
      </c>
      <c r="D1760" t="s">
        <v>2265</v>
      </c>
    </row>
    <row r="1761" spans="3:4" x14ac:dyDescent="0.2">
      <c r="C1761" t="s">
        <v>1845</v>
      </c>
    </row>
    <row r="1762" spans="3:4" x14ac:dyDescent="0.2">
      <c r="C1762" t="s">
        <v>1848</v>
      </c>
      <c r="D1762" t="s">
        <v>2242</v>
      </c>
    </row>
    <row r="1763" spans="3:4" x14ac:dyDescent="0.2">
      <c r="C1763" t="s">
        <v>2294</v>
      </c>
      <c r="D1763" t="s">
        <v>2480</v>
      </c>
    </row>
    <row r="1764" spans="3:4" x14ac:dyDescent="0.2">
      <c r="C1764" t="s">
        <v>2481</v>
      </c>
      <c r="D1764" t="s">
        <v>2482</v>
      </c>
    </row>
    <row r="1765" spans="3:4" x14ac:dyDescent="0.2">
      <c r="C1765" t="s">
        <v>2483</v>
      </c>
      <c r="D1765" t="s">
        <v>2242</v>
      </c>
    </row>
    <row r="1766" spans="3:4" x14ac:dyDescent="0.2">
      <c r="C1766" t="s">
        <v>1846</v>
      </c>
    </row>
    <row r="1767" spans="3:4" x14ac:dyDescent="0.2">
      <c r="C1767" t="s">
        <v>1847</v>
      </c>
    </row>
    <row r="1768" spans="3:4" x14ac:dyDescent="0.2">
      <c r="C1768" t="s">
        <v>1846</v>
      </c>
    </row>
    <row r="1769" spans="3:4" x14ac:dyDescent="0.2">
      <c r="C1769" t="s">
        <v>1847</v>
      </c>
    </row>
    <row r="1770" spans="3:4" x14ac:dyDescent="0.2">
      <c r="C1770" t="s">
        <v>2192</v>
      </c>
    </row>
    <row r="1771" spans="3:4" x14ac:dyDescent="0.2">
      <c r="C1771" t="s">
        <v>2484</v>
      </c>
      <c r="D1771" t="s">
        <v>2485</v>
      </c>
    </row>
    <row r="1772" spans="3:4" x14ac:dyDescent="0.2">
      <c r="C1772" t="s">
        <v>1848</v>
      </c>
    </row>
    <row r="1773" spans="3:4" x14ac:dyDescent="0.2">
      <c r="C1773" t="s">
        <v>2533</v>
      </c>
      <c r="D1773" t="s">
        <v>2052</v>
      </c>
    </row>
    <row r="1774" spans="3:4" x14ac:dyDescent="0.2">
      <c r="C1774" t="s">
        <v>1849</v>
      </c>
    </row>
    <row r="1775" spans="3:4" x14ac:dyDescent="0.2">
      <c r="C1775" t="s">
        <v>2486</v>
      </c>
      <c r="D1775" t="s">
        <v>1848</v>
      </c>
    </row>
    <row r="1776" spans="3:4" x14ac:dyDescent="0.2">
      <c r="C1776" t="s">
        <v>1940</v>
      </c>
      <c r="D1776" t="s">
        <v>1849</v>
      </c>
    </row>
    <row r="1777" spans="3:4" x14ac:dyDescent="0.2">
      <c r="C1777" t="s">
        <v>1910</v>
      </c>
      <c r="D1777" t="s">
        <v>1849</v>
      </c>
    </row>
    <row r="1778" spans="3:4" x14ac:dyDescent="0.2">
      <c r="C1778" t="s">
        <v>1848</v>
      </c>
    </row>
    <row r="1779" spans="3:4" x14ac:dyDescent="0.2">
      <c r="C1779" t="s">
        <v>1851</v>
      </c>
    </row>
    <row r="1780" spans="3:4" x14ac:dyDescent="0.2">
      <c r="C1780" t="s">
        <v>2484</v>
      </c>
      <c r="D1780" t="s">
        <v>2485</v>
      </c>
    </row>
    <row r="1781" spans="3:4" x14ac:dyDescent="0.2">
      <c r="C1781" t="s">
        <v>1848</v>
      </c>
    </row>
    <row r="1782" spans="3:4" x14ac:dyDescent="0.2">
      <c r="C1782" t="s">
        <v>1768</v>
      </c>
    </row>
    <row r="1783" spans="3:4" x14ac:dyDescent="0.2">
      <c r="C1783" t="s">
        <v>2533</v>
      </c>
      <c r="D1783" t="s">
        <v>2052</v>
      </c>
    </row>
    <row r="1784" spans="3:4" x14ac:dyDescent="0.2">
      <c r="C1784" t="s">
        <v>1849</v>
      </c>
    </row>
    <row r="1785" spans="3:4" x14ac:dyDescent="0.2">
      <c r="C1785" t="s">
        <v>2484</v>
      </c>
      <c r="D1785" t="s">
        <v>2487</v>
      </c>
    </row>
    <row r="1786" spans="3:4" x14ac:dyDescent="0.2">
      <c r="C1786" t="s">
        <v>1848</v>
      </c>
      <c r="D1786" t="s">
        <v>1772</v>
      </c>
    </row>
    <row r="1787" spans="3:4" x14ac:dyDescent="0.2">
      <c r="C1787" t="s">
        <v>1792</v>
      </c>
    </row>
    <row r="1788" spans="3:4" x14ac:dyDescent="0.2">
      <c r="C1788" t="s">
        <v>2533</v>
      </c>
      <c r="D1788" t="s">
        <v>2736</v>
      </c>
    </row>
    <row r="1789" spans="3:4" x14ac:dyDescent="0.2">
      <c r="C1789" t="s">
        <v>1853</v>
      </c>
    </row>
    <row r="1790" spans="3:4" x14ac:dyDescent="0.2">
      <c r="C1790" t="s">
        <v>2432</v>
      </c>
      <c r="D1790" t="s">
        <v>1768</v>
      </c>
    </row>
    <row r="1791" spans="3:4" x14ac:dyDescent="0.2">
      <c r="C1791" t="s">
        <v>2432</v>
      </c>
      <c r="D1791" t="s">
        <v>1768</v>
      </c>
    </row>
    <row r="1792" spans="3:4" x14ac:dyDescent="0.2">
      <c r="C1792" t="s">
        <v>1854</v>
      </c>
    </row>
    <row r="1793" spans="3:4" x14ac:dyDescent="0.2">
      <c r="C1793" t="s">
        <v>1855</v>
      </c>
    </row>
    <row r="1794" spans="3:4" x14ac:dyDescent="0.2">
      <c r="C1794" t="s">
        <v>1856</v>
      </c>
    </row>
    <row r="1795" spans="3:4" x14ac:dyDescent="0.2">
      <c r="C1795" t="s">
        <v>1856</v>
      </c>
      <c r="D1795" t="s">
        <v>1852</v>
      </c>
    </row>
    <row r="1796" spans="3:4" x14ac:dyDescent="0.2">
      <c r="C1796" t="s">
        <v>1857</v>
      </c>
    </row>
    <row r="1797" spans="3:4" x14ac:dyDescent="0.2">
      <c r="C1797" t="s">
        <v>1857</v>
      </c>
      <c r="D1797" t="s">
        <v>1852</v>
      </c>
    </row>
    <row r="1798" spans="3:4" x14ac:dyDescent="0.2">
      <c r="C1798" t="s">
        <v>1826</v>
      </c>
      <c r="D1798" t="s">
        <v>1858</v>
      </c>
    </row>
    <row r="1799" spans="3:4" x14ac:dyDescent="0.2">
      <c r="C1799" t="s">
        <v>1848</v>
      </c>
    </row>
    <row r="1800" spans="3:4" x14ac:dyDescent="0.2">
      <c r="C1800" t="s">
        <v>1849</v>
      </c>
    </row>
    <row r="1801" spans="3:4" x14ac:dyDescent="0.2">
      <c r="C1801" t="s">
        <v>2261</v>
      </c>
      <c r="D1801" t="s">
        <v>2291</v>
      </c>
    </row>
    <row r="1802" spans="3:4" x14ac:dyDescent="0.2">
      <c r="C1802" t="s">
        <v>1772</v>
      </c>
      <c r="D1802" t="s">
        <v>2245</v>
      </c>
    </row>
    <row r="1803" spans="3:4" x14ac:dyDescent="0.2">
      <c r="C1803" t="s">
        <v>1859</v>
      </c>
    </row>
    <row r="1804" spans="3:4" x14ac:dyDescent="0.2">
      <c r="C1804" t="s">
        <v>1860</v>
      </c>
    </row>
    <row r="1805" spans="3:4" x14ac:dyDescent="0.2">
      <c r="C1805" t="s">
        <v>1768</v>
      </c>
    </row>
    <row r="1806" spans="3:4" x14ac:dyDescent="0.2">
      <c r="C1806" t="s">
        <v>2261</v>
      </c>
      <c r="D1806" t="s">
        <v>2291</v>
      </c>
    </row>
    <row r="1807" spans="3:4" x14ac:dyDescent="0.2">
      <c r="C1807" t="s">
        <v>1861</v>
      </c>
    </row>
    <row r="1808" spans="3:4" x14ac:dyDescent="0.2">
      <c r="C1808" t="s">
        <v>2488</v>
      </c>
      <c r="D1808" t="s">
        <v>273</v>
      </c>
    </row>
    <row r="1809" spans="3:4" x14ac:dyDescent="0.2">
      <c r="C1809" t="s">
        <v>2489</v>
      </c>
      <c r="D1809" t="s">
        <v>273</v>
      </c>
    </row>
    <row r="1810" spans="3:4" x14ac:dyDescent="0.2">
      <c r="C1810" t="s">
        <v>2490</v>
      </c>
      <c r="D1810" t="s">
        <v>273</v>
      </c>
    </row>
    <row r="1811" spans="3:4" x14ac:dyDescent="0.2">
      <c r="C1811" t="s">
        <v>2190</v>
      </c>
    </row>
    <row r="1812" spans="3:4" x14ac:dyDescent="0.2">
      <c r="C1812" t="s">
        <v>1826</v>
      </c>
      <c r="D1812" t="s">
        <v>273</v>
      </c>
    </row>
    <row r="1813" spans="3:4" x14ac:dyDescent="0.2">
      <c r="C1813" t="s">
        <v>2052</v>
      </c>
      <c r="D1813" t="s">
        <v>2237</v>
      </c>
    </row>
    <row r="1814" spans="3:4" x14ac:dyDescent="0.2">
      <c r="C1814" t="s">
        <v>2052</v>
      </c>
      <c r="D1814" t="s">
        <v>2237</v>
      </c>
    </row>
    <row r="1815" spans="3:4" x14ac:dyDescent="0.2">
      <c r="C1815" t="s">
        <v>1863</v>
      </c>
      <c r="D1815" t="s">
        <v>1771</v>
      </c>
    </row>
    <row r="1816" spans="3:4" x14ac:dyDescent="0.2">
      <c r="C1816" t="s">
        <v>1863</v>
      </c>
      <c r="D1816" t="s">
        <v>1769</v>
      </c>
    </row>
    <row r="1817" spans="3:4" x14ac:dyDescent="0.2">
      <c r="C1817" t="s">
        <v>2052</v>
      </c>
      <c r="D1817" t="s">
        <v>2237</v>
      </c>
    </row>
    <row r="1818" spans="3:4" x14ac:dyDescent="0.2">
      <c r="C1818" t="s">
        <v>1863</v>
      </c>
    </row>
    <row r="1819" spans="3:4" x14ac:dyDescent="0.2">
      <c r="C1819" t="s">
        <v>1771</v>
      </c>
      <c r="D1819" t="s">
        <v>1852</v>
      </c>
    </row>
    <row r="1820" spans="3:4" x14ac:dyDescent="0.2">
      <c r="C1820" t="s">
        <v>2052</v>
      </c>
      <c r="D1820" t="s">
        <v>2237</v>
      </c>
    </row>
    <row r="1821" spans="3:4" x14ac:dyDescent="0.2">
      <c r="C1821" t="s">
        <v>1769</v>
      </c>
      <c r="D1821" t="s">
        <v>1852</v>
      </c>
    </row>
    <row r="1822" spans="3:4" x14ac:dyDescent="0.2">
      <c r="C1822" t="s">
        <v>1863</v>
      </c>
    </row>
    <row r="1823" spans="3:4" x14ac:dyDescent="0.2">
      <c r="C1823" t="s">
        <v>1826</v>
      </c>
      <c r="D1823" t="s">
        <v>1864</v>
      </c>
    </row>
    <row r="1824" spans="3:4" x14ac:dyDescent="0.2">
      <c r="D1824" t="s">
        <v>2491</v>
      </c>
    </row>
    <row r="1825" spans="3:4" x14ac:dyDescent="0.2">
      <c r="C1825" t="s">
        <v>1870</v>
      </c>
    </row>
    <row r="1826" spans="3:4" x14ac:dyDescent="0.2">
      <c r="C1826" t="s">
        <v>1866</v>
      </c>
    </row>
    <row r="1827" spans="3:4" x14ac:dyDescent="0.2">
      <c r="C1827" t="s">
        <v>2492</v>
      </c>
      <c r="D1827" t="s">
        <v>1852</v>
      </c>
    </row>
    <row r="1828" spans="3:4" x14ac:dyDescent="0.2">
      <c r="C1828" t="s">
        <v>1772</v>
      </c>
      <c r="D1828" t="s">
        <v>1852</v>
      </c>
    </row>
    <row r="1829" spans="3:4" x14ac:dyDescent="0.2">
      <c r="C1829" t="s">
        <v>2493</v>
      </c>
      <c r="D1829" t="s">
        <v>1852</v>
      </c>
    </row>
    <row r="1830" spans="3:4" x14ac:dyDescent="0.2">
      <c r="C1830" t="s">
        <v>1867</v>
      </c>
    </row>
    <row r="1831" spans="3:4" x14ac:dyDescent="0.2">
      <c r="C1831" t="s">
        <v>1868</v>
      </c>
    </row>
    <row r="1832" spans="3:4" x14ac:dyDescent="0.2">
      <c r="C1832" t="s">
        <v>1869</v>
      </c>
    </row>
    <row r="1833" spans="3:4" x14ac:dyDescent="0.2">
      <c r="C1833" t="s">
        <v>1871</v>
      </c>
    </row>
    <row r="1834" spans="3:4" x14ac:dyDescent="0.2">
      <c r="C1834" t="s">
        <v>1871</v>
      </c>
    </row>
    <row r="1835" spans="3:4" x14ac:dyDescent="0.2">
      <c r="C1835" t="s">
        <v>2737</v>
      </c>
      <c r="D1835" t="s">
        <v>2237</v>
      </c>
    </row>
    <row r="1836" spans="3:4" x14ac:dyDescent="0.2">
      <c r="C1836" t="s">
        <v>1853</v>
      </c>
      <c r="D1836" t="s">
        <v>2270</v>
      </c>
    </row>
    <row r="1837" spans="3:4" x14ac:dyDescent="0.2">
      <c r="C1837" t="s">
        <v>1872</v>
      </c>
    </row>
    <row r="1838" spans="3:4" x14ac:dyDescent="0.2">
      <c r="C1838" t="s">
        <v>1873</v>
      </c>
    </row>
    <row r="1839" spans="3:4" x14ac:dyDescent="0.2">
      <c r="C1839" t="s">
        <v>1874</v>
      </c>
    </row>
    <row r="1840" spans="3:4" x14ac:dyDescent="0.2">
      <c r="C1840" t="s">
        <v>1875</v>
      </c>
    </row>
    <row r="1841" spans="3:4" x14ac:dyDescent="0.2">
      <c r="C1841" t="s">
        <v>1874</v>
      </c>
    </row>
    <row r="1842" spans="3:4" x14ac:dyDescent="0.2">
      <c r="C1842" t="s">
        <v>1875</v>
      </c>
    </row>
    <row r="1843" spans="3:4" x14ac:dyDescent="0.2">
      <c r="C1843" t="s">
        <v>1876</v>
      </c>
    </row>
    <row r="1844" spans="3:4" x14ac:dyDescent="0.2">
      <c r="C1844" t="s">
        <v>2292</v>
      </c>
      <c r="D1844" t="s">
        <v>1997</v>
      </c>
    </row>
    <row r="1845" spans="3:4" x14ac:dyDescent="0.2">
      <c r="D1845" t="s">
        <v>2293</v>
      </c>
    </row>
    <row r="1846" spans="3:4" x14ac:dyDescent="0.2">
      <c r="C1846" t="s">
        <v>2494</v>
      </c>
      <c r="D1846" t="s">
        <v>273</v>
      </c>
    </row>
    <row r="1847" spans="3:4" x14ac:dyDescent="0.2">
      <c r="C1847" t="s">
        <v>1877</v>
      </c>
    </row>
    <row r="1848" spans="3:4" x14ac:dyDescent="0.2">
      <c r="C1848" t="s">
        <v>2738</v>
      </c>
      <c r="D1848" t="s">
        <v>2739</v>
      </c>
    </row>
    <row r="1849" spans="3:4" x14ac:dyDescent="0.2">
      <c r="C1849" t="s">
        <v>2294</v>
      </c>
      <c r="D1849" t="s">
        <v>2293</v>
      </c>
    </row>
    <row r="1850" spans="3:4" x14ac:dyDescent="0.2">
      <c r="C1850" t="s">
        <v>1874</v>
      </c>
    </row>
    <row r="1851" spans="3:4" x14ac:dyDescent="0.2">
      <c r="C1851" t="s">
        <v>1875</v>
      </c>
    </row>
    <row r="1852" spans="3:4" x14ac:dyDescent="0.2">
      <c r="C1852" t="s">
        <v>2740</v>
      </c>
      <c r="D1852" t="s">
        <v>2741</v>
      </c>
    </row>
    <row r="1853" spans="3:4" x14ac:dyDescent="0.2">
      <c r="C1853" t="s">
        <v>2742</v>
      </c>
      <c r="D1853" t="s">
        <v>2743</v>
      </c>
    </row>
    <row r="1854" spans="3:4" x14ac:dyDescent="0.2">
      <c r="C1854" t="s">
        <v>1874</v>
      </c>
    </row>
    <row r="1855" spans="3:4" x14ac:dyDescent="0.2">
      <c r="C1855" t="s">
        <v>1879</v>
      </c>
    </row>
    <row r="1856" spans="3:4" x14ac:dyDescent="0.2">
      <c r="C1856" t="s">
        <v>1880</v>
      </c>
    </row>
    <row r="1857" spans="3:4" x14ac:dyDescent="0.2">
      <c r="C1857" t="s">
        <v>1875</v>
      </c>
    </row>
    <row r="1858" spans="3:4" x14ac:dyDescent="0.2">
      <c r="C1858" t="s">
        <v>1848</v>
      </c>
      <c r="D1858" t="s">
        <v>1762</v>
      </c>
    </row>
    <row r="1859" spans="3:4" x14ac:dyDescent="0.2">
      <c r="C1859" t="s">
        <v>2496</v>
      </c>
      <c r="D1859" t="s">
        <v>2495</v>
      </c>
    </row>
    <row r="1860" spans="3:4" x14ac:dyDescent="0.2">
      <c r="C1860" t="s">
        <v>1881</v>
      </c>
    </row>
    <row r="1861" spans="3:4" x14ac:dyDescent="0.2">
      <c r="C1861" t="s">
        <v>2233</v>
      </c>
      <c r="D1861" t="s">
        <v>2296</v>
      </c>
    </row>
    <row r="1862" spans="3:4" x14ac:dyDescent="0.2">
      <c r="C1862" t="s">
        <v>2744</v>
      </c>
      <c r="D1862" t="s">
        <v>2745</v>
      </c>
    </row>
    <row r="1863" spans="3:4" x14ac:dyDescent="0.2">
      <c r="C1863" t="s">
        <v>2497</v>
      </c>
      <c r="D1863" t="s">
        <v>2296</v>
      </c>
    </row>
    <row r="1864" spans="3:4" x14ac:dyDescent="0.2">
      <c r="C1864" t="s">
        <v>2746</v>
      </c>
      <c r="D1864" t="s">
        <v>1768</v>
      </c>
    </row>
    <row r="1865" spans="3:4" x14ac:dyDescent="0.2">
      <c r="C1865" t="s">
        <v>1882</v>
      </c>
    </row>
    <row r="1866" spans="3:4" x14ac:dyDescent="0.2">
      <c r="C1866" t="s">
        <v>1883</v>
      </c>
    </row>
    <row r="1867" spans="3:4" x14ac:dyDescent="0.2">
      <c r="C1867" t="s">
        <v>2498</v>
      </c>
      <c r="D1867" t="s">
        <v>2747</v>
      </c>
    </row>
    <row r="1868" spans="3:4" x14ac:dyDescent="0.2">
      <c r="C1868" t="s">
        <v>1884</v>
      </c>
    </row>
    <row r="1869" spans="3:4" x14ac:dyDescent="0.2">
      <c r="C1869" t="s">
        <v>1882</v>
      </c>
    </row>
    <row r="1870" spans="3:4" x14ac:dyDescent="0.2">
      <c r="C1870" t="s">
        <v>2499</v>
      </c>
      <c r="D1870" t="s">
        <v>2500</v>
      </c>
    </row>
    <row r="1871" spans="3:4" x14ac:dyDescent="0.2">
      <c r="C1871" t="s">
        <v>1883</v>
      </c>
    </row>
    <row r="1872" spans="3:4" x14ac:dyDescent="0.2">
      <c r="C1872" t="s">
        <v>2498</v>
      </c>
      <c r="D1872" t="s">
        <v>2747</v>
      </c>
    </row>
    <row r="1873" spans="3:6" x14ac:dyDescent="0.2">
      <c r="C1873" t="s">
        <v>1884</v>
      </c>
    </row>
    <row r="1874" spans="3:6" x14ac:dyDescent="0.2">
      <c r="C1874" t="s">
        <v>1882</v>
      </c>
    </row>
    <row r="1875" spans="3:6" x14ac:dyDescent="0.2">
      <c r="C1875" t="s">
        <v>1883</v>
      </c>
    </row>
    <row r="1876" spans="3:6" x14ac:dyDescent="0.2">
      <c r="C1876" t="s">
        <v>2498</v>
      </c>
      <c r="D1876" t="s">
        <v>2747</v>
      </c>
    </row>
    <row r="1877" spans="3:6" x14ac:dyDescent="0.2">
      <c r="C1877" t="s">
        <v>1884</v>
      </c>
    </row>
    <row r="1878" spans="3:6" x14ac:dyDescent="0.2">
      <c r="C1878" t="s">
        <v>1848</v>
      </c>
      <c r="D1878" t="s">
        <v>1940</v>
      </c>
    </row>
    <row r="1879" spans="3:6" x14ac:dyDescent="0.2">
      <c r="C1879" t="s">
        <v>1851</v>
      </c>
    </row>
    <row r="1880" spans="3:6" x14ac:dyDescent="0.2">
      <c r="C1880" t="s">
        <v>1848</v>
      </c>
      <c r="D1880" t="s">
        <v>2082</v>
      </c>
    </row>
    <row r="1881" spans="3:6" x14ac:dyDescent="0.2">
      <c r="C1881" t="s">
        <v>1885</v>
      </c>
    </row>
    <row r="1882" spans="3:6" x14ac:dyDescent="0.2">
      <c r="C1882" t="s">
        <v>1886</v>
      </c>
    </row>
    <row r="1883" spans="3:6" x14ac:dyDescent="0.2">
      <c r="C1883" t="s">
        <v>1887</v>
      </c>
    </row>
    <row r="1884" spans="3:6" x14ac:dyDescent="0.2">
      <c r="C1884" t="s">
        <v>2501</v>
      </c>
      <c r="D1884" t="s">
        <v>1852</v>
      </c>
    </row>
    <row r="1885" spans="3:6" x14ac:dyDescent="0.2">
      <c r="C1885" t="s">
        <v>1904</v>
      </c>
      <c r="D1885" t="s">
        <v>1852</v>
      </c>
    </row>
    <row r="1886" spans="3:6" x14ac:dyDescent="0.2">
      <c r="C1886" t="s">
        <v>2467</v>
      </c>
      <c r="D1886" t="s">
        <v>1852</v>
      </c>
    </row>
    <row r="1887" spans="3:6" x14ac:dyDescent="0.2">
      <c r="C1887" t="s">
        <v>2484</v>
      </c>
      <c r="D1887" t="s">
        <v>2485</v>
      </c>
      <c r="F1887" t="s">
        <v>2270</v>
      </c>
    </row>
    <row r="1888" spans="3:6" x14ac:dyDescent="0.2">
      <c r="C1888" t="s">
        <v>1848</v>
      </c>
      <c r="D1888" t="s">
        <v>2082</v>
      </c>
    </row>
    <row r="1889" spans="3:4" x14ac:dyDescent="0.2">
      <c r="C1889" t="s">
        <v>2533</v>
      </c>
      <c r="D1889" t="s">
        <v>2736</v>
      </c>
    </row>
    <row r="1890" spans="3:4" x14ac:dyDescent="0.2">
      <c r="C1890" t="s">
        <v>1886</v>
      </c>
    </row>
    <row r="1891" spans="3:4" x14ac:dyDescent="0.2">
      <c r="C1891" t="s">
        <v>1887</v>
      </c>
    </row>
    <row r="1892" spans="3:4" x14ac:dyDescent="0.2">
      <c r="C1892" t="s">
        <v>2502</v>
      </c>
      <c r="D1892" t="s">
        <v>1858</v>
      </c>
    </row>
    <row r="1893" spans="3:4" x14ac:dyDescent="0.2">
      <c r="C1893" t="s">
        <v>1940</v>
      </c>
      <c r="D1893" t="s">
        <v>1875</v>
      </c>
    </row>
    <row r="1894" spans="3:4" x14ac:dyDescent="0.2">
      <c r="C1894" t="s">
        <v>1910</v>
      </c>
      <c r="D1894" t="s">
        <v>1875</v>
      </c>
    </row>
    <row r="1895" spans="3:4" x14ac:dyDescent="0.2">
      <c r="C1895" t="s">
        <v>1771</v>
      </c>
      <c r="D1895" t="s">
        <v>1852</v>
      </c>
    </row>
    <row r="1896" spans="3:4" x14ac:dyDescent="0.2">
      <c r="C1896" t="s">
        <v>1769</v>
      </c>
      <c r="D1896" t="s">
        <v>1852</v>
      </c>
    </row>
    <row r="1897" spans="3:4" x14ac:dyDescent="0.2">
      <c r="C1897" t="s">
        <v>2052</v>
      </c>
      <c r="D1897" t="s">
        <v>2237</v>
      </c>
    </row>
    <row r="1898" spans="3:4" x14ac:dyDescent="0.2">
      <c r="C1898" t="s">
        <v>1863</v>
      </c>
    </row>
    <row r="1899" spans="3:4" x14ac:dyDescent="0.2">
      <c r="C1899" t="s">
        <v>1889</v>
      </c>
    </row>
    <row r="1900" spans="3:4" x14ac:dyDescent="0.2">
      <c r="C1900" t="s">
        <v>3461</v>
      </c>
      <c r="D1900" t="s">
        <v>2503</v>
      </c>
    </row>
    <row r="1901" spans="3:4" x14ac:dyDescent="0.2">
      <c r="D1901" t="s">
        <v>783</v>
      </c>
    </row>
    <row r="1902" spans="3:4" x14ac:dyDescent="0.2">
      <c r="C1902" t="s">
        <v>1890</v>
      </c>
    </row>
    <row r="1903" spans="3:4" x14ac:dyDescent="0.2">
      <c r="C1903" t="s">
        <v>3440</v>
      </c>
    </row>
    <row r="1904" spans="3:4" x14ac:dyDescent="0.2">
      <c r="C1904" t="s">
        <v>1891</v>
      </c>
    </row>
    <row r="1905" spans="3:4" x14ac:dyDescent="0.2">
      <c r="C1905" t="s">
        <v>2504</v>
      </c>
      <c r="D1905" t="s">
        <v>1852</v>
      </c>
    </row>
    <row r="1906" spans="3:4" x14ac:dyDescent="0.2">
      <c r="C1906" t="s">
        <v>1892</v>
      </c>
    </row>
    <row r="1907" spans="3:4" x14ac:dyDescent="0.2">
      <c r="C1907" t="s">
        <v>2052</v>
      </c>
      <c r="D1907" t="s">
        <v>1852</v>
      </c>
    </row>
    <row r="1908" spans="3:4" x14ac:dyDescent="0.2">
      <c r="C1908" t="s">
        <v>1894</v>
      </c>
    </row>
    <row r="1909" spans="3:4" x14ac:dyDescent="0.2">
      <c r="C1909" t="s">
        <v>1875</v>
      </c>
    </row>
    <row r="1910" spans="3:4" x14ac:dyDescent="0.2">
      <c r="C1910" t="s">
        <v>1895</v>
      </c>
    </row>
    <row r="1911" spans="3:4" x14ac:dyDescent="0.2">
      <c r="C1911" t="s">
        <v>1875</v>
      </c>
    </row>
    <row r="1912" spans="3:4" x14ac:dyDescent="0.2">
      <c r="C1912" t="s">
        <v>1895</v>
      </c>
    </row>
    <row r="1913" spans="3:4" x14ac:dyDescent="0.2">
      <c r="C1913" t="s">
        <v>2748</v>
      </c>
      <c r="D1913" t="s">
        <v>2749</v>
      </c>
    </row>
    <row r="1914" spans="3:4" x14ac:dyDescent="0.2">
      <c r="C1914" t="s">
        <v>2748</v>
      </c>
      <c r="D1914" t="s">
        <v>2749</v>
      </c>
    </row>
    <row r="1915" spans="3:4" x14ac:dyDescent="0.2">
      <c r="C1915" t="s">
        <v>1848</v>
      </c>
      <c r="D1915" t="s">
        <v>1772</v>
      </c>
    </row>
    <row r="1916" spans="3:4" x14ac:dyDescent="0.2">
      <c r="C1916" t="s">
        <v>2737</v>
      </c>
      <c r="D1916" t="s">
        <v>2237</v>
      </c>
    </row>
    <row r="1917" spans="3:4" x14ac:dyDescent="0.2">
      <c r="C1917" t="s">
        <v>1853</v>
      </c>
    </row>
    <row r="1918" spans="3:4" x14ac:dyDescent="0.2">
      <c r="C1918" t="s">
        <v>1872</v>
      </c>
    </row>
    <row r="1919" spans="3:4" x14ac:dyDescent="0.2">
      <c r="C1919" t="s">
        <v>2162</v>
      </c>
      <c r="D1919" t="s">
        <v>1874</v>
      </c>
    </row>
    <row r="1920" spans="3:4" x14ac:dyDescent="0.2">
      <c r="C1920" t="s">
        <v>2162</v>
      </c>
      <c r="D1920" t="s">
        <v>1875</v>
      </c>
    </row>
    <row r="1921" spans="3:4" x14ac:dyDescent="0.2">
      <c r="C1921" t="s">
        <v>2162</v>
      </c>
      <c r="D1921" t="s">
        <v>1875</v>
      </c>
    </row>
    <row r="1922" spans="3:4" x14ac:dyDescent="0.2">
      <c r="C1922" t="s">
        <v>2505</v>
      </c>
      <c r="D1922" t="s">
        <v>1878</v>
      </c>
    </row>
    <row r="1923" spans="3:4" x14ac:dyDescent="0.2">
      <c r="C1923" t="s">
        <v>2505</v>
      </c>
      <c r="D1923" t="s">
        <v>1878</v>
      </c>
    </row>
    <row r="1924" spans="3:4" x14ac:dyDescent="0.2">
      <c r="C1924" t="s">
        <v>1849</v>
      </c>
      <c r="D1924" t="s">
        <v>2237</v>
      </c>
    </row>
    <row r="1925" spans="3:4" x14ac:dyDescent="0.2">
      <c r="C1925" t="s">
        <v>1875</v>
      </c>
    </row>
    <row r="1926" spans="3:4" x14ac:dyDescent="0.2">
      <c r="C1926" t="s">
        <v>2506</v>
      </c>
      <c r="D1926" t="s">
        <v>2237</v>
      </c>
    </row>
    <row r="1927" spans="3:4" x14ac:dyDescent="0.2">
      <c r="C1927" t="s">
        <v>1896</v>
      </c>
    </row>
    <row r="1928" spans="3:4" x14ac:dyDescent="0.2">
      <c r="C1928" t="s">
        <v>2484</v>
      </c>
      <c r="D1928" t="s">
        <v>2487</v>
      </c>
    </row>
    <row r="1929" spans="3:4" x14ac:dyDescent="0.2">
      <c r="C1929" t="s">
        <v>1848</v>
      </c>
      <c r="D1929" t="s">
        <v>2482</v>
      </c>
    </row>
    <row r="1930" spans="3:4" x14ac:dyDescent="0.2">
      <c r="C1930" t="s">
        <v>2507</v>
      </c>
      <c r="D1930" t="s">
        <v>1864</v>
      </c>
    </row>
    <row r="1931" spans="3:4" x14ac:dyDescent="0.2">
      <c r="C1931" t="s">
        <v>2483</v>
      </c>
      <c r="D1931" t="s">
        <v>1864</v>
      </c>
    </row>
    <row r="1932" spans="3:4" x14ac:dyDescent="0.2">
      <c r="C1932" t="s">
        <v>1897</v>
      </c>
    </row>
    <row r="1933" spans="3:4" x14ac:dyDescent="0.2">
      <c r="C1933" t="s">
        <v>2244</v>
      </c>
      <c r="D1933" t="s">
        <v>1878</v>
      </c>
    </row>
    <row r="1934" spans="3:4" x14ac:dyDescent="0.2">
      <c r="C1934" t="s">
        <v>1848</v>
      </c>
      <c r="D1934" t="s">
        <v>1940</v>
      </c>
    </row>
    <row r="1935" spans="3:4" x14ac:dyDescent="0.2">
      <c r="C1935" t="s">
        <v>1851</v>
      </c>
      <c r="D1935" t="s">
        <v>1878</v>
      </c>
    </row>
    <row r="1936" spans="3:4" x14ac:dyDescent="0.2">
      <c r="C1936" t="s">
        <v>2484</v>
      </c>
      <c r="D1936" t="s">
        <v>2485</v>
      </c>
    </row>
    <row r="1937" spans="3:6" x14ac:dyDescent="0.2">
      <c r="C1937" t="s">
        <v>2508</v>
      </c>
      <c r="D1937" t="s">
        <v>1852</v>
      </c>
    </row>
    <row r="1938" spans="3:6" x14ac:dyDescent="0.2">
      <c r="C1938" t="s">
        <v>1848</v>
      </c>
      <c r="D1938" t="s">
        <v>1940</v>
      </c>
    </row>
    <row r="1939" spans="3:6" x14ac:dyDescent="0.2">
      <c r="C1939" t="s">
        <v>2052</v>
      </c>
      <c r="D1939" t="s">
        <v>2750</v>
      </c>
      <c r="F1939" t="s">
        <v>1852</v>
      </c>
    </row>
    <row r="1940" spans="3:6" x14ac:dyDescent="0.2">
      <c r="C1940" t="s">
        <v>1851</v>
      </c>
      <c r="D1940" t="s">
        <v>1852</v>
      </c>
    </row>
    <row r="1941" spans="3:6" x14ac:dyDescent="0.2">
      <c r="C1941" t="s">
        <v>2509</v>
      </c>
      <c r="D1941" t="s">
        <v>1852</v>
      </c>
    </row>
    <row r="1942" spans="3:6" x14ac:dyDescent="0.2">
      <c r="C1942" t="s">
        <v>1848</v>
      </c>
      <c r="D1942" t="s">
        <v>1940</v>
      </c>
    </row>
    <row r="1943" spans="3:6" x14ac:dyDescent="0.2">
      <c r="C1943" t="s">
        <v>1851</v>
      </c>
      <c r="D1943" t="s">
        <v>1878</v>
      </c>
    </row>
    <row r="1944" spans="3:6" x14ac:dyDescent="0.2">
      <c r="C1944" t="s">
        <v>2267</v>
      </c>
      <c r="D1944" t="s">
        <v>2296</v>
      </c>
    </row>
    <row r="1945" spans="3:6" x14ac:dyDescent="0.2">
      <c r="C1945" t="s">
        <v>2267</v>
      </c>
      <c r="D1945" t="s">
        <v>2296</v>
      </c>
    </row>
    <row r="1946" spans="3:6" x14ac:dyDescent="0.2">
      <c r="C1946" t="s">
        <v>2267</v>
      </c>
      <c r="D1946" t="s">
        <v>2296</v>
      </c>
    </row>
    <row r="1947" spans="3:6" x14ac:dyDescent="0.2">
      <c r="C1947" t="s">
        <v>1898</v>
      </c>
    </row>
    <row r="1948" spans="3:6" x14ac:dyDescent="0.2">
      <c r="C1948" t="s">
        <v>1899</v>
      </c>
    </row>
    <row r="1949" spans="3:6" x14ac:dyDescent="0.2">
      <c r="C1949" t="s">
        <v>1883</v>
      </c>
    </row>
    <row r="1950" spans="3:6" x14ac:dyDescent="0.2">
      <c r="C1950" t="s">
        <v>1768</v>
      </c>
    </row>
    <row r="1951" spans="3:6" x14ac:dyDescent="0.2">
      <c r="C1951" t="s">
        <v>1900</v>
      </c>
    </row>
    <row r="1952" spans="3:6" x14ac:dyDescent="0.2">
      <c r="C1952" t="s">
        <v>1901</v>
      </c>
    </row>
    <row r="1953" spans="3:6" x14ac:dyDescent="0.2">
      <c r="C1953" t="s">
        <v>2510</v>
      </c>
      <c r="D1953" t="s">
        <v>2267</v>
      </c>
    </row>
    <row r="1954" spans="3:6" x14ac:dyDescent="0.2">
      <c r="C1954" t="s">
        <v>2510</v>
      </c>
      <c r="D1954" t="s">
        <v>2267</v>
      </c>
    </row>
    <row r="1955" spans="3:6" x14ac:dyDescent="0.2">
      <c r="C1955" t="s">
        <v>2510</v>
      </c>
      <c r="D1955" t="s">
        <v>2267</v>
      </c>
    </row>
    <row r="1956" spans="3:6" x14ac:dyDescent="0.2">
      <c r="C1956" t="s">
        <v>1898</v>
      </c>
      <c r="D1956" t="s">
        <v>2267</v>
      </c>
    </row>
    <row r="1957" spans="3:6" x14ac:dyDescent="0.2">
      <c r="C1957" t="s">
        <v>1898</v>
      </c>
      <c r="D1957" t="s">
        <v>2267</v>
      </c>
    </row>
    <row r="1958" spans="3:6" x14ac:dyDescent="0.2">
      <c r="C1958" t="s">
        <v>1898</v>
      </c>
      <c r="D1958" t="s">
        <v>2267</v>
      </c>
    </row>
    <row r="1959" spans="3:6" x14ac:dyDescent="0.2">
      <c r="C1959" t="s">
        <v>1899</v>
      </c>
      <c r="D1959" t="s">
        <v>2267</v>
      </c>
    </row>
    <row r="1960" spans="3:6" x14ac:dyDescent="0.2">
      <c r="C1960" t="s">
        <v>2511</v>
      </c>
      <c r="D1960" t="s">
        <v>2296</v>
      </c>
    </row>
    <row r="1961" spans="3:6" x14ac:dyDescent="0.2">
      <c r="C1961" t="s">
        <v>2511</v>
      </c>
      <c r="D1961" t="s">
        <v>2296</v>
      </c>
    </row>
    <row r="1962" spans="3:6" x14ac:dyDescent="0.2">
      <c r="C1962" t="s">
        <v>2512</v>
      </c>
      <c r="D1962" t="s">
        <v>2513</v>
      </c>
      <c r="F1962" t="s">
        <v>2296</v>
      </c>
    </row>
    <row r="1963" spans="3:6" x14ac:dyDescent="0.2">
      <c r="C1963" t="s">
        <v>2512</v>
      </c>
      <c r="D1963" t="s">
        <v>2513</v>
      </c>
      <c r="F1963" t="s">
        <v>2296</v>
      </c>
    </row>
    <row r="1964" spans="3:6" x14ac:dyDescent="0.2">
      <c r="C1964" t="s">
        <v>2512</v>
      </c>
      <c r="D1964" t="s">
        <v>2513</v>
      </c>
      <c r="F1964" t="s">
        <v>2296</v>
      </c>
    </row>
    <row r="1965" spans="3:6" x14ac:dyDescent="0.2">
      <c r="C1965" t="s">
        <v>2514</v>
      </c>
      <c r="D1965" t="s">
        <v>2267</v>
      </c>
    </row>
    <row r="1966" spans="3:6" x14ac:dyDescent="0.2">
      <c r="C1966" t="s">
        <v>2514</v>
      </c>
      <c r="D1966" t="s">
        <v>2267</v>
      </c>
    </row>
    <row r="1967" spans="3:6" x14ac:dyDescent="0.2">
      <c r="C1967" t="s">
        <v>2514</v>
      </c>
      <c r="D1967" t="s">
        <v>2267</v>
      </c>
    </row>
    <row r="1968" spans="3:6" x14ac:dyDescent="0.2">
      <c r="C1968" t="s">
        <v>1901</v>
      </c>
      <c r="D1968" t="s">
        <v>2267</v>
      </c>
    </row>
    <row r="1969" spans="3:6" x14ac:dyDescent="0.2">
      <c r="C1969" t="s">
        <v>1901</v>
      </c>
      <c r="D1969" t="s">
        <v>2267</v>
      </c>
    </row>
    <row r="1970" spans="3:6" x14ac:dyDescent="0.2">
      <c r="C1970" t="s">
        <v>1901</v>
      </c>
      <c r="D1970" t="s">
        <v>2267</v>
      </c>
    </row>
    <row r="1971" spans="3:6" x14ac:dyDescent="0.2">
      <c r="C1971" t="s">
        <v>2510</v>
      </c>
      <c r="D1971" t="s">
        <v>2267</v>
      </c>
    </row>
    <row r="1972" spans="3:6" x14ac:dyDescent="0.2">
      <c r="C1972" t="s">
        <v>1898</v>
      </c>
      <c r="D1972" t="s">
        <v>2267</v>
      </c>
    </row>
    <row r="1973" spans="3:6" x14ac:dyDescent="0.2">
      <c r="C1973" t="s">
        <v>2512</v>
      </c>
      <c r="D1973" t="s">
        <v>2513</v>
      </c>
      <c r="F1973" t="s">
        <v>2296</v>
      </c>
    </row>
    <row r="1974" spans="3:6" x14ac:dyDescent="0.2">
      <c r="C1974" t="s">
        <v>2514</v>
      </c>
      <c r="D1974" t="s">
        <v>2267</v>
      </c>
    </row>
    <row r="1975" spans="3:6" x14ac:dyDescent="0.2">
      <c r="C1975" t="s">
        <v>1901</v>
      </c>
      <c r="D1975" t="s">
        <v>2267</v>
      </c>
    </row>
    <row r="1976" spans="3:6" x14ac:dyDescent="0.2">
      <c r="C1976" t="s">
        <v>2234</v>
      </c>
      <c r="D1976" t="s">
        <v>2235</v>
      </c>
    </row>
    <row r="1977" spans="3:6" x14ac:dyDescent="0.2">
      <c r="C1977" t="s">
        <v>1772</v>
      </c>
    </row>
    <row r="1978" spans="3:6" x14ac:dyDescent="0.2">
      <c r="C1978" t="s">
        <v>1772</v>
      </c>
      <c r="D1978" t="s">
        <v>2515</v>
      </c>
    </row>
    <row r="1979" spans="3:6" x14ac:dyDescent="0.2">
      <c r="C1979" t="s">
        <v>1772</v>
      </c>
      <c r="D1979" t="s">
        <v>2516</v>
      </c>
    </row>
    <row r="1980" spans="3:6" x14ac:dyDescent="0.2">
      <c r="C1980" t="s">
        <v>1792</v>
      </c>
      <c r="D1980" t="s">
        <v>2751</v>
      </c>
    </row>
    <row r="1981" spans="3:6" x14ac:dyDescent="0.2">
      <c r="C1981" t="s">
        <v>1772</v>
      </c>
      <c r="D1981" t="s">
        <v>2517</v>
      </c>
    </row>
    <row r="1982" spans="3:6" x14ac:dyDescent="0.2">
      <c r="C1982" t="s">
        <v>1772</v>
      </c>
      <c r="D1982" t="s">
        <v>2518</v>
      </c>
    </row>
    <row r="1983" spans="3:6" x14ac:dyDescent="0.2">
      <c r="C1983" t="s">
        <v>1772</v>
      </c>
      <c r="D1983" t="s">
        <v>2515</v>
      </c>
    </row>
    <row r="1984" spans="3:6" x14ac:dyDescent="0.2">
      <c r="C1984" t="s">
        <v>1772</v>
      </c>
      <c r="D1984" t="s">
        <v>2516</v>
      </c>
    </row>
    <row r="1985" spans="3:6" x14ac:dyDescent="0.2">
      <c r="C1985" t="s">
        <v>3418</v>
      </c>
      <c r="D1985" t="s">
        <v>2752</v>
      </c>
    </row>
    <row r="1986" spans="3:6" x14ac:dyDescent="0.2">
      <c r="C1986" t="s">
        <v>2519</v>
      </c>
      <c r="D1986" t="s">
        <v>2234</v>
      </c>
    </row>
    <row r="1987" spans="3:6" x14ac:dyDescent="0.2">
      <c r="C1987" t="s">
        <v>2245</v>
      </c>
      <c r="D1987" t="s">
        <v>1864</v>
      </c>
    </row>
    <row r="1988" spans="3:6" x14ac:dyDescent="0.2">
      <c r="C1988" t="s">
        <v>2245</v>
      </c>
      <c r="D1988" t="s">
        <v>1864</v>
      </c>
      <c r="F1988" t="s">
        <v>1940</v>
      </c>
    </row>
    <row r="1989" spans="3:6" x14ac:dyDescent="0.2">
      <c r="C1989" t="s">
        <v>2245</v>
      </c>
      <c r="D1989" t="s">
        <v>1864</v>
      </c>
    </row>
    <row r="1990" spans="3:6" x14ac:dyDescent="0.2">
      <c r="C1990" t="s">
        <v>2245</v>
      </c>
      <c r="D1990" t="s">
        <v>1864</v>
      </c>
      <c r="F1990" t="s">
        <v>1940</v>
      </c>
    </row>
    <row r="1991" spans="3:6" x14ac:dyDescent="0.2">
      <c r="C1991" t="s">
        <v>1902</v>
      </c>
    </row>
    <row r="1992" spans="3:6" x14ac:dyDescent="0.2">
      <c r="C1992" t="s">
        <v>1903</v>
      </c>
    </row>
    <row r="1993" spans="3:6" x14ac:dyDescent="0.2">
      <c r="C1993" t="s">
        <v>1904</v>
      </c>
    </row>
    <row r="1994" spans="3:6" x14ac:dyDescent="0.2">
      <c r="C1994" t="s">
        <v>2246</v>
      </c>
      <c r="D1994" t="s">
        <v>1852</v>
      </c>
    </row>
    <row r="1995" spans="3:6" x14ac:dyDescent="0.2">
      <c r="C1995" t="s">
        <v>2247</v>
      </c>
      <c r="D1995" t="s">
        <v>1878</v>
      </c>
    </row>
    <row r="1996" spans="3:6" x14ac:dyDescent="0.2">
      <c r="C1996" t="s">
        <v>2520</v>
      </c>
      <c r="D1996" t="s">
        <v>2521</v>
      </c>
    </row>
    <row r="1997" spans="3:6" x14ac:dyDescent="0.2">
      <c r="C1997" t="s">
        <v>1905</v>
      </c>
    </row>
    <row r="1998" spans="3:6" x14ac:dyDescent="0.2">
      <c r="C1998" t="s">
        <v>1906</v>
      </c>
    </row>
    <row r="1999" spans="3:6" x14ac:dyDescent="0.2">
      <c r="C1999" t="s">
        <v>1846</v>
      </c>
      <c r="D1999" t="s">
        <v>1864</v>
      </c>
    </row>
    <row r="2000" spans="3:6" x14ac:dyDescent="0.2">
      <c r="C2000" t="s">
        <v>1846</v>
      </c>
      <c r="D2000" t="s">
        <v>1864</v>
      </c>
      <c r="F2000" t="s">
        <v>1940</v>
      </c>
    </row>
    <row r="2001" spans="3:6" x14ac:dyDescent="0.2">
      <c r="C2001" t="s">
        <v>1846</v>
      </c>
      <c r="D2001" t="s">
        <v>1864</v>
      </c>
    </row>
    <row r="2002" spans="3:6" x14ac:dyDescent="0.2">
      <c r="C2002" t="s">
        <v>1846</v>
      </c>
      <c r="D2002" t="s">
        <v>1864</v>
      </c>
      <c r="F2002" t="s">
        <v>1940</v>
      </c>
    </row>
    <row r="2003" spans="3:6" x14ac:dyDescent="0.2">
      <c r="C2003" t="s">
        <v>2294</v>
      </c>
      <c r="D2003" t="s">
        <v>2299</v>
      </c>
      <c r="F2003" t="s">
        <v>2298</v>
      </c>
    </row>
    <row r="2004" spans="3:6" x14ac:dyDescent="0.2">
      <c r="C2004" t="s">
        <v>2294</v>
      </c>
      <c r="D2004" t="s">
        <v>2300</v>
      </c>
    </row>
    <row r="2005" spans="3:6" x14ac:dyDescent="0.2">
      <c r="C2005" t="s">
        <v>2294</v>
      </c>
      <c r="D2005" t="s">
        <v>2301</v>
      </c>
      <c r="F2005" t="s">
        <v>2298</v>
      </c>
    </row>
    <row r="2006" spans="3:6" x14ac:dyDescent="0.2">
      <c r="C2006" t="s">
        <v>2294</v>
      </c>
      <c r="D2006" t="s">
        <v>2302</v>
      </c>
    </row>
    <row r="2007" spans="3:6" x14ac:dyDescent="0.2">
      <c r="C2007" t="s">
        <v>2248</v>
      </c>
      <c r="D2007" t="s">
        <v>1852</v>
      </c>
    </row>
    <row r="2008" spans="3:6" x14ac:dyDescent="0.2">
      <c r="C2008" t="s">
        <v>2249</v>
      </c>
      <c r="D2008" t="s">
        <v>1878</v>
      </c>
    </row>
    <row r="2009" spans="3:6" x14ac:dyDescent="0.2">
      <c r="C2009" t="s">
        <v>1907</v>
      </c>
    </row>
    <row r="2010" spans="3:6" x14ac:dyDescent="0.2">
      <c r="C2010" t="s">
        <v>2484</v>
      </c>
      <c r="D2010" t="s">
        <v>2522</v>
      </c>
    </row>
    <row r="2011" spans="3:6" x14ac:dyDescent="0.2">
      <c r="C2011" t="s">
        <v>2753</v>
      </c>
      <c r="D2011" t="s">
        <v>2754</v>
      </c>
    </row>
    <row r="2012" spans="3:6" x14ac:dyDescent="0.2">
      <c r="C2012" t="s">
        <v>2231</v>
      </c>
      <c r="D2012" t="s">
        <v>2755</v>
      </c>
    </row>
    <row r="2013" spans="3:6" x14ac:dyDescent="0.2">
      <c r="C2013" t="s">
        <v>1792</v>
      </c>
    </row>
    <row r="2014" spans="3:6" x14ac:dyDescent="0.2">
      <c r="C2014" t="s">
        <v>2533</v>
      </c>
      <c r="D2014" t="s">
        <v>2736</v>
      </c>
    </row>
    <row r="2015" spans="3:6" x14ac:dyDescent="0.2">
      <c r="C2015" t="s">
        <v>1908</v>
      </c>
    </row>
    <row r="2016" spans="3:6" x14ac:dyDescent="0.2">
      <c r="C2016" t="s">
        <v>2523</v>
      </c>
      <c r="D2016" t="s">
        <v>2756</v>
      </c>
    </row>
    <row r="2017" spans="3:7" x14ac:dyDescent="0.2">
      <c r="C2017" t="s">
        <v>2524</v>
      </c>
      <c r="D2017" t="s">
        <v>2756</v>
      </c>
    </row>
    <row r="2018" spans="3:7" x14ac:dyDescent="0.2">
      <c r="C2018" t="s">
        <v>3419</v>
      </c>
      <c r="D2018" t="s">
        <v>3420</v>
      </c>
      <c r="F2018" t="s">
        <v>2756</v>
      </c>
      <c r="G2018" t="s">
        <v>2755</v>
      </c>
    </row>
    <row r="2019" spans="3:7" x14ac:dyDescent="0.2">
      <c r="C2019" t="s">
        <v>2527</v>
      </c>
      <c r="D2019" t="s">
        <v>2756</v>
      </c>
    </row>
    <row r="2020" spans="3:7" x14ac:dyDescent="0.2">
      <c r="C2020" t="s">
        <v>1875</v>
      </c>
      <c r="D2020" t="s">
        <v>2756</v>
      </c>
    </row>
    <row r="2021" spans="3:7" x14ac:dyDescent="0.2">
      <c r="C2021" t="s">
        <v>2528</v>
      </c>
    </row>
    <row r="2022" spans="3:7" x14ac:dyDescent="0.2">
      <c r="C2022" t="s">
        <v>2529</v>
      </c>
    </row>
    <row r="2023" spans="3:7" x14ac:dyDescent="0.2">
      <c r="C2023" t="s">
        <v>2530</v>
      </c>
      <c r="D2023" t="s">
        <v>1875</v>
      </c>
    </row>
    <row r="2024" spans="3:7" x14ac:dyDescent="0.2">
      <c r="C2024" t="s">
        <v>2530</v>
      </c>
      <c r="D2024" t="s">
        <v>1874</v>
      </c>
    </row>
    <row r="2025" spans="3:7" x14ac:dyDescent="0.2">
      <c r="C2025" t="s">
        <v>2167</v>
      </c>
    </row>
    <row r="2026" spans="3:7" x14ac:dyDescent="0.2">
      <c r="C2026" t="s">
        <v>2168</v>
      </c>
    </row>
    <row r="2027" spans="3:7" x14ac:dyDescent="0.2">
      <c r="D2027" t="s">
        <v>2250</v>
      </c>
    </row>
    <row r="2028" spans="3:7" x14ac:dyDescent="0.2">
      <c r="C2028" t="s">
        <v>2531</v>
      </c>
      <c r="D2028" t="s">
        <v>2237</v>
      </c>
    </row>
    <row r="2029" spans="3:7" x14ac:dyDescent="0.2">
      <c r="C2029" t="s">
        <v>2532</v>
      </c>
      <c r="D2029" t="s">
        <v>2237</v>
      </c>
    </row>
    <row r="2030" spans="3:7" x14ac:dyDescent="0.2">
      <c r="C2030" t="s">
        <v>2484</v>
      </c>
      <c r="D2030" t="s">
        <v>2485</v>
      </c>
      <c r="F2030" t="s">
        <v>1852</v>
      </c>
    </row>
    <row r="2031" spans="3:7" x14ac:dyDescent="0.2">
      <c r="C2031" t="s">
        <v>2533</v>
      </c>
      <c r="D2031" t="s">
        <v>2052</v>
      </c>
      <c r="F2031" t="s">
        <v>1852</v>
      </c>
    </row>
    <row r="2032" spans="3:7" x14ac:dyDescent="0.2">
      <c r="C2032" t="s">
        <v>1893</v>
      </c>
      <c r="D2032" t="s">
        <v>1852</v>
      </c>
    </row>
    <row r="2033" spans="3:4" x14ac:dyDescent="0.2">
      <c r="C2033" t="s">
        <v>2534</v>
      </c>
      <c r="D2033" t="s">
        <v>1895</v>
      </c>
    </row>
    <row r="2034" spans="3:4" x14ac:dyDescent="0.2">
      <c r="C2034" t="s">
        <v>2169</v>
      </c>
    </row>
    <row r="2035" spans="3:4" x14ac:dyDescent="0.2">
      <c r="C2035" t="s">
        <v>2535</v>
      </c>
      <c r="D2035" t="s">
        <v>2536</v>
      </c>
    </row>
    <row r="2036" spans="3:4" x14ac:dyDescent="0.2">
      <c r="C2036" t="s">
        <v>2170</v>
      </c>
    </row>
    <row r="2037" spans="3:4" x14ac:dyDescent="0.2">
      <c r="C2037" t="s">
        <v>2530</v>
      </c>
      <c r="D2037" t="s">
        <v>1895</v>
      </c>
    </row>
    <row r="2038" spans="3:4" x14ac:dyDescent="0.2">
      <c r="C2038" t="s">
        <v>2537</v>
      </c>
      <c r="D2038" t="s">
        <v>2538</v>
      </c>
    </row>
    <row r="2039" spans="3:4" x14ac:dyDescent="0.2">
      <c r="C2039" t="s">
        <v>2537</v>
      </c>
      <c r="D2039" t="s">
        <v>2539</v>
      </c>
    </row>
    <row r="2040" spans="3:4" x14ac:dyDescent="0.2">
      <c r="C2040" t="s">
        <v>2540</v>
      </c>
      <c r="D2040" t="s">
        <v>1875</v>
      </c>
    </row>
    <row r="2041" spans="3:4" x14ac:dyDescent="0.2">
      <c r="C2041" t="s">
        <v>2171</v>
      </c>
    </row>
    <row r="2042" spans="3:4" x14ac:dyDescent="0.2">
      <c r="C2042" t="s">
        <v>2172</v>
      </c>
    </row>
    <row r="2043" spans="3:4" x14ac:dyDescent="0.2">
      <c r="C2043" t="s">
        <v>2534</v>
      </c>
      <c r="D2043" t="s">
        <v>1895</v>
      </c>
    </row>
    <row r="2044" spans="3:4" x14ac:dyDescent="0.2">
      <c r="C2044" t="s">
        <v>2173</v>
      </c>
    </row>
    <row r="2045" spans="3:4" x14ac:dyDescent="0.2">
      <c r="C2045" t="s">
        <v>2169</v>
      </c>
    </row>
    <row r="2046" spans="3:4" x14ac:dyDescent="0.2">
      <c r="C2046" t="s">
        <v>2174</v>
      </c>
    </row>
    <row r="2047" spans="3:4" x14ac:dyDescent="0.2">
      <c r="C2047" t="s">
        <v>2175</v>
      </c>
    </row>
    <row r="2048" spans="3:4" x14ac:dyDescent="0.2">
      <c r="C2048" t="s">
        <v>2250</v>
      </c>
      <c r="D2048" t="s">
        <v>2757</v>
      </c>
    </row>
    <row r="2049" spans="3:6" x14ac:dyDescent="0.2">
      <c r="C2049" t="s">
        <v>2250</v>
      </c>
      <c r="D2049" t="s">
        <v>2541</v>
      </c>
    </row>
    <row r="2050" spans="3:6" x14ac:dyDescent="0.2">
      <c r="C2050" t="s">
        <v>2250</v>
      </c>
      <c r="D2050" t="s">
        <v>1874</v>
      </c>
    </row>
    <row r="2051" spans="3:6" x14ac:dyDescent="0.2">
      <c r="C2051" t="s">
        <v>2250</v>
      </c>
      <c r="D2051" t="s">
        <v>1875</v>
      </c>
    </row>
    <row r="2052" spans="3:6" x14ac:dyDescent="0.2">
      <c r="C2052" t="s">
        <v>2250</v>
      </c>
      <c r="D2052" t="s">
        <v>2543</v>
      </c>
    </row>
    <row r="2053" spans="3:6" x14ac:dyDescent="0.2">
      <c r="C2053" t="s">
        <v>2250</v>
      </c>
      <c r="D2053" t="s">
        <v>1846</v>
      </c>
      <c r="F2053" t="s">
        <v>1875</v>
      </c>
    </row>
    <row r="2054" spans="3:6" x14ac:dyDescent="0.2">
      <c r="C2054" t="s">
        <v>2530</v>
      </c>
      <c r="D2054" t="s">
        <v>1875</v>
      </c>
    </row>
    <row r="2055" spans="3:6" x14ac:dyDescent="0.2">
      <c r="C2055" t="s">
        <v>2250</v>
      </c>
      <c r="D2055" t="s">
        <v>1846</v>
      </c>
      <c r="F2055" t="s">
        <v>2542</v>
      </c>
    </row>
    <row r="2056" spans="3:6" x14ac:dyDescent="0.2">
      <c r="C2056" t="s">
        <v>2530</v>
      </c>
      <c r="D2056" t="s">
        <v>1874</v>
      </c>
    </row>
    <row r="2057" spans="3:6" x14ac:dyDescent="0.2">
      <c r="C2057" t="s">
        <v>2530</v>
      </c>
      <c r="D2057" t="s">
        <v>1895</v>
      </c>
    </row>
    <row r="2058" spans="3:6" x14ac:dyDescent="0.2">
      <c r="D2058" t="s">
        <v>1192</v>
      </c>
    </row>
    <row r="2059" spans="3:6" x14ac:dyDescent="0.2">
      <c r="C2059" t="s">
        <v>2245</v>
      </c>
      <c r="D2059" t="s">
        <v>2251</v>
      </c>
    </row>
    <row r="2060" spans="3:6" x14ac:dyDescent="0.2">
      <c r="C2060" t="s">
        <v>2245</v>
      </c>
      <c r="D2060" t="s">
        <v>2251</v>
      </c>
    </row>
    <row r="2061" spans="3:6" x14ac:dyDescent="0.2">
      <c r="C2061" t="s">
        <v>1909</v>
      </c>
    </row>
    <row r="2062" spans="3:6" x14ac:dyDescent="0.2">
      <c r="C2062" t="s">
        <v>1910</v>
      </c>
    </row>
    <row r="2063" spans="3:6" x14ac:dyDescent="0.2">
      <c r="C2063" t="s">
        <v>1911</v>
      </c>
    </row>
    <row r="2064" spans="3:6" x14ac:dyDescent="0.2">
      <c r="C2064" t="s">
        <v>1912</v>
      </c>
    </row>
    <row r="2065" spans="3:4" x14ac:dyDescent="0.2">
      <c r="C2065" t="s">
        <v>2252</v>
      </c>
      <c r="D2065" t="s">
        <v>2253</v>
      </c>
    </row>
    <row r="2066" spans="3:4" x14ac:dyDescent="0.2">
      <c r="C2066" t="s">
        <v>1925</v>
      </c>
      <c r="D2066" t="s">
        <v>1864</v>
      </c>
    </row>
    <row r="2067" spans="3:4" x14ac:dyDescent="0.2">
      <c r="D2067" t="s">
        <v>1864</v>
      </c>
    </row>
    <row r="2068" spans="3:4" x14ac:dyDescent="0.2">
      <c r="C2068" t="s">
        <v>2544</v>
      </c>
      <c r="D2068" t="s">
        <v>1864</v>
      </c>
    </row>
    <row r="2069" spans="3:4" x14ac:dyDescent="0.2">
      <c r="D2069" t="s">
        <v>2254</v>
      </c>
    </row>
    <row r="2070" spans="3:4" x14ac:dyDescent="0.2">
      <c r="C2070" t="s">
        <v>1909</v>
      </c>
      <c r="D2070" t="s">
        <v>1852</v>
      </c>
    </row>
    <row r="2071" spans="3:4" x14ac:dyDescent="0.2">
      <c r="C2071" t="s">
        <v>1768</v>
      </c>
      <c r="D2071" t="s">
        <v>1852</v>
      </c>
    </row>
    <row r="2072" spans="3:4" x14ac:dyDescent="0.2">
      <c r="C2072" t="s">
        <v>2506</v>
      </c>
      <c r="D2072" t="s">
        <v>1852</v>
      </c>
    </row>
    <row r="2073" spans="3:4" x14ac:dyDescent="0.2">
      <c r="C2073" t="s">
        <v>1913</v>
      </c>
    </row>
    <row r="2074" spans="3:4" x14ac:dyDescent="0.2">
      <c r="C2074" t="s">
        <v>1912</v>
      </c>
    </row>
    <row r="2075" spans="3:4" x14ac:dyDescent="0.2">
      <c r="C2075" t="s">
        <v>1914</v>
      </c>
    </row>
    <row r="2076" spans="3:4" x14ac:dyDescent="0.2">
      <c r="C2076" t="s">
        <v>1909</v>
      </c>
    </row>
    <row r="2077" spans="3:4" x14ac:dyDescent="0.2">
      <c r="C2077" t="s">
        <v>1910</v>
      </c>
    </row>
    <row r="2078" spans="3:4" x14ac:dyDescent="0.2">
      <c r="C2078" t="s">
        <v>1915</v>
      </c>
    </row>
    <row r="2079" spans="3:4" x14ac:dyDescent="0.2">
      <c r="C2079" t="s">
        <v>1916</v>
      </c>
    </row>
    <row r="2080" spans="3:4" x14ac:dyDescent="0.2">
      <c r="C2080" t="s">
        <v>1909</v>
      </c>
    </row>
    <row r="2081" spans="3:4" x14ac:dyDescent="0.2">
      <c r="C2081" t="s">
        <v>1917</v>
      </c>
    </row>
    <row r="2082" spans="3:4" x14ac:dyDescent="0.2">
      <c r="C2082" t="s">
        <v>1910</v>
      </c>
    </row>
    <row r="2083" spans="3:4" x14ac:dyDescent="0.2">
      <c r="C2083" t="s">
        <v>2245</v>
      </c>
      <c r="D2083" t="s">
        <v>2251</v>
      </c>
    </row>
    <row r="2084" spans="3:4" x14ac:dyDescent="0.2">
      <c r="C2084" t="s">
        <v>2164</v>
      </c>
    </row>
    <row r="2085" spans="3:4" x14ac:dyDescent="0.2">
      <c r="C2085" t="s">
        <v>1917</v>
      </c>
    </row>
    <row r="2086" spans="3:4" x14ac:dyDescent="0.2">
      <c r="C2086" t="s">
        <v>1910</v>
      </c>
    </row>
    <row r="2087" spans="3:4" x14ac:dyDescent="0.2">
      <c r="C2087" t="s">
        <v>2058</v>
      </c>
      <c r="D2087" t="s">
        <v>2060</v>
      </c>
    </row>
    <row r="2088" spans="3:4" x14ac:dyDescent="0.2">
      <c r="C2088" t="s">
        <v>1919</v>
      </c>
    </row>
    <row r="2089" spans="3:4" x14ac:dyDescent="0.2">
      <c r="C2089" t="s">
        <v>1920</v>
      </c>
    </row>
    <row r="2090" spans="3:4" x14ac:dyDescent="0.2">
      <c r="C2090" t="s">
        <v>1921</v>
      </c>
    </row>
    <row r="2091" spans="3:4" x14ac:dyDescent="0.2">
      <c r="C2091" t="s">
        <v>1922</v>
      </c>
    </row>
    <row r="2092" spans="3:4" x14ac:dyDescent="0.2">
      <c r="C2092" t="s">
        <v>1923</v>
      </c>
    </row>
    <row r="2093" spans="3:4" x14ac:dyDescent="0.2">
      <c r="C2093" t="s">
        <v>1924</v>
      </c>
    </row>
    <row r="2094" spans="3:4" x14ac:dyDescent="0.2">
      <c r="C2094" t="s">
        <v>1909</v>
      </c>
    </row>
    <row r="2095" spans="3:4" x14ac:dyDescent="0.2">
      <c r="C2095" t="s">
        <v>1852</v>
      </c>
    </row>
    <row r="2096" spans="3:4" x14ac:dyDescent="0.2">
      <c r="C2096" t="s">
        <v>1919</v>
      </c>
    </row>
    <row r="2097" spans="3:4" x14ac:dyDescent="0.2">
      <c r="C2097" t="s">
        <v>2060</v>
      </c>
      <c r="D2097" t="s">
        <v>2545</v>
      </c>
    </row>
    <row r="2098" spans="3:4" x14ac:dyDescent="0.2">
      <c r="C2098" t="s">
        <v>1920</v>
      </c>
    </row>
    <row r="2099" spans="3:4" x14ac:dyDescent="0.2">
      <c r="C2099" t="s">
        <v>1921</v>
      </c>
    </row>
    <row r="2100" spans="3:4" x14ac:dyDescent="0.2">
      <c r="C2100" t="s">
        <v>1922</v>
      </c>
    </row>
    <row r="2101" spans="3:4" x14ac:dyDescent="0.2">
      <c r="C2101" t="s">
        <v>1923</v>
      </c>
    </row>
    <row r="2102" spans="3:4" x14ac:dyDescent="0.2">
      <c r="C2102" t="s">
        <v>1924</v>
      </c>
    </row>
    <row r="2103" spans="3:4" x14ac:dyDescent="0.2">
      <c r="C2103" t="s">
        <v>1927</v>
      </c>
    </row>
    <row r="2104" spans="3:4" x14ac:dyDescent="0.2">
      <c r="C2104" t="s">
        <v>1768</v>
      </c>
      <c r="D2104" t="s">
        <v>1852</v>
      </c>
    </row>
    <row r="2105" spans="3:4" x14ac:dyDescent="0.2">
      <c r="C2105" t="s">
        <v>1772</v>
      </c>
    </row>
    <row r="2106" spans="3:4" x14ac:dyDescent="0.2">
      <c r="C2106" t="s">
        <v>2190</v>
      </c>
      <c r="D2106" t="s">
        <v>2546</v>
      </c>
    </row>
    <row r="2107" spans="3:4" x14ac:dyDescent="0.2">
      <c r="C2107" t="s">
        <v>2547</v>
      </c>
      <c r="D2107" t="s">
        <v>273</v>
      </c>
    </row>
    <row r="2108" spans="3:4" x14ac:dyDescent="0.2">
      <c r="C2108" t="s">
        <v>2191</v>
      </c>
    </row>
    <row r="2109" spans="3:4" x14ac:dyDescent="0.2">
      <c r="C2109" t="s">
        <v>2548</v>
      </c>
      <c r="D2109" t="s">
        <v>273</v>
      </c>
    </row>
    <row r="2110" spans="3:4" x14ac:dyDescent="0.2">
      <c r="C2110" t="s">
        <v>1928</v>
      </c>
    </row>
    <row r="2111" spans="3:4" x14ac:dyDescent="0.2">
      <c r="C2111" t="s">
        <v>1928</v>
      </c>
    </row>
    <row r="2112" spans="3:4" x14ac:dyDescent="0.2">
      <c r="C2112" t="s">
        <v>1929</v>
      </c>
    </row>
    <row r="2113" spans="3:6" x14ac:dyDescent="0.2">
      <c r="C2113" t="s">
        <v>1929</v>
      </c>
    </row>
    <row r="2114" spans="3:6" x14ac:dyDescent="0.2">
      <c r="C2114" t="s">
        <v>2082</v>
      </c>
      <c r="D2114" t="s">
        <v>1699</v>
      </c>
    </row>
    <row r="2115" spans="3:6" x14ac:dyDescent="0.2">
      <c r="C2115" t="s">
        <v>1826</v>
      </c>
      <c r="D2115" t="s">
        <v>1779</v>
      </c>
      <c r="F2115" t="s">
        <v>3457</v>
      </c>
    </row>
    <row r="2116" spans="3:6" x14ac:dyDescent="0.2">
      <c r="C2116" t="s">
        <v>2267</v>
      </c>
      <c r="D2116" t="s">
        <v>2296</v>
      </c>
    </row>
    <row r="2117" spans="3:6" x14ac:dyDescent="0.2">
      <c r="C2117" t="s">
        <v>2190</v>
      </c>
      <c r="D2117" t="s">
        <v>1777</v>
      </c>
    </row>
    <row r="2118" spans="3:6" x14ac:dyDescent="0.2">
      <c r="C2118" t="s">
        <v>2176</v>
      </c>
    </row>
    <row r="2119" spans="3:6" x14ac:dyDescent="0.2">
      <c r="C2119" t="s">
        <v>1930</v>
      </c>
    </row>
    <row r="2120" spans="3:6" x14ac:dyDescent="0.2">
      <c r="C2120" t="s">
        <v>273</v>
      </c>
      <c r="D2120" t="s">
        <v>2235</v>
      </c>
    </row>
    <row r="2121" spans="3:6" x14ac:dyDescent="0.2">
      <c r="C2121" t="s">
        <v>1931</v>
      </c>
    </row>
    <row r="2122" spans="3:6" x14ac:dyDescent="0.2">
      <c r="C2122" t="s">
        <v>2215</v>
      </c>
    </row>
    <row r="2123" spans="3:6" x14ac:dyDescent="0.2">
      <c r="C2123" t="s">
        <v>2549</v>
      </c>
      <c r="D2123" t="s">
        <v>2550</v>
      </c>
    </row>
    <row r="2124" spans="3:6" x14ac:dyDescent="0.2">
      <c r="C2124" t="s">
        <v>1876</v>
      </c>
    </row>
    <row r="2125" spans="3:6" x14ac:dyDescent="0.2">
      <c r="C2125" t="s">
        <v>1933</v>
      </c>
    </row>
    <row r="2126" spans="3:6" x14ac:dyDescent="0.2">
      <c r="C2126" t="s">
        <v>2303</v>
      </c>
      <c r="D2126" t="s">
        <v>1997</v>
      </c>
    </row>
    <row r="2127" spans="3:6" x14ac:dyDescent="0.2">
      <c r="C2127" t="s">
        <v>1817</v>
      </c>
    </row>
    <row r="2128" spans="3:6" x14ac:dyDescent="0.2">
      <c r="C2128" t="s">
        <v>2214</v>
      </c>
    </row>
    <row r="2129" spans="3:4" x14ac:dyDescent="0.2">
      <c r="C2129" t="s">
        <v>1819</v>
      </c>
    </row>
    <row r="2130" spans="3:4" x14ac:dyDescent="0.2">
      <c r="C2130" t="s">
        <v>1934</v>
      </c>
    </row>
    <row r="2131" spans="3:4" x14ac:dyDescent="0.2">
      <c r="C2131" t="s">
        <v>1821</v>
      </c>
    </row>
    <row r="2132" spans="3:4" x14ac:dyDescent="0.2">
      <c r="C2132" t="s">
        <v>1935</v>
      </c>
    </row>
    <row r="2133" spans="3:4" x14ac:dyDescent="0.2">
      <c r="C2133" t="s">
        <v>1768</v>
      </c>
      <c r="D2133" t="s">
        <v>1852</v>
      </c>
    </row>
    <row r="2134" spans="3:4" x14ac:dyDescent="0.2">
      <c r="C2134" t="s">
        <v>1824</v>
      </c>
    </row>
    <row r="2135" spans="3:4" x14ac:dyDescent="0.2">
      <c r="D2135" t="s">
        <v>2304</v>
      </c>
    </row>
    <row r="2136" spans="3:4" x14ac:dyDescent="0.2">
      <c r="C2136" t="s">
        <v>1826</v>
      </c>
      <c r="D2136" t="s">
        <v>273</v>
      </c>
    </row>
    <row r="2137" spans="3:4" x14ac:dyDescent="0.2">
      <c r="C2137" t="s">
        <v>2216</v>
      </c>
    </row>
    <row r="2138" spans="3:4" x14ac:dyDescent="0.2">
      <c r="C2138" t="s">
        <v>1937</v>
      </c>
    </row>
    <row r="2139" spans="3:4" x14ac:dyDescent="0.2">
      <c r="C2139" t="s">
        <v>1825</v>
      </c>
    </row>
    <row r="2140" spans="3:4" x14ac:dyDescent="0.2">
      <c r="C2140" t="s">
        <v>1825</v>
      </c>
    </row>
    <row r="2141" spans="3:4" x14ac:dyDescent="0.2">
      <c r="C2141" t="s">
        <v>1938</v>
      </c>
    </row>
    <row r="2142" spans="3:4" x14ac:dyDescent="0.2">
      <c r="C2142" t="s">
        <v>2177</v>
      </c>
    </row>
    <row r="2143" spans="3:4" x14ac:dyDescent="0.2">
      <c r="D2143" t="s">
        <v>1825</v>
      </c>
    </row>
    <row r="2144" spans="3:4" x14ac:dyDescent="0.2">
      <c r="C2144" t="s">
        <v>1934</v>
      </c>
      <c r="D2144" t="s">
        <v>1768</v>
      </c>
    </row>
    <row r="2145" spans="3:7" x14ac:dyDescent="0.2">
      <c r="C2145" t="s">
        <v>1821</v>
      </c>
      <c r="D2145" t="s">
        <v>2758</v>
      </c>
    </row>
    <row r="2146" spans="3:7" x14ac:dyDescent="0.2">
      <c r="C2146" t="s">
        <v>2551</v>
      </c>
      <c r="D2146" t="s">
        <v>2552</v>
      </c>
      <c r="F2146" t="s">
        <v>2149</v>
      </c>
      <c r="G2146" t="s">
        <v>2759</v>
      </c>
    </row>
    <row r="2147" spans="3:7" x14ac:dyDescent="0.2">
      <c r="C2147" t="s">
        <v>2217</v>
      </c>
    </row>
    <row r="2148" spans="3:7" x14ac:dyDescent="0.2">
      <c r="C2148" t="s">
        <v>2458</v>
      </c>
      <c r="D2148" t="s">
        <v>2237</v>
      </c>
    </row>
    <row r="2149" spans="3:7" x14ac:dyDescent="0.2">
      <c r="C2149" t="s">
        <v>1934</v>
      </c>
      <c r="D2149" t="s">
        <v>1768</v>
      </c>
    </row>
    <row r="2150" spans="3:7" x14ac:dyDescent="0.2">
      <c r="C2150" t="s">
        <v>1821</v>
      </c>
      <c r="D2150" t="s">
        <v>2758</v>
      </c>
    </row>
    <row r="2151" spans="3:7" x14ac:dyDescent="0.2">
      <c r="C2151" t="s">
        <v>1860</v>
      </c>
    </row>
    <row r="2152" spans="3:7" x14ac:dyDescent="0.2">
      <c r="C2152" t="s">
        <v>2551</v>
      </c>
      <c r="D2152" t="s">
        <v>2552</v>
      </c>
      <c r="F2152" t="s">
        <v>2149</v>
      </c>
      <c r="G2152" t="s">
        <v>2759</v>
      </c>
    </row>
    <row r="2153" spans="3:7" x14ac:dyDescent="0.2">
      <c r="C2153" t="s">
        <v>2217</v>
      </c>
    </row>
    <row r="2154" spans="3:7" x14ac:dyDescent="0.2">
      <c r="C2154" t="s">
        <v>2245</v>
      </c>
      <c r="D2154" t="s">
        <v>2255</v>
      </c>
    </row>
    <row r="2155" spans="3:7" x14ac:dyDescent="0.2">
      <c r="C2155" t="s">
        <v>2256</v>
      </c>
      <c r="D2155" t="s">
        <v>2234</v>
      </c>
    </row>
    <row r="2156" spans="3:7" x14ac:dyDescent="0.2">
      <c r="C2156" t="s">
        <v>1860</v>
      </c>
    </row>
    <row r="2157" spans="3:7" x14ac:dyDescent="0.2">
      <c r="D2157" t="s">
        <v>1776</v>
      </c>
    </row>
    <row r="2158" spans="3:7" x14ac:dyDescent="0.2">
      <c r="D2158" t="s">
        <v>1862</v>
      </c>
    </row>
    <row r="2159" spans="3:7" x14ac:dyDescent="0.2">
      <c r="D2159" t="s">
        <v>273</v>
      </c>
    </row>
    <row r="2160" spans="3:7" x14ac:dyDescent="0.2">
      <c r="D2160" t="s">
        <v>273</v>
      </c>
    </row>
    <row r="2161" spans="3:6" x14ac:dyDescent="0.2">
      <c r="D2161" t="s">
        <v>273</v>
      </c>
      <c r="F2161" t="s">
        <v>1777</v>
      </c>
    </row>
    <row r="2162" spans="3:6" x14ac:dyDescent="0.2">
      <c r="C2162" t="s">
        <v>2760</v>
      </c>
      <c r="D2162" t="s">
        <v>1773</v>
      </c>
    </row>
    <row r="2163" spans="3:6" x14ac:dyDescent="0.2">
      <c r="C2163" t="s">
        <v>2432</v>
      </c>
      <c r="D2163" t="s">
        <v>273</v>
      </c>
    </row>
    <row r="2164" spans="3:6" x14ac:dyDescent="0.2">
      <c r="C2164" t="s">
        <v>2257</v>
      </c>
      <c r="D2164" t="s">
        <v>273</v>
      </c>
    </row>
    <row r="2165" spans="3:6" x14ac:dyDescent="0.2">
      <c r="D2165" t="s">
        <v>2257</v>
      </c>
    </row>
    <row r="2166" spans="3:6" x14ac:dyDescent="0.2">
      <c r="C2166" t="s">
        <v>2432</v>
      </c>
      <c r="D2166" t="s">
        <v>273</v>
      </c>
    </row>
    <row r="2167" spans="3:6" x14ac:dyDescent="0.2">
      <c r="C2167" t="s">
        <v>2257</v>
      </c>
      <c r="D2167" t="s">
        <v>273</v>
      </c>
    </row>
    <row r="2168" spans="3:6" x14ac:dyDescent="0.2">
      <c r="C2168" t="s">
        <v>2553</v>
      </c>
      <c r="D2168" t="s">
        <v>273</v>
      </c>
    </row>
    <row r="2169" spans="3:6" x14ac:dyDescent="0.2">
      <c r="C2169" t="s">
        <v>1939</v>
      </c>
    </row>
    <row r="2170" spans="3:6" x14ac:dyDescent="0.2">
      <c r="C2170" t="s">
        <v>1940</v>
      </c>
    </row>
    <row r="2171" spans="3:6" x14ac:dyDescent="0.2">
      <c r="C2171" t="s">
        <v>1910</v>
      </c>
    </row>
    <row r="2172" spans="3:6" x14ac:dyDescent="0.2">
      <c r="C2172" t="s">
        <v>3444</v>
      </c>
    </row>
    <row r="2173" spans="3:6" x14ac:dyDescent="0.2">
      <c r="C2173" t="s">
        <v>3445</v>
      </c>
    </row>
    <row r="2174" spans="3:6" x14ac:dyDescent="0.2">
      <c r="C2174" t="s">
        <v>2432</v>
      </c>
      <c r="D2174" t="s">
        <v>273</v>
      </c>
    </row>
    <row r="2175" spans="3:6" x14ac:dyDescent="0.2">
      <c r="C2175" t="s">
        <v>2432</v>
      </c>
      <c r="D2175" t="s">
        <v>273</v>
      </c>
    </row>
    <row r="2176" spans="3:6" x14ac:dyDescent="0.2">
      <c r="C2176" t="s">
        <v>2257</v>
      </c>
      <c r="D2176" t="s">
        <v>273</v>
      </c>
    </row>
    <row r="2178" spans="3:6" x14ac:dyDescent="0.2">
      <c r="C2178" t="s">
        <v>2257</v>
      </c>
      <c r="D2178" t="s">
        <v>273</v>
      </c>
      <c r="F2178" t="s">
        <v>2554</v>
      </c>
    </row>
    <row r="2179" spans="3:6" x14ac:dyDescent="0.2">
      <c r="C2179" t="s">
        <v>2555</v>
      </c>
      <c r="D2179" t="s">
        <v>2556</v>
      </c>
    </row>
    <row r="2180" spans="3:6" x14ac:dyDescent="0.2">
      <c r="C2180" t="s">
        <v>1921</v>
      </c>
      <c r="D2180" t="s">
        <v>1852</v>
      </c>
    </row>
    <row r="2181" spans="3:6" x14ac:dyDescent="0.2">
      <c r="C2181" t="s">
        <v>2557</v>
      </c>
      <c r="D2181" t="s">
        <v>1852</v>
      </c>
    </row>
    <row r="2182" spans="3:6" x14ac:dyDescent="0.2">
      <c r="C2182" t="s">
        <v>2558</v>
      </c>
      <c r="D2182" t="s">
        <v>1852</v>
      </c>
    </row>
    <row r="2183" spans="3:6" x14ac:dyDescent="0.2">
      <c r="C2183" t="s">
        <v>2559</v>
      </c>
      <c r="D2183" t="s">
        <v>1852</v>
      </c>
    </row>
    <row r="2184" spans="3:6" x14ac:dyDescent="0.2">
      <c r="C2184" t="s">
        <v>1941</v>
      </c>
    </row>
    <row r="2185" spans="3:6" x14ac:dyDescent="0.2">
      <c r="C2185" t="s">
        <v>1942</v>
      </c>
    </row>
    <row r="2186" spans="3:6" x14ac:dyDescent="0.2">
      <c r="C2186" t="s">
        <v>1817</v>
      </c>
      <c r="D2186" t="s">
        <v>1852</v>
      </c>
    </row>
    <row r="2187" spans="3:6" x14ac:dyDescent="0.2">
      <c r="C2187" t="s">
        <v>2058</v>
      </c>
      <c r="D2187" t="s">
        <v>1819</v>
      </c>
    </row>
    <row r="2188" spans="3:6" x14ac:dyDescent="0.2">
      <c r="C2188" t="s">
        <v>2560</v>
      </c>
      <c r="D2188" t="s">
        <v>1852</v>
      </c>
    </row>
    <row r="2189" spans="3:6" x14ac:dyDescent="0.2">
      <c r="C2189" t="s">
        <v>1934</v>
      </c>
      <c r="D2189" t="s">
        <v>1852</v>
      </c>
    </row>
    <row r="2190" spans="3:6" x14ac:dyDescent="0.2">
      <c r="C2190" t="s">
        <v>1768</v>
      </c>
      <c r="D2190" t="s">
        <v>1852</v>
      </c>
    </row>
    <row r="2191" spans="3:6" x14ac:dyDescent="0.2">
      <c r="C2191" t="s">
        <v>2561</v>
      </c>
      <c r="D2191" t="s">
        <v>1852</v>
      </c>
    </row>
    <row r="2192" spans="3:6" x14ac:dyDescent="0.2">
      <c r="C2192" t="s">
        <v>2562</v>
      </c>
      <c r="D2192" t="s">
        <v>1852</v>
      </c>
    </row>
    <row r="2193" spans="3:6" x14ac:dyDescent="0.2">
      <c r="C2193" t="s">
        <v>2563</v>
      </c>
      <c r="D2193" t="s">
        <v>2440</v>
      </c>
      <c r="F2193" t="s">
        <v>1852</v>
      </c>
    </row>
    <row r="2194" spans="3:6" x14ac:dyDescent="0.2">
      <c r="C2194" t="s">
        <v>2563</v>
      </c>
      <c r="D2194" t="s">
        <v>2564</v>
      </c>
      <c r="F2194" t="s">
        <v>1852</v>
      </c>
    </row>
    <row r="2195" spans="3:6" x14ac:dyDescent="0.2">
      <c r="C2195" t="s">
        <v>1826</v>
      </c>
      <c r="D2195" t="s">
        <v>273</v>
      </c>
    </row>
    <row r="2196" spans="3:6" x14ac:dyDescent="0.2">
      <c r="C2196" t="s">
        <v>1943</v>
      </c>
      <c r="D2196" t="s">
        <v>2565</v>
      </c>
    </row>
    <row r="2197" spans="3:6" x14ac:dyDescent="0.2">
      <c r="C2197" t="s">
        <v>2303</v>
      </c>
      <c r="D2197" t="s">
        <v>1740</v>
      </c>
    </row>
    <row r="2198" spans="3:6" x14ac:dyDescent="0.2">
      <c r="C2198" t="s">
        <v>1944</v>
      </c>
    </row>
    <row r="2199" spans="3:6" x14ac:dyDescent="0.2">
      <c r="C2199" t="s">
        <v>1945</v>
      </c>
      <c r="D2199" t="s">
        <v>2566</v>
      </c>
    </row>
    <row r="2200" spans="3:6" x14ac:dyDescent="0.2">
      <c r="C2200" t="s">
        <v>1993</v>
      </c>
      <c r="D2200" t="s">
        <v>1852</v>
      </c>
    </row>
    <row r="2201" spans="3:6" x14ac:dyDescent="0.2">
      <c r="C2201" t="s">
        <v>2178</v>
      </c>
      <c r="D2201" t="s">
        <v>1852</v>
      </c>
    </row>
    <row r="2202" spans="3:6" x14ac:dyDescent="0.2">
      <c r="C2202" t="s">
        <v>1768</v>
      </c>
      <c r="D2202" t="s">
        <v>1852</v>
      </c>
    </row>
    <row r="2203" spans="3:6" x14ac:dyDescent="0.2">
      <c r="C2203" t="s">
        <v>1954</v>
      </c>
      <c r="D2203" t="s">
        <v>1852</v>
      </c>
    </row>
    <row r="2204" spans="3:6" x14ac:dyDescent="0.2">
      <c r="C2204" t="s">
        <v>2567</v>
      </c>
      <c r="D2204" t="s">
        <v>1852</v>
      </c>
    </row>
    <row r="2205" spans="3:6" x14ac:dyDescent="0.2">
      <c r="C2205" t="s">
        <v>1800</v>
      </c>
      <c r="D2205" t="s">
        <v>2568</v>
      </c>
    </row>
    <row r="2206" spans="3:6" x14ac:dyDescent="0.2">
      <c r="C2206" t="s">
        <v>1947</v>
      </c>
    </row>
    <row r="2207" spans="3:6" x14ac:dyDescent="0.2">
      <c r="C2207" t="s">
        <v>1946</v>
      </c>
    </row>
    <row r="2208" spans="3:6" x14ac:dyDescent="0.2">
      <c r="D2208" t="s">
        <v>2258</v>
      </c>
    </row>
    <row r="2209" spans="3:7" x14ac:dyDescent="0.2">
      <c r="C2209" t="s">
        <v>1948</v>
      </c>
    </row>
    <row r="2210" spans="3:7" x14ac:dyDescent="0.2">
      <c r="C2210" t="s">
        <v>2569</v>
      </c>
      <c r="D2210" t="s">
        <v>1717</v>
      </c>
    </row>
    <row r="2211" spans="3:7" x14ac:dyDescent="0.2">
      <c r="D2211" t="s">
        <v>1949</v>
      </c>
    </row>
    <row r="2212" spans="3:7" x14ac:dyDescent="0.2">
      <c r="C2212" t="s">
        <v>2259</v>
      </c>
      <c r="D2212" t="s">
        <v>2260</v>
      </c>
    </row>
    <row r="2213" spans="3:7" x14ac:dyDescent="0.2">
      <c r="C2213" t="s">
        <v>1944</v>
      </c>
    </row>
    <row r="2214" spans="3:7" x14ac:dyDescent="0.2">
      <c r="C2214" t="s">
        <v>1950</v>
      </c>
    </row>
    <row r="2215" spans="3:7" x14ac:dyDescent="0.2">
      <c r="C2215" t="s">
        <v>2570</v>
      </c>
      <c r="D2215" t="s">
        <v>273</v>
      </c>
    </row>
    <row r="2216" spans="3:7" x14ac:dyDescent="0.2">
      <c r="C2216" t="s">
        <v>1792</v>
      </c>
    </row>
    <row r="2217" spans="3:7" x14ac:dyDescent="0.2">
      <c r="C2217" t="s">
        <v>1951</v>
      </c>
    </row>
    <row r="2218" spans="3:7" x14ac:dyDescent="0.2">
      <c r="C2218" t="s">
        <v>2162</v>
      </c>
    </row>
    <row r="2219" spans="3:7" x14ac:dyDescent="0.2">
      <c r="C2219" t="s">
        <v>2162</v>
      </c>
      <c r="D2219" t="s">
        <v>2571</v>
      </c>
    </row>
    <row r="2220" spans="3:7" x14ac:dyDescent="0.2">
      <c r="C2220" t="s">
        <v>2162</v>
      </c>
      <c r="D2220" t="s">
        <v>2571</v>
      </c>
    </row>
    <row r="2221" spans="3:7" ht="16" x14ac:dyDescent="0.2">
      <c r="C2221" s="1" t="s">
        <v>2162</v>
      </c>
      <c r="D2221" t="s">
        <v>2571</v>
      </c>
      <c r="F2221" t="s">
        <v>2763</v>
      </c>
      <c r="G2221" t="s">
        <v>2691</v>
      </c>
    </row>
    <row r="2222" spans="3:7" x14ac:dyDescent="0.2">
      <c r="C2222" t="s">
        <v>2573</v>
      </c>
      <c r="D2222" t="s">
        <v>1852</v>
      </c>
    </row>
    <row r="2223" spans="3:7" x14ac:dyDescent="0.2">
      <c r="C2223" t="s">
        <v>1991</v>
      </c>
      <c r="D2223" t="s">
        <v>1852</v>
      </c>
    </row>
    <row r="2224" spans="3:7" x14ac:dyDescent="0.2">
      <c r="C2224" t="s">
        <v>1768</v>
      </c>
      <c r="D2224" t="s">
        <v>1852</v>
      </c>
    </row>
    <row r="2225" spans="3:6" x14ac:dyDescent="0.2">
      <c r="D2225" t="s">
        <v>1862</v>
      </c>
    </row>
    <row r="2226" spans="3:6" x14ac:dyDescent="0.2">
      <c r="D2226" t="s">
        <v>1862</v>
      </c>
    </row>
    <row r="2227" spans="3:6" x14ac:dyDescent="0.2">
      <c r="D2227" t="s">
        <v>2272</v>
      </c>
    </row>
    <row r="2228" spans="3:6" x14ac:dyDescent="0.2">
      <c r="D2228" t="s">
        <v>273</v>
      </c>
      <c r="F2228" t="s">
        <v>2574</v>
      </c>
    </row>
    <row r="2229" spans="3:6" x14ac:dyDescent="0.2">
      <c r="D2229" t="s">
        <v>2575</v>
      </c>
    </row>
    <row r="2230" spans="3:6" x14ac:dyDescent="0.2">
      <c r="C2230" t="s">
        <v>1826</v>
      </c>
      <c r="D2230" t="s">
        <v>2234</v>
      </c>
    </row>
    <row r="2231" spans="3:6" x14ac:dyDescent="0.2">
      <c r="C2231" t="s">
        <v>2245</v>
      </c>
      <c r="D2231" t="s">
        <v>2306</v>
      </c>
    </row>
    <row r="2232" spans="3:6" x14ac:dyDescent="0.2">
      <c r="C2232" t="s">
        <v>2267</v>
      </c>
      <c r="D2232" t="s">
        <v>2307</v>
      </c>
    </row>
    <row r="2233" spans="3:6" x14ac:dyDescent="0.2">
      <c r="C2233" t="s">
        <v>2267</v>
      </c>
      <c r="D2233" t="s">
        <v>2307</v>
      </c>
    </row>
    <row r="2234" spans="3:6" x14ac:dyDescent="0.2">
      <c r="C2234" t="s">
        <v>2267</v>
      </c>
      <c r="D2234" t="s">
        <v>2307</v>
      </c>
    </row>
    <row r="2235" spans="3:6" x14ac:dyDescent="0.2">
      <c r="C2235" t="s">
        <v>1952</v>
      </c>
    </row>
    <row r="2236" spans="3:6" x14ac:dyDescent="0.2">
      <c r="C2236" t="s">
        <v>1953</v>
      </c>
    </row>
    <row r="2237" spans="3:6" x14ac:dyDescent="0.2">
      <c r="D2237" t="s">
        <v>273</v>
      </c>
    </row>
    <row r="2238" spans="3:6" x14ac:dyDescent="0.2">
      <c r="C2238" t="s">
        <v>2178</v>
      </c>
    </row>
    <row r="2239" spans="3:6" x14ac:dyDescent="0.2">
      <c r="C2239" t="s">
        <v>1954</v>
      </c>
    </row>
    <row r="2240" spans="3:6" x14ac:dyDescent="0.2">
      <c r="D2240" t="s">
        <v>1763</v>
      </c>
    </row>
    <row r="2241" spans="3:6" x14ac:dyDescent="0.2">
      <c r="D2241" t="s">
        <v>2308</v>
      </c>
    </row>
    <row r="2242" spans="3:6" x14ac:dyDescent="0.2">
      <c r="C2242" t="s">
        <v>2261</v>
      </c>
      <c r="D2242" t="s">
        <v>273</v>
      </c>
    </row>
    <row r="2243" spans="3:6" x14ac:dyDescent="0.2">
      <c r="C2243" t="s">
        <v>1953</v>
      </c>
    </row>
    <row r="2244" spans="3:6" x14ac:dyDescent="0.2">
      <c r="C2244" t="s">
        <v>2576</v>
      </c>
      <c r="D2244" t="s">
        <v>1852</v>
      </c>
    </row>
    <row r="2245" spans="3:6" x14ac:dyDescent="0.2">
      <c r="C2245" t="s">
        <v>2110</v>
      </c>
      <c r="D2245" t="s">
        <v>1852</v>
      </c>
    </row>
    <row r="2246" spans="3:6" x14ac:dyDescent="0.2">
      <c r="C2246" t="s">
        <v>1940</v>
      </c>
      <c r="D2246" t="s">
        <v>1852</v>
      </c>
    </row>
    <row r="2247" spans="3:6" x14ac:dyDescent="0.2">
      <c r="C2247" t="s">
        <v>2577</v>
      </c>
      <c r="D2247" t="s">
        <v>2234</v>
      </c>
    </row>
    <row r="2248" spans="3:6" x14ac:dyDescent="0.2">
      <c r="C2248" t="s">
        <v>2578</v>
      </c>
      <c r="D2248" t="s">
        <v>1852</v>
      </c>
    </row>
    <row r="2249" spans="3:6" x14ac:dyDescent="0.2">
      <c r="C2249" t="s">
        <v>1993</v>
      </c>
      <c r="D2249" t="s">
        <v>1852</v>
      </c>
    </row>
    <row r="2250" spans="3:6" x14ac:dyDescent="0.2">
      <c r="C2250" t="s">
        <v>2579</v>
      </c>
      <c r="D2250" t="s">
        <v>1852</v>
      </c>
    </row>
    <row r="2251" spans="3:6" x14ac:dyDescent="0.2">
      <c r="C2251" t="s">
        <v>2580</v>
      </c>
      <c r="D2251" t="s">
        <v>2764</v>
      </c>
      <c r="F2251" t="s">
        <v>1852</v>
      </c>
    </row>
    <row r="2252" spans="3:6" x14ac:dyDescent="0.2">
      <c r="C2252" t="s">
        <v>2581</v>
      </c>
      <c r="D2252" t="s">
        <v>1852</v>
      </c>
    </row>
    <row r="2253" spans="3:6" x14ac:dyDescent="0.2">
      <c r="C2253" t="s">
        <v>1768</v>
      </c>
      <c r="D2253" t="s">
        <v>1852</v>
      </c>
    </row>
    <row r="2254" spans="3:6" x14ac:dyDescent="0.2">
      <c r="C2254" t="s">
        <v>1768</v>
      </c>
      <c r="D2254" t="s">
        <v>1852</v>
      </c>
    </row>
    <row r="2255" spans="3:6" x14ac:dyDescent="0.2">
      <c r="C2255" t="s">
        <v>2582</v>
      </c>
      <c r="D2255" t="s">
        <v>1852</v>
      </c>
    </row>
    <row r="2256" spans="3:6" x14ac:dyDescent="0.2">
      <c r="C2256" t="s">
        <v>1955</v>
      </c>
    </row>
    <row r="2257" spans="3:4" x14ac:dyDescent="0.2">
      <c r="C2257" t="s">
        <v>2583</v>
      </c>
      <c r="D2257" t="s">
        <v>1860</v>
      </c>
    </row>
    <row r="2258" spans="3:4" x14ac:dyDescent="0.2">
      <c r="C2258" t="s">
        <v>273</v>
      </c>
      <c r="D2258" t="s">
        <v>1776</v>
      </c>
    </row>
    <row r="2259" spans="3:4" x14ac:dyDescent="0.2">
      <c r="C2259" t="s">
        <v>273</v>
      </c>
      <c r="D2259" t="s">
        <v>1776</v>
      </c>
    </row>
    <row r="2260" spans="3:4" x14ac:dyDescent="0.2">
      <c r="C2260" t="s">
        <v>1800</v>
      </c>
      <c r="D2260" t="s">
        <v>2584</v>
      </c>
    </row>
    <row r="2261" spans="3:4" x14ac:dyDescent="0.2">
      <c r="C2261" t="s">
        <v>2585</v>
      </c>
      <c r="D2261" t="s">
        <v>1956</v>
      </c>
    </row>
    <row r="2262" spans="3:4" x14ac:dyDescent="0.2">
      <c r="C2262" t="s">
        <v>1957</v>
      </c>
    </row>
    <row r="2263" spans="3:4" x14ac:dyDescent="0.2">
      <c r="C2263" t="s">
        <v>1958</v>
      </c>
    </row>
    <row r="2264" spans="3:4" x14ac:dyDescent="0.2">
      <c r="C2264" t="s">
        <v>1768</v>
      </c>
    </row>
    <row r="2265" spans="3:4" x14ac:dyDescent="0.2">
      <c r="C2265" t="s">
        <v>1826</v>
      </c>
      <c r="D2265" t="s">
        <v>273</v>
      </c>
    </row>
    <row r="2266" spans="3:4" x14ac:dyDescent="0.2">
      <c r="C2266" t="s">
        <v>2586</v>
      </c>
      <c r="D2266" t="s">
        <v>1860</v>
      </c>
    </row>
    <row r="2267" spans="3:4" x14ac:dyDescent="0.2">
      <c r="C2267" t="s">
        <v>1768</v>
      </c>
      <c r="D2267" t="s">
        <v>1860</v>
      </c>
    </row>
    <row r="2268" spans="3:4" x14ac:dyDescent="0.2">
      <c r="C2268" t="s">
        <v>2587</v>
      </c>
      <c r="D2268" t="s">
        <v>1860</v>
      </c>
    </row>
    <row r="2269" spans="3:4" x14ac:dyDescent="0.2">
      <c r="C2269" t="s">
        <v>1817</v>
      </c>
      <c r="D2269" t="s">
        <v>1860</v>
      </c>
    </row>
    <row r="2270" spans="3:4" x14ac:dyDescent="0.2">
      <c r="C2270" t="s">
        <v>1817</v>
      </c>
      <c r="D2270" t="s">
        <v>1860</v>
      </c>
    </row>
    <row r="2271" spans="3:4" x14ac:dyDescent="0.2">
      <c r="C2271" t="s">
        <v>1768</v>
      </c>
      <c r="D2271" t="s">
        <v>1860</v>
      </c>
    </row>
    <row r="2272" spans="3:4" x14ac:dyDescent="0.2">
      <c r="C2272" t="s">
        <v>2588</v>
      </c>
      <c r="D2272" t="s">
        <v>1860</v>
      </c>
    </row>
    <row r="2273" spans="3:4" x14ac:dyDescent="0.2">
      <c r="C2273" t="s">
        <v>2589</v>
      </c>
      <c r="D2273" t="s">
        <v>1860</v>
      </c>
    </row>
    <row r="2274" spans="3:4" x14ac:dyDescent="0.2">
      <c r="C2274" t="s">
        <v>1960</v>
      </c>
    </row>
    <row r="2275" spans="3:4" x14ac:dyDescent="0.2">
      <c r="C2275" s="1"/>
      <c r="D2275" t="s">
        <v>2263</v>
      </c>
    </row>
    <row r="2276" spans="3:4" x14ac:dyDescent="0.2">
      <c r="C2276" s="1"/>
      <c r="D2276" t="s">
        <v>2263</v>
      </c>
    </row>
    <row r="2277" spans="3:4" x14ac:dyDescent="0.2">
      <c r="C2277" t="s">
        <v>2264</v>
      </c>
      <c r="D2277" t="s">
        <v>2234</v>
      </c>
    </row>
    <row r="2278" spans="3:4" x14ac:dyDescent="0.2">
      <c r="C2278" t="s">
        <v>2265</v>
      </c>
      <c r="D2278" t="s">
        <v>2234</v>
      </c>
    </row>
    <row r="2279" spans="3:4" x14ac:dyDescent="0.2">
      <c r="C2279" t="s">
        <v>1768</v>
      </c>
    </row>
    <row r="2280" spans="3:4" x14ac:dyDescent="0.2">
      <c r="C2280" t="s">
        <v>1961</v>
      </c>
    </row>
    <row r="2281" spans="3:4" x14ac:dyDescent="0.2">
      <c r="C2281" t="s">
        <v>2765</v>
      </c>
      <c r="D2281" t="s">
        <v>2766</v>
      </c>
    </row>
    <row r="2282" spans="3:4" x14ac:dyDescent="0.2">
      <c r="C2282" t="s">
        <v>1962</v>
      </c>
    </row>
    <row r="2283" spans="3:4" x14ac:dyDescent="0.2">
      <c r="C2283" t="s">
        <v>1963</v>
      </c>
    </row>
    <row r="2284" spans="3:4" x14ac:dyDescent="0.2">
      <c r="C2284" t="s">
        <v>1826</v>
      </c>
      <c r="D2284" t="s">
        <v>2234</v>
      </c>
    </row>
    <row r="2285" spans="3:4" x14ac:dyDescent="0.2">
      <c r="C2285" t="s">
        <v>2590</v>
      </c>
      <c r="D2285" t="s">
        <v>2767</v>
      </c>
    </row>
    <row r="2286" spans="3:4" x14ac:dyDescent="0.2">
      <c r="C2286" t="s">
        <v>2768</v>
      </c>
      <c r="D2286" t="s">
        <v>2769</v>
      </c>
    </row>
    <row r="2287" spans="3:4" x14ac:dyDescent="0.2">
      <c r="C2287" t="s">
        <v>1964</v>
      </c>
    </row>
    <row r="2288" spans="3:4" x14ac:dyDescent="0.2">
      <c r="C2288" t="s">
        <v>2770</v>
      </c>
      <c r="D2288" t="s">
        <v>1984</v>
      </c>
    </row>
    <row r="2289" spans="3:4" x14ac:dyDescent="0.2">
      <c r="C2289" t="s">
        <v>2591</v>
      </c>
      <c r="D2289" t="s">
        <v>2771</v>
      </c>
    </row>
    <row r="2290" spans="3:4" x14ac:dyDescent="0.2">
      <c r="C2290" t="s">
        <v>2592</v>
      </c>
      <c r="D2290" t="s">
        <v>2772</v>
      </c>
    </row>
    <row r="2291" spans="3:4" x14ac:dyDescent="0.2">
      <c r="C2291" t="s">
        <v>1965</v>
      </c>
    </row>
    <row r="2292" spans="3:4" x14ac:dyDescent="0.2">
      <c r="C2292" t="s">
        <v>2593</v>
      </c>
      <c r="D2292" t="s">
        <v>2594</v>
      </c>
    </row>
    <row r="2293" spans="3:4" x14ac:dyDescent="0.2">
      <c r="C2293" t="s">
        <v>2773</v>
      </c>
      <c r="D2293" t="s">
        <v>2774</v>
      </c>
    </row>
    <row r="2294" spans="3:4" x14ac:dyDescent="0.2">
      <c r="C2294" t="s">
        <v>2595</v>
      </c>
      <c r="D2294" t="s">
        <v>2596</v>
      </c>
    </row>
    <row r="2295" spans="3:4" x14ac:dyDescent="0.2">
      <c r="C2295" t="s">
        <v>1966</v>
      </c>
    </row>
    <row r="2296" spans="3:4" x14ac:dyDescent="0.2">
      <c r="C2296" t="s">
        <v>1768</v>
      </c>
    </row>
    <row r="2297" spans="3:4" x14ac:dyDescent="0.2">
      <c r="C2297" t="s">
        <v>1967</v>
      </c>
    </row>
    <row r="2298" spans="3:4" x14ac:dyDescent="0.2">
      <c r="C2298" t="s">
        <v>1968</v>
      </c>
    </row>
    <row r="2299" spans="3:4" x14ac:dyDescent="0.2">
      <c r="C2299" t="s">
        <v>2597</v>
      </c>
      <c r="D2299" t="s">
        <v>273</v>
      </c>
    </row>
    <row r="2300" spans="3:4" x14ac:dyDescent="0.2">
      <c r="C2300" t="s">
        <v>2598</v>
      </c>
      <c r="D2300" t="s">
        <v>273</v>
      </c>
    </row>
    <row r="2301" spans="3:4" x14ac:dyDescent="0.2">
      <c r="C2301" t="s">
        <v>2599</v>
      </c>
      <c r="D2301" t="s">
        <v>273</v>
      </c>
    </row>
    <row r="2302" spans="3:4" x14ac:dyDescent="0.2">
      <c r="C2302" t="s">
        <v>1970</v>
      </c>
    </row>
    <row r="2303" spans="3:4" x14ac:dyDescent="0.2">
      <c r="D2303" t="s">
        <v>2266</v>
      </c>
    </row>
    <row r="2304" spans="3:4" x14ac:dyDescent="0.2">
      <c r="C2304" t="s">
        <v>2274</v>
      </c>
      <c r="D2304" t="s">
        <v>2266</v>
      </c>
    </row>
    <row r="2305" spans="3:4" x14ac:dyDescent="0.2">
      <c r="C2305" t="s">
        <v>1971</v>
      </c>
    </row>
    <row r="2306" spans="3:4" x14ac:dyDescent="0.2">
      <c r="C2306" t="s">
        <v>2267</v>
      </c>
      <c r="D2306" t="s">
        <v>2266</v>
      </c>
    </row>
    <row r="2307" spans="3:4" x14ac:dyDescent="0.2">
      <c r="C2307" t="s">
        <v>2274</v>
      </c>
      <c r="D2307" t="s">
        <v>1773</v>
      </c>
    </row>
    <row r="2308" spans="3:4" x14ac:dyDescent="0.2">
      <c r="C2308" t="s">
        <v>1826</v>
      </c>
      <c r="D2308" t="s">
        <v>1773</v>
      </c>
    </row>
    <row r="2309" spans="3:4" x14ac:dyDescent="0.2">
      <c r="C2309" t="s">
        <v>2267</v>
      </c>
      <c r="D2309" t="s">
        <v>2296</v>
      </c>
    </row>
    <row r="2310" spans="3:4" x14ac:dyDescent="0.2">
      <c r="C2310" t="s">
        <v>1972</v>
      </c>
    </row>
    <row r="2311" spans="3:4" x14ac:dyDescent="0.2">
      <c r="C2311" t="s">
        <v>1972</v>
      </c>
    </row>
    <row r="2312" spans="3:4" x14ac:dyDescent="0.2">
      <c r="C2312" t="s">
        <v>1974</v>
      </c>
    </row>
    <row r="2313" spans="3:4" x14ac:dyDescent="0.2">
      <c r="C2313" t="s">
        <v>1973</v>
      </c>
    </row>
    <row r="2314" spans="3:4" x14ac:dyDescent="0.2">
      <c r="C2314" t="s">
        <v>3421</v>
      </c>
      <c r="D2314" t="s">
        <v>1704</v>
      </c>
    </row>
    <row r="2315" spans="3:4" x14ac:dyDescent="0.2">
      <c r="C2315" t="s">
        <v>2602</v>
      </c>
      <c r="D2315" t="s">
        <v>2460</v>
      </c>
    </row>
    <row r="2316" spans="3:4" x14ac:dyDescent="0.2">
      <c r="C2316" t="s">
        <v>2467</v>
      </c>
      <c r="D2316" t="s">
        <v>1860</v>
      </c>
    </row>
    <row r="2317" spans="3:4" x14ac:dyDescent="0.2">
      <c r="C2317" t="s">
        <v>2602</v>
      </c>
      <c r="D2317" t="s">
        <v>2460</v>
      </c>
    </row>
    <row r="2318" spans="3:4" x14ac:dyDescent="0.2">
      <c r="C2318" t="s">
        <v>2467</v>
      </c>
      <c r="D2318" t="s">
        <v>1860</v>
      </c>
    </row>
    <row r="2319" spans="3:4" x14ac:dyDescent="0.2">
      <c r="C2319" t="s">
        <v>2603</v>
      </c>
      <c r="D2319" t="s">
        <v>1860</v>
      </c>
    </row>
    <row r="2320" spans="3:4" x14ac:dyDescent="0.2">
      <c r="C2320" t="s">
        <v>2604</v>
      </c>
      <c r="D2320" t="s">
        <v>1860</v>
      </c>
    </row>
    <row r="2321" spans="3:4" x14ac:dyDescent="0.2">
      <c r="C2321" t="s">
        <v>2003</v>
      </c>
      <c r="D2321" t="s">
        <v>1860</v>
      </c>
    </row>
    <row r="2322" spans="3:4" x14ac:dyDescent="0.2">
      <c r="C2322" t="s">
        <v>1983</v>
      </c>
      <c r="D2322" t="s">
        <v>1860</v>
      </c>
    </row>
    <row r="2323" spans="3:4" x14ac:dyDescent="0.2">
      <c r="C2323" t="s">
        <v>1984</v>
      </c>
      <c r="D2323" t="s">
        <v>1860</v>
      </c>
    </row>
    <row r="2324" spans="3:4" x14ac:dyDescent="0.2">
      <c r="D2324" t="s">
        <v>273</v>
      </c>
    </row>
    <row r="2325" spans="3:4" x14ac:dyDescent="0.2">
      <c r="C2325" t="s">
        <v>1798</v>
      </c>
    </row>
    <row r="2326" spans="3:4" x14ac:dyDescent="0.2">
      <c r="C2326" t="s">
        <v>1798</v>
      </c>
    </row>
    <row r="2327" spans="3:4" x14ac:dyDescent="0.2">
      <c r="D2327" t="s">
        <v>1975</v>
      </c>
    </row>
    <row r="2328" spans="3:4" x14ac:dyDescent="0.2">
      <c r="D2328" t="s">
        <v>1975</v>
      </c>
    </row>
    <row r="2329" spans="3:4" x14ac:dyDescent="0.2">
      <c r="C2329" t="s">
        <v>1772</v>
      </c>
      <c r="D2329" t="s">
        <v>1699</v>
      </c>
    </row>
    <row r="2330" spans="3:4" x14ac:dyDescent="0.2">
      <c r="C2330" t="s">
        <v>2603</v>
      </c>
      <c r="D2330" t="s">
        <v>1860</v>
      </c>
    </row>
    <row r="2331" spans="3:4" x14ac:dyDescent="0.2">
      <c r="C2331" t="s">
        <v>2604</v>
      </c>
      <c r="D2331" t="s">
        <v>1860</v>
      </c>
    </row>
    <row r="2332" spans="3:4" x14ac:dyDescent="0.2">
      <c r="C2332" t="s">
        <v>2003</v>
      </c>
      <c r="D2332" t="s">
        <v>1860</v>
      </c>
    </row>
    <row r="2333" spans="3:4" x14ac:dyDescent="0.2">
      <c r="C2333" t="s">
        <v>1798</v>
      </c>
    </row>
    <row r="2334" spans="3:4" x14ac:dyDescent="0.2">
      <c r="C2334" t="s">
        <v>1798</v>
      </c>
    </row>
    <row r="2335" spans="3:4" x14ac:dyDescent="0.2">
      <c r="C2335" t="s">
        <v>1983</v>
      </c>
      <c r="D2335" t="s">
        <v>1860</v>
      </c>
    </row>
    <row r="2336" spans="3:4" x14ac:dyDescent="0.2">
      <c r="C2336" t="s">
        <v>1984</v>
      </c>
      <c r="D2336" t="s">
        <v>1860</v>
      </c>
    </row>
    <row r="2337" spans="3:4" x14ac:dyDescent="0.2">
      <c r="C2337" t="s">
        <v>2274</v>
      </c>
      <c r="D2337" t="s">
        <v>2266</v>
      </c>
    </row>
    <row r="2338" spans="3:4" x14ac:dyDescent="0.2">
      <c r="C2338" t="s">
        <v>2274</v>
      </c>
      <c r="D2338" t="s">
        <v>1773</v>
      </c>
    </row>
    <row r="2339" spans="3:4" x14ac:dyDescent="0.2">
      <c r="C2339" t="s">
        <v>1977</v>
      </c>
    </row>
    <row r="2340" spans="3:4" x14ac:dyDescent="0.2">
      <c r="C2340" t="s">
        <v>1794</v>
      </c>
    </row>
    <row r="2341" spans="3:4" x14ac:dyDescent="0.2">
      <c r="C2341" t="s">
        <v>1978</v>
      </c>
    </row>
    <row r="2342" spans="3:4" x14ac:dyDescent="0.2">
      <c r="C2342" t="s">
        <v>1979</v>
      </c>
    </row>
    <row r="2343" spans="3:4" x14ac:dyDescent="0.2">
      <c r="C2343" t="s">
        <v>1980</v>
      </c>
    </row>
    <row r="2344" spans="3:4" x14ac:dyDescent="0.2">
      <c r="C2344" t="s">
        <v>1981</v>
      </c>
    </row>
    <row r="2345" spans="3:4" x14ac:dyDescent="0.2">
      <c r="C2345" t="s">
        <v>1982</v>
      </c>
    </row>
    <row r="2346" spans="3:4" x14ac:dyDescent="0.2">
      <c r="C2346" t="s">
        <v>1792</v>
      </c>
    </row>
    <row r="2347" spans="3:4" x14ac:dyDescent="0.2">
      <c r="C2347" t="s">
        <v>1860</v>
      </c>
    </row>
    <row r="2348" spans="3:4" x14ac:dyDescent="0.2">
      <c r="C2348" t="s">
        <v>1768</v>
      </c>
    </row>
    <row r="2349" spans="3:4" x14ac:dyDescent="0.2">
      <c r="C2349" t="s">
        <v>1983</v>
      </c>
    </row>
    <row r="2350" spans="3:4" x14ac:dyDescent="0.2">
      <c r="C2350" t="s">
        <v>1984</v>
      </c>
    </row>
    <row r="2351" spans="3:4" x14ac:dyDescent="0.2">
      <c r="C2351" t="s">
        <v>2233</v>
      </c>
      <c r="D2351" t="s">
        <v>273</v>
      </c>
    </row>
    <row r="2352" spans="3:4" x14ac:dyDescent="0.2">
      <c r="C2352" t="s">
        <v>2605</v>
      </c>
      <c r="D2352" t="s">
        <v>273</v>
      </c>
    </row>
    <row r="2353" spans="3:4" x14ac:dyDescent="0.2">
      <c r="C2353" t="s">
        <v>2606</v>
      </c>
      <c r="D2353" t="s">
        <v>264</v>
      </c>
    </row>
    <row r="2354" spans="3:4" x14ac:dyDescent="0.2">
      <c r="C2354" t="s">
        <v>2606</v>
      </c>
      <c r="D2354" t="s">
        <v>2117</v>
      </c>
    </row>
    <row r="2355" spans="3:4" x14ac:dyDescent="0.2">
      <c r="C2355" t="s">
        <v>1986</v>
      </c>
    </row>
    <row r="2356" spans="3:4" x14ac:dyDescent="0.2">
      <c r="C2356" t="s">
        <v>1792</v>
      </c>
    </row>
    <row r="2357" spans="3:4" x14ac:dyDescent="0.2">
      <c r="C2357" t="s">
        <v>1987</v>
      </c>
    </row>
    <row r="2358" spans="3:4" x14ac:dyDescent="0.2">
      <c r="C2358" t="s">
        <v>1988</v>
      </c>
    </row>
    <row r="2359" spans="3:4" x14ac:dyDescent="0.2">
      <c r="C2359" t="s">
        <v>2245</v>
      </c>
      <c r="D2359" t="s">
        <v>2607</v>
      </c>
    </row>
    <row r="2360" spans="3:4" x14ac:dyDescent="0.2">
      <c r="C2360" t="s">
        <v>1990</v>
      </c>
    </row>
    <row r="2361" spans="3:4" x14ac:dyDescent="0.2">
      <c r="C2361" t="s">
        <v>2775</v>
      </c>
      <c r="D2361" t="s">
        <v>1768</v>
      </c>
    </row>
    <row r="2362" spans="3:4" x14ac:dyDescent="0.2">
      <c r="C2362" t="s">
        <v>2776</v>
      </c>
      <c r="D2362" t="s">
        <v>2777</v>
      </c>
    </row>
    <row r="2363" spans="3:4" x14ac:dyDescent="0.2">
      <c r="C2363" t="s">
        <v>1991</v>
      </c>
    </row>
    <row r="2364" spans="3:4" x14ac:dyDescent="0.2">
      <c r="C2364" t="s">
        <v>1992</v>
      </c>
    </row>
    <row r="2365" spans="3:4" x14ac:dyDescent="0.2">
      <c r="C2365" t="s">
        <v>1860</v>
      </c>
    </row>
    <row r="2366" spans="3:4" x14ac:dyDescent="0.2">
      <c r="C2366" t="s">
        <v>2608</v>
      </c>
      <c r="D2366" t="s">
        <v>2609</v>
      </c>
    </row>
    <row r="2367" spans="3:4" x14ac:dyDescent="0.2">
      <c r="C2367" t="s">
        <v>1994</v>
      </c>
    </row>
    <row r="2368" spans="3:4" x14ac:dyDescent="0.2">
      <c r="C2368" t="s">
        <v>1928</v>
      </c>
    </row>
    <row r="2369" spans="3:4" x14ac:dyDescent="0.2">
      <c r="D2369" t="s">
        <v>273</v>
      </c>
    </row>
    <row r="2370" spans="3:4" x14ac:dyDescent="0.2">
      <c r="C2370" t="s">
        <v>1995</v>
      </c>
    </row>
    <row r="2371" spans="3:4" x14ac:dyDescent="0.2">
      <c r="C2371" t="s">
        <v>1991</v>
      </c>
      <c r="D2371" t="s">
        <v>2778</v>
      </c>
    </row>
    <row r="2372" spans="3:4" x14ac:dyDescent="0.2">
      <c r="C2372" t="s">
        <v>1792</v>
      </c>
    </row>
    <row r="2373" spans="3:4" x14ac:dyDescent="0.2">
      <c r="C2373" t="s">
        <v>2780</v>
      </c>
      <c r="D2373" t="s">
        <v>2781</v>
      </c>
    </row>
    <row r="2374" spans="3:4" x14ac:dyDescent="0.2">
      <c r="C2374" t="s">
        <v>1995</v>
      </c>
    </row>
    <row r="2375" spans="3:4" x14ac:dyDescent="0.2">
      <c r="C2375" t="s">
        <v>1991</v>
      </c>
      <c r="D2375" t="s">
        <v>2778</v>
      </c>
    </row>
    <row r="2376" spans="3:4" x14ac:dyDescent="0.2">
      <c r="C2376" t="s">
        <v>1792</v>
      </c>
    </row>
    <row r="2377" spans="3:4" x14ac:dyDescent="0.2">
      <c r="C2377" t="s">
        <v>2780</v>
      </c>
      <c r="D2377" t="s">
        <v>2781</v>
      </c>
    </row>
    <row r="2378" spans="3:4" x14ac:dyDescent="0.2">
      <c r="C2378" t="s">
        <v>1996</v>
      </c>
    </row>
    <row r="2379" spans="3:4" x14ac:dyDescent="0.2">
      <c r="C2379" t="s">
        <v>1852</v>
      </c>
      <c r="D2379" t="s">
        <v>2610</v>
      </c>
    </row>
    <row r="2380" spans="3:4" x14ac:dyDescent="0.2">
      <c r="C2380" t="s">
        <v>1852</v>
      </c>
      <c r="D2380" t="s">
        <v>2611</v>
      </c>
    </row>
    <row r="2381" spans="3:4" x14ac:dyDescent="0.2">
      <c r="C2381" t="s">
        <v>1852</v>
      </c>
      <c r="D2381" t="s">
        <v>2612</v>
      </c>
    </row>
    <row r="2382" spans="3:4" x14ac:dyDescent="0.2">
      <c r="C2382" t="s">
        <v>2613</v>
      </c>
      <c r="D2382" t="s">
        <v>1997</v>
      </c>
    </row>
    <row r="2383" spans="3:4" x14ac:dyDescent="0.2">
      <c r="C2383" t="s">
        <v>1992</v>
      </c>
    </row>
    <row r="2384" spans="3:4" x14ac:dyDescent="0.2">
      <c r="C2384" t="s">
        <v>1998</v>
      </c>
    </row>
    <row r="2385" spans="3:4" x14ac:dyDescent="0.2">
      <c r="C2385" t="s">
        <v>2614</v>
      </c>
      <c r="D2385" t="s">
        <v>1852</v>
      </c>
    </row>
    <row r="2386" spans="3:4" x14ac:dyDescent="0.2">
      <c r="C2386" t="s">
        <v>1860</v>
      </c>
    </row>
    <row r="2387" spans="3:4" x14ac:dyDescent="0.2">
      <c r="C2387" t="s">
        <v>1860</v>
      </c>
      <c r="D2387" t="s">
        <v>2615</v>
      </c>
    </row>
    <row r="2388" spans="3:4" x14ac:dyDescent="0.2">
      <c r="C2388" t="s">
        <v>1860</v>
      </c>
      <c r="D2388" t="s">
        <v>2615</v>
      </c>
    </row>
    <row r="2389" spans="3:4" x14ac:dyDescent="0.2">
      <c r="C2389" t="s">
        <v>1860</v>
      </c>
      <c r="D2389" t="s">
        <v>1920</v>
      </c>
    </row>
    <row r="2390" spans="3:4" x14ac:dyDescent="0.2">
      <c r="C2390" t="s">
        <v>1860</v>
      </c>
      <c r="D2390" t="s">
        <v>2616</v>
      </c>
    </row>
    <row r="2391" spans="3:4" x14ac:dyDescent="0.2">
      <c r="C2391" t="s">
        <v>1860</v>
      </c>
      <c r="D2391" t="s">
        <v>2003</v>
      </c>
    </row>
    <row r="2392" spans="3:4" x14ac:dyDescent="0.2">
      <c r="C2392" t="s">
        <v>1860</v>
      </c>
      <c r="D2392" t="s">
        <v>2617</v>
      </c>
    </row>
    <row r="2393" spans="3:4" x14ac:dyDescent="0.2">
      <c r="D2393" t="s">
        <v>1999</v>
      </c>
    </row>
    <row r="2394" spans="3:4" x14ac:dyDescent="0.2">
      <c r="C2394" t="s">
        <v>2268</v>
      </c>
      <c r="D2394" t="s">
        <v>1773</v>
      </c>
    </row>
    <row r="2395" spans="3:4" x14ac:dyDescent="0.2">
      <c r="C2395" t="s">
        <v>1768</v>
      </c>
      <c r="D2395" t="s">
        <v>1852</v>
      </c>
    </row>
    <row r="2396" spans="3:4" x14ac:dyDescent="0.2">
      <c r="C2396" t="s">
        <v>2000</v>
      </c>
    </row>
    <row r="2397" spans="3:4" x14ac:dyDescent="0.2">
      <c r="C2397" t="s">
        <v>2001</v>
      </c>
    </row>
    <row r="2398" spans="3:4" x14ac:dyDescent="0.2">
      <c r="C2398" t="s">
        <v>2058</v>
      </c>
      <c r="D2398" t="s">
        <v>1817</v>
      </c>
    </row>
    <row r="2399" spans="3:4" x14ac:dyDescent="0.2">
      <c r="C2399" t="s">
        <v>2059</v>
      </c>
      <c r="D2399" t="s">
        <v>2782</v>
      </c>
    </row>
    <row r="2400" spans="3:4" x14ac:dyDescent="0.2">
      <c r="C2400" t="s">
        <v>2002</v>
      </c>
    </row>
    <row r="2401" spans="3:6" x14ac:dyDescent="0.2">
      <c r="C2401" t="s">
        <v>1920</v>
      </c>
      <c r="D2401" t="s">
        <v>2783</v>
      </c>
    </row>
    <row r="2402" spans="3:6" x14ac:dyDescent="0.2">
      <c r="C2402" t="s">
        <v>2003</v>
      </c>
    </row>
    <row r="2403" spans="3:6" x14ac:dyDescent="0.2">
      <c r="C2403" t="s">
        <v>1958</v>
      </c>
      <c r="D2403" t="s">
        <v>2604</v>
      </c>
    </row>
    <row r="2404" spans="3:6" x14ac:dyDescent="0.2">
      <c r="C2404" t="s">
        <v>1768</v>
      </c>
      <c r="D2404" t="s">
        <v>1852</v>
      </c>
    </row>
    <row r="2405" spans="3:6" x14ac:dyDescent="0.2">
      <c r="C2405" t="s">
        <v>2004</v>
      </c>
    </row>
    <row r="2406" spans="3:6" x14ac:dyDescent="0.2">
      <c r="C2406" t="s">
        <v>2179</v>
      </c>
    </row>
    <row r="2407" spans="3:6" x14ac:dyDescent="0.2">
      <c r="C2407" t="s">
        <v>2618</v>
      </c>
      <c r="D2407" t="s">
        <v>2619</v>
      </c>
    </row>
    <row r="2408" spans="3:6" x14ac:dyDescent="0.2">
      <c r="C2408" t="s">
        <v>2268</v>
      </c>
      <c r="D2408" t="s">
        <v>1773</v>
      </c>
    </row>
    <row r="2409" spans="3:6" x14ac:dyDescent="0.2">
      <c r="C2409" t="s">
        <v>2620</v>
      </c>
      <c r="D2409" t="s">
        <v>2621</v>
      </c>
    </row>
    <row r="2410" spans="3:6" x14ac:dyDescent="0.2">
      <c r="C2410" t="s">
        <v>2005</v>
      </c>
    </row>
    <row r="2411" spans="3:6" x14ac:dyDescent="0.2">
      <c r="C2411" t="s">
        <v>2622</v>
      </c>
      <c r="D2411" t="s">
        <v>273</v>
      </c>
    </row>
    <row r="2412" spans="3:6" x14ac:dyDescent="0.2">
      <c r="C2412" t="s">
        <v>3422</v>
      </c>
      <c r="D2412" t="s">
        <v>3423</v>
      </c>
      <c r="F2412" t="s">
        <v>3424</v>
      </c>
    </row>
    <row r="2413" spans="3:6" x14ac:dyDescent="0.2">
      <c r="C2413" t="s">
        <v>3422</v>
      </c>
      <c r="D2413" t="s">
        <v>3423</v>
      </c>
      <c r="F2413" t="s">
        <v>3424</v>
      </c>
    </row>
    <row r="2414" spans="3:6" x14ac:dyDescent="0.2">
      <c r="C2414" t="s">
        <v>273</v>
      </c>
      <c r="D2414" t="s">
        <v>2624</v>
      </c>
    </row>
    <row r="2415" spans="3:6" x14ac:dyDescent="0.2">
      <c r="C2415" t="s">
        <v>273</v>
      </c>
      <c r="D2415" t="s">
        <v>2624</v>
      </c>
    </row>
    <row r="2416" spans="3:6" x14ac:dyDescent="0.2">
      <c r="C2416" t="s">
        <v>273</v>
      </c>
      <c r="D2416" t="s">
        <v>2624</v>
      </c>
    </row>
    <row r="2417" spans="3:4" x14ac:dyDescent="0.2">
      <c r="C2417" t="s">
        <v>2234</v>
      </c>
      <c r="D2417" t="s">
        <v>1773</v>
      </c>
    </row>
    <row r="2418" spans="3:4" x14ac:dyDescent="0.2">
      <c r="C2418" t="s">
        <v>2006</v>
      </c>
    </row>
    <row r="2419" spans="3:4" x14ac:dyDescent="0.2">
      <c r="C2419" t="s">
        <v>2218</v>
      </c>
    </row>
    <row r="2420" spans="3:4" x14ac:dyDescent="0.2">
      <c r="C2420" t="s">
        <v>2684</v>
      </c>
      <c r="D2420" t="s">
        <v>2784</v>
      </c>
    </row>
    <row r="2421" spans="3:4" x14ac:dyDescent="0.2">
      <c r="C2421" t="s">
        <v>2219</v>
      </c>
    </row>
    <row r="2422" spans="3:4" x14ac:dyDescent="0.2">
      <c r="C2422" t="s">
        <v>2219</v>
      </c>
    </row>
    <row r="2423" spans="3:4" x14ac:dyDescent="0.2">
      <c r="C2423" t="s">
        <v>2625</v>
      </c>
      <c r="D2423" t="s">
        <v>2451</v>
      </c>
    </row>
    <row r="2424" spans="3:4" x14ac:dyDescent="0.2">
      <c r="C2424" t="s">
        <v>2625</v>
      </c>
      <c r="D2424" t="s">
        <v>2451</v>
      </c>
    </row>
    <row r="2425" spans="3:4" x14ac:dyDescent="0.2">
      <c r="C2425" t="s">
        <v>2625</v>
      </c>
      <c r="D2425" t="s">
        <v>2451</v>
      </c>
    </row>
    <row r="2426" spans="3:4" x14ac:dyDescent="0.2">
      <c r="C2426" t="s">
        <v>2625</v>
      </c>
      <c r="D2426" t="s">
        <v>2451</v>
      </c>
    </row>
    <row r="2427" spans="3:4" x14ac:dyDescent="0.2">
      <c r="C2427" t="s">
        <v>2625</v>
      </c>
      <c r="D2427" t="s">
        <v>2451</v>
      </c>
    </row>
    <row r="2428" spans="3:4" x14ac:dyDescent="0.2">
      <c r="C2428" t="s">
        <v>2220</v>
      </c>
    </row>
    <row r="2429" spans="3:4" x14ac:dyDescent="0.2">
      <c r="C2429" t="s">
        <v>2007</v>
      </c>
    </row>
    <row r="2430" spans="3:4" x14ac:dyDescent="0.2">
      <c r="C2430" t="s">
        <v>2007</v>
      </c>
      <c r="D2430" t="s">
        <v>2626</v>
      </c>
    </row>
    <row r="2431" spans="3:4" x14ac:dyDescent="0.2">
      <c r="C2431" t="s">
        <v>2007</v>
      </c>
      <c r="D2431" t="s">
        <v>2626</v>
      </c>
    </row>
    <row r="2432" spans="3:4" x14ac:dyDescent="0.2">
      <c r="C2432" t="s">
        <v>2627</v>
      </c>
      <c r="D2432" t="s">
        <v>2460</v>
      </c>
    </row>
    <row r="2433" spans="3:6" x14ac:dyDescent="0.2">
      <c r="C2433" t="s">
        <v>2627</v>
      </c>
      <c r="D2433" t="s">
        <v>2460</v>
      </c>
      <c r="F2433" t="s">
        <v>1993</v>
      </c>
    </row>
    <row r="2434" spans="3:6" x14ac:dyDescent="0.2">
      <c r="C2434" t="s">
        <v>2627</v>
      </c>
      <c r="D2434" t="s">
        <v>2460</v>
      </c>
      <c r="F2434" t="s">
        <v>1993</v>
      </c>
    </row>
    <row r="2435" spans="3:6" x14ac:dyDescent="0.2">
      <c r="C2435" t="s">
        <v>2627</v>
      </c>
      <c r="D2435" t="s">
        <v>2460</v>
      </c>
      <c r="F2435" t="s">
        <v>1993</v>
      </c>
    </row>
    <row r="2436" spans="3:6" x14ac:dyDescent="0.2">
      <c r="C2436" t="s">
        <v>2627</v>
      </c>
      <c r="D2436" t="s">
        <v>2460</v>
      </c>
      <c r="F2436" t="s">
        <v>2572</v>
      </c>
    </row>
    <row r="2437" spans="3:6" x14ac:dyDescent="0.2">
      <c r="C2437" t="s">
        <v>2627</v>
      </c>
      <c r="D2437" t="s">
        <v>2460</v>
      </c>
      <c r="F2437" t="s">
        <v>2572</v>
      </c>
    </row>
    <row r="2438" spans="3:6" x14ac:dyDescent="0.2">
      <c r="C2438" t="s">
        <v>2627</v>
      </c>
      <c r="D2438" t="s">
        <v>2460</v>
      </c>
    </row>
    <row r="2439" spans="3:6" x14ac:dyDescent="0.2">
      <c r="C2439" t="s">
        <v>2627</v>
      </c>
      <c r="D2439" t="s">
        <v>2460</v>
      </c>
    </row>
    <row r="2440" spans="3:6" x14ac:dyDescent="0.2">
      <c r="C2440" t="s">
        <v>1826</v>
      </c>
      <c r="D2440" t="s">
        <v>2234</v>
      </c>
    </row>
    <row r="2441" spans="3:6" x14ac:dyDescent="0.2">
      <c r="C2441" t="s">
        <v>2190</v>
      </c>
      <c r="D2441" t="s">
        <v>2235</v>
      </c>
    </row>
    <row r="2442" spans="3:6" x14ac:dyDescent="0.2">
      <c r="C2442" t="s">
        <v>2009</v>
      </c>
    </row>
    <row r="2443" spans="3:6" x14ac:dyDescent="0.2">
      <c r="C2443" t="s">
        <v>2010</v>
      </c>
    </row>
    <row r="2444" spans="3:6" x14ac:dyDescent="0.2">
      <c r="C2444" t="s">
        <v>2628</v>
      </c>
      <c r="D2444" t="s">
        <v>1852</v>
      </c>
    </row>
    <row r="2445" spans="3:6" x14ac:dyDescent="0.2">
      <c r="C2445" t="s">
        <v>2008</v>
      </c>
      <c r="D2445" t="s">
        <v>2052</v>
      </c>
    </row>
    <row r="2446" spans="3:6" x14ac:dyDescent="0.2">
      <c r="C2446" t="s">
        <v>2011</v>
      </c>
    </row>
    <row r="2447" spans="3:6" x14ac:dyDescent="0.2">
      <c r="C2447" t="s">
        <v>2012</v>
      </c>
    </row>
    <row r="2448" spans="3:6" x14ac:dyDescent="0.2">
      <c r="C2448" t="s">
        <v>2014</v>
      </c>
    </row>
    <row r="2449" spans="3:4" x14ac:dyDescent="0.2">
      <c r="C2449" t="s">
        <v>2015</v>
      </c>
    </row>
    <row r="2450" spans="3:4" x14ac:dyDescent="0.2">
      <c r="C2450" t="s">
        <v>2016</v>
      </c>
    </row>
    <row r="2451" spans="3:4" x14ac:dyDescent="0.2">
      <c r="C2451" t="s">
        <v>2017</v>
      </c>
    </row>
    <row r="2452" spans="3:4" x14ac:dyDescent="0.2">
      <c r="C2452" t="s">
        <v>2629</v>
      </c>
      <c r="D2452" t="s">
        <v>273</v>
      </c>
    </row>
    <row r="2453" spans="3:4" x14ac:dyDescent="0.2">
      <c r="C2453" t="s">
        <v>1768</v>
      </c>
    </row>
    <row r="2454" spans="3:4" x14ac:dyDescent="0.2">
      <c r="C2454" t="s">
        <v>2630</v>
      </c>
      <c r="D2454" t="s">
        <v>273</v>
      </c>
    </row>
    <row r="2455" spans="3:4" x14ac:dyDescent="0.2">
      <c r="C2455" t="s">
        <v>2018</v>
      </c>
    </row>
    <row r="2456" spans="3:4" x14ac:dyDescent="0.2">
      <c r="C2456" t="s">
        <v>2019</v>
      </c>
    </row>
    <row r="2457" spans="3:4" x14ac:dyDescent="0.2">
      <c r="C2457" t="s">
        <v>2180</v>
      </c>
    </row>
    <row r="2458" spans="3:4" x14ac:dyDescent="0.2">
      <c r="C2458" t="s">
        <v>2020</v>
      </c>
    </row>
    <row r="2459" spans="3:4" x14ac:dyDescent="0.2">
      <c r="C2459" t="s">
        <v>2181</v>
      </c>
    </row>
    <row r="2460" spans="3:4" x14ac:dyDescent="0.2">
      <c r="C2460" t="s">
        <v>2021</v>
      </c>
    </row>
    <row r="2461" spans="3:4" x14ac:dyDescent="0.2">
      <c r="C2461" t="s">
        <v>2631</v>
      </c>
      <c r="D2461" t="s">
        <v>2258</v>
      </c>
    </row>
    <row r="2462" spans="3:4" x14ac:dyDescent="0.2">
      <c r="C2462" t="s">
        <v>2022</v>
      </c>
    </row>
    <row r="2463" spans="3:4" x14ac:dyDescent="0.2">
      <c r="C2463" t="s">
        <v>2023</v>
      </c>
    </row>
    <row r="2464" spans="3:4" x14ac:dyDescent="0.2">
      <c r="C2464" t="s">
        <v>2024</v>
      </c>
    </row>
    <row r="2465" spans="3:4" x14ac:dyDescent="0.2">
      <c r="C2465" t="s">
        <v>2025</v>
      </c>
    </row>
    <row r="2466" spans="3:4" x14ac:dyDescent="0.2">
      <c r="D2466" t="s">
        <v>2026</v>
      </c>
    </row>
    <row r="2467" spans="3:4" x14ac:dyDescent="0.2">
      <c r="C2467" t="s">
        <v>2027</v>
      </c>
    </row>
    <row r="2468" spans="3:4" x14ac:dyDescent="0.2">
      <c r="C2468" t="s">
        <v>2440</v>
      </c>
      <c r="D2468" t="s">
        <v>2441</v>
      </c>
    </row>
    <row r="2469" spans="3:4" x14ac:dyDescent="0.2">
      <c r="C2469" t="s">
        <v>1768</v>
      </c>
    </row>
    <row r="2470" spans="3:4" x14ac:dyDescent="0.2">
      <c r="C2470" t="s">
        <v>2029</v>
      </c>
    </row>
    <row r="2471" spans="3:4" x14ac:dyDescent="0.2">
      <c r="C2471" t="s">
        <v>2245</v>
      </c>
      <c r="D2471" t="s">
        <v>2632</v>
      </c>
    </row>
    <row r="2472" spans="3:4" x14ac:dyDescent="0.2">
      <c r="C2472" t="s">
        <v>2182</v>
      </c>
    </row>
    <row r="2473" spans="3:4" x14ac:dyDescent="0.2">
      <c r="C2473" t="s">
        <v>1771</v>
      </c>
    </row>
    <row r="2474" spans="3:4" x14ac:dyDescent="0.2">
      <c r="C2474" t="s">
        <v>2467</v>
      </c>
    </row>
    <row r="2475" spans="3:4" x14ac:dyDescent="0.2">
      <c r="C2475" t="s">
        <v>1771</v>
      </c>
    </row>
    <row r="2476" spans="3:4" x14ac:dyDescent="0.2">
      <c r="C2476" t="s">
        <v>1769</v>
      </c>
    </row>
    <row r="2477" spans="3:4" x14ac:dyDescent="0.2">
      <c r="C2477" t="s">
        <v>2633</v>
      </c>
      <c r="D2477" t="s">
        <v>1852</v>
      </c>
    </row>
    <row r="2478" spans="3:4" x14ac:dyDescent="0.2">
      <c r="C2478" t="s">
        <v>1768</v>
      </c>
      <c r="D2478" t="s">
        <v>1852</v>
      </c>
    </row>
    <row r="2479" spans="3:4" x14ac:dyDescent="0.2">
      <c r="C2479" t="s">
        <v>2030</v>
      </c>
    </row>
    <row r="2480" spans="3:4" x14ac:dyDescent="0.2">
      <c r="C2480" t="s">
        <v>2031</v>
      </c>
    </row>
    <row r="2481" spans="3:4" x14ac:dyDescent="0.2">
      <c r="C2481" t="s">
        <v>2032</v>
      </c>
    </row>
    <row r="2482" spans="3:4" x14ac:dyDescent="0.2">
      <c r="C2482" t="s">
        <v>1768</v>
      </c>
    </row>
    <row r="2483" spans="3:4" x14ac:dyDescent="0.2">
      <c r="C2483" t="s">
        <v>2634</v>
      </c>
      <c r="D2483" t="s">
        <v>2635</v>
      </c>
    </row>
    <row r="2484" spans="3:4" x14ac:dyDescent="0.2">
      <c r="C2484" t="s">
        <v>2785</v>
      </c>
      <c r="D2484" t="s">
        <v>2786</v>
      </c>
    </row>
    <row r="2485" spans="3:4" x14ac:dyDescent="0.2">
      <c r="C2485" t="s">
        <v>2033</v>
      </c>
    </row>
    <row r="2486" spans="3:4" x14ac:dyDescent="0.2">
      <c r="C2486" t="s">
        <v>2787</v>
      </c>
      <c r="D2486" t="s">
        <v>2788</v>
      </c>
    </row>
    <row r="2487" spans="3:4" x14ac:dyDescent="0.2">
      <c r="C2487" t="s">
        <v>1768</v>
      </c>
    </row>
    <row r="2488" spans="3:4" x14ac:dyDescent="0.2">
      <c r="C2488" t="s">
        <v>2245</v>
      </c>
      <c r="D2488" t="s">
        <v>2251</v>
      </c>
    </row>
    <row r="2489" spans="3:4" x14ac:dyDescent="0.2">
      <c r="C2489" t="s">
        <v>2636</v>
      </c>
      <c r="D2489" t="s">
        <v>2034</v>
      </c>
    </row>
    <row r="2490" spans="3:4" x14ac:dyDescent="0.2">
      <c r="C2490" t="s">
        <v>1876</v>
      </c>
    </row>
    <row r="2491" spans="3:4" x14ac:dyDescent="0.2">
      <c r="C2491" t="s">
        <v>2036</v>
      </c>
    </row>
    <row r="2492" spans="3:4" x14ac:dyDescent="0.2">
      <c r="C2492" t="s">
        <v>2037</v>
      </c>
    </row>
    <row r="2493" spans="3:4" x14ac:dyDescent="0.2">
      <c r="C2493" t="s">
        <v>2637</v>
      </c>
      <c r="D2493" t="s">
        <v>1860</v>
      </c>
    </row>
    <row r="2494" spans="3:4" x14ac:dyDescent="0.2">
      <c r="C2494" t="s">
        <v>1860</v>
      </c>
      <c r="D2494" t="s">
        <v>2638</v>
      </c>
    </row>
    <row r="2495" spans="3:4" x14ac:dyDescent="0.2">
      <c r="C2495" t="s">
        <v>1919</v>
      </c>
      <c r="D2495" t="s">
        <v>1852</v>
      </c>
    </row>
    <row r="2496" spans="3:4" x14ac:dyDescent="0.2">
      <c r="C2496" t="s">
        <v>2639</v>
      </c>
      <c r="D2496" t="s">
        <v>1852</v>
      </c>
    </row>
    <row r="2497" spans="3:4" x14ac:dyDescent="0.2">
      <c r="C2497" t="s">
        <v>1768</v>
      </c>
      <c r="D2497" t="s">
        <v>1852</v>
      </c>
    </row>
    <row r="2498" spans="3:4" x14ac:dyDescent="0.2">
      <c r="C2498" t="s">
        <v>2038</v>
      </c>
    </row>
    <row r="2499" spans="3:4" x14ac:dyDescent="0.2">
      <c r="C2499" t="s">
        <v>2789</v>
      </c>
      <c r="D2499" t="s">
        <v>2790</v>
      </c>
    </row>
    <row r="2500" spans="3:4" x14ac:dyDescent="0.2">
      <c r="D2500" t="s">
        <v>1747</v>
      </c>
    </row>
    <row r="2501" spans="3:4" x14ac:dyDescent="0.2">
      <c r="C2501" t="s">
        <v>2039</v>
      </c>
    </row>
    <row r="2502" spans="3:4" x14ac:dyDescent="0.2">
      <c r="C2502" t="s">
        <v>2040</v>
      </c>
    </row>
    <row r="2503" spans="3:4" x14ac:dyDescent="0.2">
      <c r="C2503" t="s">
        <v>2041</v>
      </c>
    </row>
    <row r="2504" spans="3:4" x14ac:dyDescent="0.2">
      <c r="C2504" t="s">
        <v>2042</v>
      </c>
    </row>
    <row r="2505" spans="3:4" x14ac:dyDescent="0.2">
      <c r="C2505" t="s">
        <v>1780</v>
      </c>
      <c r="D2505" t="s">
        <v>2237</v>
      </c>
    </row>
    <row r="2506" spans="3:4" x14ac:dyDescent="0.2">
      <c r="C2506" t="s">
        <v>3463</v>
      </c>
      <c r="D2506" t="s">
        <v>2237</v>
      </c>
    </row>
    <row r="2507" spans="3:4" x14ac:dyDescent="0.2">
      <c r="C2507" t="s">
        <v>1783</v>
      </c>
      <c r="D2507" t="s">
        <v>2237</v>
      </c>
    </row>
    <row r="2508" spans="3:4" x14ac:dyDescent="0.2">
      <c r="C2508" t="s">
        <v>2640</v>
      </c>
      <c r="D2508" t="s">
        <v>2237</v>
      </c>
    </row>
    <row r="2509" spans="3:4" x14ac:dyDescent="0.2">
      <c r="C2509" t="s">
        <v>2467</v>
      </c>
      <c r="D2509" t="s">
        <v>2237</v>
      </c>
    </row>
    <row r="2510" spans="3:4" x14ac:dyDescent="0.2">
      <c r="C2510" t="s">
        <v>2641</v>
      </c>
      <c r="D2510" t="s">
        <v>2237</v>
      </c>
    </row>
    <row r="2511" spans="3:4" x14ac:dyDescent="0.2">
      <c r="C2511" t="s">
        <v>2789</v>
      </c>
      <c r="D2511" t="s">
        <v>2791</v>
      </c>
    </row>
    <row r="2512" spans="3:4" x14ac:dyDescent="0.2">
      <c r="C2512" t="s">
        <v>2642</v>
      </c>
      <c r="D2512" t="s">
        <v>2500</v>
      </c>
    </row>
    <row r="2513" spans="3:7" x14ac:dyDescent="0.2">
      <c r="C2513" t="s">
        <v>3464</v>
      </c>
      <c r="D2513" t="s">
        <v>2237</v>
      </c>
    </row>
    <row r="2514" spans="3:7" x14ac:dyDescent="0.2">
      <c r="C2514" t="s">
        <v>2792</v>
      </c>
      <c r="D2514" t="s">
        <v>1768</v>
      </c>
    </row>
    <row r="2515" spans="3:7" x14ac:dyDescent="0.2">
      <c r="C2515" t="s">
        <v>2792</v>
      </c>
      <c r="D2515" t="s">
        <v>1768</v>
      </c>
    </row>
    <row r="2516" spans="3:7" x14ac:dyDescent="0.2">
      <c r="C2516" t="s">
        <v>2792</v>
      </c>
      <c r="D2516" t="s">
        <v>1768</v>
      </c>
      <c r="F2516" t="s">
        <v>2008</v>
      </c>
    </row>
    <row r="2517" spans="3:7" x14ac:dyDescent="0.2">
      <c r="C2517" t="s">
        <v>2792</v>
      </c>
      <c r="D2517" t="s">
        <v>1768</v>
      </c>
      <c r="F2517" t="s">
        <v>2432</v>
      </c>
      <c r="G2517" t="s">
        <v>1768</v>
      </c>
    </row>
    <row r="2518" spans="3:7" x14ac:dyDescent="0.2">
      <c r="C2518" t="s">
        <v>2008</v>
      </c>
      <c r="D2518" t="s">
        <v>2237</v>
      </c>
    </row>
    <row r="2519" spans="3:7" x14ac:dyDescent="0.2">
      <c r="C2519" t="s">
        <v>2643</v>
      </c>
      <c r="D2519" t="s">
        <v>2237</v>
      </c>
    </row>
    <row r="2520" spans="3:7" x14ac:dyDescent="0.2">
      <c r="C2520" t="s">
        <v>2643</v>
      </c>
      <c r="D2520" t="s">
        <v>2237</v>
      </c>
    </row>
    <row r="2521" spans="3:7" x14ac:dyDescent="0.2">
      <c r="C2521" t="s">
        <v>2643</v>
      </c>
      <c r="D2521" t="s">
        <v>2237</v>
      </c>
    </row>
    <row r="2522" spans="3:7" x14ac:dyDescent="0.2">
      <c r="C2522" t="s">
        <v>2644</v>
      </c>
      <c r="D2522" t="s">
        <v>2237</v>
      </c>
    </row>
    <row r="2523" spans="3:7" x14ac:dyDescent="0.2">
      <c r="C2523" t="s">
        <v>2645</v>
      </c>
      <c r="D2523" t="s">
        <v>2237</v>
      </c>
    </row>
    <row r="2524" spans="3:7" x14ac:dyDescent="0.2">
      <c r="C2524" t="s">
        <v>2044</v>
      </c>
    </row>
    <row r="2525" spans="3:7" x14ac:dyDescent="0.2">
      <c r="C2525" t="s">
        <v>2038</v>
      </c>
    </row>
    <row r="2526" spans="3:7" x14ac:dyDescent="0.2">
      <c r="C2526" t="s">
        <v>2038</v>
      </c>
    </row>
    <row r="2527" spans="3:7" x14ac:dyDescent="0.2">
      <c r="C2527" t="s">
        <v>2045</v>
      </c>
    </row>
    <row r="2528" spans="3:7" x14ac:dyDescent="0.2">
      <c r="C2528" t="s">
        <v>2045</v>
      </c>
    </row>
    <row r="2529" spans="3:6" x14ac:dyDescent="0.2">
      <c r="C2529" t="s">
        <v>2789</v>
      </c>
      <c r="D2529" t="s">
        <v>2779</v>
      </c>
    </row>
    <row r="2530" spans="3:6" x14ac:dyDescent="0.2">
      <c r="C2530" t="s">
        <v>2793</v>
      </c>
      <c r="D2530" t="s">
        <v>2779</v>
      </c>
    </row>
    <row r="2531" spans="3:6" x14ac:dyDescent="0.2">
      <c r="C2531" t="s">
        <v>2794</v>
      </c>
      <c r="D2531" t="s">
        <v>2779</v>
      </c>
    </row>
    <row r="2532" spans="3:6" x14ac:dyDescent="0.2">
      <c r="C2532" t="s">
        <v>2789</v>
      </c>
      <c r="D2532" t="s">
        <v>2779</v>
      </c>
    </row>
    <row r="2533" spans="3:6" x14ac:dyDescent="0.2">
      <c r="C2533" t="s">
        <v>2008</v>
      </c>
      <c r="D2533" t="s">
        <v>1852</v>
      </c>
    </row>
    <row r="2534" spans="3:6" x14ac:dyDescent="0.2">
      <c r="C2534" t="s">
        <v>2046</v>
      </c>
    </row>
    <row r="2535" spans="3:6" x14ac:dyDescent="0.2">
      <c r="C2535" t="s">
        <v>1984</v>
      </c>
      <c r="D2535" t="s">
        <v>1852</v>
      </c>
    </row>
    <row r="2536" spans="3:6" x14ac:dyDescent="0.2">
      <c r="C2536" t="s">
        <v>1876</v>
      </c>
    </row>
    <row r="2537" spans="3:6" x14ac:dyDescent="0.2">
      <c r="C2537" t="s">
        <v>1876</v>
      </c>
    </row>
    <row r="2538" spans="3:6" x14ac:dyDescent="0.2">
      <c r="D2538" t="s">
        <v>2026</v>
      </c>
    </row>
    <row r="2539" spans="3:6" x14ac:dyDescent="0.2">
      <c r="C2539" t="s">
        <v>3448</v>
      </c>
    </row>
    <row r="2540" spans="3:6" x14ac:dyDescent="0.2">
      <c r="C2540" t="s">
        <v>1769</v>
      </c>
    </row>
    <row r="2541" spans="3:6" x14ac:dyDescent="0.2">
      <c r="C2541" t="s">
        <v>2183</v>
      </c>
    </row>
    <row r="2542" spans="3:6" x14ac:dyDescent="0.2">
      <c r="C2542" t="s">
        <v>2048</v>
      </c>
    </row>
    <row r="2543" spans="3:6" x14ac:dyDescent="0.2">
      <c r="C2543" t="s">
        <v>2164</v>
      </c>
      <c r="D2543" t="s">
        <v>1852</v>
      </c>
    </row>
    <row r="2544" spans="3:6" x14ac:dyDescent="0.2">
      <c r="C2544" t="s">
        <v>2164</v>
      </c>
      <c r="D2544" t="s">
        <v>3425</v>
      </c>
      <c r="F2544" t="s">
        <v>3426</v>
      </c>
    </row>
    <row r="2545" spans="3:4" x14ac:dyDescent="0.2">
      <c r="C2545" t="s">
        <v>1768</v>
      </c>
      <c r="D2545" t="s">
        <v>1852</v>
      </c>
    </row>
    <row r="2546" spans="3:4" x14ac:dyDescent="0.2">
      <c r="C2546" t="s">
        <v>2646</v>
      </c>
      <c r="D2546" t="s">
        <v>1852</v>
      </c>
    </row>
    <row r="2547" spans="3:4" x14ac:dyDescent="0.2">
      <c r="C2547" t="s">
        <v>2647</v>
      </c>
      <c r="D2547" t="s">
        <v>1852</v>
      </c>
    </row>
    <row r="2548" spans="3:4" x14ac:dyDescent="0.2">
      <c r="C2548" t="s">
        <v>2648</v>
      </c>
      <c r="D2548" t="s">
        <v>1852</v>
      </c>
    </row>
    <row r="2549" spans="3:4" x14ac:dyDescent="0.2">
      <c r="C2549" t="s">
        <v>2796</v>
      </c>
      <c r="D2549" t="s">
        <v>2797</v>
      </c>
    </row>
    <row r="2550" spans="3:4" x14ac:dyDescent="0.2">
      <c r="C2550" t="s">
        <v>2432</v>
      </c>
      <c r="D2550" t="s">
        <v>1852</v>
      </c>
    </row>
    <row r="2551" spans="3:4" x14ac:dyDescent="0.2">
      <c r="C2551" t="s">
        <v>2798</v>
      </c>
      <c r="D2551" t="s">
        <v>2799</v>
      </c>
    </row>
    <row r="2552" spans="3:4" x14ac:dyDescent="0.2">
      <c r="C2552" t="s">
        <v>2049</v>
      </c>
    </row>
    <row r="2553" spans="3:4" x14ac:dyDescent="0.2">
      <c r="C2553" t="s">
        <v>1876</v>
      </c>
      <c r="D2553" t="s">
        <v>2309</v>
      </c>
    </row>
    <row r="2554" spans="3:4" x14ac:dyDescent="0.2">
      <c r="C2554" t="s">
        <v>2050</v>
      </c>
    </row>
    <row r="2555" spans="3:4" x14ac:dyDescent="0.2">
      <c r="C2555" t="s">
        <v>2051</v>
      </c>
    </row>
    <row r="2556" spans="3:4" x14ac:dyDescent="0.2">
      <c r="C2556" t="s">
        <v>2052</v>
      </c>
    </row>
    <row r="2557" spans="3:4" x14ac:dyDescent="0.2">
      <c r="C2557" t="s">
        <v>3449</v>
      </c>
    </row>
    <row r="2558" spans="3:4" x14ac:dyDescent="0.2">
      <c r="C2558" t="s">
        <v>3450</v>
      </c>
    </row>
    <row r="2559" spans="3:4" x14ac:dyDescent="0.2">
      <c r="C2559" t="s">
        <v>2310</v>
      </c>
      <c r="D2559" t="s">
        <v>1876</v>
      </c>
    </row>
    <row r="2560" spans="3:4" x14ac:dyDescent="0.2">
      <c r="C2560" t="s">
        <v>2310</v>
      </c>
      <c r="D2560" t="s">
        <v>1876</v>
      </c>
    </row>
    <row r="2561" spans="3:4" x14ac:dyDescent="0.2">
      <c r="C2561" t="s">
        <v>2310</v>
      </c>
      <c r="D2561" t="s">
        <v>1876</v>
      </c>
    </row>
    <row r="2562" spans="3:4" x14ac:dyDescent="0.2">
      <c r="C2562" t="s">
        <v>1876</v>
      </c>
    </row>
    <row r="2563" spans="3:4" x14ac:dyDescent="0.2">
      <c r="D2563" t="s">
        <v>2026</v>
      </c>
    </row>
    <row r="2564" spans="3:4" x14ac:dyDescent="0.2">
      <c r="C2564" t="s">
        <v>1876</v>
      </c>
    </row>
    <row r="2565" spans="3:4" x14ac:dyDescent="0.2">
      <c r="C2565" t="s">
        <v>2054</v>
      </c>
    </row>
    <row r="2566" spans="3:4" x14ac:dyDescent="0.2">
      <c r="C2566" t="s">
        <v>2055</v>
      </c>
    </row>
    <row r="2567" spans="3:4" x14ac:dyDescent="0.2">
      <c r="C2567" t="s">
        <v>2055</v>
      </c>
    </row>
    <row r="2568" spans="3:4" x14ac:dyDescent="0.2">
      <c r="C2568" t="s">
        <v>1747</v>
      </c>
      <c r="D2568" t="s">
        <v>2638</v>
      </c>
    </row>
    <row r="2569" spans="3:4" x14ac:dyDescent="0.2">
      <c r="C2569" t="s">
        <v>1747</v>
      </c>
      <c r="D2569" t="s">
        <v>2638</v>
      </c>
    </row>
    <row r="2570" spans="3:4" x14ac:dyDescent="0.2">
      <c r="C2570" t="s">
        <v>2038</v>
      </c>
    </row>
    <row r="2571" spans="3:4" x14ac:dyDescent="0.2">
      <c r="C2571" t="s">
        <v>2038</v>
      </c>
    </row>
    <row r="2572" spans="3:4" x14ac:dyDescent="0.2">
      <c r="C2572" t="s">
        <v>2789</v>
      </c>
      <c r="D2572" t="s">
        <v>2043</v>
      </c>
    </row>
    <row r="2573" spans="3:4" x14ac:dyDescent="0.2">
      <c r="C2573" t="s">
        <v>2789</v>
      </c>
      <c r="D2573" t="s">
        <v>2043</v>
      </c>
    </row>
    <row r="2580" spans="3:4" x14ac:dyDescent="0.2">
      <c r="C2580" t="s">
        <v>2056</v>
      </c>
    </row>
    <row r="2581" spans="3:4" x14ac:dyDescent="0.2">
      <c r="C2581" t="s">
        <v>2056</v>
      </c>
    </row>
    <row r="2582" spans="3:4" x14ac:dyDescent="0.2">
      <c r="D2582" t="s">
        <v>1709</v>
      </c>
    </row>
    <row r="2583" spans="3:4" x14ac:dyDescent="0.2">
      <c r="C2583" t="s">
        <v>1817</v>
      </c>
    </row>
    <row r="2584" spans="3:4" x14ac:dyDescent="0.2">
      <c r="C2584" t="s">
        <v>2058</v>
      </c>
    </row>
    <row r="2585" spans="3:4" x14ac:dyDescent="0.2">
      <c r="C2585" t="s">
        <v>2059</v>
      </c>
    </row>
    <row r="2586" spans="3:4" x14ac:dyDescent="0.2">
      <c r="C2586" t="s">
        <v>2060</v>
      </c>
    </row>
    <row r="2587" spans="3:4" x14ac:dyDescent="0.2">
      <c r="C2587" t="s">
        <v>1934</v>
      </c>
    </row>
    <row r="2588" spans="3:4" x14ac:dyDescent="0.2">
      <c r="C2588" t="s">
        <v>2061</v>
      </c>
    </row>
    <row r="2589" spans="3:4" x14ac:dyDescent="0.2">
      <c r="C2589" t="s">
        <v>1768</v>
      </c>
      <c r="D2589" t="s">
        <v>1852</v>
      </c>
    </row>
    <row r="2590" spans="3:4" x14ac:dyDescent="0.2">
      <c r="C2590" t="s">
        <v>2800</v>
      </c>
      <c r="D2590" t="s">
        <v>1768</v>
      </c>
    </row>
    <row r="2591" spans="3:4" x14ac:dyDescent="0.2">
      <c r="C2591" t="s">
        <v>2221</v>
      </c>
    </row>
    <row r="2592" spans="3:4" x14ac:dyDescent="0.2">
      <c r="C2592" t="s">
        <v>2062</v>
      </c>
    </row>
    <row r="2593" spans="3:4" x14ac:dyDescent="0.2">
      <c r="C2593" t="s">
        <v>2063</v>
      </c>
    </row>
    <row r="2594" spans="3:4" x14ac:dyDescent="0.2">
      <c r="C2594" t="s">
        <v>2038</v>
      </c>
    </row>
    <row r="2595" spans="3:4" x14ac:dyDescent="0.2">
      <c r="D2595" t="s">
        <v>2026</v>
      </c>
    </row>
    <row r="2596" spans="3:4" x14ac:dyDescent="0.2">
      <c r="C2596" t="s">
        <v>2789</v>
      </c>
      <c r="D2596" t="s">
        <v>2790</v>
      </c>
    </row>
    <row r="2597" spans="3:4" x14ac:dyDescent="0.2">
      <c r="C2597" t="s">
        <v>2064</v>
      </c>
    </row>
    <row r="2598" spans="3:4" x14ac:dyDescent="0.2">
      <c r="C2598" t="s">
        <v>2073</v>
      </c>
      <c r="D2598" t="s">
        <v>2052</v>
      </c>
    </row>
    <row r="2599" spans="3:4" x14ac:dyDescent="0.2">
      <c r="C2599" t="s">
        <v>1836</v>
      </c>
    </row>
    <row r="2600" spans="3:4" x14ac:dyDescent="0.2">
      <c r="C2600" t="s">
        <v>2065</v>
      </c>
    </row>
    <row r="2601" spans="3:4" x14ac:dyDescent="0.2">
      <c r="C2601" t="s">
        <v>2066</v>
      </c>
    </row>
    <row r="2602" spans="3:4" x14ac:dyDescent="0.2">
      <c r="C2602" t="s">
        <v>2067</v>
      </c>
    </row>
    <row r="2603" spans="3:4" x14ac:dyDescent="0.2">
      <c r="C2603" t="s">
        <v>2066</v>
      </c>
      <c r="D2603" t="s">
        <v>1852</v>
      </c>
    </row>
    <row r="2604" spans="3:4" x14ac:dyDescent="0.2">
      <c r="C2604" t="s">
        <v>2067</v>
      </c>
      <c r="D2604" t="s">
        <v>1852</v>
      </c>
    </row>
    <row r="2605" spans="3:4" x14ac:dyDescent="0.2">
      <c r="C2605" t="s">
        <v>2068</v>
      </c>
    </row>
    <row r="2606" spans="3:4" x14ac:dyDescent="0.2">
      <c r="C2606" t="s">
        <v>1876</v>
      </c>
    </row>
    <row r="2607" spans="3:4" x14ac:dyDescent="0.2">
      <c r="D2607" t="s">
        <v>2026</v>
      </c>
    </row>
    <row r="2608" spans="3:4" x14ac:dyDescent="0.2">
      <c r="C2608" t="s">
        <v>1852</v>
      </c>
      <c r="D2608" t="s">
        <v>3448</v>
      </c>
    </row>
    <row r="2609" spans="3:7" x14ac:dyDescent="0.2">
      <c r="C2609" t="s">
        <v>1852</v>
      </c>
      <c r="D2609" t="s">
        <v>1769</v>
      </c>
    </row>
    <row r="2610" spans="3:7" x14ac:dyDescent="0.2">
      <c r="C2610" t="s">
        <v>2649</v>
      </c>
      <c r="D2610" t="s">
        <v>1852</v>
      </c>
    </row>
    <row r="2611" spans="3:7" x14ac:dyDescent="0.2">
      <c r="C2611" t="s">
        <v>2650</v>
      </c>
      <c r="D2611" t="s">
        <v>1852</v>
      </c>
    </row>
    <row r="2612" spans="3:7" x14ac:dyDescent="0.2">
      <c r="C2612" t="s">
        <v>2651</v>
      </c>
      <c r="D2612" t="s">
        <v>1852</v>
      </c>
    </row>
    <row r="2613" spans="3:7" x14ac:dyDescent="0.2">
      <c r="C2613" t="s">
        <v>2801</v>
      </c>
      <c r="D2613" t="s">
        <v>2560</v>
      </c>
      <c r="F2613" t="s">
        <v>1817</v>
      </c>
      <c r="G2613" t="s">
        <v>1852</v>
      </c>
    </row>
    <row r="2614" spans="3:7" x14ac:dyDescent="0.2">
      <c r="C2614" t="s">
        <v>2447</v>
      </c>
      <c r="D2614" t="s">
        <v>1852</v>
      </c>
    </row>
    <row r="2615" spans="3:7" x14ac:dyDescent="0.2">
      <c r="C2615" t="s">
        <v>2652</v>
      </c>
      <c r="D2615" t="s">
        <v>1852</v>
      </c>
    </row>
    <row r="2616" spans="3:7" x14ac:dyDescent="0.2">
      <c r="C2616" t="s">
        <v>2653</v>
      </c>
      <c r="D2616" t="s">
        <v>1852</v>
      </c>
    </row>
    <row r="2617" spans="3:7" x14ac:dyDescent="0.2">
      <c r="C2617" t="s">
        <v>2069</v>
      </c>
    </row>
    <row r="2618" spans="3:7" x14ac:dyDescent="0.2">
      <c r="C2618" t="s">
        <v>2070</v>
      </c>
    </row>
    <row r="2619" spans="3:7" x14ac:dyDescent="0.2">
      <c r="C2619" t="s">
        <v>2270</v>
      </c>
      <c r="D2619" t="s">
        <v>1852</v>
      </c>
    </row>
    <row r="2620" spans="3:7" x14ac:dyDescent="0.2">
      <c r="C2620" t="s">
        <v>2270</v>
      </c>
      <c r="D2620" t="s">
        <v>1852</v>
      </c>
    </row>
    <row r="2621" spans="3:7" x14ac:dyDescent="0.2">
      <c r="C2621" t="s">
        <v>2270</v>
      </c>
      <c r="D2621" t="s">
        <v>1852</v>
      </c>
    </row>
    <row r="2622" spans="3:7" x14ac:dyDescent="0.2">
      <c r="C2622" t="s">
        <v>2038</v>
      </c>
    </row>
    <row r="2623" spans="3:7" x14ac:dyDescent="0.2">
      <c r="C2623" t="s">
        <v>2072</v>
      </c>
    </row>
    <row r="2624" spans="3:7" x14ac:dyDescent="0.2">
      <c r="C2624" t="s">
        <v>2073</v>
      </c>
    </row>
    <row r="2625" spans="3:4" x14ac:dyDescent="0.2">
      <c r="C2625" t="s">
        <v>2051</v>
      </c>
    </row>
    <row r="2626" spans="3:4" x14ac:dyDescent="0.2">
      <c r="C2626" t="s">
        <v>1876</v>
      </c>
    </row>
    <row r="2627" spans="3:4" x14ac:dyDescent="0.2">
      <c r="D2627" t="s">
        <v>2026</v>
      </c>
    </row>
    <row r="2628" spans="3:4" x14ac:dyDescent="0.2">
      <c r="C2628" t="s">
        <v>2271</v>
      </c>
      <c r="D2628" t="s">
        <v>1852</v>
      </c>
    </row>
    <row r="2629" spans="3:4" x14ac:dyDescent="0.2">
      <c r="C2629" t="s">
        <v>2055</v>
      </c>
    </row>
    <row r="2630" spans="3:4" x14ac:dyDescent="0.2">
      <c r="C2630" t="s">
        <v>2074</v>
      </c>
    </row>
    <row r="2631" spans="3:4" x14ac:dyDescent="0.2">
      <c r="C2631" t="s">
        <v>1747</v>
      </c>
      <c r="D2631" t="s">
        <v>1717</v>
      </c>
    </row>
    <row r="2632" spans="3:4" x14ac:dyDescent="0.2">
      <c r="C2632" t="s">
        <v>2075</v>
      </c>
    </row>
    <row r="2633" spans="3:4" x14ac:dyDescent="0.2">
      <c r="C2633" t="s">
        <v>2076</v>
      </c>
    </row>
    <row r="2634" spans="3:4" x14ac:dyDescent="0.2">
      <c r="C2634" t="s">
        <v>2077</v>
      </c>
    </row>
    <row r="2635" spans="3:4" x14ac:dyDescent="0.2">
      <c r="C2635" t="s">
        <v>2077</v>
      </c>
    </row>
    <row r="2636" spans="3:4" x14ac:dyDescent="0.2">
      <c r="C2636" t="s">
        <v>2078</v>
      </c>
    </row>
    <row r="2637" spans="3:4" x14ac:dyDescent="0.2">
      <c r="C2637" t="s">
        <v>2654</v>
      </c>
      <c r="D2637" t="s">
        <v>1852</v>
      </c>
    </row>
    <row r="2638" spans="3:4" x14ac:dyDescent="0.2">
      <c r="C2638" t="s">
        <v>2701</v>
      </c>
      <c r="D2638" t="s">
        <v>1852</v>
      </c>
    </row>
    <row r="2639" spans="3:4" x14ac:dyDescent="0.2">
      <c r="C2639" t="s">
        <v>2080</v>
      </c>
    </row>
    <row r="2640" spans="3:4" x14ac:dyDescent="0.2">
      <c r="D2640" t="s">
        <v>2081</v>
      </c>
    </row>
    <row r="2641" spans="3:4" x14ac:dyDescent="0.2">
      <c r="C2641" t="s">
        <v>2655</v>
      </c>
      <c r="D2641" t="s">
        <v>1852</v>
      </c>
    </row>
    <row r="2642" spans="3:4" x14ac:dyDescent="0.2">
      <c r="C2642" t="s">
        <v>2008</v>
      </c>
      <c r="D2642" t="s">
        <v>1852</v>
      </c>
    </row>
    <row r="2643" spans="3:4" x14ac:dyDescent="0.2">
      <c r="C2643" t="s">
        <v>1852</v>
      </c>
      <c r="D2643" t="s">
        <v>2312</v>
      </c>
    </row>
    <row r="2644" spans="3:4" x14ac:dyDescent="0.2">
      <c r="D2644" t="s">
        <v>2233</v>
      </c>
    </row>
    <row r="2645" spans="3:4" x14ac:dyDescent="0.2">
      <c r="D2645" t="s">
        <v>1774</v>
      </c>
    </row>
    <row r="2646" spans="3:4" x14ac:dyDescent="0.2">
      <c r="C2646" t="s">
        <v>1846</v>
      </c>
      <c r="D2646" t="s">
        <v>2237</v>
      </c>
    </row>
    <row r="2647" spans="3:4" x14ac:dyDescent="0.2">
      <c r="C2647" t="s">
        <v>2744</v>
      </c>
      <c r="D2647" t="s">
        <v>2745</v>
      </c>
    </row>
    <row r="2648" spans="3:4" x14ac:dyDescent="0.2">
      <c r="C2648" t="s">
        <v>2753</v>
      </c>
      <c r="D2648" t="s">
        <v>1940</v>
      </c>
    </row>
    <row r="2649" spans="3:4" x14ac:dyDescent="0.2">
      <c r="C2649" t="s">
        <v>2184</v>
      </c>
    </row>
    <row r="2650" spans="3:4" x14ac:dyDescent="0.2">
      <c r="C2650" t="s">
        <v>1768</v>
      </c>
    </row>
    <row r="2651" spans="3:4" x14ac:dyDescent="0.2">
      <c r="C2651" t="s">
        <v>2082</v>
      </c>
    </row>
    <row r="2652" spans="3:4" x14ac:dyDescent="0.2">
      <c r="D2652" t="s">
        <v>273</v>
      </c>
    </row>
    <row r="2653" spans="3:4" x14ac:dyDescent="0.2">
      <c r="C2653" t="s">
        <v>2058</v>
      </c>
      <c r="D2653" t="s">
        <v>1852</v>
      </c>
    </row>
    <row r="2654" spans="3:4" x14ac:dyDescent="0.2">
      <c r="C2654" t="s">
        <v>1819</v>
      </c>
      <c r="D2654" t="s">
        <v>1852</v>
      </c>
    </row>
    <row r="2655" spans="3:4" x14ac:dyDescent="0.2">
      <c r="C2655" t="s">
        <v>1792</v>
      </c>
      <c r="D2655" t="s">
        <v>1852</v>
      </c>
    </row>
    <row r="2656" spans="3:4" x14ac:dyDescent="0.2">
      <c r="C2656" t="s">
        <v>2656</v>
      </c>
      <c r="D2656" t="s">
        <v>1852</v>
      </c>
    </row>
    <row r="2657" spans="3:4" x14ac:dyDescent="0.2">
      <c r="C2657" t="s">
        <v>2802</v>
      </c>
      <c r="D2657" t="s">
        <v>2803</v>
      </c>
    </row>
    <row r="2658" spans="3:4" x14ac:dyDescent="0.2">
      <c r="C2658" t="s">
        <v>2083</v>
      </c>
    </row>
    <row r="2659" spans="3:4" x14ac:dyDescent="0.2">
      <c r="C2659" t="s">
        <v>1854</v>
      </c>
      <c r="D2659" t="s">
        <v>1773</v>
      </c>
    </row>
    <row r="2660" spans="3:4" x14ac:dyDescent="0.2">
      <c r="C2660" t="s">
        <v>2657</v>
      </c>
      <c r="D2660" t="s">
        <v>1773</v>
      </c>
    </row>
    <row r="2661" spans="3:4" x14ac:dyDescent="0.2">
      <c r="C2661" t="s">
        <v>1771</v>
      </c>
      <c r="D2661" t="s">
        <v>1773</v>
      </c>
    </row>
    <row r="2662" spans="3:4" x14ac:dyDescent="0.2">
      <c r="C2662" t="s">
        <v>1855</v>
      </c>
    </row>
    <row r="2663" spans="3:4" x14ac:dyDescent="0.2">
      <c r="C2663" t="s">
        <v>1771</v>
      </c>
      <c r="D2663" t="s">
        <v>1852</v>
      </c>
    </row>
    <row r="2664" spans="3:4" x14ac:dyDescent="0.2">
      <c r="C2664" t="s">
        <v>1855</v>
      </c>
      <c r="D2664" t="s">
        <v>2084</v>
      </c>
    </row>
    <row r="2665" spans="3:4" x14ac:dyDescent="0.2">
      <c r="C2665" t="s">
        <v>1855</v>
      </c>
      <c r="D2665" t="s">
        <v>2084</v>
      </c>
    </row>
    <row r="2666" spans="3:4" x14ac:dyDescent="0.2">
      <c r="C2666" t="s">
        <v>1855</v>
      </c>
      <c r="D2666" t="s">
        <v>2804</v>
      </c>
    </row>
    <row r="2667" spans="3:4" x14ac:dyDescent="0.2">
      <c r="C2667" t="s">
        <v>1855</v>
      </c>
      <c r="D2667" t="s">
        <v>2804</v>
      </c>
    </row>
    <row r="2668" spans="3:4" x14ac:dyDescent="0.2">
      <c r="C2668" t="s">
        <v>1855</v>
      </c>
      <c r="D2668" t="s">
        <v>2804</v>
      </c>
    </row>
    <row r="2669" spans="3:4" x14ac:dyDescent="0.2">
      <c r="C2669" t="s">
        <v>1855</v>
      </c>
      <c r="D2669" t="s">
        <v>2085</v>
      </c>
    </row>
    <row r="2670" spans="3:4" x14ac:dyDescent="0.2">
      <c r="C2670" t="s">
        <v>1855</v>
      </c>
      <c r="D2670" t="s">
        <v>2085</v>
      </c>
    </row>
    <row r="2671" spans="3:4" x14ac:dyDescent="0.2">
      <c r="C2671" t="s">
        <v>1855</v>
      </c>
      <c r="D2671" t="s">
        <v>2086</v>
      </c>
    </row>
    <row r="2672" spans="3:4" x14ac:dyDescent="0.2">
      <c r="C2672" t="s">
        <v>1855</v>
      </c>
      <c r="D2672" t="s">
        <v>2086</v>
      </c>
    </row>
    <row r="2673" spans="3:6" x14ac:dyDescent="0.2">
      <c r="C2673" t="s">
        <v>1855</v>
      </c>
      <c r="D2673" t="s">
        <v>1768</v>
      </c>
    </row>
    <row r="2674" spans="3:6" x14ac:dyDescent="0.2">
      <c r="C2674" t="s">
        <v>1855</v>
      </c>
      <c r="D2674" t="s">
        <v>1768</v>
      </c>
    </row>
    <row r="2675" spans="3:6" x14ac:dyDescent="0.2">
      <c r="C2675" t="s">
        <v>1855</v>
      </c>
      <c r="D2675" t="s">
        <v>1984</v>
      </c>
    </row>
    <row r="2676" spans="3:6" x14ac:dyDescent="0.2">
      <c r="C2676" t="s">
        <v>1855</v>
      </c>
      <c r="D2676" t="s">
        <v>1984</v>
      </c>
    </row>
    <row r="2677" spans="3:6" x14ac:dyDescent="0.2">
      <c r="C2677" t="s">
        <v>1771</v>
      </c>
      <c r="D2677" t="s">
        <v>1852</v>
      </c>
    </row>
    <row r="2678" spans="3:6" x14ac:dyDescent="0.2">
      <c r="C2678" t="s">
        <v>1771</v>
      </c>
      <c r="D2678" t="s">
        <v>1852</v>
      </c>
    </row>
    <row r="2679" spans="3:6" x14ac:dyDescent="0.2">
      <c r="C2679" t="s">
        <v>1771</v>
      </c>
      <c r="D2679" t="s">
        <v>1852</v>
      </c>
      <c r="F2679" t="s">
        <v>2805</v>
      </c>
    </row>
    <row r="2680" spans="3:6" x14ac:dyDescent="0.2">
      <c r="C2680" t="s">
        <v>1771</v>
      </c>
      <c r="D2680" t="s">
        <v>1852</v>
      </c>
      <c r="F2680" t="s">
        <v>2806</v>
      </c>
    </row>
    <row r="2681" spans="3:6" x14ac:dyDescent="0.2">
      <c r="C2681" t="s">
        <v>1771</v>
      </c>
      <c r="D2681" t="s">
        <v>1852</v>
      </c>
      <c r="F2681" t="s">
        <v>2806</v>
      </c>
    </row>
    <row r="2682" spans="3:6" x14ac:dyDescent="0.2">
      <c r="C2682" t="s">
        <v>1771</v>
      </c>
      <c r="D2682" t="s">
        <v>1852</v>
      </c>
    </row>
    <row r="2683" spans="3:6" x14ac:dyDescent="0.2">
      <c r="C2683" t="s">
        <v>1771</v>
      </c>
      <c r="D2683" t="s">
        <v>1852</v>
      </c>
    </row>
    <row r="2684" spans="3:6" x14ac:dyDescent="0.2">
      <c r="C2684" t="s">
        <v>1771</v>
      </c>
      <c r="D2684" t="s">
        <v>1852</v>
      </c>
    </row>
    <row r="2685" spans="3:6" x14ac:dyDescent="0.2">
      <c r="C2685" t="s">
        <v>1771</v>
      </c>
      <c r="D2685" t="s">
        <v>1852</v>
      </c>
    </row>
    <row r="2686" spans="3:6" x14ac:dyDescent="0.2">
      <c r="C2686" t="s">
        <v>1771</v>
      </c>
      <c r="D2686" t="s">
        <v>1852</v>
      </c>
    </row>
    <row r="2687" spans="3:6" x14ac:dyDescent="0.2">
      <c r="C2687" t="s">
        <v>1771</v>
      </c>
      <c r="D2687" t="s">
        <v>1852</v>
      </c>
    </row>
    <row r="2688" spans="3:6" x14ac:dyDescent="0.2">
      <c r="C2688" t="s">
        <v>1771</v>
      </c>
      <c r="D2688" t="s">
        <v>1852</v>
      </c>
    </row>
    <row r="2689" spans="3:4" x14ac:dyDescent="0.2">
      <c r="C2689" t="s">
        <v>1771</v>
      </c>
      <c r="D2689" t="s">
        <v>1852</v>
      </c>
    </row>
    <row r="2690" spans="3:4" x14ac:dyDescent="0.2">
      <c r="C2690" t="s">
        <v>2084</v>
      </c>
    </row>
    <row r="2691" spans="3:4" x14ac:dyDescent="0.2">
      <c r="C2691" t="s">
        <v>2804</v>
      </c>
      <c r="D2691" t="s">
        <v>2806</v>
      </c>
    </row>
    <row r="2692" spans="3:4" x14ac:dyDescent="0.2">
      <c r="C2692" t="s">
        <v>2085</v>
      </c>
    </row>
    <row r="2693" spans="3:4" x14ac:dyDescent="0.2">
      <c r="C2693" t="s">
        <v>2086</v>
      </c>
    </row>
    <row r="2694" spans="3:4" x14ac:dyDescent="0.2">
      <c r="C2694" t="s">
        <v>1768</v>
      </c>
    </row>
    <row r="2695" spans="3:4" x14ac:dyDescent="0.2">
      <c r="C2695" t="s">
        <v>1984</v>
      </c>
    </row>
    <row r="2696" spans="3:4" x14ac:dyDescent="0.2">
      <c r="C2696" t="s">
        <v>1855</v>
      </c>
    </row>
    <row r="2697" spans="3:4" x14ac:dyDescent="0.2">
      <c r="C2697" t="s">
        <v>1771</v>
      </c>
      <c r="D2697" t="s">
        <v>1852</v>
      </c>
    </row>
    <row r="2698" spans="3:4" x14ac:dyDescent="0.2">
      <c r="C2698" t="s">
        <v>2058</v>
      </c>
    </row>
    <row r="2699" spans="3:4" x14ac:dyDescent="0.2">
      <c r="C2699" t="s">
        <v>1819</v>
      </c>
    </row>
    <row r="2700" spans="3:4" x14ac:dyDescent="0.2">
      <c r="C2700" t="s">
        <v>2658</v>
      </c>
      <c r="D2700" t="s">
        <v>1817</v>
      </c>
    </row>
    <row r="2701" spans="3:4" x14ac:dyDescent="0.2">
      <c r="C2701" t="s">
        <v>2164</v>
      </c>
    </row>
    <row r="2702" spans="3:4" x14ac:dyDescent="0.2">
      <c r="C2702" t="s">
        <v>2164</v>
      </c>
      <c r="D2702" t="s">
        <v>1852</v>
      </c>
    </row>
    <row r="2703" spans="3:4" x14ac:dyDescent="0.2">
      <c r="C2703" t="s">
        <v>1940</v>
      </c>
      <c r="D2703" t="s">
        <v>273</v>
      </c>
    </row>
    <row r="2704" spans="3:4" x14ac:dyDescent="0.2">
      <c r="C2704" t="s">
        <v>273</v>
      </c>
    </row>
    <row r="2705" spans="3:4" x14ac:dyDescent="0.2">
      <c r="C2705" t="s">
        <v>2190</v>
      </c>
    </row>
    <row r="2706" spans="3:4" x14ac:dyDescent="0.2">
      <c r="C2706" t="s">
        <v>273</v>
      </c>
      <c r="D2706" t="s">
        <v>1776</v>
      </c>
    </row>
    <row r="2707" spans="3:4" x14ac:dyDescent="0.2">
      <c r="C2707" t="s">
        <v>2807</v>
      </c>
      <c r="D2707" t="s">
        <v>1768</v>
      </c>
    </row>
    <row r="2708" spans="3:4" x14ac:dyDescent="0.2">
      <c r="C2708" t="s">
        <v>1768</v>
      </c>
      <c r="D2708" t="s">
        <v>1852</v>
      </c>
    </row>
    <row r="2709" spans="3:4" x14ac:dyDescent="0.2">
      <c r="C2709" t="s">
        <v>1785</v>
      </c>
    </row>
    <row r="2710" spans="3:4" x14ac:dyDescent="0.2">
      <c r="C2710" t="s">
        <v>2087</v>
      </c>
    </row>
    <row r="2711" spans="3:4" x14ac:dyDescent="0.2">
      <c r="C2711" t="s">
        <v>2052</v>
      </c>
      <c r="D2711" t="s">
        <v>2237</v>
      </c>
    </row>
    <row r="2712" spans="3:4" x14ac:dyDescent="0.2">
      <c r="C2712" t="s">
        <v>2085</v>
      </c>
      <c r="D2712" t="s">
        <v>2659</v>
      </c>
    </row>
    <row r="2713" spans="3:4" x14ac:dyDescent="0.2">
      <c r="C2713" t="s">
        <v>1921</v>
      </c>
      <c r="D2713" t="s">
        <v>2808</v>
      </c>
    </row>
    <row r="2714" spans="3:4" x14ac:dyDescent="0.2">
      <c r="C2714" t="s">
        <v>2660</v>
      </c>
      <c r="D2714" t="s">
        <v>2659</v>
      </c>
    </row>
    <row r="2715" spans="3:4" x14ac:dyDescent="0.2">
      <c r="C2715" t="s">
        <v>2661</v>
      </c>
      <c r="D2715" t="s">
        <v>2659</v>
      </c>
    </row>
    <row r="2716" spans="3:4" x14ac:dyDescent="0.2">
      <c r="C2716" t="s">
        <v>1768</v>
      </c>
      <c r="D2716" t="s">
        <v>2659</v>
      </c>
    </row>
    <row r="2717" spans="3:4" x14ac:dyDescent="0.2">
      <c r="C2717" t="s">
        <v>2088</v>
      </c>
    </row>
    <row r="2718" spans="3:4" x14ac:dyDescent="0.2">
      <c r="C2718" t="s">
        <v>2089</v>
      </c>
    </row>
    <row r="2719" spans="3:4" x14ac:dyDescent="0.2">
      <c r="C2719" t="s">
        <v>2760</v>
      </c>
      <c r="D2719" t="s">
        <v>2809</v>
      </c>
    </row>
    <row r="2720" spans="3:4" x14ac:dyDescent="0.2">
      <c r="C2720" t="s">
        <v>2090</v>
      </c>
    </row>
    <row r="2721" spans="3:4" x14ac:dyDescent="0.2">
      <c r="C2721" t="s">
        <v>3465</v>
      </c>
      <c r="D2721" t="s">
        <v>1852</v>
      </c>
    </row>
    <row r="2722" spans="3:4" x14ac:dyDescent="0.2">
      <c r="C2722" t="s">
        <v>1768</v>
      </c>
      <c r="D2722" t="s">
        <v>1852</v>
      </c>
    </row>
    <row r="2723" spans="3:4" x14ac:dyDescent="0.2">
      <c r="C2723" t="s">
        <v>2696</v>
      </c>
      <c r="D2723" t="s">
        <v>1852</v>
      </c>
    </row>
    <row r="2724" spans="3:4" x14ac:dyDescent="0.2">
      <c r="C2724" t="s">
        <v>2261</v>
      </c>
      <c r="D2724" t="s">
        <v>273</v>
      </c>
    </row>
    <row r="2725" spans="3:4" x14ac:dyDescent="0.2">
      <c r="C2725" t="s">
        <v>2091</v>
      </c>
    </row>
    <row r="2726" spans="3:4" x14ac:dyDescent="0.2">
      <c r="C2726" t="s">
        <v>2092</v>
      </c>
    </row>
    <row r="2727" spans="3:4" x14ac:dyDescent="0.2">
      <c r="C2727" t="s">
        <v>2093</v>
      </c>
    </row>
    <row r="2728" spans="3:4" x14ac:dyDescent="0.2">
      <c r="C2728" t="s">
        <v>2094</v>
      </c>
    </row>
    <row r="2729" spans="3:4" x14ac:dyDescent="0.2">
      <c r="C2729" t="s">
        <v>2662</v>
      </c>
      <c r="D2729" t="s">
        <v>2234</v>
      </c>
    </row>
    <row r="2730" spans="3:4" x14ac:dyDescent="0.2">
      <c r="C2730" t="s">
        <v>2190</v>
      </c>
      <c r="D2730" t="s">
        <v>2265</v>
      </c>
    </row>
    <row r="2731" spans="3:4" x14ac:dyDescent="0.2">
      <c r="C2731" t="s">
        <v>2663</v>
      </c>
      <c r="D2731" t="s">
        <v>2095</v>
      </c>
    </row>
    <row r="2732" spans="3:4" x14ac:dyDescent="0.2">
      <c r="C2732" t="s">
        <v>2664</v>
      </c>
      <c r="D2732" t="s">
        <v>2665</v>
      </c>
    </row>
    <row r="2733" spans="3:4" x14ac:dyDescent="0.2">
      <c r="C2733" t="s">
        <v>2664</v>
      </c>
      <c r="D2733" t="s">
        <v>2665</v>
      </c>
    </row>
    <row r="2734" spans="3:4" x14ac:dyDescent="0.2">
      <c r="C2734" t="s">
        <v>2294</v>
      </c>
      <c r="D2734" t="s">
        <v>2296</v>
      </c>
    </row>
    <row r="2735" spans="3:4" x14ac:dyDescent="0.2">
      <c r="C2735" t="s">
        <v>2222</v>
      </c>
    </row>
    <row r="2736" spans="3:4" x14ac:dyDescent="0.2">
      <c r="C2736" t="s">
        <v>2666</v>
      </c>
      <c r="D2736" t="s">
        <v>273</v>
      </c>
    </row>
    <row r="2737" spans="3:4" x14ac:dyDescent="0.2">
      <c r="C2737" t="s">
        <v>1772</v>
      </c>
    </row>
    <row r="2738" spans="3:4" x14ac:dyDescent="0.2">
      <c r="C2738" t="s">
        <v>2222</v>
      </c>
    </row>
    <row r="2739" spans="3:4" x14ac:dyDescent="0.2">
      <c r="C2739" t="s">
        <v>2666</v>
      </c>
      <c r="D2739" t="s">
        <v>273</v>
      </c>
    </row>
    <row r="2740" spans="3:4" x14ac:dyDescent="0.2">
      <c r="C2740" t="s">
        <v>2222</v>
      </c>
    </row>
    <row r="2741" spans="3:4" x14ac:dyDescent="0.2">
      <c r="C2741" t="s">
        <v>2666</v>
      </c>
      <c r="D2741" t="s">
        <v>273</v>
      </c>
    </row>
    <row r="2742" spans="3:4" x14ac:dyDescent="0.2">
      <c r="C2742" t="s">
        <v>2096</v>
      </c>
    </row>
    <row r="2743" spans="3:4" x14ac:dyDescent="0.2">
      <c r="C2743" t="s">
        <v>2185</v>
      </c>
    </row>
    <row r="2744" spans="3:4" x14ac:dyDescent="0.2">
      <c r="C2744" t="s">
        <v>2096</v>
      </c>
    </row>
    <row r="2745" spans="3:4" x14ac:dyDescent="0.2">
      <c r="C2745" t="s">
        <v>2185</v>
      </c>
    </row>
    <row r="2746" spans="3:4" x14ac:dyDescent="0.2">
      <c r="C2746" t="s">
        <v>2096</v>
      </c>
    </row>
    <row r="2747" spans="3:4" x14ac:dyDescent="0.2">
      <c r="C2747" t="s">
        <v>2185</v>
      </c>
    </row>
    <row r="2748" spans="3:4" x14ac:dyDescent="0.2">
      <c r="C2748" t="s">
        <v>2667</v>
      </c>
      <c r="D2748" t="s">
        <v>2095</v>
      </c>
    </row>
    <row r="2749" spans="3:4" x14ac:dyDescent="0.2">
      <c r="C2749" t="s">
        <v>2096</v>
      </c>
    </row>
    <row r="2750" spans="3:4" x14ac:dyDescent="0.2">
      <c r="C2750" t="s">
        <v>2185</v>
      </c>
    </row>
    <row r="2751" spans="3:4" x14ac:dyDescent="0.2">
      <c r="C2751" t="s">
        <v>2096</v>
      </c>
    </row>
    <row r="2752" spans="3:4" x14ac:dyDescent="0.2">
      <c r="C2752" t="s">
        <v>2185</v>
      </c>
    </row>
    <row r="2753" spans="3:4" x14ac:dyDescent="0.2">
      <c r="C2753" t="s">
        <v>2097</v>
      </c>
    </row>
    <row r="2754" spans="3:4" x14ac:dyDescent="0.2">
      <c r="C2754" t="s">
        <v>2294</v>
      </c>
      <c r="D2754" t="s">
        <v>2296</v>
      </c>
    </row>
    <row r="2755" spans="3:4" x14ac:dyDescent="0.2">
      <c r="C2755" t="s">
        <v>2668</v>
      </c>
      <c r="D2755" t="s">
        <v>2296</v>
      </c>
    </row>
    <row r="2756" spans="3:4" x14ac:dyDescent="0.2">
      <c r="C2756" t="s">
        <v>2669</v>
      </c>
      <c r="D2756" t="s">
        <v>2296</v>
      </c>
    </row>
    <row r="2757" spans="3:4" x14ac:dyDescent="0.2">
      <c r="C2757" t="s">
        <v>2432</v>
      </c>
      <c r="D2757" t="s">
        <v>2810</v>
      </c>
    </row>
    <row r="2758" spans="3:4" x14ac:dyDescent="0.2">
      <c r="C2758" t="s">
        <v>2098</v>
      </c>
    </row>
    <row r="2759" spans="3:4" x14ac:dyDescent="0.2">
      <c r="C2759" t="s">
        <v>2099</v>
      </c>
    </row>
    <row r="2760" spans="3:4" x14ac:dyDescent="0.2">
      <c r="C2760" t="s">
        <v>2100</v>
      </c>
    </row>
    <row r="2761" spans="3:4" x14ac:dyDescent="0.2">
      <c r="C2761" t="s">
        <v>2096</v>
      </c>
    </row>
    <row r="2762" spans="3:4" x14ac:dyDescent="0.2">
      <c r="C2762" t="s">
        <v>2185</v>
      </c>
    </row>
    <row r="2763" spans="3:4" x14ac:dyDescent="0.2">
      <c r="C2763" t="s">
        <v>2096</v>
      </c>
    </row>
    <row r="2764" spans="3:4" x14ac:dyDescent="0.2">
      <c r="C2764" t="s">
        <v>2185</v>
      </c>
    </row>
    <row r="2765" spans="3:4" x14ac:dyDescent="0.2">
      <c r="C2765" t="s">
        <v>1776</v>
      </c>
      <c r="D2765" t="s">
        <v>273</v>
      </c>
    </row>
    <row r="2766" spans="3:4" x14ac:dyDescent="0.2">
      <c r="C2766" t="s">
        <v>2811</v>
      </c>
      <c r="D2766" t="s">
        <v>2812</v>
      </c>
    </row>
    <row r="2767" spans="3:4" x14ac:dyDescent="0.2">
      <c r="C2767" t="s">
        <v>2670</v>
      </c>
      <c r="D2767" t="s">
        <v>2265</v>
      </c>
    </row>
    <row r="2768" spans="3:4" x14ac:dyDescent="0.2">
      <c r="C2768" t="s">
        <v>2102</v>
      </c>
    </row>
    <row r="2769" spans="3:4" x14ac:dyDescent="0.2">
      <c r="C2769" t="s">
        <v>3455</v>
      </c>
    </row>
    <row r="2770" spans="3:4" x14ac:dyDescent="0.2">
      <c r="C2770" t="s">
        <v>2103</v>
      </c>
    </row>
    <row r="2771" spans="3:4" x14ac:dyDescent="0.2">
      <c r="C2771" t="s">
        <v>1768</v>
      </c>
      <c r="D2771" t="s">
        <v>1852</v>
      </c>
    </row>
    <row r="2772" spans="3:4" x14ac:dyDescent="0.2">
      <c r="C2772" t="s">
        <v>1785</v>
      </c>
    </row>
    <row r="2773" spans="3:4" x14ac:dyDescent="0.2">
      <c r="C2773" t="s">
        <v>2104</v>
      </c>
    </row>
    <row r="2774" spans="3:4" x14ac:dyDescent="0.2">
      <c r="C2774" t="s">
        <v>2267</v>
      </c>
      <c r="D2774" t="s">
        <v>2307</v>
      </c>
    </row>
    <row r="2775" spans="3:4" x14ac:dyDescent="0.2">
      <c r="C2775" t="s">
        <v>2813</v>
      </c>
      <c r="D2775" t="s">
        <v>2814</v>
      </c>
    </row>
    <row r="2776" spans="3:4" x14ac:dyDescent="0.2">
      <c r="C2776" t="s">
        <v>2108</v>
      </c>
      <c r="D2776" t="s">
        <v>273</v>
      </c>
    </row>
    <row r="2777" spans="3:4" x14ac:dyDescent="0.2">
      <c r="C2777" t="s">
        <v>1826</v>
      </c>
      <c r="D2777" t="s">
        <v>273</v>
      </c>
    </row>
    <row r="2778" spans="3:4" x14ac:dyDescent="0.2">
      <c r="C2778" t="s">
        <v>2671</v>
      </c>
      <c r="D2778" t="s">
        <v>2672</v>
      </c>
    </row>
    <row r="2779" spans="3:4" x14ac:dyDescent="0.2">
      <c r="C2779" t="s">
        <v>2673</v>
      </c>
      <c r="D2779" t="s">
        <v>273</v>
      </c>
    </row>
    <row r="2780" spans="3:4" x14ac:dyDescent="0.2">
      <c r="C2780" t="s">
        <v>2673</v>
      </c>
      <c r="D2780" t="s">
        <v>273</v>
      </c>
    </row>
    <row r="2781" spans="3:4" x14ac:dyDescent="0.2">
      <c r="C2781" t="s">
        <v>2432</v>
      </c>
      <c r="D2781" t="s">
        <v>1768</v>
      </c>
    </row>
    <row r="2782" spans="3:4" x14ac:dyDescent="0.2">
      <c r="C2782" t="s">
        <v>2105</v>
      </c>
    </row>
    <row r="2783" spans="3:4" x14ac:dyDescent="0.2">
      <c r="C2783" t="s">
        <v>2815</v>
      </c>
      <c r="D2783" t="s">
        <v>2816</v>
      </c>
    </row>
    <row r="2784" spans="3:4" x14ac:dyDescent="0.2">
      <c r="C2784" t="s">
        <v>2813</v>
      </c>
      <c r="D2784" t="s">
        <v>2814</v>
      </c>
    </row>
    <row r="2785" spans="3:4" x14ac:dyDescent="0.2">
      <c r="C2785" t="s">
        <v>2108</v>
      </c>
      <c r="D2785" t="s">
        <v>273</v>
      </c>
    </row>
    <row r="2786" spans="3:4" x14ac:dyDescent="0.2">
      <c r="C2786" t="s">
        <v>2671</v>
      </c>
      <c r="D2786" t="s">
        <v>2672</v>
      </c>
    </row>
    <row r="2787" spans="3:4" x14ac:dyDescent="0.2">
      <c r="C2787" t="s">
        <v>2673</v>
      </c>
      <c r="D2787" t="s">
        <v>273</v>
      </c>
    </row>
    <row r="2788" spans="3:4" x14ac:dyDescent="0.2">
      <c r="C2788" t="s">
        <v>2673</v>
      </c>
      <c r="D2788" t="s">
        <v>273</v>
      </c>
    </row>
    <row r="2789" spans="3:4" x14ac:dyDescent="0.2">
      <c r="C2789" t="s">
        <v>2674</v>
      </c>
      <c r="D2789" t="s">
        <v>2675</v>
      </c>
    </row>
    <row r="2790" spans="3:4" x14ac:dyDescent="0.2">
      <c r="C2790" t="s">
        <v>2106</v>
      </c>
    </row>
    <row r="2791" spans="3:4" x14ac:dyDescent="0.2">
      <c r="C2791" t="s">
        <v>2432</v>
      </c>
      <c r="D2791" t="s">
        <v>1768</v>
      </c>
    </row>
    <row r="2792" spans="3:4" x14ac:dyDescent="0.2">
      <c r="C2792" t="s">
        <v>2676</v>
      </c>
      <c r="D2792" t="s">
        <v>1852</v>
      </c>
    </row>
    <row r="2793" spans="3:4" x14ac:dyDescent="0.2">
      <c r="C2793" t="s">
        <v>2815</v>
      </c>
      <c r="D2793" t="s">
        <v>2817</v>
      </c>
    </row>
    <row r="2794" spans="3:4" x14ac:dyDescent="0.2">
      <c r="C2794" t="s">
        <v>2107</v>
      </c>
    </row>
    <row r="2795" spans="3:4" x14ac:dyDescent="0.2">
      <c r="C2795" t="s">
        <v>2813</v>
      </c>
      <c r="D2795" t="s">
        <v>2814</v>
      </c>
    </row>
    <row r="2796" spans="3:4" x14ac:dyDescent="0.2">
      <c r="C2796" t="s">
        <v>2108</v>
      </c>
      <c r="D2796" t="s">
        <v>273</v>
      </c>
    </row>
    <row r="2797" spans="3:4" x14ac:dyDescent="0.2">
      <c r="C2797" t="s">
        <v>2671</v>
      </c>
      <c r="D2797" t="s">
        <v>2672</v>
      </c>
    </row>
    <row r="2798" spans="3:4" x14ac:dyDescent="0.2">
      <c r="C2798" t="s">
        <v>2673</v>
      </c>
      <c r="D2798" t="s">
        <v>273</v>
      </c>
    </row>
    <row r="2799" spans="3:4" x14ac:dyDescent="0.2">
      <c r="C2799" t="s">
        <v>2673</v>
      </c>
      <c r="D2799" t="s">
        <v>273</v>
      </c>
    </row>
    <row r="2800" spans="3:4" x14ac:dyDescent="0.2">
      <c r="C2800" t="s">
        <v>2223</v>
      </c>
    </row>
    <row r="2801" spans="3:4" x14ac:dyDescent="0.2">
      <c r="C2801" t="s">
        <v>2432</v>
      </c>
      <c r="D2801" t="s">
        <v>1768</v>
      </c>
    </row>
    <row r="2802" spans="3:4" x14ac:dyDescent="0.2">
      <c r="C2802" t="s">
        <v>2108</v>
      </c>
    </row>
    <row r="2803" spans="3:4" x14ac:dyDescent="0.2">
      <c r="C2803" t="s">
        <v>2109</v>
      </c>
    </row>
    <row r="2804" spans="3:4" x14ac:dyDescent="0.2">
      <c r="C2804" t="s">
        <v>2105</v>
      </c>
    </row>
    <row r="2805" spans="3:4" x14ac:dyDescent="0.2">
      <c r="C2805" t="s">
        <v>2110</v>
      </c>
    </row>
    <row r="2806" spans="3:4" x14ac:dyDescent="0.2">
      <c r="C2806" t="s">
        <v>2190</v>
      </c>
    </row>
    <row r="2807" spans="3:4" x14ac:dyDescent="0.2">
      <c r="C2807" t="s">
        <v>2818</v>
      </c>
      <c r="D2807" t="s">
        <v>1934</v>
      </c>
    </row>
    <row r="2808" spans="3:4" x14ac:dyDescent="0.2">
      <c r="C2808" t="s">
        <v>2111</v>
      </c>
    </row>
    <row r="2809" spans="3:4" x14ac:dyDescent="0.2">
      <c r="C2809" t="s">
        <v>2819</v>
      </c>
      <c r="D2809" t="s">
        <v>2820</v>
      </c>
    </row>
    <row r="2810" spans="3:4" x14ac:dyDescent="0.2">
      <c r="C2810" t="s">
        <v>1826</v>
      </c>
      <c r="D2810" t="s">
        <v>273</v>
      </c>
    </row>
    <row r="2811" spans="3:4" x14ac:dyDescent="0.2">
      <c r="C2811" t="s">
        <v>2440</v>
      </c>
      <c r="D2811" t="s">
        <v>2677</v>
      </c>
    </row>
    <row r="2812" spans="3:4" x14ac:dyDescent="0.2">
      <c r="C2812" t="s">
        <v>273</v>
      </c>
      <c r="D2812" t="s">
        <v>1772</v>
      </c>
    </row>
    <row r="2813" spans="3:4" x14ac:dyDescent="0.2">
      <c r="C2813" t="s">
        <v>2257</v>
      </c>
      <c r="D2813" t="s">
        <v>273</v>
      </c>
    </row>
    <row r="2814" spans="3:4" x14ac:dyDescent="0.2">
      <c r="C2814" t="s">
        <v>1978</v>
      </c>
    </row>
    <row r="2815" spans="3:4" x14ac:dyDescent="0.2">
      <c r="C2815" t="s">
        <v>2113</v>
      </c>
    </row>
    <row r="2816" spans="3:4" x14ac:dyDescent="0.2">
      <c r="C2816" t="s">
        <v>1826</v>
      </c>
      <c r="D2816" t="s">
        <v>2234</v>
      </c>
    </row>
    <row r="2817" spans="3:6" x14ac:dyDescent="0.2">
      <c r="C2817" t="s">
        <v>2114</v>
      </c>
    </row>
    <row r="2818" spans="3:6" x14ac:dyDescent="0.2">
      <c r="C2818" t="s">
        <v>2686</v>
      </c>
      <c r="D2818" t="s">
        <v>1838</v>
      </c>
    </row>
    <row r="2819" spans="3:6" x14ac:dyDescent="0.2">
      <c r="C2819" t="s">
        <v>2115</v>
      </c>
    </row>
    <row r="2820" spans="3:6" x14ac:dyDescent="0.2">
      <c r="C2820" t="s">
        <v>1837</v>
      </c>
    </row>
    <row r="2821" spans="3:6" x14ac:dyDescent="0.2">
      <c r="C2821" t="s">
        <v>1770</v>
      </c>
    </row>
    <row r="2822" spans="3:6" x14ac:dyDescent="0.2">
      <c r="C2822" t="s">
        <v>1788</v>
      </c>
    </row>
    <row r="2823" spans="3:6" x14ac:dyDescent="0.2">
      <c r="C2823" t="s">
        <v>1769</v>
      </c>
    </row>
    <row r="2824" spans="3:6" x14ac:dyDescent="0.2">
      <c r="D2824" t="s">
        <v>273</v>
      </c>
    </row>
    <row r="2825" spans="3:6" x14ac:dyDescent="0.2">
      <c r="C2825" t="s">
        <v>2116</v>
      </c>
    </row>
    <row r="2826" spans="3:6" x14ac:dyDescent="0.2">
      <c r="C2826" t="s">
        <v>2186</v>
      </c>
    </row>
    <row r="2827" spans="3:6" x14ac:dyDescent="0.2">
      <c r="C2827" t="s">
        <v>2678</v>
      </c>
      <c r="D2827" t="s">
        <v>273</v>
      </c>
    </row>
    <row r="2828" spans="3:6" x14ac:dyDescent="0.2">
      <c r="C2828" t="s">
        <v>1940</v>
      </c>
      <c r="D2828" t="s">
        <v>2821</v>
      </c>
    </row>
    <row r="2829" spans="3:6" x14ac:dyDescent="0.2">
      <c r="C2829" t="s">
        <v>3466</v>
      </c>
      <c r="D2829" t="s">
        <v>2679</v>
      </c>
    </row>
    <row r="2830" spans="3:6" x14ac:dyDescent="0.2">
      <c r="D2830" t="s">
        <v>2680</v>
      </c>
      <c r="F2830" t="s">
        <v>273</v>
      </c>
    </row>
    <row r="2831" spans="3:6" x14ac:dyDescent="0.2">
      <c r="D2831" t="s">
        <v>273</v>
      </c>
    </row>
    <row r="2832" spans="3:6" x14ac:dyDescent="0.2">
      <c r="C2832" t="s">
        <v>2058</v>
      </c>
    </row>
    <row r="2833" spans="3:4" x14ac:dyDescent="0.2">
      <c r="C2833" t="s">
        <v>2118</v>
      </c>
    </row>
    <row r="2834" spans="3:4" x14ac:dyDescent="0.2">
      <c r="C2834" t="s">
        <v>1819</v>
      </c>
    </row>
    <row r="2835" spans="3:4" x14ac:dyDescent="0.2">
      <c r="C2835" t="s">
        <v>3457</v>
      </c>
    </row>
    <row r="2836" spans="3:4" x14ac:dyDescent="0.2">
      <c r="C2836" t="s">
        <v>2190</v>
      </c>
      <c r="D2836" t="s">
        <v>1777</v>
      </c>
    </row>
    <row r="2837" spans="3:4" x14ac:dyDescent="0.2">
      <c r="C2837" t="s">
        <v>273</v>
      </c>
      <c r="D2837" t="s">
        <v>1776</v>
      </c>
    </row>
    <row r="2838" spans="3:4" x14ac:dyDescent="0.2">
      <c r="C2838" t="s">
        <v>2822</v>
      </c>
      <c r="D2838" t="s">
        <v>2823</v>
      </c>
    </row>
    <row r="2839" spans="3:4" x14ac:dyDescent="0.2">
      <c r="C2839" t="s">
        <v>1792</v>
      </c>
    </row>
    <row r="2840" spans="3:4" x14ac:dyDescent="0.2">
      <c r="C2840" t="s">
        <v>2119</v>
      </c>
    </row>
    <row r="2841" spans="3:4" x14ac:dyDescent="0.2">
      <c r="C2841" t="s">
        <v>2824</v>
      </c>
      <c r="D2841" t="s">
        <v>2825</v>
      </c>
    </row>
    <row r="2842" spans="3:4" x14ac:dyDescent="0.2">
      <c r="C2842" t="s">
        <v>2120</v>
      </c>
    </row>
    <row r="2843" spans="3:4" x14ac:dyDescent="0.2">
      <c r="C2843" t="s">
        <v>1860</v>
      </c>
    </row>
    <row r="2844" spans="3:4" x14ac:dyDescent="0.2">
      <c r="D2844" t="s">
        <v>2277</v>
      </c>
    </row>
    <row r="2845" spans="3:4" x14ac:dyDescent="0.2">
      <c r="D2845" t="s">
        <v>1862</v>
      </c>
    </row>
    <row r="2846" spans="3:4" x14ac:dyDescent="0.2">
      <c r="D2846" t="s">
        <v>273</v>
      </c>
    </row>
    <row r="2847" spans="3:4" x14ac:dyDescent="0.2">
      <c r="D2847" t="s">
        <v>273</v>
      </c>
    </row>
    <row r="2848" spans="3:4" x14ac:dyDescent="0.2">
      <c r="C2848" t="s">
        <v>2826</v>
      </c>
      <c r="D2848" t="s">
        <v>2779</v>
      </c>
    </row>
    <row r="2849" spans="3:4" x14ac:dyDescent="0.2">
      <c r="C2849" t="s">
        <v>2121</v>
      </c>
    </row>
    <row r="2850" spans="3:4" x14ac:dyDescent="0.2">
      <c r="C2850" t="s">
        <v>2827</v>
      </c>
      <c r="D2850" t="s">
        <v>2828</v>
      </c>
    </row>
    <row r="2851" spans="3:4" x14ac:dyDescent="0.2">
      <c r="C2851" t="s">
        <v>1964</v>
      </c>
    </row>
    <row r="2852" spans="3:4" x14ac:dyDescent="0.2">
      <c r="C2852" t="s">
        <v>2829</v>
      </c>
      <c r="D2852" t="s">
        <v>1817</v>
      </c>
    </row>
    <row r="2853" spans="3:4" x14ac:dyDescent="0.2">
      <c r="C2853" t="s">
        <v>2830</v>
      </c>
      <c r="D2853" t="s">
        <v>2831</v>
      </c>
    </row>
    <row r="2854" spans="3:4" x14ac:dyDescent="0.2">
      <c r="C2854" t="s">
        <v>2123</v>
      </c>
    </row>
    <row r="2855" spans="3:4" x14ac:dyDescent="0.2">
      <c r="C2855" t="s">
        <v>2124</v>
      </c>
    </row>
    <row r="2856" spans="3:4" x14ac:dyDescent="0.2">
      <c r="C2856" t="s">
        <v>2123</v>
      </c>
    </row>
    <row r="2857" spans="3:4" x14ac:dyDescent="0.2">
      <c r="C2857" t="s">
        <v>1770</v>
      </c>
    </row>
    <row r="2858" spans="3:4" x14ac:dyDescent="0.2">
      <c r="C2858" t="s">
        <v>1788</v>
      </c>
      <c r="D2858" t="s">
        <v>2832</v>
      </c>
    </row>
    <row r="2859" spans="3:4" x14ac:dyDescent="0.2">
      <c r="C2859" t="s">
        <v>2004</v>
      </c>
    </row>
    <row r="2860" spans="3:4" x14ac:dyDescent="0.2">
      <c r="C2860" t="s">
        <v>1769</v>
      </c>
    </row>
    <row r="2861" spans="3:4" x14ac:dyDescent="0.2">
      <c r="C2861" t="s">
        <v>2833</v>
      </c>
      <c r="D2861" t="s">
        <v>1984</v>
      </c>
    </row>
    <row r="2862" spans="3:4" x14ac:dyDescent="0.2">
      <c r="C2862" t="s">
        <v>2004</v>
      </c>
    </row>
    <row r="2863" spans="3:4" x14ac:dyDescent="0.2">
      <c r="C2863" t="s">
        <v>1785</v>
      </c>
    </row>
    <row r="2864" spans="3:4" x14ac:dyDescent="0.2">
      <c r="C2864" t="s">
        <v>2125</v>
      </c>
    </row>
    <row r="2865" spans="3:4" x14ac:dyDescent="0.2">
      <c r="C2865" t="s">
        <v>2126</v>
      </c>
    </row>
    <row r="2866" spans="3:4" x14ac:dyDescent="0.2">
      <c r="C2866" t="s">
        <v>2082</v>
      </c>
    </row>
    <row r="2867" spans="3:4" x14ac:dyDescent="0.2">
      <c r="C2867" t="s">
        <v>2127</v>
      </c>
    </row>
    <row r="2868" spans="3:4" x14ac:dyDescent="0.2">
      <c r="C2868" t="s">
        <v>2128</v>
      </c>
    </row>
    <row r="2869" spans="3:4" x14ac:dyDescent="0.2">
      <c r="C2869" t="s">
        <v>1983</v>
      </c>
      <c r="D2869" t="s">
        <v>1852</v>
      </c>
    </row>
    <row r="2870" spans="3:4" x14ac:dyDescent="0.2">
      <c r="C2870" t="s">
        <v>1984</v>
      </c>
      <c r="D2870" t="s">
        <v>1852</v>
      </c>
    </row>
    <row r="2871" spans="3:4" x14ac:dyDescent="0.2">
      <c r="C2871" t="s">
        <v>2129</v>
      </c>
    </row>
    <row r="2872" spans="3:4" x14ac:dyDescent="0.2">
      <c r="C2872" t="s">
        <v>2130</v>
      </c>
    </row>
    <row r="2873" spans="3:4" x14ac:dyDescent="0.2">
      <c r="C2873" t="s">
        <v>1768</v>
      </c>
    </row>
    <row r="2874" spans="3:4" x14ac:dyDescent="0.2">
      <c r="C2874" t="s">
        <v>2128</v>
      </c>
    </row>
    <row r="2875" spans="3:4" x14ac:dyDescent="0.2">
      <c r="C2875" t="s">
        <v>2128</v>
      </c>
    </row>
    <row r="2876" spans="3:4" x14ac:dyDescent="0.2">
      <c r="C2876" t="s">
        <v>2128</v>
      </c>
    </row>
    <row r="2877" spans="3:4" x14ac:dyDescent="0.2">
      <c r="C2877" t="s">
        <v>2278</v>
      </c>
      <c r="D2877" t="s">
        <v>273</v>
      </c>
    </row>
    <row r="2878" spans="3:4" x14ac:dyDescent="0.2">
      <c r="C2878" t="s">
        <v>2128</v>
      </c>
    </row>
    <row r="2879" spans="3:4" x14ac:dyDescent="0.2">
      <c r="C2879" t="s">
        <v>2131</v>
      </c>
    </row>
    <row r="2880" spans="3:4" x14ac:dyDescent="0.2">
      <c r="C2880" t="s">
        <v>2187</v>
      </c>
    </row>
    <row r="2881" spans="3:4" x14ac:dyDescent="0.2">
      <c r="C2881" t="s">
        <v>2132</v>
      </c>
    </row>
    <row r="2882" spans="3:4" x14ac:dyDescent="0.2">
      <c r="C2882" t="s">
        <v>2043</v>
      </c>
    </row>
    <row r="2883" spans="3:4" x14ac:dyDescent="0.2">
      <c r="C2883" t="s">
        <v>2133</v>
      </c>
    </row>
    <row r="2884" spans="3:4" x14ac:dyDescent="0.2">
      <c r="C2884" t="s">
        <v>2134</v>
      </c>
    </row>
    <row r="2885" spans="3:4" x14ac:dyDescent="0.2">
      <c r="C2885" t="s">
        <v>2135</v>
      </c>
    </row>
    <row r="2886" spans="3:4" x14ac:dyDescent="0.2">
      <c r="C2886" t="s">
        <v>2188</v>
      </c>
    </row>
    <row r="2887" spans="3:4" x14ac:dyDescent="0.2">
      <c r="C2887" t="s">
        <v>2834</v>
      </c>
      <c r="D2887" t="s">
        <v>2779</v>
      </c>
    </row>
    <row r="2888" spans="3:4" x14ac:dyDescent="0.2">
      <c r="C2888" t="s">
        <v>2835</v>
      </c>
      <c r="D2888" t="s">
        <v>2745</v>
      </c>
    </row>
    <row r="2889" spans="3:4" x14ac:dyDescent="0.2">
      <c r="D2889" t="s">
        <v>2681</v>
      </c>
    </row>
    <row r="2890" spans="3:4" x14ac:dyDescent="0.2">
      <c r="D2890" t="s">
        <v>2836</v>
      </c>
    </row>
    <row r="2891" spans="3:4" x14ac:dyDescent="0.2">
      <c r="D2891" t="s">
        <v>2682</v>
      </c>
    </row>
    <row r="2892" spans="3:4" x14ac:dyDescent="0.2">
      <c r="D2892" t="s">
        <v>2837</v>
      </c>
    </row>
    <row r="2893" spans="3:4" x14ac:dyDescent="0.2">
      <c r="C2893" t="s">
        <v>2233</v>
      </c>
      <c r="D2893" t="s">
        <v>273</v>
      </c>
    </row>
    <row r="2894" spans="3:4" x14ac:dyDescent="0.2">
      <c r="C2894" t="s">
        <v>2257</v>
      </c>
      <c r="D2894" t="s">
        <v>273</v>
      </c>
    </row>
    <row r="2895" spans="3:4" x14ac:dyDescent="0.2">
      <c r="C2895" t="s">
        <v>2233</v>
      </c>
      <c r="D2895" t="s">
        <v>273</v>
      </c>
    </row>
    <row r="2896" spans="3:4" x14ac:dyDescent="0.2">
      <c r="C2896" t="s">
        <v>2257</v>
      </c>
      <c r="D2896" t="s">
        <v>273</v>
      </c>
    </row>
    <row r="2897" spans="3:4" x14ac:dyDescent="0.2">
      <c r="D2897" t="s">
        <v>2683</v>
      </c>
    </row>
    <row r="2898" spans="3:4" x14ac:dyDescent="0.2">
      <c r="C2898" t="s">
        <v>2136</v>
      </c>
    </row>
    <row r="2899" spans="3:4" x14ac:dyDescent="0.2">
      <c r="C2899" t="s">
        <v>2137</v>
      </c>
    </row>
    <row r="2900" spans="3:4" x14ac:dyDescent="0.2">
      <c r="C2900" t="s">
        <v>3427</v>
      </c>
      <c r="D2900" t="s">
        <v>2136</v>
      </c>
    </row>
    <row r="2901" spans="3:4" x14ac:dyDescent="0.2">
      <c r="C2901" t="s">
        <v>3428</v>
      </c>
      <c r="D2901" t="s">
        <v>2137</v>
      </c>
    </row>
    <row r="2902" spans="3:4" x14ac:dyDescent="0.2">
      <c r="C2902" t="s">
        <v>2231</v>
      </c>
      <c r="D2902" t="s">
        <v>1777</v>
      </c>
    </row>
    <row r="2903" spans="3:4" x14ac:dyDescent="0.2">
      <c r="C2903" t="s">
        <v>1817</v>
      </c>
      <c r="D2903" t="s">
        <v>1768</v>
      </c>
    </row>
    <row r="2904" spans="3:4" x14ac:dyDescent="0.2">
      <c r="C2904" t="s">
        <v>2224</v>
      </c>
    </row>
    <row r="2905" spans="3:4" x14ac:dyDescent="0.2">
      <c r="C2905" t="s">
        <v>2225</v>
      </c>
    </row>
    <row r="2906" spans="3:4" x14ac:dyDescent="0.2">
      <c r="C2906" t="s">
        <v>2226</v>
      </c>
    </row>
    <row r="2907" spans="3:4" x14ac:dyDescent="0.2">
      <c r="C2907" t="s">
        <v>2227</v>
      </c>
    </row>
    <row r="2908" spans="3:4" x14ac:dyDescent="0.2">
      <c r="C2908" t="s">
        <v>2228</v>
      </c>
    </row>
    <row r="2909" spans="3:4" x14ac:dyDescent="0.2">
      <c r="C2909" t="s">
        <v>2229</v>
      </c>
    </row>
    <row r="2910" spans="3:4" x14ac:dyDescent="0.2">
      <c r="C2910" t="s">
        <v>2140</v>
      </c>
    </row>
    <row r="2911" spans="3:4" x14ac:dyDescent="0.2">
      <c r="C2911" t="s">
        <v>273</v>
      </c>
      <c r="D2911" t="s">
        <v>1776</v>
      </c>
    </row>
    <row r="2912" spans="3:4" x14ac:dyDescent="0.2">
      <c r="C2912" t="s">
        <v>2140</v>
      </c>
      <c r="D2912" t="s">
        <v>2684</v>
      </c>
    </row>
    <row r="2913" spans="3:7" x14ac:dyDescent="0.2">
      <c r="C2913" t="s">
        <v>2058</v>
      </c>
    </row>
    <row r="2914" spans="3:7" x14ac:dyDescent="0.2">
      <c r="C2914" t="s">
        <v>2058</v>
      </c>
      <c r="D2914" t="s">
        <v>1852</v>
      </c>
    </row>
    <row r="2915" spans="3:7" x14ac:dyDescent="0.2">
      <c r="C2915" t="s">
        <v>2141</v>
      </c>
    </row>
    <row r="2916" spans="3:7" x14ac:dyDescent="0.2">
      <c r="C2916" t="s">
        <v>2141</v>
      </c>
      <c r="D2916" t="s">
        <v>1852</v>
      </c>
    </row>
    <row r="2917" spans="3:7" x14ac:dyDescent="0.2">
      <c r="C2917" t="s">
        <v>2142</v>
      </c>
    </row>
    <row r="2918" spans="3:7" x14ac:dyDescent="0.2">
      <c r="C2918" t="s">
        <v>2142</v>
      </c>
      <c r="D2918" t="s">
        <v>1852</v>
      </c>
    </row>
    <row r="2919" spans="3:7" x14ac:dyDescent="0.2">
      <c r="C2919" t="s">
        <v>1819</v>
      </c>
    </row>
    <row r="2920" spans="3:7" x14ac:dyDescent="0.2">
      <c r="C2920" t="s">
        <v>1819</v>
      </c>
      <c r="D2920" t="s">
        <v>1852</v>
      </c>
    </row>
    <row r="2921" spans="3:7" x14ac:dyDescent="0.2">
      <c r="C2921" t="s">
        <v>2838</v>
      </c>
      <c r="D2921" t="s">
        <v>2839</v>
      </c>
    </row>
    <row r="2922" spans="3:7" x14ac:dyDescent="0.2">
      <c r="C2922" t="s">
        <v>2838</v>
      </c>
      <c r="D2922" t="s">
        <v>2839</v>
      </c>
    </row>
    <row r="2923" spans="3:7" x14ac:dyDescent="0.2">
      <c r="C2923" t="s">
        <v>2685</v>
      </c>
      <c r="D2923" t="s">
        <v>2060</v>
      </c>
      <c r="F2923" t="s">
        <v>2500</v>
      </c>
    </row>
    <row r="2924" spans="3:7" x14ac:dyDescent="0.2">
      <c r="C2924" t="s">
        <v>2685</v>
      </c>
      <c r="D2924" t="s">
        <v>2060</v>
      </c>
      <c r="F2924" t="s">
        <v>2500</v>
      </c>
      <c r="G2924" t="s">
        <v>1852</v>
      </c>
    </row>
    <row r="2925" spans="3:7" x14ac:dyDescent="0.2">
      <c r="C2925" t="s">
        <v>2189</v>
      </c>
    </row>
    <row r="2926" spans="3:7" x14ac:dyDescent="0.2">
      <c r="C2926" t="s">
        <v>2143</v>
      </c>
    </row>
    <row r="2927" spans="3:7" x14ac:dyDescent="0.2">
      <c r="D2927" t="s">
        <v>2279</v>
      </c>
    </row>
    <row r="2928" spans="3:7" x14ac:dyDescent="0.2">
      <c r="D2928" t="s">
        <v>2280</v>
      </c>
    </row>
    <row r="2929" spans="3:4" x14ac:dyDescent="0.2">
      <c r="C2929" t="s">
        <v>2144</v>
      </c>
    </row>
    <row r="2930" spans="3:4" x14ac:dyDescent="0.2">
      <c r="C2930" t="s">
        <v>2281</v>
      </c>
      <c r="D2930" t="s">
        <v>273</v>
      </c>
    </row>
    <row r="2931" spans="3:4" x14ac:dyDescent="0.2">
      <c r="C2931" t="s">
        <v>2282</v>
      </c>
      <c r="D2931" t="s">
        <v>273</v>
      </c>
    </row>
    <row r="2932" spans="3:4" x14ac:dyDescent="0.2">
      <c r="C2932" t="s">
        <v>2145</v>
      </c>
    </row>
    <row r="2933" spans="3:4" x14ac:dyDescent="0.2">
      <c r="C2933" t="s">
        <v>2146</v>
      </c>
    </row>
    <row r="2934" spans="3:4" x14ac:dyDescent="0.2">
      <c r="C2934" t="s">
        <v>2147</v>
      </c>
    </row>
    <row r="2935" spans="3:4" x14ac:dyDescent="0.2">
      <c r="C2935" t="s">
        <v>2840</v>
      </c>
      <c r="D2935" t="s">
        <v>1819</v>
      </c>
    </row>
    <row r="2936" spans="3:4" x14ac:dyDescent="0.2">
      <c r="C2936" t="s">
        <v>2686</v>
      </c>
      <c r="D2936" t="s">
        <v>2774</v>
      </c>
    </row>
    <row r="2937" spans="3:4" x14ac:dyDescent="0.2">
      <c r="C2937" t="s">
        <v>2841</v>
      </c>
      <c r="D2937" t="s">
        <v>2842</v>
      </c>
    </row>
    <row r="2938" spans="3:4" x14ac:dyDescent="0.2">
      <c r="C2938" t="s">
        <v>1923</v>
      </c>
      <c r="D2938" t="s">
        <v>2843</v>
      </c>
    </row>
    <row r="2939" spans="3:4" x14ac:dyDescent="0.2">
      <c r="C2939" t="s">
        <v>2687</v>
      </c>
      <c r="D2939" t="s">
        <v>3467</v>
      </c>
    </row>
    <row r="2940" spans="3:4" x14ac:dyDescent="0.2">
      <c r="C2940" t="s">
        <v>2688</v>
      </c>
      <c r="D2940" t="s">
        <v>1860</v>
      </c>
    </row>
    <row r="2941" spans="3:4" x14ac:dyDescent="0.2">
      <c r="C2941" t="s">
        <v>2148</v>
      </c>
    </row>
    <row r="2942" spans="3:4" x14ac:dyDescent="0.2">
      <c r="C2942" t="s">
        <v>2689</v>
      </c>
      <c r="D2942" t="s">
        <v>1860</v>
      </c>
    </row>
    <row r="2943" spans="3:4" x14ac:dyDescent="0.2">
      <c r="C2943" t="s">
        <v>2690</v>
      </c>
      <c r="D2943" t="s">
        <v>1860</v>
      </c>
    </row>
    <row r="2944" spans="3:4" x14ac:dyDescent="0.2">
      <c r="C2944" t="s">
        <v>2844</v>
      </c>
      <c r="D2944" t="s">
        <v>2845</v>
      </c>
    </row>
    <row r="2945" spans="3:6" x14ac:dyDescent="0.2">
      <c r="C2945" t="s">
        <v>2691</v>
      </c>
      <c r="D2945" t="s">
        <v>1860</v>
      </c>
    </row>
    <row r="2946" spans="3:6" x14ac:dyDescent="0.2">
      <c r="C2946" t="s">
        <v>2692</v>
      </c>
      <c r="D2946" t="s">
        <v>1860</v>
      </c>
    </row>
    <row r="2947" spans="3:6" x14ac:dyDescent="0.2">
      <c r="C2947" t="s">
        <v>2150</v>
      </c>
      <c r="D2947" t="s">
        <v>2693</v>
      </c>
      <c r="F2947" t="s">
        <v>1860</v>
      </c>
    </row>
    <row r="2948" spans="3:6" x14ac:dyDescent="0.2">
      <c r="C2948" t="s">
        <v>2693</v>
      </c>
      <c r="D2948" t="s">
        <v>2846</v>
      </c>
    </row>
    <row r="2949" spans="3:6" x14ac:dyDescent="0.2">
      <c r="C2949" t="s">
        <v>2149</v>
      </c>
    </row>
    <row r="2950" spans="3:6" x14ac:dyDescent="0.2">
      <c r="C2950" t="s">
        <v>2844</v>
      </c>
      <c r="D2950" t="s">
        <v>2847</v>
      </c>
    </row>
    <row r="2951" spans="3:6" x14ac:dyDescent="0.2">
      <c r="C2951" t="s">
        <v>2691</v>
      </c>
      <c r="D2951" t="s">
        <v>3429</v>
      </c>
      <c r="F2951" t="s">
        <v>2500</v>
      </c>
    </row>
    <row r="2952" spans="3:6" x14ac:dyDescent="0.2">
      <c r="C2952" t="s">
        <v>1984</v>
      </c>
    </row>
    <row r="2953" spans="3:6" x14ac:dyDescent="0.2">
      <c r="C2953" t="s">
        <v>2150</v>
      </c>
    </row>
    <row r="2954" spans="3:6" x14ac:dyDescent="0.2">
      <c r="C2954" t="s">
        <v>2150</v>
      </c>
      <c r="D2954" t="s">
        <v>2693</v>
      </c>
    </row>
    <row r="2955" spans="3:6" x14ac:dyDescent="0.2">
      <c r="C2955" t="s">
        <v>2848</v>
      </c>
      <c r="D2955" t="s">
        <v>2849</v>
      </c>
    </row>
    <row r="2956" spans="3:6" x14ac:dyDescent="0.2">
      <c r="C2956" t="s">
        <v>2164</v>
      </c>
    </row>
    <row r="2957" spans="3:6" x14ac:dyDescent="0.2">
      <c r="C2957" t="s">
        <v>1768</v>
      </c>
    </row>
    <row r="2958" spans="3:6" x14ac:dyDescent="0.2">
      <c r="C2958" t="s">
        <v>1940</v>
      </c>
      <c r="D2958" t="s">
        <v>273</v>
      </c>
    </row>
    <row r="2959" spans="3:6" x14ac:dyDescent="0.2">
      <c r="C2959" t="s">
        <v>2151</v>
      </c>
    </row>
    <row r="2960" spans="3:6" x14ac:dyDescent="0.2">
      <c r="C2960" t="s">
        <v>2164</v>
      </c>
    </row>
    <row r="2961" spans="3:6" x14ac:dyDescent="0.2">
      <c r="C2961" t="s">
        <v>2688</v>
      </c>
      <c r="D2961" t="s">
        <v>1860</v>
      </c>
    </row>
    <row r="2962" spans="3:6" x14ac:dyDescent="0.2">
      <c r="C2962" t="s">
        <v>1940</v>
      </c>
      <c r="D2962" t="s">
        <v>273</v>
      </c>
      <c r="F2962" t="s">
        <v>1860</v>
      </c>
    </row>
    <row r="2963" spans="3:6" x14ac:dyDescent="0.2">
      <c r="C2963" t="s">
        <v>1940</v>
      </c>
      <c r="D2963" t="s">
        <v>273</v>
      </c>
      <c r="F2963" t="s">
        <v>1860</v>
      </c>
    </row>
    <row r="2964" spans="3:6" x14ac:dyDescent="0.2">
      <c r="C2964" t="s">
        <v>2155</v>
      </c>
    </row>
    <row r="2965" spans="3:6" x14ac:dyDescent="0.2">
      <c r="D2965" t="s">
        <v>273</v>
      </c>
    </row>
    <row r="2966" spans="3:6" x14ac:dyDescent="0.2">
      <c r="D2966" t="s">
        <v>273</v>
      </c>
    </row>
    <row r="2967" spans="3:6" x14ac:dyDescent="0.2">
      <c r="C2967" t="s">
        <v>1826</v>
      </c>
      <c r="D2967" t="s">
        <v>273</v>
      </c>
      <c r="F2967" t="s">
        <v>3468</v>
      </c>
    </row>
    <row r="2968" spans="3:6" x14ac:dyDescent="0.2">
      <c r="C2968" t="s">
        <v>2190</v>
      </c>
      <c r="D2968" t="s">
        <v>2270</v>
      </c>
    </row>
    <row r="2969" spans="3:6" x14ac:dyDescent="0.2">
      <c r="C2969" t="s">
        <v>1860</v>
      </c>
      <c r="D2969" t="s">
        <v>1852</v>
      </c>
    </row>
    <row r="2970" spans="3:6" x14ac:dyDescent="0.2">
      <c r="C2970" t="s">
        <v>1773</v>
      </c>
    </row>
    <row r="2971" spans="3:6" x14ac:dyDescent="0.2">
      <c r="C2971" t="s">
        <v>2850</v>
      </c>
      <c r="D2971" t="s">
        <v>2851</v>
      </c>
    </row>
    <row r="2972" spans="3:6" x14ac:dyDescent="0.2">
      <c r="C2972" t="s">
        <v>2152</v>
      </c>
    </row>
    <row r="2973" spans="3:6" x14ac:dyDescent="0.2">
      <c r="C2973" t="s">
        <v>1919</v>
      </c>
    </row>
    <row r="2974" spans="3:6" x14ac:dyDescent="0.2">
      <c r="C2974" t="s">
        <v>2852</v>
      </c>
      <c r="D2974" t="s">
        <v>2853</v>
      </c>
    </row>
    <row r="2975" spans="3:6" x14ac:dyDescent="0.2">
      <c r="C2975" t="s">
        <v>1984</v>
      </c>
      <c r="D2975" t="s">
        <v>1768</v>
      </c>
    </row>
    <row r="2976" spans="3:6" x14ac:dyDescent="0.2">
      <c r="C2976" t="s">
        <v>2854</v>
      </c>
      <c r="D2976" t="s">
        <v>2855</v>
      </c>
    </row>
    <row r="2977" spans="2:10" x14ac:dyDescent="0.2">
      <c r="C2977" t="s">
        <v>1826</v>
      </c>
      <c r="D2977" t="s">
        <v>1876</v>
      </c>
    </row>
    <row r="2978" spans="2:10" x14ac:dyDescent="0.2">
      <c r="C2978" t="s">
        <v>2153</v>
      </c>
    </row>
    <row r="2982" spans="2:10" x14ac:dyDescent="0.2">
      <c r="B2982">
        <v>1</v>
      </c>
      <c r="C2982" t="s">
        <v>1852</v>
      </c>
      <c r="D2982" t="s">
        <v>2426</v>
      </c>
      <c r="J2982" t="str">
        <f>IF(C2982&lt;&gt;"",C2982,"")&amp;IF(AND(C2982&lt;&gt;"",D2982&lt;&gt;""),", ","")&amp;IF(D2982&lt;&gt;"",D2982,"")&amp;IF(AND(D2982&lt;&gt;"",E2982&lt;&gt;""),", ","")&amp;IF(E2982&lt;&gt;"",E2982,"")&amp;IF(AND(E2982&lt;&gt;"",F2982&lt;&gt;""),", ","")&amp;IF(F2982&lt;&gt;"",F2982,"")&amp;IF(AND(F2982&lt;&gt;"",G2982&lt;&gt;""),", ","")&amp;IF(G2982&lt;&gt;"",G2982,"")</f>
        <v>revenue, foreign</v>
      </c>
    </row>
    <row r="2983" spans="2:10" x14ac:dyDescent="0.2">
      <c r="B2983">
        <v>2</v>
      </c>
      <c r="C2983" t="s">
        <v>1852</v>
      </c>
      <c r="D2983" t="s">
        <v>1769</v>
      </c>
      <c r="J2983" t="str">
        <f>IF(C2983&lt;&gt;"",C2983,"")&amp;IF(AND(C2983&lt;&gt;"",D2983&lt;&gt;""),", ","")&amp;IF(D2983&lt;&gt;"",D2983,"")&amp;IF(AND(D2983&lt;&gt;"",E2983&lt;&gt;""),", ","")&amp;IF(E2983&lt;&gt;"",E2983,"")&amp;IF(AND(E2983&lt;&gt;"",F2983&lt;&gt;""),", ","")&amp;IF(F2983&lt;&gt;"",F2983,"")&amp;IF(AND(F2983&lt;&gt;"",G2983&lt;&gt;""),", ","")&amp;IF(G2983&lt;&gt;"",G2983,"")</f>
        <v>revenue, united_states</v>
      </c>
    </row>
    <row r="2984" spans="2:10" x14ac:dyDescent="0.2">
      <c r="B2984">
        <v>3</v>
      </c>
      <c r="C2984" t="s">
        <v>2156</v>
      </c>
      <c r="J2984" t="str">
        <f t="shared" ref="J2984:J3047" si="24">IF(C2984&lt;&gt;"",C2984,"")&amp;IF(AND(C2984&lt;&gt;"",D2984&lt;&gt;""),", ","")&amp;IF(D2984&lt;&gt;"",D2984,"")&amp;IF(AND(D2984&lt;&gt;"",E2984&lt;&gt;""),", ","")&amp;IF(E2984&lt;&gt;"",E2984,"")&amp;IF(AND(E2984&lt;&gt;"",F2984&lt;&gt;""),", ","")&amp;IF(F2984&lt;&gt;"",F2984,"")&amp;IF(AND(F2984&lt;&gt;"",G2984&lt;&gt;""),", ","")&amp;IF(G2984&lt;&gt;"",G2984,"")</f>
        <v>total_consolidated_ending_inventory_at_cost</v>
      </c>
    </row>
    <row r="2985" spans="2:10" x14ac:dyDescent="0.2">
      <c r="B2985">
        <v>4</v>
      </c>
      <c r="C2985" t="s">
        <v>2427</v>
      </c>
      <c r="D2985" t="s">
        <v>2234</v>
      </c>
      <c r="J2985" t="str">
        <f t="shared" si="24"/>
        <v>ae77, store</v>
      </c>
    </row>
    <row r="2986" spans="2:10" x14ac:dyDescent="0.2">
      <c r="B2986">
        <v>5</v>
      </c>
      <c r="C2986" t="s">
        <v>2428</v>
      </c>
      <c r="D2986" t="s">
        <v>2234</v>
      </c>
      <c r="J2986" t="str">
        <f t="shared" si="24"/>
        <v>aerie_side_by_side, store</v>
      </c>
    </row>
    <row r="2987" spans="2:10" x14ac:dyDescent="0.2">
      <c r="B2987">
        <v>6</v>
      </c>
      <c r="C2987" t="s">
        <v>2710</v>
      </c>
      <c r="D2987" t="s">
        <v>2711</v>
      </c>
      <c r="J2987" t="str">
        <f t="shared" si="24"/>
        <v>aerie_st, _alone</v>
      </c>
    </row>
    <row r="2988" spans="2:10" x14ac:dyDescent="0.2">
      <c r="B2988">
        <v>7</v>
      </c>
      <c r="C2988" t="s">
        <v>2429</v>
      </c>
      <c r="D2988" t="s">
        <v>2234</v>
      </c>
      <c r="J2988" t="str">
        <f t="shared" si="24"/>
        <v>todd_snyder, store</v>
      </c>
    </row>
    <row r="2989" spans="2:10" x14ac:dyDescent="0.2">
      <c r="B2989">
        <v>8</v>
      </c>
      <c r="C2989" t="s">
        <v>2430</v>
      </c>
      <c r="D2989" t="s">
        <v>2234</v>
      </c>
      <c r="J2989" t="str">
        <f t="shared" si="24"/>
        <v>unsubscribed, store</v>
      </c>
    </row>
    <row r="2990" spans="2:10" x14ac:dyDescent="0.2">
      <c r="B2990">
        <v>9</v>
      </c>
      <c r="C2990" t="s">
        <v>2431</v>
      </c>
      <c r="D2990" t="s">
        <v>1852</v>
      </c>
      <c r="J2990" t="str">
        <f t="shared" si="24"/>
        <v>aerie, revenue</v>
      </c>
    </row>
    <row r="2991" spans="2:10" x14ac:dyDescent="0.2">
      <c r="B2991">
        <v>10</v>
      </c>
      <c r="C2991" t="s">
        <v>2154</v>
      </c>
      <c r="D2991" t="s">
        <v>1852</v>
      </c>
      <c r="J2991" t="str">
        <f t="shared" si="24"/>
        <v>american_eagle, revenue</v>
      </c>
    </row>
    <row r="2992" spans="2:10" x14ac:dyDescent="0.2">
      <c r="B2992">
        <v>11</v>
      </c>
      <c r="C2992" t="s">
        <v>2432</v>
      </c>
      <c r="D2992" t="s">
        <v>1852</v>
      </c>
      <c r="J2992" t="str">
        <f t="shared" si="24"/>
        <v>corporate, revenue</v>
      </c>
    </row>
    <row r="2993" spans="2:10" x14ac:dyDescent="0.2">
      <c r="B2993">
        <v>12</v>
      </c>
      <c r="C2993" t="s">
        <v>2710</v>
      </c>
      <c r="D2993" t="s">
        <v>2711</v>
      </c>
      <c r="J2993" t="str">
        <f t="shared" si="24"/>
        <v>aerie_st, _alone</v>
      </c>
    </row>
    <row r="2994" spans="2:10" x14ac:dyDescent="0.2">
      <c r="B2994">
        <v>13</v>
      </c>
      <c r="C2994" t="s">
        <v>2712</v>
      </c>
      <c r="D2994" t="s">
        <v>2234</v>
      </c>
      <c r="J2994" t="str">
        <f t="shared" si="24"/>
        <v>american_eagle_br, store</v>
      </c>
    </row>
    <row r="2995" spans="2:10" x14ac:dyDescent="0.2">
      <c r="B2995">
        <v>14</v>
      </c>
      <c r="J2995" t="str">
        <f t="shared" si="24"/>
        <v/>
      </c>
    </row>
    <row r="2996" spans="2:10" x14ac:dyDescent="0.2">
      <c r="B2996">
        <v>15</v>
      </c>
      <c r="J2996" t="str">
        <f t="shared" si="24"/>
        <v/>
      </c>
    </row>
    <row r="2997" spans="2:10" x14ac:dyDescent="0.2">
      <c r="B2997">
        <v>16</v>
      </c>
      <c r="C2997" t="s">
        <v>2433</v>
      </c>
      <c r="D2997" t="s">
        <v>273</v>
      </c>
      <c r="F2997" t="s">
        <v>2265</v>
      </c>
      <c r="J2997" t="str">
        <f t="shared" si="24"/>
        <v>total_consolidated, storesopenings</v>
      </c>
    </row>
    <row r="2998" spans="2:10" x14ac:dyDescent="0.2">
      <c r="B2998">
        <v>17</v>
      </c>
      <c r="C2998" t="s">
        <v>2241</v>
      </c>
      <c r="D2998" t="s">
        <v>2095</v>
      </c>
      <c r="J2998" t="str">
        <f t="shared" si="24"/>
        <v>total_gross, square_footage</v>
      </c>
    </row>
    <row r="2999" spans="2:10" x14ac:dyDescent="0.2">
      <c r="B2999">
        <v>18</v>
      </c>
      <c r="C2999" t="s">
        <v>1764</v>
      </c>
      <c r="J2999" t="str">
        <f t="shared" si="24"/>
        <v>abercrombie</v>
      </c>
    </row>
    <row r="3000" spans="2:10" x14ac:dyDescent="0.2">
      <c r="B3000">
        <v>19</v>
      </c>
      <c r="C3000" t="s">
        <v>1765</v>
      </c>
      <c r="J3000" t="str">
        <f t="shared" si="24"/>
        <v>hollister</v>
      </c>
    </row>
    <row r="3001" spans="2:10" x14ac:dyDescent="0.2">
      <c r="B3001">
        <v>20</v>
      </c>
      <c r="C3001" t="s">
        <v>1766</v>
      </c>
      <c r="J3001" t="str">
        <f t="shared" si="24"/>
        <v>apac</v>
      </c>
    </row>
    <row r="3002" spans="2:10" x14ac:dyDescent="0.2">
      <c r="B3002">
        <v>21</v>
      </c>
      <c r="C3002" t="s">
        <v>1767</v>
      </c>
      <c r="J3002" t="str">
        <f t="shared" si="24"/>
        <v>emea</v>
      </c>
    </row>
    <row r="3003" spans="2:10" x14ac:dyDescent="0.2">
      <c r="B3003">
        <v>22</v>
      </c>
      <c r="C3003" t="s">
        <v>1768</v>
      </c>
      <c r="J3003" t="str">
        <f t="shared" si="24"/>
        <v>other</v>
      </c>
    </row>
    <row r="3004" spans="2:10" x14ac:dyDescent="0.2">
      <c r="B3004">
        <v>23</v>
      </c>
      <c r="C3004" t="s">
        <v>1769</v>
      </c>
      <c r="J3004" t="str">
        <f t="shared" si="24"/>
        <v>united_states</v>
      </c>
    </row>
    <row r="3005" spans="2:10" x14ac:dyDescent="0.2">
      <c r="B3005">
        <v>24</v>
      </c>
      <c r="C3005" t="s">
        <v>1770</v>
      </c>
      <c r="J3005" t="str">
        <f t="shared" si="24"/>
        <v>canada</v>
      </c>
    </row>
    <row r="3006" spans="2:10" x14ac:dyDescent="0.2">
      <c r="B3006">
        <v>25</v>
      </c>
      <c r="C3006" t="s">
        <v>1769</v>
      </c>
      <c r="J3006" t="str">
        <f t="shared" si="24"/>
        <v>united_states</v>
      </c>
    </row>
    <row r="3007" spans="2:10" x14ac:dyDescent="0.2">
      <c r="B3007">
        <v>26</v>
      </c>
      <c r="C3007" t="s">
        <v>2233</v>
      </c>
      <c r="D3007" t="s">
        <v>273</v>
      </c>
      <c r="J3007" t="str">
        <f t="shared" si="24"/>
        <v>company_operated, stores</v>
      </c>
    </row>
    <row r="3008" spans="2:10" x14ac:dyDescent="0.2">
      <c r="B3008">
        <v>27</v>
      </c>
      <c r="C3008" t="s">
        <v>2236</v>
      </c>
      <c r="D3008" t="s">
        <v>273</v>
      </c>
      <c r="J3008" t="str">
        <f t="shared" si="24"/>
        <v>partner_operated, stores</v>
      </c>
    </row>
    <row r="3009" spans="2:10" x14ac:dyDescent="0.2">
      <c r="B3009">
        <v>28</v>
      </c>
      <c r="C3009" t="s">
        <v>2233</v>
      </c>
      <c r="D3009" t="s">
        <v>273</v>
      </c>
      <c r="J3009" t="str">
        <f t="shared" si="24"/>
        <v>company_operated, stores</v>
      </c>
    </row>
    <row r="3010" spans="2:10" x14ac:dyDescent="0.2">
      <c r="B3010">
        <v>29</v>
      </c>
      <c r="C3010" t="s">
        <v>2236</v>
      </c>
      <c r="D3010" t="s">
        <v>273</v>
      </c>
      <c r="J3010" t="str">
        <f t="shared" si="24"/>
        <v>partner_operated, stores</v>
      </c>
    </row>
    <row r="3011" spans="2:10" x14ac:dyDescent="0.2">
      <c r="B3011">
        <v>30</v>
      </c>
      <c r="C3011" t="s">
        <v>1771</v>
      </c>
      <c r="J3011" t="str">
        <f t="shared" si="24"/>
        <v>international</v>
      </c>
    </row>
    <row r="3012" spans="2:10" x14ac:dyDescent="0.2">
      <c r="B3012">
        <v>31</v>
      </c>
      <c r="C3012" t="s">
        <v>1771</v>
      </c>
      <c r="D3012" t="s">
        <v>2434</v>
      </c>
      <c r="J3012" t="str">
        <f t="shared" si="24"/>
        <v>international, travel_retail</v>
      </c>
    </row>
    <row r="3013" spans="2:10" x14ac:dyDescent="0.2">
      <c r="B3013">
        <v>32</v>
      </c>
      <c r="C3013" t="s">
        <v>2236</v>
      </c>
      <c r="D3013" t="s">
        <v>273</v>
      </c>
      <c r="J3013" t="str">
        <f t="shared" si="24"/>
        <v>partner_operated, stores</v>
      </c>
    </row>
    <row r="3014" spans="2:10" x14ac:dyDescent="0.2">
      <c r="B3014">
        <v>33</v>
      </c>
      <c r="C3014" t="s">
        <v>2693</v>
      </c>
      <c r="D3014" t="s">
        <v>2713</v>
      </c>
      <c r="J3014" t="str">
        <f t="shared" si="24"/>
        <v>bath, body_works_direct</v>
      </c>
    </row>
    <row r="3015" spans="2:10" x14ac:dyDescent="0.2">
      <c r="B3015">
        <v>34</v>
      </c>
      <c r="C3015" t="s">
        <v>2693</v>
      </c>
      <c r="D3015" t="s">
        <v>2714</v>
      </c>
      <c r="J3015" t="str">
        <f t="shared" si="24"/>
        <v>bath, body_works_international</v>
      </c>
    </row>
    <row r="3016" spans="2:10" x14ac:dyDescent="0.2">
      <c r="B3016">
        <v>35</v>
      </c>
      <c r="C3016" t="s">
        <v>2693</v>
      </c>
      <c r="D3016" t="s">
        <v>2715</v>
      </c>
      <c r="F3016" t="s">
        <v>2467</v>
      </c>
      <c r="G3016" t="s">
        <v>1770</v>
      </c>
      <c r="J3016" t="str">
        <f t="shared" si="24"/>
        <v>bath, body_worksus, canada</v>
      </c>
    </row>
    <row r="3017" spans="2:10" x14ac:dyDescent="0.2">
      <c r="B3017">
        <v>36</v>
      </c>
      <c r="C3017" t="s">
        <v>2209</v>
      </c>
      <c r="J3017" t="str">
        <f t="shared" si="24"/>
        <v>victorias_secret_direct</v>
      </c>
    </row>
    <row r="3018" spans="2:10" x14ac:dyDescent="0.2">
      <c r="B3018">
        <v>37</v>
      </c>
      <c r="C3018" t="s">
        <v>2210</v>
      </c>
      <c r="J3018" t="str">
        <f t="shared" si="24"/>
        <v>victorias_secret_international</v>
      </c>
    </row>
    <row r="3019" spans="2:10" x14ac:dyDescent="0.2">
      <c r="B3019">
        <v>38</v>
      </c>
      <c r="C3019" t="s">
        <v>2435</v>
      </c>
      <c r="D3019" t="s">
        <v>273</v>
      </c>
      <c r="F3019" t="s">
        <v>1770</v>
      </c>
      <c r="J3019" t="str">
        <f t="shared" si="24"/>
        <v>victorias_secret, storescanada</v>
      </c>
    </row>
    <row r="3020" spans="2:10" x14ac:dyDescent="0.2">
      <c r="B3020">
        <v>39</v>
      </c>
      <c r="C3020" t="s">
        <v>2233</v>
      </c>
      <c r="D3020" t="s">
        <v>273</v>
      </c>
      <c r="J3020" t="str">
        <f t="shared" si="24"/>
        <v>company_operated, stores</v>
      </c>
    </row>
    <row r="3021" spans="2:10" x14ac:dyDescent="0.2">
      <c r="B3021">
        <v>40</v>
      </c>
      <c r="C3021" t="s">
        <v>2236</v>
      </c>
      <c r="D3021" t="s">
        <v>273</v>
      </c>
      <c r="J3021" t="str">
        <f t="shared" si="24"/>
        <v>partner_operated, stores</v>
      </c>
    </row>
    <row r="3022" spans="2:10" x14ac:dyDescent="0.2">
      <c r="B3022">
        <v>41</v>
      </c>
      <c r="C3022" t="s">
        <v>1773</v>
      </c>
      <c r="J3022" t="str">
        <f t="shared" si="24"/>
        <v>comparable_sales</v>
      </c>
    </row>
    <row r="3023" spans="2:10" x14ac:dyDescent="0.2">
      <c r="B3023">
        <v>42</v>
      </c>
      <c r="C3023" t="s">
        <v>2436</v>
      </c>
      <c r="D3023" t="s">
        <v>1852</v>
      </c>
      <c r="J3023" t="str">
        <f t="shared" si="24"/>
        <v>chicos, revenue</v>
      </c>
    </row>
    <row r="3024" spans="2:10" x14ac:dyDescent="0.2">
      <c r="B3024">
        <v>43</v>
      </c>
      <c r="C3024" t="s">
        <v>2437</v>
      </c>
      <c r="D3024" t="s">
        <v>1852</v>
      </c>
      <c r="J3024" t="str">
        <f t="shared" si="24"/>
        <v>soma, revenue</v>
      </c>
    </row>
    <row r="3025" spans="2:10" x14ac:dyDescent="0.2">
      <c r="B3025">
        <v>44</v>
      </c>
      <c r="C3025" t="s">
        <v>2438</v>
      </c>
      <c r="D3025" t="s">
        <v>1852</v>
      </c>
      <c r="J3025" t="str">
        <f t="shared" si="24"/>
        <v>white_house_black_market, revenue</v>
      </c>
    </row>
    <row r="3026" spans="2:10" x14ac:dyDescent="0.2">
      <c r="B3026">
        <v>45</v>
      </c>
      <c r="C3026" t="s">
        <v>2439</v>
      </c>
      <c r="D3026" t="s">
        <v>2095</v>
      </c>
      <c r="J3026" t="str">
        <f t="shared" si="24"/>
        <v>net_selling, square_footage</v>
      </c>
    </row>
    <row r="3027" spans="2:10" x14ac:dyDescent="0.2">
      <c r="B3027">
        <v>46</v>
      </c>
      <c r="C3027" t="s">
        <v>1774</v>
      </c>
      <c r="J3027" t="str">
        <f t="shared" si="24"/>
        <v>franchised_stores</v>
      </c>
    </row>
    <row r="3028" spans="2:10" x14ac:dyDescent="0.2">
      <c r="B3028">
        <v>47</v>
      </c>
      <c r="C3028" t="s">
        <v>1826</v>
      </c>
      <c r="D3028" t="s">
        <v>273</v>
      </c>
      <c r="J3028" t="str">
        <f t="shared" si="24"/>
        <v>total, stores</v>
      </c>
    </row>
    <row r="3029" spans="2:10" x14ac:dyDescent="0.2">
      <c r="B3029">
        <v>48</v>
      </c>
      <c r="C3029" t="s">
        <v>2211</v>
      </c>
      <c r="J3029" t="str">
        <f t="shared" si="24"/>
        <v>chicos_frontline_boutiques</v>
      </c>
    </row>
    <row r="3030" spans="2:10" x14ac:dyDescent="0.2">
      <c r="B3030">
        <v>49</v>
      </c>
      <c r="C3030" t="s">
        <v>2212</v>
      </c>
      <c r="J3030" t="str">
        <f t="shared" si="24"/>
        <v>chicos_outlets</v>
      </c>
    </row>
    <row r="3031" spans="2:10" x14ac:dyDescent="0.2">
      <c r="B3031">
        <v>50</v>
      </c>
      <c r="C3031" t="s">
        <v>2157</v>
      </c>
      <c r="J3031" t="str">
        <f t="shared" si="24"/>
        <v>soma_frontline_boutiques</v>
      </c>
    </row>
    <row r="3032" spans="2:10" x14ac:dyDescent="0.2">
      <c r="B3032">
        <v>51</v>
      </c>
      <c r="C3032" t="s">
        <v>2158</v>
      </c>
      <c r="J3032" t="str">
        <f t="shared" si="24"/>
        <v>soma_outlets</v>
      </c>
    </row>
    <row r="3033" spans="2:10" x14ac:dyDescent="0.2">
      <c r="B3033">
        <v>52</v>
      </c>
      <c r="C3033" t="s">
        <v>2159</v>
      </c>
      <c r="J3033" t="str">
        <f t="shared" si="24"/>
        <v>whbm_frontline_boutiques</v>
      </c>
    </row>
    <row r="3034" spans="2:10" x14ac:dyDescent="0.2">
      <c r="B3034">
        <v>53</v>
      </c>
      <c r="C3034" t="s">
        <v>2160</v>
      </c>
      <c r="J3034" t="str">
        <f t="shared" si="24"/>
        <v>whbm_outlets</v>
      </c>
    </row>
    <row r="3035" spans="2:10" x14ac:dyDescent="0.2">
      <c r="B3035">
        <v>54</v>
      </c>
      <c r="D3035" t="s">
        <v>1763</v>
      </c>
      <c r="J3035" t="str">
        <f t="shared" si="24"/>
        <v>store_closures</v>
      </c>
    </row>
    <row r="3036" spans="2:10" x14ac:dyDescent="0.2">
      <c r="B3036">
        <v>55</v>
      </c>
      <c r="C3036" t="s">
        <v>1771</v>
      </c>
      <c r="J3036" t="str">
        <f t="shared" si="24"/>
        <v>international</v>
      </c>
    </row>
    <row r="3037" spans="2:10" x14ac:dyDescent="0.2">
      <c r="B3037">
        <v>56</v>
      </c>
      <c r="C3037" t="s">
        <v>2696</v>
      </c>
      <c r="J3037" t="str">
        <f t="shared" si="24"/>
        <v>us_retail</v>
      </c>
    </row>
    <row r="3038" spans="2:10" x14ac:dyDescent="0.2">
      <c r="B3038">
        <v>57</v>
      </c>
      <c r="C3038" t="s">
        <v>2697</v>
      </c>
      <c r="J3038" t="str">
        <f t="shared" si="24"/>
        <v>us_wholesale</v>
      </c>
    </row>
    <row r="3039" spans="2:10" x14ac:dyDescent="0.2">
      <c r="B3039">
        <v>58</v>
      </c>
      <c r="C3039" t="s">
        <v>2440</v>
      </c>
      <c r="D3039" t="s">
        <v>2441</v>
      </c>
      <c r="J3039" t="str">
        <f t="shared" si="24"/>
        <v>direct, consumer</v>
      </c>
    </row>
    <row r="3040" spans="2:10" x14ac:dyDescent="0.2">
      <c r="B3040">
        <v>59</v>
      </c>
      <c r="C3040" t="s">
        <v>1775</v>
      </c>
      <c r="J3040" t="str">
        <f t="shared" si="24"/>
        <v>wholesale_channel</v>
      </c>
    </row>
    <row r="3041" spans="2:10" x14ac:dyDescent="0.2">
      <c r="B3041">
        <v>60</v>
      </c>
      <c r="C3041" t="s">
        <v>2058</v>
      </c>
      <c r="D3041" t="s">
        <v>1860</v>
      </c>
      <c r="J3041" t="str">
        <f t="shared" si="24"/>
        <v>apparel, net_sales</v>
      </c>
    </row>
    <row r="3042" spans="2:10" x14ac:dyDescent="0.2">
      <c r="B3042">
        <v>61</v>
      </c>
      <c r="C3042" t="s">
        <v>2442</v>
      </c>
      <c r="D3042" t="s">
        <v>1860</v>
      </c>
      <c r="J3042" t="str">
        <f t="shared" si="24"/>
        <v>non_apparel, net_sales</v>
      </c>
    </row>
    <row r="3043" spans="2:10" x14ac:dyDescent="0.2">
      <c r="B3043">
        <v>62</v>
      </c>
      <c r="C3043" t="s">
        <v>2440</v>
      </c>
      <c r="D3043" t="s">
        <v>2441</v>
      </c>
      <c r="J3043" t="str">
        <f t="shared" si="24"/>
        <v>direct, consumer</v>
      </c>
    </row>
    <row r="3044" spans="2:10" x14ac:dyDescent="0.2">
      <c r="B3044">
        <v>63</v>
      </c>
      <c r="C3044" t="s">
        <v>273</v>
      </c>
      <c r="J3044" t="str">
        <f t="shared" si="24"/>
        <v>stores</v>
      </c>
    </row>
    <row r="3045" spans="2:10" x14ac:dyDescent="0.2">
      <c r="B3045">
        <v>64</v>
      </c>
      <c r="C3045" t="s">
        <v>1776</v>
      </c>
      <c r="J3045" t="str">
        <f t="shared" si="24"/>
        <v>closed</v>
      </c>
    </row>
    <row r="3046" spans="2:10" x14ac:dyDescent="0.2">
      <c r="B3046">
        <v>65</v>
      </c>
      <c r="C3046" t="s">
        <v>2443</v>
      </c>
      <c r="D3046" t="s">
        <v>273</v>
      </c>
      <c r="J3046" t="str">
        <f t="shared" si="24"/>
        <v>express_edit_concept, stores</v>
      </c>
    </row>
    <row r="3047" spans="2:10" x14ac:dyDescent="0.2">
      <c r="B3047">
        <v>66</v>
      </c>
      <c r="C3047" t="s">
        <v>1777</v>
      </c>
      <c r="J3047" t="str">
        <f t="shared" si="24"/>
        <v>opened</v>
      </c>
    </row>
    <row r="3048" spans="2:10" x14ac:dyDescent="0.2">
      <c r="B3048">
        <v>67</v>
      </c>
      <c r="C3048" t="s">
        <v>1778</v>
      </c>
      <c r="J3048" t="str">
        <f t="shared" ref="J3048:J3111" si="25">IF(C3048&lt;&gt;"",C3048,"")&amp;IF(AND(C3048&lt;&gt;"",D3048&lt;&gt;""),", ","")&amp;IF(D3048&lt;&gt;"",D3048,"")&amp;IF(AND(D3048&lt;&gt;"",E3048&lt;&gt;""),", ","")&amp;IF(E3048&lt;&gt;"",E3048,"")&amp;IF(AND(E3048&lt;&gt;"",F3048&lt;&gt;""),", ","")&amp;IF(F3048&lt;&gt;"",F3048,"")&amp;IF(AND(F3048&lt;&gt;"",G3048&lt;&gt;""),", ","")&amp;IF(G3048&lt;&gt;"",G3048,"")</f>
        <v>outlet_stores</v>
      </c>
    </row>
    <row r="3049" spans="2:10" x14ac:dyDescent="0.2">
      <c r="B3049">
        <v>68</v>
      </c>
      <c r="C3049" t="s">
        <v>1940</v>
      </c>
      <c r="D3049" t="s">
        <v>273</v>
      </c>
      <c r="J3049" t="str">
        <f t="shared" si="25"/>
        <v>retail, stores</v>
      </c>
    </row>
    <row r="3050" spans="2:10" x14ac:dyDescent="0.2">
      <c r="B3050">
        <v>69</v>
      </c>
      <c r="C3050" t="s">
        <v>2234</v>
      </c>
      <c r="D3050" t="s">
        <v>2235</v>
      </c>
      <c r="J3050" t="str">
        <f t="shared" si="25"/>
        <v>store, count</v>
      </c>
    </row>
    <row r="3051" spans="2:10" x14ac:dyDescent="0.2">
      <c r="B3051">
        <v>70</v>
      </c>
      <c r="C3051" t="s">
        <v>2444</v>
      </c>
      <c r="D3051" t="s">
        <v>273</v>
      </c>
      <c r="J3051" t="str">
        <f t="shared" si="25"/>
        <v>upwest, stores</v>
      </c>
    </row>
    <row r="3052" spans="2:10" x14ac:dyDescent="0.2">
      <c r="B3052">
        <v>71</v>
      </c>
      <c r="C3052" t="s">
        <v>2445</v>
      </c>
      <c r="D3052" t="s">
        <v>1852</v>
      </c>
      <c r="J3052" t="str">
        <f t="shared" si="25"/>
        <v>other_channel, revenue</v>
      </c>
    </row>
    <row r="3053" spans="2:10" x14ac:dyDescent="0.2">
      <c r="B3053">
        <v>72</v>
      </c>
      <c r="C3053" t="s">
        <v>2446</v>
      </c>
      <c r="D3053" t="s">
        <v>1852</v>
      </c>
      <c r="J3053" t="str">
        <f t="shared" si="25"/>
        <v>outlet, revenue</v>
      </c>
    </row>
    <row r="3054" spans="2:10" x14ac:dyDescent="0.2">
      <c r="B3054">
        <v>73</v>
      </c>
      <c r="C3054" t="s">
        <v>1940</v>
      </c>
      <c r="D3054" t="s">
        <v>1852</v>
      </c>
      <c r="J3054" t="str">
        <f t="shared" si="25"/>
        <v>retail, revenue</v>
      </c>
    </row>
    <row r="3055" spans="2:10" x14ac:dyDescent="0.2">
      <c r="B3055">
        <v>74</v>
      </c>
      <c r="C3055" t="s">
        <v>1817</v>
      </c>
      <c r="D3055" t="s">
        <v>1768</v>
      </c>
      <c r="J3055" t="str">
        <f t="shared" si="25"/>
        <v>accessories, other</v>
      </c>
    </row>
    <row r="3056" spans="2:10" x14ac:dyDescent="0.2">
      <c r="B3056">
        <v>75</v>
      </c>
      <c r="C3056" t="s">
        <v>2058</v>
      </c>
      <c r="D3056" t="s">
        <v>1852</v>
      </c>
      <c r="J3056" t="str">
        <f t="shared" si="25"/>
        <v>apparel, revenue</v>
      </c>
    </row>
    <row r="3057" spans="2:10" x14ac:dyDescent="0.2">
      <c r="B3057">
        <v>76</v>
      </c>
      <c r="C3057" t="s">
        <v>2447</v>
      </c>
      <c r="D3057" t="s">
        <v>1852</v>
      </c>
      <c r="J3057" t="str">
        <f t="shared" si="25"/>
        <v>other_product, revenue</v>
      </c>
    </row>
    <row r="3058" spans="2:10" x14ac:dyDescent="0.2">
      <c r="B3058">
        <v>77</v>
      </c>
      <c r="C3058" t="s">
        <v>2432</v>
      </c>
      <c r="D3058" t="s">
        <v>1768</v>
      </c>
      <c r="J3058" t="str">
        <f t="shared" si="25"/>
        <v>corporate, other</v>
      </c>
    </row>
    <row r="3059" spans="2:10" x14ac:dyDescent="0.2">
      <c r="B3059">
        <v>78</v>
      </c>
      <c r="C3059" t="s">
        <v>2716</v>
      </c>
      <c r="D3059" t="s">
        <v>2717</v>
      </c>
      <c r="J3059" t="str">
        <f t="shared" si="25"/>
        <v>johnston, murphy</v>
      </c>
    </row>
    <row r="3060" spans="2:10" x14ac:dyDescent="0.2">
      <c r="B3060">
        <v>79</v>
      </c>
      <c r="C3060" t="s">
        <v>2448</v>
      </c>
      <c r="D3060" t="s">
        <v>1852</v>
      </c>
      <c r="J3060" t="str">
        <f t="shared" si="25"/>
        <v>journeys, revenue</v>
      </c>
    </row>
    <row r="3061" spans="2:10" x14ac:dyDescent="0.2">
      <c r="B3061">
        <v>80</v>
      </c>
      <c r="C3061" t="s">
        <v>2718</v>
      </c>
      <c r="D3061" t="s">
        <v>2719</v>
      </c>
      <c r="J3061" t="str">
        <f t="shared" si="25"/>
        <v>licensed_br, s</v>
      </c>
    </row>
    <row r="3062" spans="2:10" x14ac:dyDescent="0.2">
      <c r="B3062">
        <v>81</v>
      </c>
      <c r="C3062" t="s">
        <v>2449</v>
      </c>
      <c r="D3062" t="s">
        <v>2450</v>
      </c>
      <c r="J3062" t="str">
        <f t="shared" si="25"/>
        <v>schuh, group_revenue</v>
      </c>
    </row>
    <row r="3063" spans="2:10" x14ac:dyDescent="0.2">
      <c r="B3063">
        <v>82</v>
      </c>
      <c r="C3063" t="s">
        <v>273</v>
      </c>
      <c r="D3063" t="s">
        <v>1776</v>
      </c>
      <c r="J3063" t="str">
        <f t="shared" si="25"/>
        <v>stores, closed</v>
      </c>
    </row>
    <row r="3064" spans="2:10" x14ac:dyDescent="0.2">
      <c r="B3064">
        <v>83</v>
      </c>
      <c r="C3064" t="s">
        <v>1826</v>
      </c>
      <c r="D3064" t="s">
        <v>273</v>
      </c>
      <c r="J3064" t="str">
        <f t="shared" si="25"/>
        <v>total, stores</v>
      </c>
    </row>
    <row r="3065" spans="2:10" x14ac:dyDescent="0.2">
      <c r="B3065">
        <v>84</v>
      </c>
      <c r="C3065" t="s">
        <v>1770</v>
      </c>
      <c r="J3065" t="str">
        <f t="shared" si="25"/>
        <v>canada</v>
      </c>
    </row>
    <row r="3066" spans="2:10" x14ac:dyDescent="0.2">
      <c r="B3066">
        <v>85</v>
      </c>
      <c r="C3066" t="s">
        <v>1780</v>
      </c>
      <c r="J3066" t="str">
        <f t="shared" si="25"/>
        <v>germany</v>
      </c>
    </row>
    <row r="3067" spans="2:10" x14ac:dyDescent="0.2">
      <c r="B3067">
        <v>86</v>
      </c>
      <c r="C3067" t="s">
        <v>1781</v>
      </c>
      <c r="J3067" t="str">
        <f t="shared" si="25"/>
        <v>italy</v>
      </c>
    </row>
    <row r="3068" spans="2:10" x14ac:dyDescent="0.2">
      <c r="B3068">
        <v>87</v>
      </c>
      <c r="C3068" t="s">
        <v>1782</v>
      </c>
      <c r="J3068" t="str">
        <f t="shared" si="25"/>
        <v>other_foreign_countries</v>
      </c>
    </row>
    <row r="3069" spans="2:10" x14ac:dyDescent="0.2">
      <c r="B3069">
        <v>88</v>
      </c>
      <c r="C3069" t="s">
        <v>1783</v>
      </c>
      <c r="J3069" t="str">
        <f t="shared" si="25"/>
        <v>south_korea</v>
      </c>
    </row>
    <row r="3070" spans="2:10" x14ac:dyDescent="0.2">
      <c r="B3070">
        <v>89</v>
      </c>
      <c r="C3070" t="s">
        <v>1784</v>
      </c>
      <c r="J3070" t="str">
        <f t="shared" si="25"/>
        <v>spain</v>
      </c>
    </row>
    <row r="3071" spans="2:10" x14ac:dyDescent="0.2">
      <c r="B3071">
        <v>90</v>
      </c>
      <c r="C3071" t="s">
        <v>2467</v>
      </c>
      <c r="J3071" t="str">
        <f t="shared" si="25"/>
        <v>us</v>
      </c>
    </row>
    <row r="3072" spans="2:10" x14ac:dyDescent="0.2">
      <c r="B3072">
        <v>91</v>
      </c>
      <c r="C3072" t="s">
        <v>2161</v>
      </c>
      <c r="J3072" t="str">
        <f t="shared" si="25"/>
        <v>net_royalties</v>
      </c>
    </row>
    <row r="3073" spans="2:10" x14ac:dyDescent="0.2">
      <c r="B3073">
        <v>92</v>
      </c>
      <c r="C3073" t="s">
        <v>1785</v>
      </c>
      <c r="J3073" t="str">
        <f t="shared" si="25"/>
        <v>product_sales</v>
      </c>
    </row>
    <row r="3074" spans="2:10" x14ac:dyDescent="0.2">
      <c r="B3074">
        <v>93</v>
      </c>
      <c r="C3074" t="s">
        <v>1786</v>
      </c>
      <c r="J3074" t="str">
        <f t="shared" si="25"/>
        <v>americas_retail</v>
      </c>
    </row>
    <row r="3075" spans="2:10" x14ac:dyDescent="0.2">
      <c r="B3075">
        <v>94</v>
      </c>
      <c r="C3075" t="s">
        <v>1786</v>
      </c>
      <c r="D3075" t="s">
        <v>2451</v>
      </c>
      <c r="J3075" t="str">
        <f t="shared" si="25"/>
        <v>americas_retail, comp_sales</v>
      </c>
    </row>
    <row r="3076" spans="2:10" x14ac:dyDescent="0.2">
      <c r="B3076">
        <v>95</v>
      </c>
      <c r="C3076" t="s">
        <v>1786</v>
      </c>
      <c r="D3076" t="s">
        <v>2451</v>
      </c>
      <c r="J3076" t="str">
        <f t="shared" si="25"/>
        <v>americas_retail, comp_sales</v>
      </c>
    </row>
    <row r="3077" spans="2:10" x14ac:dyDescent="0.2">
      <c r="B3077">
        <v>96</v>
      </c>
      <c r="C3077" t="s">
        <v>1803</v>
      </c>
      <c r="D3077" t="s">
        <v>1910</v>
      </c>
      <c r="J3077" t="str">
        <f t="shared" si="25"/>
        <v>americas, wholesale</v>
      </c>
    </row>
    <row r="3078" spans="2:10" x14ac:dyDescent="0.2">
      <c r="B3078">
        <v>97</v>
      </c>
      <c r="C3078" t="s">
        <v>1803</v>
      </c>
      <c r="D3078" t="s">
        <v>1910</v>
      </c>
      <c r="J3078" t="str">
        <f t="shared" si="25"/>
        <v>americas, wholesale</v>
      </c>
    </row>
    <row r="3079" spans="2:10" x14ac:dyDescent="0.2">
      <c r="B3079">
        <v>98</v>
      </c>
      <c r="C3079" t="s">
        <v>1787</v>
      </c>
      <c r="J3079" t="str">
        <f t="shared" si="25"/>
        <v>asia</v>
      </c>
    </row>
    <row r="3080" spans="2:10" x14ac:dyDescent="0.2">
      <c r="B3080">
        <v>99</v>
      </c>
      <c r="C3080" t="s">
        <v>1787</v>
      </c>
      <c r="D3080" t="s">
        <v>1940</v>
      </c>
      <c r="J3080" t="str">
        <f t="shared" si="25"/>
        <v>asia, retail</v>
      </c>
    </row>
    <row r="3081" spans="2:10" x14ac:dyDescent="0.2">
      <c r="B3081">
        <v>100</v>
      </c>
      <c r="C3081" t="s">
        <v>1787</v>
      </c>
      <c r="D3081" t="s">
        <v>1940</v>
      </c>
      <c r="J3081" t="str">
        <f t="shared" si="25"/>
        <v>asia, retail</v>
      </c>
    </row>
    <row r="3082" spans="2:10" x14ac:dyDescent="0.2">
      <c r="B3082">
        <v>101</v>
      </c>
      <c r="C3082" t="s">
        <v>1788</v>
      </c>
      <c r="J3082" t="str">
        <f t="shared" si="25"/>
        <v>europe</v>
      </c>
    </row>
    <row r="3083" spans="2:10" x14ac:dyDescent="0.2">
      <c r="B3083">
        <v>102</v>
      </c>
      <c r="C3083" t="s">
        <v>2452</v>
      </c>
      <c r="D3083" t="s">
        <v>2451</v>
      </c>
      <c r="J3083" t="str">
        <f t="shared" si="25"/>
        <v>europe_retail, comp_sales</v>
      </c>
    </row>
    <row r="3084" spans="2:10" x14ac:dyDescent="0.2">
      <c r="B3084">
        <v>103</v>
      </c>
      <c r="C3084" t="s">
        <v>2452</v>
      </c>
      <c r="D3084" t="s">
        <v>2451</v>
      </c>
      <c r="J3084" t="str">
        <f t="shared" si="25"/>
        <v>europe_retail, comp_sales</v>
      </c>
    </row>
    <row r="3085" spans="2:10" x14ac:dyDescent="0.2">
      <c r="B3085">
        <v>104</v>
      </c>
      <c r="C3085" t="s">
        <v>1789</v>
      </c>
      <c r="J3085" t="str">
        <f t="shared" si="25"/>
        <v>licensing</v>
      </c>
    </row>
    <row r="3086" spans="2:10" x14ac:dyDescent="0.2">
      <c r="B3086">
        <v>105</v>
      </c>
      <c r="C3086" t="s">
        <v>1789</v>
      </c>
      <c r="J3086" t="str">
        <f t="shared" si="25"/>
        <v>licensing</v>
      </c>
    </row>
    <row r="3087" spans="2:10" x14ac:dyDescent="0.2">
      <c r="B3087">
        <v>106</v>
      </c>
      <c r="C3087" t="s">
        <v>2453</v>
      </c>
      <c r="D3087" t="s">
        <v>1772</v>
      </c>
      <c r="J3087" t="str">
        <f t="shared" si="25"/>
        <v>athleta, sales</v>
      </c>
    </row>
    <row r="3088" spans="2:10" x14ac:dyDescent="0.2">
      <c r="B3088">
        <v>107</v>
      </c>
      <c r="C3088" t="s">
        <v>2454</v>
      </c>
      <c r="D3088" t="s">
        <v>2455</v>
      </c>
      <c r="J3088" t="str">
        <f t="shared" si="25"/>
        <v>banana_republic, global_sales</v>
      </c>
    </row>
    <row r="3089" spans="2:10" x14ac:dyDescent="0.2">
      <c r="B3089">
        <v>108</v>
      </c>
      <c r="C3089" t="s">
        <v>1790</v>
      </c>
      <c r="J3089" t="str">
        <f t="shared" si="25"/>
        <v>gap_global</v>
      </c>
    </row>
    <row r="3090" spans="2:10" x14ac:dyDescent="0.2">
      <c r="B3090">
        <v>109</v>
      </c>
      <c r="C3090" t="s">
        <v>2456</v>
      </c>
      <c r="D3090" t="s">
        <v>2455</v>
      </c>
      <c r="J3090" t="str">
        <f t="shared" si="25"/>
        <v>gap, global_sales</v>
      </c>
    </row>
    <row r="3091" spans="2:10" x14ac:dyDescent="0.2">
      <c r="B3091">
        <v>110</v>
      </c>
      <c r="C3091" t="s">
        <v>1791</v>
      </c>
      <c r="J3091" t="str">
        <f t="shared" si="25"/>
        <v>old_navy_global</v>
      </c>
    </row>
    <row r="3092" spans="2:10" x14ac:dyDescent="0.2">
      <c r="B3092">
        <v>111</v>
      </c>
      <c r="C3092" t="s">
        <v>2457</v>
      </c>
      <c r="D3092" t="s">
        <v>2455</v>
      </c>
      <c r="J3092" t="str">
        <f t="shared" si="25"/>
        <v>old_navy, global_sales</v>
      </c>
    </row>
    <row r="3093" spans="2:10" x14ac:dyDescent="0.2">
      <c r="B3093">
        <v>112</v>
      </c>
      <c r="C3093" t="s">
        <v>1792</v>
      </c>
      <c r="J3093" t="str">
        <f t="shared" si="25"/>
        <v>other_sales</v>
      </c>
    </row>
    <row r="3094" spans="2:10" x14ac:dyDescent="0.2">
      <c r="B3094">
        <v>113</v>
      </c>
      <c r="C3094" t="s">
        <v>1826</v>
      </c>
      <c r="D3094" t="s">
        <v>1860</v>
      </c>
      <c r="J3094" t="str">
        <f t="shared" si="25"/>
        <v>total, net_sales</v>
      </c>
    </row>
    <row r="3095" spans="2:10" x14ac:dyDescent="0.2">
      <c r="B3095">
        <v>114</v>
      </c>
      <c r="C3095" t="s">
        <v>1793</v>
      </c>
      <c r="J3095" t="str">
        <f t="shared" si="25"/>
        <v>asia_sales</v>
      </c>
    </row>
    <row r="3096" spans="2:10" x14ac:dyDescent="0.2">
      <c r="B3096">
        <v>115</v>
      </c>
      <c r="C3096" t="s">
        <v>1794</v>
      </c>
      <c r="J3096" t="str">
        <f t="shared" si="25"/>
        <v>canada_sales</v>
      </c>
    </row>
    <row r="3097" spans="2:10" x14ac:dyDescent="0.2">
      <c r="B3097">
        <v>116</v>
      </c>
      <c r="C3097" t="s">
        <v>1795</v>
      </c>
      <c r="J3097" t="str">
        <f t="shared" si="25"/>
        <v>europe_sales</v>
      </c>
    </row>
    <row r="3098" spans="2:10" x14ac:dyDescent="0.2">
      <c r="B3098">
        <v>117</v>
      </c>
      <c r="C3098" t="s">
        <v>1796</v>
      </c>
      <c r="J3098" t="str">
        <f t="shared" si="25"/>
        <v>other_regions_sales</v>
      </c>
    </row>
    <row r="3099" spans="2:10" x14ac:dyDescent="0.2">
      <c r="B3099">
        <v>118</v>
      </c>
      <c r="C3099" t="s">
        <v>1826</v>
      </c>
      <c r="D3099" t="s">
        <v>1860</v>
      </c>
      <c r="J3099" t="str">
        <f t="shared" si="25"/>
        <v>total, net_sales</v>
      </c>
    </row>
    <row r="3100" spans="2:10" x14ac:dyDescent="0.2">
      <c r="B3100">
        <v>119</v>
      </c>
      <c r="C3100" t="s">
        <v>2162</v>
      </c>
      <c r="J3100" t="str">
        <f t="shared" si="25"/>
        <v>total_sales</v>
      </c>
    </row>
    <row r="3101" spans="2:10" x14ac:dyDescent="0.2">
      <c r="B3101">
        <v>120</v>
      </c>
      <c r="C3101" t="s">
        <v>2698</v>
      </c>
      <c r="J3101" t="str">
        <f t="shared" si="25"/>
        <v>us_sales</v>
      </c>
    </row>
    <row r="3102" spans="2:10" x14ac:dyDescent="0.2">
      <c r="B3102">
        <v>121</v>
      </c>
      <c r="C3102" t="s">
        <v>1798</v>
      </c>
      <c r="J3102" t="str">
        <f t="shared" si="25"/>
        <v>online_sales</v>
      </c>
    </row>
    <row r="3103" spans="2:10" x14ac:dyDescent="0.2">
      <c r="B3103">
        <v>122</v>
      </c>
      <c r="D3103" t="s">
        <v>2296</v>
      </c>
      <c r="J3103" t="str">
        <f t="shared" si="25"/>
        <v>storesales</v>
      </c>
    </row>
    <row r="3104" spans="2:10" x14ac:dyDescent="0.2">
      <c r="B3104">
        <v>123</v>
      </c>
      <c r="C3104" t="s">
        <v>1826</v>
      </c>
      <c r="D3104" t="s">
        <v>1860</v>
      </c>
      <c r="J3104" t="str">
        <f t="shared" si="25"/>
        <v>total, net_sales</v>
      </c>
    </row>
    <row r="3105" spans="2:10" x14ac:dyDescent="0.2">
      <c r="B3105">
        <v>124</v>
      </c>
      <c r="C3105" t="s">
        <v>2458</v>
      </c>
      <c r="D3105" t="s">
        <v>2237</v>
      </c>
      <c r="J3105" t="str">
        <f t="shared" si="25"/>
        <v>credit_card, revenues</v>
      </c>
    </row>
    <row r="3106" spans="2:10" x14ac:dyDescent="0.2">
      <c r="B3106">
        <v>125</v>
      </c>
      <c r="C3106" t="s">
        <v>1799</v>
      </c>
      <c r="J3106" t="str">
        <f t="shared" si="25"/>
        <v>anniversary_event_sales</v>
      </c>
    </row>
    <row r="3107" spans="2:10" x14ac:dyDescent="0.2">
      <c r="B3107">
        <v>126</v>
      </c>
      <c r="C3107" t="s">
        <v>1800</v>
      </c>
      <c r="J3107" t="str">
        <f t="shared" si="25"/>
        <v>digital_sales</v>
      </c>
    </row>
    <row r="3108" spans="2:10" x14ac:dyDescent="0.2">
      <c r="B3108">
        <v>127</v>
      </c>
      <c r="C3108" t="s">
        <v>1801</v>
      </c>
      <c r="J3108" t="str">
        <f t="shared" si="25"/>
        <v>nordstrom_rack_sales</v>
      </c>
    </row>
    <row r="3109" spans="2:10" x14ac:dyDescent="0.2">
      <c r="B3109">
        <v>128</v>
      </c>
      <c r="C3109" t="s">
        <v>1802</v>
      </c>
      <c r="J3109" t="str">
        <f t="shared" si="25"/>
        <v>nordstrom_sales</v>
      </c>
    </row>
    <row r="3110" spans="2:10" x14ac:dyDescent="0.2">
      <c r="B3110">
        <v>129</v>
      </c>
      <c r="C3110" t="s">
        <v>1803</v>
      </c>
      <c r="J3110" t="str">
        <f t="shared" si="25"/>
        <v>americas</v>
      </c>
    </row>
    <row r="3111" spans="2:10" x14ac:dyDescent="0.2">
      <c r="B3111">
        <v>130</v>
      </c>
      <c r="C3111" t="s">
        <v>1787</v>
      </c>
      <c r="J3111" t="str">
        <f t="shared" si="25"/>
        <v>asia</v>
      </c>
    </row>
    <row r="3112" spans="2:10" x14ac:dyDescent="0.2">
      <c r="B3112">
        <v>131</v>
      </c>
      <c r="C3112" t="s">
        <v>1788</v>
      </c>
      <c r="J3112" t="str">
        <f t="shared" ref="J3112:J3175" si="26">IF(C3112&lt;&gt;"",C3112,"")&amp;IF(AND(C3112&lt;&gt;"",D3112&lt;&gt;""),", ","")&amp;IF(D3112&lt;&gt;"",D3112,"")&amp;IF(AND(D3112&lt;&gt;"",E3112&lt;&gt;""),", ","")&amp;IF(E3112&lt;&gt;"",E3112,"")&amp;IF(AND(E3112&lt;&gt;"",F3112&lt;&gt;""),", ","")&amp;IF(F3112&lt;&gt;"",F3112,"")&amp;IF(AND(F3112&lt;&gt;"",G3112&lt;&gt;""),", ","")&amp;IF(G3112&lt;&gt;"",G3112,"")</f>
        <v>europe</v>
      </c>
    </row>
    <row r="3113" spans="2:10" x14ac:dyDescent="0.2">
      <c r="B3113">
        <v>132</v>
      </c>
      <c r="C3113" t="s">
        <v>2440</v>
      </c>
      <c r="D3113" t="s">
        <v>2441</v>
      </c>
      <c r="J3113" t="str">
        <f t="shared" si="26"/>
        <v>direct, consumer</v>
      </c>
    </row>
    <row r="3114" spans="2:10" x14ac:dyDescent="0.2">
      <c r="B3114">
        <v>133</v>
      </c>
      <c r="C3114" t="s">
        <v>2440</v>
      </c>
      <c r="D3114" t="s">
        <v>2441</v>
      </c>
      <c r="J3114" t="str">
        <f t="shared" si="26"/>
        <v>direct, consumer</v>
      </c>
    </row>
    <row r="3115" spans="2:10" x14ac:dyDescent="0.2">
      <c r="B3115">
        <v>134</v>
      </c>
      <c r="C3115" t="s">
        <v>2440</v>
      </c>
      <c r="D3115" t="s">
        <v>2441</v>
      </c>
      <c r="J3115" t="str">
        <f t="shared" si="26"/>
        <v>direct, consumer</v>
      </c>
    </row>
    <row r="3116" spans="2:10" x14ac:dyDescent="0.2">
      <c r="B3116">
        <v>135</v>
      </c>
      <c r="C3116" t="s">
        <v>1910</v>
      </c>
      <c r="D3116" t="s">
        <v>1852</v>
      </c>
      <c r="J3116" t="str">
        <f t="shared" si="26"/>
        <v>wholesale, revenue</v>
      </c>
    </row>
    <row r="3117" spans="2:10" x14ac:dyDescent="0.2">
      <c r="B3117">
        <v>136</v>
      </c>
      <c r="C3117" t="s">
        <v>1910</v>
      </c>
      <c r="D3117" t="s">
        <v>1852</v>
      </c>
      <c r="J3117" t="str">
        <f t="shared" si="26"/>
        <v>wholesale, revenue</v>
      </c>
    </row>
    <row r="3118" spans="2:10" x14ac:dyDescent="0.2">
      <c r="B3118">
        <v>137</v>
      </c>
      <c r="C3118" t="s">
        <v>1910</v>
      </c>
      <c r="D3118" t="s">
        <v>1852</v>
      </c>
      <c r="J3118" t="str">
        <f t="shared" si="26"/>
        <v>wholesale, revenue</v>
      </c>
    </row>
    <row r="3119" spans="2:10" x14ac:dyDescent="0.2">
      <c r="B3119">
        <v>138</v>
      </c>
      <c r="C3119" t="s">
        <v>2720</v>
      </c>
      <c r="D3119" t="s">
        <v>2721</v>
      </c>
      <c r="J3119" t="str">
        <f t="shared" si="26"/>
        <v>digital_subscription, content</v>
      </c>
    </row>
    <row r="3120" spans="2:10" x14ac:dyDescent="0.2">
      <c r="B3120">
        <v>139</v>
      </c>
      <c r="C3120" t="s">
        <v>2440</v>
      </c>
      <c r="D3120" t="s">
        <v>2441</v>
      </c>
      <c r="J3120" t="str">
        <f t="shared" si="26"/>
        <v>direct, consumer</v>
      </c>
    </row>
    <row r="3121" spans="2:10" x14ac:dyDescent="0.2">
      <c r="B3121">
        <v>140</v>
      </c>
      <c r="C3121" t="s">
        <v>1789</v>
      </c>
      <c r="J3121" t="str">
        <f t="shared" si="26"/>
        <v>licensing</v>
      </c>
    </row>
    <row r="3122" spans="2:10" x14ac:dyDescent="0.2">
      <c r="B3122">
        <v>141</v>
      </c>
      <c r="C3122" t="s">
        <v>1768</v>
      </c>
      <c r="J3122" t="str">
        <f t="shared" si="26"/>
        <v>other</v>
      </c>
    </row>
    <row r="3123" spans="2:10" x14ac:dyDescent="0.2">
      <c r="B3123">
        <v>142</v>
      </c>
      <c r="C3123" t="s">
        <v>1804</v>
      </c>
      <c r="J3123" t="str">
        <f t="shared" si="26"/>
        <v>consumer_products</v>
      </c>
    </row>
    <row r="3124" spans="2:10" x14ac:dyDescent="0.2">
      <c r="B3124">
        <v>143</v>
      </c>
      <c r="C3124" t="s">
        <v>2722</v>
      </c>
      <c r="D3124" t="s">
        <v>2723</v>
      </c>
      <c r="J3124" t="str">
        <f t="shared" si="26"/>
        <v>magazine, digital_subscriptions</v>
      </c>
    </row>
    <row r="3125" spans="2:10" x14ac:dyDescent="0.2">
      <c r="B3125">
        <v>144</v>
      </c>
      <c r="C3125" t="s">
        <v>1805</v>
      </c>
      <c r="J3125" t="str">
        <f t="shared" si="26"/>
        <v>trademark_licensing</v>
      </c>
    </row>
    <row r="3126" spans="2:10" x14ac:dyDescent="0.2">
      <c r="B3126">
        <v>145</v>
      </c>
      <c r="C3126" t="s">
        <v>2724</v>
      </c>
      <c r="D3126" t="s">
        <v>2725</v>
      </c>
      <c r="J3126" t="str">
        <f t="shared" si="26"/>
        <v>tv, cable_programming</v>
      </c>
    </row>
    <row r="3127" spans="2:10" x14ac:dyDescent="0.2">
      <c r="B3127">
        <v>146</v>
      </c>
      <c r="C3127" t="s">
        <v>1771</v>
      </c>
      <c r="D3127" t="s">
        <v>1792</v>
      </c>
      <c r="J3127" t="str">
        <f t="shared" si="26"/>
        <v>international, other_sales</v>
      </c>
    </row>
    <row r="3128" spans="2:10" x14ac:dyDescent="0.2">
      <c r="B3128">
        <v>147</v>
      </c>
      <c r="C3128" t="s">
        <v>2163</v>
      </c>
      <c r="J3128" t="str">
        <f t="shared" si="26"/>
        <v>mid_west_sales</v>
      </c>
    </row>
    <row r="3129" spans="2:10" x14ac:dyDescent="0.2">
      <c r="B3129">
        <v>148</v>
      </c>
      <c r="C3129" t="s">
        <v>1806</v>
      </c>
      <c r="J3129" t="str">
        <f t="shared" si="26"/>
        <v>north_east_sales</v>
      </c>
    </row>
    <row r="3130" spans="2:10" x14ac:dyDescent="0.2">
      <c r="B3130">
        <v>149</v>
      </c>
      <c r="C3130" t="s">
        <v>1807</v>
      </c>
      <c r="J3130" t="str">
        <f t="shared" si="26"/>
        <v>south_sales</v>
      </c>
    </row>
    <row r="3131" spans="2:10" x14ac:dyDescent="0.2">
      <c r="B3131">
        <v>150</v>
      </c>
      <c r="C3131" t="s">
        <v>1808</v>
      </c>
      <c r="J3131" t="str">
        <f t="shared" si="26"/>
        <v>west_sales</v>
      </c>
    </row>
    <row r="3132" spans="2:10" x14ac:dyDescent="0.2">
      <c r="B3132">
        <v>151</v>
      </c>
      <c r="C3132" t="s">
        <v>2213</v>
      </c>
      <c r="J3132" t="str">
        <f t="shared" si="26"/>
        <v>the_childrens_place_international</v>
      </c>
    </row>
    <row r="3133" spans="2:10" x14ac:dyDescent="0.2">
      <c r="B3133">
        <v>152</v>
      </c>
      <c r="C3133" t="s">
        <v>2459</v>
      </c>
      <c r="D3133" t="s">
        <v>2460</v>
      </c>
      <c r="J3133" t="str">
        <f t="shared" si="26"/>
        <v>the_childrens_place, US</v>
      </c>
    </row>
    <row r="3134" spans="2:10" x14ac:dyDescent="0.2">
      <c r="B3134">
        <v>153</v>
      </c>
      <c r="C3134" t="s">
        <v>1776</v>
      </c>
      <c r="D3134" t="s">
        <v>2234</v>
      </c>
      <c r="J3134" t="str">
        <f t="shared" si="26"/>
        <v>closed, store</v>
      </c>
    </row>
    <row r="3135" spans="2:10" x14ac:dyDescent="0.2">
      <c r="B3135">
        <v>154</v>
      </c>
      <c r="C3135" t="s">
        <v>1826</v>
      </c>
      <c r="D3135" t="s">
        <v>2234</v>
      </c>
      <c r="J3135" t="str">
        <f t="shared" si="26"/>
        <v>total, store</v>
      </c>
    </row>
    <row r="3136" spans="2:10" x14ac:dyDescent="0.2">
      <c r="B3136">
        <v>155</v>
      </c>
      <c r="C3136" t="s">
        <v>1817</v>
      </c>
      <c r="D3136" t="s">
        <v>2461</v>
      </c>
      <c r="F3136" t="s">
        <v>2726</v>
      </c>
      <c r="J3136" t="str">
        <f t="shared" si="26"/>
        <v>accessories, lingerie_fragrances</v>
      </c>
    </row>
    <row r="3137" spans="2:10" x14ac:dyDescent="0.2">
      <c r="B3137">
        <v>156</v>
      </c>
      <c r="C3137" t="s">
        <v>2214</v>
      </c>
      <c r="J3137" t="str">
        <f t="shared" si="26"/>
        <v>childrens</v>
      </c>
    </row>
    <row r="3138" spans="2:10" x14ac:dyDescent="0.2">
      <c r="B3138">
        <v>157</v>
      </c>
      <c r="C3138" t="s">
        <v>2727</v>
      </c>
      <c r="D3138" t="s">
        <v>2728</v>
      </c>
      <c r="J3138" t="str">
        <f t="shared" si="26"/>
        <v>home_accents, bed</v>
      </c>
    </row>
    <row r="3139" spans="2:10" x14ac:dyDescent="0.2">
      <c r="B3139">
        <v>158</v>
      </c>
      <c r="C3139" t="s">
        <v>1810</v>
      </c>
      <c r="J3139" t="str">
        <f t="shared" si="26"/>
        <v>ladies</v>
      </c>
    </row>
    <row r="3140" spans="2:10" x14ac:dyDescent="0.2">
      <c r="B3140">
        <v>159</v>
      </c>
      <c r="C3140" t="s">
        <v>1821</v>
      </c>
      <c r="J3140" t="str">
        <f t="shared" si="26"/>
        <v>mens</v>
      </c>
    </row>
    <row r="3141" spans="2:10" x14ac:dyDescent="0.2">
      <c r="B3141">
        <v>160</v>
      </c>
      <c r="C3141" t="s">
        <v>1811</v>
      </c>
      <c r="J3141" t="str">
        <f t="shared" si="26"/>
        <v>shoes</v>
      </c>
    </row>
    <row r="3142" spans="2:10" x14ac:dyDescent="0.2">
      <c r="B3142">
        <v>161</v>
      </c>
      <c r="C3142" t="s">
        <v>3431</v>
      </c>
      <c r="J3142" t="str">
        <f t="shared" si="26"/>
        <v>beginning_the_period</v>
      </c>
    </row>
    <row r="3143" spans="2:10" x14ac:dyDescent="0.2">
      <c r="B3143">
        <v>162</v>
      </c>
      <c r="C3143" t="s">
        <v>2462</v>
      </c>
      <c r="D3143" t="s">
        <v>2463</v>
      </c>
      <c r="J3143" t="str">
        <f t="shared" si="26"/>
        <v>closed_, the_period</v>
      </c>
    </row>
    <row r="3144" spans="2:10" x14ac:dyDescent="0.2">
      <c r="B3144">
        <v>163</v>
      </c>
      <c r="C3144" t="s">
        <v>3432</v>
      </c>
      <c r="J3144" t="str">
        <f t="shared" si="26"/>
        <v>end_the_period</v>
      </c>
    </row>
    <row r="3145" spans="2:10" x14ac:dyDescent="0.2">
      <c r="B3145">
        <v>164</v>
      </c>
      <c r="C3145" t="s">
        <v>2464</v>
      </c>
      <c r="D3145" t="s">
        <v>2463</v>
      </c>
      <c r="J3145" t="str">
        <f t="shared" si="26"/>
        <v>opened_, the_period</v>
      </c>
    </row>
    <row r="3146" spans="2:10" x14ac:dyDescent="0.2">
      <c r="B3146">
        <v>165</v>
      </c>
      <c r="C3146" t="s">
        <v>2234</v>
      </c>
      <c r="D3146" t="s">
        <v>2465</v>
      </c>
      <c r="J3146" t="str">
        <f t="shared" si="26"/>
        <v>store, count_at</v>
      </c>
    </row>
    <row r="3147" spans="2:10" x14ac:dyDescent="0.2">
      <c r="B3147">
        <v>166</v>
      </c>
      <c r="C3147" t="s">
        <v>2466</v>
      </c>
      <c r="D3147" t="s">
        <v>2467</v>
      </c>
      <c r="J3147" t="str">
        <f t="shared" si="26"/>
        <v>homegoods_sales, us</v>
      </c>
    </row>
    <row r="3148" spans="2:10" x14ac:dyDescent="0.2">
      <c r="B3148">
        <v>167</v>
      </c>
      <c r="C3148" t="s">
        <v>2468</v>
      </c>
      <c r="D3148" t="s">
        <v>2467</v>
      </c>
      <c r="J3148" t="str">
        <f t="shared" si="26"/>
        <v>marmaxx_sales, us</v>
      </c>
    </row>
    <row r="3149" spans="2:10" x14ac:dyDescent="0.2">
      <c r="B3149">
        <v>168</v>
      </c>
      <c r="C3149" t="s">
        <v>1812</v>
      </c>
      <c r="J3149" t="str">
        <f t="shared" si="26"/>
        <v>tjx_canada_sales</v>
      </c>
    </row>
    <row r="3150" spans="2:10" x14ac:dyDescent="0.2">
      <c r="B3150">
        <v>169</v>
      </c>
      <c r="C3150" t="s">
        <v>1813</v>
      </c>
      <c r="J3150" t="str">
        <f t="shared" si="26"/>
        <v>tjx_europe</v>
      </c>
    </row>
    <row r="3151" spans="2:10" x14ac:dyDescent="0.2">
      <c r="B3151">
        <v>170</v>
      </c>
      <c r="C3151" t="s">
        <v>1814</v>
      </c>
      <c r="J3151" t="str">
        <f t="shared" si="26"/>
        <v>tjx_international_sales</v>
      </c>
    </row>
    <row r="3152" spans="2:10" x14ac:dyDescent="0.2">
      <c r="B3152">
        <v>171</v>
      </c>
      <c r="C3152" t="s">
        <v>1815</v>
      </c>
      <c r="J3152" t="str">
        <f t="shared" si="26"/>
        <v xml:space="preserve">tjx_canada_sales_	</v>
      </c>
    </row>
    <row r="3153" spans="2:10" x14ac:dyDescent="0.2">
      <c r="B3153">
        <v>172</v>
      </c>
      <c r="C3153" t="s">
        <v>2729</v>
      </c>
      <c r="D3153" t="s">
        <v>2730</v>
      </c>
      <c r="J3153" t="str">
        <f t="shared" si="26"/>
        <v xml:space="preserve">tjx_international_(europe, australia)_sales_	</v>
      </c>
    </row>
    <row r="3154" spans="2:10" x14ac:dyDescent="0.2">
      <c r="B3154">
        <v>173</v>
      </c>
      <c r="C3154" t="s">
        <v>2729</v>
      </c>
      <c r="D3154" t="s">
        <v>2731</v>
      </c>
      <c r="J3154" t="str">
        <f t="shared" si="26"/>
        <v>tjx_international_(europe, australia)_sales</v>
      </c>
    </row>
    <row r="3155" spans="2:10" x14ac:dyDescent="0.2">
      <c r="B3155">
        <v>174</v>
      </c>
      <c r="C3155" t="s">
        <v>2699</v>
      </c>
      <c r="J3155" t="str">
        <f t="shared" si="26"/>
        <v>homegoods_(us)_sales</v>
      </c>
    </row>
    <row r="3156" spans="2:10" x14ac:dyDescent="0.2">
      <c r="B3156">
        <v>175</v>
      </c>
      <c r="C3156" t="s">
        <v>2700</v>
      </c>
      <c r="J3156" t="str">
        <f t="shared" si="26"/>
        <v>marmaxx_(us)_sales</v>
      </c>
    </row>
    <row r="3157" spans="2:10" x14ac:dyDescent="0.2">
      <c r="B3157">
        <v>176</v>
      </c>
      <c r="C3157" t="s">
        <v>2238</v>
      </c>
      <c r="D3157" t="s">
        <v>1777</v>
      </c>
      <c r="J3157" t="str">
        <f t="shared" si="26"/>
        <v>newly, opened</v>
      </c>
    </row>
    <row r="3158" spans="2:10" x14ac:dyDescent="0.2">
      <c r="B3158">
        <v>177</v>
      </c>
      <c r="C3158" t="s">
        <v>1826</v>
      </c>
      <c r="D3158" t="s">
        <v>2234</v>
      </c>
      <c r="J3158" t="str">
        <f t="shared" si="26"/>
        <v>total, store</v>
      </c>
    </row>
    <row r="3159" spans="2:10" x14ac:dyDescent="0.2">
      <c r="B3159">
        <v>178</v>
      </c>
      <c r="C3159" t="s">
        <v>2190</v>
      </c>
      <c r="D3159" t="s">
        <v>2469</v>
      </c>
      <c r="J3159" t="str">
        <f t="shared" si="26"/>
        <v>new_store, opened_during_quarter</v>
      </c>
    </row>
    <row r="3160" spans="2:10" x14ac:dyDescent="0.2">
      <c r="B3160">
        <v>179</v>
      </c>
      <c r="C3160" t="s">
        <v>2164</v>
      </c>
      <c r="J3160" t="str">
        <f t="shared" si="26"/>
        <v>e_commerce</v>
      </c>
    </row>
    <row r="3161" spans="2:10" x14ac:dyDescent="0.2">
      <c r="B3161">
        <v>180</v>
      </c>
      <c r="C3161" t="s">
        <v>1816</v>
      </c>
      <c r="J3161" t="str">
        <f t="shared" si="26"/>
        <v>proprietary</v>
      </c>
    </row>
    <row r="3162" spans="2:10" x14ac:dyDescent="0.2">
      <c r="B3162">
        <v>181</v>
      </c>
      <c r="C3162" t="s">
        <v>1816</v>
      </c>
      <c r="J3162" t="str">
        <f t="shared" si="26"/>
        <v>proprietary</v>
      </c>
    </row>
    <row r="3163" spans="2:10" x14ac:dyDescent="0.2">
      <c r="B3163">
        <v>182</v>
      </c>
      <c r="C3163" t="s">
        <v>1940</v>
      </c>
      <c r="D3163" t="s">
        <v>273</v>
      </c>
      <c r="J3163" t="str">
        <f t="shared" si="26"/>
        <v>retail, stores</v>
      </c>
    </row>
    <row r="3164" spans="2:10" x14ac:dyDescent="0.2">
      <c r="B3164">
        <v>183</v>
      </c>
      <c r="C3164" t="s">
        <v>2165</v>
      </c>
      <c r="J3164" t="str">
        <f t="shared" si="26"/>
        <v>third_party</v>
      </c>
    </row>
    <row r="3165" spans="2:10" x14ac:dyDescent="0.2">
      <c r="B3165">
        <v>184</v>
      </c>
      <c r="C3165" t="s">
        <v>2165</v>
      </c>
      <c r="J3165" t="str">
        <f t="shared" si="26"/>
        <v>third_party</v>
      </c>
    </row>
    <row r="3166" spans="2:10" x14ac:dyDescent="0.2">
      <c r="B3166">
        <v>185</v>
      </c>
      <c r="C3166" t="s">
        <v>273</v>
      </c>
      <c r="D3166" t="s">
        <v>2239</v>
      </c>
      <c r="J3166" t="str">
        <f t="shared" si="26"/>
        <v>stores, permanently_closed_during_quarter</v>
      </c>
    </row>
    <row r="3167" spans="2:10" x14ac:dyDescent="0.2">
      <c r="B3167">
        <v>186</v>
      </c>
      <c r="C3167" t="s">
        <v>1817</v>
      </c>
      <c r="J3167" t="str">
        <f t="shared" si="26"/>
        <v>accessories</v>
      </c>
    </row>
    <row r="3168" spans="2:10" x14ac:dyDescent="0.2">
      <c r="B3168">
        <v>187</v>
      </c>
      <c r="C3168" t="s">
        <v>1817</v>
      </c>
      <c r="J3168" t="str">
        <f t="shared" si="26"/>
        <v>accessories</v>
      </c>
    </row>
    <row r="3169" spans="2:10" x14ac:dyDescent="0.2">
      <c r="B3169">
        <v>188</v>
      </c>
      <c r="C3169" t="s">
        <v>1818</v>
      </c>
      <c r="J3169" t="str">
        <f t="shared" si="26"/>
        <v>boys</v>
      </c>
    </row>
    <row r="3170" spans="2:10" x14ac:dyDescent="0.2">
      <c r="B3170">
        <v>189</v>
      </c>
      <c r="C3170" t="s">
        <v>1818</v>
      </c>
      <c r="J3170" t="str">
        <f t="shared" si="26"/>
        <v>boys</v>
      </c>
    </row>
    <row r="3171" spans="2:10" x14ac:dyDescent="0.2">
      <c r="B3171">
        <v>190</v>
      </c>
      <c r="C3171" t="s">
        <v>1819</v>
      </c>
      <c r="J3171" t="str">
        <f t="shared" si="26"/>
        <v>footwear</v>
      </c>
    </row>
    <row r="3172" spans="2:10" x14ac:dyDescent="0.2">
      <c r="B3172">
        <v>191</v>
      </c>
      <c r="C3172" t="s">
        <v>1819</v>
      </c>
      <c r="J3172" t="str">
        <f t="shared" si="26"/>
        <v>footwear</v>
      </c>
    </row>
    <row r="3173" spans="2:10" x14ac:dyDescent="0.2">
      <c r="B3173">
        <v>192</v>
      </c>
      <c r="C3173" t="s">
        <v>1820</v>
      </c>
      <c r="J3173" t="str">
        <f t="shared" si="26"/>
        <v>girls</v>
      </c>
    </row>
    <row r="3174" spans="2:10" x14ac:dyDescent="0.2">
      <c r="B3174">
        <v>193</v>
      </c>
      <c r="C3174" t="s">
        <v>1820</v>
      </c>
      <c r="J3174" t="str">
        <f t="shared" si="26"/>
        <v>girls</v>
      </c>
    </row>
    <row r="3175" spans="2:10" x14ac:dyDescent="0.2">
      <c r="B3175">
        <v>194</v>
      </c>
      <c r="C3175" t="s">
        <v>1821</v>
      </c>
      <c r="J3175" t="str">
        <f t="shared" si="26"/>
        <v>mens</v>
      </c>
    </row>
    <row r="3176" spans="2:10" x14ac:dyDescent="0.2">
      <c r="B3176">
        <v>195</v>
      </c>
      <c r="C3176" t="s">
        <v>1821</v>
      </c>
      <c r="J3176" t="str">
        <f t="shared" ref="J3176:J3239" si="27">IF(C3176&lt;&gt;"",C3176,"")&amp;IF(AND(C3176&lt;&gt;"",D3176&lt;&gt;""),", ","")&amp;IF(D3176&lt;&gt;"",D3176,"")&amp;IF(AND(D3176&lt;&gt;"",E3176&lt;&gt;""),", ","")&amp;IF(E3176&lt;&gt;"",E3176,"")&amp;IF(AND(E3176&lt;&gt;"",F3176&lt;&gt;""),", ","")&amp;IF(F3176&lt;&gt;"",F3176,"")&amp;IF(AND(F3176&lt;&gt;"",G3176&lt;&gt;""),", ","")&amp;IF(G3176&lt;&gt;"",G3176,"")</f>
        <v>mens</v>
      </c>
    </row>
    <row r="3177" spans="2:10" x14ac:dyDescent="0.2">
      <c r="B3177">
        <v>196</v>
      </c>
      <c r="C3177" t="s">
        <v>1822</v>
      </c>
      <c r="J3177" t="str">
        <f t="shared" si="27"/>
        <v>outdoor</v>
      </c>
    </row>
    <row r="3178" spans="2:10" x14ac:dyDescent="0.2">
      <c r="B3178">
        <v>197</v>
      </c>
      <c r="C3178" t="s">
        <v>1822</v>
      </c>
      <c r="J3178" t="str">
        <f t="shared" si="27"/>
        <v>outdoor</v>
      </c>
    </row>
    <row r="3179" spans="2:10" x14ac:dyDescent="0.2">
      <c r="B3179">
        <v>198</v>
      </c>
      <c r="C3179" t="s">
        <v>1823</v>
      </c>
      <c r="J3179" t="str">
        <f t="shared" si="27"/>
        <v>women</v>
      </c>
    </row>
    <row r="3180" spans="2:10" x14ac:dyDescent="0.2">
      <c r="B3180">
        <v>199</v>
      </c>
      <c r="C3180" t="s">
        <v>1824</v>
      </c>
      <c r="J3180" t="str">
        <f t="shared" si="27"/>
        <v>womens</v>
      </c>
    </row>
    <row r="3181" spans="2:10" x14ac:dyDescent="0.2">
      <c r="B3181">
        <v>200</v>
      </c>
      <c r="C3181" t="s">
        <v>2241</v>
      </c>
      <c r="D3181" t="s">
        <v>2095</v>
      </c>
      <c r="F3181" t="s">
        <v>3460</v>
      </c>
      <c r="J3181" t="str">
        <f t="shared" si="27"/>
        <v>total_gross, square_footageend_quarter</v>
      </c>
    </row>
    <row r="3182" spans="2:10" x14ac:dyDescent="0.2">
      <c r="B3182">
        <v>201</v>
      </c>
      <c r="C3182" t="s">
        <v>1826</v>
      </c>
      <c r="D3182" t="s">
        <v>273</v>
      </c>
      <c r="F3182" t="s">
        <v>3460</v>
      </c>
      <c r="J3182" t="str">
        <f t="shared" si="27"/>
        <v>total, storesend_quarter</v>
      </c>
    </row>
    <row r="3183" spans="2:10" x14ac:dyDescent="0.2">
      <c r="B3183">
        <v>202</v>
      </c>
      <c r="C3183" t="s">
        <v>1825</v>
      </c>
      <c r="J3183" t="str">
        <f t="shared" si="27"/>
        <v>new_customers</v>
      </c>
    </row>
    <row r="3184" spans="2:10" x14ac:dyDescent="0.2">
      <c r="B3184">
        <v>203</v>
      </c>
      <c r="C3184" t="s">
        <v>2695</v>
      </c>
      <c r="D3184" t="s">
        <v>2237</v>
      </c>
      <c r="J3184" t="str">
        <f t="shared" si="27"/>
        <v>china, revenues</v>
      </c>
    </row>
    <row r="3185" spans="2:10" x14ac:dyDescent="0.2">
      <c r="B3185">
        <v>204</v>
      </c>
      <c r="C3185" t="s">
        <v>1902</v>
      </c>
      <c r="D3185" t="s">
        <v>2237</v>
      </c>
      <c r="J3185" t="str">
        <f t="shared" si="27"/>
        <v>north_america, revenues</v>
      </c>
    </row>
    <row r="3186" spans="2:10" x14ac:dyDescent="0.2">
      <c r="B3186">
        <v>205</v>
      </c>
      <c r="C3186" t="s">
        <v>2470</v>
      </c>
      <c r="D3186" t="s">
        <v>2237</v>
      </c>
      <c r="J3186" t="str">
        <f t="shared" si="27"/>
        <v>other_asia, revenues</v>
      </c>
    </row>
    <row r="3187" spans="2:10" x14ac:dyDescent="0.2">
      <c r="B3187">
        <v>206</v>
      </c>
      <c r="C3187" t="s">
        <v>1768</v>
      </c>
      <c r="D3187" t="s">
        <v>2237</v>
      </c>
      <c r="J3187" t="str">
        <f t="shared" si="27"/>
        <v>other, revenues</v>
      </c>
    </row>
    <row r="3188" spans="2:10" x14ac:dyDescent="0.2">
      <c r="B3188">
        <v>207</v>
      </c>
      <c r="C3188" t="s">
        <v>1826</v>
      </c>
      <c r="J3188" t="str">
        <f t="shared" si="27"/>
        <v>total</v>
      </c>
    </row>
    <row r="3189" spans="2:10" x14ac:dyDescent="0.2">
      <c r="B3189">
        <v>208</v>
      </c>
      <c r="C3189" t="s">
        <v>2471</v>
      </c>
      <c r="D3189" t="s">
        <v>2237</v>
      </c>
      <c r="J3189" t="str">
        <f t="shared" si="27"/>
        <v>coach, revenues</v>
      </c>
    </row>
    <row r="3190" spans="2:10" x14ac:dyDescent="0.2">
      <c r="B3190">
        <v>209</v>
      </c>
      <c r="C3190" t="s">
        <v>2472</v>
      </c>
      <c r="D3190" t="s">
        <v>2237</v>
      </c>
      <c r="J3190" t="str">
        <f t="shared" si="27"/>
        <v>kate_spade, revenues</v>
      </c>
    </row>
    <row r="3191" spans="2:10" x14ac:dyDescent="0.2">
      <c r="B3191">
        <v>210</v>
      </c>
      <c r="C3191" t="s">
        <v>2473</v>
      </c>
      <c r="D3191" t="s">
        <v>2237</v>
      </c>
      <c r="J3191" t="str">
        <f t="shared" si="27"/>
        <v>stuart_weitzman, revenues</v>
      </c>
    </row>
    <row r="3192" spans="2:10" x14ac:dyDescent="0.2">
      <c r="B3192">
        <v>211</v>
      </c>
      <c r="C3192" t="s">
        <v>1826</v>
      </c>
      <c r="J3192" t="str">
        <f t="shared" si="27"/>
        <v>total</v>
      </c>
    </row>
    <row r="3193" spans="2:10" x14ac:dyDescent="0.2">
      <c r="B3193">
        <v>212</v>
      </c>
      <c r="C3193" t="s">
        <v>1827</v>
      </c>
      <c r="J3193" t="str">
        <f t="shared" si="27"/>
        <v>anthropologie_group</v>
      </c>
    </row>
    <row r="3194" spans="2:10" x14ac:dyDescent="0.2">
      <c r="B3194">
        <v>213</v>
      </c>
      <c r="C3194" t="s">
        <v>1828</v>
      </c>
      <c r="J3194" t="str">
        <f t="shared" si="27"/>
        <v>free_people_group</v>
      </c>
    </row>
    <row r="3195" spans="2:10" x14ac:dyDescent="0.2">
      <c r="B3195">
        <v>214</v>
      </c>
      <c r="C3195" t="s">
        <v>2732</v>
      </c>
      <c r="D3195" t="s">
        <v>2733</v>
      </c>
      <c r="J3195" t="str">
        <f t="shared" si="27"/>
        <v>menus, venues</v>
      </c>
    </row>
    <row r="3196" spans="2:10" x14ac:dyDescent="0.2">
      <c r="B3196">
        <v>215</v>
      </c>
      <c r="C3196" t="s">
        <v>1829</v>
      </c>
      <c r="J3196" t="str">
        <f t="shared" si="27"/>
        <v>nuuly</v>
      </c>
    </row>
    <row r="3197" spans="2:10" x14ac:dyDescent="0.2">
      <c r="B3197">
        <v>216</v>
      </c>
      <c r="C3197" t="s">
        <v>1830</v>
      </c>
      <c r="J3197" t="str">
        <f t="shared" si="27"/>
        <v>urban_outfitters</v>
      </c>
    </row>
    <row r="3198" spans="2:10" x14ac:dyDescent="0.2">
      <c r="B3198">
        <v>217</v>
      </c>
      <c r="C3198" t="s">
        <v>1831</v>
      </c>
      <c r="J3198" t="str">
        <f t="shared" si="27"/>
        <v>retail_segment</v>
      </c>
    </row>
    <row r="3199" spans="2:10" x14ac:dyDescent="0.2">
      <c r="B3199">
        <v>218</v>
      </c>
      <c r="C3199" t="s">
        <v>1832</v>
      </c>
      <c r="J3199" t="str">
        <f t="shared" si="27"/>
        <v>subscription_segment</v>
      </c>
    </row>
    <row r="3200" spans="2:10" x14ac:dyDescent="0.2">
      <c r="B3200">
        <v>219</v>
      </c>
      <c r="C3200" t="s">
        <v>1833</v>
      </c>
      <c r="J3200" t="str">
        <f t="shared" si="27"/>
        <v>wholesale_segment</v>
      </c>
    </row>
    <row r="3201" spans="2:10" x14ac:dyDescent="0.2">
      <c r="B3201">
        <v>220</v>
      </c>
      <c r="C3201" t="s">
        <v>1834</v>
      </c>
      <c r="J3201" t="str">
        <f t="shared" si="27"/>
        <v>new_retail_locations</v>
      </c>
    </row>
    <row r="3202" spans="2:10" x14ac:dyDescent="0.2">
      <c r="B3202">
        <v>221</v>
      </c>
      <c r="C3202" t="s">
        <v>2474</v>
      </c>
      <c r="D3202" t="s">
        <v>273</v>
      </c>
      <c r="J3202" t="str">
        <f t="shared" si="27"/>
        <v>closed_franchisee_owned, stores</v>
      </c>
    </row>
    <row r="3203" spans="2:10" x14ac:dyDescent="0.2">
      <c r="B3203">
        <v>222</v>
      </c>
      <c r="C3203" t="s">
        <v>2475</v>
      </c>
      <c r="D3203" t="s">
        <v>273</v>
      </c>
      <c r="J3203" t="str">
        <f t="shared" si="27"/>
        <v>total_closed_retail, stores</v>
      </c>
    </row>
    <row r="3204" spans="2:10" x14ac:dyDescent="0.2">
      <c r="B3204">
        <v>223</v>
      </c>
      <c r="C3204" t="s">
        <v>2476</v>
      </c>
      <c r="D3204" t="s">
        <v>273</v>
      </c>
      <c r="J3204" t="str">
        <f t="shared" si="27"/>
        <v>total_new_retail_location, stores</v>
      </c>
    </row>
    <row r="3205" spans="2:10" x14ac:dyDescent="0.2">
      <c r="B3205">
        <v>224</v>
      </c>
      <c r="C3205" t="s">
        <v>2695</v>
      </c>
      <c r="D3205" t="s">
        <v>2734</v>
      </c>
      <c r="J3205" t="str">
        <f t="shared" si="27"/>
        <v>china, _beauty</v>
      </c>
    </row>
    <row r="3206" spans="2:10" x14ac:dyDescent="0.2">
      <c r="B3206">
        <v>225</v>
      </c>
      <c r="C3206" t="s">
        <v>2695</v>
      </c>
      <c r="D3206" t="s">
        <v>2477</v>
      </c>
      <c r="J3206" t="str">
        <f t="shared" si="27"/>
        <v>china, _full_assortment</v>
      </c>
    </row>
    <row r="3207" spans="2:10" x14ac:dyDescent="0.2">
      <c r="B3207">
        <v>226</v>
      </c>
      <c r="C3207" t="s">
        <v>273</v>
      </c>
      <c r="D3207" t="s">
        <v>1770</v>
      </c>
      <c r="J3207" t="str">
        <f t="shared" si="27"/>
        <v>stores, canada</v>
      </c>
    </row>
    <row r="3208" spans="2:10" x14ac:dyDescent="0.2">
      <c r="B3208">
        <v>227</v>
      </c>
      <c r="C3208" t="s">
        <v>273</v>
      </c>
      <c r="D3208" t="s">
        <v>2478</v>
      </c>
      <c r="J3208" t="str">
        <f t="shared" si="27"/>
        <v>stores, u.s</v>
      </c>
    </row>
    <row r="3209" spans="2:10" ht="16" x14ac:dyDescent="0.2">
      <c r="B3209">
        <v>228</v>
      </c>
      <c r="C3209" s="1" t="s">
        <v>2233</v>
      </c>
      <c r="D3209" t="s">
        <v>273</v>
      </c>
      <c r="F3209" t="s">
        <v>2734</v>
      </c>
      <c r="G3209" t="s">
        <v>1817</v>
      </c>
      <c r="J3209" t="str">
        <f t="shared" si="27"/>
        <v>company_operated, stores_beauty, accessories</v>
      </c>
    </row>
    <row r="3210" spans="2:10" x14ac:dyDescent="0.2">
      <c r="B3210">
        <v>229</v>
      </c>
      <c r="C3210" t="s">
        <v>2233</v>
      </c>
      <c r="D3210" t="s">
        <v>273</v>
      </c>
      <c r="J3210" t="str">
        <f t="shared" si="27"/>
        <v>company_operated, stores</v>
      </c>
    </row>
    <row r="3211" spans="2:10" x14ac:dyDescent="0.2">
      <c r="B3211">
        <v>230</v>
      </c>
      <c r="C3211" t="s">
        <v>2233</v>
      </c>
      <c r="D3211" t="s">
        <v>273</v>
      </c>
      <c r="F3211" t="s">
        <v>2477</v>
      </c>
      <c r="J3211" t="str">
        <f t="shared" si="27"/>
        <v>company_operated, stores_full_assortment</v>
      </c>
    </row>
    <row r="3212" spans="2:10" x14ac:dyDescent="0.2">
      <c r="B3212">
        <v>231</v>
      </c>
      <c r="C3212" t="s">
        <v>2233</v>
      </c>
      <c r="D3212" t="s">
        <v>273</v>
      </c>
      <c r="J3212" t="str">
        <f t="shared" si="27"/>
        <v>company_operated, stores</v>
      </c>
    </row>
    <row r="3213" spans="2:10" x14ac:dyDescent="0.2">
      <c r="B3213">
        <v>232</v>
      </c>
      <c r="C3213" t="s">
        <v>2236</v>
      </c>
      <c r="D3213" t="s">
        <v>273</v>
      </c>
      <c r="F3213" t="s">
        <v>1817</v>
      </c>
      <c r="J3213" t="str">
        <f t="shared" si="27"/>
        <v>partner_operated, storesaccessories</v>
      </c>
    </row>
    <row r="3214" spans="2:10" x14ac:dyDescent="0.2">
      <c r="B3214">
        <v>233</v>
      </c>
      <c r="C3214" t="s">
        <v>2236</v>
      </c>
      <c r="D3214" t="s">
        <v>273</v>
      </c>
      <c r="J3214" t="str">
        <f t="shared" si="27"/>
        <v>partner_operated, stores</v>
      </c>
    </row>
    <row r="3215" spans="2:10" x14ac:dyDescent="0.2">
      <c r="B3215">
        <v>234</v>
      </c>
      <c r="C3215" t="s">
        <v>2233</v>
      </c>
      <c r="D3215" t="s">
        <v>273</v>
      </c>
      <c r="F3215" t="s">
        <v>2734</v>
      </c>
      <c r="G3215" t="s">
        <v>1817</v>
      </c>
      <c r="J3215" t="str">
        <f t="shared" si="27"/>
        <v>company_operated, stores_beauty, accessories</v>
      </c>
    </row>
    <row r="3216" spans="2:10" x14ac:dyDescent="0.2">
      <c r="B3216">
        <v>235</v>
      </c>
      <c r="C3216" t="s">
        <v>2233</v>
      </c>
      <c r="D3216" t="s">
        <v>273</v>
      </c>
      <c r="J3216" t="str">
        <f t="shared" si="27"/>
        <v>company_operated, stores</v>
      </c>
    </row>
    <row r="3217" spans="2:10" x14ac:dyDescent="0.2">
      <c r="B3217">
        <v>236</v>
      </c>
      <c r="C3217" t="s">
        <v>2233</v>
      </c>
      <c r="D3217" t="s">
        <v>273</v>
      </c>
      <c r="F3217" t="s">
        <v>2477</v>
      </c>
      <c r="J3217" t="str">
        <f t="shared" si="27"/>
        <v>company_operated, stores_full_assortment</v>
      </c>
    </row>
    <row r="3218" spans="2:10" x14ac:dyDescent="0.2">
      <c r="B3218">
        <v>237</v>
      </c>
      <c r="C3218" t="s">
        <v>2233</v>
      </c>
      <c r="D3218" t="s">
        <v>273</v>
      </c>
      <c r="J3218" t="str">
        <f t="shared" si="27"/>
        <v>company_operated, stores</v>
      </c>
    </row>
    <row r="3219" spans="2:10" x14ac:dyDescent="0.2">
      <c r="B3219">
        <v>238</v>
      </c>
      <c r="C3219" t="s">
        <v>2236</v>
      </c>
      <c r="D3219" t="s">
        <v>273</v>
      </c>
      <c r="F3219" t="s">
        <v>1817</v>
      </c>
      <c r="J3219" t="str">
        <f t="shared" si="27"/>
        <v>partner_operated, storesaccessories</v>
      </c>
    </row>
    <row r="3220" spans="2:10" x14ac:dyDescent="0.2">
      <c r="B3220">
        <v>239</v>
      </c>
      <c r="C3220" t="s">
        <v>2236</v>
      </c>
      <c r="D3220" t="s">
        <v>273</v>
      </c>
      <c r="J3220" t="str">
        <f t="shared" si="27"/>
        <v>partner_operated, stores</v>
      </c>
    </row>
    <row r="3221" spans="2:10" x14ac:dyDescent="0.2">
      <c r="B3221">
        <v>240</v>
      </c>
      <c r="C3221" t="s">
        <v>2059</v>
      </c>
      <c r="D3221" t="s">
        <v>1817</v>
      </c>
      <c r="J3221" t="str">
        <f t="shared" si="27"/>
        <v>beauty, accessories</v>
      </c>
    </row>
    <row r="3222" spans="2:10" x14ac:dyDescent="0.2">
      <c r="B3222">
        <v>241</v>
      </c>
      <c r="C3222" t="s">
        <v>1835</v>
      </c>
      <c r="J3222" t="str">
        <f t="shared" si="27"/>
        <v>full_assortment</v>
      </c>
    </row>
    <row r="3223" spans="2:10" x14ac:dyDescent="0.2">
      <c r="B3223">
        <v>242</v>
      </c>
      <c r="C3223" t="s">
        <v>2233</v>
      </c>
      <c r="D3223" t="s">
        <v>273</v>
      </c>
      <c r="F3223" t="s">
        <v>2290</v>
      </c>
      <c r="G3223" t="s">
        <v>1699</v>
      </c>
      <c r="J3223" t="str">
        <f t="shared" si="27"/>
        <v>company_operated, storesselling, square_foot</v>
      </c>
    </row>
    <row r="3224" spans="2:10" x14ac:dyDescent="0.2">
      <c r="B3224">
        <v>243</v>
      </c>
      <c r="C3224" t="s">
        <v>2233</v>
      </c>
      <c r="D3224" t="s">
        <v>273</v>
      </c>
      <c r="F3224" t="s">
        <v>2245</v>
      </c>
      <c r="G3224" t="s">
        <v>2234</v>
      </c>
      <c r="J3224" t="str">
        <f t="shared" si="27"/>
        <v>company_operated, storesaverage, store</v>
      </c>
    </row>
    <row r="3225" spans="2:10" x14ac:dyDescent="0.2">
      <c r="B3225">
        <v>244</v>
      </c>
      <c r="C3225" t="s">
        <v>1836</v>
      </c>
      <c r="J3225" t="str">
        <f t="shared" si="27"/>
        <v>direct_revenue</v>
      </c>
    </row>
    <row r="3226" spans="2:10" x14ac:dyDescent="0.2">
      <c r="B3226">
        <v>245</v>
      </c>
      <c r="C3226" t="s">
        <v>1771</v>
      </c>
      <c r="D3226" t="s">
        <v>1852</v>
      </c>
      <c r="J3226" t="str">
        <f t="shared" si="27"/>
        <v>international, revenue</v>
      </c>
    </row>
    <row r="3227" spans="2:10" x14ac:dyDescent="0.2">
      <c r="B3227">
        <v>246</v>
      </c>
      <c r="C3227" t="s">
        <v>2479</v>
      </c>
      <c r="D3227" t="s">
        <v>273</v>
      </c>
      <c r="J3227" t="str">
        <f t="shared" si="27"/>
        <v>revenue_from, stores</v>
      </c>
    </row>
    <row r="3228" spans="2:10" x14ac:dyDescent="0.2">
      <c r="B3228">
        <v>247</v>
      </c>
      <c r="C3228" t="s">
        <v>2233</v>
      </c>
      <c r="D3228" t="s">
        <v>273</v>
      </c>
      <c r="F3228" t="s">
        <v>2734</v>
      </c>
      <c r="G3228" t="s">
        <v>1817</v>
      </c>
      <c r="J3228" t="str">
        <f t="shared" si="27"/>
        <v>company_operated, stores_beauty, accessories</v>
      </c>
    </row>
    <row r="3229" spans="2:10" x14ac:dyDescent="0.2">
      <c r="B3229">
        <v>248</v>
      </c>
      <c r="C3229" t="s">
        <v>2233</v>
      </c>
      <c r="D3229" t="s">
        <v>273</v>
      </c>
      <c r="J3229" t="str">
        <f t="shared" si="27"/>
        <v>company_operated, stores</v>
      </c>
    </row>
    <row r="3230" spans="2:10" x14ac:dyDescent="0.2">
      <c r="B3230">
        <v>249</v>
      </c>
      <c r="C3230" t="s">
        <v>2233</v>
      </c>
      <c r="D3230" t="s">
        <v>273</v>
      </c>
      <c r="F3230" t="s">
        <v>2477</v>
      </c>
      <c r="J3230" t="str">
        <f t="shared" si="27"/>
        <v>company_operated, stores_full_assortment</v>
      </c>
    </row>
    <row r="3231" spans="2:10" x14ac:dyDescent="0.2">
      <c r="B3231">
        <v>250</v>
      </c>
      <c r="C3231" t="s">
        <v>2233</v>
      </c>
      <c r="D3231" t="s">
        <v>273</v>
      </c>
      <c r="J3231" t="str">
        <f t="shared" si="27"/>
        <v>company_operated, stores</v>
      </c>
    </row>
    <row r="3232" spans="2:10" x14ac:dyDescent="0.2">
      <c r="B3232">
        <v>251</v>
      </c>
      <c r="C3232" t="s">
        <v>2236</v>
      </c>
      <c r="D3232" t="s">
        <v>273</v>
      </c>
      <c r="F3232" t="s">
        <v>1817</v>
      </c>
      <c r="J3232" t="str">
        <f t="shared" si="27"/>
        <v>partner_operated, storesaccessories</v>
      </c>
    </row>
    <row r="3233" spans="2:10" x14ac:dyDescent="0.2">
      <c r="B3233">
        <v>252</v>
      </c>
      <c r="C3233" t="s">
        <v>2236</v>
      </c>
      <c r="D3233" t="s">
        <v>273</v>
      </c>
      <c r="J3233" t="str">
        <f t="shared" si="27"/>
        <v>partner_operated, stores</v>
      </c>
    </row>
    <row r="3234" spans="2:10" x14ac:dyDescent="0.2">
      <c r="B3234">
        <v>253</v>
      </c>
      <c r="C3234" t="s">
        <v>1837</v>
      </c>
      <c r="J3234" t="str">
        <f t="shared" si="27"/>
        <v>australia</v>
      </c>
    </row>
    <row r="3235" spans="2:10" x14ac:dyDescent="0.2">
      <c r="B3235">
        <v>254</v>
      </c>
      <c r="C3235" t="s">
        <v>1770</v>
      </c>
      <c r="J3235" t="str">
        <f t="shared" si="27"/>
        <v>canada</v>
      </c>
    </row>
    <row r="3236" spans="2:10" x14ac:dyDescent="0.2">
      <c r="B3236">
        <v>255</v>
      </c>
      <c r="C3236" t="s">
        <v>1788</v>
      </c>
      <c r="J3236" t="str">
        <f t="shared" si="27"/>
        <v>europe</v>
      </c>
    </row>
    <row r="3237" spans="2:10" x14ac:dyDescent="0.2">
      <c r="B3237">
        <v>256</v>
      </c>
      <c r="C3237" t="s">
        <v>1769</v>
      </c>
      <c r="J3237" t="str">
        <f t="shared" si="27"/>
        <v>united_states</v>
      </c>
    </row>
    <row r="3238" spans="2:10" x14ac:dyDescent="0.2">
      <c r="B3238">
        <v>257</v>
      </c>
      <c r="C3238" t="s">
        <v>1817</v>
      </c>
      <c r="D3238" t="s">
        <v>1839</v>
      </c>
      <c r="J3238" t="str">
        <f t="shared" si="27"/>
        <v>accessories, chemicals_sales</v>
      </c>
    </row>
    <row r="3239" spans="2:10" x14ac:dyDescent="0.2">
      <c r="B3239">
        <v>258</v>
      </c>
      <c r="C3239" t="s">
        <v>1838</v>
      </c>
      <c r="J3239" t="str">
        <f t="shared" si="27"/>
        <v>accessories_sales</v>
      </c>
    </row>
    <row r="3240" spans="2:10" x14ac:dyDescent="0.2">
      <c r="B3240">
        <v>259</v>
      </c>
      <c r="C3240" t="s">
        <v>1839</v>
      </c>
      <c r="J3240" t="str">
        <f t="shared" ref="J3240:J3303" si="28">IF(C3240&lt;&gt;"",C3240,"")&amp;IF(AND(C3240&lt;&gt;"",D3240&lt;&gt;""),", ","")&amp;IF(D3240&lt;&gt;"",D3240,"")&amp;IF(AND(D3240&lt;&gt;"",E3240&lt;&gt;""),", ","")&amp;IF(E3240&lt;&gt;"",E3240,"")&amp;IF(AND(E3240&lt;&gt;"",F3240&lt;&gt;""),", ","")&amp;IF(F3240&lt;&gt;"",F3240,"")&amp;IF(AND(F3240&lt;&gt;"",G3240&lt;&gt;""),", ","")&amp;IF(G3240&lt;&gt;"",G3240,"")</f>
        <v>chemicals_sales</v>
      </c>
    </row>
    <row r="3241" spans="2:10" x14ac:dyDescent="0.2">
      <c r="B3241">
        <v>260</v>
      </c>
      <c r="C3241" t="s">
        <v>1840</v>
      </c>
      <c r="J3241" t="str">
        <f t="shared" si="28"/>
        <v>eliminations</v>
      </c>
    </row>
    <row r="3242" spans="2:10" x14ac:dyDescent="0.2">
      <c r="B3242">
        <v>261</v>
      </c>
      <c r="C3242" t="s">
        <v>1841</v>
      </c>
      <c r="J3242" t="str">
        <f t="shared" si="28"/>
        <v>engine_maintenance_sales</v>
      </c>
    </row>
    <row r="3243" spans="2:10" x14ac:dyDescent="0.2">
      <c r="B3243">
        <v>262</v>
      </c>
      <c r="C3243" t="s">
        <v>1842</v>
      </c>
      <c r="J3243" t="str">
        <f t="shared" si="28"/>
        <v>guarantor_subsidiaries</v>
      </c>
    </row>
    <row r="3244" spans="2:10" x14ac:dyDescent="0.2">
      <c r="B3244">
        <v>263</v>
      </c>
      <c r="C3244" t="s">
        <v>2166</v>
      </c>
      <c r="J3244" t="str">
        <f t="shared" si="28"/>
        <v>non_guarantor_subsidiaries</v>
      </c>
    </row>
    <row r="3245" spans="2:10" x14ac:dyDescent="0.2">
      <c r="B3245">
        <v>264</v>
      </c>
      <c r="C3245" t="s">
        <v>1843</v>
      </c>
      <c r="J3245" t="str">
        <f t="shared" si="28"/>
        <v>oil_sales</v>
      </c>
    </row>
    <row r="3246" spans="2:10" x14ac:dyDescent="0.2">
      <c r="B3246">
        <v>265</v>
      </c>
      <c r="C3246" t="s">
        <v>1792</v>
      </c>
      <c r="J3246" t="str">
        <f t="shared" si="28"/>
        <v>other_sales</v>
      </c>
    </row>
    <row r="3247" spans="2:10" x14ac:dyDescent="0.2">
      <c r="B3247">
        <v>266</v>
      </c>
      <c r="C3247" t="s">
        <v>2533</v>
      </c>
      <c r="D3247" t="s">
        <v>2735</v>
      </c>
      <c r="J3247" t="str">
        <f t="shared" si="28"/>
        <v>parts, batteries_sales</v>
      </c>
    </row>
    <row r="3248" spans="2:10" x14ac:dyDescent="0.2">
      <c r="B3248">
        <v>267</v>
      </c>
      <c r="C3248" t="s">
        <v>1844</v>
      </c>
      <c r="J3248" t="str">
        <f t="shared" si="28"/>
        <v>closures_or_consolidations</v>
      </c>
    </row>
    <row r="3249" spans="2:10" x14ac:dyDescent="0.2">
      <c r="B3249">
        <v>268</v>
      </c>
      <c r="C3249" t="s">
        <v>2231</v>
      </c>
      <c r="D3249" t="s">
        <v>2265</v>
      </c>
      <c r="J3249" t="str">
        <f t="shared" si="28"/>
        <v>new, openings</v>
      </c>
    </row>
    <row r="3250" spans="2:10" x14ac:dyDescent="0.2">
      <c r="B3250">
        <v>269</v>
      </c>
      <c r="C3250" t="s">
        <v>1845</v>
      </c>
      <c r="J3250" t="str">
        <f t="shared" si="28"/>
        <v>total_number</v>
      </c>
    </row>
    <row r="3251" spans="2:10" x14ac:dyDescent="0.2">
      <c r="B3251">
        <v>270</v>
      </c>
      <c r="C3251" t="s">
        <v>1848</v>
      </c>
      <c r="D3251" t="s">
        <v>2242</v>
      </c>
      <c r="J3251" t="str">
        <f t="shared" si="28"/>
        <v>new_vehicle, selling_price</v>
      </c>
    </row>
    <row r="3252" spans="2:10" x14ac:dyDescent="0.2">
      <c r="B3252">
        <v>271</v>
      </c>
      <c r="C3252" t="s">
        <v>2294</v>
      </c>
      <c r="D3252" t="s">
        <v>2480</v>
      </c>
      <c r="J3252" t="str">
        <f t="shared" si="28"/>
        <v>same_, storenew_vehicle</v>
      </c>
    </row>
    <row r="3253" spans="2:10" x14ac:dyDescent="0.2">
      <c r="B3253">
        <v>272</v>
      </c>
      <c r="C3253" t="s">
        <v>2481</v>
      </c>
      <c r="D3253" t="s">
        <v>2482</v>
      </c>
      <c r="J3253" t="str">
        <f t="shared" si="28"/>
        <v>same_storeused_vehicles, retail_</v>
      </c>
    </row>
    <row r="3254" spans="2:10" x14ac:dyDescent="0.2">
      <c r="B3254">
        <v>273</v>
      </c>
      <c r="C3254" t="s">
        <v>2483</v>
      </c>
      <c r="D3254" t="s">
        <v>2242</v>
      </c>
      <c r="J3254" t="str">
        <f t="shared" si="28"/>
        <v>used_vehicle_retail_, selling_price</v>
      </c>
    </row>
    <row r="3255" spans="2:10" x14ac:dyDescent="0.2">
      <c r="B3255">
        <v>274</v>
      </c>
      <c r="C3255" t="s">
        <v>1846</v>
      </c>
      <c r="J3255" t="str">
        <f t="shared" si="28"/>
        <v>same_store</v>
      </c>
    </row>
    <row r="3256" spans="2:10" x14ac:dyDescent="0.2">
      <c r="B3256">
        <v>275</v>
      </c>
      <c r="C3256" t="s">
        <v>1847</v>
      </c>
      <c r="J3256" t="str">
        <f t="shared" si="28"/>
        <v>total_company</v>
      </c>
    </row>
    <row r="3257" spans="2:10" x14ac:dyDescent="0.2">
      <c r="B3257">
        <v>276</v>
      </c>
      <c r="C3257" t="s">
        <v>1846</v>
      </c>
      <c r="J3257" t="str">
        <f t="shared" si="28"/>
        <v>same_store</v>
      </c>
    </row>
    <row r="3258" spans="2:10" x14ac:dyDescent="0.2">
      <c r="B3258">
        <v>277</v>
      </c>
      <c r="C3258" t="s">
        <v>1847</v>
      </c>
      <c r="J3258" t="str">
        <f t="shared" si="28"/>
        <v>total_company</v>
      </c>
    </row>
    <row r="3259" spans="2:10" x14ac:dyDescent="0.2">
      <c r="B3259">
        <v>278</v>
      </c>
      <c r="C3259" t="s">
        <v>2192</v>
      </c>
      <c r="J3259" t="str">
        <f t="shared" si="28"/>
        <v>franchises</v>
      </c>
    </row>
    <row r="3260" spans="2:10" x14ac:dyDescent="0.2">
      <c r="B3260">
        <v>279</v>
      </c>
      <c r="C3260" t="s">
        <v>2484</v>
      </c>
      <c r="D3260" t="s">
        <v>2485</v>
      </c>
      <c r="J3260" t="str">
        <f t="shared" si="28"/>
        <v>finance, insurance</v>
      </c>
    </row>
    <row r="3261" spans="2:10" x14ac:dyDescent="0.2">
      <c r="B3261">
        <v>280</v>
      </c>
      <c r="C3261" t="s">
        <v>1848</v>
      </c>
      <c r="J3261" t="str">
        <f t="shared" si="28"/>
        <v>new_vehicle</v>
      </c>
    </row>
    <row r="3262" spans="2:10" x14ac:dyDescent="0.2">
      <c r="B3262">
        <v>281</v>
      </c>
      <c r="C3262" t="s">
        <v>2533</v>
      </c>
      <c r="D3262" t="s">
        <v>2052</v>
      </c>
      <c r="J3262" t="str">
        <f t="shared" si="28"/>
        <v>parts, service</v>
      </c>
    </row>
    <row r="3263" spans="2:10" x14ac:dyDescent="0.2">
      <c r="B3263">
        <v>282</v>
      </c>
      <c r="C3263" t="s">
        <v>1849</v>
      </c>
      <c r="J3263" t="str">
        <f t="shared" si="28"/>
        <v>used_vehicle</v>
      </c>
    </row>
    <row r="3264" spans="2:10" x14ac:dyDescent="0.2">
      <c r="B3264">
        <v>283</v>
      </c>
      <c r="C3264" t="s">
        <v>2486</v>
      </c>
      <c r="D3264" t="s">
        <v>1848</v>
      </c>
      <c r="J3264" t="str">
        <f t="shared" si="28"/>
        <v>luxury, new_vehicle</v>
      </c>
    </row>
    <row r="3265" spans="2:10" x14ac:dyDescent="0.2">
      <c r="B3265">
        <v>284</v>
      </c>
      <c r="C3265" t="s">
        <v>1940</v>
      </c>
      <c r="D3265" t="s">
        <v>1849</v>
      </c>
      <c r="J3265" t="str">
        <f t="shared" si="28"/>
        <v>retail, used_vehicle</v>
      </c>
    </row>
    <row r="3266" spans="2:10" x14ac:dyDescent="0.2">
      <c r="B3266">
        <v>285</v>
      </c>
      <c r="C3266" t="s">
        <v>1910</v>
      </c>
      <c r="D3266" t="s">
        <v>1849</v>
      </c>
      <c r="J3266" t="str">
        <f t="shared" si="28"/>
        <v>wholesale, used_vehicle</v>
      </c>
    </row>
    <row r="3267" spans="2:10" x14ac:dyDescent="0.2">
      <c r="B3267">
        <v>286</v>
      </c>
      <c r="C3267" t="s">
        <v>1848</v>
      </c>
      <c r="J3267" t="str">
        <f t="shared" si="28"/>
        <v>new_vehicle</v>
      </c>
    </row>
    <row r="3268" spans="2:10" x14ac:dyDescent="0.2">
      <c r="B3268">
        <v>287</v>
      </c>
      <c r="C3268" t="s">
        <v>1851</v>
      </c>
      <c r="J3268" t="str">
        <f t="shared" si="28"/>
        <v>used_vehicle_retail</v>
      </c>
    </row>
    <row r="3269" spans="2:10" x14ac:dyDescent="0.2">
      <c r="B3269">
        <v>288</v>
      </c>
      <c r="C3269" t="s">
        <v>2484</v>
      </c>
      <c r="D3269" t="s">
        <v>2485</v>
      </c>
      <c r="J3269" t="str">
        <f t="shared" si="28"/>
        <v>finance, insurance</v>
      </c>
    </row>
    <row r="3270" spans="2:10" x14ac:dyDescent="0.2">
      <c r="B3270">
        <v>289</v>
      </c>
      <c r="C3270" t="s">
        <v>1848</v>
      </c>
      <c r="J3270" t="str">
        <f t="shared" si="28"/>
        <v>new_vehicle</v>
      </c>
    </row>
    <row r="3271" spans="2:10" x14ac:dyDescent="0.2">
      <c r="B3271">
        <v>290</v>
      </c>
      <c r="C3271" t="s">
        <v>1768</v>
      </c>
      <c r="J3271" t="str">
        <f t="shared" si="28"/>
        <v>other</v>
      </c>
    </row>
    <row r="3272" spans="2:10" x14ac:dyDescent="0.2">
      <c r="B3272">
        <v>291</v>
      </c>
      <c r="C3272" t="s">
        <v>2533</v>
      </c>
      <c r="D3272" t="s">
        <v>2052</v>
      </c>
      <c r="J3272" t="str">
        <f t="shared" si="28"/>
        <v>parts, service</v>
      </c>
    </row>
    <row r="3273" spans="2:10" x14ac:dyDescent="0.2">
      <c r="B3273">
        <v>292</v>
      </c>
      <c r="C3273" t="s">
        <v>1849</v>
      </c>
      <c r="J3273" t="str">
        <f t="shared" si="28"/>
        <v>used_vehicle</v>
      </c>
    </row>
    <row r="3274" spans="2:10" x14ac:dyDescent="0.2">
      <c r="B3274">
        <v>293</v>
      </c>
      <c r="C3274" t="s">
        <v>2484</v>
      </c>
      <c r="D3274" t="s">
        <v>2487</v>
      </c>
      <c r="J3274" t="str">
        <f t="shared" si="28"/>
        <v>finance, insurance_</v>
      </c>
    </row>
    <row r="3275" spans="2:10" x14ac:dyDescent="0.2">
      <c r="B3275">
        <v>294</v>
      </c>
      <c r="C3275" t="s">
        <v>1848</v>
      </c>
      <c r="D3275" t="s">
        <v>1772</v>
      </c>
      <c r="J3275" t="str">
        <f t="shared" si="28"/>
        <v>new_vehicle, sales</v>
      </c>
    </row>
    <row r="3276" spans="2:10" x14ac:dyDescent="0.2">
      <c r="B3276">
        <v>295</v>
      </c>
      <c r="C3276" t="s">
        <v>1792</v>
      </c>
      <c r="J3276" t="str">
        <f t="shared" si="28"/>
        <v>other_sales</v>
      </c>
    </row>
    <row r="3277" spans="2:10" x14ac:dyDescent="0.2">
      <c r="B3277">
        <v>296</v>
      </c>
      <c r="C3277" t="s">
        <v>2533</v>
      </c>
      <c r="D3277" t="s">
        <v>2736</v>
      </c>
      <c r="J3277" t="str">
        <f t="shared" si="28"/>
        <v>parts, service_sales</v>
      </c>
    </row>
    <row r="3278" spans="2:10" x14ac:dyDescent="0.2">
      <c r="B3278">
        <v>297</v>
      </c>
      <c r="C3278" t="s">
        <v>1853</v>
      </c>
      <c r="J3278" t="str">
        <f t="shared" si="28"/>
        <v>used_vehicle_sales</v>
      </c>
    </row>
    <row r="3279" spans="2:10" x14ac:dyDescent="0.2">
      <c r="B3279">
        <v>298</v>
      </c>
      <c r="C3279" t="s">
        <v>2432</v>
      </c>
      <c r="D3279" t="s">
        <v>1768</v>
      </c>
      <c r="J3279" t="str">
        <f t="shared" si="28"/>
        <v>corporate, other</v>
      </c>
    </row>
    <row r="3280" spans="2:10" x14ac:dyDescent="0.2">
      <c r="B3280">
        <v>299</v>
      </c>
      <c r="C3280" t="s">
        <v>2432</v>
      </c>
      <c r="D3280" t="s">
        <v>1768</v>
      </c>
      <c r="J3280" t="str">
        <f t="shared" si="28"/>
        <v>corporate, other</v>
      </c>
    </row>
    <row r="3281" spans="2:10" x14ac:dyDescent="0.2">
      <c r="B3281">
        <v>300</v>
      </c>
      <c r="C3281" t="s">
        <v>1854</v>
      </c>
      <c r="J3281" t="str">
        <f t="shared" si="28"/>
        <v>domestic</v>
      </c>
    </row>
    <row r="3282" spans="2:10" x14ac:dyDescent="0.2">
      <c r="B3282">
        <v>301</v>
      </c>
      <c r="C3282" t="s">
        <v>1855</v>
      </c>
      <c r="J3282" t="str">
        <f t="shared" si="28"/>
        <v>domestic_revenue</v>
      </c>
    </row>
    <row r="3283" spans="2:10" x14ac:dyDescent="0.2">
      <c r="B3283">
        <v>302</v>
      </c>
      <c r="C3283" t="s">
        <v>1856</v>
      </c>
      <c r="J3283" t="str">
        <f t="shared" si="28"/>
        <v>import</v>
      </c>
    </row>
    <row r="3284" spans="2:10" x14ac:dyDescent="0.2">
      <c r="B3284">
        <v>303</v>
      </c>
      <c r="C3284" t="s">
        <v>1856</v>
      </c>
      <c r="D3284" t="s">
        <v>1852</v>
      </c>
      <c r="J3284" t="str">
        <f t="shared" si="28"/>
        <v>import, revenue</v>
      </c>
    </row>
    <row r="3285" spans="2:10" x14ac:dyDescent="0.2">
      <c r="B3285">
        <v>304</v>
      </c>
      <c r="C3285" t="s">
        <v>1857</v>
      </c>
      <c r="J3285" t="str">
        <f t="shared" si="28"/>
        <v>premium_luxury</v>
      </c>
    </row>
    <row r="3286" spans="2:10" x14ac:dyDescent="0.2">
      <c r="B3286">
        <v>305</v>
      </c>
      <c r="C3286" t="s">
        <v>1857</v>
      </c>
      <c r="D3286" t="s">
        <v>1852</v>
      </c>
      <c r="J3286" t="str">
        <f t="shared" si="28"/>
        <v>premium_luxury, revenue</v>
      </c>
    </row>
    <row r="3287" spans="2:10" x14ac:dyDescent="0.2">
      <c r="B3287">
        <v>306</v>
      </c>
      <c r="C3287" t="s">
        <v>1826</v>
      </c>
      <c r="D3287" t="s">
        <v>1858</v>
      </c>
      <c r="J3287" t="str">
        <f t="shared" si="28"/>
        <v>total, vehicles_sold</v>
      </c>
    </row>
    <row r="3288" spans="2:10" x14ac:dyDescent="0.2">
      <c r="B3288">
        <v>307</v>
      </c>
      <c r="C3288" t="s">
        <v>1848</v>
      </c>
      <c r="J3288" t="str">
        <f t="shared" si="28"/>
        <v>new_vehicle</v>
      </c>
    </row>
    <row r="3289" spans="2:10" x14ac:dyDescent="0.2">
      <c r="B3289">
        <v>308</v>
      </c>
      <c r="C3289" t="s">
        <v>1849</v>
      </c>
      <c r="J3289" t="str">
        <f t="shared" si="28"/>
        <v>used_vehicle</v>
      </c>
    </row>
    <row r="3290" spans="2:10" x14ac:dyDescent="0.2">
      <c r="B3290">
        <v>309</v>
      </c>
      <c r="C3290" t="s">
        <v>2261</v>
      </c>
      <c r="D3290" t="s">
        <v>2291</v>
      </c>
      <c r="J3290" t="str">
        <f t="shared" si="28"/>
        <v>total_, domestic_sales</v>
      </c>
    </row>
    <row r="3291" spans="2:10" x14ac:dyDescent="0.2">
      <c r="B3291">
        <v>310</v>
      </c>
      <c r="C3291" t="s">
        <v>1772</v>
      </c>
      <c r="D3291" t="s">
        <v>2245</v>
      </c>
      <c r="J3291" t="str">
        <f t="shared" si="28"/>
        <v>sales, average</v>
      </c>
    </row>
    <row r="3292" spans="2:10" x14ac:dyDescent="0.2">
      <c r="B3292">
        <v>311</v>
      </c>
      <c r="C3292" t="s">
        <v>1859</v>
      </c>
      <c r="J3292" t="str">
        <f t="shared" si="28"/>
        <v>auto_parts_locations</v>
      </c>
    </row>
    <row r="3293" spans="2:10" x14ac:dyDescent="0.2">
      <c r="B3293">
        <v>312</v>
      </c>
      <c r="C3293" t="s">
        <v>1860</v>
      </c>
      <c r="J3293" t="str">
        <f t="shared" si="28"/>
        <v>net_sales</v>
      </c>
    </row>
    <row r="3294" spans="2:10" x14ac:dyDescent="0.2">
      <c r="B3294">
        <v>313</v>
      </c>
      <c r="C3294" t="s">
        <v>1768</v>
      </c>
      <c r="J3294" t="str">
        <f t="shared" si="28"/>
        <v>other</v>
      </c>
    </row>
    <row r="3295" spans="2:10" x14ac:dyDescent="0.2">
      <c r="B3295">
        <v>314</v>
      </c>
      <c r="C3295" t="s">
        <v>2261</v>
      </c>
      <c r="D3295" t="s">
        <v>2291</v>
      </c>
      <c r="J3295" t="str">
        <f t="shared" si="28"/>
        <v>total_, domestic_sales</v>
      </c>
    </row>
    <row r="3296" spans="2:10" x14ac:dyDescent="0.2">
      <c r="B3296">
        <v>315</v>
      </c>
      <c r="C3296" t="s">
        <v>1861</v>
      </c>
      <c r="J3296" t="str">
        <f t="shared" si="28"/>
        <v>total_auto_parts_sales</v>
      </c>
    </row>
    <row r="3297" spans="2:10" x14ac:dyDescent="0.2">
      <c r="B3297">
        <v>316</v>
      </c>
      <c r="C3297" t="s">
        <v>2488</v>
      </c>
      <c r="D3297" t="s">
        <v>273</v>
      </c>
      <c r="J3297" t="str">
        <f t="shared" si="28"/>
        <v>ending_brazil, stores</v>
      </c>
    </row>
    <row r="3298" spans="2:10" x14ac:dyDescent="0.2">
      <c r="B3298">
        <v>317</v>
      </c>
      <c r="C3298" t="s">
        <v>2489</v>
      </c>
      <c r="D3298" t="s">
        <v>273</v>
      </c>
      <c r="J3298" t="str">
        <f t="shared" si="28"/>
        <v>ending_domestic, stores</v>
      </c>
    </row>
    <row r="3299" spans="2:10" x14ac:dyDescent="0.2">
      <c r="B3299">
        <v>318</v>
      </c>
      <c r="C3299" t="s">
        <v>2490</v>
      </c>
      <c r="D3299" t="s">
        <v>273</v>
      </c>
      <c r="J3299" t="str">
        <f t="shared" si="28"/>
        <v>ending_mexico, stores</v>
      </c>
    </row>
    <row r="3300" spans="2:10" x14ac:dyDescent="0.2">
      <c r="B3300">
        <v>319</v>
      </c>
      <c r="C3300" t="s">
        <v>2190</v>
      </c>
      <c r="J3300" t="str">
        <f t="shared" si="28"/>
        <v>new_store</v>
      </c>
    </row>
    <row r="3301" spans="2:10" x14ac:dyDescent="0.2">
      <c r="B3301">
        <v>320</v>
      </c>
      <c r="C3301" t="s">
        <v>1826</v>
      </c>
      <c r="D3301" t="s">
        <v>273</v>
      </c>
      <c r="J3301" t="str">
        <f t="shared" si="28"/>
        <v>total, stores</v>
      </c>
    </row>
    <row r="3302" spans="2:10" x14ac:dyDescent="0.2">
      <c r="B3302">
        <v>321</v>
      </c>
      <c r="C3302" t="s">
        <v>2052</v>
      </c>
      <c r="D3302" t="s">
        <v>2237</v>
      </c>
      <c r="J3302" t="str">
        <f t="shared" si="28"/>
        <v>service, revenues</v>
      </c>
    </row>
    <row r="3303" spans="2:10" x14ac:dyDescent="0.2">
      <c r="B3303">
        <v>322</v>
      </c>
      <c r="C3303" t="s">
        <v>2052</v>
      </c>
      <c r="D3303" t="s">
        <v>2237</v>
      </c>
      <c r="J3303" t="str">
        <f t="shared" si="28"/>
        <v>service, revenues</v>
      </c>
    </row>
    <row r="3304" spans="2:10" x14ac:dyDescent="0.2">
      <c r="B3304">
        <v>323</v>
      </c>
      <c r="C3304" t="s">
        <v>1863</v>
      </c>
      <c r="D3304" t="s">
        <v>1771</v>
      </c>
      <c r="J3304" t="str">
        <f t="shared" ref="J3304:J3367" si="29">IF(C3304&lt;&gt;"",C3304,"")&amp;IF(AND(C3304&lt;&gt;"",D3304&lt;&gt;""),", ","")&amp;IF(D3304&lt;&gt;"",D3304,"")&amp;IF(AND(D3304&lt;&gt;"",E3304&lt;&gt;""),", ","")&amp;IF(E3304&lt;&gt;"",E3304,"")&amp;IF(AND(E3304&lt;&gt;"",F3304&lt;&gt;""),", ","")&amp;IF(F3304&lt;&gt;"",F3304,"")&amp;IF(AND(F3304&lt;&gt;"",G3304&lt;&gt;""),", ","")&amp;IF(G3304&lt;&gt;"",G3304,"")</f>
        <v>vehicle_sales, international</v>
      </c>
    </row>
    <row r="3305" spans="2:10" x14ac:dyDescent="0.2">
      <c r="B3305">
        <v>324</v>
      </c>
      <c r="C3305" t="s">
        <v>1863</v>
      </c>
      <c r="D3305" t="s">
        <v>1769</v>
      </c>
      <c r="J3305" t="str">
        <f t="shared" si="29"/>
        <v>vehicle_sales, united_states</v>
      </c>
    </row>
    <row r="3306" spans="2:10" x14ac:dyDescent="0.2">
      <c r="B3306">
        <v>325</v>
      </c>
      <c r="C3306" t="s">
        <v>2052</v>
      </c>
      <c r="D3306" t="s">
        <v>2237</v>
      </c>
      <c r="J3306" t="str">
        <f t="shared" si="29"/>
        <v>service, revenues</v>
      </c>
    </row>
    <row r="3307" spans="2:10" x14ac:dyDescent="0.2">
      <c r="B3307">
        <v>326</v>
      </c>
      <c r="C3307" t="s">
        <v>1863</v>
      </c>
      <c r="J3307" t="str">
        <f t="shared" si="29"/>
        <v>vehicle_sales</v>
      </c>
    </row>
    <row r="3308" spans="2:10" x14ac:dyDescent="0.2">
      <c r="B3308">
        <v>327</v>
      </c>
      <c r="C3308" t="s">
        <v>1771</v>
      </c>
      <c r="D3308" t="s">
        <v>1852</v>
      </c>
      <c r="J3308" t="str">
        <f t="shared" si="29"/>
        <v>international, revenue</v>
      </c>
    </row>
    <row r="3309" spans="2:10" x14ac:dyDescent="0.2">
      <c r="B3309">
        <v>328</v>
      </c>
      <c r="C3309" t="s">
        <v>2052</v>
      </c>
      <c r="D3309" t="s">
        <v>2237</v>
      </c>
      <c r="J3309" t="str">
        <f t="shared" si="29"/>
        <v>service, revenues</v>
      </c>
    </row>
    <row r="3310" spans="2:10" x14ac:dyDescent="0.2">
      <c r="B3310">
        <v>329</v>
      </c>
      <c r="C3310" t="s">
        <v>1769</v>
      </c>
      <c r="D3310" t="s">
        <v>1852</v>
      </c>
      <c r="J3310" t="str">
        <f t="shared" si="29"/>
        <v>united_states, revenue</v>
      </c>
    </row>
    <row r="3311" spans="2:10" x14ac:dyDescent="0.2">
      <c r="B3311">
        <v>330</v>
      </c>
      <c r="C3311" t="s">
        <v>1863</v>
      </c>
      <c r="J3311" t="str">
        <f t="shared" si="29"/>
        <v>vehicle_sales</v>
      </c>
    </row>
    <row r="3312" spans="2:10" x14ac:dyDescent="0.2">
      <c r="B3312">
        <v>331</v>
      </c>
      <c r="C3312" t="s">
        <v>1826</v>
      </c>
      <c r="D3312" t="s">
        <v>1864</v>
      </c>
      <c r="J3312" t="str">
        <f t="shared" si="29"/>
        <v>total, gross_profit</v>
      </c>
    </row>
    <row r="3313" spans="2:10" x14ac:dyDescent="0.2">
      <c r="B3313">
        <v>332</v>
      </c>
      <c r="D3313" t="s">
        <v>2491</v>
      </c>
      <c r="J3313" t="str">
        <f t="shared" si="29"/>
        <v>retail_sales_price</v>
      </c>
    </row>
    <row r="3314" spans="2:10" x14ac:dyDescent="0.2">
      <c r="B3314">
        <v>333</v>
      </c>
      <c r="C3314" t="s">
        <v>1870</v>
      </c>
      <c r="J3314" t="str">
        <f t="shared" si="29"/>
        <v>retail_units_sold</v>
      </c>
    </row>
    <row r="3315" spans="2:10" x14ac:dyDescent="0.2">
      <c r="B3315">
        <v>334</v>
      </c>
      <c r="C3315" t="s">
        <v>1866</v>
      </c>
      <c r="J3315" t="str">
        <f t="shared" si="29"/>
        <v>unit_sales_volume</v>
      </c>
    </row>
    <row r="3316" spans="2:10" x14ac:dyDescent="0.2">
      <c r="B3316">
        <v>335</v>
      </c>
      <c r="C3316" t="s">
        <v>2492</v>
      </c>
      <c r="D3316" t="s">
        <v>1852</v>
      </c>
      <c r="J3316" t="str">
        <f t="shared" si="29"/>
        <v>interest_income, revenue</v>
      </c>
    </row>
    <row r="3317" spans="2:10" x14ac:dyDescent="0.2">
      <c r="B3317">
        <v>336</v>
      </c>
      <c r="C3317" t="s">
        <v>1772</v>
      </c>
      <c r="D3317" t="s">
        <v>1852</v>
      </c>
      <c r="J3317" t="str">
        <f t="shared" si="29"/>
        <v>sales, revenue</v>
      </c>
    </row>
    <row r="3318" spans="2:10" x14ac:dyDescent="0.2">
      <c r="B3318">
        <v>337</v>
      </c>
      <c r="C3318" t="s">
        <v>2493</v>
      </c>
      <c r="D3318" t="s">
        <v>1852</v>
      </c>
      <c r="J3318" t="str">
        <f t="shared" si="29"/>
        <v>accident_protection_plan, revenue</v>
      </c>
    </row>
    <row r="3319" spans="2:10" x14ac:dyDescent="0.2">
      <c r="B3319">
        <v>338</v>
      </c>
      <c r="C3319" t="s">
        <v>1867</v>
      </c>
      <c r="J3319" t="str">
        <f t="shared" si="29"/>
        <v>sales_ã¢â‚¬â€œ_used_autos</v>
      </c>
    </row>
    <row r="3320" spans="2:10" x14ac:dyDescent="0.2">
      <c r="B3320">
        <v>339</v>
      </c>
      <c r="C3320" t="s">
        <v>1868</v>
      </c>
      <c r="J3320" t="str">
        <f t="shared" si="29"/>
        <v>service_contract_sales</v>
      </c>
    </row>
    <row r="3321" spans="2:10" x14ac:dyDescent="0.2">
      <c r="B3321">
        <v>340</v>
      </c>
      <c r="C3321" t="s">
        <v>1869</v>
      </c>
      <c r="J3321" t="str">
        <f t="shared" si="29"/>
        <v>wholesales_third_party</v>
      </c>
    </row>
    <row r="3322" spans="2:10" x14ac:dyDescent="0.2">
      <c r="B3322">
        <v>341</v>
      </c>
      <c r="C3322" t="s">
        <v>1871</v>
      </c>
      <c r="J3322" t="str">
        <f t="shared" si="29"/>
        <v>cars</v>
      </c>
    </row>
    <row r="3323" spans="2:10" x14ac:dyDescent="0.2">
      <c r="B3323">
        <v>342</v>
      </c>
      <c r="C3323" t="s">
        <v>1871</v>
      </c>
      <c r="J3323" t="str">
        <f t="shared" si="29"/>
        <v>cars</v>
      </c>
    </row>
    <row r="3324" spans="2:10" x14ac:dyDescent="0.2">
      <c r="B3324">
        <v>343</v>
      </c>
      <c r="C3324" t="s">
        <v>2737</v>
      </c>
      <c r="D3324" t="s">
        <v>2237</v>
      </c>
      <c r="J3324" t="str">
        <f t="shared" si="29"/>
        <v>other_sales_, revenues</v>
      </c>
    </row>
    <row r="3325" spans="2:10" x14ac:dyDescent="0.2">
      <c r="B3325">
        <v>344</v>
      </c>
      <c r="C3325" t="s">
        <v>1853</v>
      </c>
      <c r="D3325" t="s">
        <v>2270</v>
      </c>
      <c r="J3325" t="str">
        <f t="shared" si="29"/>
        <v>used_vehicle_sales, net</v>
      </c>
    </row>
    <row r="3326" spans="2:10" x14ac:dyDescent="0.2">
      <c r="B3326">
        <v>345</v>
      </c>
      <c r="C3326" t="s">
        <v>1872</v>
      </c>
      <c r="J3326" t="str">
        <f t="shared" si="29"/>
        <v>wholesale_vehicle_sales</v>
      </c>
    </row>
    <row r="3327" spans="2:10" x14ac:dyDescent="0.2">
      <c r="B3327">
        <v>346</v>
      </c>
      <c r="C3327" t="s">
        <v>1873</v>
      </c>
      <c r="J3327" t="str">
        <f t="shared" si="29"/>
        <v>%_increase_customers</v>
      </c>
    </row>
    <row r="3328" spans="2:10" x14ac:dyDescent="0.2">
      <c r="B3328">
        <v>347</v>
      </c>
      <c r="C3328" t="s">
        <v>1874</v>
      </c>
      <c r="J3328" t="str">
        <f t="shared" si="29"/>
        <v>new_vehicles</v>
      </c>
    </row>
    <row r="3329" spans="2:10" x14ac:dyDescent="0.2">
      <c r="B3329">
        <v>348</v>
      </c>
      <c r="C3329" t="s">
        <v>1875</v>
      </c>
      <c r="J3329" t="str">
        <f t="shared" si="29"/>
        <v>used_vehicles</v>
      </c>
    </row>
    <row r="3330" spans="2:10" x14ac:dyDescent="0.2">
      <c r="B3330">
        <v>349</v>
      </c>
      <c r="C3330" t="s">
        <v>1874</v>
      </c>
      <c r="J3330" t="str">
        <f t="shared" si="29"/>
        <v>new_vehicles</v>
      </c>
    </row>
    <row r="3331" spans="2:10" x14ac:dyDescent="0.2">
      <c r="B3331">
        <v>350</v>
      </c>
      <c r="C3331" t="s">
        <v>1875</v>
      </c>
      <c r="J3331" t="str">
        <f t="shared" si="29"/>
        <v>used_vehicles</v>
      </c>
    </row>
    <row r="3332" spans="2:10" x14ac:dyDescent="0.2">
      <c r="B3332">
        <v>351</v>
      </c>
      <c r="C3332" t="s">
        <v>1876</v>
      </c>
      <c r="J3332" t="str">
        <f t="shared" si="29"/>
        <v>active_customers</v>
      </c>
    </row>
    <row r="3333" spans="2:10" x14ac:dyDescent="0.2">
      <c r="B3333">
        <v>352</v>
      </c>
      <c r="C3333" t="s">
        <v>2292</v>
      </c>
      <c r="D3333" t="s">
        <v>1997</v>
      </c>
      <c r="J3333" t="str">
        <f t="shared" si="29"/>
        <v>good_sam_club, members</v>
      </c>
    </row>
    <row r="3334" spans="2:10" x14ac:dyDescent="0.2">
      <c r="B3334">
        <v>353</v>
      </c>
      <c r="D3334" t="s">
        <v>2293</v>
      </c>
      <c r="J3334" t="str">
        <f t="shared" si="29"/>
        <v>storelocations</v>
      </c>
    </row>
    <row r="3335" spans="2:10" x14ac:dyDescent="0.2">
      <c r="B3335">
        <v>354</v>
      </c>
      <c r="C3335" t="s">
        <v>2494</v>
      </c>
      <c r="D3335" t="s">
        <v>273</v>
      </c>
      <c r="J3335" t="str">
        <f t="shared" si="29"/>
        <v>other_retail, stores</v>
      </c>
    </row>
    <row r="3336" spans="2:10" x14ac:dyDescent="0.2">
      <c r="B3336">
        <v>355</v>
      </c>
      <c r="C3336" t="s">
        <v>1877</v>
      </c>
      <c r="J3336" t="str">
        <f t="shared" si="29"/>
        <v>rv_dealerships</v>
      </c>
    </row>
    <row r="3337" spans="2:10" x14ac:dyDescent="0.2">
      <c r="B3337">
        <v>356</v>
      </c>
      <c r="C3337" t="s">
        <v>2738</v>
      </c>
      <c r="D3337" t="s">
        <v>2739</v>
      </c>
      <c r="J3337" t="str">
        <f t="shared" si="29"/>
        <v>rv_service, retail_centers</v>
      </c>
    </row>
    <row r="3338" spans="2:10" x14ac:dyDescent="0.2">
      <c r="B3338">
        <v>357</v>
      </c>
      <c r="C3338" t="s">
        <v>2294</v>
      </c>
      <c r="D3338" t="s">
        <v>2293</v>
      </c>
      <c r="J3338" t="str">
        <f t="shared" si="29"/>
        <v>same_, storelocations</v>
      </c>
    </row>
    <row r="3339" spans="2:10" x14ac:dyDescent="0.2">
      <c r="B3339">
        <v>358</v>
      </c>
      <c r="C3339" t="s">
        <v>1874</v>
      </c>
      <c r="J3339" t="str">
        <f t="shared" si="29"/>
        <v>new_vehicles</v>
      </c>
    </row>
    <row r="3340" spans="2:10" x14ac:dyDescent="0.2">
      <c r="B3340">
        <v>359</v>
      </c>
      <c r="C3340" t="s">
        <v>1875</v>
      </c>
      <c r="J3340" t="str">
        <f t="shared" si="29"/>
        <v>used_vehicles</v>
      </c>
    </row>
    <row r="3341" spans="2:10" x14ac:dyDescent="0.2">
      <c r="B3341">
        <v>360</v>
      </c>
      <c r="C3341" t="s">
        <v>2740</v>
      </c>
      <c r="D3341" t="s">
        <v>2741</v>
      </c>
      <c r="J3341" t="str">
        <f t="shared" si="29"/>
        <v>good_sam_services, plans</v>
      </c>
    </row>
    <row r="3342" spans="2:10" x14ac:dyDescent="0.2">
      <c r="B3342">
        <v>361</v>
      </c>
      <c r="C3342" t="s">
        <v>2742</v>
      </c>
      <c r="D3342" t="s">
        <v>2743</v>
      </c>
      <c r="J3342" t="str">
        <f t="shared" si="29"/>
        <v>rv, outdoor_retail</v>
      </c>
    </row>
    <row r="3343" spans="2:10" x14ac:dyDescent="0.2">
      <c r="B3343">
        <v>362</v>
      </c>
      <c r="C3343" t="s">
        <v>1874</v>
      </c>
      <c r="J3343" t="str">
        <f t="shared" si="29"/>
        <v>new_vehicles</v>
      </c>
    </row>
    <row r="3344" spans="2:10" x14ac:dyDescent="0.2">
      <c r="B3344">
        <v>363</v>
      </c>
      <c r="C3344" t="s">
        <v>1879</v>
      </c>
      <c r="J3344" t="str">
        <f t="shared" si="29"/>
        <v>new_vehicles_sales</v>
      </c>
    </row>
    <row r="3345" spans="2:10" x14ac:dyDescent="0.2">
      <c r="B3345">
        <v>364</v>
      </c>
      <c r="C3345" t="s">
        <v>1880</v>
      </c>
      <c r="J3345" t="str">
        <f t="shared" si="29"/>
        <v>used_vehicles	sales</v>
      </c>
    </row>
    <row r="3346" spans="2:10" x14ac:dyDescent="0.2">
      <c r="B3346">
        <v>365</v>
      </c>
      <c r="C3346" t="s">
        <v>1875</v>
      </c>
      <c r="J3346" t="str">
        <f t="shared" si="29"/>
        <v>used_vehicles</v>
      </c>
    </row>
    <row r="3347" spans="2:10" x14ac:dyDescent="0.2">
      <c r="B3347">
        <v>366</v>
      </c>
      <c r="C3347" t="s">
        <v>1848</v>
      </c>
      <c r="D3347" t="s">
        <v>1762</v>
      </c>
      <c r="J3347" t="str">
        <f t="shared" si="29"/>
        <v>new_vehicle, inventory</v>
      </c>
    </row>
    <row r="3348" spans="2:10" x14ac:dyDescent="0.2">
      <c r="B3348">
        <v>367</v>
      </c>
      <c r="C3348" t="s">
        <v>2496</v>
      </c>
      <c r="D3348" t="s">
        <v>2495</v>
      </c>
      <c r="J3348" t="str">
        <f t="shared" si="29"/>
        <v>used_vehicle_inventory, dealer_location</v>
      </c>
    </row>
    <row r="3349" spans="2:10" x14ac:dyDescent="0.2">
      <c r="B3349">
        <v>368</v>
      </c>
      <c r="C3349" t="s">
        <v>1881</v>
      </c>
      <c r="J3349" t="str">
        <f t="shared" si="29"/>
        <v>advertising_contributions</v>
      </c>
    </row>
    <row r="3350" spans="2:10" x14ac:dyDescent="0.2">
      <c r="B3350">
        <v>369</v>
      </c>
      <c r="C3350" t="s">
        <v>2233</v>
      </c>
      <c r="D3350" t="s">
        <v>2296</v>
      </c>
      <c r="J3350" t="str">
        <f t="shared" si="29"/>
        <v>company_operated, storesales</v>
      </c>
    </row>
    <row r="3351" spans="2:10" x14ac:dyDescent="0.2">
      <c r="B3351">
        <v>370</v>
      </c>
      <c r="C3351" t="s">
        <v>2744</v>
      </c>
      <c r="D3351" t="s">
        <v>2745</v>
      </c>
      <c r="J3351" t="str">
        <f t="shared" si="29"/>
        <v>franchise_royalties, fees</v>
      </c>
    </row>
    <row r="3352" spans="2:10" x14ac:dyDescent="0.2">
      <c r="B3352">
        <v>371</v>
      </c>
      <c r="C3352" t="s">
        <v>2497</v>
      </c>
      <c r="D3352" t="s">
        <v>2296</v>
      </c>
      <c r="J3352" t="str">
        <f t="shared" si="29"/>
        <v>independently_operated, storesales</v>
      </c>
    </row>
    <row r="3353" spans="2:10" x14ac:dyDescent="0.2">
      <c r="B3353">
        <v>372</v>
      </c>
      <c r="C3353" t="s">
        <v>2746</v>
      </c>
      <c r="D3353" t="s">
        <v>1768</v>
      </c>
      <c r="J3353" t="str">
        <f t="shared" si="29"/>
        <v>supply, other</v>
      </c>
    </row>
    <row r="3354" spans="2:10" x14ac:dyDescent="0.2">
      <c r="B3354">
        <v>373</v>
      </c>
      <c r="C3354" t="s">
        <v>1882</v>
      </c>
      <c r="J3354" t="str">
        <f t="shared" si="29"/>
        <v>car_wash</v>
      </c>
    </row>
    <row r="3355" spans="2:10" x14ac:dyDescent="0.2">
      <c r="B3355">
        <v>374</v>
      </c>
      <c r="C3355" t="s">
        <v>1883</v>
      </c>
      <c r="J3355" t="str">
        <f t="shared" si="29"/>
        <v>maintenance</v>
      </c>
    </row>
    <row r="3356" spans="2:10" x14ac:dyDescent="0.2">
      <c r="B3356">
        <v>375</v>
      </c>
      <c r="C3356" t="s">
        <v>2498</v>
      </c>
      <c r="D3356" t="s">
        <v>2747</v>
      </c>
      <c r="J3356" t="str">
        <f t="shared" si="29"/>
        <v>paint, collision</v>
      </c>
    </row>
    <row r="3357" spans="2:10" x14ac:dyDescent="0.2">
      <c r="B3357">
        <v>376</v>
      </c>
      <c r="C3357" t="s">
        <v>1884</v>
      </c>
      <c r="J3357" t="str">
        <f t="shared" si="29"/>
        <v>platform_services</v>
      </c>
    </row>
    <row r="3358" spans="2:10" x14ac:dyDescent="0.2">
      <c r="B3358">
        <v>377</v>
      </c>
      <c r="C3358" t="s">
        <v>1882</v>
      </c>
      <c r="J3358" t="str">
        <f t="shared" si="29"/>
        <v>car_wash</v>
      </c>
    </row>
    <row r="3359" spans="2:10" x14ac:dyDescent="0.2">
      <c r="B3359">
        <v>378</v>
      </c>
      <c r="C3359" t="s">
        <v>2499</v>
      </c>
      <c r="D3359" t="s">
        <v>2500</v>
      </c>
      <c r="J3359" t="str">
        <f t="shared" si="29"/>
        <v>corporate_, _other</v>
      </c>
    </row>
    <row r="3360" spans="2:10" x14ac:dyDescent="0.2">
      <c r="B3360">
        <v>379</v>
      </c>
      <c r="C3360" t="s">
        <v>1883</v>
      </c>
      <c r="J3360" t="str">
        <f t="shared" si="29"/>
        <v>maintenance</v>
      </c>
    </row>
    <row r="3361" spans="2:10" x14ac:dyDescent="0.2">
      <c r="B3361">
        <v>380</v>
      </c>
      <c r="C3361" t="s">
        <v>2498</v>
      </c>
      <c r="D3361" t="s">
        <v>2747</v>
      </c>
      <c r="J3361" t="str">
        <f t="shared" si="29"/>
        <v>paint, collision</v>
      </c>
    </row>
    <row r="3362" spans="2:10" x14ac:dyDescent="0.2">
      <c r="B3362">
        <v>381</v>
      </c>
      <c r="C3362" t="s">
        <v>1884</v>
      </c>
      <c r="J3362" t="str">
        <f t="shared" si="29"/>
        <v>platform_services</v>
      </c>
    </row>
    <row r="3363" spans="2:10" x14ac:dyDescent="0.2">
      <c r="B3363">
        <v>382</v>
      </c>
      <c r="C3363" t="s">
        <v>1882</v>
      </c>
      <c r="J3363" t="str">
        <f t="shared" si="29"/>
        <v>car_wash</v>
      </c>
    </row>
    <row r="3364" spans="2:10" x14ac:dyDescent="0.2">
      <c r="B3364">
        <v>383</v>
      </c>
      <c r="C3364" t="s">
        <v>1883</v>
      </c>
      <c r="J3364" t="str">
        <f t="shared" si="29"/>
        <v>maintenance</v>
      </c>
    </row>
    <row r="3365" spans="2:10" x14ac:dyDescent="0.2">
      <c r="B3365">
        <v>384</v>
      </c>
      <c r="C3365" t="s">
        <v>2498</v>
      </c>
      <c r="D3365" t="s">
        <v>2747</v>
      </c>
      <c r="J3365" t="str">
        <f t="shared" si="29"/>
        <v>paint, collision</v>
      </c>
    </row>
    <row r="3366" spans="2:10" x14ac:dyDescent="0.2">
      <c r="B3366">
        <v>385</v>
      </c>
      <c r="C3366" t="s">
        <v>1884</v>
      </c>
      <c r="J3366" t="str">
        <f t="shared" si="29"/>
        <v>platform_services</v>
      </c>
    </row>
    <row r="3367" spans="2:10" x14ac:dyDescent="0.2">
      <c r="B3367">
        <v>386</v>
      </c>
      <c r="C3367" t="s">
        <v>1848</v>
      </c>
      <c r="D3367" t="s">
        <v>1940</v>
      </c>
      <c r="J3367" t="str">
        <f t="shared" si="29"/>
        <v>new_vehicle, retail</v>
      </c>
    </row>
    <row r="3368" spans="2:10" x14ac:dyDescent="0.2">
      <c r="B3368">
        <v>387</v>
      </c>
      <c r="C3368" t="s">
        <v>1851</v>
      </c>
      <c r="J3368" t="str">
        <f t="shared" ref="J3368:J3431" si="30">IF(C3368&lt;&gt;"",C3368,"")&amp;IF(AND(C3368&lt;&gt;"",D3368&lt;&gt;""),", ","")&amp;IF(D3368&lt;&gt;"",D3368,"")&amp;IF(AND(D3368&lt;&gt;"",E3368&lt;&gt;""),", ","")&amp;IF(E3368&lt;&gt;"",E3368,"")&amp;IF(AND(E3368&lt;&gt;"",F3368&lt;&gt;""),", ","")&amp;IF(F3368&lt;&gt;"",F3368,"")&amp;IF(AND(F3368&lt;&gt;"",G3368&lt;&gt;""),", ","")&amp;IF(G3368&lt;&gt;"",G3368,"")</f>
        <v>used_vehicle_retail</v>
      </c>
    </row>
    <row r="3369" spans="2:10" x14ac:dyDescent="0.2">
      <c r="B3369">
        <v>388</v>
      </c>
      <c r="C3369" t="s">
        <v>1848</v>
      </c>
      <c r="D3369" t="s">
        <v>2082</v>
      </c>
      <c r="J3369" t="str">
        <f t="shared" si="30"/>
        <v>new_vehicle, retail_sales</v>
      </c>
    </row>
    <row r="3370" spans="2:10" x14ac:dyDescent="0.2">
      <c r="B3370">
        <v>389</v>
      </c>
      <c r="C3370" t="s">
        <v>1885</v>
      </c>
      <c r="J3370" t="str">
        <f t="shared" si="30"/>
        <v>total_used</v>
      </c>
    </row>
    <row r="3371" spans="2:10" x14ac:dyDescent="0.2">
      <c r="B3371">
        <v>390</v>
      </c>
      <c r="C3371" t="s">
        <v>1886</v>
      </c>
      <c r="J3371" t="str">
        <f t="shared" si="30"/>
        <v>used_vehicle_retail_sales</v>
      </c>
    </row>
    <row r="3372" spans="2:10" x14ac:dyDescent="0.2">
      <c r="B3372">
        <v>391</v>
      </c>
      <c r="C3372" t="s">
        <v>1887</v>
      </c>
      <c r="J3372" t="str">
        <f t="shared" si="30"/>
        <v>used_vehicle_wholesale_sales</v>
      </c>
    </row>
    <row r="3373" spans="2:10" x14ac:dyDescent="0.2">
      <c r="B3373">
        <v>392</v>
      </c>
      <c r="C3373" t="s">
        <v>2501</v>
      </c>
      <c r="D3373" t="s">
        <v>1852</v>
      </c>
      <c r="J3373" t="str">
        <f t="shared" si="30"/>
        <v>brazil, revenue</v>
      </c>
    </row>
    <row r="3374" spans="2:10" x14ac:dyDescent="0.2">
      <c r="B3374">
        <v>393</v>
      </c>
      <c r="C3374" t="s">
        <v>1904</v>
      </c>
      <c r="D3374" t="s">
        <v>1852</v>
      </c>
      <c r="J3374" t="str">
        <f t="shared" si="30"/>
        <v>u.k., revenue</v>
      </c>
    </row>
    <row r="3375" spans="2:10" x14ac:dyDescent="0.2">
      <c r="B3375">
        <v>394</v>
      </c>
      <c r="C3375" t="s">
        <v>2467</v>
      </c>
      <c r="D3375" t="s">
        <v>1852</v>
      </c>
      <c r="J3375" t="str">
        <f t="shared" si="30"/>
        <v>us, revenue</v>
      </c>
    </row>
    <row r="3376" spans="2:10" x14ac:dyDescent="0.2">
      <c r="B3376">
        <v>395</v>
      </c>
      <c r="C3376" t="s">
        <v>2484</v>
      </c>
      <c r="D3376" t="s">
        <v>2485</v>
      </c>
      <c r="F3376" t="s">
        <v>2270</v>
      </c>
      <c r="J3376" t="str">
        <f t="shared" si="30"/>
        <v>finance, insurancenet</v>
      </c>
    </row>
    <row r="3377" spans="2:10" x14ac:dyDescent="0.2">
      <c r="B3377">
        <v>396</v>
      </c>
      <c r="C3377" t="s">
        <v>1848</v>
      </c>
      <c r="D3377" t="s">
        <v>2082</v>
      </c>
      <c r="J3377" t="str">
        <f t="shared" si="30"/>
        <v>new_vehicle, retail_sales</v>
      </c>
    </row>
    <row r="3378" spans="2:10" x14ac:dyDescent="0.2">
      <c r="B3378">
        <v>397</v>
      </c>
      <c r="C3378" t="s">
        <v>2533</v>
      </c>
      <c r="D3378" t="s">
        <v>2736</v>
      </c>
      <c r="J3378" t="str">
        <f t="shared" si="30"/>
        <v>parts, service_sales</v>
      </c>
    </row>
    <row r="3379" spans="2:10" x14ac:dyDescent="0.2">
      <c r="B3379">
        <v>398</v>
      </c>
      <c r="C3379" t="s">
        <v>1886</v>
      </c>
      <c r="J3379" t="str">
        <f t="shared" si="30"/>
        <v>used_vehicle_retail_sales</v>
      </c>
    </row>
    <row r="3380" spans="2:10" x14ac:dyDescent="0.2">
      <c r="B3380">
        <v>399</v>
      </c>
      <c r="C3380" t="s">
        <v>1887</v>
      </c>
      <c r="J3380" t="str">
        <f t="shared" si="30"/>
        <v>used_vehicle_wholesale_sales</v>
      </c>
    </row>
    <row r="3381" spans="2:10" x14ac:dyDescent="0.2">
      <c r="B3381">
        <v>400</v>
      </c>
      <c r="C3381" t="s">
        <v>2502</v>
      </c>
      <c r="D3381" t="s">
        <v>1858</v>
      </c>
      <c r="J3381" t="str">
        <f t="shared" si="30"/>
        <v>retail_new, vehicles_sold</v>
      </c>
    </row>
    <row r="3382" spans="2:10" x14ac:dyDescent="0.2">
      <c r="B3382">
        <v>401</v>
      </c>
      <c r="C3382" t="s">
        <v>1940</v>
      </c>
      <c r="D3382" t="s">
        <v>1875</v>
      </c>
      <c r="J3382" t="str">
        <f t="shared" si="30"/>
        <v>retail, used_vehicles</v>
      </c>
    </row>
    <row r="3383" spans="2:10" x14ac:dyDescent="0.2">
      <c r="B3383">
        <v>402</v>
      </c>
      <c r="C3383" t="s">
        <v>1910</v>
      </c>
      <c r="D3383" t="s">
        <v>1875</v>
      </c>
      <c r="J3383" t="str">
        <f t="shared" si="30"/>
        <v>wholesale, used_vehicles</v>
      </c>
    </row>
    <row r="3384" spans="2:10" x14ac:dyDescent="0.2">
      <c r="B3384">
        <v>403</v>
      </c>
      <c r="C3384" t="s">
        <v>1771</v>
      </c>
      <c r="D3384" t="s">
        <v>1852</v>
      </c>
      <c r="J3384" t="str">
        <f t="shared" si="30"/>
        <v>international, revenue</v>
      </c>
    </row>
    <row r="3385" spans="2:10" x14ac:dyDescent="0.2">
      <c r="B3385">
        <v>404</v>
      </c>
      <c r="C3385" t="s">
        <v>1769</v>
      </c>
      <c r="D3385" t="s">
        <v>1852</v>
      </c>
      <c r="J3385" t="str">
        <f t="shared" si="30"/>
        <v>united_states, revenue</v>
      </c>
    </row>
    <row r="3386" spans="2:10" x14ac:dyDescent="0.2">
      <c r="B3386">
        <v>405</v>
      </c>
      <c r="C3386" t="s">
        <v>2052</v>
      </c>
      <c r="D3386" t="s">
        <v>2237</v>
      </c>
      <c r="J3386" t="str">
        <f t="shared" si="30"/>
        <v>service, revenues</v>
      </c>
    </row>
    <row r="3387" spans="2:10" x14ac:dyDescent="0.2">
      <c r="B3387">
        <v>406</v>
      </c>
      <c r="C3387" t="s">
        <v>1863</v>
      </c>
      <c r="J3387" t="str">
        <f t="shared" si="30"/>
        <v>vehicle_sales</v>
      </c>
    </row>
    <row r="3388" spans="2:10" x14ac:dyDescent="0.2">
      <c r="B3388">
        <v>407</v>
      </c>
      <c r="C3388" t="s">
        <v>1889</v>
      </c>
      <c r="J3388" t="str">
        <f t="shared" si="30"/>
        <v>active_dealers</v>
      </c>
    </row>
    <row r="3389" spans="2:10" x14ac:dyDescent="0.2">
      <c r="B3389">
        <v>408</v>
      </c>
      <c r="C3389" t="s">
        <v>3461</v>
      </c>
      <c r="D3389" t="s">
        <v>2503</v>
      </c>
      <c r="J3389" t="str">
        <f t="shared" si="30"/>
        <v>acres_l, site</v>
      </c>
    </row>
    <row r="3390" spans="2:10" x14ac:dyDescent="0.2">
      <c r="B3390">
        <v>409</v>
      </c>
      <c r="D3390" t="s">
        <v>783</v>
      </c>
      <c r="J3390" t="str">
        <f t="shared" si="30"/>
        <v>locations</v>
      </c>
    </row>
    <row r="3391" spans="2:10" x14ac:dyDescent="0.2">
      <c r="B3391">
        <v>410</v>
      </c>
      <c r="C3391" t="s">
        <v>1890</v>
      </c>
      <c r="J3391" t="str">
        <f t="shared" si="30"/>
        <v>private_label_websites</v>
      </c>
    </row>
    <row r="3392" spans="2:10" x14ac:dyDescent="0.2">
      <c r="B3392">
        <v>411</v>
      </c>
      <c r="C3392" t="s">
        <v>3440</v>
      </c>
      <c r="J3392" t="str">
        <f t="shared" si="30"/>
        <v>sale_used_vehicles</v>
      </c>
    </row>
    <row r="3393" spans="2:10" x14ac:dyDescent="0.2">
      <c r="B3393">
        <v>412</v>
      </c>
      <c r="C3393" t="s">
        <v>1891</v>
      </c>
      <c r="J3393" t="str">
        <f t="shared" si="30"/>
        <v>auction_fees</v>
      </c>
    </row>
    <row r="3394" spans="2:10" x14ac:dyDescent="0.2">
      <c r="B3394">
        <v>413</v>
      </c>
      <c r="C3394" t="s">
        <v>2504</v>
      </c>
      <c r="D3394" t="s">
        <v>1852</v>
      </c>
      <c r="J3394" t="str">
        <f t="shared" si="30"/>
        <v>finance_related, revenue</v>
      </c>
    </row>
    <row r="3395" spans="2:10" x14ac:dyDescent="0.2">
      <c r="B3395">
        <v>414</v>
      </c>
      <c r="C3395" t="s">
        <v>1892</v>
      </c>
      <c r="J3395" t="str">
        <f t="shared" si="30"/>
        <v>purchased_vehicle_sales</v>
      </c>
    </row>
    <row r="3396" spans="2:10" x14ac:dyDescent="0.2">
      <c r="B3396">
        <v>415</v>
      </c>
      <c r="C3396" t="s">
        <v>2052</v>
      </c>
      <c r="D3396" t="s">
        <v>1852</v>
      </c>
      <c r="J3396" t="str">
        <f t="shared" si="30"/>
        <v>service, revenue</v>
      </c>
    </row>
    <row r="3397" spans="2:10" x14ac:dyDescent="0.2">
      <c r="B3397">
        <v>416</v>
      </c>
      <c r="C3397" t="s">
        <v>1894</v>
      </c>
      <c r="J3397" t="str">
        <f t="shared" si="30"/>
        <v>vehicles_floorplanned_by_afc</v>
      </c>
    </row>
    <row r="3398" spans="2:10" x14ac:dyDescent="0.2">
      <c r="B3398">
        <v>417</v>
      </c>
      <c r="C3398" t="s">
        <v>1875</v>
      </c>
      <c r="J3398" t="str">
        <f t="shared" si="30"/>
        <v>used_vehicles</v>
      </c>
    </row>
    <row r="3399" spans="2:10" x14ac:dyDescent="0.2">
      <c r="B3399">
        <v>418</v>
      </c>
      <c r="C3399" t="s">
        <v>1895</v>
      </c>
      <c r="J3399" t="str">
        <f t="shared" si="30"/>
        <v>wholesale_vehicles</v>
      </c>
    </row>
    <row r="3400" spans="2:10" x14ac:dyDescent="0.2">
      <c r="B3400">
        <v>419</v>
      </c>
      <c r="C3400" t="s">
        <v>1875</v>
      </c>
      <c r="J3400" t="str">
        <f t="shared" si="30"/>
        <v>used_vehicles</v>
      </c>
    </row>
    <row r="3401" spans="2:10" x14ac:dyDescent="0.2">
      <c r="B3401">
        <v>420</v>
      </c>
      <c r="C3401" t="s">
        <v>1895</v>
      </c>
      <c r="J3401" t="str">
        <f t="shared" si="30"/>
        <v>wholesale_vehicles</v>
      </c>
    </row>
    <row r="3402" spans="2:10" x14ac:dyDescent="0.2">
      <c r="B3402">
        <v>421</v>
      </c>
      <c r="C3402" t="s">
        <v>2748</v>
      </c>
      <c r="D3402" t="s">
        <v>2749</v>
      </c>
      <c r="J3402" t="str">
        <f t="shared" si="30"/>
        <v>interest, fee_income</v>
      </c>
    </row>
    <row r="3403" spans="2:10" x14ac:dyDescent="0.2">
      <c r="B3403">
        <v>422</v>
      </c>
      <c r="C3403" t="s">
        <v>2748</v>
      </c>
      <c r="D3403" t="s">
        <v>2749</v>
      </c>
      <c r="J3403" t="str">
        <f t="shared" si="30"/>
        <v>interest, fee_income</v>
      </c>
    </row>
    <row r="3404" spans="2:10" x14ac:dyDescent="0.2">
      <c r="B3404">
        <v>423</v>
      </c>
      <c r="C3404" t="s">
        <v>1848</v>
      </c>
      <c r="D3404" t="s">
        <v>1772</v>
      </c>
      <c r="J3404" t="str">
        <f t="shared" si="30"/>
        <v>new_vehicle, sales</v>
      </c>
    </row>
    <row r="3405" spans="2:10" x14ac:dyDescent="0.2">
      <c r="B3405">
        <v>424</v>
      </c>
      <c r="C3405" t="s">
        <v>2737</v>
      </c>
      <c r="D3405" t="s">
        <v>2237</v>
      </c>
      <c r="J3405" t="str">
        <f t="shared" si="30"/>
        <v>other_sales_, revenues</v>
      </c>
    </row>
    <row r="3406" spans="2:10" x14ac:dyDescent="0.2">
      <c r="B3406">
        <v>425</v>
      </c>
      <c r="C3406" t="s">
        <v>1853</v>
      </c>
      <c r="J3406" t="str">
        <f t="shared" si="30"/>
        <v>used_vehicle_sales</v>
      </c>
    </row>
    <row r="3407" spans="2:10" x14ac:dyDescent="0.2">
      <c r="B3407">
        <v>426</v>
      </c>
      <c r="C3407" t="s">
        <v>1872</v>
      </c>
      <c r="J3407" t="str">
        <f t="shared" si="30"/>
        <v>wholesale_vehicle_sales</v>
      </c>
    </row>
    <row r="3408" spans="2:10" x14ac:dyDescent="0.2">
      <c r="B3408">
        <v>427</v>
      </c>
      <c r="C3408" t="s">
        <v>2162</v>
      </c>
      <c r="D3408" t="s">
        <v>1874</v>
      </c>
      <c r="J3408" t="str">
        <f t="shared" si="30"/>
        <v>total_sales, new_vehicles</v>
      </c>
    </row>
    <row r="3409" spans="2:10" x14ac:dyDescent="0.2">
      <c r="B3409">
        <v>428</v>
      </c>
      <c r="C3409" t="s">
        <v>2162</v>
      </c>
      <c r="D3409" t="s">
        <v>1875</v>
      </c>
      <c r="J3409" t="str">
        <f t="shared" si="30"/>
        <v>total_sales, used_vehicles</v>
      </c>
    </row>
    <row r="3410" spans="2:10" x14ac:dyDescent="0.2">
      <c r="B3410">
        <v>429</v>
      </c>
      <c r="C3410" t="s">
        <v>2162</v>
      </c>
      <c r="D3410" t="s">
        <v>1875</v>
      </c>
      <c r="J3410" t="str">
        <f t="shared" si="30"/>
        <v>total_sales, used_vehicles</v>
      </c>
    </row>
    <row r="3411" spans="2:10" x14ac:dyDescent="0.2">
      <c r="B3411">
        <v>430</v>
      </c>
      <c r="C3411" t="s">
        <v>2505</v>
      </c>
      <c r="D3411" t="s">
        <v>1878</v>
      </c>
      <c r="J3411" t="str">
        <f t="shared" si="30"/>
        <v>total_wholesale_vehicle, unit_sales</v>
      </c>
    </row>
    <row r="3412" spans="2:10" x14ac:dyDescent="0.2">
      <c r="B3412">
        <v>431</v>
      </c>
      <c r="C3412" t="s">
        <v>2505</v>
      </c>
      <c r="D3412" t="s">
        <v>1878</v>
      </c>
      <c r="J3412" t="str">
        <f t="shared" si="30"/>
        <v>total_wholesale_vehicle, unit_sales</v>
      </c>
    </row>
    <row r="3413" spans="2:10" x14ac:dyDescent="0.2">
      <c r="B3413">
        <v>432</v>
      </c>
      <c r="C3413" t="s">
        <v>1849</v>
      </c>
      <c r="D3413" t="s">
        <v>2237</v>
      </c>
      <c r="J3413" t="str">
        <f t="shared" si="30"/>
        <v>used_vehicle, revenues</v>
      </c>
    </row>
    <row r="3414" spans="2:10" x14ac:dyDescent="0.2">
      <c r="B3414">
        <v>433</v>
      </c>
      <c r="C3414" t="s">
        <v>1875</v>
      </c>
      <c r="J3414" t="str">
        <f t="shared" si="30"/>
        <v>used_vehicles</v>
      </c>
    </row>
    <row r="3415" spans="2:10" x14ac:dyDescent="0.2">
      <c r="B3415">
        <v>434</v>
      </c>
      <c r="C3415" t="s">
        <v>2506</v>
      </c>
      <c r="D3415" t="s">
        <v>2237</v>
      </c>
      <c r="J3415" t="str">
        <f t="shared" si="30"/>
        <v>wholesale_vehicle, revenues</v>
      </c>
    </row>
    <row r="3416" spans="2:10" x14ac:dyDescent="0.2">
      <c r="B3416">
        <v>435</v>
      </c>
      <c r="C3416" t="s">
        <v>1896</v>
      </c>
      <c r="J3416" t="str">
        <f t="shared" si="30"/>
        <v>wholesale_vehicle_units</v>
      </c>
    </row>
    <row r="3417" spans="2:10" x14ac:dyDescent="0.2">
      <c r="B3417">
        <v>436</v>
      </c>
      <c r="C3417" t="s">
        <v>2484</v>
      </c>
      <c r="D3417" t="s">
        <v>2487</v>
      </c>
      <c r="J3417" t="str">
        <f t="shared" si="30"/>
        <v>finance, insurance_</v>
      </c>
    </row>
    <row r="3418" spans="2:10" x14ac:dyDescent="0.2">
      <c r="B3418">
        <v>437</v>
      </c>
      <c r="C3418" t="s">
        <v>1848</v>
      </c>
      <c r="D3418" t="s">
        <v>2482</v>
      </c>
      <c r="J3418" t="str">
        <f t="shared" si="30"/>
        <v>new_vehicle, retail_</v>
      </c>
    </row>
    <row r="3419" spans="2:10" x14ac:dyDescent="0.2">
      <c r="B3419">
        <v>438</v>
      </c>
      <c r="C3419" t="s">
        <v>2507</v>
      </c>
      <c r="D3419" t="s">
        <v>1864</v>
      </c>
      <c r="J3419" t="str">
        <f t="shared" si="30"/>
        <v>total_vehicle_, gross_profit</v>
      </c>
    </row>
    <row r="3420" spans="2:10" x14ac:dyDescent="0.2">
      <c r="B3420">
        <v>439</v>
      </c>
      <c r="C3420" t="s">
        <v>2483</v>
      </c>
      <c r="D3420" t="s">
        <v>1864</v>
      </c>
      <c r="J3420" t="str">
        <f t="shared" si="30"/>
        <v>used_vehicle_retail_, gross_profit</v>
      </c>
    </row>
    <row r="3421" spans="2:10" x14ac:dyDescent="0.2">
      <c r="B3421">
        <v>440</v>
      </c>
      <c r="C3421" t="s">
        <v>1897</v>
      </c>
      <c r="J3421" t="str">
        <f t="shared" si="30"/>
        <v>driveway_shop_units</v>
      </c>
    </row>
    <row r="3422" spans="2:10" x14ac:dyDescent="0.2">
      <c r="B3422">
        <v>441</v>
      </c>
      <c r="C3422" t="s">
        <v>2244</v>
      </c>
      <c r="D3422" t="s">
        <v>1878</v>
      </c>
      <c r="J3422" t="str">
        <f t="shared" si="30"/>
        <v>e_commerce_platform, unit_sales</v>
      </c>
    </row>
    <row r="3423" spans="2:10" x14ac:dyDescent="0.2">
      <c r="B3423">
        <v>442</v>
      </c>
      <c r="C3423" t="s">
        <v>1848</v>
      </c>
      <c r="D3423" t="s">
        <v>1940</v>
      </c>
      <c r="J3423" t="str">
        <f t="shared" si="30"/>
        <v>new_vehicle, retail</v>
      </c>
    </row>
    <row r="3424" spans="2:10" x14ac:dyDescent="0.2">
      <c r="B3424">
        <v>443</v>
      </c>
      <c r="C3424" t="s">
        <v>1851</v>
      </c>
      <c r="D3424" t="s">
        <v>1878</v>
      </c>
      <c r="J3424" t="str">
        <f t="shared" si="30"/>
        <v>used_vehicle_retail, unit_sales</v>
      </c>
    </row>
    <row r="3425" spans="2:10" x14ac:dyDescent="0.2">
      <c r="B3425">
        <v>444</v>
      </c>
      <c r="C3425" t="s">
        <v>2484</v>
      </c>
      <c r="D3425" t="s">
        <v>2485</v>
      </c>
      <c r="J3425" t="str">
        <f t="shared" si="30"/>
        <v>finance, insurance</v>
      </c>
    </row>
    <row r="3426" spans="2:10" x14ac:dyDescent="0.2">
      <c r="B3426">
        <v>445</v>
      </c>
      <c r="C3426" t="s">
        <v>2508</v>
      </c>
      <c r="D3426" t="s">
        <v>1852</v>
      </c>
      <c r="J3426" t="str">
        <f t="shared" si="30"/>
        <v>fleet, revenue</v>
      </c>
    </row>
    <row r="3427" spans="2:10" x14ac:dyDescent="0.2">
      <c r="B3427">
        <v>446</v>
      </c>
      <c r="C3427" t="s">
        <v>1848</v>
      </c>
      <c r="D3427" t="s">
        <v>1940</v>
      </c>
      <c r="J3427" t="str">
        <f t="shared" si="30"/>
        <v>new_vehicle, retail</v>
      </c>
    </row>
    <row r="3428" spans="2:10" x14ac:dyDescent="0.2">
      <c r="B3428">
        <v>447</v>
      </c>
      <c r="C3428" t="s">
        <v>2052</v>
      </c>
      <c r="D3428" t="s">
        <v>2750</v>
      </c>
      <c r="F3428" t="s">
        <v>1852</v>
      </c>
      <c r="J3428" t="str">
        <f t="shared" si="30"/>
        <v>service, bodyrevenue</v>
      </c>
    </row>
    <row r="3429" spans="2:10" x14ac:dyDescent="0.2">
      <c r="B3429">
        <v>448</v>
      </c>
      <c r="C3429" t="s">
        <v>1851</v>
      </c>
      <c r="D3429" t="s">
        <v>1852</v>
      </c>
      <c r="J3429" t="str">
        <f t="shared" si="30"/>
        <v>used_vehicle_retail, revenue</v>
      </c>
    </row>
    <row r="3430" spans="2:10" x14ac:dyDescent="0.2">
      <c r="B3430">
        <v>449</v>
      </c>
      <c r="C3430" t="s">
        <v>2509</v>
      </c>
      <c r="D3430" t="s">
        <v>1852</v>
      </c>
      <c r="J3430" t="str">
        <f t="shared" si="30"/>
        <v>used_vehicle_wholesale, revenue</v>
      </c>
    </row>
    <row r="3431" spans="2:10" x14ac:dyDescent="0.2">
      <c r="B3431">
        <v>450</v>
      </c>
      <c r="C3431" t="s">
        <v>1848</v>
      </c>
      <c r="D3431" t="s">
        <v>1940</v>
      </c>
      <c r="J3431" t="str">
        <f t="shared" si="30"/>
        <v>new_vehicle, retail</v>
      </c>
    </row>
    <row r="3432" spans="2:10" x14ac:dyDescent="0.2">
      <c r="B3432">
        <v>451</v>
      </c>
      <c r="C3432" t="s">
        <v>1851</v>
      </c>
      <c r="D3432" t="s">
        <v>1878</v>
      </c>
      <c r="J3432" t="str">
        <f t="shared" ref="J3432:J3495" si="31">IF(C3432&lt;&gt;"",C3432,"")&amp;IF(AND(C3432&lt;&gt;"",D3432&lt;&gt;""),", ","")&amp;IF(D3432&lt;&gt;"",D3432,"")&amp;IF(AND(D3432&lt;&gt;"",E3432&lt;&gt;""),", ","")&amp;IF(E3432&lt;&gt;"",E3432,"")&amp;IF(AND(E3432&lt;&gt;"",F3432&lt;&gt;""),", ","")&amp;IF(F3432&lt;&gt;"",F3432,"")&amp;IF(AND(F3432&lt;&gt;"",G3432&lt;&gt;""),", ","")&amp;IF(G3432&lt;&gt;"",G3432,"")</f>
        <v>used_vehicle_retail, unit_sales</v>
      </c>
    </row>
    <row r="3433" spans="2:10" x14ac:dyDescent="0.2">
      <c r="B3433">
        <v>452</v>
      </c>
      <c r="C3433" t="s">
        <v>2267</v>
      </c>
      <c r="D3433" t="s">
        <v>2296</v>
      </c>
      <c r="J3433" t="str">
        <f t="shared" si="31"/>
        <v>comparable_, storesales</v>
      </c>
    </row>
    <row r="3434" spans="2:10" x14ac:dyDescent="0.2">
      <c r="B3434">
        <v>453</v>
      </c>
      <c r="C3434" t="s">
        <v>2267</v>
      </c>
      <c r="D3434" t="s">
        <v>2296</v>
      </c>
      <c r="J3434" t="str">
        <f t="shared" si="31"/>
        <v>comparable_, storesales</v>
      </c>
    </row>
    <row r="3435" spans="2:10" x14ac:dyDescent="0.2">
      <c r="B3435">
        <v>454</v>
      </c>
      <c r="C3435" t="s">
        <v>2267</v>
      </c>
      <c r="D3435" t="s">
        <v>2296</v>
      </c>
      <c r="J3435" t="str">
        <f t="shared" si="31"/>
        <v>comparable_, storesales</v>
      </c>
    </row>
    <row r="3436" spans="2:10" x14ac:dyDescent="0.2">
      <c r="B3436">
        <v>455</v>
      </c>
      <c r="C3436" t="s">
        <v>1898</v>
      </c>
      <c r="J3436" t="str">
        <f t="shared" si="31"/>
        <v>brakes</v>
      </c>
    </row>
    <row r="3437" spans="2:10" x14ac:dyDescent="0.2">
      <c r="B3437">
        <v>456</v>
      </c>
      <c r="C3437" t="s">
        <v>1899</v>
      </c>
      <c r="J3437" t="str">
        <f t="shared" si="31"/>
        <v>exhaust</v>
      </c>
    </row>
    <row r="3438" spans="2:10" x14ac:dyDescent="0.2">
      <c r="B3438">
        <v>457</v>
      </c>
      <c r="C3438" t="s">
        <v>1883</v>
      </c>
      <c r="J3438" t="str">
        <f t="shared" si="31"/>
        <v>maintenance</v>
      </c>
    </row>
    <row r="3439" spans="2:10" x14ac:dyDescent="0.2">
      <c r="B3439">
        <v>458</v>
      </c>
      <c r="C3439" t="s">
        <v>1768</v>
      </c>
      <c r="J3439" t="str">
        <f t="shared" si="31"/>
        <v>other</v>
      </c>
    </row>
    <row r="3440" spans="2:10" x14ac:dyDescent="0.2">
      <c r="B3440">
        <v>459</v>
      </c>
      <c r="C3440" t="s">
        <v>1900</v>
      </c>
      <c r="J3440" t="str">
        <f t="shared" si="31"/>
        <v>steering</v>
      </c>
    </row>
    <row r="3441" spans="2:10" x14ac:dyDescent="0.2">
      <c r="B3441">
        <v>460</v>
      </c>
      <c r="C3441" t="s">
        <v>1901</v>
      </c>
      <c r="J3441" t="str">
        <f t="shared" si="31"/>
        <v>tires</v>
      </c>
    </row>
    <row r="3442" spans="2:10" x14ac:dyDescent="0.2">
      <c r="B3442">
        <v>461</v>
      </c>
      <c r="C3442" t="s">
        <v>2510</v>
      </c>
      <c r="D3442" t="s">
        <v>2267</v>
      </c>
      <c r="J3442" t="str">
        <f t="shared" si="31"/>
        <v>alignments, comparable_</v>
      </c>
    </row>
    <row r="3443" spans="2:10" x14ac:dyDescent="0.2">
      <c r="B3443">
        <v>462</v>
      </c>
      <c r="C3443" t="s">
        <v>2510</v>
      </c>
      <c r="D3443" t="s">
        <v>2267</v>
      </c>
      <c r="J3443" t="str">
        <f t="shared" si="31"/>
        <v>alignments, comparable_</v>
      </c>
    </row>
    <row r="3444" spans="2:10" x14ac:dyDescent="0.2">
      <c r="B3444">
        <v>463</v>
      </c>
      <c r="C3444" t="s">
        <v>2510</v>
      </c>
      <c r="D3444" t="s">
        <v>2267</v>
      </c>
      <c r="J3444" t="str">
        <f t="shared" si="31"/>
        <v>alignments, comparable_</v>
      </c>
    </row>
    <row r="3445" spans="2:10" x14ac:dyDescent="0.2">
      <c r="B3445">
        <v>464</v>
      </c>
      <c r="C3445" t="s">
        <v>1898</v>
      </c>
      <c r="D3445" t="s">
        <v>2267</v>
      </c>
      <c r="J3445" t="str">
        <f t="shared" si="31"/>
        <v>brakes, comparable_</v>
      </c>
    </row>
    <row r="3446" spans="2:10" x14ac:dyDescent="0.2">
      <c r="B3446">
        <v>465</v>
      </c>
      <c r="C3446" t="s">
        <v>1898</v>
      </c>
      <c r="D3446" t="s">
        <v>2267</v>
      </c>
      <c r="J3446" t="str">
        <f t="shared" si="31"/>
        <v>brakes, comparable_</v>
      </c>
    </row>
    <row r="3447" spans="2:10" x14ac:dyDescent="0.2">
      <c r="B3447">
        <v>466</v>
      </c>
      <c r="C3447" t="s">
        <v>1898</v>
      </c>
      <c r="D3447" t="s">
        <v>2267</v>
      </c>
      <c r="J3447" t="str">
        <f t="shared" si="31"/>
        <v>brakes, comparable_</v>
      </c>
    </row>
    <row r="3448" spans="2:10" x14ac:dyDescent="0.2">
      <c r="B3448">
        <v>467</v>
      </c>
      <c r="C3448" t="s">
        <v>1899</v>
      </c>
      <c r="D3448" t="s">
        <v>2267</v>
      </c>
      <c r="J3448" t="str">
        <f t="shared" si="31"/>
        <v>exhaust, comparable_</v>
      </c>
    </row>
    <row r="3449" spans="2:10" x14ac:dyDescent="0.2">
      <c r="B3449">
        <v>468</v>
      </c>
      <c r="C3449" t="s">
        <v>2511</v>
      </c>
      <c r="D3449" t="s">
        <v>2296</v>
      </c>
      <c r="J3449" t="str">
        <f t="shared" si="31"/>
        <v>exhaust_comparable_, storesales</v>
      </c>
    </row>
    <row r="3450" spans="2:10" x14ac:dyDescent="0.2">
      <c r="B3450">
        <v>469</v>
      </c>
      <c r="C3450" t="s">
        <v>2511</v>
      </c>
      <c r="D3450" t="s">
        <v>2296</v>
      </c>
      <c r="J3450" t="str">
        <f t="shared" si="31"/>
        <v>exhaust_comparable_, storesales</v>
      </c>
    </row>
    <row r="3451" spans="2:10" x14ac:dyDescent="0.2">
      <c r="B3451">
        <v>470</v>
      </c>
      <c r="C3451" t="s">
        <v>2512</v>
      </c>
      <c r="D3451" t="s">
        <v>2513</v>
      </c>
      <c r="F3451" t="s">
        <v>2296</v>
      </c>
      <c r="J3451" t="str">
        <f t="shared" si="31"/>
        <v>front_end, shocksstoresales</v>
      </c>
    </row>
    <row r="3452" spans="2:10" x14ac:dyDescent="0.2">
      <c r="B3452">
        <v>471</v>
      </c>
      <c r="C3452" t="s">
        <v>2512</v>
      </c>
      <c r="D3452" t="s">
        <v>2513</v>
      </c>
      <c r="F3452" t="s">
        <v>2296</v>
      </c>
      <c r="J3452" t="str">
        <f t="shared" si="31"/>
        <v>front_end, shocksstoresales</v>
      </c>
    </row>
    <row r="3453" spans="2:10" x14ac:dyDescent="0.2">
      <c r="B3453">
        <v>472</v>
      </c>
      <c r="C3453" t="s">
        <v>2512</v>
      </c>
      <c r="D3453" t="s">
        <v>2513</v>
      </c>
      <c r="F3453" t="s">
        <v>2296</v>
      </c>
      <c r="J3453" t="str">
        <f t="shared" si="31"/>
        <v>front_end, shocksstoresales</v>
      </c>
    </row>
    <row r="3454" spans="2:10" x14ac:dyDescent="0.2">
      <c r="B3454">
        <v>473</v>
      </c>
      <c r="C3454" t="s">
        <v>2514</v>
      </c>
      <c r="D3454" t="s">
        <v>2267</v>
      </c>
      <c r="J3454" t="str">
        <f t="shared" si="31"/>
        <v>maintenance_services, comparable_</v>
      </c>
    </row>
    <row r="3455" spans="2:10" x14ac:dyDescent="0.2">
      <c r="B3455">
        <v>474</v>
      </c>
      <c r="C3455" t="s">
        <v>2514</v>
      </c>
      <c r="D3455" t="s">
        <v>2267</v>
      </c>
      <c r="J3455" t="str">
        <f t="shared" si="31"/>
        <v>maintenance_services, comparable_</v>
      </c>
    </row>
    <row r="3456" spans="2:10" x14ac:dyDescent="0.2">
      <c r="B3456">
        <v>475</v>
      </c>
      <c r="C3456" t="s">
        <v>2514</v>
      </c>
      <c r="D3456" t="s">
        <v>2267</v>
      </c>
      <c r="J3456" t="str">
        <f t="shared" si="31"/>
        <v>maintenance_services, comparable_</v>
      </c>
    </row>
    <row r="3457" spans="2:10" x14ac:dyDescent="0.2">
      <c r="B3457">
        <v>476</v>
      </c>
      <c r="C3457" t="s">
        <v>1901</v>
      </c>
      <c r="D3457" t="s">
        <v>2267</v>
      </c>
      <c r="J3457" t="str">
        <f t="shared" si="31"/>
        <v>tires, comparable_</v>
      </c>
    </row>
    <row r="3458" spans="2:10" x14ac:dyDescent="0.2">
      <c r="B3458">
        <v>477</v>
      </c>
      <c r="C3458" t="s">
        <v>1901</v>
      </c>
      <c r="D3458" t="s">
        <v>2267</v>
      </c>
      <c r="J3458" t="str">
        <f t="shared" si="31"/>
        <v>tires, comparable_</v>
      </c>
    </row>
    <row r="3459" spans="2:10" x14ac:dyDescent="0.2">
      <c r="B3459">
        <v>478</v>
      </c>
      <c r="C3459" t="s">
        <v>1901</v>
      </c>
      <c r="D3459" t="s">
        <v>2267</v>
      </c>
      <c r="J3459" t="str">
        <f t="shared" si="31"/>
        <v>tires, comparable_</v>
      </c>
    </row>
    <row r="3460" spans="2:10" x14ac:dyDescent="0.2">
      <c r="B3460">
        <v>479</v>
      </c>
      <c r="C3460" t="s">
        <v>2510</v>
      </c>
      <c r="D3460" t="s">
        <v>2267</v>
      </c>
      <c r="J3460" t="str">
        <f t="shared" si="31"/>
        <v>alignments, comparable_</v>
      </c>
    </row>
    <row r="3461" spans="2:10" x14ac:dyDescent="0.2">
      <c r="B3461">
        <v>480</v>
      </c>
      <c r="C3461" t="s">
        <v>1898</v>
      </c>
      <c r="D3461" t="s">
        <v>2267</v>
      </c>
      <c r="J3461" t="str">
        <f t="shared" si="31"/>
        <v>brakes, comparable_</v>
      </c>
    </row>
    <row r="3462" spans="2:10" x14ac:dyDescent="0.2">
      <c r="B3462">
        <v>481</v>
      </c>
      <c r="C3462" t="s">
        <v>2512</v>
      </c>
      <c r="D3462" t="s">
        <v>2513</v>
      </c>
      <c r="F3462" t="s">
        <v>2296</v>
      </c>
      <c r="J3462" t="str">
        <f t="shared" si="31"/>
        <v>front_end, shocksstoresales</v>
      </c>
    </row>
    <row r="3463" spans="2:10" x14ac:dyDescent="0.2">
      <c r="B3463">
        <v>482</v>
      </c>
      <c r="C3463" t="s">
        <v>2514</v>
      </c>
      <c r="D3463" t="s">
        <v>2267</v>
      </c>
      <c r="J3463" t="str">
        <f t="shared" si="31"/>
        <v>maintenance_services, comparable_</v>
      </c>
    </row>
    <row r="3464" spans="2:10" x14ac:dyDescent="0.2">
      <c r="B3464">
        <v>483</v>
      </c>
      <c r="C3464" t="s">
        <v>1901</v>
      </c>
      <c r="D3464" t="s">
        <v>2267</v>
      </c>
      <c r="J3464" t="str">
        <f t="shared" si="31"/>
        <v>tires, comparable_</v>
      </c>
    </row>
    <row r="3465" spans="2:10" x14ac:dyDescent="0.2">
      <c r="B3465">
        <v>484</v>
      </c>
      <c r="C3465" t="s">
        <v>2234</v>
      </c>
      <c r="D3465" t="s">
        <v>2235</v>
      </c>
      <c r="J3465" t="str">
        <f t="shared" si="31"/>
        <v>store, count</v>
      </c>
    </row>
    <row r="3466" spans="2:10" x14ac:dyDescent="0.2">
      <c r="B3466">
        <v>485</v>
      </c>
      <c r="C3466" t="s">
        <v>1772</v>
      </c>
      <c r="J3466" t="str">
        <f t="shared" si="31"/>
        <v>sales</v>
      </c>
    </row>
    <row r="3467" spans="2:10" x14ac:dyDescent="0.2">
      <c r="B3467">
        <v>486</v>
      </c>
      <c r="C3467" t="s">
        <v>1772</v>
      </c>
      <c r="D3467" t="s">
        <v>2515</v>
      </c>
      <c r="J3467" t="str">
        <f t="shared" si="31"/>
        <v>sales, weighted_</v>
      </c>
    </row>
    <row r="3468" spans="2:10" x14ac:dyDescent="0.2">
      <c r="B3468">
        <v>487</v>
      </c>
      <c r="C3468" t="s">
        <v>1772</v>
      </c>
      <c r="D3468" t="s">
        <v>2516</v>
      </c>
      <c r="J3468" t="str">
        <f t="shared" si="31"/>
        <v>sales, weighted_average</v>
      </c>
    </row>
    <row r="3469" spans="2:10" x14ac:dyDescent="0.2">
      <c r="B3469">
        <v>488</v>
      </c>
      <c r="C3469" t="s">
        <v>1792</v>
      </c>
      <c r="D3469" t="s">
        <v>2751</v>
      </c>
      <c r="J3469" t="str">
        <f t="shared" si="31"/>
        <v>other_sales, sales_adjustments</v>
      </c>
    </row>
    <row r="3470" spans="2:10" x14ac:dyDescent="0.2">
      <c r="B3470">
        <v>489</v>
      </c>
      <c r="C3470" t="s">
        <v>1772</v>
      </c>
      <c r="D3470" t="s">
        <v>2856</v>
      </c>
      <c r="J3470" t="str">
        <f t="shared" si="31"/>
        <v>sales, DIY</v>
      </c>
    </row>
    <row r="3471" spans="2:10" x14ac:dyDescent="0.2">
      <c r="B3471">
        <v>490</v>
      </c>
      <c r="C3471" t="s">
        <v>1772</v>
      </c>
      <c r="D3471" t="s">
        <v>2857</v>
      </c>
      <c r="J3471" t="str">
        <f t="shared" si="31"/>
        <v>sales, professional_service_provider</v>
      </c>
    </row>
    <row r="3472" spans="2:10" x14ac:dyDescent="0.2">
      <c r="B3472">
        <v>491</v>
      </c>
      <c r="C3472" t="s">
        <v>1772</v>
      </c>
      <c r="D3472" t="s">
        <v>2515</v>
      </c>
      <c r="J3472" t="str">
        <f t="shared" si="31"/>
        <v>sales, weighted_</v>
      </c>
    </row>
    <row r="3473" spans="2:10" x14ac:dyDescent="0.2">
      <c r="B3473">
        <v>492</v>
      </c>
      <c r="C3473" t="s">
        <v>1772</v>
      </c>
      <c r="D3473" t="s">
        <v>2516</v>
      </c>
      <c r="J3473" t="str">
        <f t="shared" si="31"/>
        <v>sales, weighted_average</v>
      </c>
    </row>
    <row r="3474" spans="2:10" x14ac:dyDescent="0.2">
      <c r="B3474">
        <v>493</v>
      </c>
      <c r="C3474" t="s">
        <v>2095</v>
      </c>
      <c r="J3474" t="str">
        <f t="shared" si="31"/>
        <v>square_footage</v>
      </c>
    </row>
    <row r="3475" spans="2:10" x14ac:dyDescent="0.2">
      <c r="B3475">
        <v>494</v>
      </c>
      <c r="C3475" t="s">
        <v>2519</v>
      </c>
      <c r="D3475" t="s">
        <v>2234</v>
      </c>
      <c r="J3475" t="str">
        <f t="shared" si="31"/>
        <v>ending_total, store</v>
      </c>
    </row>
    <row r="3476" spans="2:10" x14ac:dyDescent="0.2">
      <c r="B3476">
        <v>495</v>
      </c>
      <c r="C3476" t="s">
        <v>2245</v>
      </c>
      <c r="D3476" t="s">
        <v>1864</v>
      </c>
      <c r="J3476" t="str">
        <f t="shared" si="31"/>
        <v>average, gross_profit</v>
      </c>
    </row>
    <row r="3477" spans="2:10" x14ac:dyDescent="0.2">
      <c r="B3477">
        <v>496</v>
      </c>
      <c r="C3477" t="s">
        <v>2245</v>
      </c>
      <c r="D3477" t="s">
        <v>1864</v>
      </c>
      <c r="F3477" t="s">
        <v>1940</v>
      </c>
      <c r="J3477" t="str">
        <f t="shared" si="31"/>
        <v>average, gross_profitretail</v>
      </c>
    </row>
    <row r="3478" spans="2:10" x14ac:dyDescent="0.2">
      <c r="B3478">
        <v>497</v>
      </c>
      <c r="C3478" t="s">
        <v>2245</v>
      </c>
      <c r="D3478" t="s">
        <v>1864</v>
      </c>
      <c r="J3478" t="str">
        <f t="shared" si="31"/>
        <v>average, gross_profit</v>
      </c>
    </row>
    <row r="3479" spans="2:10" x14ac:dyDescent="0.2">
      <c r="B3479">
        <v>498</v>
      </c>
      <c r="C3479" t="s">
        <v>2245</v>
      </c>
      <c r="D3479" t="s">
        <v>1864</v>
      </c>
      <c r="F3479" t="s">
        <v>1940</v>
      </c>
      <c r="J3479" t="str">
        <f t="shared" si="31"/>
        <v>average, gross_profitretail</v>
      </c>
    </row>
    <row r="3480" spans="2:10" x14ac:dyDescent="0.2">
      <c r="B3480">
        <v>499</v>
      </c>
      <c r="C3480" t="s">
        <v>1902</v>
      </c>
      <c r="J3480" t="str">
        <f t="shared" si="31"/>
        <v>north_america</v>
      </c>
    </row>
    <row r="3481" spans="2:10" x14ac:dyDescent="0.2">
      <c r="B3481">
        <v>500</v>
      </c>
      <c r="C3481" t="s">
        <v>1903</v>
      </c>
      <c r="J3481" t="str">
        <f t="shared" si="31"/>
        <v>other_international</v>
      </c>
    </row>
    <row r="3482" spans="2:10" x14ac:dyDescent="0.2">
      <c r="B3482">
        <v>501</v>
      </c>
      <c r="C3482" t="s">
        <v>1904</v>
      </c>
      <c r="J3482" t="str">
        <f t="shared" si="31"/>
        <v>u.k.</v>
      </c>
    </row>
    <row r="3483" spans="2:10" x14ac:dyDescent="0.2">
      <c r="B3483">
        <v>502</v>
      </c>
      <c r="C3483" t="s">
        <v>2246</v>
      </c>
      <c r="D3483" t="s">
        <v>1852</v>
      </c>
      <c r="J3483" t="str">
        <f t="shared" si="31"/>
        <v>new_retail_sales, revenue</v>
      </c>
    </row>
    <row r="3484" spans="2:10" x14ac:dyDescent="0.2">
      <c r="B3484">
        <v>503</v>
      </c>
      <c r="C3484" t="s">
        <v>2247</v>
      </c>
      <c r="D3484" t="s">
        <v>1878</v>
      </c>
      <c r="J3484" t="str">
        <f t="shared" si="31"/>
        <v>new_retail, unit_sales</v>
      </c>
    </row>
    <row r="3485" spans="2:10" x14ac:dyDescent="0.2">
      <c r="B3485">
        <v>504</v>
      </c>
      <c r="C3485" t="s">
        <v>2520</v>
      </c>
      <c r="D3485" t="s">
        <v>2521</v>
      </c>
      <c r="J3485" t="str">
        <f t="shared" si="31"/>
        <v>commercial_vehicles_australia, power_systems</v>
      </c>
    </row>
    <row r="3486" spans="2:10" x14ac:dyDescent="0.2">
      <c r="B3486">
        <v>505</v>
      </c>
      <c r="C3486" t="s">
        <v>1905</v>
      </c>
      <c r="J3486" t="str">
        <f t="shared" si="31"/>
        <v>retail_automotive</v>
      </c>
    </row>
    <row r="3487" spans="2:10" x14ac:dyDescent="0.2">
      <c r="B3487">
        <v>506</v>
      </c>
      <c r="C3487" t="s">
        <v>1906</v>
      </c>
      <c r="J3487" t="str">
        <f t="shared" si="31"/>
        <v>retail_commercial_trucks</v>
      </c>
    </row>
    <row r="3488" spans="2:10" x14ac:dyDescent="0.2">
      <c r="B3488">
        <v>507</v>
      </c>
      <c r="C3488" t="s">
        <v>1846</v>
      </c>
      <c r="D3488" t="s">
        <v>1864</v>
      </c>
      <c r="J3488" t="str">
        <f t="shared" si="31"/>
        <v>same_store, gross_profit</v>
      </c>
    </row>
    <row r="3489" spans="2:10" x14ac:dyDescent="0.2">
      <c r="B3489">
        <v>508</v>
      </c>
      <c r="C3489" t="s">
        <v>1846</v>
      </c>
      <c r="D3489" t="s">
        <v>1864</v>
      </c>
      <c r="F3489" t="s">
        <v>1940</v>
      </c>
      <c r="J3489" t="str">
        <f t="shared" si="31"/>
        <v>same_store, gross_profitretail</v>
      </c>
    </row>
    <row r="3490" spans="2:10" x14ac:dyDescent="0.2">
      <c r="B3490">
        <v>509</v>
      </c>
      <c r="C3490" t="s">
        <v>1846</v>
      </c>
      <c r="D3490" t="s">
        <v>1864</v>
      </c>
      <c r="J3490" t="str">
        <f t="shared" si="31"/>
        <v>same_store, gross_profit</v>
      </c>
    </row>
    <row r="3491" spans="2:10" x14ac:dyDescent="0.2">
      <c r="B3491">
        <v>510</v>
      </c>
      <c r="C3491" t="s">
        <v>1846</v>
      </c>
      <c r="D3491" t="s">
        <v>1864</v>
      </c>
      <c r="F3491" t="s">
        <v>1940</v>
      </c>
      <c r="J3491" t="str">
        <f t="shared" si="31"/>
        <v>same_store, gross_profitretail</v>
      </c>
    </row>
    <row r="3492" spans="2:10" x14ac:dyDescent="0.2">
      <c r="B3492">
        <v>511</v>
      </c>
      <c r="C3492" t="s">
        <v>2294</v>
      </c>
      <c r="D3492" t="s">
        <v>2299</v>
      </c>
      <c r="F3492" t="s">
        <v>2298</v>
      </c>
      <c r="J3492" t="str">
        <f t="shared" si="31"/>
        <v>same_, storenew_retail_salesunit</v>
      </c>
    </row>
    <row r="3493" spans="2:10" x14ac:dyDescent="0.2">
      <c r="B3493">
        <v>512</v>
      </c>
      <c r="C3493" t="s">
        <v>2294</v>
      </c>
      <c r="D3493" t="s">
        <v>2300</v>
      </c>
      <c r="J3493" t="str">
        <f t="shared" si="31"/>
        <v>same_, storenew_retail</v>
      </c>
    </row>
    <row r="3494" spans="2:10" x14ac:dyDescent="0.2">
      <c r="B3494">
        <v>513</v>
      </c>
      <c r="C3494" t="s">
        <v>2294</v>
      </c>
      <c r="D3494" t="s">
        <v>2301</v>
      </c>
      <c r="F3494" t="s">
        <v>2298</v>
      </c>
      <c r="J3494" t="str">
        <f t="shared" si="31"/>
        <v>same_, storeused_retail_salesunit</v>
      </c>
    </row>
    <row r="3495" spans="2:10" x14ac:dyDescent="0.2">
      <c r="B3495">
        <v>514</v>
      </c>
      <c r="C3495" t="s">
        <v>2294</v>
      </c>
      <c r="D3495" t="s">
        <v>2302</v>
      </c>
      <c r="J3495" t="str">
        <f t="shared" si="31"/>
        <v>same_, storeused_retail</v>
      </c>
    </row>
    <row r="3496" spans="2:10" x14ac:dyDescent="0.2">
      <c r="B3496">
        <v>515</v>
      </c>
      <c r="C3496" t="s">
        <v>2248</v>
      </c>
      <c r="D3496" t="s">
        <v>1852</v>
      </c>
      <c r="J3496" t="str">
        <f t="shared" ref="J3496:J3559" si="32">IF(C3496&lt;&gt;"",C3496,"")&amp;IF(AND(C3496&lt;&gt;"",D3496&lt;&gt;""),", ","")&amp;IF(D3496&lt;&gt;"",D3496,"")&amp;IF(AND(D3496&lt;&gt;"",E3496&lt;&gt;""),", ","")&amp;IF(E3496&lt;&gt;"",E3496,"")&amp;IF(AND(E3496&lt;&gt;"",F3496&lt;&gt;""),", ","")&amp;IF(F3496&lt;&gt;"",F3496,"")&amp;IF(AND(F3496&lt;&gt;"",G3496&lt;&gt;""),", ","")&amp;IF(G3496&lt;&gt;"",G3496,"")</f>
        <v>used_retail_sales, revenue</v>
      </c>
    </row>
    <row r="3497" spans="2:10" x14ac:dyDescent="0.2">
      <c r="B3497">
        <v>516</v>
      </c>
      <c r="C3497" t="s">
        <v>2249</v>
      </c>
      <c r="D3497" t="s">
        <v>1878</v>
      </c>
      <c r="J3497" t="str">
        <f t="shared" si="32"/>
        <v>used_retail, unit_sales</v>
      </c>
    </row>
    <row r="3498" spans="2:10" x14ac:dyDescent="0.2">
      <c r="B3498">
        <v>517</v>
      </c>
      <c r="C3498" t="s">
        <v>1907</v>
      </c>
      <c r="J3498" t="str">
        <f t="shared" si="32"/>
        <v>absorption_ratio</v>
      </c>
    </row>
    <row r="3499" spans="2:10" x14ac:dyDescent="0.2">
      <c r="B3499">
        <v>518</v>
      </c>
      <c r="C3499" t="s">
        <v>2484</v>
      </c>
      <c r="D3499" t="s">
        <v>2522</v>
      </c>
      <c r="J3499" t="str">
        <f t="shared" si="32"/>
        <v>finance, insurance_sales</v>
      </c>
    </row>
    <row r="3500" spans="2:10" x14ac:dyDescent="0.2">
      <c r="B3500">
        <v>519</v>
      </c>
      <c r="C3500" t="s">
        <v>2753</v>
      </c>
      <c r="D3500" t="s">
        <v>2754</v>
      </c>
      <c r="J3500" t="str">
        <f t="shared" si="32"/>
        <v>lease, rental_sales</v>
      </c>
    </row>
    <row r="3501" spans="2:10" x14ac:dyDescent="0.2">
      <c r="B3501">
        <v>520</v>
      </c>
      <c r="C3501" t="s">
        <v>2231</v>
      </c>
      <c r="D3501" t="s">
        <v>2755</v>
      </c>
      <c r="J3501" t="str">
        <f t="shared" si="32"/>
        <v>new, used_commercial_vehicle_sales</v>
      </c>
    </row>
    <row r="3502" spans="2:10" x14ac:dyDescent="0.2">
      <c r="B3502">
        <v>521</v>
      </c>
      <c r="C3502" t="s">
        <v>1792</v>
      </c>
      <c r="J3502" t="str">
        <f t="shared" si="32"/>
        <v>other_sales</v>
      </c>
    </row>
    <row r="3503" spans="2:10" x14ac:dyDescent="0.2">
      <c r="B3503">
        <v>522</v>
      </c>
      <c r="C3503" t="s">
        <v>2533</v>
      </c>
      <c r="D3503" t="s">
        <v>2736</v>
      </c>
      <c r="J3503" t="str">
        <f t="shared" si="32"/>
        <v>parts, service_sales</v>
      </c>
    </row>
    <row r="3504" spans="2:10" x14ac:dyDescent="0.2">
      <c r="B3504">
        <v>523</v>
      </c>
      <c r="C3504" t="s">
        <v>1908</v>
      </c>
      <c r="J3504" t="str">
        <f t="shared" si="32"/>
        <v>sold_commercial_trucks</v>
      </c>
    </row>
    <row r="3505" spans="2:10" x14ac:dyDescent="0.2">
      <c r="B3505">
        <v>524</v>
      </c>
      <c r="C3505" t="s">
        <v>2523</v>
      </c>
      <c r="D3505" t="s">
        <v>2756</v>
      </c>
      <c r="J3505" t="str">
        <f t="shared" si="32"/>
        <v>new_heavy_duty_vehicles, _new</v>
      </c>
    </row>
    <row r="3506" spans="2:10" x14ac:dyDescent="0.2">
      <c r="B3506">
        <v>525</v>
      </c>
      <c r="C3506" t="s">
        <v>2524</v>
      </c>
      <c r="D3506" t="s">
        <v>2756</v>
      </c>
      <c r="J3506" t="str">
        <f t="shared" si="32"/>
        <v>new_light_duty_vehicles, _new</v>
      </c>
    </row>
    <row r="3507" spans="2:10" x14ac:dyDescent="0.2">
      <c r="B3507">
        <v>526</v>
      </c>
      <c r="C3507" t="s">
        <v>2525</v>
      </c>
      <c r="D3507" t="s">
        <v>2526</v>
      </c>
      <c r="F3507" t="s">
        <v>2755</v>
      </c>
      <c r="J3507" t="str">
        <f t="shared" si="32"/>
        <v>new_medium_duty_vehicles_(including_bus_sales, revenue)used_commercial_vehicle_sales</v>
      </c>
    </row>
    <row r="3508" spans="2:10" x14ac:dyDescent="0.2">
      <c r="B3508">
        <v>527</v>
      </c>
      <c r="C3508" t="s">
        <v>2527</v>
      </c>
      <c r="D3508" t="s">
        <v>2756</v>
      </c>
      <c r="J3508" t="str">
        <f t="shared" si="32"/>
        <v>other_vehicles, _new</v>
      </c>
    </row>
    <row r="3509" spans="2:10" x14ac:dyDescent="0.2">
      <c r="B3509">
        <v>528</v>
      </c>
      <c r="C3509" t="s">
        <v>1875</v>
      </c>
      <c r="D3509" t="s">
        <v>2756</v>
      </c>
      <c r="J3509" t="str">
        <f t="shared" si="32"/>
        <v>used_vehicles, _new</v>
      </c>
    </row>
    <row r="3510" spans="2:10" x14ac:dyDescent="0.2">
      <c r="B3510">
        <v>529</v>
      </c>
      <c r="C3510" t="s">
        <v>2528</v>
      </c>
      <c r="J3510" t="str">
        <f t="shared" si="32"/>
        <v>echopark_same_market_totalused_vehicles</v>
      </c>
    </row>
    <row r="3511" spans="2:10" x14ac:dyDescent="0.2">
      <c r="B3511">
        <v>530</v>
      </c>
      <c r="C3511" t="s">
        <v>2529</v>
      </c>
      <c r="J3511" t="str">
        <f t="shared" si="32"/>
        <v>echopark_totalused_vehicles</v>
      </c>
    </row>
    <row r="3512" spans="2:10" x14ac:dyDescent="0.2">
      <c r="B3512">
        <v>531</v>
      </c>
      <c r="C3512" t="s">
        <v>2530</v>
      </c>
      <c r="D3512" t="s">
        <v>1875</v>
      </c>
      <c r="J3512" t="str">
        <f t="shared" si="32"/>
        <v>franchised_dealerships_same_store, used_vehicles</v>
      </c>
    </row>
    <row r="3513" spans="2:10" x14ac:dyDescent="0.2">
      <c r="B3513">
        <v>532</v>
      </c>
      <c r="C3513" t="s">
        <v>2530</v>
      </c>
      <c r="D3513" t="s">
        <v>1874</v>
      </c>
      <c r="J3513" t="str">
        <f t="shared" si="32"/>
        <v>franchised_dealerships_same_store, new_vehicles</v>
      </c>
    </row>
    <row r="3514" spans="2:10" x14ac:dyDescent="0.2">
      <c r="B3514">
        <v>533</v>
      </c>
      <c r="C3514" t="s">
        <v>2167</v>
      </c>
      <c r="J3514" t="str">
        <f t="shared" si="32"/>
        <v>franchised_dealerships_new_vehicles</v>
      </c>
    </row>
    <row r="3515" spans="2:10" x14ac:dyDescent="0.2">
      <c r="B3515">
        <v>534</v>
      </c>
      <c r="C3515" t="s">
        <v>2168</v>
      </c>
      <c r="J3515" t="str">
        <f t="shared" si="32"/>
        <v>franchised_dealerships_used_vehicles</v>
      </c>
    </row>
    <row r="3516" spans="2:10" x14ac:dyDescent="0.2">
      <c r="B3516">
        <v>535</v>
      </c>
      <c r="D3516" t="s">
        <v>2250</v>
      </c>
      <c r="J3516" t="str">
        <f t="shared" si="32"/>
        <v>franchised_dealerships</v>
      </c>
    </row>
    <row r="3517" spans="2:10" x14ac:dyDescent="0.2">
      <c r="B3517">
        <v>536</v>
      </c>
      <c r="C3517" t="s">
        <v>2531</v>
      </c>
      <c r="D3517" t="s">
        <v>2237</v>
      </c>
      <c r="J3517" t="str">
        <f t="shared" si="32"/>
        <v>echopark_segment, revenues</v>
      </c>
    </row>
    <row r="3518" spans="2:10" x14ac:dyDescent="0.2">
      <c r="B3518">
        <v>537</v>
      </c>
      <c r="C3518" t="s">
        <v>2532</v>
      </c>
      <c r="D3518" t="s">
        <v>2237</v>
      </c>
      <c r="J3518" t="str">
        <f t="shared" si="32"/>
        <v>franchised_dealerships_segment, revenues</v>
      </c>
    </row>
    <row r="3519" spans="2:10" x14ac:dyDescent="0.2">
      <c r="B3519">
        <v>538</v>
      </c>
      <c r="C3519" t="s">
        <v>2484</v>
      </c>
      <c r="D3519" t="s">
        <v>2485</v>
      </c>
      <c r="F3519" t="s">
        <v>1852</v>
      </c>
      <c r="J3519" t="str">
        <f t="shared" si="32"/>
        <v>finance, insurancerevenue</v>
      </c>
    </row>
    <row r="3520" spans="2:10" x14ac:dyDescent="0.2">
      <c r="B3520">
        <v>539</v>
      </c>
      <c r="C3520" t="s">
        <v>2533</v>
      </c>
      <c r="D3520" t="s">
        <v>2052</v>
      </c>
      <c r="F3520" t="s">
        <v>1852</v>
      </c>
      <c r="J3520" t="str">
        <f t="shared" si="32"/>
        <v>parts, servicerevenue</v>
      </c>
    </row>
    <row r="3521" spans="2:10" x14ac:dyDescent="0.2">
      <c r="B3521">
        <v>540</v>
      </c>
      <c r="C3521" t="s">
        <v>1893</v>
      </c>
      <c r="D3521" t="s">
        <v>1852</v>
      </c>
      <c r="J3521" t="str">
        <f t="shared" si="32"/>
        <v>vehicles, revenue</v>
      </c>
    </row>
    <row r="3522" spans="2:10" x14ac:dyDescent="0.2">
      <c r="B3522">
        <v>541</v>
      </c>
      <c r="C3522" t="s">
        <v>2534</v>
      </c>
      <c r="D3522" t="s">
        <v>1895</v>
      </c>
      <c r="J3522" t="str">
        <f t="shared" si="32"/>
        <v>echopark, wholesale_vehicles</v>
      </c>
    </row>
    <row r="3523" spans="2:10" x14ac:dyDescent="0.2">
      <c r="B3523">
        <v>542</v>
      </c>
      <c r="C3523" t="s">
        <v>1895</v>
      </c>
      <c r="J3523" t="str">
        <f t="shared" si="32"/>
        <v>wholesale_vehicles</v>
      </c>
    </row>
    <row r="3524" spans="2:10" x14ac:dyDescent="0.2">
      <c r="B3524">
        <v>543</v>
      </c>
      <c r="C3524" t="s">
        <v>2535</v>
      </c>
      <c r="D3524" t="s">
        <v>2536</v>
      </c>
      <c r="J3524" t="str">
        <f t="shared" si="32"/>
        <v>echopark_segment_same_, storeused_vehicle</v>
      </c>
    </row>
    <row r="3525" spans="2:10" x14ac:dyDescent="0.2">
      <c r="B3525">
        <v>544</v>
      </c>
      <c r="C3525" t="s">
        <v>2531</v>
      </c>
      <c r="D3525" t="s">
        <v>1849</v>
      </c>
      <c r="J3525" t="str">
        <f t="shared" si="32"/>
        <v>echopark_segment, used_vehicle</v>
      </c>
    </row>
    <row r="3526" spans="2:10" x14ac:dyDescent="0.2">
      <c r="B3526">
        <v>545</v>
      </c>
      <c r="C3526" t="s">
        <v>2250</v>
      </c>
      <c r="D3526" t="s">
        <v>1846</v>
      </c>
      <c r="J3526" t="str">
        <f t="shared" si="32"/>
        <v>franchised_dealerships, same_store</v>
      </c>
    </row>
    <row r="3527" spans="2:10" x14ac:dyDescent="0.2">
      <c r="B3527">
        <v>546</v>
      </c>
      <c r="C3527" t="s">
        <v>2250</v>
      </c>
      <c r="D3527" t="s">
        <v>1846</v>
      </c>
      <c r="J3527" t="str">
        <f t="shared" si="32"/>
        <v>franchised_dealerships, same_store</v>
      </c>
    </row>
    <row r="3528" spans="2:10" x14ac:dyDescent="0.2">
      <c r="B3528">
        <v>547</v>
      </c>
      <c r="C3528" t="s">
        <v>2250</v>
      </c>
      <c r="D3528" t="s">
        <v>1846</v>
      </c>
      <c r="J3528" t="str">
        <f t="shared" si="32"/>
        <v>franchised_dealerships, same_store</v>
      </c>
    </row>
    <row r="3529" spans="2:10" x14ac:dyDescent="0.2">
      <c r="B3529">
        <v>548</v>
      </c>
      <c r="C3529" t="s">
        <v>2250</v>
      </c>
      <c r="D3529" t="s">
        <v>1875</v>
      </c>
      <c r="J3529" t="str">
        <f t="shared" si="32"/>
        <v>franchised_dealerships, used_vehicles</v>
      </c>
    </row>
    <row r="3530" spans="2:10" x14ac:dyDescent="0.2">
      <c r="B3530">
        <v>549</v>
      </c>
      <c r="C3530" t="s">
        <v>2250</v>
      </c>
      <c r="D3530" t="s">
        <v>1874</v>
      </c>
      <c r="J3530" t="str">
        <f t="shared" si="32"/>
        <v>franchised_dealerships, new_vehicles</v>
      </c>
    </row>
    <row r="3531" spans="2:10" x14ac:dyDescent="0.2">
      <c r="B3531">
        <v>550</v>
      </c>
      <c r="C3531" t="s">
        <v>2250</v>
      </c>
      <c r="D3531" t="s">
        <v>1895</v>
      </c>
      <c r="J3531" t="str">
        <f t="shared" si="32"/>
        <v>franchised_dealerships, wholesale_vehicles</v>
      </c>
    </row>
    <row r="3532" spans="2:10" x14ac:dyDescent="0.2">
      <c r="B3532">
        <v>551</v>
      </c>
      <c r="C3532" t="s">
        <v>2534</v>
      </c>
      <c r="D3532" t="s">
        <v>1895</v>
      </c>
      <c r="J3532" t="str">
        <f t="shared" si="32"/>
        <v>echopark, wholesale_vehicles</v>
      </c>
    </row>
    <row r="3533" spans="2:10" x14ac:dyDescent="0.2">
      <c r="B3533">
        <v>552</v>
      </c>
      <c r="C3533" t="s">
        <v>2173</v>
      </c>
      <c r="J3533" t="str">
        <f t="shared" si="32"/>
        <v>echopark_same_market_used_vehicles</v>
      </c>
    </row>
    <row r="3534" spans="2:10" x14ac:dyDescent="0.2">
      <c r="B3534">
        <v>553</v>
      </c>
      <c r="C3534" t="s">
        <v>2169</v>
      </c>
      <c r="J3534" t="str">
        <f t="shared" si="32"/>
        <v>echopark_same_market_wholesale_vehicles</v>
      </c>
    </row>
    <row r="3535" spans="2:10" x14ac:dyDescent="0.2">
      <c r="B3535">
        <v>554</v>
      </c>
      <c r="C3535" t="s">
        <v>2174</v>
      </c>
      <c r="J3535" t="str">
        <f t="shared" si="32"/>
        <v>echopark_new_vehicles</v>
      </c>
    </row>
    <row r="3536" spans="2:10" x14ac:dyDescent="0.2">
      <c r="B3536">
        <v>555</v>
      </c>
      <c r="C3536" t="s">
        <v>2175</v>
      </c>
      <c r="J3536" t="str">
        <f t="shared" si="32"/>
        <v>echopark_used_vehicles</v>
      </c>
    </row>
    <row r="3537" spans="2:10" x14ac:dyDescent="0.2">
      <c r="B3537">
        <v>556</v>
      </c>
      <c r="C3537" t="s">
        <v>2250</v>
      </c>
      <c r="D3537" t="s">
        <v>2757</v>
      </c>
      <c r="J3537" t="str">
        <f t="shared" si="32"/>
        <v>franchised_dealerships, _retail_new</v>
      </c>
    </row>
    <row r="3538" spans="2:10" x14ac:dyDescent="0.2">
      <c r="B3538">
        <v>557</v>
      </c>
      <c r="C3538" t="s">
        <v>2250</v>
      </c>
      <c r="D3538" t="s">
        <v>2541</v>
      </c>
      <c r="J3538" t="str">
        <f t="shared" si="32"/>
        <v>franchised_dealerships, _used</v>
      </c>
    </row>
    <row r="3539" spans="2:10" x14ac:dyDescent="0.2">
      <c r="B3539">
        <v>558</v>
      </c>
      <c r="C3539" t="s">
        <v>2250</v>
      </c>
      <c r="D3539" t="s">
        <v>1874</v>
      </c>
      <c r="J3539" t="str">
        <f t="shared" si="32"/>
        <v>franchised_dealerships, new_vehicles</v>
      </c>
    </row>
    <row r="3540" spans="2:10" x14ac:dyDescent="0.2">
      <c r="B3540">
        <v>559</v>
      </c>
      <c r="C3540" t="s">
        <v>2250</v>
      </c>
      <c r="D3540" t="s">
        <v>1875</v>
      </c>
      <c r="J3540" t="str">
        <f t="shared" si="32"/>
        <v>franchised_dealerships, used_vehicles</v>
      </c>
    </row>
    <row r="3541" spans="2:10" x14ac:dyDescent="0.2">
      <c r="B3541">
        <v>560</v>
      </c>
      <c r="C3541" t="s">
        <v>2250</v>
      </c>
      <c r="D3541" t="s">
        <v>2543</v>
      </c>
      <c r="J3541" t="str">
        <f t="shared" si="32"/>
        <v>franchised_dealerships, _wholesale_vehicles</v>
      </c>
    </row>
    <row r="3542" spans="2:10" x14ac:dyDescent="0.2">
      <c r="B3542">
        <v>561</v>
      </c>
      <c r="C3542" t="s">
        <v>2250</v>
      </c>
      <c r="D3542" t="s">
        <v>1846</v>
      </c>
      <c r="F3542" t="s">
        <v>1875</v>
      </c>
      <c r="J3542" t="str">
        <f t="shared" si="32"/>
        <v>franchised_dealerships, same_storeused_vehicles</v>
      </c>
    </row>
    <row r="3543" spans="2:10" x14ac:dyDescent="0.2">
      <c r="B3543">
        <v>562</v>
      </c>
      <c r="C3543" t="s">
        <v>2250</v>
      </c>
      <c r="D3543" t="s">
        <v>1846</v>
      </c>
      <c r="J3543" t="str">
        <f t="shared" si="32"/>
        <v>franchised_dealerships, same_store</v>
      </c>
    </row>
    <row r="3544" spans="2:10" x14ac:dyDescent="0.2">
      <c r="B3544">
        <v>563</v>
      </c>
      <c r="C3544" t="s">
        <v>2250</v>
      </c>
      <c r="D3544" t="s">
        <v>1846</v>
      </c>
      <c r="F3544" t="s">
        <v>2542</v>
      </c>
      <c r="J3544" t="str">
        <f t="shared" si="32"/>
        <v>franchised_dealerships, same_storenew_ratio</v>
      </c>
    </row>
    <row r="3545" spans="2:10" x14ac:dyDescent="0.2">
      <c r="B3545">
        <v>564</v>
      </c>
      <c r="C3545" t="s">
        <v>2250</v>
      </c>
      <c r="D3545" t="s">
        <v>1846</v>
      </c>
      <c r="J3545" t="str">
        <f t="shared" si="32"/>
        <v>franchised_dealerships, same_store</v>
      </c>
    </row>
    <row r="3546" spans="2:10" x14ac:dyDescent="0.2">
      <c r="B3546">
        <v>565</v>
      </c>
      <c r="C3546" t="s">
        <v>2250</v>
      </c>
      <c r="D3546" t="s">
        <v>1846</v>
      </c>
      <c r="J3546" t="str">
        <f t="shared" si="32"/>
        <v>franchised_dealerships, same_store</v>
      </c>
    </row>
    <row r="3547" spans="2:10" x14ac:dyDescent="0.2">
      <c r="B3547">
        <v>566</v>
      </c>
      <c r="D3547" t="s">
        <v>1192</v>
      </c>
      <c r="J3547" t="str">
        <f t="shared" si="32"/>
        <v>days</v>
      </c>
    </row>
    <row r="3548" spans="2:10" x14ac:dyDescent="0.2">
      <c r="B3548">
        <v>567</v>
      </c>
      <c r="C3548" t="s">
        <v>2245</v>
      </c>
      <c r="D3548" t="s">
        <v>2251</v>
      </c>
      <c r="J3548" t="str">
        <f t="shared" si="32"/>
        <v>average, monthly</v>
      </c>
    </row>
    <row r="3549" spans="2:10" x14ac:dyDescent="0.2">
      <c r="B3549">
        <v>568</v>
      </c>
      <c r="C3549" t="s">
        <v>2245</v>
      </c>
      <c r="D3549" t="s">
        <v>2251</v>
      </c>
      <c r="J3549" t="str">
        <f t="shared" si="32"/>
        <v>average, monthly</v>
      </c>
    </row>
    <row r="3550" spans="2:10" x14ac:dyDescent="0.2">
      <c r="B3550">
        <v>569</v>
      </c>
      <c r="C3550" t="s">
        <v>1909</v>
      </c>
      <c r="J3550" t="str">
        <f t="shared" si="32"/>
        <v>ecommerce</v>
      </c>
    </row>
    <row r="3551" spans="2:10" x14ac:dyDescent="0.2">
      <c r="B3551">
        <v>570</v>
      </c>
      <c r="C3551" t="s">
        <v>1910</v>
      </c>
      <c r="J3551" t="str">
        <f t="shared" si="32"/>
        <v>wholesale</v>
      </c>
    </row>
    <row r="3552" spans="2:10" x14ac:dyDescent="0.2">
      <c r="B3552">
        <v>571</v>
      </c>
      <c r="C3552" t="s">
        <v>1911</v>
      </c>
      <c r="J3552" t="str">
        <f t="shared" si="32"/>
        <v>ecommerce_asp</v>
      </c>
    </row>
    <row r="3553" spans="2:10" x14ac:dyDescent="0.2">
      <c r="B3553">
        <v>572</v>
      </c>
      <c r="C3553" t="s">
        <v>1912</v>
      </c>
      <c r="J3553" t="str">
        <f t="shared" si="32"/>
        <v>ecommerce_units</v>
      </c>
    </row>
    <row r="3554" spans="2:10" x14ac:dyDescent="0.2">
      <c r="B3554">
        <v>573</v>
      </c>
      <c r="C3554" t="s">
        <v>2252</v>
      </c>
      <c r="D3554" t="s">
        <v>2253</v>
      </c>
      <c r="J3554" t="str">
        <f t="shared" si="32"/>
        <v>ecommerce_vehicles, available_for_sale</v>
      </c>
    </row>
    <row r="3555" spans="2:10" x14ac:dyDescent="0.2">
      <c r="B3555">
        <v>574</v>
      </c>
      <c r="C3555" t="s">
        <v>1925</v>
      </c>
      <c r="D3555" t="s">
        <v>1864</v>
      </c>
      <c r="J3555" t="str">
        <f t="shared" si="32"/>
        <v>ecommerce_, gross_profit</v>
      </c>
    </row>
    <row r="3556" spans="2:10" x14ac:dyDescent="0.2">
      <c r="B3556">
        <v>575</v>
      </c>
      <c r="D3556" t="s">
        <v>1864</v>
      </c>
      <c r="J3556" t="str">
        <f t="shared" si="32"/>
        <v>gross_profit</v>
      </c>
    </row>
    <row r="3557" spans="2:10" x14ac:dyDescent="0.2">
      <c r="B3557">
        <v>576</v>
      </c>
      <c r="C3557" t="s">
        <v>2544</v>
      </c>
      <c r="D3557" t="s">
        <v>1864</v>
      </c>
      <c r="J3557" t="str">
        <f t="shared" si="32"/>
        <v>wholesale_, gross_profit</v>
      </c>
    </row>
    <row r="3558" spans="2:10" x14ac:dyDescent="0.2">
      <c r="B3558">
        <v>577</v>
      </c>
      <c r="D3558" t="s">
        <v>2254</v>
      </c>
      <c r="J3558" t="str">
        <f t="shared" si="32"/>
        <v>regional_hubs</v>
      </c>
    </row>
    <row r="3559" spans="2:10" x14ac:dyDescent="0.2">
      <c r="B3559">
        <v>578</v>
      </c>
      <c r="C3559" t="s">
        <v>1909</v>
      </c>
      <c r="D3559" t="s">
        <v>1852</v>
      </c>
      <c r="J3559" t="str">
        <f t="shared" si="32"/>
        <v>ecommerce, revenue</v>
      </c>
    </row>
    <row r="3560" spans="2:10" x14ac:dyDescent="0.2">
      <c r="B3560">
        <v>579</v>
      </c>
      <c r="C3560" t="s">
        <v>1768</v>
      </c>
      <c r="D3560" t="s">
        <v>1852</v>
      </c>
      <c r="J3560" t="str">
        <f t="shared" ref="J3560:J3623" si="33">IF(C3560&lt;&gt;"",C3560,"")&amp;IF(AND(C3560&lt;&gt;"",D3560&lt;&gt;""),", ","")&amp;IF(D3560&lt;&gt;"",D3560,"")&amp;IF(AND(D3560&lt;&gt;"",E3560&lt;&gt;""),", ","")&amp;IF(E3560&lt;&gt;"",E3560,"")&amp;IF(AND(E3560&lt;&gt;"",F3560&lt;&gt;""),", ","")&amp;IF(F3560&lt;&gt;"",F3560,"")&amp;IF(AND(F3560&lt;&gt;"",G3560&lt;&gt;""),", ","")&amp;IF(G3560&lt;&gt;"",G3560,"")</f>
        <v>other, revenue</v>
      </c>
    </row>
    <row r="3561" spans="2:10" x14ac:dyDescent="0.2">
      <c r="B3561">
        <v>580</v>
      </c>
      <c r="C3561" t="s">
        <v>2506</v>
      </c>
      <c r="D3561" t="s">
        <v>1852</v>
      </c>
      <c r="J3561" t="str">
        <f t="shared" si="33"/>
        <v>wholesale_vehicle, revenue</v>
      </c>
    </row>
    <row r="3562" spans="2:10" x14ac:dyDescent="0.2">
      <c r="B3562">
        <v>581</v>
      </c>
      <c r="C3562" t="s">
        <v>1913</v>
      </c>
      <c r="J3562" t="str">
        <f t="shared" si="33"/>
        <v>total_units_sold</v>
      </c>
    </row>
    <row r="3563" spans="2:10" x14ac:dyDescent="0.2">
      <c r="B3563">
        <v>582</v>
      </c>
      <c r="C3563" t="s">
        <v>1912</v>
      </c>
      <c r="J3563" t="str">
        <f t="shared" si="33"/>
        <v>ecommerce_units</v>
      </c>
    </row>
    <row r="3564" spans="2:10" x14ac:dyDescent="0.2">
      <c r="B3564">
        <v>583</v>
      </c>
      <c r="C3564" t="s">
        <v>1914</v>
      </c>
      <c r="J3564" t="str">
        <f t="shared" si="33"/>
        <v>wholesale_units</v>
      </c>
    </row>
    <row r="3565" spans="2:10" x14ac:dyDescent="0.2">
      <c r="B3565">
        <v>584</v>
      </c>
      <c r="C3565" t="s">
        <v>1909</v>
      </c>
      <c r="J3565" t="str">
        <f t="shared" si="33"/>
        <v>ecommerce</v>
      </c>
    </row>
    <row r="3566" spans="2:10" x14ac:dyDescent="0.2">
      <c r="B3566">
        <v>585</v>
      </c>
      <c r="C3566" t="s">
        <v>1910</v>
      </c>
      <c r="J3566" t="str">
        <f t="shared" si="33"/>
        <v>wholesale</v>
      </c>
    </row>
    <row r="3567" spans="2:10" x14ac:dyDescent="0.2">
      <c r="B3567">
        <v>586</v>
      </c>
      <c r="C3567" t="s">
        <v>1915</v>
      </c>
      <c r="J3567" t="str">
        <f t="shared" si="33"/>
        <v>wholesale_asp</v>
      </c>
    </row>
    <row r="3568" spans="2:10" x14ac:dyDescent="0.2">
      <c r="B3568">
        <v>587</v>
      </c>
      <c r="C3568" t="s">
        <v>1916</v>
      </c>
      <c r="J3568" t="str">
        <f t="shared" si="33"/>
        <v>all_other</v>
      </c>
    </row>
    <row r="3569" spans="2:10" x14ac:dyDescent="0.2">
      <c r="B3569">
        <v>588</v>
      </c>
      <c r="C3569" t="s">
        <v>1909</v>
      </c>
      <c r="J3569" t="str">
        <f t="shared" si="33"/>
        <v>ecommerce</v>
      </c>
    </row>
    <row r="3570" spans="2:10" x14ac:dyDescent="0.2">
      <c r="B3570">
        <v>589</v>
      </c>
      <c r="C3570" t="s">
        <v>1917</v>
      </c>
      <c r="J3570" t="str">
        <f t="shared" si="33"/>
        <v>tda</v>
      </c>
    </row>
    <row r="3571" spans="2:10" x14ac:dyDescent="0.2">
      <c r="B3571">
        <v>590</v>
      </c>
      <c r="C3571" t="s">
        <v>1910</v>
      </c>
      <c r="J3571" t="str">
        <f t="shared" si="33"/>
        <v>wholesale</v>
      </c>
    </row>
    <row r="3572" spans="2:10" x14ac:dyDescent="0.2">
      <c r="B3572">
        <v>591</v>
      </c>
      <c r="C3572" t="s">
        <v>2245</v>
      </c>
      <c r="D3572" t="s">
        <v>2251</v>
      </c>
      <c r="J3572" t="str">
        <f t="shared" si="33"/>
        <v>average, monthly</v>
      </c>
    </row>
    <row r="3573" spans="2:10" x14ac:dyDescent="0.2">
      <c r="B3573">
        <v>592</v>
      </c>
      <c r="C3573" t="s">
        <v>2164</v>
      </c>
      <c r="J3573" t="str">
        <f t="shared" si="33"/>
        <v>e_commerce</v>
      </c>
    </row>
    <row r="3574" spans="2:10" x14ac:dyDescent="0.2">
      <c r="B3574">
        <v>593</v>
      </c>
      <c r="C3574" t="s">
        <v>1917</v>
      </c>
      <c r="J3574" t="str">
        <f t="shared" si="33"/>
        <v>tda</v>
      </c>
    </row>
    <row r="3575" spans="2:10" x14ac:dyDescent="0.2">
      <c r="B3575">
        <v>594</v>
      </c>
      <c r="C3575" t="s">
        <v>1910</v>
      </c>
      <c r="J3575" t="str">
        <f t="shared" si="33"/>
        <v>wholesale</v>
      </c>
    </row>
    <row r="3576" spans="2:10" x14ac:dyDescent="0.2">
      <c r="B3576">
        <v>595</v>
      </c>
      <c r="C3576" t="s">
        <v>2058</v>
      </c>
      <c r="D3576" t="s">
        <v>2060</v>
      </c>
      <c r="J3576" t="str">
        <f t="shared" si="33"/>
        <v>apparel, electronics</v>
      </c>
    </row>
    <row r="3577" spans="2:10" x14ac:dyDescent="0.2">
      <c r="B3577">
        <v>596</v>
      </c>
      <c r="C3577" t="s">
        <v>1919</v>
      </c>
      <c r="J3577" t="str">
        <f t="shared" si="33"/>
        <v>consumables</v>
      </c>
    </row>
    <row r="3578" spans="2:10" x14ac:dyDescent="0.2">
      <c r="B3578">
        <v>597</v>
      </c>
      <c r="C3578" t="s">
        <v>1920</v>
      </c>
      <c r="J3578" t="str">
        <f t="shared" si="33"/>
        <v>food</v>
      </c>
    </row>
    <row r="3579" spans="2:10" x14ac:dyDescent="0.2">
      <c r="B3579">
        <v>598</v>
      </c>
      <c r="C3579" t="s">
        <v>1921</v>
      </c>
      <c r="J3579" t="str">
        <f t="shared" si="33"/>
        <v>furniture</v>
      </c>
    </row>
    <row r="3580" spans="2:10" x14ac:dyDescent="0.2">
      <c r="B3580">
        <v>599</v>
      </c>
      <c r="C3580" t="s">
        <v>1922</v>
      </c>
      <c r="J3580" t="str">
        <f t="shared" si="33"/>
        <v>hard_home</v>
      </c>
    </row>
    <row r="3581" spans="2:10" x14ac:dyDescent="0.2">
      <c r="B3581">
        <v>600</v>
      </c>
      <c r="C3581" t="s">
        <v>1923</v>
      </c>
      <c r="J3581" t="str">
        <f t="shared" si="33"/>
        <v>seasonal</v>
      </c>
    </row>
    <row r="3582" spans="2:10" x14ac:dyDescent="0.2">
      <c r="B3582">
        <v>601</v>
      </c>
      <c r="C3582" t="s">
        <v>1924</v>
      </c>
      <c r="J3582" t="str">
        <f t="shared" si="33"/>
        <v>soft_home</v>
      </c>
    </row>
    <row r="3583" spans="2:10" x14ac:dyDescent="0.2">
      <c r="B3583">
        <v>602</v>
      </c>
      <c r="C3583" t="s">
        <v>1909</v>
      </c>
      <c r="J3583" t="str">
        <f t="shared" si="33"/>
        <v>ecommerce</v>
      </c>
    </row>
    <row r="3584" spans="2:10" x14ac:dyDescent="0.2">
      <c r="B3584">
        <v>603</v>
      </c>
      <c r="C3584" t="s">
        <v>1852</v>
      </c>
      <c r="J3584" t="str">
        <f t="shared" si="33"/>
        <v>revenue</v>
      </c>
    </row>
    <row r="3585" spans="2:10" x14ac:dyDescent="0.2">
      <c r="B3585">
        <v>604</v>
      </c>
      <c r="C3585" t="s">
        <v>1919</v>
      </c>
      <c r="J3585" t="str">
        <f t="shared" si="33"/>
        <v>consumables</v>
      </c>
    </row>
    <row r="3586" spans="2:10" x14ac:dyDescent="0.2">
      <c r="B3586">
        <v>605</v>
      </c>
      <c r="C3586" t="s">
        <v>2060</v>
      </c>
      <c r="D3586" t="s">
        <v>2545</v>
      </c>
      <c r="J3586" t="str">
        <f t="shared" si="33"/>
        <v>electronics, toys</v>
      </c>
    </row>
    <row r="3587" spans="2:10" x14ac:dyDescent="0.2">
      <c r="B3587">
        <v>606</v>
      </c>
      <c r="C3587" t="s">
        <v>1920</v>
      </c>
      <c r="J3587" t="str">
        <f t="shared" si="33"/>
        <v>food</v>
      </c>
    </row>
    <row r="3588" spans="2:10" x14ac:dyDescent="0.2">
      <c r="B3588">
        <v>607</v>
      </c>
      <c r="C3588" t="s">
        <v>1921</v>
      </c>
      <c r="J3588" t="str">
        <f t="shared" si="33"/>
        <v>furniture</v>
      </c>
    </row>
    <row r="3589" spans="2:10" x14ac:dyDescent="0.2">
      <c r="B3589">
        <v>608</v>
      </c>
      <c r="C3589" t="s">
        <v>1922</v>
      </c>
      <c r="J3589" t="str">
        <f t="shared" si="33"/>
        <v>hard_home</v>
      </c>
    </row>
    <row r="3590" spans="2:10" x14ac:dyDescent="0.2">
      <c r="B3590">
        <v>609</v>
      </c>
      <c r="C3590" t="s">
        <v>1923</v>
      </c>
      <c r="J3590" t="str">
        <f t="shared" si="33"/>
        <v>seasonal</v>
      </c>
    </row>
    <row r="3591" spans="2:10" x14ac:dyDescent="0.2">
      <c r="B3591">
        <v>610</v>
      </c>
      <c r="C3591" t="s">
        <v>1924</v>
      </c>
      <c r="J3591" t="str">
        <f t="shared" si="33"/>
        <v>soft_home</v>
      </c>
    </row>
    <row r="3592" spans="2:10" x14ac:dyDescent="0.2">
      <c r="B3592">
        <v>611</v>
      </c>
      <c r="C3592" t="s">
        <v>2858</v>
      </c>
      <c r="J3592" t="str">
        <f t="shared" si="33"/>
        <v>lease_liabilities</v>
      </c>
    </row>
    <row r="3593" spans="2:10" x14ac:dyDescent="0.2">
      <c r="B3593">
        <v>612</v>
      </c>
      <c r="C3593" t="s">
        <v>1768</v>
      </c>
      <c r="D3593" t="s">
        <v>1852</v>
      </c>
      <c r="J3593" t="str">
        <f t="shared" si="33"/>
        <v>other, revenue</v>
      </c>
    </row>
    <row r="3594" spans="2:10" x14ac:dyDescent="0.2">
      <c r="B3594">
        <v>613</v>
      </c>
      <c r="C3594" t="s">
        <v>1772</v>
      </c>
      <c r="J3594" t="str">
        <f t="shared" si="33"/>
        <v>sales</v>
      </c>
    </row>
    <row r="3595" spans="2:10" x14ac:dyDescent="0.2">
      <c r="B3595">
        <v>614</v>
      </c>
      <c r="C3595" t="s">
        <v>2190</v>
      </c>
      <c r="D3595" t="s">
        <v>2546</v>
      </c>
      <c r="J3595" t="str">
        <f t="shared" si="33"/>
        <v>new_store, count_potential</v>
      </c>
    </row>
    <row r="3596" spans="2:10" x14ac:dyDescent="0.2">
      <c r="B3596">
        <v>615</v>
      </c>
      <c r="C3596" t="s">
        <v>2859</v>
      </c>
      <c r="D3596" t="s">
        <v>273</v>
      </c>
      <c r="J3596" t="str">
        <f t="shared" si="33"/>
        <v>closed_or_relocated, stores</v>
      </c>
    </row>
    <row r="3597" spans="2:10" x14ac:dyDescent="0.2">
      <c r="B3597">
        <v>616</v>
      </c>
      <c r="C3597" t="s">
        <v>2191</v>
      </c>
      <c r="J3597" t="str">
        <f t="shared" si="33"/>
        <v>total_new_store</v>
      </c>
    </row>
    <row r="3598" spans="2:10" x14ac:dyDescent="0.2">
      <c r="B3598">
        <v>617</v>
      </c>
      <c r="C3598" t="s">
        <v>2548</v>
      </c>
      <c r="D3598" t="s">
        <v>273</v>
      </c>
      <c r="J3598" t="str">
        <f t="shared" si="33"/>
        <v>total_operating, stores</v>
      </c>
    </row>
    <row r="3599" spans="2:10" x14ac:dyDescent="0.2">
      <c r="B3599">
        <v>618</v>
      </c>
      <c r="C3599" t="s">
        <v>1928</v>
      </c>
      <c r="J3599" t="str">
        <f t="shared" si="33"/>
        <v>construction</v>
      </c>
    </row>
    <row r="3600" spans="2:10" x14ac:dyDescent="0.2">
      <c r="B3600">
        <v>619</v>
      </c>
      <c r="C3600" t="s">
        <v>1928</v>
      </c>
      <c r="J3600" t="str">
        <f t="shared" si="33"/>
        <v>construction</v>
      </c>
    </row>
    <row r="3601" spans="2:10" x14ac:dyDescent="0.2">
      <c r="B3601">
        <v>620</v>
      </c>
      <c r="C3601" t="s">
        <v>1929</v>
      </c>
      <c r="J3601" t="str">
        <f t="shared" si="33"/>
        <v>retail_operations</v>
      </c>
    </row>
    <row r="3602" spans="2:10" x14ac:dyDescent="0.2">
      <c r="B3602">
        <v>621</v>
      </c>
      <c r="C3602" t="s">
        <v>1929</v>
      </c>
      <c r="J3602" t="str">
        <f t="shared" si="33"/>
        <v>retail_operations</v>
      </c>
    </row>
    <row r="3603" spans="2:10" x14ac:dyDescent="0.2">
      <c r="B3603">
        <v>622</v>
      </c>
      <c r="C3603" t="s">
        <v>2082</v>
      </c>
      <c r="D3603" t="s">
        <v>1699</v>
      </c>
      <c r="J3603" t="str">
        <f t="shared" si="33"/>
        <v>retail_sales, square_foot</v>
      </c>
    </row>
    <row r="3604" spans="2:10" x14ac:dyDescent="0.2">
      <c r="B3604">
        <v>623</v>
      </c>
      <c r="C3604" t="s">
        <v>1826</v>
      </c>
      <c r="D3604" t="s">
        <v>1779</v>
      </c>
      <c r="F3604" t="s">
        <v>3457</v>
      </c>
      <c r="J3604" t="str">
        <f t="shared" si="33"/>
        <v>total, retail_storesend_period</v>
      </c>
    </row>
    <row r="3605" spans="2:10" x14ac:dyDescent="0.2">
      <c r="B3605">
        <v>624</v>
      </c>
      <c r="C3605" t="s">
        <v>2267</v>
      </c>
      <c r="D3605" t="s">
        <v>2296</v>
      </c>
      <c r="J3605" t="str">
        <f t="shared" si="33"/>
        <v>comparable_, storesales</v>
      </c>
    </row>
    <row r="3606" spans="2:10" x14ac:dyDescent="0.2">
      <c r="B3606">
        <v>625</v>
      </c>
      <c r="C3606" t="s">
        <v>2190</v>
      </c>
      <c r="D3606" t="s">
        <v>1777</v>
      </c>
      <c r="J3606" t="str">
        <f t="shared" si="33"/>
        <v>new_store, opened</v>
      </c>
    </row>
    <row r="3607" spans="2:10" x14ac:dyDescent="0.2">
      <c r="B3607">
        <v>626</v>
      </c>
      <c r="C3607" t="s">
        <v>2176</v>
      </c>
      <c r="J3607" t="str">
        <f t="shared" si="33"/>
        <v>non_perishable</v>
      </c>
    </row>
    <row r="3608" spans="2:10" x14ac:dyDescent="0.2">
      <c r="B3608">
        <v>627</v>
      </c>
      <c r="C3608" t="s">
        <v>1930</v>
      </c>
      <c r="J3608" t="str">
        <f t="shared" si="33"/>
        <v>perishable</v>
      </c>
    </row>
    <row r="3609" spans="2:10" x14ac:dyDescent="0.2">
      <c r="B3609">
        <v>628</v>
      </c>
      <c r="C3609" t="s">
        <v>273</v>
      </c>
      <c r="D3609" t="s">
        <v>2235</v>
      </c>
      <c r="J3609" t="str">
        <f t="shared" si="33"/>
        <v>stores, count</v>
      </c>
    </row>
    <row r="3610" spans="2:10" x14ac:dyDescent="0.2">
      <c r="B3610">
        <v>629</v>
      </c>
      <c r="C3610" t="s">
        <v>1931</v>
      </c>
      <c r="J3610" t="str">
        <f t="shared" si="33"/>
        <v>planning_underway</v>
      </c>
    </row>
    <row r="3611" spans="2:10" x14ac:dyDescent="0.2">
      <c r="B3611">
        <v>630</v>
      </c>
      <c r="C3611" t="s">
        <v>2215</v>
      </c>
      <c r="J3611" t="str">
        <f t="shared" si="33"/>
        <v>kohls_charge_card_holders</v>
      </c>
    </row>
    <row r="3612" spans="2:10" x14ac:dyDescent="0.2">
      <c r="B3612">
        <v>631</v>
      </c>
      <c r="C3612" t="s">
        <v>2549</v>
      </c>
      <c r="D3612" t="s">
        <v>2550</v>
      </c>
      <c r="J3612" t="str">
        <f t="shared" si="33"/>
        <v>sephora_customers_new, kohls</v>
      </c>
    </row>
    <row r="3613" spans="2:10" x14ac:dyDescent="0.2">
      <c r="B3613">
        <v>632</v>
      </c>
      <c r="C3613" t="s">
        <v>1876</v>
      </c>
      <c r="J3613" t="str">
        <f t="shared" si="33"/>
        <v>active_customers</v>
      </c>
    </row>
    <row r="3614" spans="2:10" x14ac:dyDescent="0.2">
      <c r="B3614">
        <v>633</v>
      </c>
      <c r="C3614" t="s">
        <v>1933</v>
      </c>
      <c r="J3614" t="str">
        <f t="shared" si="33"/>
        <v>sephora</v>
      </c>
    </row>
    <row r="3615" spans="2:10" x14ac:dyDescent="0.2">
      <c r="B3615">
        <v>634</v>
      </c>
      <c r="C3615" t="s">
        <v>2303</v>
      </c>
      <c r="D3615" t="s">
        <v>1997</v>
      </c>
      <c r="J3615" t="str">
        <f t="shared" si="33"/>
        <v>loyalty, members</v>
      </c>
    </row>
    <row r="3616" spans="2:10" x14ac:dyDescent="0.2">
      <c r="B3616">
        <v>635</v>
      </c>
      <c r="C3616" t="s">
        <v>1817</v>
      </c>
      <c r="J3616" t="str">
        <f t="shared" si="33"/>
        <v>accessories</v>
      </c>
    </row>
    <row r="3617" spans="2:10" x14ac:dyDescent="0.2">
      <c r="B3617">
        <v>636</v>
      </c>
      <c r="C3617" t="s">
        <v>2214</v>
      </c>
      <c r="J3617" t="str">
        <f t="shared" si="33"/>
        <v>childrens</v>
      </c>
    </row>
    <row r="3618" spans="2:10" x14ac:dyDescent="0.2">
      <c r="B3618">
        <v>637</v>
      </c>
      <c r="C3618" t="s">
        <v>1819</v>
      </c>
      <c r="J3618" t="str">
        <f t="shared" si="33"/>
        <v>footwear</v>
      </c>
    </row>
    <row r="3619" spans="2:10" x14ac:dyDescent="0.2">
      <c r="B3619">
        <v>638</v>
      </c>
      <c r="C3619" t="s">
        <v>1934</v>
      </c>
      <c r="J3619" t="str">
        <f t="shared" si="33"/>
        <v>home</v>
      </c>
    </row>
    <row r="3620" spans="2:10" x14ac:dyDescent="0.2">
      <c r="B3620">
        <v>639</v>
      </c>
      <c r="C3620" t="s">
        <v>1821</v>
      </c>
      <c r="J3620" t="str">
        <f t="shared" si="33"/>
        <v>mens</v>
      </c>
    </row>
    <row r="3621" spans="2:10" x14ac:dyDescent="0.2">
      <c r="B3621">
        <v>640</v>
      </c>
      <c r="C3621" t="s">
        <v>1935</v>
      </c>
      <c r="J3621" t="str">
        <f t="shared" si="33"/>
        <v>menã¢â‚¬â„¢s</v>
      </c>
    </row>
    <row r="3622" spans="2:10" x14ac:dyDescent="0.2">
      <c r="B3622">
        <v>641</v>
      </c>
      <c r="C3622" t="s">
        <v>1768</v>
      </c>
      <c r="D3622" t="s">
        <v>1852</v>
      </c>
      <c r="J3622" t="str">
        <f t="shared" si="33"/>
        <v>other, revenue</v>
      </c>
    </row>
    <row r="3623" spans="2:10" x14ac:dyDescent="0.2">
      <c r="B3623">
        <v>642</v>
      </c>
      <c r="C3623" t="s">
        <v>1824</v>
      </c>
      <c r="J3623" t="str">
        <f t="shared" si="33"/>
        <v>womens</v>
      </c>
    </row>
    <row r="3624" spans="2:10" x14ac:dyDescent="0.2">
      <c r="B3624">
        <v>643</v>
      </c>
      <c r="D3624" t="s">
        <v>2304</v>
      </c>
      <c r="J3624" t="str">
        <f t="shared" ref="J3624:J3687" si="34">IF(C3624&lt;&gt;"",C3624,"")&amp;IF(AND(C3624&lt;&gt;"",D3624&lt;&gt;""),", ","")&amp;IF(D3624&lt;&gt;"",D3624,"")&amp;IF(AND(D3624&lt;&gt;"",E3624&lt;&gt;""),", ","")&amp;IF(E3624&lt;&gt;"",E3624,"")&amp;IF(AND(E3624&lt;&gt;"",F3624&lt;&gt;""),", ","")&amp;IF(F3624&lt;&gt;"",F3624,"")&amp;IF(AND(F3624&lt;&gt;"",G3624&lt;&gt;""),", ","")&amp;IF(G3624&lt;&gt;"",G3624,"")</f>
        <v>storevisits</v>
      </c>
    </row>
    <row r="3625" spans="2:10" x14ac:dyDescent="0.2">
      <c r="B3625">
        <v>644</v>
      </c>
      <c r="C3625" t="s">
        <v>1826</v>
      </c>
      <c r="D3625" t="s">
        <v>273</v>
      </c>
      <c r="J3625" t="str">
        <f t="shared" si="34"/>
        <v>total, stores</v>
      </c>
    </row>
    <row r="3626" spans="2:10" x14ac:dyDescent="0.2">
      <c r="B3626">
        <v>645</v>
      </c>
      <c r="C3626" t="s">
        <v>2216</v>
      </c>
      <c r="J3626" t="str">
        <f t="shared" si="34"/>
        <v>kohls_app_user_growth</v>
      </c>
    </row>
    <row r="3627" spans="2:10" x14ac:dyDescent="0.2">
      <c r="B3627">
        <v>646</v>
      </c>
      <c r="C3627" t="s">
        <v>1937</v>
      </c>
      <c r="J3627" t="str">
        <f t="shared" si="34"/>
        <v>website_visits</v>
      </c>
    </row>
    <row r="3628" spans="2:10" x14ac:dyDescent="0.2">
      <c r="B3628">
        <v>647</v>
      </c>
      <c r="C3628" t="s">
        <v>1825</v>
      </c>
      <c r="J3628" t="str">
        <f t="shared" si="34"/>
        <v>new_customers</v>
      </c>
    </row>
    <row r="3629" spans="2:10" x14ac:dyDescent="0.2">
      <c r="B3629">
        <v>648</v>
      </c>
      <c r="C3629" t="s">
        <v>1825</v>
      </c>
      <c r="J3629" t="str">
        <f t="shared" si="34"/>
        <v>new_customers</v>
      </c>
    </row>
    <row r="3630" spans="2:10" x14ac:dyDescent="0.2">
      <c r="B3630">
        <v>649</v>
      </c>
      <c r="C3630" t="s">
        <v>1938</v>
      </c>
      <c r="J3630" t="str">
        <f t="shared" si="34"/>
        <v>through_the_digital_channel</v>
      </c>
    </row>
    <row r="3631" spans="2:10" x14ac:dyDescent="0.2">
      <c r="B3631">
        <v>650</v>
      </c>
      <c r="C3631" t="s">
        <v>2860</v>
      </c>
      <c r="D3631" t="s">
        <v>1825</v>
      </c>
      <c r="J3631" t="str">
        <f t="shared" si="34"/>
        <v>digital_channel, new_customers</v>
      </c>
    </row>
    <row r="3632" spans="2:10" x14ac:dyDescent="0.2">
      <c r="B3632">
        <v>651</v>
      </c>
      <c r="D3632" t="s">
        <v>1825</v>
      </c>
      <c r="J3632" t="str">
        <f t="shared" si="34"/>
        <v>new_customers</v>
      </c>
    </row>
    <row r="3633" spans="2:10" x14ac:dyDescent="0.2">
      <c r="B3633">
        <v>652</v>
      </c>
      <c r="C3633" t="s">
        <v>1934</v>
      </c>
      <c r="D3633" t="s">
        <v>1768</v>
      </c>
      <c r="J3633" t="str">
        <f t="shared" si="34"/>
        <v>home, other</v>
      </c>
    </row>
    <row r="3634" spans="2:10" x14ac:dyDescent="0.2">
      <c r="B3634">
        <v>653</v>
      </c>
      <c r="C3634" t="s">
        <v>1821</v>
      </c>
      <c r="D3634" t="s">
        <v>2758</v>
      </c>
      <c r="J3634" t="str">
        <f t="shared" si="34"/>
        <v>mens, kids</v>
      </c>
    </row>
    <row r="3635" spans="2:10" x14ac:dyDescent="0.2">
      <c r="B3635">
        <v>654</v>
      </c>
      <c r="C3635" t="s">
        <v>2551</v>
      </c>
      <c r="D3635" t="s">
        <v>2552</v>
      </c>
      <c r="F3635" t="s">
        <v>2149</v>
      </c>
      <c r="G3635" t="s">
        <v>2759</v>
      </c>
      <c r="J3635" t="str">
        <f t="shared" si="34"/>
        <v>womens_accessories, intimate_apparelcosmetics, fragrances</v>
      </c>
    </row>
    <row r="3636" spans="2:10" x14ac:dyDescent="0.2">
      <c r="B3636">
        <v>655</v>
      </c>
      <c r="C3636" t="s">
        <v>2217</v>
      </c>
      <c r="J3636" t="str">
        <f t="shared" si="34"/>
        <v>womens_apparel</v>
      </c>
    </row>
    <row r="3637" spans="2:10" x14ac:dyDescent="0.2">
      <c r="B3637">
        <v>656</v>
      </c>
      <c r="C3637" t="s">
        <v>2458</v>
      </c>
      <c r="D3637" t="s">
        <v>2237</v>
      </c>
      <c r="J3637" t="str">
        <f t="shared" si="34"/>
        <v>credit_card, revenues</v>
      </c>
    </row>
    <row r="3638" spans="2:10" x14ac:dyDescent="0.2">
      <c r="B3638">
        <v>657</v>
      </c>
      <c r="C3638" t="s">
        <v>1934</v>
      </c>
      <c r="D3638" t="s">
        <v>1768</v>
      </c>
      <c r="J3638" t="str">
        <f t="shared" si="34"/>
        <v>home, other</v>
      </c>
    </row>
    <row r="3639" spans="2:10" x14ac:dyDescent="0.2">
      <c r="B3639">
        <v>658</v>
      </c>
      <c r="C3639" t="s">
        <v>1821</v>
      </c>
      <c r="D3639" t="s">
        <v>2758</v>
      </c>
      <c r="J3639" t="str">
        <f t="shared" si="34"/>
        <v>mens, kids</v>
      </c>
    </row>
    <row r="3640" spans="2:10" x14ac:dyDescent="0.2">
      <c r="B3640">
        <v>659</v>
      </c>
      <c r="C3640" t="s">
        <v>1860</v>
      </c>
      <c r="J3640" t="str">
        <f t="shared" si="34"/>
        <v>net_sales</v>
      </c>
    </row>
    <row r="3641" spans="2:10" x14ac:dyDescent="0.2">
      <c r="B3641">
        <v>660</v>
      </c>
      <c r="C3641" t="s">
        <v>2551</v>
      </c>
      <c r="D3641" t="s">
        <v>2552</v>
      </c>
      <c r="F3641" t="s">
        <v>2149</v>
      </c>
      <c r="G3641" t="s">
        <v>2759</v>
      </c>
      <c r="J3641" t="str">
        <f t="shared" si="34"/>
        <v>womens_accessories, intimate_apparelcosmetics, fragrances</v>
      </c>
    </row>
    <row r="3642" spans="2:10" x14ac:dyDescent="0.2">
      <c r="B3642">
        <v>661</v>
      </c>
      <c r="C3642" t="s">
        <v>2217</v>
      </c>
      <c r="J3642" t="str">
        <f t="shared" si="34"/>
        <v>womens_apparel</v>
      </c>
    </row>
    <row r="3643" spans="2:10" x14ac:dyDescent="0.2">
      <c r="B3643">
        <v>662</v>
      </c>
      <c r="C3643" t="s">
        <v>2245</v>
      </c>
      <c r="D3643" t="s">
        <v>2255</v>
      </c>
      <c r="J3643" t="str">
        <f t="shared" si="34"/>
        <v>average, net_sales_per</v>
      </c>
    </row>
    <row r="3644" spans="2:10" x14ac:dyDescent="0.2">
      <c r="B3644">
        <v>663</v>
      </c>
      <c r="C3644" t="s">
        <v>2256</v>
      </c>
      <c r="D3644" t="s">
        <v>2234</v>
      </c>
      <c r="J3644" t="str">
        <f t="shared" si="34"/>
        <v>comparable, store</v>
      </c>
    </row>
    <row r="3645" spans="2:10" x14ac:dyDescent="0.2">
      <c r="B3645">
        <v>664</v>
      </c>
      <c r="C3645" t="s">
        <v>1860</v>
      </c>
      <c r="J3645" t="str">
        <f t="shared" si="34"/>
        <v>net_sales</v>
      </c>
    </row>
    <row r="3646" spans="2:10" x14ac:dyDescent="0.2">
      <c r="B3646">
        <v>665</v>
      </c>
      <c r="D3646" t="s">
        <v>1776</v>
      </c>
      <c r="J3646" t="str">
        <f t="shared" si="34"/>
        <v>closed</v>
      </c>
    </row>
    <row r="3647" spans="2:10" x14ac:dyDescent="0.2">
      <c r="B3647">
        <v>666</v>
      </c>
      <c r="D3647" t="s">
        <v>1862</v>
      </c>
      <c r="J3647" t="str">
        <f t="shared" si="34"/>
        <v>new_stores</v>
      </c>
    </row>
    <row r="3648" spans="2:10" x14ac:dyDescent="0.2">
      <c r="B3648">
        <v>667</v>
      </c>
      <c r="D3648" t="s">
        <v>273</v>
      </c>
      <c r="J3648" t="str">
        <f t="shared" si="34"/>
        <v>stores</v>
      </c>
    </row>
    <row r="3649" spans="2:10" x14ac:dyDescent="0.2">
      <c r="B3649">
        <v>668</v>
      </c>
      <c r="D3649" t="s">
        <v>273</v>
      </c>
      <c r="F3649" t="s">
        <v>3462</v>
      </c>
      <c r="J3649" t="str">
        <f t="shared" si="34"/>
        <v>storesbeginning_quarter</v>
      </c>
    </row>
    <row r="3650" spans="2:10" x14ac:dyDescent="0.2">
      <c r="B3650">
        <v>669</v>
      </c>
      <c r="D3650" t="s">
        <v>273</v>
      </c>
      <c r="F3650" t="s">
        <v>1777</v>
      </c>
      <c r="J3650" t="str">
        <f t="shared" si="34"/>
        <v>storesopened</v>
      </c>
    </row>
    <row r="3651" spans="2:10" x14ac:dyDescent="0.2">
      <c r="B3651">
        <v>670</v>
      </c>
      <c r="C3651" t="s">
        <v>2760</v>
      </c>
      <c r="D3651" t="s">
        <v>1773</v>
      </c>
      <c r="J3651" t="str">
        <f t="shared" si="34"/>
        <v>br, comparable_sales</v>
      </c>
    </row>
    <row r="3652" spans="2:10" x14ac:dyDescent="0.2">
      <c r="B3652">
        <v>671</v>
      </c>
      <c r="C3652" t="s">
        <v>2432</v>
      </c>
      <c r="D3652" t="s">
        <v>273</v>
      </c>
      <c r="J3652" t="str">
        <f t="shared" si="34"/>
        <v>corporate, stores</v>
      </c>
    </row>
    <row r="3653" spans="2:10" x14ac:dyDescent="0.2">
      <c r="B3653">
        <v>672</v>
      </c>
      <c r="C3653" t="s">
        <v>2257</v>
      </c>
      <c r="D3653" t="s">
        <v>273</v>
      </c>
      <c r="J3653" t="str">
        <f t="shared" si="34"/>
        <v>franchise, stores</v>
      </c>
    </row>
    <row r="3654" spans="2:10" x14ac:dyDescent="0.2">
      <c r="B3654">
        <v>673</v>
      </c>
      <c r="D3654" t="s">
        <v>2257</v>
      </c>
      <c r="J3654" t="str">
        <f t="shared" si="34"/>
        <v>franchise</v>
      </c>
    </row>
    <row r="3655" spans="2:10" x14ac:dyDescent="0.2">
      <c r="B3655">
        <v>674</v>
      </c>
      <c r="C3655" t="s">
        <v>2432</v>
      </c>
      <c r="D3655" t="s">
        <v>273</v>
      </c>
      <c r="J3655" t="str">
        <f t="shared" si="34"/>
        <v>corporate, stores</v>
      </c>
    </row>
    <row r="3656" spans="2:10" x14ac:dyDescent="0.2">
      <c r="B3656">
        <v>675</v>
      </c>
      <c r="C3656" t="s">
        <v>2257</v>
      </c>
      <c r="D3656" t="s">
        <v>273</v>
      </c>
      <c r="J3656" t="str">
        <f t="shared" si="34"/>
        <v>franchise, stores</v>
      </c>
    </row>
    <row r="3657" spans="2:10" x14ac:dyDescent="0.2">
      <c r="B3657">
        <v>676</v>
      </c>
      <c r="C3657" t="s">
        <v>2553</v>
      </c>
      <c r="D3657" t="s">
        <v>273</v>
      </c>
      <c r="J3657" t="str">
        <f t="shared" si="34"/>
        <v>halloween_city, stores</v>
      </c>
    </row>
    <row r="3658" spans="2:10" x14ac:dyDescent="0.2">
      <c r="B3658">
        <v>677</v>
      </c>
      <c r="C3658" t="s">
        <v>1939</v>
      </c>
      <c r="J3658" t="str">
        <f t="shared" si="34"/>
        <v>net_wholesale</v>
      </c>
    </row>
    <row r="3659" spans="2:10" x14ac:dyDescent="0.2">
      <c r="B3659">
        <v>678</v>
      </c>
      <c r="C3659" t="s">
        <v>1940</v>
      </c>
      <c r="J3659" t="str">
        <f t="shared" si="34"/>
        <v>retail</v>
      </c>
    </row>
    <row r="3660" spans="2:10" x14ac:dyDescent="0.2">
      <c r="B3660">
        <v>679</v>
      </c>
      <c r="C3660" t="s">
        <v>1910</v>
      </c>
      <c r="J3660" t="str">
        <f t="shared" si="34"/>
        <v>wholesale</v>
      </c>
    </row>
    <row r="3661" spans="2:10" x14ac:dyDescent="0.2">
      <c r="B3661">
        <v>680</v>
      </c>
      <c r="C3661" t="s">
        <v>3444</v>
      </c>
      <c r="J3661" t="str">
        <f t="shared" si="34"/>
        <v>manufacturing_share_shelf</v>
      </c>
    </row>
    <row r="3662" spans="2:10" x14ac:dyDescent="0.2">
      <c r="B3662">
        <v>681</v>
      </c>
      <c r="C3662" t="s">
        <v>3445</v>
      </c>
      <c r="J3662" t="str">
        <f t="shared" si="34"/>
        <v>wholesale_share_shelf</v>
      </c>
    </row>
    <row r="3663" spans="2:10" x14ac:dyDescent="0.2">
      <c r="B3663">
        <v>682</v>
      </c>
      <c r="C3663" t="s">
        <v>2432</v>
      </c>
      <c r="D3663" t="s">
        <v>273</v>
      </c>
      <c r="J3663" t="str">
        <f t="shared" si="34"/>
        <v>corporate, stores</v>
      </c>
    </row>
    <row r="3664" spans="2:10" x14ac:dyDescent="0.2">
      <c r="B3664">
        <v>683</v>
      </c>
      <c r="C3664" t="s">
        <v>2432</v>
      </c>
      <c r="D3664" t="s">
        <v>273</v>
      </c>
      <c r="J3664" t="str">
        <f t="shared" si="34"/>
        <v>corporate, stores</v>
      </c>
    </row>
    <row r="3665" spans="2:10" x14ac:dyDescent="0.2">
      <c r="B3665">
        <v>684</v>
      </c>
      <c r="C3665" t="s">
        <v>2257</v>
      </c>
      <c r="D3665" t="s">
        <v>273</v>
      </c>
      <c r="J3665" t="str">
        <f t="shared" si="34"/>
        <v>franchise, stores</v>
      </c>
    </row>
    <row r="3666" spans="2:10" x14ac:dyDescent="0.2">
      <c r="B3666">
        <v>685</v>
      </c>
      <c r="C3666" t="s">
        <v>2761</v>
      </c>
      <c r="D3666" t="s">
        <v>2762</v>
      </c>
      <c r="J3666" t="str">
        <f t="shared" si="34"/>
        <v>gr, _total</v>
      </c>
    </row>
    <row r="3667" spans="2:10" x14ac:dyDescent="0.2">
      <c r="B3667">
        <v>686</v>
      </c>
      <c r="C3667" t="s">
        <v>2257</v>
      </c>
      <c r="D3667" t="s">
        <v>273</v>
      </c>
      <c r="F3667" t="s">
        <v>2554</v>
      </c>
      <c r="J3667" t="str">
        <f t="shared" si="34"/>
        <v>franchise, storesparty_city</v>
      </c>
    </row>
    <row r="3668" spans="2:10" x14ac:dyDescent="0.2">
      <c r="B3668">
        <v>687</v>
      </c>
      <c r="C3668" t="s">
        <v>2555</v>
      </c>
      <c r="D3668" t="s">
        <v>2556</v>
      </c>
      <c r="J3668" t="str">
        <f t="shared" si="34"/>
        <v>the_total_, corporate_party_city</v>
      </c>
    </row>
    <row r="3669" spans="2:10" x14ac:dyDescent="0.2">
      <c r="B3669">
        <v>688</v>
      </c>
      <c r="C3669" t="s">
        <v>1921</v>
      </c>
      <c r="D3669" t="s">
        <v>1852</v>
      </c>
      <c r="J3669" t="str">
        <f t="shared" si="34"/>
        <v>furniture, revenue</v>
      </c>
    </row>
    <row r="3670" spans="2:10" x14ac:dyDescent="0.2">
      <c r="B3670">
        <v>689</v>
      </c>
      <c r="C3670" t="s">
        <v>2557</v>
      </c>
      <c r="D3670" t="s">
        <v>1852</v>
      </c>
      <c r="J3670" t="str">
        <f t="shared" si="34"/>
        <v>non_furniture, revenue</v>
      </c>
    </row>
    <row r="3671" spans="2:10" x14ac:dyDescent="0.2">
      <c r="B3671">
        <v>690</v>
      </c>
      <c r="C3671" t="s">
        <v>2558</v>
      </c>
      <c r="D3671" t="s">
        <v>1852</v>
      </c>
      <c r="J3671" t="str">
        <f t="shared" si="34"/>
        <v>rh_segment, revenue</v>
      </c>
    </row>
    <row r="3672" spans="2:10" x14ac:dyDescent="0.2">
      <c r="B3672">
        <v>691</v>
      </c>
      <c r="C3672" t="s">
        <v>2559</v>
      </c>
      <c r="D3672" t="s">
        <v>1852</v>
      </c>
      <c r="J3672" t="str">
        <f t="shared" si="34"/>
        <v>waterworks, revenue</v>
      </c>
    </row>
    <row r="3673" spans="2:10" x14ac:dyDescent="0.2">
      <c r="B3673">
        <v>692</v>
      </c>
      <c r="C3673" t="s">
        <v>1941</v>
      </c>
      <c r="J3673" t="str">
        <f t="shared" si="34"/>
        <v>total_galleries</v>
      </c>
    </row>
    <row r="3674" spans="2:10" x14ac:dyDescent="0.2">
      <c r="B3674">
        <v>693</v>
      </c>
      <c r="C3674" t="s">
        <v>1942</v>
      </c>
      <c r="J3674" t="str">
        <f t="shared" si="34"/>
        <v>waterworks_showrooms</v>
      </c>
    </row>
    <row r="3675" spans="2:10" x14ac:dyDescent="0.2">
      <c r="B3675">
        <v>694</v>
      </c>
      <c r="C3675" t="s">
        <v>1817</v>
      </c>
      <c r="D3675" t="s">
        <v>1852</v>
      </c>
      <c r="J3675" t="str">
        <f t="shared" si="34"/>
        <v>accessories, revenue</v>
      </c>
    </row>
    <row r="3676" spans="2:10" x14ac:dyDescent="0.2">
      <c r="B3676">
        <v>695</v>
      </c>
      <c r="C3676" t="s">
        <v>2058</v>
      </c>
      <c r="D3676" t="s">
        <v>1819</v>
      </c>
      <c r="J3676" t="str">
        <f t="shared" si="34"/>
        <v>apparel, footwear</v>
      </c>
    </row>
    <row r="3677" spans="2:10" x14ac:dyDescent="0.2">
      <c r="B3677">
        <v>696</v>
      </c>
      <c r="C3677" t="s">
        <v>2560</v>
      </c>
      <c r="D3677" t="s">
        <v>1852</v>
      </c>
      <c r="J3677" t="str">
        <f t="shared" si="34"/>
        <v>bags, revenue</v>
      </c>
    </row>
    <row r="3678" spans="2:10" x14ac:dyDescent="0.2">
      <c r="B3678">
        <v>697</v>
      </c>
      <c r="C3678" t="s">
        <v>1934</v>
      </c>
      <c r="D3678" t="s">
        <v>1852</v>
      </c>
      <c r="J3678" t="str">
        <f t="shared" si="34"/>
        <v>home, revenue</v>
      </c>
    </row>
    <row r="3679" spans="2:10" x14ac:dyDescent="0.2">
      <c r="B3679">
        <v>698</v>
      </c>
      <c r="C3679" t="s">
        <v>1768</v>
      </c>
      <c r="D3679" t="s">
        <v>1852</v>
      </c>
      <c r="J3679" t="str">
        <f t="shared" si="34"/>
        <v>other, revenue</v>
      </c>
    </row>
    <row r="3680" spans="2:10" x14ac:dyDescent="0.2">
      <c r="B3680">
        <v>699</v>
      </c>
      <c r="C3680" t="s">
        <v>2561</v>
      </c>
      <c r="D3680" t="s">
        <v>1852</v>
      </c>
      <c r="J3680" t="str">
        <f t="shared" si="34"/>
        <v>travel, revenue</v>
      </c>
    </row>
    <row r="3681" spans="2:10" x14ac:dyDescent="0.2">
      <c r="B3681">
        <v>700</v>
      </c>
      <c r="C3681" t="s">
        <v>2562</v>
      </c>
      <c r="D3681" t="s">
        <v>1852</v>
      </c>
      <c r="J3681" t="str">
        <f t="shared" si="34"/>
        <v>pura_vida_segment, revenue</v>
      </c>
    </row>
    <row r="3682" spans="2:10" x14ac:dyDescent="0.2">
      <c r="B3682">
        <v>701</v>
      </c>
      <c r="C3682" t="s">
        <v>2563</v>
      </c>
      <c r="D3682" t="s">
        <v>2440</v>
      </c>
      <c r="F3682" t="s">
        <v>1852</v>
      </c>
      <c r="J3682" t="str">
        <f t="shared" si="34"/>
        <v>vb, directrevenue</v>
      </c>
    </row>
    <row r="3683" spans="2:10" x14ac:dyDescent="0.2">
      <c r="B3683">
        <v>702</v>
      </c>
      <c r="C3683" t="s">
        <v>2563</v>
      </c>
      <c r="D3683" t="s">
        <v>2564</v>
      </c>
      <c r="F3683" t="s">
        <v>1852</v>
      </c>
      <c r="J3683" t="str">
        <f t="shared" si="34"/>
        <v>vb, indirectrevenue</v>
      </c>
    </row>
    <row r="3684" spans="2:10" x14ac:dyDescent="0.2">
      <c r="B3684">
        <v>703</v>
      </c>
      <c r="C3684" t="s">
        <v>1826</v>
      </c>
      <c r="D3684" t="s">
        <v>273</v>
      </c>
      <c r="J3684" t="str">
        <f t="shared" si="34"/>
        <v>total, stores</v>
      </c>
    </row>
    <row r="3685" spans="2:10" x14ac:dyDescent="0.2">
      <c r="B3685">
        <v>704</v>
      </c>
      <c r="C3685" t="s">
        <v>1943</v>
      </c>
      <c r="D3685" t="s">
        <v>2565</v>
      </c>
      <c r="J3685" t="str">
        <f t="shared" si="34"/>
        <v>customer_reach, drive_up</v>
      </c>
    </row>
    <row r="3686" spans="2:10" x14ac:dyDescent="0.2">
      <c r="B3686">
        <v>705</v>
      </c>
      <c r="C3686" t="s">
        <v>2303</v>
      </c>
      <c r="D3686" t="s">
        <v>1740</v>
      </c>
      <c r="J3686" t="str">
        <f t="shared" si="34"/>
        <v>loyalty, memberships</v>
      </c>
    </row>
    <row r="3687" spans="2:10" x14ac:dyDescent="0.2">
      <c r="B3687">
        <v>706</v>
      </c>
      <c r="C3687" t="s">
        <v>1944</v>
      </c>
      <c r="J3687" t="str">
        <f t="shared" si="34"/>
        <v>new_items_launched</v>
      </c>
    </row>
    <row r="3688" spans="2:10" x14ac:dyDescent="0.2">
      <c r="B3688">
        <v>707</v>
      </c>
      <c r="C3688" t="s">
        <v>1945</v>
      </c>
      <c r="D3688" t="s">
        <v>2566</v>
      </c>
      <c r="J3688" t="str">
        <f t="shared" ref="J3688:J3751" si="35">IF(C3688&lt;&gt;"",C3688,"")&amp;IF(AND(C3688&lt;&gt;"",D3688&lt;&gt;""),", ","")&amp;IF(D3688&lt;&gt;"",D3688,"")&amp;IF(AND(D3688&lt;&gt;"",E3688&lt;&gt;""),", ","")&amp;IF(E3688&lt;&gt;"",E3688,"")&amp;IF(AND(E3688&lt;&gt;"",F3688&lt;&gt;""),", ","")&amp;IF(F3688&lt;&gt;"",F3688,"")&amp;IF(AND(F3688&lt;&gt;"",G3688&lt;&gt;""),", ","")&amp;IF(G3688&lt;&gt;"",G3688,"")</f>
        <v>retention_rate, actively_engaged</v>
      </c>
    </row>
    <row r="3689" spans="2:10" x14ac:dyDescent="0.2">
      <c r="B3689">
        <v>708</v>
      </c>
      <c r="C3689" t="s">
        <v>1993</v>
      </c>
      <c r="D3689" t="s">
        <v>1852</v>
      </c>
      <c r="J3689" t="str">
        <f t="shared" si="35"/>
        <v>fuel, revenue</v>
      </c>
    </row>
    <row r="3690" spans="2:10" x14ac:dyDescent="0.2">
      <c r="B3690">
        <v>709</v>
      </c>
      <c r="C3690" t="s">
        <v>2178</v>
      </c>
      <c r="D3690" t="s">
        <v>1852</v>
      </c>
      <c r="J3690" t="str">
        <f t="shared" si="35"/>
        <v>non_perishables, revenue</v>
      </c>
    </row>
    <row r="3691" spans="2:10" x14ac:dyDescent="0.2">
      <c r="B3691">
        <v>710</v>
      </c>
      <c r="C3691" t="s">
        <v>1768</v>
      </c>
      <c r="D3691" t="s">
        <v>1852</v>
      </c>
      <c r="J3691" t="str">
        <f t="shared" si="35"/>
        <v>other, revenue</v>
      </c>
    </row>
    <row r="3692" spans="2:10" x14ac:dyDescent="0.2">
      <c r="B3692">
        <v>711</v>
      </c>
      <c r="C3692" t="s">
        <v>1954</v>
      </c>
      <c r="D3692" t="s">
        <v>1852</v>
      </c>
      <c r="J3692" t="str">
        <f t="shared" si="35"/>
        <v>perishables, revenue</v>
      </c>
    </row>
    <row r="3693" spans="2:10" x14ac:dyDescent="0.2">
      <c r="B3693">
        <v>712</v>
      </c>
      <c r="C3693" t="s">
        <v>2567</v>
      </c>
      <c r="D3693" t="s">
        <v>1852</v>
      </c>
      <c r="J3693" t="str">
        <f t="shared" si="35"/>
        <v>pharmacy, revenue</v>
      </c>
    </row>
    <row r="3694" spans="2:10" x14ac:dyDescent="0.2">
      <c r="B3694">
        <v>713</v>
      </c>
      <c r="C3694" t="s">
        <v>1800</v>
      </c>
      <c r="D3694" t="s">
        <v>2568</v>
      </c>
      <c r="J3694" t="str">
        <f t="shared" si="35"/>
        <v>digital_sales, growth</v>
      </c>
    </row>
    <row r="3695" spans="2:10" x14ac:dyDescent="0.2">
      <c r="B3695">
        <v>714</v>
      </c>
      <c r="C3695" t="s">
        <v>1947</v>
      </c>
      <c r="J3695" t="str">
        <f t="shared" si="35"/>
        <v>identical_sales_growth</v>
      </c>
    </row>
    <row r="3696" spans="2:10" x14ac:dyDescent="0.2">
      <c r="B3696">
        <v>715</v>
      </c>
      <c r="C3696" t="s">
        <v>1946</v>
      </c>
      <c r="J3696" t="str">
        <f t="shared" si="35"/>
        <v>sales_growth</v>
      </c>
    </row>
    <row r="3697" spans="2:10" x14ac:dyDescent="0.2">
      <c r="B3697">
        <v>716</v>
      </c>
      <c r="D3697" t="s">
        <v>2258</v>
      </c>
      <c r="J3697" t="str">
        <f t="shared" si="35"/>
        <v>covid_19</v>
      </c>
    </row>
    <row r="3698" spans="2:10" x14ac:dyDescent="0.2">
      <c r="B3698">
        <v>717</v>
      </c>
      <c r="C3698" t="s">
        <v>1948</v>
      </c>
      <c r="J3698" t="str">
        <f t="shared" si="35"/>
        <v>delivery_locations</v>
      </c>
    </row>
    <row r="3699" spans="2:10" x14ac:dyDescent="0.2">
      <c r="B3699">
        <v>718</v>
      </c>
      <c r="C3699" t="s">
        <v>2569</v>
      </c>
      <c r="D3699" t="s">
        <v>1717</v>
      </c>
      <c r="J3699" t="str">
        <f t="shared" si="35"/>
        <v>unlimited_delivery_price, customer</v>
      </c>
    </row>
    <row r="3700" spans="2:10" x14ac:dyDescent="0.2">
      <c r="B3700">
        <v>719</v>
      </c>
      <c r="D3700" t="s">
        <v>1949</v>
      </c>
      <c r="J3700" t="str">
        <f t="shared" si="35"/>
        <v>hourly_wage</v>
      </c>
    </row>
    <row r="3701" spans="2:10" x14ac:dyDescent="0.2">
      <c r="B3701">
        <v>720</v>
      </c>
      <c r="C3701" t="s">
        <v>2259</v>
      </c>
      <c r="D3701" t="s">
        <v>2260</v>
      </c>
      <c r="J3701" t="str">
        <f t="shared" si="35"/>
        <v>kroger, households</v>
      </c>
    </row>
    <row r="3702" spans="2:10" x14ac:dyDescent="0.2">
      <c r="B3702">
        <v>721</v>
      </c>
      <c r="C3702" t="s">
        <v>1944</v>
      </c>
      <c r="J3702" t="str">
        <f t="shared" si="35"/>
        <v>new_items_launched</v>
      </c>
    </row>
    <row r="3703" spans="2:10" x14ac:dyDescent="0.2">
      <c r="B3703">
        <v>722</v>
      </c>
      <c r="C3703" t="s">
        <v>1950</v>
      </c>
      <c r="J3703" t="str">
        <f t="shared" si="35"/>
        <v>pickup_locations</v>
      </c>
    </row>
    <row r="3704" spans="2:10" x14ac:dyDescent="0.2">
      <c r="B3704">
        <v>723</v>
      </c>
      <c r="C3704" t="s">
        <v>2570</v>
      </c>
      <c r="D3704" t="s">
        <v>273</v>
      </c>
      <c r="J3704" t="str">
        <f t="shared" si="35"/>
        <v>convenience, stores</v>
      </c>
    </row>
    <row r="3705" spans="2:10" x14ac:dyDescent="0.2">
      <c r="B3705">
        <v>724</v>
      </c>
      <c r="C3705" t="s">
        <v>1792</v>
      </c>
      <c r="J3705" t="str">
        <f t="shared" si="35"/>
        <v>other_sales</v>
      </c>
    </row>
    <row r="3706" spans="2:10" x14ac:dyDescent="0.2">
      <c r="B3706">
        <v>725</v>
      </c>
      <c r="C3706" t="s">
        <v>1951</v>
      </c>
      <c r="J3706" t="str">
        <f t="shared" si="35"/>
        <v>supermarket_fuel_sales</v>
      </c>
    </row>
    <row r="3707" spans="2:10" x14ac:dyDescent="0.2">
      <c r="B3707">
        <v>726</v>
      </c>
      <c r="C3707" t="s">
        <v>2162</v>
      </c>
      <c r="J3707" t="str">
        <f t="shared" si="35"/>
        <v>total_sales</v>
      </c>
    </row>
    <row r="3708" spans="2:10" x14ac:dyDescent="0.2">
      <c r="B3708">
        <v>727</v>
      </c>
      <c r="C3708" t="s">
        <v>2162</v>
      </c>
      <c r="D3708" t="s">
        <v>2571</v>
      </c>
      <c r="J3708" t="str">
        <f t="shared" si="35"/>
        <v>total_sales, retail_customers</v>
      </c>
    </row>
    <row r="3709" spans="2:10" x14ac:dyDescent="0.2">
      <c r="B3709">
        <v>728</v>
      </c>
      <c r="C3709" t="s">
        <v>2162</v>
      </c>
      <c r="D3709" t="s">
        <v>2571</v>
      </c>
      <c r="J3709" t="str">
        <f t="shared" si="35"/>
        <v>total_sales, retail_customers</v>
      </c>
    </row>
    <row r="3710" spans="2:10" ht="16" x14ac:dyDescent="0.2">
      <c r="B3710">
        <v>729</v>
      </c>
      <c r="C3710" s="1" t="s">
        <v>2162</v>
      </c>
      <c r="D3710" t="s">
        <v>2571</v>
      </c>
      <c r="F3710" t="s">
        <v>2763</v>
      </c>
      <c r="G3710" t="s">
        <v>2691</v>
      </c>
      <c r="J3710" t="str">
        <f t="shared" si="35"/>
        <v>total_sales, retail_customerssupermarket_fuel, other_</v>
      </c>
    </row>
    <row r="3711" spans="2:10" x14ac:dyDescent="0.2">
      <c r="B3711">
        <v>730</v>
      </c>
      <c r="C3711" t="s">
        <v>2573</v>
      </c>
      <c r="D3711" t="s">
        <v>1852</v>
      </c>
      <c r="J3711" t="str">
        <f t="shared" si="35"/>
        <v>dietary_supplements, revenue</v>
      </c>
    </row>
    <row r="3712" spans="2:10" x14ac:dyDescent="0.2">
      <c r="B3712">
        <v>731</v>
      </c>
      <c r="C3712" t="s">
        <v>1991</v>
      </c>
      <c r="D3712" t="s">
        <v>1852</v>
      </c>
      <c r="J3712" t="str">
        <f t="shared" si="35"/>
        <v>grocery, revenue</v>
      </c>
    </row>
    <row r="3713" spans="2:10" x14ac:dyDescent="0.2">
      <c r="B3713">
        <v>732</v>
      </c>
      <c r="C3713" t="s">
        <v>1768</v>
      </c>
      <c r="D3713" t="s">
        <v>1852</v>
      </c>
      <c r="J3713" t="str">
        <f t="shared" si="35"/>
        <v>other, revenue</v>
      </c>
    </row>
    <row r="3714" spans="2:10" x14ac:dyDescent="0.2">
      <c r="B3714">
        <v>733</v>
      </c>
      <c r="D3714" t="s">
        <v>1862</v>
      </c>
      <c r="J3714" t="str">
        <f t="shared" si="35"/>
        <v>new_stores</v>
      </c>
    </row>
    <row r="3715" spans="2:10" x14ac:dyDescent="0.2">
      <c r="B3715">
        <v>734</v>
      </c>
      <c r="D3715" t="s">
        <v>1862</v>
      </c>
      <c r="J3715" t="str">
        <f t="shared" si="35"/>
        <v>new_stores</v>
      </c>
    </row>
    <row r="3716" spans="2:10" x14ac:dyDescent="0.2">
      <c r="B3716">
        <v>735</v>
      </c>
      <c r="D3716" t="s">
        <v>2272</v>
      </c>
      <c r="J3716" t="str">
        <f t="shared" si="35"/>
        <v>relocated</v>
      </c>
    </row>
    <row r="3717" spans="2:10" x14ac:dyDescent="0.2">
      <c r="B3717">
        <v>736</v>
      </c>
      <c r="D3717" t="s">
        <v>273</v>
      </c>
      <c r="F3717" t="s">
        <v>2574</v>
      </c>
      <c r="J3717" t="str">
        <f t="shared" si="35"/>
        <v>storesremodeled</v>
      </c>
    </row>
    <row r="3718" spans="2:10" x14ac:dyDescent="0.2">
      <c r="B3718">
        <v>737</v>
      </c>
      <c r="D3718" t="s">
        <v>2575</v>
      </c>
      <c r="J3718" t="str">
        <f t="shared" si="35"/>
        <v>relocations</v>
      </c>
    </row>
    <row r="3719" spans="2:10" x14ac:dyDescent="0.2">
      <c r="B3719">
        <v>738</v>
      </c>
      <c r="C3719" t="s">
        <v>1826</v>
      </c>
      <c r="D3719" t="s">
        <v>2234</v>
      </c>
      <c r="J3719" t="str">
        <f t="shared" si="35"/>
        <v>total, store</v>
      </c>
    </row>
    <row r="3720" spans="2:10" x14ac:dyDescent="0.2">
      <c r="B3720">
        <v>739</v>
      </c>
      <c r="C3720" t="s">
        <v>2245</v>
      </c>
      <c r="D3720" t="s">
        <v>2306</v>
      </c>
      <c r="J3720" t="str">
        <f t="shared" si="35"/>
        <v>average, storesize</v>
      </c>
    </row>
    <row r="3721" spans="2:10" x14ac:dyDescent="0.2">
      <c r="B3721">
        <v>740</v>
      </c>
      <c r="C3721" t="s">
        <v>2267</v>
      </c>
      <c r="D3721" t="s">
        <v>2307</v>
      </c>
      <c r="J3721" t="str">
        <f t="shared" si="35"/>
        <v>comparable_, storesales_growth</v>
      </c>
    </row>
    <row r="3722" spans="2:10" x14ac:dyDescent="0.2">
      <c r="B3722">
        <v>741</v>
      </c>
      <c r="C3722" t="s">
        <v>2267</v>
      </c>
      <c r="D3722" t="s">
        <v>2307</v>
      </c>
      <c r="J3722" t="str">
        <f t="shared" si="35"/>
        <v>comparable_, storesales_growth</v>
      </c>
    </row>
    <row r="3723" spans="2:10" x14ac:dyDescent="0.2">
      <c r="B3723">
        <v>742</v>
      </c>
      <c r="C3723" t="s">
        <v>2267</v>
      </c>
      <c r="D3723" t="s">
        <v>2307</v>
      </c>
      <c r="J3723" t="str">
        <f t="shared" si="35"/>
        <v>comparable_, storesales_growth</v>
      </c>
    </row>
    <row r="3724" spans="2:10" x14ac:dyDescent="0.2">
      <c r="B3724">
        <v>743</v>
      </c>
      <c r="C3724" t="s">
        <v>1952</v>
      </c>
      <c r="J3724" t="str">
        <f t="shared" si="35"/>
        <v>annual_unit_growth</v>
      </c>
    </row>
    <row r="3725" spans="2:10" x14ac:dyDescent="0.2">
      <c r="B3725">
        <v>744</v>
      </c>
      <c r="C3725" t="s">
        <v>1953</v>
      </c>
      <c r="J3725" t="str">
        <f t="shared" si="35"/>
        <v>unit_growth</v>
      </c>
    </row>
    <row r="3726" spans="2:10" x14ac:dyDescent="0.2">
      <c r="B3726">
        <v>745</v>
      </c>
      <c r="D3726" t="s">
        <v>273</v>
      </c>
      <c r="J3726" t="str">
        <f t="shared" si="35"/>
        <v>stores</v>
      </c>
    </row>
    <row r="3727" spans="2:10" x14ac:dyDescent="0.2">
      <c r="B3727">
        <v>746</v>
      </c>
      <c r="C3727" t="s">
        <v>2178</v>
      </c>
      <c r="J3727" t="str">
        <f t="shared" si="35"/>
        <v>non_perishables</v>
      </c>
    </row>
    <row r="3728" spans="2:10" x14ac:dyDescent="0.2">
      <c r="B3728">
        <v>747</v>
      </c>
      <c r="C3728" t="s">
        <v>1954</v>
      </c>
      <c r="J3728" t="str">
        <f t="shared" si="35"/>
        <v>perishables</v>
      </c>
    </row>
    <row r="3729" spans="2:10" x14ac:dyDescent="0.2">
      <c r="B3729">
        <v>748</v>
      </c>
      <c r="D3729" t="s">
        <v>1763</v>
      </c>
      <c r="J3729" t="str">
        <f t="shared" si="35"/>
        <v>store_closures</v>
      </c>
    </row>
    <row r="3730" spans="2:10" x14ac:dyDescent="0.2">
      <c r="B3730">
        <v>749</v>
      </c>
      <c r="D3730" t="s">
        <v>2308</v>
      </c>
      <c r="J3730" t="str">
        <f t="shared" si="35"/>
        <v>storerelocations</v>
      </c>
    </row>
    <row r="3731" spans="2:10" x14ac:dyDescent="0.2">
      <c r="B3731">
        <v>750</v>
      </c>
      <c r="C3731" t="s">
        <v>2261</v>
      </c>
      <c r="D3731" t="s">
        <v>273</v>
      </c>
      <c r="J3731" t="str">
        <f t="shared" si="35"/>
        <v>total_, stores</v>
      </c>
    </row>
    <row r="3732" spans="2:10" x14ac:dyDescent="0.2">
      <c r="B3732">
        <v>751</v>
      </c>
      <c r="C3732" t="s">
        <v>1953</v>
      </c>
      <c r="J3732" t="str">
        <f t="shared" si="35"/>
        <v>unit_growth</v>
      </c>
    </row>
    <row r="3733" spans="2:10" x14ac:dyDescent="0.2">
      <c r="B3733">
        <v>752</v>
      </c>
      <c r="C3733" t="s">
        <v>2576</v>
      </c>
      <c r="D3733" t="s">
        <v>1852</v>
      </c>
      <c r="J3733" t="str">
        <f t="shared" si="35"/>
        <v>food_distribution, revenue</v>
      </c>
    </row>
    <row r="3734" spans="2:10" x14ac:dyDescent="0.2">
      <c r="B3734">
        <v>753</v>
      </c>
      <c r="C3734" t="s">
        <v>2110</v>
      </c>
      <c r="D3734" t="s">
        <v>1852</v>
      </c>
      <c r="J3734" t="str">
        <f t="shared" si="35"/>
        <v>military, revenue</v>
      </c>
    </row>
    <row r="3735" spans="2:10" x14ac:dyDescent="0.2">
      <c r="B3735">
        <v>754</v>
      </c>
      <c r="C3735" t="s">
        <v>1940</v>
      </c>
      <c r="D3735" t="s">
        <v>1852</v>
      </c>
      <c r="J3735" t="str">
        <f t="shared" si="35"/>
        <v>retail, revenue</v>
      </c>
    </row>
    <row r="3736" spans="2:10" x14ac:dyDescent="0.2">
      <c r="B3736">
        <v>755</v>
      </c>
      <c r="C3736" t="s">
        <v>2577</v>
      </c>
      <c r="D3736" t="s">
        <v>2234</v>
      </c>
      <c r="J3736" t="str">
        <f t="shared" si="35"/>
        <v>center, store</v>
      </c>
    </row>
    <row r="3737" spans="2:10" x14ac:dyDescent="0.2">
      <c r="B3737">
        <v>756</v>
      </c>
      <c r="C3737" t="s">
        <v>2578</v>
      </c>
      <c r="D3737" t="s">
        <v>1852</v>
      </c>
      <c r="J3737" t="str">
        <f t="shared" si="35"/>
        <v>fresh, revenue</v>
      </c>
    </row>
    <row r="3738" spans="2:10" x14ac:dyDescent="0.2">
      <c r="B3738">
        <v>757</v>
      </c>
      <c r="C3738" t="s">
        <v>1993</v>
      </c>
      <c r="D3738" t="s">
        <v>1852</v>
      </c>
      <c r="J3738" t="str">
        <f t="shared" si="35"/>
        <v>fuel, revenue</v>
      </c>
    </row>
    <row r="3739" spans="2:10" x14ac:dyDescent="0.2">
      <c r="B3739">
        <v>758</v>
      </c>
      <c r="C3739" t="s">
        <v>2579</v>
      </c>
      <c r="D3739" t="s">
        <v>1852</v>
      </c>
      <c r="J3739" t="str">
        <f t="shared" si="35"/>
        <v>individuals, revenue</v>
      </c>
    </row>
    <row r="3740" spans="2:10" x14ac:dyDescent="0.2">
      <c r="B3740">
        <v>759</v>
      </c>
      <c r="C3740" t="s">
        <v>2580</v>
      </c>
      <c r="D3740" t="s">
        <v>2764</v>
      </c>
      <c r="F3740" t="s">
        <v>1852</v>
      </c>
      <c r="J3740" t="str">
        <f t="shared" si="35"/>
        <v>manufacturers, brokersrevenue</v>
      </c>
    </row>
    <row r="3741" spans="2:10" x14ac:dyDescent="0.2">
      <c r="B3741">
        <v>760</v>
      </c>
      <c r="C3741" t="s">
        <v>2581</v>
      </c>
      <c r="D3741" t="s">
        <v>1852</v>
      </c>
      <c r="J3741" t="str">
        <f t="shared" si="35"/>
        <v>non_food, revenue</v>
      </c>
    </row>
    <row r="3742" spans="2:10" x14ac:dyDescent="0.2">
      <c r="B3742">
        <v>761</v>
      </c>
      <c r="C3742" t="s">
        <v>1768</v>
      </c>
      <c r="D3742" t="s">
        <v>1852</v>
      </c>
      <c r="J3742" t="str">
        <f t="shared" si="35"/>
        <v>other, revenue</v>
      </c>
    </row>
    <row r="3743" spans="2:10" x14ac:dyDescent="0.2">
      <c r="B3743">
        <v>762</v>
      </c>
      <c r="C3743" t="s">
        <v>1768</v>
      </c>
      <c r="D3743" t="s">
        <v>1852</v>
      </c>
      <c r="J3743" t="str">
        <f t="shared" si="35"/>
        <v>other, revenue</v>
      </c>
    </row>
    <row r="3744" spans="2:10" x14ac:dyDescent="0.2">
      <c r="B3744">
        <v>763</v>
      </c>
      <c r="C3744" t="s">
        <v>2582</v>
      </c>
      <c r="D3744" t="s">
        <v>1852</v>
      </c>
      <c r="J3744" t="str">
        <f t="shared" si="35"/>
        <v>retailers, revenue</v>
      </c>
    </row>
    <row r="3745" spans="2:10" x14ac:dyDescent="0.2">
      <c r="B3745">
        <v>764</v>
      </c>
      <c r="C3745" t="s">
        <v>1955</v>
      </c>
      <c r="J3745" t="str">
        <f t="shared" si="35"/>
        <v>fleet_optimization</v>
      </c>
    </row>
    <row r="3746" spans="2:10" x14ac:dyDescent="0.2">
      <c r="B3746">
        <v>765</v>
      </c>
      <c r="C3746" t="s">
        <v>2583</v>
      </c>
      <c r="D3746" t="s">
        <v>1860</v>
      </c>
      <c r="J3746" t="str">
        <f t="shared" si="35"/>
        <v>non_core_banner, net_sales</v>
      </c>
    </row>
    <row r="3747" spans="2:10" x14ac:dyDescent="0.2">
      <c r="B3747">
        <v>766</v>
      </c>
      <c r="C3747" t="s">
        <v>273</v>
      </c>
      <c r="D3747" t="s">
        <v>1776</v>
      </c>
      <c r="J3747" t="str">
        <f t="shared" si="35"/>
        <v>stores, closed</v>
      </c>
    </row>
    <row r="3748" spans="2:10" x14ac:dyDescent="0.2">
      <c r="B3748">
        <v>767</v>
      </c>
      <c r="C3748" t="s">
        <v>273</v>
      </c>
      <c r="D3748" t="s">
        <v>1776</v>
      </c>
      <c r="J3748" t="str">
        <f t="shared" si="35"/>
        <v>stores, closed</v>
      </c>
    </row>
    <row r="3749" spans="2:10" x14ac:dyDescent="0.2">
      <c r="B3749">
        <v>768</v>
      </c>
      <c r="C3749" t="s">
        <v>1800</v>
      </c>
      <c r="D3749" t="s">
        <v>2584</v>
      </c>
      <c r="J3749" t="str">
        <f t="shared" si="35"/>
        <v>digital_sales, penetration</v>
      </c>
    </row>
    <row r="3750" spans="2:10" x14ac:dyDescent="0.2">
      <c r="B3750">
        <v>769</v>
      </c>
      <c r="C3750" t="s">
        <v>2585</v>
      </c>
      <c r="D3750" t="s">
        <v>1956</v>
      </c>
      <c r="J3750" t="str">
        <f t="shared" si="35"/>
        <v>visits, website</v>
      </c>
    </row>
    <row r="3751" spans="2:10" x14ac:dyDescent="0.2">
      <c r="B3751">
        <v>770</v>
      </c>
      <c r="C3751" t="s">
        <v>1957</v>
      </c>
      <c r="J3751" t="str">
        <f t="shared" si="35"/>
        <v>accent_decor</v>
      </c>
    </row>
    <row r="3752" spans="2:10" x14ac:dyDescent="0.2">
      <c r="B3752">
        <v>771</v>
      </c>
      <c r="C3752" t="s">
        <v>1958</v>
      </c>
      <c r="J3752" t="str">
        <f t="shared" ref="J3752:J3815" si="36">IF(C3752&lt;&gt;"",C3752,"")&amp;IF(AND(C3752&lt;&gt;"",D3752&lt;&gt;""),", ","")&amp;IF(D3752&lt;&gt;"",D3752,"")&amp;IF(AND(D3752&lt;&gt;"",E3752&lt;&gt;""),", ","")&amp;IF(E3752&lt;&gt;"",E3752,"")&amp;IF(AND(E3752&lt;&gt;"",F3752&lt;&gt;""),", ","")&amp;IF(F3752&lt;&gt;"",F3752,"")&amp;IF(AND(F3752&lt;&gt;"",G3752&lt;&gt;""),", ","")&amp;IF(G3752&lt;&gt;"",G3752,"")</f>
        <v>home_furnishings</v>
      </c>
    </row>
    <row r="3753" spans="2:10" x14ac:dyDescent="0.2">
      <c r="B3753">
        <v>772</v>
      </c>
      <c r="C3753" t="s">
        <v>1768</v>
      </c>
      <c r="J3753" t="str">
        <f t="shared" si="36"/>
        <v>other</v>
      </c>
    </row>
    <row r="3754" spans="2:10" x14ac:dyDescent="0.2">
      <c r="B3754">
        <v>773</v>
      </c>
      <c r="C3754" t="s">
        <v>1826</v>
      </c>
      <c r="D3754" t="s">
        <v>273</v>
      </c>
      <c r="J3754" t="str">
        <f t="shared" si="36"/>
        <v>total, stores</v>
      </c>
    </row>
    <row r="3755" spans="2:10" x14ac:dyDescent="0.2">
      <c r="B3755">
        <v>774</v>
      </c>
      <c r="C3755" t="s">
        <v>2586</v>
      </c>
      <c r="D3755" t="s">
        <v>1860</v>
      </c>
      <c r="J3755" t="str">
        <f t="shared" si="36"/>
        <v>internet, net_sales</v>
      </c>
    </row>
    <row r="3756" spans="2:10" x14ac:dyDescent="0.2">
      <c r="B3756">
        <v>775</v>
      </c>
      <c r="C3756" t="s">
        <v>1768</v>
      </c>
      <c r="D3756" t="s">
        <v>1860</v>
      </c>
      <c r="J3756" t="str">
        <f t="shared" si="36"/>
        <v>other, net_sales</v>
      </c>
    </row>
    <row r="3757" spans="2:10" x14ac:dyDescent="0.2">
      <c r="B3757">
        <v>776</v>
      </c>
      <c r="C3757" t="s">
        <v>2587</v>
      </c>
      <c r="D3757" t="s">
        <v>1860</v>
      </c>
      <c r="J3757" t="str">
        <f t="shared" si="36"/>
        <v>showrooms, net_sales</v>
      </c>
    </row>
    <row r="3758" spans="2:10" x14ac:dyDescent="0.2">
      <c r="B3758">
        <v>777</v>
      </c>
      <c r="C3758" t="s">
        <v>1817</v>
      </c>
      <c r="D3758" t="s">
        <v>1860</v>
      </c>
      <c r="J3758" t="str">
        <f t="shared" si="36"/>
        <v>accessories, net_sales</v>
      </c>
    </row>
    <row r="3759" spans="2:10" x14ac:dyDescent="0.2">
      <c r="B3759">
        <v>778</v>
      </c>
      <c r="C3759" t="s">
        <v>1817</v>
      </c>
      <c r="D3759" t="s">
        <v>1860</v>
      </c>
      <c r="J3759" t="str">
        <f t="shared" si="36"/>
        <v>accessories, net_sales</v>
      </c>
    </row>
    <row r="3760" spans="2:10" x14ac:dyDescent="0.2">
      <c r="B3760">
        <v>779</v>
      </c>
      <c r="C3760" t="s">
        <v>1768</v>
      </c>
      <c r="D3760" t="s">
        <v>1860</v>
      </c>
      <c r="J3760" t="str">
        <f t="shared" si="36"/>
        <v>other, net_sales</v>
      </c>
    </row>
    <row r="3761" spans="2:10" x14ac:dyDescent="0.2">
      <c r="B3761">
        <v>780</v>
      </c>
      <c r="C3761" t="s">
        <v>2588</v>
      </c>
      <c r="D3761" t="s">
        <v>1860</v>
      </c>
      <c r="J3761" t="str">
        <f t="shared" si="36"/>
        <v>sacs, net_sales</v>
      </c>
    </row>
    <row r="3762" spans="2:10" x14ac:dyDescent="0.2">
      <c r="B3762">
        <v>781</v>
      </c>
      <c r="C3762" t="s">
        <v>2589</v>
      </c>
      <c r="D3762" t="s">
        <v>1860</v>
      </c>
      <c r="J3762" t="str">
        <f t="shared" si="36"/>
        <v>sactionals, net_sales</v>
      </c>
    </row>
    <row r="3763" spans="2:10" x14ac:dyDescent="0.2">
      <c r="B3763">
        <v>782</v>
      </c>
      <c r="C3763" t="s">
        <v>1960</v>
      </c>
      <c r="J3763" t="str">
        <f t="shared" si="36"/>
        <v>ending_showroom_count</v>
      </c>
    </row>
    <row r="3764" spans="2:10" x14ac:dyDescent="0.2">
      <c r="B3764">
        <v>783</v>
      </c>
      <c r="C3764" s="1"/>
      <c r="D3764" t="s">
        <v>2263</v>
      </c>
      <c r="J3764" t="str">
        <f t="shared" si="36"/>
        <v>leased_square</v>
      </c>
    </row>
    <row r="3765" spans="2:10" x14ac:dyDescent="0.2">
      <c r="B3765">
        <v>784</v>
      </c>
      <c r="C3765" s="1"/>
      <c r="D3765" t="s">
        <v>2263</v>
      </c>
      <c r="J3765" t="str">
        <f t="shared" si="36"/>
        <v>leased_square</v>
      </c>
    </row>
    <row r="3766" spans="2:10" x14ac:dyDescent="0.2">
      <c r="B3766">
        <v>785</v>
      </c>
      <c r="C3766" t="s">
        <v>2264</v>
      </c>
      <c r="D3766" t="s">
        <v>2234</v>
      </c>
      <c r="J3766" t="str">
        <f t="shared" si="36"/>
        <v>closings, store</v>
      </c>
    </row>
    <row r="3767" spans="2:10" x14ac:dyDescent="0.2">
      <c r="B3767">
        <v>786</v>
      </c>
      <c r="C3767" t="s">
        <v>2265</v>
      </c>
      <c r="D3767" t="s">
        <v>2234</v>
      </c>
      <c r="J3767" t="str">
        <f t="shared" si="36"/>
        <v>openings, store</v>
      </c>
    </row>
    <row r="3768" spans="2:10" x14ac:dyDescent="0.2">
      <c r="B3768">
        <v>787</v>
      </c>
      <c r="C3768" t="s">
        <v>1768</v>
      </c>
      <c r="J3768" t="str">
        <f t="shared" si="36"/>
        <v>other</v>
      </c>
    </row>
    <row r="3769" spans="2:10" x14ac:dyDescent="0.2">
      <c r="B3769">
        <v>788</v>
      </c>
      <c r="C3769" t="s">
        <v>1961</v>
      </c>
      <c r="J3769" t="str">
        <f t="shared" si="36"/>
        <v>pottery_barn</v>
      </c>
    </row>
    <row r="3770" spans="2:10" x14ac:dyDescent="0.2">
      <c r="B3770">
        <v>789</v>
      </c>
      <c r="C3770" t="s">
        <v>2765</v>
      </c>
      <c r="D3770" t="s">
        <v>2766</v>
      </c>
      <c r="J3770" t="str">
        <f t="shared" si="36"/>
        <v>pottery_barn_kids, teen</v>
      </c>
    </row>
    <row r="3771" spans="2:10" x14ac:dyDescent="0.2">
      <c r="B3771">
        <v>790</v>
      </c>
      <c r="C3771" t="s">
        <v>1962</v>
      </c>
      <c r="J3771" t="str">
        <f t="shared" si="36"/>
        <v>west_elm</v>
      </c>
    </row>
    <row r="3772" spans="2:10" x14ac:dyDescent="0.2">
      <c r="B3772">
        <v>791</v>
      </c>
      <c r="C3772" t="s">
        <v>1963</v>
      </c>
      <c r="J3772" t="str">
        <f t="shared" si="36"/>
        <v>williams_sonoma</v>
      </c>
    </row>
    <row r="3773" spans="2:10" x14ac:dyDescent="0.2">
      <c r="B3773">
        <v>792</v>
      </c>
      <c r="C3773" t="s">
        <v>1826</v>
      </c>
      <c r="D3773" t="s">
        <v>2234</v>
      </c>
      <c r="J3773" t="str">
        <f t="shared" si="36"/>
        <v>total, store</v>
      </c>
    </row>
    <row r="3774" spans="2:10" x14ac:dyDescent="0.2">
      <c r="B3774">
        <v>793</v>
      </c>
      <c r="C3774" t="s">
        <v>2590</v>
      </c>
      <c r="D3774" t="s">
        <v>2767</v>
      </c>
      <c r="J3774" t="str">
        <f t="shared" si="36"/>
        <v>gypsum, roofing</v>
      </c>
    </row>
    <row r="3775" spans="2:10" x14ac:dyDescent="0.2">
      <c r="B3775">
        <v>794</v>
      </c>
      <c r="C3775" t="s">
        <v>2768</v>
      </c>
      <c r="D3775" t="s">
        <v>2769</v>
      </c>
      <c r="J3775" t="str">
        <f t="shared" si="36"/>
        <v>lumber, lumber_sheet_goods</v>
      </c>
    </row>
    <row r="3776" spans="2:10" x14ac:dyDescent="0.2">
      <c r="B3776">
        <v>795</v>
      </c>
      <c r="C3776" t="s">
        <v>1964</v>
      </c>
      <c r="J3776" t="str">
        <f t="shared" si="36"/>
        <v>manufactured_products</v>
      </c>
    </row>
    <row r="3777" spans="2:10" x14ac:dyDescent="0.2">
      <c r="B3777">
        <v>796</v>
      </c>
      <c r="C3777" t="s">
        <v>2770</v>
      </c>
      <c r="D3777" t="s">
        <v>1984</v>
      </c>
      <c r="J3777" t="str">
        <f t="shared" si="36"/>
        <v>other_building_products, services</v>
      </c>
    </row>
    <row r="3778" spans="2:10" x14ac:dyDescent="0.2">
      <c r="B3778">
        <v>797</v>
      </c>
      <c r="C3778" t="s">
        <v>2591</v>
      </c>
      <c r="D3778" t="s">
        <v>2771</v>
      </c>
      <c r="J3778" t="str">
        <f t="shared" si="36"/>
        <v>siding, metal</v>
      </c>
    </row>
    <row r="3779" spans="2:10" x14ac:dyDescent="0.2">
      <c r="B3779">
        <v>798</v>
      </c>
      <c r="C3779" t="s">
        <v>2592</v>
      </c>
      <c r="D3779" t="s">
        <v>2772</v>
      </c>
      <c r="J3779" t="str">
        <f t="shared" si="36"/>
        <v>windows, doors</v>
      </c>
    </row>
    <row r="3780" spans="2:10" x14ac:dyDescent="0.2">
      <c r="B3780">
        <v>799</v>
      </c>
      <c r="C3780" t="s">
        <v>1965</v>
      </c>
      <c r="J3780" t="str">
        <f t="shared" si="36"/>
        <v>adjacent_categories</v>
      </c>
    </row>
    <row r="3781" spans="2:10" x14ac:dyDescent="0.2">
      <c r="B3781">
        <v>800</v>
      </c>
      <c r="C3781" t="s">
        <v>2593</v>
      </c>
      <c r="D3781" t="s">
        <v>2594</v>
      </c>
      <c r="J3781" t="str">
        <f t="shared" si="36"/>
        <v>decorative_accessories_, _wall_tile</v>
      </c>
    </row>
    <row r="3782" spans="2:10" x14ac:dyDescent="0.2">
      <c r="B3782">
        <v>801</v>
      </c>
      <c r="C3782" t="s">
        <v>2773</v>
      </c>
      <c r="D3782" t="s">
        <v>2774</v>
      </c>
      <c r="J3782" t="str">
        <f t="shared" si="36"/>
        <v>installation_materials, tools</v>
      </c>
    </row>
    <row r="3783" spans="2:10" x14ac:dyDescent="0.2">
      <c r="B3783">
        <v>802</v>
      </c>
      <c r="C3783" t="s">
        <v>2595</v>
      </c>
      <c r="D3783" t="s">
        <v>2596</v>
      </c>
      <c r="J3783" t="str">
        <f t="shared" si="36"/>
        <v>laminate_, _luxury_vinyl_plank</v>
      </c>
    </row>
    <row r="3784" spans="2:10" x14ac:dyDescent="0.2">
      <c r="B3784">
        <v>803</v>
      </c>
      <c r="C3784" t="s">
        <v>1966</v>
      </c>
      <c r="J3784" t="str">
        <f t="shared" si="36"/>
        <v>natural_stone</v>
      </c>
    </row>
    <row r="3785" spans="2:10" x14ac:dyDescent="0.2">
      <c r="B3785">
        <v>804</v>
      </c>
      <c r="C3785" t="s">
        <v>1768</v>
      </c>
      <c r="J3785" t="str">
        <f t="shared" si="36"/>
        <v>other</v>
      </c>
    </row>
    <row r="3786" spans="2:10" x14ac:dyDescent="0.2">
      <c r="B3786">
        <v>805</v>
      </c>
      <c r="C3786" t="s">
        <v>1967</v>
      </c>
      <c r="J3786" t="str">
        <f t="shared" si="36"/>
        <v>tile</v>
      </c>
    </row>
    <row r="3787" spans="2:10" x14ac:dyDescent="0.2">
      <c r="B3787">
        <v>806</v>
      </c>
      <c r="C3787" t="s">
        <v>1968</v>
      </c>
      <c r="J3787" t="str">
        <f t="shared" si="36"/>
        <v>wood</v>
      </c>
    </row>
    <row r="3788" spans="2:10" x14ac:dyDescent="0.2">
      <c r="B3788">
        <v>807</v>
      </c>
      <c r="C3788" t="s">
        <v>2597</v>
      </c>
      <c r="D3788" t="s">
        <v>273</v>
      </c>
      <c r="J3788" t="str">
        <f t="shared" si="36"/>
        <v>new_warehouse, stores</v>
      </c>
    </row>
    <row r="3789" spans="2:10" x14ac:dyDescent="0.2">
      <c r="B3789">
        <v>808</v>
      </c>
      <c r="C3789" t="s">
        <v>2598</v>
      </c>
      <c r="D3789" t="s">
        <v>273</v>
      </c>
      <c r="J3789" t="str">
        <f t="shared" si="36"/>
        <v>new_warehouse_format, stores</v>
      </c>
    </row>
    <row r="3790" spans="2:10" x14ac:dyDescent="0.2">
      <c r="B3790">
        <v>809</v>
      </c>
      <c r="C3790" t="s">
        <v>2599</v>
      </c>
      <c r="D3790" t="s">
        <v>273</v>
      </c>
      <c r="J3790" t="str">
        <f t="shared" si="36"/>
        <v>warehouse, stores</v>
      </c>
    </row>
    <row r="3791" spans="2:10" x14ac:dyDescent="0.2">
      <c r="B3791">
        <v>810</v>
      </c>
      <c r="C3791" t="s">
        <v>1970</v>
      </c>
      <c r="J3791" t="str">
        <f t="shared" si="36"/>
        <v>design_studios</v>
      </c>
    </row>
    <row r="3792" spans="2:10" x14ac:dyDescent="0.2">
      <c r="B3792">
        <v>811</v>
      </c>
      <c r="D3792" t="s">
        <v>2266</v>
      </c>
      <c r="J3792" t="str">
        <f t="shared" si="36"/>
        <v>ticket</v>
      </c>
    </row>
    <row r="3793" spans="2:10" x14ac:dyDescent="0.2">
      <c r="B3793">
        <v>812</v>
      </c>
      <c r="C3793" t="s">
        <v>2274</v>
      </c>
      <c r="D3793" t="s">
        <v>2266</v>
      </c>
      <c r="J3793" t="str">
        <f t="shared" si="36"/>
        <v>change_, ticket</v>
      </c>
    </row>
    <row r="3794" spans="2:10" x14ac:dyDescent="0.2">
      <c r="B3794">
        <v>813</v>
      </c>
      <c r="C3794" t="s">
        <v>1971</v>
      </c>
      <c r="J3794" t="str">
        <f t="shared" si="36"/>
        <v>big_ticket_sales</v>
      </c>
    </row>
    <row r="3795" spans="2:10" x14ac:dyDescent="0.2">
      <c r="B3795">
        <v>814</v>
      </c>
      <c r="C3795" t="s">
        <v>2267</v>
      </c>
      <c r="D3795" t="s">
        <v>2266</v>
      </c>
      <c r="J3795" t="str">
        <f t="shared" si="36"/>
        <v>comparable_, ticket</v>
      </c>
    </row>
    <row r="3796" spans="2:10" x14ac:dyDescent="0.2">
      <c r="B3796">
        <v>815</v>
      </c>
      <c r="C3796" t="s">
        <v>2274</v>
      </c>
      <c r="D3796" t="s">
        <v>1773</v>
      </c>
      <c r="J3796" t="str">
        <f t="shared" si="36"/>
        <v>change_, comparable_sales</v>
      </c>
    </row>
    <row r="3797" spans="2:10" x14ac:dyDescent="0.2">
      <c r="B3797">
        <v>816</v>
      </c>
      <c r="C3797" t="s">
        <v>1826</v>
      </c>
      <c r="D3797" t="s">
        <v>1773</v>
      </c>
      <c r="J3797" t="str">
        <f t="shared" si="36"/>
        <v>total, comparable_sales</v>
      </c>
    </row>
    <row r="3798" spans="2:10" x14ac:dyDescent="0.2">
      <c r="B3798">
        <v>817</v>
      </c>
      <c r="C3798" t="s">
        <v>2267</v>
      </c>
      <c r="D3798" t="s">
        <v>2296</v>
      </c>
      <c r="J3798" t="str">
        <f t="shared" si="36"/>
        <v>comparable_, storesales</v>
      </c>
    </row>
    <row r="3799" spans="2:10" x14ac:dyDescent="0.2">
      <c r="B3799">
        <v>818</v>
      </c>
      <c r="C3799" t="s">
        <v>1972</v>
      </c>
      <c r="J3799" t="str">
        <f t="shared" si="36"/>
        <v>comparable_transactions</v>
      </c>
    </row>
    <row r="3800" spans="2:10" x14ac:dyDescent="0.2">
      <c r="B3800">
        <v>819</v>
      </c>
      <c r="C3800" t="s">
        <v>1972</v>
      </c>
      <c r="J3800" t="str">
        <f t="shared" si="36"/>
        <v>comparable_transactions</v>
      </c>
    </row>
    <row r="3801" spans="2:10" x14ac:dyDescent="0.2">
      <c r="B3801">
        <v>820</v>
      </c>
      <c r="C3801" t="s">
        <v>1974</v>
      </c>
      <c r="J3801" t="str">
        <f t="shared" si="36"/>
        <v>comparable_customer_transactions</v>
      </c>
    </row>
    <row r="3802" spans="2:10" x14ac:dyDescent="0.2">
      <c r="B3802">
        <v>821</v>
      </c>
      <c r="C3802" t="s">
        <v>1973</v>
      </c>
      <c r="J3802" t="str">
        <f t="shared" si="36"/>
        <v>customer_transactions</v>
      </c>
    </row>
    <row r="3803" spans="2:10" x14ac:dyDescent="0.2">
      <c r="B3803">
        <v>822</v>
      </c>
      <c r="C3803" t="s">
        <v>2600</v>
      </c>
      <c r="D3803" t="s">
        <v>2601</v>
      </c>
      <c r="J3803" t="str">
        <f t="shared" si="36"/>
        <v>customer_transactions_(, millions)</v>
      </c>
    </row>
    <row r="3804" spans="2:10" x14ac:dyDescent="0.2">
      <c r="B3804">
        <v>823</v>
      </c>
      <c r="C3804" t="s">
        <v>2602</v>
      </c>
      <c r="D3804" t="s">
        <v>2460</v>
      </c>
      <c r="J3804" t="str">
        <f t="shared" si="36"/>
        <v>outside_the, US</v>
      </c>
    </row>
    <row r="3805" spans="2:10" x14ac:dyDescent="0.2">
      <c r="B3805">
        <v>824</v>
      </c>
      <c r="C3805" t="s">
        <v>2467</v>
      </c>
      <c r="D3805" t="s">
        <v>1860</v>
      </c>
      <c r="J3805" t="str">
        <f t="shared" si="36"/>
        <v>us, net_sales</v>
      </c>
    </row>
    <row r="3806" spans="2:10" x14ac:dyDescent="0.2">
      <c r="B3806">
        <v>825</v>
      </c>
      <c r="C3806" t="s">
        <v>2602</v>
      </c>
      <c r="D3806" t="s">
        <v>2460</v>
      </c>
      <c r="J3806" t="str">
        <f t="shared" si="36"/>
        <v>outside_the, US</v>
      </c>
    </row>
    <row r="3807" spans="2:10" x14ac:dyDescent="0.2">
      <c r="B3807">
        <v>826</v>
      </c>
      <c r="C3807" t="s">
        <v>2467</v>
      </c>
      <c r="D3807" t="s">
        <v>1860</v>
      </c>
      <c r="J3807" t="str">
        <f t="shared" si="36"/>
        <v>us, net_sales</v>
      </c>
    </row>
    <row r="3808" spans="2:10" x14ac:dyDescent="0.2">
      <c r="B3808">
        <v>827</v>
      </c>
      <c r="C3808" t="s">
        <v>2603</v>
      </c>
      <c r="D3808" t="s">
        <v>1860</v>
      </c>
      <c r="J3808" t="str">
        <f t="shared" si="36"/>
        <v>building_materials, net_sales</v>
      </c>
    </row>
    <row r="3809" spans="2:10" x14ac:dyDescent="0.2">
      <c r="B3809">
        <v>828</v>
      </c>
      <c r="C3809" t="s">
        <v>2604</v>
      </c>
      <c r="D3809" t="s">
        <v>1860</v>
      </c>
      <c r="J3809" t="str">
        <f t="shared" si="36"/>
        <v>decor, net_sales</v>
      </c>
    </row>
    <row r="3810" spans="2:10" x14ac:dyDescent="0.2">
      <c r="B3810">
        <v>829</v>
      </c>
      <c r="C3810" t="s">
        <v>2003</v>
      </c>
      <c r="D3810" t="s">
        <v>1860</v>
      </c>
      <c r="J3810" t="str">
        <f t="shared" si="36"/>
        <v>hardlines, net_sales</v>
      </c>
    </row>
    <row r="3811" spans="2:10" x14ac:dyDescent="0.2">
      <c r="B3811">
        <v>830</v>
      </c>
      <c r="C3811" t="s">
        <v>1983</v>
      </c>
      <c r="D3811" t="s">
        <v>1860</v>
      </c>
      <c r="J3811" t="str">
        <f t="shared" si="36"/>
        <v>products, net_sales</v>
      </c>
    </row>
    <row r="3812" spans="2:10" x14ac:dyDescent="0.2">
      <c r="B3812">
        <v>831</v>
      </c>
      <c r="C3812" t="s">
        <v>1984</v>
      </c>
      <c r="D3812" t="s">
        <v>1860</v>
      </c>
      <c r="J3812" t="str">
        <f t="shared" si="36"/>
        <v>services, net_sales</v>
      </c>
    </row>
    <row r="3813" spans="2:10" x14ac:dyDescent="0.2">
      <c r="B3813">
        <v>832</v>
      </c>
      <c r="D3813" t="s">
        <v>273</v>
      </c>
      <c r="J3813" t="str">
        <f t="shared" si="36"/>
        <v>stores</v>
      </c>
    </row>
    <row r="3814" spans="2:10" x14ac:dyDescent="0.2">
      <c r="B3814">
        <v>833</v>
      </c>
      <c r="C3814" t="s">
        <v>1798</v>
      </c>
      <c r="J3814" t="str">
        <f t="shared" si="36"/>
        <v>online_sales</v>
      </c>
    </row>
    <row r="3815" spans="2:10" x14ac:dyDescent="0.2">
      <c r="B3815">
        <v>834</v>
      </c>
      <c r="C3815" t="s">
        <v>1798</v>
      </c>
      <c r="J3815" t="str">
        <f t="shared" si="36"/>
        <v>online_sales</v>
      </c>
    </row>
    <row r="3816" spans="2:10" x14ac:dyDescent="0.2">
      <c r="B3816">
        <v>835</v>
      </c>
      <c r="C3816" t="s">
        <v>1976</v>
      </c>
      <c r="J3816" t="str">
        <f t="shared" ref="J3816:J3879" si="37">IF(C3816&lt;&gt;"",C3816,"")&amp;IF(AND(C3816&lt;&gt;"",D3816&lt;&gt;""),", ","")&amp;IF(D3816&lt;&gt;"",D3816,"")&amp;IF(AND(D3816&lt;&gt;"",E3816&lt;&gt;""),", ","")&amp;IF(E3816&lt;&gt;"",E3816,"")&amp;IF(AND(E3816&lt;&gt;"",F3816&lt;&gt;""),", ","")&amp;IF(F3816&lt;&gt;"",F3816,"")&amp;IF(AND(F3816&lt;&gt;"",G3816&lt;&gt;""),", ","")&amp;IF(G3816&lt;&gt;"",G3816,"")</f>
        <v>(roic)_return_on_invested_capital</v>
      </c>
    </row>
    <row r="3817" spans="2:10" x14ac:dyDescent="0.2">
      <c r="B3817">
        <v>836</v>
      </c>
      <c r="C3817" t="s">
        <v>1976</v>
      </c>
      <c r="J3817" t="str">
        <f t="shared" si="37"/>
        <v>(roic)_return_on_invested_capital</v>
      </c>
    </row>
    <row r="3818" spans="2:10" x14ac:dyDescent="0.2">
      <c r="B3818">
        <v>837</v>
      </c>
      <c r="C3818" t="s">
        <v>1772</v>
      </c>
      <c r="D3818" t="s">
        <v>1699</v>
      </c>
      <c r="J3818" t="str">
        <f t="shared" si="37"/>
        <v>sales, square_foot</v>
      </c>
    </row>
    <row r="3819" spans="2:10" x14ac:dyDescent="0.2">
      <c r="B3819">
        <v>838</v>
      </c>
      <c r="C3819" t="s">
        <v>2603</v>
      </c>
      <c r="D3819" t="s">
        <v>1860</v>
      </c>
      <c r="J3819" t="str">
        <f t="shared" si="37"/>
        <v>building_materials, net_sales</v>
      </c>
    </row>
    <row r="3820" spans="2:10" x14ac:dyDescent="0.2">
      <c r="B3820">
        <v>839</v>
      </c>
      <c r="C3820" t="s">
        <v>2604</v>
      </c>
      <c r="D3820" t="s">
        <v>1860</v>
      </c>
      <c r="J3820" t="str">
        <f t="shared" si="37"/>
        <v>decor, net_sales</v>
      </c>
    </row>
    <row r="3821" spans="2:10" x14ac:dyDescent="0.2">
      <c r="B3821">
        <v>840</v>
      </c>
      <c r="C3821" t="s">
        <v>2003</v>
      </c>
      <c r="D3821" t="s">
        <v>1860</v>
      </c>
      <c r="J3821" t="str">
        <f t="shared" si="37"/>
        <v>hardlines, net_sales</v>
      </c>
    </row>
    <row r="3822" spans="2:10" x14ac:dyDescent="0.2">
      <c r="B3822">
        <v>841</v>
      </c>
      <c r="C3822" t="s">
        <v>1798</v>
      </c>
      <c r="J3822" t="str">
        <f t="shared" si="37"/>
        <v>online_sales</v>
      </c>
    </row>
    <row r="3823" spans="2:10" x14ac:dyDescent="0.2">
      <c r="B3823">
        <v>842</v>
      </c>
      <c r="C3823" t="s">
        <v>1798</v>
      </c>
      <c r="J3823" t="str">
        <f t="shared" si="37"/>
        <v>online_sales</v>
      </c>
    </row>
    <row r="3824" spans="2:10" x14ac:dyDescent="0.2">
      <c r="B3824">
        <v>843</v>
      </c>
      <c r="C3824" t="s">
        <v>1983</v>
      </c>
      <c r="D3824" t="s">
        <v>1860</v>
      </c>
      <c r="J3824" t="str">
        <f t="shared" si="37"/>
        <v>products, net_sales</v>
      </c>
    </row>
    <row r="3825" spans="2:10" x14ac:dyDescent="0.2">
      <c r="B3825">
        <v>844</v>
      </c>
      <c r="C3825" t="s">
        <v>1984</v>
      </c>
      <c r="D3825" t="s">
        <v>1860</v>
      </c>
      <c r="J3825" t="str">
        <f t="shared" si="37"/>
        <v>services, net_sales</v>
      </c>
    </row>
    <row r="3826" spans="2:10" x14ac:dyDescent="0.2">
      <c r="B3826">
        <v>845</v>
      </c>
      <c r="C3826" t="s">
        <v>2274</v>
      </c>
      <c r="D3826" t="s">
        <v>2266</v>
      </c>
      <c r="J3826" t="str">
        <f t="shared" si="37"/>
        <v>change_, ticket</v>
      </c>
    </row>
    <row r="3827" spans="2:10" x14ac:dyDescent="0.2">
      <c r="B3827">
        <v>846</v>
      </c>
      <c r="C3827" t="s">
        <v>2274</v>
      </c>
      <c r="D3827" t="s">
        <v>1773</v>
      </c>
      <c r="J3827" t="str">
        <f t="shared" si="37"/>
        <v>change_, comparable_sales</v>
      </c>
    </row>
    <row r="3828" spans="2:10" x14ac:dyDescent="0.2">
      <c r="B3828">
        <v>847</v>
      </c>
      <c r="C3828" t="s">
        <v>1977</v>
      </c>
      <c r="J3828" t="str">
        <f t="shared" si="37"/>
        <v>total_customer_transactions</v>
      </c>
    </row>
    <row r="3829" spans="2:10" x14ac:dyDescent="0.2">
      <c r="B3829">
        <v>848</v>
      </c>
      <c r="C3829" t="s">
        <v>1794</v>
      </c>
      <c r="J3829" t="str">
        <f t="shared" si="37"/>
        <v>canada_sales</v>
      </c>
    </row>
    <row r="3830" spans="2:10" x14ac:dyDescent="0.2">
      <c r="B3830">
        <v>849</v>
      </c>
      <c r="C3830" t="s">
        <v>1978</v>
      </c>
      <c r="J3830" t="str">
        <f t="shared" si="37"/>
        <v>international_sales</v>
      </c>
    </row>
    <row r="3831" spans="2:10" x14ac:dyDescent="0.2">
      <c r="B3831">
        <v>850</v>
      </c>
      <c r="C3831" t="s">
        <v>1979</v>
      </c>
      <c r="J3831" t="str">
        <f t="shared" si="37"/>
        <v xml:space="preserve">united_states	</v>
      </c>
    </row>
    <row r="3832" spans="2:10" x14ac:dyDescent="0.2">
      <c r="B3832">
        <v>851</v>
      </c>
      <c r="C3832" t="s">
        <v>1980</v>
      </c>
      <c r="J3832" t="str">
        <f t="shared" si="37"/>
        <v>building_products_sales</v>
      </c>
    </row>
    <row r="3833" spans="2:10" x14ac:dyDescent="0.2">
      <c r="B3833">
        <v>852</v>
      </c>
      <c r="C3833" t="s">
        <v>1981</v>
      </c>
      <c r="J3833" t="str">
        <f t="shared" si="37"/>
        <v>hardlines_sales</v>
      </c>
    </row>
    <row r="3834" spans="2:10" x14ac:dyDescent="0.2">
      <c r="B3834">
        <v>853</v>
      </c>
      <c r="C3834" t="s">
        <v>1982</v>
      </c>
      <c r="J3834" t="str">
        <f t="shared" si="37"/>
        <v>home_decor_sales</v>
      </c>
    </row>
    <row r="3835" spans="2:10" x14ac:dyDescent="0.2">
      <c r="B3835">
        <v>854</v>
      </c>
      <c r="C3835" t="s">
        <v>1792</v>
      </c>
      <c r="J3835" t="str">
        <f t="shared" si="37"/>
        <v>other_sales</v>
      </c>
    </row>
    <row r="3836" spans="2:10" x14ac:dyDescent="0.2">
      <c r="B3836">
        <v>855</v>
      </c>
      <c r="C3836" t="s">
        <v>1860</v>
      </c>
      <c r="J3836" t="str">
        <f t="shared" si="37"/>
        <v>net_sales</v>
      </c>
    </row>
    <row r="3837" spans="2:10" x14ac:dyDescent="0.2">
      <c r="B3837">
        <v>856</v>
      </c>
      <c r="C3837" t="s">
        <v>1768</v>
      </c>
      <c r="J3837" t="str">
        <f t="shared" si="37"/>
        <v>other</v>
      </c>
    </row>
    <row r="3838" spans="2:10" x14ac:dyDescent="0.2">
      <c r="B3838">
        <v>857</v>
      </c>
      <c r="C3838" t="s">
        <v>1983</v>
      </c>
      <c r="J3838" t="str">
        <f t="shared" si="37"/>
        <v>products</v>
      </c>
    </row>
    <row r="3839" spans="2:10" x14ac:dyDescent="0.2">
      <c r="B3839">
        <v>858</v>
      </c>
      <c r="C3839" t="s">
        <v>1984</v>
      </c>
      <c r="J3839" t="str">
        <f t="shared" si="37"/>
        <v>services</v>
      </c>
    </row>
    <row r="3840" spans="2:10" x14ac:dyDescent="0.2">
      <c r="B3840">
        <v>859</v>
      </c>
      <c r="C3840" t="s">
        <v>2233</v>
      </c>
      <c r="D3840" t="s">
        <v>273</v>
      </c>
      <c r="J3840" t="str">
        <f t="shared" si="37"/>
        <v>company_operated, stores</v>
      </c>
    </row>
    <row r="3841" spans="2:10" x14ac:dyDescent="0.2">
      <c r="B3841">
        <v>860</v>
      </c>
      <c r="C3841" t="s">
        <v>2605</v>
      </c>
      <c r="D3841" t="s">
        <v>273</v>
      </c>
      <c r="J3841" t="str">
        <f t="shared" si="37"/>
        <v>dealer_operated, stores</v>
      </c>
    </row>
    <row r="3842" spans="2:10" x14ac:dyDescent="0.2">
      <c r="B3842">
        <v>861</v>
      </c>
      <c r="C3842" t="s">
        <v>2606</v>
      </c>
      <c r="D3842" t="s">
        <v>264</v>
      </c>
      <c r="J3842" t="str">
        <f t="shared" si="37"/>
        <v>home_improved_, number</v>
      </c>
    </row>
    <row r="3843" spans="2:10" x14ac:dyDescent="0.2">
      <c r="B3843">
        <v>862</v>
      </c>
      <c r="C3843" t="s">
        <v>2606</v>
      </c>
      <c r="D3843" t="s">
        <v>2117</v>
      </c>
      <c r="J3843" t="str">
        <f t="shared" si="37"/>
        <v>home_improved_, square_feet</v>
      </c>
    </row>
    <row r="3844" spans="2:10" x14ac:dyDescent="0.2">
      <c r="B3844">
        <v>863</v>
      </c>
      <c r="C3844" t="s">
        <v>1986</v>
      </c>
      <c r="J3844" t="str">
        <f t="shared" si="37"/>
        <v>sales_floor_square_feet</v>
      </c>
    </row>
    <row r="3845" spans="2:10" x14ac:dyDescent="0.2">
      <c r="B3845">
        <v>864</v>
      </c>
      <c r="C3845" t="s">
        <v>1792</v>
      </c>
      <c r="J3845" t="str">
        <f t="shared" si="37"/>
        <v>other_sales</v>
      </c>
    </row>
    <row r="3846" spans="2:10" x14ac:dyDescent="0.2">
      <c r="B3846">
        <v>865</v>
      </c>
      <c r="C3846" t="s">
        <v>1987</v>
      </c>
      <c r="J3846" t="str">
        <f t="shared" si="37"/>
        <v>products_sales</v>
      </c>
    </row>
    <row r="3847" spans="2:10" x14ac:dyDescent="0.2">
      <c r="B3847">
        <v>866</v>
      </c>
      <c r="C3847" t="s">
        <v>1988</v>
      </c>
      <c r="J3847" t="str">
        <f t="shared" si="37"/>
        <v>services_sales</v>
      </c>
    </row>
    <row r="3848" spans="2:10" x14ac:dyDescent="0.2">
      <c r="B3848">
        <v>867</v>
      </c>
      <c r="C3848" t="s">
        <v>2245</v>
      </c>
      <c r="D3848" t="s">
        <v>2607</v>
      </c>
      <c r="J3848" t="str">
        <f t="shared" si="37"/>
        <v>average, storesize_selling_square_feet</v>
      </c>
    </row>
    <row r="3849" spans="2:10" x14ac:dyDescent="0.2">
      <c r="B3849">
        <v>868</v>
      </c>
      <c r="C3849" t="s">
        <v>1990</v>
      </c>
      <c r="J3849" t="str">
        <f t="shared" si="37"/>
        <v>total_operating_clubs</v>
      </c>
    </row>
    <row r="3850" spans="2:10" x14ac:dyDescent="0.2">
      <c r="B3850">
        <v>869</v>
      </c>
      <c r="C3850" t="s">
        <v>2775</v>
      </c>
      <c r="D3850" t="s">
        <v>1768</v>
      </c>
      <c r="J3850" t="str">
        <f t="shared" si="37"/>
        <v>gasoline, other</v>
      </c>
    </row>
    <row r="3851" spans="2:10" x14ac:dyDescent="0.2">
      <c r="B3851">
        <v>870</v>
      </c>
      <c r="C3851" t="s">
        <v>2776</v>
      </c>
      <c r="D3851" t="s">
        <v>2777</v>
      </c>
      <c r="J3851" t="str">
        <f t="shared" si="37"/>
        <v>general_merch, ise</v>
      </c>
    </row>
    <row r="3852" spans="2:10" x14ac:dyDescent="0.2">
      <c r="B3852">
        <v>871</v>
      </c>
      <c r="C3852" t="s">
        <v>1991</v>
      </c>
      <c r="J3852" t="str">
        <f t="shared" si="37"/>
        <v>grocery</v>
      </c>
    </row>
    <row r="3853" spans="2:10" x14ac:dyDescent="0.2">
      <c r="B3853">
        <v>872</v>
      </c>
      <c r="C3853" t="s">
        <v>1992</v>
      </c>
      <c r="J3853" t="str">
        <f t="shared" si="37"/>
        <v>membership_fee_income</v>
      </c>
    </row>
    <row r="3854" spans="2:10" x14ac:dyDescent="0.2">
      <c r="B3854">
        <v>873</v>
      </c>
      <c r="C3854" t="s">
        <v>1860</v>
      </c>
      <c r="J3854" t="str">
        <f t="shared" si="37"/>
        <v>net_sales</v>
      </c>
    </row>
    <row r="3855" spans="2:10" x14ac:dyDescent="0.2">
      <c r="B3855">
        <v>874</v>
      </c>
      <c r="C3855" t="s">
        <v>2608</v>
      </c>
      <c r="D3855" t="s">
        <v>2609</v>
      </c>
      <c r="J3855" t="str">
        <f t="shared" si="37"/>
        <v>fuel_gallons_on_a_same_, storebasis</v>
      </c>
    </row>
    <row r="3856" spans="2:10" x14ac:dyDescent="0.2">
      <c r="B3856">
        <v>875</v>
      </c>
      <c r="C3856" t="s">
        <v>1994</v>
      </c>
      <c r="J3856" t="str">
        <f t="shared" si="37"/>
        <v>acquisitions</v>
      </c>
    </row>
    <row r="3857" spans="2:10" x14ac:dyDescent="0.2">
      <c r="B3857">
        <v>876</v>
      </c>
      <c r="C3857" t="s">
        <v>1928</v>
      </c>
      <c r="J3857" t="str">
        <f t="shared" si="37"/>
        <v>construction</v>
      </c>
    </row>
    <row r="3858" spans="2:10" x14ac:dyDescent="0.2">
      <c r="B3858">
        <v>877</v>
      </c>
      <c r="D3858" t="s">
        <v>273</v>
      </c>
      <c r="J3858" t="str">
        <f t="shared" si="37"/>
        <v>stores</v>
      </c>
    </row>
    <row r="3859" spans="2:10" x14ac:dyDescent="0.2">
      <c r="B3859">
        <v>878</v>
      </c>
      <c r="C3859" t="s">
        <v>1995</v>
      </c>
      <c r="J3859" t="str">
        <f t="shared" si="37"/>
        <v>fuel_sales</v>
      </c>
    </row>
    <row r="3860" spans="2:10" x14ac:dyDescent="0.2">
      <c r="B3860">
        <v>879</v>
      </c>
      <c r="C3860" t="s">
        <v>1991</v>
      </c>
      <c r="D3860" t="s">
        <v>2778</v>
      </c>
      <c r="J3860" t="str">
        <f t="shared" si="37"/>
        <v>grocery, other_merch</v>
      </c>
    </row>
    <row r="3861" spans="2:10" x14ac:dyDescent="0.2">
      <c r="B3861">
        <v>880</v>
      </c>
      <c r="C3861" t="s">
        <v>1792</v>
      </c>
      <c r="J3861" t="str">
        <f t="shared" si="37"/>
        <v>other_sales</v>
      </c>
    </row>
    <row r="3862" spans="2:10" x14ac:dyDescent="0.2">
      <c r="B3862">
        <v>881</v>
      </c>
      <c r="C3862" t="s">
        <v>2780</v>
      </c>
      <c r="D3862" t="s">
        <v>2781</v>
      </c>
      <c r="J3862" t="str">
        <f t="shared" si="37"/>
        <v>prepared_food, founta</v>
      </c>
    </row>
    <row r="3863" spans="2:10" x14ac:dyDescent="0.2">
      <c r="B3863">
        <v>882</v>
      </c>
      <c r="C3863" t="s">
        <v>1995</v>
      </c>
      <c r="J3863" t="str">
        <f t="shared" si="37"/>
        <v>fuel_sales</v>
      </c>
    </row>
    <row r="3864" spans="2:10" x14ac:dyDescent="0.2">
      <c r="B3864">
        <v>883</v>
      </c>
      <c r="C3864" t="s">
        <v>1991</v>
      </c>
      <c r="D3864" t="s">
        <v>2778</v>
      </c>
      <c r="J3864" t="str">
        <f t="shared" si="37"/>
        <v>grocery, other_merch</v>
      </c>
    </row>
    <row r="3865" spans="2:10" x14ac:dyDescent="0.2">
      <c r="B3865">
        <v>884</v>
      </c>
      <c r="C3865" t="s">
        <v>1792</v>
      </c>
      <c r="J3865" t="str">
        <f t="shared" si="37"/>
        <v>other_sales</v>
      </c>
    </row>
    <row r="3866" spans="2:10" x14ac:dyDescent="0.2">
      <c r="B3866">
        <v>885</v>
      </c>
      <c r="C3866" t="s">
        <v>2780</v>
      </c>
      <c r="D3866" t="s">
        <v>2781</v>
      </c>
      <c r="J3866" t="str">
        <f t="shared" si="37"/>
        <v>prepared_food, founta</v>
      </c>
    </row>
    <row r="3867" spans="2:10" x14ac:dyDescent="0.2">
      <c r="B3867">
        <v>886</v>
      </c>
      <c r="C3867" t="s">
        <v>1996</v>
      </c>
      <c r="J3867" t="str">
        <f t="shared" si="37"/>
        <v>total_cardholders</v>
      </c>
    </row>
    <row r="3868" spans="2:10" x14ac:dyDescent="0.2">
      <c r="B3868">
        <v>887</v>
      </c>
      <c r="C3868" t="s">
        <v>1852</v>
      </c>
      <c r="D3868" t="s">
        <v>2610</v>
      </c>
      <c r="J3868" t="str">
        <f t="shared" si="37"/>
        <v>revenue, canadian_operations</v>
      </c>
    </row>
    <row r="3869" spans="2:10" x14ac:dyDescent="0.2">
      <c r="B3869">
        <v>888</v>
      </c>
      <c r="C3869" t="s">
        <v>1852</v>
      </c>
      <c r="D3869" t="s">
        <v>2611</v>
      </c>
      <c r="J3869" t="str">
        <f t="shared" si="37"/>
        <v>revenue, other_international_operations</v>
      </c>
    </row>
    <row r="3870" spans="2:10" x14ac:dyDescent="0.2">
      <c r="B3870">
        <v>889</v>
      </c>
      <c r="C3870" t="s">
        <v>1852</v>
      </c>
      <c r="D3870" t="s">
        <v>2612</v>
      </c>
      <c r="J3870" t="str">
        <f t="shared" si="37"/>
        <v>revenue, united_states_operations</v>
      </c>
    </row>
    <row r="3871" spans="2:10" x14ac:dyDescent="0.2">
      <c r="B3871">
        <v>890</v>
      </c>
      <c r="C3871" t="s">
        <v>2613</v>
      </c>
      <c r="D3871" t="s">
        <v>1997</v>
      </c>
      <c r="J3871" t="str">
        <f t="shared" si="37"/>
        <v>household, members</v>
      </c>
    </row>
    <row r="3872" spans="2:10" x14ac:dyDescent="0.2">
      <c r="B3872">
        <v>891</v>
      </c>
      <c r="C3872" t="s">
        <v>1992</v>
      </c>
      <c r="J3872" t="str">
        <f t="shared" si="37"/>
        <v>membership_fee_income</v>
      </c>
    </row>
    <row r="3873" spans="2:10" x14ac:dyDescent="0.2">
      <c r="B3873">
        <v>892</v>
      </c>
      <c r="C3873" t="s">
        <v>1998</v>
      </c>
      <c r="J3873" t="str">
        <f t="shared" si="37"/>
        <v>renewal_rate</v>
      </c>
    </row>
    <row r="3874" spans="2:10" x14ac:dyDescent="0.2">
      <c r="B3874">
        <v>893</v>
      </c>
      <c r="C3874" t="s">
        <v>2614</v>
      </c>
      <c r="D3874" t="s">
        <v>1852</v>
      </c>
      <c r="J3874" t="str">
        <f t="shared" si="37"/>
        <v>membership_fees, revenue</v>
      </c>
    </row>
    <row r="3875" spans="2:10" x14ac:dyDescent="0.2">
      <c r="B3875">
        <v>894</v>
      </c>
      <c r="C3875" t="s">
        <v>1860</v>
      </c>
      <c r="J3875" t="str">
        <f t="shared" si="37"/>
        <v>net_sales</v>
      </c>
    </row>
    <row r="3876" spans="2:10" x14ac:dyDescent="0.2">
      <c r="B3876">
        <v>895</v>
      </c>
      <c r="C3876" t="s">
        <v>1860</v>
      </c>
      <c r="D3876" t="s">
        <v>2615</v>
      </c>
      <c r="J3876" t="str">
        <f t="shared" si="37"/>
        <v>net_sales, ancillary</v>
      </c>
    </row>
    <row r="3877" spans="2:10" x14ac:dyDescent="0.2">
      <c r="B3877">
        <v>896</v>
      </c>
      <c r="C3877" t="s">
        <v>1860</v>
      </c>
      <c r="D3877" t="s">
        <v>2615</v>
      </c>
      <c r="J3877" t="str">
        <f t="shared" si="37"/>
        <v>net_sales, ancillary</v>
      </c>
    </row>
    <row r="3878" spans="2:10" x14ac:dyDescent="0.2">
      <c r="B3878">
        <v>897</v>
      </c>
      <c r="C3878" t="s">
        <v>1860</v>
      </c>
      <c r="D3878" t="s">
        <v>1920</v>
      </c>
      <c r="J3878" t="str">
        <f t="shared" si="37"/>
        <v>net_sales, food</v>
      </c>
    </row>
    <row r="3879" spans="2:10" x14ac:dyDescent="0.2">
      <c r="B3879">
        <v>898</v>
      </c>
      <c r="C3879" t="s">
        <v>1860</v>
      </c>
      <c r="D3879" t="s">
        <v>2616</v>
      </c>
      <c r="J3879" t="str">
        <f t="shared" si="37"/>
        <v>net_sales, fresh_foods</v>
      </c>
    </row>
    <row r="3880" spans="2:10" x14ac:dyDescent="0.2">
      <c r="B3880">
        <v>899</v>
      </c>
      <c r="C3880" t="s">
        <v>1860</v>
      </c>
      <c r="D3880" t="s">
        <v>2003</v>
      </c>
      <c r="J3880" t="str">
        <f t="shared" ref="J3880:J3943" si="38">IF(C3880&lt;&gt;"",C3880,"")&amp;IF(AND(C3880&lt;&gt;"",D3880&lt;&gt;""),", ","")&amp;IF(D3880&lt;&gt;"",D3880,"")&amp;IF(AND(D3880&lt;&gt;"",E3880&lt;&gt;""),", ","")&amp;IF(E3880&lt;&gt;"",E3880,"")&amp;IF(AND(E3880&lt;&gt;"",F3880&lt;&gt;""),", ","")&amp;IF(F3880&lt;&gt;"",F3880,"")&amp;IF(AND(F3880&lt;&gt;"",G3880&lt;&gt;""),", ","")&amp;IF(G3880&lt;&gt;"",G3880,"")</f>
        <v>net_sales, hardlines</v>
      </c>
    </row>
    <row r="3881" spans="2:10" x14ac:dyDescent="0.2">
      <c r="B3881">
        <v>900</v>
      </c>
      <c r="C3881" t="s">
        <v>1860</v>
      </c>
      <c r="D3881" t="s">
        <v>2617</v>
      </c>
      <c r="J3881" t="str">
        <f t="shared" si="38"/>
        <v>net_sales, softlines</v>
      </c>
    </row>
    <row r="3882" spans="2:10" x14ac:dyDescent="0.2">
      <c r="B3882">
        <v>901</v>
      </c>
      <c r="D3882" t="s">
        <v>1999</v>
      </c>
      <c r="J3882" t="str">
        <f t="shared" si="38"/>
        <v>warehouses</v>
      </c>
    </row>
    <row r="3883" spans="2:10" x14ac:dyDescent="0.2">
      <c r="B3883">
        <v>902</v>
      </c>
      <c r="C3883" t="s">
        <v>2268</v>
      </c>
      <c r="D3883" t="s">
        <v>1773</v>
      </c>
      <c r="J3883" t="str">
        <f t="shared" si="38"/>
        <v>digital, comparable_sales</v>
      </c>
    </row>
    <row r="3884" spans="2:10" x14ac:dyDescent="0.2">
      <c r="B3884">
        <v>903</v>
      </c>
      <c r="C3884" t="s">
        <v>1768</v>
      </c>
      <c r="D3884" t="s">
        <v>1852</v>
      </c>
      <c r="J3884" t="str">
        <f t="shared" si="38"/>
        <v>other, revenue</v>
      </c>
    </row>
    <row r="3885" spans="2:10" x14ac:dyDescent="0.2">
      <c r="B3885">
        <v>904</v>
      </c>
      <c r="C3885" t="s">
        <v>2000</v>
      </c>
      <c r="J3885" t="str">
        <f t="shared" si="38"/>
        <v>target_credit_card</v>
      </c>
    </row>
    <row r="3886" spans="2:10" x14ac:dyDescent="0.2">
      <c r="B3886">
        <v>905</v>
      </c>
      <c r="C3886" t="s">
        <v>2001</v>
      </c>
      <c r="J3886" t="str">
        <f t="shared" si="38"/>
        <v>target_debit_card</v>
      </c>
    </row>
    <row r="3887" spans="2:10" x14ac:dyDescent="0.2">
      <c r="B3887">
        <v>906</v>
      </c>
      <c r="C3887" t="s">
        <v>2058</v>
      </c>
      <c r="D3887" t="s">
        <v>1817</v>
      </c>
      <c r="J3887" t="str">
        <f t="shared" si="38"/>
        <v>apparel, accessories</v>
      </c>
    </row>
    <row r="3888" spans="2:10" x14ac:dyDescent="0.2">
      <c r="B3888">
        <v>907</v>
      </c>
      <c r="C3888" t="s">
        <v>2059</v>
      </c>
      <c r="D3888" t="s">
        <v>2782</v>
      </c>
      <c r="J3888" t="str">
        <f t="shared" si="38"/>
        <v>beauty, household_essentials</v>
      </c>
    </row>
    <row r="3889" spans="2:10" x14ac:dyDescent="0.2">
      <c r="B3889">
        <v>908</v>
      </c>
      <c r="C3889" t="s">
        <v>2002</v>
      </c>
      <c r="J3889" t="str">
        <f t="shared" si="38"/>
        <v>credit_card_profit_sharing</v>
      </c>
    </row>
    <row r="3890" spans="2:10" x14ac:dyDescent="0.2">
      <c r="B3890">
        <v>909</v>
      </c>
      <c r="C3890" t="s">
        <v>1920</v>
      </c>
      <c r="D3890" t="s">
        <v>2783</v>
      </c>
      <c r="J3890" t="str">
        <f t="shared" si="38"/>
        <v>food, beverage</v>
      </c>
    </row>
    <row r="3891" spans="2:10" x14ac:dyDescent="0.2">
      <c r="B3891">
        <v>910</v>
      </c>
      <c r="C3891" t="s">
        <v>2003</v>
      </c>
      <c r="J3891" t="str">
        <f t="shared" si="38"/>
        <v>hardlines</v>
      </c>
    </row>
    <row r="3892" spans="2:10" x14ac:dyDescent="0.2">
      <c r="B3892">
        <v>911</v>
      </c>
      <c r="C3892" t="s">
        <v>1958</v>
      </c>
      <c r="D3892" t="s">
        <v>2604</v>
      </c>
      <c r="J3892" t="str">
        <f t="shared" si="38"/>
        <v>home_furnishings, decor</v>
      </c>
    </row>
    <row r="3893" spans="2:10" x14ac:dyDescent="0.2">
      <c r="B3893">
        <v>912</v>
      </c>
      <c r="C3893" t="s">
        <v>1768</v>
      </c>
      <c r="D3893" t="s">
        <v>1852</v>
      </c>
      <c r="J3893" t="str">
        <f t="shared" si="38"/>
        <v>other, revenue</v>
      </c>
    </row>
    <row r="3894" spans="2:10" x14ac:dyDescent="0.2">
      <c r="B3894">
        <v>913</v>
      </c>
      <c r="C3894" t="s">
        <v>2004</v>
      </c>
      <c r="J3894" t="str">
        <f t="shared" si="38"/>
        <v>others</v>
      </c>
    </row>
    <row r="3895" spans="2:10" x14ac:dyDescent="0.2">
      <c r="B3895">
        <v>914</v>
      </c>
      <c r="C3895" t="s">
        <v>2179</v>
      </c>
      <c r="J3895" t="str">
        <f t="shared" si="38"/>
        <v>same_day_services</v>
      </c>
    </row>
    <row r="3896" spans="2:10" x14ac:dyDescent="0.2">
      <c r="B3896">
        <v>915</v>
      </c>
      <c r="C3896" t="s">
        <v>2618</v>
      </c>
      <c r="D3896" t="s">
        <v>2619</v>
      </c>
      <c r="J3896" t="str">
        <f t="shared" si="38"/>
        <v>comparable_sales_growth_, signature_categories</v>
      </c>
    </row>
    <row r="3897" spans="2:10" x14ac:dyDescent="0.2">
      <c r="B3897">
        <v>916</v>
      </c>
      <c r="C3897" t="s">
        <v>2268</v>
      </c>
      <c r="D3897" t="s">
        <v>1773</v>
      </c>
      <c r="J3897" t="str">
        <f t="shared" si="38"/>
        <v>digital, comparable_sales</v>
      </c>
    </row>
    <row r="3898" spans="2:10" x14ac:dyDescent="0.2">
      <c r="B3898">
        <v>917</v>
      </c>
      <c r="C3898" t="s">
        <v>2620</v>
      </c>
      <c r="D3898" t="s">
        <v>2621</v>
      </c>
      <c r="J3898" t="str">
        <f t="shared" si="38"/>
        <v>digitally_originated, comparable_sales_change</v>
      </c>
    </row>
    <row r="3899" spans="2:10" x14ac:dyDescent="0.2">
      <c r="B3899">
        <v>918</v>
      </c>
      <c r="C3899" t="s">
        <v>2005</v>
      </c>
      <c r="J3899" t="str">
        <f t="shared" si="38"/>
        <v>sales_by_digitally_originated</v>
      </c>
    </row>
    <row r="3900" spans="2:10" x14ac:dyDescent="0.2">
      <c r="B3900">
        <v>919</v>
      </c>
      <c r="C3900" t="s">
        <v>2622</v>
      </c>
      <c r="D3900" t="s">
        <v>273</v>
      </c>
      <c r="J3900" t="str">
        <f t="shared" si="38"/>
        <v>sales_by, stores</v>
      </c>
    </row>
    <row r="3901" spans="2:10" x14ac:dyDescent="0.2">
      <c r="B3901">
        <v>920</v>
      </c>
      <c r="C3901" t="s">
        <v>2623</v>
      </c>
      <c r="D3901" t="s">
        <v>2565</v>
      </c>
      <c r="J3901" t="str">
        <f t="shared" si="38"/>
        <v>same_day_services_(order_pick_up, drive_up</v>
      </c>
    </row>
    <row r="3902" spans="2:10" x14ac:dyDescent="0.2">
      <c r="B3902">
        <v>921</v>
      </c>
      <c r="C3902" t="s">
        <v>2623</v>
      </c>
      <c r="D3902" t="s">
        <v>2565</v>
      </c>
      <c r="J3902" t="str">
        <f t="shared" si="38"/>
        <v>same_day_services_(order_pick_up, drive_up</v>
      </c>
    </row>
    <row r="3903" spans="2:10" x14ac:dyDescent="0.2">
      <c r="B3903">
        <v>922</v>
      </c>
      <c r="C3903" t="s">
        <v>273</v>
      </c>
      <c r="D3903" t="s">
        <v>2624</v>
      </c>
      <c r="J3903" t="str">
        <f t="shared" si="38"/>
        <v>stores, originated_channel</v>
      </c>
    </row>
    <row r="3904" spans="2:10" x14ac:dyDescent="0.2">
      <c r="B3904">
        <v>923</v>
      </c>
      <c r="C3904" t="s">
        <v>273</v>
      </c>
      <c r="D3904" t="s">
        <v>2624</v>
      </c>
      <c r="J3904" t="str">
        <f t="shared" si="38"/>
        <v>stores, originated_channel</v>
      </c>
    </row>
    <row r="3905" spans="2:10" x14ac:dyDescent="0.2">
      <c r="B3905">
        <v>924</v>
      </c>
      <c r="C3905" t="s">
        <v>273</v>
      </c>
      <c r="D3905" t="s">
        <v>2624</v>
      </c>
      <c r="J3905" t="str">
        <f t="shared" si="38"/>
        <v>stores, originated_channel</v>
      </c>
    </row>
    <row r="3906" spans="2:10" x14ac:dyDescent="0.2">
      <c r="B3906">
        <v>925</v>
      </c>
      <c r="C3906" t="s">
        <v>2234</v>
      </c>
      <c r="D3906" t="s">
        <v>1773</v>
      </c>
      <c r="J3906" t="str">
        <f t="shared" si="38"/>
        <v>store, comparable_sales</v>
      </c>
    </row>
    <row r="3907" spans="2:10" x14ac:dyDescent="0.2">
      <c r="B3907">
        <v>926</v>
      </c>
      <c r="C3907" t="s">
        <v>2006</v>
      </c>
      <c r="J3907" t="str">
        <f t="shared" si="38"/>
        <v>global_ecommerce_sales</v>
      </c>
    </row>
    <row r="3908" spans="2:10" x14ac:dyDescent="0.2">
      <c r="B3908">
        <v>927</v>
      </c>
      <c r="C3908" t="s">
        <v>2218</v>
      </c>
      <c r="J3908" t="str">
        <f t="shared" si="38"/>
        <v>sams_club_member_count</v>
      </c>
    </row>
    <row r="3909" spans="2:10" x14ac:dyDescent="0.2">
      <c r="B3909">
        <v>928</v>
      </c>
      <c r="C3909" t="s">
        <v>2684</v>
      </c>
      <c r="D3909" t="s">
        <v>2784</v>
      </c>
      <c r="J3909" t="str">
        <f t="shared" si="38"/>
        <v>membership, other_income</v>
      </c>
    </row>
    <row r="3910" spans="2:10" x14ac:dyDescent="0.2">
      <c r="B3910">
        <v>929</v>
      </c>
      <c r="C3910" t="s">
        <v>2219</v>
      </c>
      <c r="J3910" t="str">
        <f t="shared" si="38"/>
        <v>sams_club_ecommerce_sales</v>
      </c>
    </row>
    <row r="3911" spans="2:10" x14ac:dyDescent="0.2">
      <c r="B3911">
        <v>930</v>
      </c>
      <c r="C3911" t="s">
        <v>2219</v>
      </c>
      <c r="J3911" t="str">
        <f t="shared" si="38"/>
        <v>sams_club_ecommerce_sales</v>
      </c>
    </row>
    <row r="3912" spans="2:10" x14ac:dyDescent="0.2">
      <c r="B3912">
        <v>931</v>
      </c>
      <c r="C3912" t="s">
        <v>2625</v>
      </c>
      <c r="D3912" t="s">
        <v>2451</v>
      </c>
      <c r="J3912" t="str">
        <f t="shared" si="38"/>
        <v>sams_club, comp_sales</v>
      </c>
    </row>
    <row r="3913" spans="2:10" x14ac:dyDescent="0.2">
      <c r="B3913">
        <v>932</v>
      </c>
      <c r="C3913" t="s">
        <v>2625</v>
      </c>
      <c r="D3913" t="s">
        <v>2451</v>
      </c>
      <c r="J3913" t="str">
        <f t="shared" si="38"/>
        <v>sams_club, comp_sales</v>
      </c>
    </row>
    <row r="3914" spans="2:10" x14ac:dyDescent="0.2">
      <c r="B3914">
        <v>933</v>
      </c>
      <c r="C3914" t="s">
        <v>2625</v>
      </c>
      <c r="D3914" t="s">
        <v>2451</v>
      </c>
      <c r="J3914" t="str">
        <f t="shared" si="38"/>
        <v>sams_club, comp_sales</v>
      </c>
    </row>
    <row r="3915" spans="2:10" x14ac:dyDescent="0.2">
      <c r="B3915">
        <v>934</v>
      </c>
      <c r="C3915" t="s">
        <v>2625</v>
      </c>
      <c r="D3915" t="s">
        <v>2451</v>
      </c>
      <c r="J3915" t="str">
        <f t="shared" si="38"/>
        <v>sams_club, comp_sales</v>
      </c>
    </row>
    <row r="3916" spans="2:10" x14ac:dyDescent="0.2">
      <c r="B3916">
        <v>935</v>
      </c>
      <c r="C3916" t="s">
        <v>2625</v>
      </c>
      <c r="D3916" t="s">
        <v>2451</v>
      </c>
      <c r="J3916" t="str">
        <f t="shared" si="38"/>
        <v>sams_club, comp_sales</v>
      </c>
    </row>
    <row r="3917" spans="2:10" x14ac:dyDescent="0.2">
      <c r="B3917">
        <v>936</v>
      </c>
      <c r="C3917" t="s">
        <v>2220</v>
      </c>
      <c r="J3917" t="str">
        <f t="shared" si="38"/>
        <v>sams_club_sales</v>
      </c>
    </row>
    <row r="3918" spans="2:10" x14ac:dyDescent="0.2">
      <c r="B3918">
        <v>937</v>
      </c>
      <c r="C3918" t="s">
        <v>2007</v>
      </c>
      <c r="J3918" t="str">
        <f t="shared" si="38"/>
        <v>walmart_international_sales</v>
      </c>
    </row>
    <row r="3919" spans="2:10" x14ac:dyDescent="0.2">
      <c r="B3919">
        <v>938</v>
      </c>
      <c r="C3919" t="s">
        <v>2007</v>
      </c>
      <c r="D3919" t="s">
        <v>2626</v>
      </c>
      <c r="J3919" t="str">
        <f t="shared" si="38"/>
        <v>walmart_international_sales, excluding_currency</v>
      </c>
    </row>
    <row r="3920" spans="2:10" x14ac:dyDescent="0.2">
      <c r="B3920">
        <v>939</v>
      </c>
      <c r="C3920" t="s">
        <v>2007</v>
      </c>
      <c r="D3920" t="s">
        <v>2626</v>
      </c>
      <c r="J3920" t="str">
        <f t="shared" si="38"/>
        <v>walmart_international_sales, excluding_currency</v>
      </c>
    </row>
    <row r="3921" spans="2:10" x14ac:dyDescent="0.2">
      <c r="B3921">
        <v>940</v>
      </c>
      <c r="C3921" t="s">
        <v>2627</v>
      </c>
      <c r="D3921" t="s">
        <v>2460</v>
      </c>
      <c r="J3921" t="str">
        <f t="shared" si="38"/>
        <v>walmart, US</v>
      </c>
    </row>
    <row r="3922" spans="2:10" x14ac:dyDescent="0.2">
      <c r="B3922">
        <v>941</v>
      </c>
      <c r="C3922" t="s">
        <v>2627</v>
      </c>
      <c r="D3922" t="s">
        <v>2460</v>
      </c>
      <c r="F3922" t="s">
        <v>1993</v>
      </c>
      <c r="J3922" t="str">
        <f t="shared" si="38"/>
        <v>walmart, USfuel</v>
      </c>
    </row>
    <row r="3923" spans="2:10" x14ac:dyDescent="0.2">
      <c r="B3923">
        <v>942</v>
      </c>
      <c r="C3923" t="s">
        <v>2627</v>
      </c>
      <c r="D3923" t="s">
        <v>2460</v>
      </c>
      <c r="F3923" t="s">
        <v>1993</v>
      </c>
      <c r="J3923" t="str">
        <f t="shared" si="38"/>
        <v>walmart, USfuel</v>
      </c>
    </row>
    <row r="3924" spans="2:10" x14ac:dyDescent="0.2">
      <c r="B3924">
        <v>943</v>
      </c>
      <c r="C3924" t="s">
        <v>2627</v>
      </c>
      <c r="D3924" t="s">
        <v>2460</v>
      </c>
      <c r="F3924" t="s">
        <v>1993</v>
      </c>
      <c r="J3924" t="str">
        <f t="shared" si="38"/>
        <v>walmart, USfuel</v>
      </c>
    </row>
    <row r="3925" spans="2:10" x14ac:dyDescent="0.2">
      <c r="B3925">
        <v>944</v>
      </c>
      <c r="C3925" t="s">
        <v>2627</v>
      </c>
      <c r="D3925" t="s">
        <v>2460</v>
      </c>
      <c r="F3925" t="s">
        <v>2572</v>
      </c>
      <c r="J3925" t="str">
        <f t="shared" si="38"/>
        <v>walmart, USout_fuel</v>
      </c>
    </row>
    <row r="3926" spans="2:10" x14ac:dyDescent="0.2">
      <c r="B3926">
        <v>945</v>
      </c>
      <c r="C3926" t="s">
        <v>2627</v>
      </c>
      <c r="D3926" t="s">
        <v>2460</v>
      </c>
      <c r="F3926" t="s">
        <v>2572</v>
      </c>
      <c r="J3926" t="str">
        <f t="shared" si="38"/>
        <v>walmart, USout_fuel</v>
      </c>
    </row>
    <row r="3927" spans="2:10" x14ac:dyDescent="0.2">
      <c r="B3927">
        <v>946</v>
      </c>
      <c r="C3927" t="s">
        <v>2627</v>
      </c>
      <c r="D3927" t="s">
        <v>2460</v>
      </c>
      <c r="J3927" t="str">
        <f t="shared" si="38"/>
        <v>walmart, US</v>
      </c>
    </row>
    <row r="3928" spans="2:10" x14ac:dyDescent="0.2">
      <c r="B3928">
        <v>947</v>
      </c>
      <c r="C3928" t="s">
        <v>2627</v>
      </c>
      <c r="D3928" t="s">
        <v>2460</v>
      </c>
      <c r="J3928" t="str">
        <f t="shared" si="38"/>
        <v>walmart, US</v>
      </c>
    </row>
    <row r="3929" spans="2:10" x14ac:dyDescent="0.2">
      <c r="B3929">
        <v>948</v>
      </c>
      <c r="C3929" t="s">
        <v>1826</v>
      </c>
      <c r="D3929" t="s">
        <v>2234</v>
      </c>
      <c r="J3929" t="str">
        <f t="shared" si="38"/>
        <v>total, store</v>
      </c>
    </row>
    <row r="3930" spans="2:10" x14ac:dyDescent="0.2">
      <c r="B3930">
        <v>949</v>
      </c>
      <c r="C3930" t="s">
        <v>2190</v>
      </c>
      <c r="D3930" t="s">
        <v>2235</v>
      </c>
      <c r="J3930" t="str">
        <f t="shared" si="38"/>
        <v>new_store, count</v>
      </c>
    </row>
    <row r="3931" spans="2:10" x14ac:dyDescent="0.2">
      <c r="B3931">
        <v>950</v>
      </c>
      <c r="C3931" t="s">
        <v>2009</v>
      </c>
      <c r="J3931" t="str">
        <f t="shared" si="38"/>
        <v>marketplace_gmv</v>
      </c>
    </row>
    <row r="3932" spans="2:10" x14ac:dyDescent="0.2">
      <c r="B3932">
        <v>951</v>
      </c>
      <c r="C3932" t="s">
        <v>2010</v>
      </c>
      <c r="J3932" t="str">
        <f t="shared" si="38"/>
        <v>marketplace_units</v>
      </c>
    </row>
    <row r="3933" spans="2:10" x14ac:dyDescent="0.2">
      <c r="B3933">
        <v>952</v>
      </c>
      <c r="C3933" t="s">
        <v>2628</v>
      </c>
      <c r="D3933" t="s">
        <v>1852</v>
      </c>
      <c r="J3933" t="str">
        <f t="shared" si="38"/>
        <v>customer_assurance, revenue</v>
      </c>
    </row>
    <row r="3934" spans="2:10" x14ac:dyDescent="0.2">
      <c r="B3934">
        <v>953</v>
      </c>
      <c r="C3934" t="s">
        <v>2008</v>
      </c>
      <c r="D3934" t="s">
        <v>2052</v>
      </c>
      <c r="J3934" t="str">
        <f t="shared" si="38"/>
        <v>marketplace, service</v>
      </c>
    </row>
    <row r="3935" spans="2:10" x14ac:dyDescent="0.2">
      <c r="B3935">
        <v>954</v>
      </c>
      <c r="C3935" t="s">
        <v>2011</v>
      </c>
      <c r="J3935" t="str">
        <f t="shared" si="38"/>
        <v>aws_availability_zones</v>
      </c>
    </row>
    <row r="3936" spans="2:10" x14ac:dyDescent="0.2">
      <c r="B3936">
        <v>955</v>
      </c>
      <c r="C3936" t="s">
        <v>2012</v>
      </c>
      <c r="J3936" t="str">
        <f t="shared" si="38"/>
        <v>geographic_regions</v>
      </c>
    </row>
    <row r="3937" spans="2:10" x14ac:dyDescent="0.2">
      <c r="B3937">
        <v>956</v>
      </c>
      <c r="C3937" t="s">
        <v>2014</v>
      </c>
      <c r="J3937" t="str">
        <f t="shared" si="38"/>
        <v>contact_center_interactions</v>
      </c>
    </row>
    <row r="3938" spans="2:10" x14ac:dyDescent="0.2">
      <c r="B3938">
        <v>957</v>
      </c>
      <c r="C3938" t="s">
        <v>2015</v>
      </c>
      <c r="J3938" t="str">
        <f t="shared" si="38"/>
        <v>holiday_season_sales</v>
      </c>
    </row>
    <row r="3939" spans="2:10" x14ac:dyDescent="0.2">
      <c r="B3939">
        <v>958</v>
      </c>
      <c r="C3939" t="s">
        <v>2016</v>
      </c>
      <c r="J3939" t="str">
        <f t="shared" si="38"/>
        <v>prime_day_sales</v>
      </c>
    </row>
    <row r="3940" spans="2:10" x14ac:dyDescent="0.2">
      <c r="B3940">
        <v>959</v>
      </c>
      <c r="C3940" t="s">
        <v>2017</v>
      </c>
      <c r="J3940" t="str">
        <f t="shared" si="38"/>
        <v>aws</v>
      </c>
    </row>
    <row r="3941" spans="2:10" x14ac:dyDescent="0.2">
      <c r="B3941">
        <v>960</v>
      </c>
      <c r="C3941" t="s">
        <v>2629</v>
      </c>
      <c r="D3941" t="s">
        <v>273</v>
      </c>
      <c r="J3941" t="str">
        <f t="shared" si="38"/>
        <v>online, stores</v>
      </c>
    </row>
    <row r="3942" spans="2:10" x14ac:dyDescent="0.2">
      <c r="B3942">
        <v>961</v>
      </c>
      <c r="C3942" t="s">
        <v>1768</v>
      </c>
      <c r="J3942" t="str">
        <f t="shared" si="38"/>
        <v>other</v>
      </c>
    </row>
    <row r="3943" spans="2:10" x14ac:dyDescent="0.2">
      <c r="B3943">
        <v>962</v>
      </c>
      <c r="C3943" t="s">
        <v>2630</v>
      </c>
      <c r="D3943" t="s">
        <v>273</v>
      </c>
      <c r="J3943" t="str">
        <f t="shared" si="38"/>
        <v>physical, stores</v>
      </c>
    </row>
    <row r="3944" spans="2:10" x14ac:dyDescent="0.2">
      <c r="B3944">
        <v>963</v>
      </c>
      <c r="C3944" t="s">
        <v>2018</v>
      </c>
      <c r="J3944" t="str">
        <f t="shared" ref="J3944:J4007" si="39">IF(C3944&lt;&gt;"",C3944,"")&amp;IF(AND(C3944&lt;&gt;"",D3944&lt;&gt;""),", ","")&amp;IF(D3944&lt;&gt;"",D3944,"")&amp;IF(AND(D3944&lt;&gt;"",E3944&lt;&gt;""),", ","")&amp;IF(E3944&lt;&gt;"",E3944,"")&amp;IF(AND(E3944&lt;&gt;"",F3944&lt;&gt;""),", ","")&amp;IF(F3944&lt;&gt;"",F3944,"")&amp;IF(AND(F3944&lt;&gt;"",G3944&lt;&gt;""),", ","")&amp;IF(G3944&lt;&gt;"",G3944,"")</f>
        <v>retail_products</v>
      </c>
    </row>
    <row r="3945" spans="2:10" x14ac:dyDescent="0.2">
      <c r="B3945">
        <v>964</v>
      </c>
      <c r="C3945" t="s">
        <v>2019</v>
      </c>
      <c r="J3945" t="str">
        <f t="shared" si="39"/>
        <v>retail_subscription_services</v>
      </c>
    </row>
    <row r="3946" spans="2:10" x14ac:dyDescent="0.2">
      <c r="B3946">
        <v>965</v>
      </c>
      <c r="C3946" t="s">
        <v>2180</v>
      </c>
      <c r="J3946" t="str">
        <f t="shared" si="39"/>
        <v>retail_third_party_seller_services</v>
      </c>
    </row>
    <row r="3947" spans="2:10" x14ac:dyDescent="0.2">
      <c r="B3947">
        <v>966</v>
      </c>
      <c r="C3947" t="s">
        <v>2020</v>
      </c>
      <c r="J3947" t="str">
        <f t="shared" si="39"/>
        <v>subscription_services</v>
      </c>
    </row>
    <row r="3948" spans="2:10" x14ac:dyDescent="0.2">
      <c r="B3948">
        <v>967</v>
      </c>
      <c r="C3948" t="s">
        <v>2181</v>
      </c>
      <c r="J3948" t="str">
        <f t="shared" si="39"/>
        <v>third_party_seller_services</v>
      </c>
    </row>
    <row r="3949" spans="2:10" x14ac:dyDescent="0.2">
      <c r="B3949">
        <v>968</v>
      </c>
      <c r="C3949" t="s">
        <v>2021</v>
      </c>
      <c r="J3949" t="str">
        <f t="shared" si="39"/>
        <v>grocery_delivery</v>
      </c>
    </row>
    <row r="3950" spans="2:10" x14ac:dyDescent="0.2">
      <c r="B3950">
        <v>969</v>
      </c>
      <c r="C3950" t="s">
        <v>2631</v>
      </c>
      <c r="D3950" t="s">
        <v>2258</v>
      </c>
      <c r="J3950" t="str">
        <f t="shared" si="39"/>
        <v>incremental_, covid_19</v>
      </c>
    </row>
    <row r="3951" spans="2:10" x14ac:dyDescent="0.2">
      <c r="B3951">
        <v>970</v>
      </c>
      <c r="C3951" t="s">
        <v>2022</v>
      </c>
      <c r="J3951" t="str">
        <f t="shared" si="39"/>
        <v>shipment_zero</v>
      </c>
    </row>
    <row r="3952" spans="2:10" x14ac:dyDescent="0.2">
      <c r="B3952">
        <v>971</v>
      </c>
      <c r="C3952" t="s">
        <v>2023</v>
      </c>
      <c r="J3952" t="str">
        <f t="shared" si="39"/>
        <v>aws_segment</v>
      </c>
    </row>
    <row r="3953" spans="2:10" x14ac:dyDescent="0.2">
      <c r="B3953">
        <v>972</v>
      </c>
      <c r="C3953" t="s">
        <v>2024</v>
      </c>
      <c r="J3953" t="str">
        <f t="shared" si="39"/>
        <v>international_segment</v>
      </c>
    </row>
    <row r="3954" spans="2:10" x14ac:dyDescent="0.2">
      <c r="B3954">
        <v>973</v>
      </c>
      <c r="C3954" t="s">
        <v>2025</v>
      </c>
      <c r="J3954" t="str">
        <f t="shared" si="39"/>
        <v>north_america_segment</v>
      </c>
    </row>
    <row r="3955" spans="2:10" x14ac:dyDescent="0.2">
      <c r="B3955">
        <v>974</v>
      </c>
      <c r="D3955" t="s">
        <v>2026</v>
      </c>
      <c r="J3955" t="str">
        <f t="shared" si="39"/>
        <v>order_value</v>
      </c>
    </row>
    <row r="3956" spans="2:10" x14ac:dyDescent="0.2">
      <c r="B3956">
        <v>975</v>
      </c>
      <c r="C3956" t="s">
        <v>2027</v>
      </c>
      <c r="J3956" t="str">
        <f t="shared" si="39"/>
        <v>commerce</v>
      </c>
    </row>
    <row r="3957" spans="2:10" x14ac:dyDescent="0.2">
      <c r="B3957">
        <v>976</v>
      </c>
      <c r="C3957" t="s">
        <v>2440</v>
      </c>
      <c r="D3957" t="s">
        <v>2441</v>
      </c>
      <c r="J3957" t="str">
        <f t="shared" si="39"/>
        <v>direct, consumer</v>
      </c>
    </row>
    <row r="3958" spans="2:10" x14ac:dyDescent="0.2">
      <c r="B3958">
        <v>977</v>
      </c>
      <c r="C3958" t="s">
        <v>1768</v>
      </c>
      <c r="J3958" t="str">
        <f t="shared" si="39"/>
        <v>other</v>
      </c>
    </row>
    <row r="3959" spans="2:10" x14ac:dyDescent="0.2">
      <c r="B3959">
        <v>978</v>
      </c>
      <c r="C3959" t="s">
        <v>2029</v>
      </c>
      <c r="J3959" t="str">
        <f t="shared" si="39"/>
        <v>active_subscriptions</v>
      </c>
    </row>
    <row r="3960" spans="2:10" x14ac:dyDescent="0.2">
      <c r="B3960">
        <v>979</v>
      </c>
      <c r="C3960" t="s">
        <v>2245</v>
      </c>
      <c r="D3960" t="s">
        <v>2632</v>
      </c>
      <c r="J3960" t="str">
        <f t="shared" si="39"/>
        <v>average, monthly_subscription_shipment_churn</v>
      </c>
    </row>
    <row r="3961" spans="2:10" x14ac:dyDescent="0.2">
      <c r="B3961">
        <v>980</v>
      </c>
      <c r="C3961" t="s">
        <v>2182</v>
      </c>
      <c r="J3961" t="str">
        <f t="shared" si="39"/>
        <v>new_subscriptions</v>
      </c>
    </row>
    <row r="3962" spans="2:10" x14ac:dyDescent="0.2">
      <c r="B3962">
        <v>981</v>
      </c>
      <c r="C3962" t="s">
        <v>1771</v>
      </c>
      <c r="J3962" t="str">
        <f t="shared" si="39"/>
        <v>international</v>
      </c>
    </row>
    <row r="3963" spans="2:10" x14ac:dyDescent="0.2">
      <c r="B3963">
        <v>982</v>
      </c>
      <c r="C3963" t="s">
        <v>2467</v>
      </c>
      <c r="J3963" t="str">
        <f t="shared" si="39"/>
        <v>us</v>
      </c>
    </row>
    <row r="3964" spans="2:10" x14ac:dyDescent="0.2">
      <c r="B3964">
        <v>983</v>
      </c>
      <c r="C3964" t="s">
        <v>1771</v>
      </c>
      <c r="J3964" t="str">
        <f t="shared" si="39"/>
        <v>international</v>
      </c>
    </row>
    <row r="3965" spans="2:10" x14ac:dyDescent="0.2">
      <c r="B3965">
        <v>984</v>
      </c>
      <c r="C3965" t="s">
        <v>1769</v>
      </c>
      <c r="J3965" t="str">
        <f t="shared" si="39"/>
        <v>united_states</v>
      </c>
    </row>
    <row r="3966" spans="2:10" x14ac:dyDescent="0.2">
      <c r="B3966">
        <v>985</v>
      </c>
      <c r="C3966" t="s">
        <v>2633</v>
      </c>
      <c r="D3966" t="s">
        <v>1852</v>
      </c>
      <c r="J3966" t="str">
        <f t="shared" si="39"/>
        <v>marketplace_subscription, revenue</v>
      </c>
    </row>
    <row r="3967" spans="2:10" x14ac:dyDescent="0.2">
      <c r="B3967">
        <v>986</v>
      </c>
      <c r="C3967" t="s">
        <v>1768</v>
      </c>
      <c r="D3967" t="s">
        <v>1852</v>
      </c>
      <c r="J3967" t="str">
        <f t="shared" si="39"/>
        <v>other, revenue</v>
      </c>
    </row>
    <row r="3968" spans="2:10" x14ac:dyDescent="0.2">
      <c r="B3968">
        <v>987</v>
      </c>
      <c r="C3968" t="s">
        <v>2030</v>
      </c>
      <c r="J3968" t="str">
        <f t="shared" si="39"/>
        <v>total_paying_dealers</v>
      </c>
    </row>
    <row r="3969" spans="2:10" x14ac:dyDescent="0.2">
      <c r="B3969">
        <v>988</v>
      </c>
      <c r="C3969" t="s">
        <v>2031</v>
      </c>
      <c r="J3969" t="str">
        <f t="shared" si="39"/>
        <v>dealer_customers</v>
      </c>
    </row>
    <row r="3970" spans="2:10" x14ac:dyDescent="0.2">
      <c r="B3970">
        <v>989</v>
      </c>
      <c r="C3970" t="s">
        <v>2032</v>
      </c>
      <c r="J3970" t="str">
        <f t="shared" si="39"/>
        <v>display_advertising</v>
      </c>
    </row>
    <row r="3971" spans="2:10" x14ac:dyDescent="0.2">
      <c r="B3971">
        <v>990</v>
      </c>
      <c r="C3971" t="s">
        <v>1768</v>
      </c>
      <c r="J3971" t="str">
        <f t="shared" si="39"/>
        <v>other</v>
      </c>
    </row>
    <row r="3972" spans="2:10" x14ac:dyDescent="0.2">
      <c r="B3972">
        <v>991</v>
      </c>
      <c r="C3972" t="s">
        <v>2634</v>
      </c>
      <c r="D3972" t="s">
        <v>2635</v>
      </c>
      <c r="J3972" t="str">
        <f t="shared" si="39"/>
        <v>pay, lead</v>
      </c>
    </row>
    <row r="3973" spans="2:10" x14ac:dyDescent="0.2">
      <c r="B3973">
        <v>992</v>
      </c>
      <c r="C3973" t="s">
        <v>2785</v>
      </c>
      <c r="D3973" t="s">
        <v>2786</v>
      </c>
      <c r="J3973" t="str">
        <f t="shared" si="39"/>
        <v>subscription_advertising, digital_solutions</v>
      </c>
    </row>
    <row r="3974" spans="2:10" x14ac:dyDescent="0.2">
      <c r="B3974">
        <v>993</v>
      </c>
      <c r="C3974" t="s">
        <v>2033</v>
      </c>
      <c r="J3974" t="str">
        <f t="shared" si="39"/>
        <v>dealer</v>
      </c>
    </row>
    <row r="3975" spans="2:10" x14ac:dyDescent="0.2">
      <c r="B3975">
        <v>994</v>
      </c>
      <c r="C3975" t="s">
        <v>2787</v>
      </c>
      <c r="D3975" t="s">
        <v>2788</v>
      </c>
      <c r="J3975" t="str">
        <f t="shared" si="39"/>
        <v>oem, national</v>
      </c>
    </row>
    <row r="3976" spans="2:10" x14ac:dyDescent="0.2">
      <c r="B3976">
        <v>995</v>
      </c>
      <c r="C3976" t="s">
        <v>1768</v>
      </c>
      <c r="J3976" t="str">
        <f t="shared" si="39"/>
        <v>other</v>
      </c>
    </row>
    <row r="3977" spans="2:10" x14ac:dyDescent="0.2">
      <c r="B3977">
        <v>996</v>
      </c>
      <c r="C3977" t="s">
        <v>2245</v>
      </c>
      <c r="D3977" t="s">
        <v>2251</v>
      </c>
      <c r="J3977" t="str">
        <f t="shared" si="39"/>
        <v>average, monthly</v>
      </c>
    </row>
    <row r="3978" spans="2:10" x14ac:dyDescent="0.2">
      <c r="B3978">
        <v>997</v>
      </c>
      <c r="C3978" t="s">
        <v>2636</v>
      </c>
      <c r="D3978" t="s">
        <v>2034</v>
      </c>
      <c r="J3978" t="str">
        <f t="shared" si="39"/>
        <v>growth_, website_customers</v>
      </c>
    </row>
    <row r="3979" spans="2:10" x14ac:dyDescent="0.2">
      <c r="B3979">
        <v>998</v>
      </c>
      <c r="C3979" t="s">
        <v>1876</v>
      </c>
      <c r="J3979" t="str">
        <f t="shared" si="39"/>
        <v>active_customers</v>
      </c>
    </row>
    <row r="3980" spans="2:10" x14ac:dyDescent="0.2">
      <c r="B3980">
        <v>999</v>
      </c>
      <c r="C3980" t="s">
        <v>2036</v>
      </c>
      <c r="J3980" t="str">
        <f t="shared" si="39"/>
        <v xml:space="preserve">autoship_customer_sales	</v>
      </c>
    </row>
    <row r="3981" spans="2:10" x14ac:dyDescent="0.2">
      <c r="B3981">
        <v>1000</v>
      </c>
      <c r="C3981" t="s">
        <v>2037</v>
      </c>
      <c r="J3981" t="str">
        <f t="shared" si="39"/>
        <v>autoship_customer_sales</v>
      </c>
    </row>
    <row r="3982" spans="2:10" x14ac:dyDescent="0.2">
      <c r="B3982">
        <v>1001</v>
      </c>
      <c r="C3982" t="s">
        <v>2637</v>
      </c>
      <c r="D3982" t="s">
        <v>1860</v>
      </c>
      <c r="J3982" t="str">
        <f t="shared" si="39"/>
        <v>autoship_customer_sales_as_a_, net_sales</v>
      </c>
    </row>
    <row r="3983" spans="2:10" x14ac:dyDescent="0.2">
      <c r="B3983">
        <v>1002</v>
      </c>
      <c r="C3983" t="s">
        <v>1860</v>
      </c>
      <c r="D3983" t="s">
        <v>2638</v>
      </c>
      <c r="J3983" t="str">
        <f t="shared" si="39"/>
        <v>net_sales, active_customer</v>
      </c>
    </row>
    <row r="3984" spans="2:10" x14ac:dyDescent="0.2">
      <c r="B3984">
        <v>1003</v>
      </c>
      <c r="C3984" t="s">
        <v>1919</v>
      </c>
      <c r="D3984" t="s">
        <v>1852</v>
      </c>
      <c r="J3984" t="str">
        <f t="shared" si="39"/>
        <v>consumables, revenue</v>
      </c>
    </row>
    <row r="3985" spans="2:10" x14ac:dyDescent="0.2">
      <c r="B3985">
        <v>1004</v>
      </c>
      <c r="C3985" t="s">
        <v>2639</v>
      </c>
      <c r="D3985" t="s">
        <v>1852</v>
      </c>
      <c r="J3985" t="str">
        <f t="shared" si="39"/>
        <v>hardgoods, revenue</v>
      </c>
    </row>
    <row r="3986" spans="2:10" x14ac:dyDescent="0.2">
      <c r="B3986">
        <v>1005</v>
      </c>
      <c r="C3986" t="s">
        <v>1768</v>
      </c>
      <c r="D3986" t="s">
        <v>1852</v>
      </c>
      <c r="J3986" t="str">
        <f t="shared" si="39"/>
        <v>other, revenue</v>
      </c>
    </row>
    <row r="3987" spans="2:10" x14ac:dyDescent="0.2">
      <c r="B3987">
        <v>1006</v>
      </c>
      <c r="C3987" t="s">
        <v>2038</v>
      </c>
      <c r="J3987" t="str">
        <f t="shared" si="39"/>
        <v>active_buyers</v>
      </c>
    </row>
    <row r="3988" spans="2:10" x14ac:dyDescent="0.2">
      <c r="B3988">
        <v>1007</v>
      </c>
      <c r="C3988" t="s">
        <v>2789</v>
      </c>
      <c r="D3988" t="s">
        <v>2790</v>
      </c>
      <c r="J3988" t="str">
        <f t="shared" si="39"/>
        <v>gross_merch, ise_value</v>
      </c>
    </row>
    <row r="3989" spans="2:10" x14ac:dyDescent="0.2">
      <c r="B3989">
        <v>1008</v>
      </c>
      <c r="D3989" t="s">
        <v>1747</v>
      </c>
      <c r="J3989" t="str">
        <f t="shared" si="39"/>
        <v>orders</v>
      </c>
    </row>
    <row r="3990" spans="2:10" x14ac:dyDescent="0.2">
      <c r="B3990">
        <v>1009</v>
      </c>
      <c r="C3990" t="s">
        <v>2039</v>
      </c>
      <c r="J3990" t="str">
        <f t="shared" si="39"/>
        <v>other_services</v>
      </c>
    </row>
    <row r="3991" spans="2:10" x14ac:dyDescent="0.2">
      <c r="B3991">
        <v>1010</v>
      </c>
      <c r="C3991" t="s">
        <v>2040</v>
      </c>
      <c r="J3991" t="str">
        <f t="shared" si="39"/>
        <v>seller_marketplace_services</v>
      </c>
    </row>
    <row r="3992" spans="2:10" x14ac:dyDescent="0.2">
      <c r="B3992">
        <v>1011</v>
      </c>
      <c r="C3992" t="s">
        <v>2041</v>
      </c>
      <c r="J3992" t="str">
        <f t="shared" si="39"/>
        <v>annual_active_buyers</v>
      </c>
    </row>
    <row r="3993" spans="2:10" x14ac:dyDescent="0.2">
      <c r="B3993">
        <v>1012</v>
      </c>
      <c r="C3993" t="s">
        <v>2042</v>
      </c>
      <c r="J3993" t="str">
        <f t="shared" si="39"/>
        <v>annual_active_sellers</v>
      </c>
    </row>
    <row r="3994" spans="2:10" x14ac:dyDescent="0.2">
      <c r="B3994">
        <v>1013</v>
      </c>
      <c r="C3994" t="s">
        <v>1780</v>
      </c>
      <c r="D3994" t="s">
        <v>2237</v>
      </c>
      <c r="J3994" t="str">
        <f t="shared" si="39"/>
        <v>germany, revenues</v>
      </c>
    </row>
    <row r="3995" spans="2:10" x14ac:dyDescent="0.2">
      <c r="B3995">
        <v>1014</v>
      </c>
      <c r="C3995" t="s">
        <v>3463</v>
      </c>
      <c r="D3995" t="s">
        <v>2237</v>
      </c>
      <c r="J3995" t="str">
        <f t="shared" si="39"/>
        <v>rest_world, revenues</v>
      </c>
    </row>
    <row r="3996" spans="2:10" x14ac:dyDescent="0.2">
      <c r="B3996">
        <v>1015</v>
      </c>
      <c r="C3996" t="s">
        <v>1783</v>
      </c>
      <c r="D3996" t="s">
        <v>2237</v>
      </c>
      <c r="J3996" t="str">
        <f t="shared" si="39"/>
        <v>south_korea, revenues</v>
      </c>
    </row>
    <row r="3997" spans="2:10" x14ac:dyDescent="0.2">
      <c r="B3997">
        <v>1016</v>
      </c>
      <c r="C3997" t="s">
        <v>2640</v>
      </c>
      <c r="D3997" t="s">
        <v>2237</v>
      </c>
      <c r="J3997" t="str">
        <f t="shared" si="39"/>
        <v>total_geographic, revenues</v>
      </c>
    </row>
    <row r="3998" spans="2:10" x14ac:dyDescent="0.2">
      <c r="B3998">
        <v>1017</v>
      </c>
      <c r="C3998" t="s">
        <v>2467</v>
      </c>
      <c r="D3998" t="s">
        <v>2237</v>
      </c>
      <c r="J3998" t="str">
        <f t="shared" si="39"/>
        <v>us, revenues</v>
      </c>
    </row>
    <row r="3999" spans="2:10" x14ac:dyDescent="0.2">
      <c r="B3999">
        <v>1018</v>
      </c>
      <c r="C3999" t="s">
        <v>2641</v>
      </c>
      <c r="D3999" t="s">
        <v>2237</v>
      </c>
      <c r="J3999" t="str">
        <f t="shared" si="39"/>
        <v>united_kingdom, revenues</v>
      </c>
    </row>
    <row r="4000" spans="2:10" x14ac:dyDescent="0.2">
      <c r="B4000">
        <v>1019</v>
      </c>
      <c r="C4000" t="s">
        <v>2789</v>
      </c>
      <c r="D4000" t="s">
        <v>2791</v>
      </c>
      <c r="J4000" t="str">
        <f t="shared" si="39"/>
        <v>gross_merch, ise_volume</v>
      </c>
    </row>
    <row r="4001" spans="2:10" x14ac:dyDescent="0.2">
      <c r="B4001">
        <v>1020</v>
      </c>
      <c r="C4001" t="s">
        <v>2642</v>
      </c>
      <c r="D4001" t="s">
        <v>2500</v>
      </c>
      <c r="J4001" t="str">
        <f t="shared" si="39"/>
        <v>classifieds_, _other</v>
      </c>
    </row>
    <row r="4002" spans="2:10" x14ac:dyDescent="0.2">
      <c r="B4002">
        <v>1021</v>
      </c>
      <c r="C4002" t="s">
        <v>3464</v>
      </c>
      <c r="D4002" t="s">
        <v>2237</v>
      </c>
      <c r="J4002" t="str">
        <f t="shared" si="39"/>
        <v>elimination_inter_segment_net, revenues</v>
      </c>
    </row>
    <row r="4003" spans="2:10" x14ac:dyDescent="0.2">
      <c r="B4003">
        <v>1022</v>
      </c>
      <c r="C4003" t="s">
        <v>2792</v>
      </c>
      <c r="D4003" t="s">
        <v>1768</v>
      </c>
      <c r="J4003" t="str">
        <f t="shared" si="39"/>
        <v>marketing_services, other</v>
      </c>
    </row>
    <row r="4004" spans="2:10" x14ac:dyDescent="0.2">
      <c r="B4004">
        <v>1023</v>
      </c>
      <c r="C4004" t="s">
        <v>2792</v>
      </c>
      <c r="D4004" t="s">
        <v>1768</v>
      </c>
      <c r="J4004" t="str">
        <f t="shared" si="39"/>
        <v>marketing_services, other</v>
      </c>
    </row>
    <row r="4005" spans="2:10" x14ac:dyDescent="0.2">
      <c r="B4005">
        <v>1024</v>
      </c>
      <c r="C4005" t="s">
        <v>2792</v>
      </c>
      <c r="D4005" t="s">
        <v>1768</v>
      </c>
      <c r="F4005" t="s">
        <v>2008</v>
      </c>
      <c r="J4005" t="str">
        <f t="shared" si="39"/>
        <v>marketing_services, othermarketplace</v>
      </c>
    </row>
    <row r="4006" spans="2:10" x14ac:dyDescent="0.2">
      <c r="B4006">
        <v>1025</v>
      </c>
      <c r="C4006" t="s">
        <v>2792</v>
      </c>
      <c r="D4006" t="s">
        <v>1768</v>
      </c>
      <c r="F4006" t="s">
        <v>2432</v>
      </c>
      <c r="G4006" t="s">
        <v>1768</v>
      </c>
      <c r="J4006" t="str">
        <f t="shared" si="39"/>
        <v>marketing_services, othercorporate, other</v>
      </c>
    </row>
    <row r="4007" spans="2:10" x14ac:dyDescent="0.2">
      <c r="B4007">
        <v>1026</v>
      </c>
      <c r="C4007" t="s">
        <v>2008</v>
      </c>
      <c r="D4007" t="s">
        <v>2237</v>
      </c>
      <c r="J4007" t="str">
        <f t="shared" si="39"/>
        <v>marketplace, revenues</v>
      </c>
    </row>
    <row r="4008" spans="2:10" x14ac:dyDescent="0.2">
      <c r="B4008">
        <v>1027</v>
      </c>
      <c r="C4008" t="s">
        <v>2643</v>
      </c>
      <c r="D4008" t="s">
        <v>2237</v>
      </c>
      <c r="J4008" t="str">
        <f t="shared" ref="J4008:J4071" si="40">IF(C4008&lt;&gt;"",C4008,"")&amp;IF(AND(C4008&lt;&gt;"",D4008&lt;&gt;""),", ","")&amp;IF(D4008&lt;&gt;"",D4008,"")&amp;IF(AND(D4008&lt;&gt;"",E4008&lt;&gt;""),", ","")&amp;IF(E4008&lt;&gt;"",E4008,"")&amp;IF(AND(E4008&lt;&gt;"",F4008&lt;&gt;""),", ","")&amp;IF(F4008&lt;&gt;"",F4008,"")&amp;IF(AND(F4008&lt;&gt;"",G4008&lt;&gt;""),", ","")&amp;IF(G4008&lt;&gt;"",G4008,"")</f>
        <v>net_transaction, revenues</v>
      </c>
    </row>
    <row r="4009" spans="2:10" x14ac:dyDescent="0.2">
      <c r="B4009">
        <v>1028</v>
      </c>
      <c r="C4009" t="s">
        <v>2643</v>
      </c>
      <c r="D4009" t="s">
        <v>2237</v>
      </c>
      <c r="J4009" t="str">
        <f t="shared" si="40"/>
        <v>net_transaction, revenues</v>
      </c>
    </row>
    <row r="4010" spans="2:10" x14ac:dyDescent="0.2">
      <c r="B4010">
        <v>1029</v>
      </c>
      <c r="C4010" t="s">
        <v>2643</v>
      </c>
      <c r="D4010" t="s">
        <v>2237</v>
      </c>
      <c r="J4010" t="str">
        <f t="shared" si="40"/>
        <v>net_transaction, revenues</v>
      </c>
    </row>
    <row r="4011" spans="2:10" x14ac:dyDescent="0.2">
      <c r="B4011">
        <v>1030</v>
      </c>
      <c r="C4011" t="s">
        <v>2644</v>
      </c>
      <c r="D4011" t="s">
        <v>2237</v>
      </c>
      <c r="J4011" t="str">
        <f t="shared" si="40"/>
        <v>total_net, revenues</v>
      </c>
    </row>
    <row r="4012" spans="2:10" x14ac:dyDescent="0.2">
      <c r="B4012">
        <v>1031</v>
      </c>
      <c r="C4012" t="s">
        <v>2645</v>
      </c>
      <c r="D4012" t="s">
        <v>2237</v>
      </c>
      <c r="J4012" t="str">
        <f t="shared" si="40"/>
        <v>total_segment, revenues</v>
      </c>
    </row>
    <row r="4013" spans="2:10" x14ac:dyDescent="0.2">
      <c r="B4013">
        <v>1032</v>
      </c>
      <c r="C4013" t="s">
        <v>2044</v>
      </c>
      <c r="J4013" t="str">
        <f t="shared" si="40"/>
        <v>take_rate</v>
      </c>
    </row>
    <row r="4014" spans="2:10" x14ac:dyDescent="0.2">
      <c r="B4014">
        <v>1033</v>
      </c>
      <c r="C4014" t="s">
        <v>2038</v>
      </c>
      <c r="J4014" t="str">
        <f t="shared" si="40"/>
        <v>active_buyers</v>
      </c>
    </row>
    <row r="4015" spans="2:10" x14ac:dyDescent="0.2">
      <c r="B4015">
        <v>1034</v>
      </c>
      <c r="C4015" t="s">
        <v>2038</v>
      </c>
      <c r="J4015" t="str">
        <f t="shared" si="40"/>
        <v>active_buyers</v>
      </c>
    </row>
    <row r="4016" spans="2:10" x14ac:dyDescent="0.2">
      <c r="B4016">
        <v>1035</v>
      </c>
      <c r="C4016" t="s">
        <v>2045</v>
      </c>
      <c r="J4016" t="str">
        <f t="shared" si="40"/>
        <v>active_sellers</v>
      </c>
    </row>
    <row r="4017" spans="2:10" x14ac:dyDescent="0.2">
      <c r="B4017">
        <v>1036</v>
      </c>
      <c r="C4017" t="s">
        <v>2045</v>
      </c>
      <c r="J4017" t="str">
        <f t="shared" si="40"/>
        <v>active_sellers</v>
      </c>
    </row>
    <row r="4018" spans="2:10" x14ac:dyDescent="0.2">
      <c r="B4018">
        <v>1037</v>
      </c>
      <c r="C4018" t="s">
        <v>2789</v>
      </c>
      <c r="D4018" t="s">
        <v>2779</v>
      </c>
      <c r="J4018" t="str">
        <f t="shared" si="40"/>
        <v>gross_merch, ise_sales</v>
      </c>
    </row>
    <row r="4019" spans="2:10" x14ac:dyDescent="0.2">
      <c r="B4019">
        <v>1038</v>
      </c>
      <c r="C4019" t="s">
        <v>2793</v>
      </c>
      <c r="D4019" t="s">
        <v>2779</v>
      </c>
      <c r="J4019" t="str">
        <f t="shared" si="40"/>
        <v>international_gross_merch, ise_sales</v>
      </c>
    </row>
    <row r="4020" spans="2:10" x14ac:dyDescent="0.2">
      <c r="B4020">
        <v>1039</v>
      </c>
      <c r="C4020" t="s">
        <v>2794</v>
      </c>
      <c r="D4020" t="s">
        <v>2779</v>
      </c>
      <c r="J4020" t="str">
        <f t="shared" si="40"/>
        <v>mobile_gross_merch, ise_sales</v>
      </c>
    </row>
    <row r="4021" spans="2:10" x14ac:dyDescent="0.2">
      <c r="B4021">
        <v>1040</v>
      </c>
      <c r="C4021" t="s">
        <v>2789</v>
      </c>
      <c r="D4021" t="s">
        <v>2779</v>
      </c>
      <c r="J4021" t="str">
        <f t="shared" si="40"/>
        <v>gross_merch, ise_sales</v>
      </c>
    </row>
    <row r="4022" spans="2:10" x14ac:dyDescent="0.2">
      <c r="B4022">
        <v>1041</v>
      </c>
      <c r="C4022" t="s">
        <v>2008</v>
      </c>
      <c r="D4022" t="s">
        <v>1852</v>
      </c>
      <c r="J4022" t="str">
        <f t="shared" si="40"/>
        <v>marketplace, revenue</v>
      </c>
    </row>
    <row r="4023" spans="2:10" x14ac:dyDescent="0.2">
      <c r="B4023">
        <v>1042</v>
      </c>
      <c r="C4023" t="s">
        <v>2046</v>
      </c>
      <c r="J4023" t="str">
        <f t="shared" si="40"/>
        <v>marketplace_rvenue</v>
      </c>
    </row>
    <row r="4024" spans="2:10" x14ac:dyDescent="0.2">
      <c r="B4024">
        <v>1043</v>
      </c>
      <c r="C4024" t="s">
        <v>1984</v>
      </c>
      <c r="D4024" t="s">
        <v>1852</v>
      </c>
      <c r="J4024" t="str">
        <f t="shared" si="40"/>
        <v>services, revenue</v>
      </c>
    </row>
    <row r="4025" spans="2:10" x14ac:dyDescent="0.2">
      <c r="B4025">
        <v>1044</v>
      </c>
      <c r="C4025" t="s">
        <v>1876</v>
      </c>
      <c r="J4025" t="str">
        <f t="shared" si="40"/>
        <v>active_customers</v>
      </c>
    </row>
    <row r="4026" spans="2:10" x14ac:dyDescent="0.2">
      <c r="B4026">
        <v>1045</v>
      </c>
      <c r="C4026" t="s">
        <v>1876</v>
      </c>
      <c r="J4026" t="str">
        <f t="shared" si="40"/>
        <v>active_customers</v>
      </c>
    </row>
    <row r="4027" spans="2:10" x14ac:dyDescent="0.2">
      <c r="B4027">
        <v>1046</v>
      </c>
      <c r="D4027" t="s">
        <v>2026</v>
      </c>
      <c r="J4027" t="str">
        <f t="shared" si="40"/>
        <v>order_value</v>
      </c>
    </row>
    <row r="4028" spans="2:10" x14ac:dyDescent="0.2">
      <c r="B4028">
        <v>1047</v>
      </c>
      <c r="C4028" t="s">
        <v>3448</v>
      </c>
      <c r="J4028" t="str">
        <f t="shared" si="40"/>
        <v>rest_the_world</v>
      </c>
    </row>
    <row r="4029" spans="2:10" x14ac:dyDescent="0.2">
      <c r="B4029">
        <v>1048</v>
      </c>
      <c r="C4029" t="s">
        <v>1769</v>
      </c>
      <c r="J4029" t="str">
        <f t="shared" si="40"/>
        <v>united_states</v>
      </c>
    </row>
    <row r="4030" spans="2:10" x14ac:dyDescent="0.2">
      <c r="B4030">
        <v>1049</v>
      </c>
      <c r="C4030" t="s">
        <v>2183</v>
      </c>
      <c r="J4030" t="str">
        <f t="shared" si="40"/>
        <v>non_scrubs</v>
      </c>
    </row>
    <row r="4031" spans="2:10" x14ac:dyDescent="0.2">
      <c r="B4031">
        <v>1050</v>
      </c>
      <c r="C4031" t="s">
        <v>2048</v>
      </c>
      <c r="J4031" t="str">
        <f t="shared" si="40"/>
        <v>scrubs</v>
      </c>
    </row>
    <row r="4032" spans="2:10" x14ac:dyDescent="0.2">
      <c r="B4032">
        <v>1051</v>
      </c>
      <c r="C4032" t="s">
        <v>2164</v>
      </c>
      <c r="D4032" t="s">
        <v>1852</v>
      </c>
      <c r="J4032" t="str">
        <f t="shared" si="40"/>
        <v>e_commerce, revenue</v>
      </c>
    </row>
    <row r="4033" spans="2:10" x14ac:dyDescent="0.2">
      <c r="B4033">
        <v>1052</v>
      </c>
      <c r="C4033" t="s">
        <v>2164</v>
      </c>
      <c r="D4033" t="s">
        <v>2795</v>
      </c>
      <c r="J4033" t="str">
        <f t="shared" si="40"/>
        <v>e_commerce, revenue_(combined_online</v>
      </c>
    </row>
    <row r="4034" spans="2:10" x14ac:dyDescent="0.2">
      <c r="B4034">
        <v>1053</v>
      </c>
      <c r="C4034" t="s">
        <v>1768</v>
      </c>
      <c r="D4034" t="s">
        <v>1852</v>
      </c>
      <c r="J4034" t="str">
        <f t="shared" si="40"/>
        <v>other, revenue</v>
      </c>
    </row>
    <row r="4035" spans="2:10" x14ac:dyDescent="0.2">
      <c r="B4035">
        <v>1054</v>
      </c>
      <c r="C4035" t="s">
        <v>2646</v>
      </c>
      <c r="D4035" t="s">
        <v>1852</v>
      </c>
      <c r="J4035" t="str">
        <f t="shared" si="40"/>
        <v>1_800_flowers.com_consumer_floral, revenue</v>
      </c>
    </row>
    <row r="4036" spans="2:10" x14ac:dyDescent="0.2">
      <c r="B4036">
        <v>1055</v>
      </c>
      <c r="C4036" t="s">
        <v>2647</v>
      </c>
      <c r="D4036" t="s">
        <v>1852</v>
      </c>
      <c r="J4036" t="str">
        <f t="shared" si="40"/>
        <v>bloomnet, revenue</v>
      </c>
    </row>
    <row r="4037" spans="2:10" x14ac:dyDescent="0.2">
      <c r="B4037">
        <v>1056</v>
      </c>
      <c r="C4037" t="s">
        <v>2648</v>
      </c>
      <c r="D4037" t="s">
        <v>1852</v>
      </c>
      <c r="J4037" t="str">
        <f t="shared" si="40"/>
        <v>bloomnet_wire_service, revenue</v>
      </c>
    </row>
    <row r="4038" spans="2:10" x14ac:dyDescent="0.2">
      <c r="B4038">
        <v>1057</v>
      </c>
      <c r="C4038" t="s">
        <v>2796</v>
      </c>
      <c r="D4038" t="s">
        <v>2797</v>
      </c>
      <c r="J4038" t="str">
        <f t="shared" si="40"/>
        <v>consumer_floral, gifts</v>
      </c>
    </row>
    <row r="4039" spans="2:10" x14ac:dyDescent="0.2">
      <c r="B4039">
        <v>1058</v>
      </c>
      <c r="C4039" t="s">
        <v>2432</v>
      </c>
      <c r="D4039" t="s">
        <v>1852</v>
      </c>
      <c r="J4039" t="str">
        <f t="shared" si="40"/>
        <v>corporate, revenue</v>
      </c>
    </row>
    <row r="4040" spans="2:10" x14ac:dyDescent="0.2">
      <c r="B4040">
        <v>1059</v>
      </c>
      <c r="C4040" t="s">
        <v>2798</v>
      </c>
      <c r="D4040" t="s">
        <v>2799</v>
      </c>
      <c r="J4040" t="str">
        <f t="shared" si="40"/>
        <v>gourmet_food, gift_baskets</v>
      </c>
    </row>
    <row r="4041" spans="2:10" x14ac:dyDescent="0.2">
      <c r="B4041">
        <v>1060</v>
      </c>
      <c r="C4041" t="s">
        <v>2049</v>
      </c>
      <c r="J4041" t="str">
        <f t="shared" si="40"/>
        <v>intercompany_eliminations</v>
      </c>
    </row>
    <row r="4042" spans="2:10" x14ac:dyDescent="0.2">
      <c r="B4042">
        <v>1061</v>
      </c>
      <c r="C4042" t="s">
        <v>1876</v>
      </c>
      <c r="D4042" t="s">
        <v>2309</v>
      </c>
      <c r="J4042" t="str">
        <f t="shared" si="40"/>
        <v>active_customers, for_the_trailing_twelve_months</v>
      </c>
    </row>
    <row r="4043" spans="2:10" x14ac:dyDescent="0.2">
      <c r="B4043">
        <v>1062</v>
      </c>
      <c r="C4043" t="s">
        <v>2050</v>
      </c>
      <c r="J4043" t="str">
        <f t="shared" si="40"/>
        <v>gross_billings</v>
      </c>
    </row>
    <row r="4044" spans="2:10" x14ac:dyDescent="0.2">
      <c r="B4044">
        <v>1063</v>
      </c>
      <c r="C4044" t="s">
        <v>2051</v>
      </c>
      <c r="J4044" t="str">
        <f t="shared" si="40"/>
        <v>product</v>
      </c>
    </row>
    <row r="4045" spans="2:10" x14ac:dyDescent="0.2">
      <c r="B4045">
        <v>1064</v>
      </c>
      <c r="C4045" t="s">
        <v>2052</v>
      </c>
      <c r="J4045" t="str">
        <f t="shared" si="40"/>
        <v>service</v>
      </c>
    </row>
    <row r="4046" spans="2:10" x14ac:dyDescent="0.2">
      <c r="B4046">
        <v>1065</v>
      </c>
      <c r="C4046" t="s">
        <v>3449</v>
      </c>
      <c r="J4046" t="str">
        <f t="shared" si="40"/>
        <v>total_units_international</v>
      </c>
    </row>
    <row r="4047" spans="2:10" x14ac:dyDescent="0.2">
      <c r="B4047">
        <v>1066</v>
      </c>
      <c r="C4047" t="s">
        <v>3450</v>
      </c>
      <c r="J4047" t="str">
        <f t="shared" si="40"/>
        <v>total_units_north_america</v>
      </c>
    </row>
    <row r="4048" spans="2:10" x14ac:dyDescent="0.2">
      <c r="B4048">
        <v>1067</v>
      </c>
      <c r="C4048" t="s">
        <v>2310</v>
      </c>
      <c r="D4048" t="s">
        <v>1876</v>
      </c>
      <c r="J4048" t="str">
        <f t="shared" si="40"/>
        <v>ttm, active_customers</v>
      </c>
    </row>
    <row r="4049" spans="2:10" x14ac:dyDescent="0.2">
      <c r="B4049">
        <v>1068</v>
      </c>
      <c r="C4049" t="s">
        <v>2310</v>
      </c>
      <c r="D4049" t="s">
        <v>1876</v>
      </c>
      <c r="J4049" t="str">
        <f t="shared" si="40"/>
        <v>ttm, active_customers</v>
      </c>
    </row>
    <row r="4050" spans="2:10" x14ac:dyDescent="0.2">
      <c r="B4050">
        <v>1069</v>
      </c>
      <c r="C4050" t="s">
        <v>2310</v>
      </c>
      <c r="D4050" t="s">
        <v>1876</v>
      </c>
      <c r="J4050" t="str">
        <f t="shared" si="40"/>
        <v>ttm, active_customers</v>
      </c>
    </row>
    <row r="4051" spans="2:10" x14ac:dyDescent="0.2">
      <c r="B4051">
        <v>1070</v>
      </c>
      <c r="C4051" t="s">
        <v>1876</v>
      </c>
      <c r="J4051" t="str">
        <f t="shared" si="40"/>
        <v>active_customers</v>
      </c>
    </row>
    <row r="4052" spans="2:10" x14ac:dyDescent="0.2">
      <c r="B4052">
        <v>1071</v>
      </c>
      <c r="D4052" t="s">
        <v>2026</v>
      </c>
      <c r="J4052" t="str">
        <f t="shared" si="40"/>
        <v>order_value</v>
      </c>
    </row>
    <row r="4053" spans="2:10" x14ac:dyDescent="0.2">
      <c r="B4053">
        <v>1072</v>
      </c>
      <c r="C4053" t="s">
        <v>1876</v>
      </c>
      <c r="J4053" t="str">
        <f t="shared" si="40"/>
        <v>active_customers</v>
      </c>
    </row>
    <row r="4054" spans="2:10" x14ac:dyDescent="0.2">
      <c r="B4054">
        <v>1073</v>
      </c>
      <c r="C4054" t="s">
        <v>2054</v>
      </c>
      <c r="J4054" t="str">
        <f t="shared" si="40"/>
        <v>mobile_device</v>
      </c>
    </row>
    <row r="4055" spans="2:10" x14ac:dyDescent="0.2">
      <c r="B4055">
        <v>1074</v>
      </c>
      <c r="C4055" t="s">
        <v>2055</v>
      </c>
      <c r="J4055" t="str">
        <f t="shared" si="40"/>
        <v>orders_delivered</v>
      </c>
    </row>
    <row r="4056" spans="2:10" x14ac:dyDescent="0.2">
      <c r="B4056">
        <v>1075</v>
      </c>
      <c r="C4056" t="s">
        <v>2055</v>
      </c>
      <c r="J4056" t="str">
        <f t="shared" si="40"/>
        <v>orders_delivered</v>
      </c>
    </row>
    <row r="4057" spans="2:10" x14ac:dyDescent="0.2">
      <c r="B4057">
        <v>1076</v>
      </c>
      <c r="C4057" t="s">
        <v>1747</v>
      </c>
      <c r="D4057" t="s">
        <v>2638</v>
      </c>
      <c r="J4057" t="str">
        <f t="shared" si="40"/>
        <v>orders, active_customer</v>
      </c>
    </row>
    <row r="4058" spans="2:10" x14ac:dyDescent="0.2">
      <c r="B4058">
        <v>1077</v>
      </c>
      <c r="C4058" t="s">
        <v>1747</v>
      </c>
      <c r="D4058" t="s">
        <v>2638</v>
      </c>
      <c r="J4058" t="str">
        <f t="shared" si="40"/>
        <v>orders, active_customer</v>
      </c>
    </row>
    <row r="4059" spans="2:10" x14ac:dyDescent="0.2">
      <c r="B4059">
        <v>1078</v>
      </c>
      <c r="C4059" t="s">
        <v>2038</v>
      </c>
      <c r="J4059" t="str">
        <f t="shared" si="40"/>
        <v>active_buyers</v>
      </c>
    </row>
    <row r="4060" spans="2:10" x14ac:dyDescent="0.2">
      <c r="B4060">
        <v>1079</v>
      </c>
      <c r="C4060" t="s">
        <v>2038</v>
      </c>
      <c r="J4060" t="str">
        <f t="shared" si="40"/>
        <v>active_buyers</v>
      </c>
    </row>
    <row r="4061" spans="2:10" x14ac:dyDescent="0.2">
      <c r="B4061">
        <v>1080</v>
      </c>
      <c r="C4061" t="s">
        <v>2789</v>
      </c>
      <c r="J4061" t="str">
        <f t="shared" si="40"/>
        <v>gross_merch</v>
      </c>
    </row>
    <row r="4062" spans="2:10" x14ac:dyDescent="0.2">
      <c r="B4062">
        <v>1081</v>
      </c>
      <c r="C4062" t="s">
        <v>2789</v>
      </c>
      <c r="J4062" t="str">
        <f t="shared" si="40"/>
        <v>gross_merch</v>
      </c>
    </row>
    <row r="4063" spans="2:10" x14ac:dyDescent="0.2">
      <c r="B4063">
        <v>1082</v>
      </c>
      <c r="C4063" t="s">
        <v>2861</v>
      </c>
      <c r="J4063" t="str">
        <f t="shared" si="40"/>
        <v>hard_parts</v>
      </c>
    </row>
    <row r="4064" spans="2:10" x14ac:dyDescent="0.2">
      <c r="B4064">
        <v>1083</v>
      </c>
      <c r="C4064" t="s">
        <v>2862</v>
      </c>
      <c r="J4064" t="str">
        <f t="shared" si="40"/>
        <v>performance</v>
      </c>
    </row>
    <row r="4065" spans="2:10" x14ac:dyDescent="0.2">
      <c r="B4065">
        <v>1084</v>
      </c>
      <c r="C4065" t="s">
        <v>2863</v>
      </c>
      <c r="J4065" t="str">
        <f t="shared" si="40"/>
        <v>replacement_parts</v>
      </c>
    </row>
    <row r="4066" spans="2:10" x14ac:dyDescent="0.2">
      <c r="B4066">
        <v>1085</v>
      </c>
      <c r="C4066" t="s">
        <v>2861</v>
      </c>
      <c r="D4066" t="s">
        <v>2861</v>
      </c>
      <c r="J4066" t="str">
        <f t="shared" si="40"/>
        <v>hard_parts, hard_parts</v>
      </c>
    </row>
    <row r="4067" spans="2:10" x14ac:dyDescent="0.2">
      <c r="B4067">
        <v>1086</v>
      </c>
      <c r="C4067" t="s">
        <v>2862</v>
      </c>
      <c r="D4067" t="s">
        <v>2862</v>
      </c>
      <c r="J4067" t="str">
        <f t="shared" si="40"/>
        <v>performance, performance</v>
      </c>
    </row>
    <row r="4068" spans="2:10" x14ac:dyDescent="0.2">
      <c r="B4068">
        <v>1087</v>
      </c>
      <c r="C4068" t="s">
        <v>2863</v>
      </c>
      <c r="D4068" t="s">
        <v>2863</v>
      </c>
      <c r="J4068" t="str">
        <f t="shared" si="40"/>
        <v>replacement_parts, replacement_parts</v>
      </c>
    </row>
    <row r="4069" spans="2:10" x14ac:dyDescent="0.2">
      <c r="B4069">
        <v>1088</v>
      </c>
      <c r="C4069" t="s">
        <v>2056</v>
      </c>
      <c r="J4069" t="str">
        <f t="shared" si="40"/>
        <v>existing_customers</v>
      </c>
    </row>
    <row r="4070" spans="2:10" x14ac:dyDescent="0.2">
      <c r="B4070">
        <v>1089</v>
      </c>
      <c r="C4070" t="s">
        <v>2056</v>
      </c>
      <c r="J4070" t="str">
        <f t="shared" si="40"/>
        <v>existing_customers</v>
      </c>
    </row>
    <row r="4071" spans="2:10" x14ac:dyDescent="0.2">
      <c r="B4071">
        <v>1090</v>
      </c>
      <c r="D4071" t="s">
        <v>1709</v>
      </c>
      <c r="J4071" t="str">
        <f t="shared" si="40"/>
        <v>customers</v>
      </c>
    </row>
    <row r="4072" spans="2:10" x14ac:dyDescent="0.2">
      <c r="B4072">
        <v>1091</v>
      </c>
      <c r="C4072" t="s">
        <v>1817</v>
      </c>
      <c r="J4072" t="str">
        <f t="shared" ref="J4072:J4135" si="41">IF(C4072&lt;&gt;"",C4072,"")&amp;IF(AND(C4072&lt;&gt;"",D4072&lt;&gt;""),", ","")&amp;IF(D4072&lt;&gt;"",D4072,"")&amp;IF(AND(D4072&lt;&gt;"",E4072&lt;&gt;""),", ","")&amp;IF(E4072&lt;&gt;"",E4072,"")&amp;IF(AND(E4072&lt;&gt;"",F4072&lt;&gt;""),", ","")&amp;IF(F4072&lt;&gt;"",F4072,"")&amp;IF(AND(F4072&lt;&gt;"",G4072&lt;&gt;""),", ","")&amp;IF(G4072&lt;&gt;"",G4072,"")</f>
        <v>accessories</v>
      </c>
    </row>
    <row r="4073" spans="2:10" x14ac:dyDescent="0.2">
      <c r="B4073">
        <v>1092</v>
      </c>
      <c r="C4073" t="s">
        <v>2058</v>
      </c>
      <c r="J4073" t="str">
        <f t="shared" si="41"/>
        <v>apparel</v>
      </c>
    </row>
    <row r="4074" spans="2:10" x14ac:dyDescent="0.2">
      <c r="B4074">
        <v>1093</v>
      </c>
      <c r="C4074" t="s">
        <v>2059</v>
      </c>
      <c r="J4074" t="str">
        <f t="shared" si="41"/>
        <v>beauty</v>
      </c>
    </row>
    <row r="4075" spans="2:10" x14ac:dyDescent="0.2">
      <c r="B4075">
        <v>1094</v>
      </c>
      <c r="C4075" t="s">
        <v>2060</v>
      </c>
      <c r="J4075" t="str">
        <f t="shared" si="41"/>
        <v>electronics</v>
      </c>
    </row>
    <row r="4076" spans="2:10" x14ac:dyDescent="0.2">
      <c r="B4076">
        <v>1095</v>
      </c>
      <c r="C4076" t="s">
        <v>1934</v>
      </c>
      <c r="J4076" t="str">
        <f t="shared" si="41"/>
        <v>home</v>
      </c>
    </row>
    <row r="4077" spans="2:10" x14ac:dyDescent="0.2">
      <c r="B4077">
        <v>1096</v>
      </c>
      <c r="C4077" t="s">
        <v>2061</v>
      </c>
      <c r="J4077" t="str">
        <f t="shared" si="41"/>
        <v>jewelry</v>
      </c>
    </row>
    <row r="4078" spans="2:10" x14ac:dyDescent="0.2">
      <c r="B4078">
        <v>1097</v>
      </c>
      <c r="C4078" t="s">
        <v>1768</v>
      </c>
      <c r="D4078" t="s">
        <v>1852</v>
      </c>
      <c r="J4078" t="str">
        <f t="shared" si="41"/>
        <v>other, revenue</v>
      </c>
    </row>
    <row r="4079" spans="2:10" x14ac:dyDescent="0.2">
      <c r="B4079">
        <v>1098</v>
      </c>
      <c r="C4079" t="s">
        <v>2800</v>
      </c>
      <c r="D4079" t="s">
        <v>1768</v>
      </c>
      <c r="J4079" t="str">
        <f t="shared" si="41"/>
        <v>corp, other</v>
      </c>
    </row>
    <row r="4080" spans="2:10" x14ac:dyDescent="0.2">
      <c r="B4080">
        <v>1099</v>
      </c>
      <c r="C4080" t="s">
        <v>2221</v>
      </c>
      <c r="J4080" t="str">
        <f t="shared" si="41"/>
        <v>qvc_intl</v>
      </c>
    </row>
    <row r="4081" spans="2:10" x14ac:dyDescent="0.2">
      <c r="B4081">
        <v>1100</v>
      </c>
      <c r="C4081" t="s">
        <v>2062</v>
      </c>
      <c r="J4081" t="str">
        <f t="shared" si="41"/>
        <v>qxh</v>
      </c>
    </row>
    <row r="4082" spans="2:10" x14ac:dyDescent="0.2">
      <c r="B4082">
        <v>1101</v>
      </c>
      <c r="C4082" t="s">
        <v>2063</v>
      </c>
      <c r="J4082" t="str">
        <f t="shared" si="41"/>
        <v>zulily</v>
      </c>
    </row>
    <row r="4083" spans="2:10" x14ac:dyDescent="0.2">
      <c r="B4083">
        <v>1102</v>
      </c>
      <c r="C4083" t="s">
        <v>2038</v>
      </c>
      <c r="J4083" t="str">
        <f t="shared" si="41"/>
        <v>active_buyers</v>
      </c>
    </row>
    <row r="4084" spans="2:10" x14ac:dyDescent="0.2">
      <c r="B4084">
        <v>1103</v>
      </c>
      <c r="D4084" t="s">
        <v>2026</v>
      </c>
      <c r="J4084" t="str">
        <f t="shared" si="41"/>
        <v>order_value</v>
      </c>
    </row>
    <row r="4085" spans="2:10" x14ac:dyDescent="0.2">
      <c r="B4085">
        <v>1104</v>
      </c>
      <c r="C4085" t="s">
        <v>2789</v>
      </c>
      <c r="D4085" t="s">
        <v>2790</v>
      </c>
      <c r="J4085" t="str">
        <f t="shared" si="41"/>
        <v>gross_merch, ise_value</v>
      </c>
    </row>
    <row r="4086" spans="2:10" x14ac:dyDescent="0.2">
      <c r="B4086">
        <v>1105</v>
      </c>
      <c r="C4086" t="s">
        <v>2064</v>
      </c>
      <c r="J4086" t="str">
        <f t="shared" si="41"/>
        <v>orders_reached</v>
      </c>
    </row>
    <row r="4087" spans="2:10" x14ac:dyDescent="0.2">
      <c r="B4087">
        <v>1106</v>
      </c>
      <c r="C4087" t="s">
        <v>2073</v>
      </c>
      <c r="D4087" t="s">
        <v>2052</v>
      </c>
      <c r="J4087" t="str">
        <f t="shared" si="41"/>
        <v>consignment, service</v>
      </c>
    </row>
    <row r="4088" spans="2:10" x14ac:dyDescent="0.2">
      <c r="B4088">
        <v>1107</v>
      </c>
      <c r="C4088" t="s">
        <v>1836</v>
      </c>
      <c r="J4088" t="str">
        <f t="shared" si="41"/>
        <v>direct_revenue</v>
      </c>
    </row>
    <row r="4089" spans="2:10" x14ac:dyDescent="0.2">
      <c r="B4089">
        <v>1108</v>
      </c>
      <c r="C4089" t="s">
        <v>2065</v>
      </c>
      <c r="J4089" t="str">
        <f t="shared" si="41"/>
        <v>gross_bookings_value</v>
      </c>
    </row>
    <row r="4090" spans="2:10" x14ac:dyDescent="0.2">
      <c r="B4090">
        <v>1109</v>
      </c>
      <c r="C4090" t="s">
        <v>2066</v>
      </c>
      <c r="J4090" t="str">
        <f t="shared" si="41"/>
        <v>new_bookings</v>
      </c>
    </row>
    <row r="4091" spans="2:10" x14ac:dyDescent="0.2">
      <c r="B4091">
        <v>1110</v>
      </c>
      <c r="C4091" t="s">
        <v>2067</v>
      </c>
      <c r="J4091" t="str">
        <f t="shared" si="41"/>
        <v>repeat_bookings</v>
      </c>
    </row>
    <row r="4092" spans="2:10" x14ac:dyDescent="0.2">
      <c r="B4092">
        <v>1111</v>
      </c>
      <c r="C4092" t="s">
        <v>2066</v>
      </c>
      <c r="D4092" t="s">
        <v>1852</v>
      </c>
      <c r="J4092" t="str">
        <f t="shared" si="41"/>
        <v>new_bookings, revenue</v>
      </c>
    </row>
    <row r="4093" spans="2:10" x14ac:dyDescent="0.2">
      <c r="B4093">
        <v>1112</v>
      </c>
      <c r="C4093" t="s">
        <v>2067</v>
      </c>
      <c r="D4093" t="s">
        <v>1852</v>
      </c>
      <c r="J4093" t="str">
        <f t="shared" si="41"/>
        <v>repeat_bookings, revenue</v>
      </c>
    </row>
    <row r="4094" spans="2:10" x14ac:dyDescent="0.2">
      <c r="B4094">
        <v>1113</v>
      </c>
      <c r="C4094" t="s">
        <v>2068</v>
      </c>
      <c r="J4094" t="str">
        <f t="shared" si="41"/>
        <v>total_bookings</v>
      </c>
    </row>
    <row r="4095" spans="2:10" x14ac:dyDescent="0.2">
      <c r="B4095">
        <v>1114</v>
      </c>
      <c r="C4095" t="s">
        <v>1876</v>
      </c>
      <c r="J4095" t="str">
        <f t="shared" si="41"/>
        <v>active_customers</v>
      </c>
    </row>
    <row r="4096" spans="2:10" x14ac:dyDescent="0.2">
      <c r="B4096">
        <v>1115</v>
      </c>
      <c r="D4096" t="s">
        <v>2026</v>
      </c>
      <c r="J4096" t="str">
        <f t="shared" si="41"/>
        <v>order_value</v>
      </c>
    </row>
    <row r="4097" spans="2:10" x14ac:dyDescent="0.2">
      <c r="B4097">
        <v>1116</v>
      </c>
      <c r="C4097" t="s">
        <v>1852</v>
      </c>
      <c r="D4097" t="s">
        <v>3448</v>
      </c>
      <c r="J4097" t="str">
        <f t="shared" si="41"/>
        <v>revenue, rest_the_world</v>
      </c>
    </row>
    <row r="4098" spans="2:10" x14ac:dyDescent="0.2">
      <c r="B4098">
        <v>1117</v>
      </c>
      <c r="C4098" t="s">
        <v>1852</v>
      </c>
      <c r="D4098" t="s">
        <v>1769</v>
      </c>
      <c r="J4098" t="str">
        <f t="shared" si="41"/>
        <v>revenue, united_states</v>
      </c>
    </row>
    <row r="4099" spans="2:10" x14ac:dyDescent="0.2">
      <c r="B4099">
        <v>1118</v>
      </c>
      <c r="C4099" t="s">
        <v>2649</v>
      </c>
      <c r="D4099" t="s">
        <v>1852</v>
      </c>
      <c r="J4099" t="str">
        <f t="shared" si="41"/>
        <v>beauty_product, revenue</v>
      </c>
    </row>
    <row r="4100" spans="2:10" x14ac:dyDescent="0.2">
      <c r="B4100">
        <v>1119</v>
      </c>
      <c r="C4100" t="s">
        <v>2650</v>
      </c>
      <c r="D4100" t="s">
        <v>1852</v>
      </c>
      <c r="J4100" t="str">
        <f t="shared" si="41"/>
        <v>dresses, revenue</v>
      </c>
    </row>
    <row r="4101" spans="2:10" x14ac:dyDescent="0.2">
      <c r="B4101">
        <v>1120</v>
      </c>
      <c r="C4101" t="s">
        <v>2651</v>
      </c>
      <c r="D4101" t="s">
        <v>1852</v>
      </c>
      <c r="J4101" t="str">
        <f t="shared" si="41"/>
        <v>fashion_apparel_product, revenue</v>
      </c>
    </row>
    <row r="4102" spans="2:10" x14ac:dyDescent="0.2">
      <c r="B4102">
        <v>1121</v>
      </c>
      <c r="C4102" t="s">
        <v>2801</v>
      </c>
      <c r="D4102" t="s">
        <v>2560</v>
      </c>
      <c r="F4102" t="s">
        <v>1817</v>
      </c>
      <c r="G4102" t="s">
        <v>1852</v>
      </c>
      <c r="J4102" t="str">
        <f t="shared" si="41"/>
        <v>h, bagsaccessories, revenue</v>
      </c>
    </row>
    <row r="4103" spans="2:10" x14ac:dyDescent="0.2">
      <c r="B4103">
        <v>1122</v>
      </c>
      <c r="C4103" t="s">
        <v>2447</v>
      </c>
      <c r="D4103" t="s">
        <v>1852</v>
      </c>
      <c r="J4103" t="str">
        <f t="shared" si="41"/>
        <v>other_product, revenue</v>
      </c>
    </row>
    <row r="4104" spans="2:10" x14ac:dyDescent="0.2">
      <c r="B4104">
        <v>1123</v>
      </c>
      <c r="C4104" t="s">
        <v>2652</v>
      </c>
      <c r="D4104" t="s">
        <v>1852</v>
      </c>
      <c r="J4104" t="str">
        <f t="shared" si="41"/>
        <v>forward, revenue</v>
      </c>
    </row>
    <row r="4105" spans="2:10" x14ac:dyDescent="0.2">
      <c r="B4105">
        <v>1124</v>
      </c>
      <c r="C4105" t="s">
        <v>2653</v>
      </c>
      <c r="D4105" t="s">
        <v>1852</v>
      </c>
      <c r="J4105" t="str">
        <f t="shared" si="41"/>
        <v>revolve, revenue</v>
      </c>
    </row>
    <row r="4106" spans="2:10" x14ac:dyDescent="0.2">
      <c r="B4106">
        <v>1125</v>
      </c>
      <c r="C4106" t="s">
        <v>2069</v>
      </c>
      <c r="J4106" t="str">
        <f t="shared" si="41"/>
        <v>total_orders_placed</v>
      </c>
    </row>
    <row r="4107" spans="2:10" x14ac:dyDescent="0.2">
      <c r="B4107">
        <v>1126</v>
      </c>
      <c r="C4107" t="s">
        <v>2070</v>
      </c>
      <c r="J4107" t="str">
        <f t="shared" si="41"/>
        <v>active_clients</v>
      </c>
    </row>
    <row r="4108" spans="2:10" x14ac:dyDescent="0.2">
      <c r="B4108">
        <v>1127</v>
      </c>
      <c r="C4108" t="s">
        <v>2270</v>
      </c>
      <c r="D4108" t="s">
        <v>1852</v>
      </c>
      <c r="J4108" t="str">
        <f t="shared" si="41"/>
        <v>net, revenue</v>
      </c>
    </row>
    <row r="4109" spans="2:10" x14ac:dyDescent="0.2">
      <c r="B4109">
        <v>1128</v>
      </c>
      <c r="C4109" t="s">
        <v>2270</v>
      </c>
      <c r="D4109" t="s">
        <v>1852</v>
      </c>
      <c r="J4109" t="str">
        <f t="shared" si="41"/>
        <v>net, revenue</v>
      </c>
    </row>
    <row r="4110" spans="2:10" x14ac:dyDescent="0.2">
      <c r="B4110">
        <v>1129</v>
      </c>
      <c r="C4110" t="s">
        <v>2270</v>
      </c>
      <c r="D4110" t="s">
        <v>1852</v>
      </c>
      <c r="J4110" t="str">
        <f t="shared" si="41"/>
        <v>net, revenue</v>
      </c>
    </row>
    <row r="4111" spans="2:10" x14ac:dyDescent="0.2">
      <c r="B4111">
        <v>1130</v>
      </c>
      <c r="C4111" t="s">
        <v>2038</v>
      </c>
      <c r="J4111" t="str">
        <f t="shared" si="41"/>
        <v>active_buyers</v>
      </c>
    </row>
    <row r="4112" spans="2:10" x14ac:dyDescent="0.2">
      <c r="B4112">
        <v>1131</v>
      </c>
      <c r="C4112" t="s">
        <v>2072</v>
      </c>
      <c r="J4112" t="str">
        <f t="shared" si="41"/>
        <v>active_orders</v>
      </c>
    </row>
    <row r="4113" spans="2:10" x14ac:dyDescent="0.2">
      <c r="B4113">
        <v>1132</v>
      </c>
      <c r="C4113" t="s">
        <v>2073</v>
      </c>
      <c r="J4113" t="str">
        <f t="shared" si="41"/>
        <v>consignment</v>
      </c>
    </row>
    <row r="4114" spans="2:10" x14ac:dyDescent="0.2">
      <c r="B4114">
        <v>1133</v>
      </c>
      <c r="C4114" t="s">
        <v>2051</v>
      </c>
      <c r="J4114" t="str">
        <f t="shared" si="41"/>
        <v>product</v>
      </c>
    </row>
    <row r="4115" spans="2:10" x14ac:dyDescent="0.2">
      <c r="B4115">
        <v>1134</v>
      </c>
      <c r="C4115" t="s">
        <v>1876</v>
      </c>
      <c r="J4115" t="str">
        <f t="shared" si="41"/>
        <v>active_customers</v>
      </c>
    </row>
    <row r="4116" spans="2:10" x14ac:dyDescent="0.2">
      <c r="B4116">
        <v>1135</v>
      </c>
      <c r="D4116" t="s">
        <v>2026</v>
      </c>
      <c r="J4116" t="str">
        <f t="shared" si="41"/>
        <v>order_value</v>
      </c>
    </row>
    <row r="4117" spans="2:10" x14ac:dyDescent="0.2">
      <c r="B4117">
        <v>1136</v>
      </c>
      <c r="C4117" t="s">
        <v>2271</v>
      </c>
      <c r="D4117" t="s">
        <v>1852</v>
      </c>
      <c r="J4117" t="str">
        <f t="shared" si="41"/>
        <v>ltm_net, revenue</v>
      </c>
    </row>
    <row r="4118" spans="2:10" x14ac:dyDescent="0.2">
      <c r="B4118">
        <v>1137</v>
      </c>
      <c r="C4118" t="s">
        <v>2055</v>
      </c>
      <c r="J4118" t="str">
        <f t="shared" si="41"/>
        <v>orders_delivered</v>
      </c>
    </row>
    <row r="4119" spans="2:10" x14ac:dyDescent="0.2">
      <c r="B4119">
        <v>1138</v>
      </c>
      <c r="C4119" t="s">
        <v>2074</v>
      </c>
      <c r="J4119" t="str">
        <f t="shared" si="41"/>
        <v>orders_delivered_via_a_mobile_device</v>
      </c>
    </row>
    <row r="4120" spans="2:10" x14ac:dyDescent="0.2">
      <c r="B4120">
        <v>1139</v>
      </c>
      <c r="C4120" t="s">
        <v>1747</v>
      </c>
      <c r="D4120" t="s">
        <v>1717</v>
      </c>
      <c r="J4120" t="str">
        <f t="shared" si="41"/>
        <v>orders, customer</v>
      </c>
    </row>
    <row r="4121" spans="2:10" x14ac:dyDescent="0.2">
      <c r="B4121">
        <v>1140</v>
      </c>
      <c r="C4121" t="s">
        <v>2075</v>
      </c>
      <c r="J4121" t="str">
        <f t="shared" si="41"/>
        <v>orders_placed_by_repeat_customers</v>
      </c>
    </row>
    <row r="4122" spans="2:10" x14ac:dyDescent="0.2">
      <c r="B4122">
        <v>1141</v>
      </c>
      <c r="C4122" t="s">
        <v>2076</v>
      </c>
      <c r="J4122" t="str">
        <f t="shared" si="41"/>
        <v>orders_placed_via_a_mobile_device</v>
      </c>
    </row>
    <row r="4123" spans="2:10" x14ac:dyDescent="0.2">
      <c r="B4123">
        <v>1142</v>
      </c>
      <c r="C4123" t="s">
        <v>2077</v>
      </c>
      <c r="J4123" t="str">
        <f t="shared" si="41"/>
        <v>repeat_customers</v>
      </c>
    </row>
    <row r="4124" spans="2:10" x14ac:dyDescent="0.2">
      <c r="B4124">
        <v>1143</v>
      </c>
      <c r="C4124" t="s">
        <v>2077</v>
      </c>
      <c r="J4124" t="str">
        <f t="shared" si="41"/>
        <v>repeat_customers</v>
      </c>
    </row>
    <row r="4125" spans="2:10" x14ac:dyDescent="0.2">
      <c r="B4125">
        <v>1144</v>
      </c>
      <c r="C4125" t="s">
        <v>2078</v>
      </c>
      <c r="J4125" t="str">
        <f t="shared" si="41"/>
        <v>repeat_customers_orders</v>
      </c>
    </row>
    <row r="4126" spans="2:10" x14ac:dyDescent="0.2">
      <c r="B4126">
        <v>1145</v>
      </c>
      <c r="C4126" t="s">
        <v>2654</v>
      </c>
      <c r="D4126" t="s">
        <v>1852</v>
      </c>
      <c r="J4126" t="str">
        <f t="shared" si="41"/>
        <v>international_net, revenue</v>
      </c>
    </row>
    <row r="4127" spans="2:10" x14ac:dyDescent="0.2">
      <c r="B4127">
        <v>1146</v>
      </c>
      <c r="C4127" t="s">
        <v>2701</v>
      </c>
      <c r="D4127" t="s">
        <v>1852</v>
      </c>
      <c r="J4127" t="str">
        <f t="shared" si="41"/>
        <v>us_net, revenue</v>
      </c>
    </row>
    <row r="4128" spans="2:10" x14ac:dyDescent="0.2">
      <c r="B4128">
        <v>1147</v>
      </c>
      <c r="C4128" t="s">
        <v>2080</v>
      </c>
      <c r="J4128" t="str">
        <f t="shared" si="41"/>
        <v>monthly_active_users</v>
      </c>
    </row>
    <row r="4129" spans="2:10" x14ac:dyDescent="0.2">
      <c r="B4129">
        <v>1148</v>
      </c>
      <c r="D4129" t="s">
        <v>2081</v>
      </c>
      <c r="J4129" t="str">
        <f t="shared" si="41"/>
        <v>countries</v>
      </c>
    </row>
    <row r="4130" spans="2:10" x14ac:dyDescent="0.2">
      <c r="B4130">
        <v>1149</v>
      </c>
      <c r="C4130" t="s">
        <v>2655</v>
      </c>
      <c r="D4130" t="s">
        <v>1852</v>
      </c>
      <c r="J4130" t="str">
        <f t="shared" si="41"/>
        <v>logistics, revenue</v>
      </c>
    </row>
    <row r="4131" spans="2:10" x14ac:dyDescent="0.2">
      <c r="B4131">
        <v>1150</v>
      </c>
      <c r="C4131" t="s">
        <v>2008</v>
      </c>
      <c r="D4131" t="s">
        <v>1852</v>
      </c>
      <c r="J4131" t="str">
        <f t="shared" si="41"/>
        <v>marketplace, revenue</v>
      </c>
    </row>
    <row r="4132" spans="2:10" x14ac:dyDescent="0.2">
      <c r="B4132">
        <v>1151</v>
      </c>
      <c r="C4132" t="s">
        <v>1852</v>
      </c>
      <c r="D4132" t="s">
        <v>2312</v>
      </c>
      <c r="J4132" t="str">
        <f t="shared" si="41"/>
        <v>revenue, active_buyer</v>
      </c>
    </row>
    <row r="4133" spans="2:10" x14ac:dyDescent="0.2">
      <c r="B4133">
        <v>1152</v>
      </c>
      <c r="D4133" t="s">
        <v>2233</v>
      </c>
      <c r="J4133" t="str">
        <f t="shared" si="41"/>
        <v>company_operated</v>
      </c>
    </row>
    <row r="4134" spans="2:10" x14ac:dyDescent="0.2">
      <c r="B4134">
        <v>1153</v>
      </c>
      <c r="D4134" t="s">
        <v>1774</v>
      </c>
      <c r="J4134" t="str">
        <f t="shared" si="41"/>
        <v>franchised_stores</v>
      </c>
    </row>
    <row r="4135" spans="2:10" x14ac:dyDescent="0.2">
      <c r="B4135">
        <v>1154</v>
      </c>
      <c r="C4135" t="s">
        <v>1846</v>
      </c>
      <c r="D4135" t="s">
        <v>2237</v>
      </c>
      <c r="J4135" t="str">
        <f t="shared" si="41"/>
        <v>same_store, revenues</v>
      </c>
    </row>
    <row r="4136" spans="2:10" x14ac:dyDescent="0.2">
      <c r="B4136">
        <v>1155</v>
      </c>
      <c r="C4136" t="s">
        <v>2744</v>
      </c>
      <c r="D4136" t="s">
        <v>2745</v>
      </c>
      <c r="J4136" t="str">
        <f t="shared" ref="J4136:J4199" si="42">IF(C4136&lt;&gt;"",C4136,"")&amp;IF(AND(C4136&lt;&gt;"",D4136&lt;&gt;""),", ","")&amp;IF(D4136&lt;&gt;"",D4136,"")&amp;IF(AND(D4136&lt;&gt;"",E4136&lt;&gt;""),", ","")&amp;IF(E4136&lt;&gt;"",E4136,"")&amp;IF(AND(E4136&lt;&gt;"",F4136&lt;&gt;""),", ","")&amp;IF(F4136&lt;&gt;"",F4136,"")&amp;IF(AND(F4136&lt;&gt;"",G4136&lt;&gt;""),", ","")&amp;IF(G4136&lt;&gt;"",G4136,"")</f>
        <v>franchise_royalties, fees</v>
      </c>
    </row>
    <row r="4137" spans="2:10" x14ac:dyDescent="0.2">
      <c r="B4137">
        <v>1156</v>
      </c>
      <c r="C4137" t="s">
        <v>2753</v>
      </c>
      <c r="D4137" t="s">
        <v>1940</v>
      </c>
      <c r="J4137" t="str">
        <f t="shared" si="42"/>
        <v>lease, retail</v>
      </c>
    </row>
    <row r="4138" spans="2:10" x14ac:dyDescent="0.2">
      <c r="B4138">
        <v>1157</v>
      </c>
      <c r="C4138" t="s">
        <v>2184</v>
      </c>
      <c r="J4138" t="str">
        <f t="shared" si="42"/>
        <v>non_retail_sales</v>
      </c>
    </row>
    <row r="4139" spans="2:10" x14ac:dyDescent="0.2">
      <c r="B4139">
        <v>1158</v>
      </c>
      <c r="C4139" t="s">
        <v>1768</v>
      </c>
      <c r="J4139" t="str">
        <f t="shared" si="42"/>
        <v>other</v>
      </c>
    </row>
    <row r="4140" spans="2:10" x14ac:dyDescent="0.2">
      <c r="B4140">
        <v>1159</v>
      </c>
      <c r="C4140" t="s">
        <v>2082</v>
      </c>
      <c r="J4140" t="str">
        <f t="shared" si="42"/>
        <v>retail_sales</v>
      </c>
    </row>
    <row r="4141" spans="2:10" x14ac:dyDescent="0.2">
      <c r="B4141">
        <v>1160</v>
      </c>
      <c r="D4141" t="s">
        <v>273</v>
      </c>
      <c r="J4141" t="str">
        <f t="shared" si="42"/>
        <v>stores</v>
      </c>
    </row>
    <row r="4142" spans="2:10" x14ac:dyDescent="0.2">
      <c r="B4142">
        <v>1161</v>
      </c>
      <c r="C4142" t="s">
        <v>2058</v>
      </c>
      <c r="D4142" t="s">
        <v>1852</v>
      </c>
      <c r="J4142" t="str">
        <f t="shared" si="42"/>
        <v>apparel, revenue</v>
      </c>
    </row>
    <row r="4143" spans="2:10" x14ac:dyDescent="0.2">
      <c r="B4143">
        <v>1162</v>
      </c>
      <c r="C4143" t="s">
        <v>1819</v>
      </c>
      <c r="D4143" t="s">
        <v>1852</v>
      </c>
      <c r="J4143" t="str">
        <f t="shared" si="42"/>
        <v>footwear, revenue</v>
      </c>
    </row>
    <row r="4144" spans="2:10" x14ac:dyDescent="0.2">
      <c r="B4144">
        <v>1163</v>
      </c>
      <c r="C4144" t="s">
        <v>1792</v>
      </c>
      <c r="D4144" t="s">
        <v>1852</v>
      </c>
      <c r="J4144" t="str">
        <f t="shared" si="42"/>
        <v>other_sales, revenue</v>
      </c>
    </row>
    <row r="4145" spans="2:10" x14ac:dyDescent="0.2">
      <c r="B4145">
        <v>1164</v>
      </c>
      <c r="C4145" t="s">
        <v>2656</v>
      </c>
      <c r="D4145" t="s">
        <v>1852</v>
      </c>
      <c r="J4145" t="str">
        <f t="shared" si="42"/>
        <v>outdoors, revenue</v>
      </c>
    </row>
    <row r="4146" spans="2:10" x14ac:dyDescent="0.2">
      <c r="B4146">
        <v>1165</v>
      </c>
      <c r="C4146" t="s">
        <v>2802</v>
      </c>
      <c r="D4146" t="s">
        <v>2803</v>
      </c>
      <c r="J4146" t="str">
        <f t="shared" si="42"/>
        <v>sports, recreation</v>
      </c>
    </row>
    <row r="4147" spans="2:10" x14ac:dyDescent="0.2">
      <c r="B4147">
        <v>1166</v>
      </c>
      <c r="C4147" t="s">
        <v>2083</v>
      </c>
      <c r="J4147" t="str">
        <f t="shared" si="42"/>
        <v>domestic_comparable_online_sales</v>
      </c>
    </row>
    <row r="4148" spans="2:10" x14ac:dyDescent="0.2">
      <c r="B4148">
        <v>1167</v>
      </c>
      <c r="C4148" t="s">
        <v>1854</v>
      </c>
      <c r="D4148" t="s">
        <v>1773</v>
      </c>
      <c r="J4148" t="str">
        <f t="shared" si="42"/>
        <v>domestic, comparable_sales</v>
      </c>
    </row>
    <row r="4149" spans="2:10" x14ac:dyDescent="0.2">
      <c r="B4149">
        <v>1168</v>
      </c>
      <c r="C4149" t="s">
        <v>2657</v>
      </c>
      <c r="D4149" t="s">
        <v>1773</v>
      </c>
      <c r="J4149" t="str">
        <f t="shared" si="42"/>
        <v>enterprise, comparable_sales</v>
      </c>
    </row>
    <row r="4150" spans="2:10" x14ac:dyDescent="0.2">
      <c r="B4150">
        <v>1169</v>
      </c>
      <c r="C4150" t="s">
        <v>1771</v>
      </c>
      <c r="D4150" t="s">
        <v>1773</v>
      </c>
      <c r="J4150" t="str">
        <f t="shared" si="42"/>
        <v>international, comparable_sales</v>
      </c>
    </row>
    <row r="4151" spans="2:10" x14ac:dyDescent="0.2">
      <c r="B4151">
        <v>1170</v>
      </c>
      <c r="C4151" t="s">
        <v>1855</v>
      </c>
      <c r="J4151" t="str">
        <f t="shared" si="42"/>
        <v>domestic_revenue</v>
      </c>
    </row>
    <row r="4152" spans="2:10" x14ac:dyDescent="0.2">
      <c r="B4152">
        <v>1171</v>
      </c>
      <c r="C4152" t="s">
        <v>1771</v>
      </c>
      <c r="D4152" t="s">
        <v>1852</v>
      </c>
      <c r="J4152" t="str">
        <f t="shared" si="42"/>
        <v>international, revenue</v>
      </c>
    </row>
    <row r="4153" spans="2:10" x14ac:dyDescent="0.2">
      <c r="B4153">
        <v>1172</v>
      </c>
      <c r="C4153" t="s">
        <v>1855</v>
      </c>
      <c r="D4153" t="s">
        <v>2084</v>
      </c>
      <c r="J4153" t="str">
        <f t="shared" si="42"/>
        <v>domestic_revenue, appliances</v>
      </c>
    </row>
    <row r="4154" spans="2:10" x14ac:dyDescent="0.2">
      <c r="B4154">
        <v>1173</v>
      </c>
      <c r="C4154" t="s">
        <v>1855</v>
      </c>
      <c r="D4154" t="s">
        <v>2084</v>
      </c>
      <c r="J4154" t="str">
        <f t="shared" si="42"/>
        <v>domestic_revenue, appliances</v>
      </c>
    </row>
    <row r="4155" spans="2:10" x14ac:dyDescent="0.2">
      <c r="B4155">
        <v>1174</v>
      </c>
      <c r="C4155" t="s">
        <v>1855</v>
      </c>
      <c r="D4155" t="s">
        <v>2804</v>
      </c>
      <c r="J4155" t="str">
        <f t="shared" si="42"/>
        <v>domestic_revenue, computing</v>
      </c>
    </row>
    <row r="4156" spans="2:10" x14ac:dyDescent="0.2">
      <c r="B4156">
        <v>1175</v>
      </c>
      <c r="C4156" t="s">
        <v>1855</v>
      </c>
      <c r="D4156" t="s">
        <v>2804</v>
      </c>
      <c r="J4156" t="str">
        <f t="shared" si="42"/>
        <v>domestic_revenue, computing</v>
      </c>
    </row>
    <row r="4157" spans="2:10" x14ac:dyDescent="0.2">
      <c r="B4157">
        <v>1176</v>
      </c>
      <c r="C4157" t="s">
        <v>1855</v>
      </c>
      <c r="D4157" t="s">
        <v>2804</v>
      </c>
      <c r="J4157" t="str">
        <f t="shared" si="42"/>
        <v>domestic_revenue, computing</v>
      </c>
    </row>
    <row r="4158" spans="2:10" x14ac:dyDescent="0.2">
      <c r="B4158">
        <v>1177</v>
      </c>
      <c r="C4158" t="s">
        <v>1855</v>
      </c>
      <c r="D4158" t="s">
        <v>2085</v>
      </c>
      <c r="J4158" t="str">
        <f t="shared" si="42"/>
        <v>domestic_revenue, consumer_electronics</v>
      </c>
    </row>
    <row r="4159" spans="2:10" x14ac:dyDescent="0.2">
      <c r="B4159">
        <v>1178</v>
      </c>
      <c r="C4159" t="s">
        <v>1855</v>
      </c>
      <c r="D4159" t="s">
        <v>2085</v>
      </c>
      <c r="J4159" t="str">
        <f t="shared" si="42"/>
        <v>domestic_revenue, consumer_electronics</v>
      </c>
    </row>
    <row r="4160" spans="2:10" x14ac:dyDescent="0.2">
      <c r="B4160">
        <v>1179</v>
      </c>
      <c r="C4160" t="s">
        <v>1855</v>
      </c>
      <c r="D4160" t="s">
        <v>2086</v>
      </c>
      <c r="J4160" t="str">
        <f t="shared" si="42"/>
        <v>domestic_revenue, entertainment</v>
      </c>
    </row>
    <row r="4161" spans="2:10" x14ac:dyDescent="0.2">
      <c r="B4161">
        <v>1180</v>
      </c>
      <c r="C4161" t="s">
        <v>1855</v>
      </c>
      <c r="D4161" t="s">
        <v>2086</v>
      </c>
      <c r="J4161" t="str">
        <f t="shared" si="42"/>
        <v>domestic_revenue, entertainment</v>
      </c>
    </row>
    <row r="4162" spans="2:10" x14ac:dyDescent="0.2">
      <c r="B4162">
        <v>1181</v>
      </c>
      <c r="C4162" t="s">
        <v>1855</v>
      </c>
      <c r="D4162" t="s">
        <v>1768</v>
      </c>
      <c r="J4162" t="str">
        <f t="shared" si="42"/>
        <v>domestic_revenue, other</v>
      </c>
    </row>
    <row r="4163" spans="2:10" x14ac:dyDescent="0.2">
      <c r="B4163">
        <v>1182</v>
      </c>
      <c r="C4163" t="s">
        <v>1855</v>
      </c>
      <c r="D4163" t="s">
        <v>1768</v>
      </c>
      <c r="J4163" t="str">
        <f t="shared" si="42"/>
        <v>domestic_revenue, other</v>
      </c>
    </row>
    <row r="4164" spans="2:10" x14ac:dyDescent="0.2">
      <c r="B4164">
        <v>1183</v>
      </c>
      <c r="C4164" t="s">
        <v>1855</v>
      </c>
      <c r="D4164" t="s">
        <v>1984</v>
      </c>
      <c r="J4164" t="str">
        <f t="shared" si="42"/>
        <v>domestic_revenue, services</v>
      </c>
    </row>
    <row r="4165" spans="2:10" x14ac:dyDescent="0.2">
      <c r="B4165">
        <v>1184</v>
      </c>
      <c r="C4165" t="s">
        <v>1855</v>
      </c>
      <c r="D4165" t="s">
        <v>1984</v>
      </c>
      <c r="J4165" t="str">
        <f t="shared" si="42"/>
        <v>domestic_revenue, services</v>
      </c>
    </row>
    <row r="4166" spans="2:10" x14ac:dyDescent="0.2">
      <c r="B4166">
        <v>1185</v>
      </c>
      <c r="C4166" t="s">
        <v>1771</v>
      </c>
      <c r="D4166" t="s">
        <v>1852</v>
      </c>
      <c r="J4166" t="str">
        <f t="shared" si="42"/>
        <v>international, revenue</v>
      </c>
    </row>
    <row r="4167" spans="2:10" x14ac:dyDescent="0.2">
      <c r="B4167">
        <v>1186</v>
      </c>
      <c r="C4167" t="s">
        <v>1771</v>
      </c>
      <c r="D4167" t="s">
        <v>1852</v>
      </c>
      <c r="J4167" t="str">
        <f t="shared" si="42"/>
        <v>international, revenue</v>
      </c>
    </row>
    <row r="4168" spans="2:10" x14ac:dyDescent="0.2">
      <c r="B4168">
        <v>1187</v>
      </c>
      <c r="C4168" t="s">
        <v>1771</v>
      </c>
      <c r="D4168" t="s">
        <v>1852</v>
      </c>
      <c r="F4168" t="s">
        <v>2805</v>
      </c>
      <c r="J4168" t="str">
        <f t="shared" si="42"/>
        <v>international, revenuephones</v>
      </c>
    </row>
    <row r="4169" spans="2:10" x14ac:dyDescent="0.2">
      <c r="B4169">
        <v>1188</v>
      </c>
      <c r="C4169" t="s">
        <v>1771</v>
      </c>
      <c r="D4169" t="s">
        <v>1852</v>
      </c>
      <c r="F4169" t="s">
        <v>2806</v>
      </c>
      <c r="J4169" t="str">
        <f t="shared" si="42"/>
        <v>international, revenuemobile_phones</v>
      </c>
    </row>
    <row r="4170" spans="2:10" x14ac:dyDescent="0.2">
      <c r="B4170">
        <v>1189</v>
      </c>
      <c r="C4170" t="s">
        <v>1771</v>
      </c>
      <c r="D4170" t="s">
        <v>1852</v>
      </c>
      <c r="F4170" t="s">
        <v>2806</v>
      </c>
      <c r="J4170" t="str">
        <f t="shared" si="42"/>
        <v>international, revenuemobile_phones</v>
      </c>
    </row>
    <row r="4171" spans="2:10" x14ac:dyDescent="0.2">
      <c r="B4171">
        <v>1190</v>
      </c>
      <c r="C4171" t="s">
        <v>1771</v>
      </c>
      <c r="D4171" t="s">
        <v>1852</v>
      </c>
      <c r="J4171" t="str">
        <f t="shared" si="42"/>
        <v>international, revenue</v>
      </c>
    </row>
    <row r="4172" spans="2:10" x14ac:dyDescent="0.2">
      <c r="B4172">
        <v>1191</v>
      </c>
      <c r="C4172" t="s">
        <v>1771</v>
      </c>
      <c r="D4172" t="s">
        <v>1852</v>
      </c>
      <c r="J4172" t="str">
        <f t="shared" si="42"/>
        <v>international, revenue</v>
      </c>
    </row>
    <row r="4173" spans="2:10" x14ac:dyDescent="0.2">
      <c r="B4173">
        <v>1192</v>
      </c>
      <c r="C4173" t="s">
        <v>1771</v>
      </c>
      <c r="D4173" t="s">
        <v>1852</v>
      </c>
      <c r="J4173" t="str">
        <f t="shared" si="42"/>
        <v>international, revenue</v>
      </c>
    </row>
    <row r="4174" spans="2:10" x14ac:dyDescent="0.2">
      <c r="B4174">
        <v>1193</v>
      </c>
      <c r="C4174" t="s">
        <v>1771</v>
      </c>
      <c r="D4174" t="s">
        <v>1852</v>
      </c>
      <c r="J4174" t="str">
        <f t="shared" si="42"/>
        <v>international, revenue</v>
      </c>
    </row>
    <row r="4175" spans="2:10" x14ac:dyDescent="0.2">
      <c r="B4175">
        <v>1194</v>
      </c>
      <c r="C4175" t="s">
        <v>1771</v>
      </c>
      <c r="D4175" t="s">
        <v>1852</v>
      </c>
      <c r="J4175" t="str">
        <f t="shared" si="42"/>
        <v>international, revenue</v>
      </c>
    </row>
    <row r="4176" spans="2:10" x14ac:dyDescent="0.2">
      <c r="B4176">
        <v>1195</v>
      </c>
      <c r="C4176" t="s">
        <v>1771</v>
      </c>
      <c r="D4176" t="s">
        <v>1852</v>
      </c>
      <c r="J4176" t="str">
        <f t="shared" si="42"/>
        <v>international, revenue</v>
      </c>
    </row>
    <row r="4177" spans="2:10" x14ac:dyDescent="0.2">
      <c r="B4177">
        <v>1196</v>
      </c>
      <c r="C4177" t="s">
        <v>1771</v>
      </c>
      <c r="D4177" t="s">
        <v>1852</v>
      </c>
      <c r="J4177" t="str">
        <f t="shared" si="42"/>
        <v>international, revenue</v>
      </c>
    </row>
    <row r="4178" spans="2:10" x14ac:dyDescent="0.2">
      <c r="B4178">
        <v>1197</v>
      </c>
      <c r="C4178" t="s">
        <v>1771</v>
      </c>
      <c r="D4178" t="s">
        <v>1852</v>
      </c>
      <c r="J4178" t="str">
        <f t="shared" si="42"/>
        <v>international, revenue</v>
      </c>
    </row>
    <row r="4179" spans="2:10" x14ac:dyDescent="0.2">
      <c r="B4179">
        <v>1198</v>
      </c>
      <c r="C4179" t="s">
        <v>2084</v>
      </c>
      <c r="J4179" t="str">
        <f t="shared" si="42"/>
        <v>appliances</v>
      </c>
    </row>
    <row r="4180" spans="2:10" x14ac:dyDescent="0.2">
      <c r="B4180">
        <v>1199</v>
      </c>
      <c r="C4180" t="s">
        <v>2804</v>
      </c>
      <c r="D4180" t="s">
        <v>2806</v>
      </c>
      <c r="J4180" t="str">
        <f t="shared" si="42"/>
        <v>computing, mobile_phones</v>
      </c>
    </row>
    <row r="4181" spans="2:10" x14ac:dyDescent="0.2">
      <c r="B4181">
        <v>1200</v>
      </c>
      <c r="C4181" t="s">
        <v>2085</v>
      </c>
      <c r="J4181" t="str">
        <f t="shared" si="42"/>
        <v>consumer_electronics</v>
      </c>
    </row>
    <row r="4182" spans="2:10" x14ac:dyDescent="0.2">
      <c r="B4182">
        <v>1201</v>
      </c>
      <c r="C4182" t="s">
        <v>2086</v>
      </c>
      <c r="J4182" t="str">
        <f t="shared" si="42"/>
        <v>entertainment</v>
      </c>
    </row>
    <row r="4183" spans="2:10" x14ac:dyDescent="0.2">
      <c r="B4183">
        <v>1202</v>
      </c>
      <c r="C4183" t="s">
        <v>1768</v>
      </c>
      <c r="J4183" t="str">
        <f t="shared" si="42"/>
        <v>other</v>
      </c>
    </row>
    <row r="4184" spans="2:10" x14ac:dyDescent="0.2">
      <c r="B4184">
        <v>1203</v>
      </c>
      <c r="C4184" t="s">
        <v>1984</v>
      </c>
      <c r="J4184" t="str">
        <f t="shared" si="42"/>
        <v>services</v>
      </c>
    </row>
    <row r="4185" spans="2:10" x14ac:dyDescent="0.2">
      <c r="B4185">
        <v>1204</v>
      </c>
      <c r="C4185" t="s">
        <v>1855</v>
      </c>
      <c r="J4185" t="str">
        <f t="shared" si="42"/>
        <v>domestic_revenue</v>
      </c>
    </row>
    <row r="4186" spans="2:10" x14ac:dyDescent="0.2">
      <c r="B4186">
        <v>1205</v>
      </c>
      <c r="C4186" t="s">
        <v>1771</v>
      </c>
      <c r="D4186" t="s">
        <v>1852</v>
      </c>
      <c r="J4186" t="str">
        <f t="shared" si="42"/>
        <v>international, revenue</v>
      </c>
    </row>
    <row r="4187" spans="2:10" x14ac:dyDescent="0.2">
      <c r="B4187">
        <v>1206</v>
      </c>
      <c r="C4187" t="s">
        <v>2058</v>
      </c>
      <c r="J4187" t="str">
        <f t="shared" si="42"/>
        <v>apparel</v>
      </c>
    </row>
    <row r="4188" spans="2:10" x14ac:dyDescent="0.2">
      <c r="B4188">
        <v>1207</v>
      </c>
      <c r="C4188" t="s">
        <v>1819</v>
      </c>
      <c r="J4188" t="str">
        <f t="shared" si="42"/>
        <v>footwear</v>
      </c>
    </row>
    <row r="4189" spans="2:10" x14ac:dyDescent="0.2">
      <c r="B4189">
        <v>1208</v>
      </c>
      <c r="C4189" t="s">
        <v>2658</v>
      </c>
      <c r="D4189" t="s">
        <v>1817</v>
      </c>
      <c r="J4189" t="str">
        <f t="shared" si="42"/>
        <v>hats, accessories</v>
      </c>
    </row>
    <row r="4190" spans="2:10" x14ac:dyDescent="0.2">
      <c r="B4190">
        <v>1209</v>
      </c>
      <c r="C4190" t="s">
        <v>2164</v>
      </c>
      <c r="J4190" t="str">
        <f t="shared" si="42"/>
        <v>e_commerce</v>
      </c>
    </row>
    <row r="4191" spans="2:10" x14ac:dyDescent="0.2">
      <c r="B4191">
        <v>1210</v>
      </c>
      <c r="C4191" t="s">
        <v>2164</v>
      </c>
      <c r="D4191" t="s">
        <v>1852</v>
      </c>
      <c r="J4191" t="str">
        <f t="shared" si="42"/>
        <v>e_commerce, revenue</v>
      </c>
    </row>
    <row r="4192" spans="2:10" x14ac:dyDescent="0.2">
      <c r="B4192">
        <v>1211</v>
      </c>
      <c r="C4192" t="s">
        <v>1940</v>
      </c>
      <c r="D4192" t="s">
        <v>273</v>
      </c>
      <c r="J4192" t="str">
        <f t="shared" si="42"/>
        <v>retail, stores</v>
      </c>
    </row>
    <row r="4193" spans="2:10" x14ac:dyDescent="0.2">
      <c r="B4193">
        <v>1212</v>
      </c>
      <c r="C4193" t="s">
        <v>273</v>
      </c>
      <c r="J4193" t="str">
        <f t="shared" si="42"/>
        <v>stores</v>
      </c>
    </row>
    <row r="4194" spans="2:10" x14ac:dyDescent="0.2">
      <c r="B4194">
        <v>1213</v>
      </c>
      <c r="C4194" t="s">
        <v>2190</v>
      </c>
      <c r="J4194" t="str">
        <f t="shared" si="42"/>
        <v>new_store</v>
      </c>
    </row>
    <row r="4195" spans="2:10" x14ac:dyDescent="0.2">
      <c r="B4195">
        <v>1214</v>
      </c>
      <c r="C4195" t="s">
        <v>273</v>
      </c>
      <c r="D4195" t="s">
        <v>1776</v>
      </c>
      <c r="J4195" t="str">
        <f t="shared" si="42"/>
        <v>stores, closed</v>
      </c>
    </row>
    <row r="4196" spans="2:10" x14ac:dyDescent="0.2">
      <c r="B4196">
        <v>1215</v>
      </c>
      <c r="C4196" t="s">
        <v>2807</v>
      </c>
      <c r="D4196" t="s">
        <v>1768</v>
      </c>
      <c r="J4196" t="str">
        <f t="shared" si="42"/>
        <v>finance_charges, other</v>
      </c>
    </row>
    <row r="4197" spans="2:10" x14ac:dyDescent="0.2">
      <c r="B4197">
        <v>1216</v>
      </c>
      <c r="C4197" t="s">
        <v>1768</v>
      </c>
      <c r="D4197" t="s">
        <v>1852</v>
      </c>
      <c r="J4197" t="str">
        <f t="shared" si="42"/>
        <v>other, revenue</v>
      </c>
    </row>
    <row r="4198" spans="2:10" x14ac:dyDescent="0.2">
      <c r="B4198">
        <v>1217</v>
      </c>
      <c r="C4198" t="s">
        <v>1785</v>
      </c>
      <c r="J4198" t="str">
        <f t="shared" si="42"/>
        <v>product_sales</v>
      </c>
    </row>
    <row r="4199" spans="2:10" x14ac:dyDescent="0.2">
      <c r="B4199">
        <v>1218</v>
      </c>
      <c r="C4199" t="s">
        <v>2087</v>
      </c>
      <c r="J4199" t="str">
        <f t="shared" si="42"/>
        <v>repair_service_agreement_commissions</v>
      </c>
    </row>
    <row r="4200" spans="2:10" x14ac:dyDescent="0.2">
      <c r="B4200">
        <v>1219</v>
      </c>
      <c r="C4200" t="s">
        <v>2052</v>
      </c>
      <c r="D4200" t="s">
        <v>2237</v>
      </c>
      <c r="J4200" t="str">
        <f t="shared" ref="J4200:J4263" si="43">IF(C4200&lt;&gt;"",C4200,"")&amp;IF(AND(C4200&lt;&gt;"",D4200&lt;&gt;""),", ","")&amp;IF(D4200&lt;&gt;"",D4200,"")&amp;IF(AND(D4200&lt;&gt;"",E4200&lt;&gt;""),", ","")&amp;IF(E4200&lt;&gt;"",E4200,"")&amp;IF(AND(E4200&lt;&gt;"",F4200&lt;&gt;""),", ","")&amp;IF(F4200&lt;&gt;"",F4200,"")&amp;IF(AND(F4200&lt;&gt;"",G4200&lt;&gt;""),", ","")&amp;IF(G4200&lt;&gt;"",G4200,"")</f>
        <v>service, revenues</v>
      </c>
    </row>
    <row r="4201" spans="2:10" x14ac:dyDescent="0.2">
      <c r="B4201">
        <v>1220</v>
      </c>
      <c r="C4201" t="s">
        <v>2085</v>
      </c>
      <c r="D4201" t="s">
        <v>2659</v>
      </c>
      <c r="J4201" t="str">
        <f t="shared" si="43"/>
        <v>consumer_electronics, _product_sales</v>
      </c>
    </row>
    <row r="4202" spans="2:10" x14ac:dyDescent="0.2">
      <c r="B4202">
        <v>1221</v>
      </c>
      <c r="C4202" t="s">
        <v>1921</v>
      </c>
      <c r="D4202" t="s">
        <v>2808</v>
      </c>
      <c r="J4202" t="str">
        <f t="shared" si="43"/>
        <v>furniture, mattress</v>
      </c>
    </row>
    <row r="4203" spans="2:10" x14ac:dyDescent="0.2">
      <c r="B4203">
        <v>1222</v>
      </c>
      <c r="C4203" t="s">
        <v>2660</v>
      </c>
      <c r="D4203" t="s">
        <v>2659</v>
      </c>
      <c r="J4203" t="str">
        <f t="shared" si="43"/>
        <v>home_appliance, _product_sales</v>
      </c>
    </row>
    <row r="4204" spans="2:10" x14ac:dyDescent="0.2">
      <c r="B4204">
        <v>1223</v>
      </c>
      <c r="C4204" t="s">
        <v>2661</v>
      </c>
      <c r="D4204" t="s">
        <v>2659</v>
      </c>
      <c r="J4204" t="str">
        <f t="shared" si="43"/>
        <v>home_office, _product_sales</v>
      </c>
    </row>
    <row r="4205" spans="2:10" x14ac:dyDescent="0.2">
      <c r="B4205">
        <v>1224</v>
      </c>
      <c r="C4205" t="s">
        <v>1768</v>
      </c>
      <c r="D4205" t="s">
        <v>2659</v>
      </c>
      <c r="J4205" t="str">
        <f t="shared" si="43"/>
        <v>other, _product_sales</v>
      </c>
    </row>
    <row r="4206" spans="2:10" x14ac:dyDescent="0.2">
      <c r="B4206">
        <v>1225</v>
      </c>
      <c r="C4206" t="s">
        <v>2088</v>
      </c>
      <c r="J4206" t="str">
        <f t="shared" si="43"/>
        <v>external_customer_sales</v>
      </c>
    </row>
    <row r="4207" spans="2:10" x14ac:dyDescent="0.2">
      <c r="B4207">
        <v>1226</v>
      </c>
      <c r="C4207" t="s">
        <v>2089</v>
      </c>
      <c r="J4207" t="str">
        <f t="shared" si="43"/>
        <v>intersegment_sales</v>
      </c>
    </row>
    <row r="4208" spans="2:10" x14ac:dyDescent="0.2">
      <c r="B4208">
        <v>1227</v>
      </c>
      <c r="C4208" t="s">
        <v>2760</v>
      </c>
      <c r="D4208" t="s">
        <v>2809</v>
      </c>
      <c r="J4208" t="str">
        <f t="shared" si="43"/>
        <v>br, _portfolio</v>
      </c>
    </row>
    <row r="4209" spans="2:10" x14ac:dyDescent="0.2">
      <c r="B4209">
        <v>1228</v>
      </c>
      <c r="C4209" t="s">
        <v>2090</v>
      </c>
      <c r="J4209" t="str">
        <f t="shared" si="43"/>
        <v>canada_retail</v>
      </c>
    </row>
    <row r="4210" spans="2:10" x14ac:dyDescent="0.2">
      <c r="B4210">
        <v>1229</v>
      </c>
      <c r="C4210" t="s">
        <v>3465</v>
      </c>
      <c r="D4210" t="s">
        <v>1852</v>
      </c>
      <c r="J4210" t="str">
        <f t="shared" si="43"/>
        <v>elimination_intersegment_net, revenue</v>
      </c>
    </row>
    <row r="4211" spans="2:10" x14ac:dyDescent="0.2">
      <c r="B4211">
        <v>1230</v>
      </c>
      <c r="C4211" t="s">
        <v>1768</v>
      </c>
      <c r="D4211" t="s">
        <v>1852</v>
      </c>
      <c r="J4211" t="str">
        <f t="shared" si="43"/>
        <v>other, revenue</v>
      </c>
    </row>
    <row r="4212" spans="2:10" x14ac:dyDescent="0.2">
      <c r="B4212">
        <v>1231</v>
      </c>
      <c r="C4212" t="s">
        <v>2696</v>
      </c>
      <c r="D4212" t="s">
        <v>1852</v>
      </c>
      <c r="J4212" t="str">
        <f t="shared" si="43"/>
        <v>us_retail, revenue</v>
      </c>
    </row>
    <row r="4213" spans="2:10" x14ac:dyDescent="0.2">
      <c r="B4213">
        <v>1232</v>
      </c>
      <c r="C4213" t="s">
        <v>2261</v>
      </c>
      <c r="D4213" t="s">
        <v>273</v>
      </c>
      <c r="J4213" t="str">
        <f t="shared" si="43"/>
        <v>total_, stores</v>
      </c>
    </row>
    <row r="4214" spans="2:10" x14ac:dyDescent="0.2">
      <c r="B4214">
        <v>1233</v>
      </c>
      <c r="C4214" t="s">
        <v>2091</v>
      </c>
      <c r="J4214" t="str">
        <f t="shared" si="43"/>
        <v>apparel_sales</v>
      </c>
    </row>
    <row r="4215" spans="2:10" x14ac:dyDescent="0.2">
      <c r="B4215">
        <v>1234</v>
      </c>
      <c r="C4215" t="s">
        <v>2092</v>
      </c>
      <c r="J4215" t="str">
        <f t="shared" si="43"/>
        <v>consumables_sales</v>
      </c>
    </row>
    <row r="4216" spans="2:10" x14ac:dyDescent="0.2">
      <c r="B4216">
        <v>1235</v>
      </c>
      <c r="C4216" t="s">
        <v>2093</v>
      </c>
      <c r="J4216" t="str">
        <f t="shared" si="43"/>
        <v>home_products_sales</v>
      </c>
    </row>
    <row r="4217" spans="2:10" x14ac:dyDescent="0.2">
      <c r="B4217">
        <v>1236</v>
      </c>
      <c r="C4217" t="s">
        <v>2094</v>
      </c>
      <c r="J4217" t="str">
        <f t="shared" si="43"/>
        <v>seasonal_sales</v>
      </c>
    </row>
    <row r="4218" spans="2:10" x14ac:dyDescent="0.2">
      <c r="B4218">
        <v>1237</v>
      </c>
      <c r="C4218" t="s">
        <v>2662</v>
      </c>
      <c r="D4218" t="s">
        <v>2234</v>
      </c>
      <c r="J4218" t="str">
        <f t="shared" si="43"/>
        <v>ending, store</v>
      </c>
    </row>
    <row r="4219" spans="2:10" x14ac:dyDescent="0.2">
      <c r="B4219">
        <v>1238</v>
      </c>
      <c r="C4219" t="s">
        <v>2190</v>
      </c>
      <c r="D4219" t="s">
        <v>2265</v>
      </c>
      <c r="J4219" t="str">
        <f t="shared" si="43"/>
        <v>new_store, openings</v>
      </c>
    </row>
    <row r="4220" spans="2:10" x14ac:dyDescent="0.2">
      <c r="B4220">
        <v>1239</v>
      </c>
      <c r="C4220" t="s">
        <v>2663</v>
      </c>
      <c r="D4220" t="s">
        <v>2095</v>
      </c>
      <c r="J4220" t="str">
        <f t="shared" si="43"/>
        <v>total_selling, square_footage</v>
      </c>
    </row>
    <row r="4221" spans="2:10" x14ac:dyDescent="0.2">
      <c r="B4221">
        <v>1240</v>
      </c>
      <c r="C4221" t="s">
        <v>2664</v>
      </c>
      <c r="D4221" t="s">
        <v>2665</v>
      </c>
      <c r="J4221" t="str">
        <f t="shared" si="43"/>
        <v>e, commerce_sales</v>
      </c>
    </row>
    <row r="4222" spans="2:10" x14ac:dyDescent="0.2">
      <c r="B4222">
        <v>1241</v>
      </c>
      <c r="C4222" t="s">
        <v>2664</v>
      </c>
      <c r="D4222" t="s">
        <v>2665</v>
      </c>
      <c r="J4222" t="str">
        <f t="shared" si="43"/>
        <v>e, commerce_sales</v>
      </c>
    </row>
    <row r="4223" spans="2:10" x14ac:dyDescent="0.2">
      <c r="B4223">
        <v>1242</v>
      </c>
      <c r="C4223" t="s">
        <v>2294</v>
      </c>
      <c r="D4223" t="s">
        <v>2296</v>
      </c>
      <c r="J4223" t="str">
        <f t="shared" si="43"/>
        <v>same_, storesales</v>
      </c>
    </row>
    <row r="4224" spans="2:10" x14ac:dyDescent="0.2">
      <c r="B4224">
        <v>1243</v>
      </c>
      <c r="C4224" t="s">
        <v>2222</v>
      </c>
      <c r="J4224" t="str">
        <f t="shared" si="43"/>
        <v>dicks_sporting_goods</v>
      </c>
    </row>
    <row r="4225" spans="2:10" x14ac:dyDescent="0.2">
      <c r="B4225">
        <v>1244</v>
      </c>
      <c r="C4225" t="s">
        <v>2666</v>
      </c>
      <c r="D4225" t="s">
        <v>273</v>
      </c>
      <c r="J4225" t="str">
        <f t="shared" si="43"/>
        <v>specialty_concept, stores</v>
      </c>
    </row>
    <row r="4226" spans="2:10" x14ac:dyDescent="0.2">
      <c r="B4226">
        <v>1245</v>
      </c>
      <c r="C4226" t="s">
        <v>1772</v>
      </c>
      <c r="J4226" t="str">
        <f t="shared" si="43"/>
        <v>sales</v>
      </c>
    </row>
    <row r="4227" spans="2:10" x14ac:dyDescent="0.2">
      <c r="B4227">
        <v>1246</v>
      </c>
      <c r="C4227" t="s">
        <v>2222</v>
      </c>
      <c r="J4227" t="str">
        <f t="shared" si="43"/>
        <v>dicks_sporting_goods</v>
      </c>
    </row>
    <row r="4228" spans="2:10" x14ac:dyDescent="0.2">
      <c r="B4228">
        <v>1247</v>
      </c>
      <c r="C4228" t="s">
        <v>2666</v>
      </c>
      <c r="D4228" t="s">
        <v>273</v>
      </c>
      <c r="J4228" t="str">
        <f t="shared" si="43"/>
        <v>specialty_concept, stores</v>
      </c>
    </row>
    <row r="4229" spans="2:10" x14ac:dyDescent="0.2">
      <c r="B4229">
        <v>1248</v>
      </c>
      <c r="C4229" t="s">
        <v>2222</v>
      </c>
      <c r="J4229" t="str">
        <f t="shared" si="43"/>
        <v>dicks_sporting_goods</v>
      </c>
    </row>
    <row r="4230" spans="2:10" x14ac:dyDescent="0.2">
      <c r="B4230">
        <v>1249</v>
      </c>
      <c r="C4230" t="s">
        <v>2666</v>
      </c>
      <c r="D4230" t="s">
        <v>273</v>
      </c>
      <c r="J4230" t="str">
        <f t="shared" si="43"/>
        <v>specialty_concept, stores</v>
      </c>
    </row>
    <row r="4231" spans="2:10" x14ac:dyDescent="0.2">
      <c r="B4231">
        <v>1250</v>
      </c>
      <c r="C4231" t="s">
        <v>2096</v>
      </c>
      <c r="J4231" t="str">
        <f t="shared" si="43"/>
        <v>dollar_tree</v>
      </c>
    </row>
    <row r="4232" spans="2:10" x14ac:dyDescent="0.2">
      <c r="B4232">
        <v>1251</v>
      </c>
      <c r="C4232" t="s">
        <v>2185</v>
      </c>
      <c r="J4232" t="str">
        <f t="shared" si="43"/>
        <v>family_dollar</v>
      </c>
    </row>
    <row r="4233" spans="2:10" x14ac:dyDescent="0.2">
      <c r="B4233">
        <v>1252</v>
      </c>
      <c r="C4233" t="s">
        <v>2096</v>
      </c>
      <c r="J4233" t="str">
        <f t="shared" si="43"/>
        <v>dollar_tree</v>
      </c>
    </row>
    <row r="4234" spans="2:10" x14ac:dyDescent="0.2">
      <c r="B4234">
        <v>1253</v>
      </c>
      <c r="C4234" t="s">
        <v>2185</v>
      </c>
      <c r="J4234" t="str">
        <f t="shared" si="43"/>
        <v>family_dollar</v>
      </c>
    </row>
    <row r="4235" spans="2:10" x14ac:dyDescent="0.2">
      <c r="B4235">
        <v>1254</v>
      </c>
      <c r="C4235" t="s">
        <v>2096</v>
      </c>
      <c r="J4235" t="str">
        <f t="shared" si="43"/>
        <v>dollar_tree</v>
      </c>
    </row>
    <row r="4236" spans="2:10" x14ac:dyDescent="0.2">
      <c r="B4236">
        <v>1255</v>
      </c>
      <c r="C4236" t="s">
        <v>2185</v>
      </c>
      <c r="J4236" t="str">
        <f t="shared" si="43"/>
        <v>family_dollar</v>
      </c>
    </row>
    <row r="4237" spans="2:10" x14ac:dyDescent="0.2">
      <c r="B4237">
        <v>1256</v>
      </c>
      <c r="C4237" t="s">
        <v>2667</v>
      </c>
      <c r="D4237" t="s">
        <v>2095</v>
      </c>
      <c r="J4237" t="str">
        <f t="shared" si="43"/>
        <v>retail_selling, square_footage</v>
      </c>
    </row>
    <row r="4238" spans="2:10" x14ac:dyDescent="0.2">
      <c r="B4238">
        <v>1257</v>
      </c>
      <c r="C4238" t="s">
        <v>2096</v>
      </c>
      <c r="J4238" t="str">
        <f t="shared" si="43"/>
        <v>dollar_tree</v>
      </c>
    </row>
    <row r="4239" spans="2:10" x14ac:dyDescent="0.2">
      <c r="B4239">
        <v>1258</v>
      </c>
      <c r="C4239" t="s">
        <v>2185</v>
      </c>
      <c r="J4239" t="str">
        <f t="shared" si="43"/>
        <v>family_dollar</v>
      </c>
    </row>
    <row r="4240" spans="2:10" x14ac:dyDescent="0.2">
      <c r="B4240">
        <v>1259</v>
      </c>
      <c r="C4240" t="s">
        <v>2096</v>
      </c>
      <c r="J4240" t="str">
        <f t="shared" si="43"/>
        <v>dollar_tree</v>
      </c>
    </row>
    <row r="4241" spans="2:10" x14ac:dyDescent="0.2">
      <c r="B4241">
        <v>1260</v>
      </c>
      <c r="C4241" t="s">
        <v>2185</v>
      </c>
      <c r="J4241" t="str">
        <f t="shared" si="43"/>
        <v>family_dollar</v>
      </c>
    </row>
    <row r="4242" spans="2:10" x14ac:dyDescent="0.2">
      <c r="B4242">
        <v>1261</v>
      </c>
      <c r="C4242" t="s">
        <v>2097</v>
      </c>
      <c r="J4242" t="str">
        <f t="shared" si="43"/>
        <v>completed_renovations</v>
      </c>
    </row>
    <row r="4243" spans="2:10" x14ac:dyDescent="0.2">
      <c r="B4243">
        <v>1262</v>
      </c>
      <c r="C4243" t="s">
        <v>2294</v>
      </c>
      <c r="D4243" t="s">
        <v>2296</v>
      </c>
      <c r="J4243" t="str">
        <f t="shared" si="43"/>
        <v>same_, storesales</v>
      </c>
    </row>
    <row r="4244" spans="2:10" x14ac:dyDescent="0.2">
      <c r="B4244">
        <v>1263</v>
      </c>
      <c r="C4244" t="s">
        <v>2668</v>
      </c>
      <c r="D4244" t="s">
        <v>2296</v>
      </c>
      <c r="J4244" t="str">
        <f t="shared" si="43"/>
        <v>dollar_tree_same_, storesales</v>
      </c>
    </row>
    <row r="4245" spans="2:10" x14ac:dyDescent="0.2">
      <c r="B4245">
        <v>1264</v>
      </c>
      <c r="C4245" t="s">
        <v>2669</v>
      </c>
      <c r="D4245" t="s">
        <v>2296</v>
      </c>
      <c r="J4245" t="str">
        <f t="shared" si="43"/>
        <v>family_dollar_same_, storesales</v>
      </c>
    </row>
    <row r="4246" spans="2:10" x14ac:dyDescent="0.2">
      <c r="B4246">
        <v>1265</v>
      </c>
      <c r="C4246" t="s">
        <v>2432</v>
      </c>
      <c r="D4246" t="s">
        <v>2810</v>
      </c>
      <c r="J4246" t="str">
        <f t="shared" si="43"/>
        <v>corporate, support</v>
      </c>
    </row>
    <row r="4247" spans="2:10" x14ac:dyDescent="0.2">
      <c r="B4247">
        <v>1266</v>
      </c>
      <c r="C4247" t="s">
        <v>2098</v>
      </c>
      <c r="J4247" t="str">
        <f t="shared" si="43"/>
        <v>dollar_tree_sales</v>
      </c>
    </row>
    <row r="4248" spans="2:10" x14ac:dyDescent="0.2">
      <c r="B4248">
        <v>1267</v>
      </c>
      <c r="C4248" t="s">
        <v>2099</v>
      </c>
      <c r="J4248" t="str">
        <f t="shared" si="43"/>
        <v>family_dollar_sales</v>
      </c>
    </row>
    <row r="4249" spans="2:10" x14ac:dyDescent="0.2">
      <c r="B4249">
        <v>1268</v>
      </c>
      <c r="C4249" t="s">
        <v>2100</v>
      </c>
      <c r="J4249" t="str">
        <f t="shared" si="43"/>
        <v>total_segment_sales</v>
      </c>
    </row>
    <row r="4250" spans="2:10" x14ac:dyDescent="0.2">
      <c r="B4250">
        <v>1269</v>
      </c>
      <c r="C4250" t="s">
        <v>2096</v>
      </c>
      <c r="J4250" t="str">
        <f t="shared" si="43"/>
        <v>dollar_tree</v>
      </c>
    </row>
    <row r="4251" spans="2:10" x14ac:dyDescent="0.2">
      <c r="B4251">
        <v>1270</v>
      </c>
      <c r="C4251" t="s">
        <v>2185</v>
      </c>
      <c r="J4251" t="str">
        <f t="shared" si="43"/>
        <v>family_dollar</v>
      </c>
    </row>
    <row r="4252" spans="2:10" x14ac:dyDescent="0.2">
      <c r="B4252">
        <v>1271</v>
      </c>
      <c r="C4252" t="s">
        <v>2096</v>
      </c>
      <c r="J4252" t="str">
        <f t="shared" si="43"/>
        <v>dollar_tree</v>
      </c>
    </row>
    <row r="4253" spans="2:10" x14ac:dyDescent="0.2">
      <c r="B4253">
        <v>1272</v>
      </c>
      <c r="C4253" t="s">
        <v>2185</v>
      </c>
      <c r="J4253" t="str">
        <f t="shared" si="43"/>
        <v>family_dollar</v>
      </c>
    </row>
    <row r="4254" spans="2:10" x14ac:dyDescent="0.2">
      <c r="B4254">
        <v>1273</v>
      </c>
      <c r="C4254" t="s">
        <v>1776</v>
      </c>
      <c r="D4254" t="s">
        <v>273</v>
      </c>
      <c r="J4254" t="str">
        <f t="shared" si="43"/>
        <v>closed, stores</v>
      </c>
    </row>
    <row r="4255" spans="2:10" x14ac:dyDescent="0.2">
      <c r="B4255">
        <v>1274</v>
      </c>
      <c r="C4255" t="s">
        <v>2811</v>
      </c>
      <c r="D4255" t="s">
        <v>2812</v>
      </c>
      <c r="J4255" t="str">
        <f t="shared" si="43"/>
        <v>exp, ed_or_relocated</v>
      </c>
    </row>
    <row r="4256" spans="2:10" x14ac:dyDescent="0.2">
      <c r="B4256">
        <v>1275</v>
      </c>
      <c r="C4256" t="s">
        <v>2670</v>
      </c>
      <c r="D4256" t="s">
        <v>2265</v>
      </c>
      <c r="J4256" t="str">
        <f t="shared" si="43"/>
        <v>net_new_center, openings</v>
      </c>
    </row>
    <row r="4257" spans="2:10" x14ac:dyDescent="0.2">
      <c r="B4257">
        <v>1276</v>
      </c>
      <c r="C4257" t="s">
        <v>2102</v>
      </c>
      <c r="J4257" t="str">
        <f t="shared" si="43"/>
        <v>net_new_centers</v>
      </c>
    </row>
    <row r="4258" spans="2:10" x14ac:dyDescent="0.2">
      <c r="B4258">
        <v>1277</v>
      </c>
      <c r="C4258" t="s">
        <v>3455</v>
      </c>
      <c r="J4258" t="str">
        <f t="shared" si="43"/>
        <v>network_locations</v>
      </c>
    </row>
    <row r="4259" spans="2:10" x14ac:dyDescent="0.2">
      <c r="B4259">
        <v>1278</v>
      </c>
      <c r="C4259" t="s">
        <v>2103</v>
      </c>
      <c r="J4259" t="str">
        <f t="shared" si="43"/>
        <v>marketing_fees</v>
      </c>
    </row>
    <row r="4260" spans="2:10" x14ac:dyDescent="0.2">
      <c r="B4260">
        <v>1279</v>
      </c>
      <c r="C4260" t="s">
        <v>1768</v>
      </c>
      <c r="D4260" t="s">
        <v>1852</v>
      </c>
      <c r="J4260" t="str">
        <f t="shared" si="43"/>
        <v>other, revenue</v>
      </c>
    </row>
    <row r="4261" spans="2:10" x14ac:dyDescent="0.2">
      <c r="B4261">
        <v>1280</v>
      </c>
      <c r="C4261" t="s">
        <v>1785</v>
      </c>
      <c r="J4261" t="str">
        <f t="shared" si="43"/>
        <v>product_sales</v>
      </c>
    </row>
    <row r="4262" spans="2:10" x14ac:dyDescent="0.2">
      <c r="B4262">
        <v>1281</v>
      </c>
      <c r="C4262" t="s">
        <v>2104</v>
      </c>
      <c r="J4262" t="str">
        <f t="shared" si="43"/>
        <v>royalty_fees</v>
      </c>
    </row>
    <row r="4263" spans="2:10" x14ac:dyDescent="0.2">
      <c r="B4263">
        <v>1282</v>
      </c>
      <c r="C4263" t="s">
        <v>2267</v>
      </c>
      <c r="D4263" t="s">
        <v>2307</v>
      </c>
      <c r="J4263" t="str">
        <f t="shared" si="43"/>
        <v>comparable_, storesales_growth</v>
      </c>
    </row>
    <row r="4264" spans="2:10" x14ac:dyDescent="0.2">
      <c r="B4264">
        <v>1283</v>
      </c>
      <c r="C4264" t="s">
        <v>2813</v>
      </c>
      <c r="D4264" t="s">
        <v>2814</v>
      </c>
      <c r="J4264" t="str">
        <f t="shared" ref="J4264:J4327" si="44">IF(C4264&lt;&gt;"",C4264,"")&amp;IF(AND(C4264&lt;&gt;"",D4264&lt;&gt;""),", ","")&amp;IF(D4264&lt;&gt;"",D4264,"")&amp;IF(AND(D4264&lt;&gt;"",E4264&lt;&gt;""),", ","")&amp;IF(E4264&lt;&gt;"",E4264,"")&amp;IF(AND(E4264&lt;&gt;"",F4264&lt;&gt;""),", ","")&amp;IF(F4264&lt;&gt;"",F4264,"")&amp;IF(AND(F4264&lt;&gt;"",G4264&lt;&gt;""),", ","")&amp;IF(G4264&lt;&gt;"",G4264,"")</f>
        <v>americas_best_contacts, eyeglasses</v>
      </c>
    </row>
    <row r="4265" spans="2:10" x14ac:dyDescent="0.2">
      <c r="B4265">
        <v>1284</v>
      </c>
      <c r="C4265" t="s">
        <v>2108</v>
      </c>
      <c r="D4265" t="s">
        <v>273</v>
      </c>
      <c r="J4265" t="str">
        <f t="shared" si="44"/>
        <v>eyeglass_world, stores</v>
      </c>
    </row>
    <row r="4266" spans="2:10" x14ac:dyDescent="0.2">
      <c r="B4266">
        <v>1285</v>
      </c>
      <c r="C4266" t="s">
        <v>1826</v>
      </c>
      <c r="D4266" t="s">
        <v>273</v>
      </c>
      <c r="J4266" t="str">
        <f t="shared" si="44"/>
        <v>total, stores</v>
      </c>
    </row>
    <row r="4267" spans="2:10" x14ac:dyDescent="0.2">
      <c r="B4267">
        <v>1286</v>
      </c>
      <c r="C4267" t="s">
        <v>2671</v>
      </c>
      <c r="D4267" t="s">
        <v>2672</v>
      </c>
      <c r="J4267" t="str">
        <f t="shared" si="44"/>
        <v>vision_centers, _walmart</v>
      </c>
    </row>
    <row r="4268" spans="2:10" x14ac:dyDescent="0.2">
      <c r="B4268">
        <v>1287</v>
      </c>
      <c r="C4268" t="s">
        <v>2673</v>
      </c>
      <c r="D4268" t="s">
        <v>273</v>
      </c>
      <c r="J4268" t="str">
        <f t="shared" si="44"/>
        <v>vista_optical, stores</v>
      </c>
    </row>
    <row r="4269" spans="2:10" x14ac:dyDescent="0.2">
      <c r="B4269">
        <v>1288</v>
      </c>
      <c r="C4269" t="s">
        <v>2673</v>
      </c>
      <c r="D4269" t="s">
        <v>273</v>
      </c>
      <c r="J4269" t="str">
        <f t="shared" si="44"/>
        <v>vista_optical, stores</v>
      </c>
    </row>
    <row r="4270" spans="2:10" x14ac:dyDescent="0.2">
      <c r="B4270">
        <v>1289</v>
      </c>
      <c r="C4270" t="s">
        <v>2432</v>
      </c>
      <c r="D4270" t="s">
        <v>1768</v>
      </c>
      <c r="J4270" t="str">
        <f t="shared" si="44"/>
        <v>corporate, other</v>
      </c>
    </row>
    <row r="4271" spans="2:10" x14ac:dyDescent="0.2">
      <c r="B4271">
        <v>1290</v>
      </c>
      <c r="C4271" t="s">
        <v>2105</v>
      </c>
      <c r="J4271" t="str">
        <f t="shared" si="44"/>
        <v>legacy_segment</v>
      </c>
    </row>
    <row r="4272" spans="2:10" x14ac:dyDescent="0.2">
      <c r="B4272">
        <v>1291</v>
      </c>
      <c r="C4272" t="s">
        <v>2815</v>
      </c>
      <c r="D4272" t="s">
        <v>2816</v>
      </c>
      <c r="J4272" t="str">
        <f t="shared" si="44"/>
        <v>owned, host_segment</v>
      </c>
    </row>
    <row r="4273" spans="2:10" x14ac:dyDescent="0.2">
      <c r="B4273">
        <v>1292</v>
      </c>
      <c r="C4273" t="s">
        <v>2813</v>
      </c>
      <c r="D4273" t="s">
        <v>2814</v>
      </c>
      <c r="J4273" t="str">
        <f t="shared" si="44"/>
        <v>americas_best_contacts, eyeglasses</v>
      </c>
    </row>
    <row r="4274" spans="2:10" x14ac:dyDescent="0.2">
      <c r="B4274">
        <v>1293</v>
      </c>
      <c r="C4274" t="s">
        <v>2108</v>
      </c>
      <c r="D4274" t="s">
        <v>273</v>
      </c>
      <c r="J4274" t="str">
        <f t="shared" si="44"/>
        <v>eyeglass_world, stores</v>
      </c>
    </row>
    <row r="4275" spans="2:10" x14ac:dyDescent="0.2">
      <c r="B4275">
        <v>1294</v>
      </c>
      <c r="C4275" t="s">
        <v>2671</v>
      </c>
      <c r="D4275" t="s">
        <v>2672</v>
      </c>
      <c r="J4275" t="str">
        <f t="shared" si="44"/>
        <v>vision_centers, _walmart</v>
      </c>
    </row>
    <row r="4276" spans="2:10" x14ac:dyDescent="0.2">
      <c r="B4276">
        <v>1295</v>
      </c>
      <c r="C4276" t="s">
        <v>2673</v>
      </c>
      <c r="D4276" t="s">
        <v>273</v>
      </c>
      <c r="J4276" t="str">
        <f t="shared" si="44"/>
        <v>vista_optical, stores</v>
      </c>
    </row>
    <row r="4277" spans="2:10" x14ac:dyDescent="0.2">
      <c r="B4277">
        <v>1296</v>
      </c>
      <c r="C4277" t="s">
        <v>2673</v>
      </c>
      <c r="D4277" t="s">
        <v>273</v>
      </c>
      <c r="J4277" t="str">
        <f t="shared" si="44"/>
        <v>vista_optical, stores</v>
      </c>
    </row>
    <row r="4278" spans="2:10" x14ac:dyDescent="0.2">
      <c r="B4278">
        <v>1297</v>
      </c>
      <c r="C4278" t="s">
        <v>2674</v>
      </c>
      <c r="D4278" t="s">
        <v>2675</v>
      </c>
      <c r="J4278" t="str">
        <f t="shared" si="44"/>
        <v>revenues_recognized_at_a_point_, time</v>
      </c>
    </row>
    <row r="4279" spans="2:10" x14ac:dyDescent="0.2">
      <c r="B4279">
        <v>1298</v>
      </c>
      <c r="C4279" t="s">
        <v>2106</v>
      </c>
      <c r="J4279" t="str">
        <f t="shared" si="44"/>
        <v>revenues_recognized_over_time</v>
      </c>
    </row>
    <row r="4280" spans="2:10" x14ac:dyDescent="0.2">
      <c r="B4280">
        <v>1299</v>
      </c>
      <c r="C4280" t="s">
        <v>2432</v>
      </c>
      <c r="D4280" t="s">
        <v>1768</v>
      </c>
      <c r="J4280" t="str">
        <f t="shared" si="44"/>
        <v>corporate, other</v>
      </c>
    </row>
    <row r="4281" spans="2:10" x14ac:dyDescent="0.2">
      <c r="B4281">
        <v>1300</v>
      </c>
      <c r="C4281" t="s">
        <v>2676</v>
      </c>
      <c r="D4281" t="s">
        <v>1852</v>
      </c>
      <c r="J4281" t="str">
        <f t="shared" si="44"/>
        <v>legacy, revenue</v>
      </c>
    </row>
    <row r="4282" spans="2:10" x14ac:dyDescent="0.2">
      <c r="B4282">
        <v>1301</v>
      </c>
      <c r="C4282" t="s">
        <v>2815</v>
      </c>
      <c r="D4282" t="s">
        <v>2817</v>
      </c>
      <c r="J4282" t="str">
        <f t="shared" si="44"/>
        <v>owned, host</v>
      </c>
    </row>
    <row r="4283" spans="2:10" x14ac:dyDescent="0.2">
      <c r="B4283">
        <v>1302</v>
      </c>
      <c r="C4283" t="s">
        <v>2107</v>
      </c>
      <c r="J4283" t="str">
        <f t="shared" si="44"/>
        <v>reconciliations</v>
      </c>
    </row>
    <row r="4284" spans="2:10" x14ac:dyDescent="0.2">
      <c r="B4284">
        <v>1303</v>
      </c>
      <c r="C4284" t="s">
        <v>2813</v>
      </c>
      <c r="D4284" t="s">
        <v>2814</v>
      </c>
      <c r="J4284" t="str">
        <f t="shared" si="44"/>
        <v>americas_best_contacts, eyeglasses</v>
      </c>
    </row>
    <row r="4285" spans="2:10" x14ac:dyDescent="0.2">
      <c r="B4285">
        <v>1304</v>
      </c>
      <c r="C4285" t="s">
        <v>2108</v>
      </c>
      <c r="D4285" t="s">
        <v>273</v>
      </c>
      <c r="J4285" t="str">
        <f t="shared" si="44"/>
        <v>eyeglass_world, stores</v>
      </c>
    </row>
    <row r="4286" spans="2:10" x14ac:dyDescent="0.2">
      <c r="B4286">
        <v>1305</v>
      </c>
      <c r="C4286" t="s">
        <v>2671</v>
      </c>
      <c r="D4286" t="s">
        <v>2672</v>
      </c>
      <c r="J4286" t="str">
        <f t="shared" si="44"/>
        <v>vision_centers, _walmart</v>
      </c>
    </row>
    <row r="4287" spans="2:10" x14ac:dyDescent="0.2">
      <c r="B4287">
        <v>1306</v>
      </c>
      <c r="C4287" t="s">
        <v>2673</v>
      </c>
      <c r="D4287" t="s">
        <v>273</v>
      </c>
      <c r="J4287" t="str">
        <f t="shared" si="44"/>
        <v>vista_optical, stores</v>
      </c>
    </row>
    <row r="4288" spans="2:10" x14ac:dyDescent="0.2">
      <c r="B4288">
        <v>1307</v>
      </c>
      <c r="C4288" t="s">
        <v>2673</v>
      </c>
      <c r="D4288" t="s">
        <v>273</v>
      </c>
      <c r="J4288" t="str">
        <f t="shared" si="44"/>
        <v>vista_optical, stores</v>
      </c>
    </row>
    <row r="4289" spans="2:10" x14ac:dyDescent="0.2">
      <c r="B4289">
        <v>1308</v>
      </c>
      <c r="C4289" t="s">
        <v>2223</v>
      </c>
      <c r="J4289" t="str">
        <f t="shared" si="44"/>
        <v>americas_best</v>
      </c>
    </row>
    <row r="4290" spans="2:10" x14ac:dyDescent="0.2">
      <c r="B4290">
        <v>1309</v>
      </c>
      <c r="C4290" t="s">
        <v>2432</v>
      </c>
      <c r="D4290" t="s">
        <v>1768</v>
      </c>
      <c r="J4290" t="str">
        <f t="shared" si="44"/>
        <v>corporate, other</v>
      </c>
    </row>
    <row r="4291" spans="2:10" x14ac:dyDescent="0.2">
      <c r="B4291">
        <v>1310</v>
      </c>
      <c r="C4291" t="s">
        <v>2108</v>
      </c>
      <c r="J4291" t="str">
        <f t="shared" si="44"/>
        <v>eyeglass_world</v>
      </c>
    </row>
    <row r="4292" spans="2:10" x14ac:dyDescent="0.2">
      <c r="B4292">
        <v>1311</v>
      </c>
      <c r="C4292" t="s">
        <v>2109</v>
      </c>
      <c r="J4292" t="str">
        <f t="shared" si="44"/>
        <v>fred_meyer</v>
      </c>
    </row>
    <row r="4293" spans="2:10" x14ac:dyDescent="0.2">
      <c r="B4293">
        <v>1312</v>
      </c>
      <c r="C4293" t="s">
        <v>2105</v>
      </c>
      <c r="J4293" t="str">
        <f t="shared" si="44"/>
        <v>legacy_segment</v>
      </c>
    </row>
    <row r="4294" spans="2:10" x14ac:dyDescent="0.2">
      <c r="B4294">
        <v>1313</v>
      </c>
      <c r="C4294" t="s">
        <v>2110</v>
      </c>
      <c r="J4294" t="str">
        <f t="shared" si="44"/>
        <v>military</v>
      </c>
    </row>
    <row r="4295" spans="2:10" x14ac:dyDescent="0.2">
      <c r="B4295">
        <v>1314</v>
      </c>
      <c r="C4295" t="s">
        <v>2190</v>
      </c>
      <c r="J4295" t="str">
        <f t="shared" si="44"/>
        <v>new_store</v>
      </c>
    </row>
    <row r="4296" spans="2:10" x14ac:dyDescent="0.2">
      <c r="B4296">
        <v>1315</v>
      </c>
      <c r="C4296" t="s">
        <v>2818</v>
      </c>
      <c r="D4296" t="s">
        <v>1934</v>
      </c>
      <c r="J4296" t="str">
        <f t="shared" si="44"/>
        <v>fashion, home</v>
      </c>
    </row>
    <row r="4297" spans="2:10" x14ac:dyDescent="0.2">
      <c r="B4297">
        <v>1316</v>
      </c>
      <c r="C4297" t="s">
        <v>2111</v>
      </c>
      <c r="J4297" t="str">
        <f t="shared" si="44"/>
        <v>leisure</v>
      </c>
    </row>
    <row r="4298" spans="2:10" x14ac:dyDescent="0.2">
      <c r="B4298">
        <v>1317</v>
      </c>
      <c r="C4298" t="s">
        <v>2819</v>
      </c>
      <c r="D4298" t="s">
        <v>2820</v>
      </c>
      <c r="J4298" t="str">
        <f t="shared" si="44"/>
        <v>party, snack</v>
      </c>
    </row>
    <row r="4299" spans="2:10" x14ac:dyDescent="0.2">
      <c r="B4299">
        <v>1318</v>
      </c>
      <c r="C4299" t="s">
        <v>1826</v>
      </c>
      <c r="D4299" t="s">
        <v>273</v>
      </c>
      <c r="J4299" t="str">
        <f t="shared" si="44"/>
        <v>total, stores</v>
      </c>
    </row>
    <row r="4300" spans="2:10" x14ac:dyDescent="0.2">
      <c r="B4300">
        <v>1319</v>
      </c>
      <c r="C4300" t="s">
        <v>2440</v>
      </c>
      <c r="D4300" t="s">
        <v>2677</v>
      </c>
      <c r="J4300" t="str">
        <f t="shared" si="44"/>
        <v>direct, customers_sales</v>
      </c>
    </row>
    <row r="4301" spans="2:10" x14ac:dyDescent="0.2">
      <c r="B4301">
        <v>1320</v>
      </c>
      <c r="C4301" t="s">
        <v>273</v>
      </c>
      <c r="D4301" t="s">
        <v>1772</v>
      </c>
      <c r="J4301" t="str">
        <f t="shared" si="44"/>
        <v>stores, sales</v>
      </c>
    </row>
    <row r="4302" spans="2:10" x14ac:dyDescent="0.2">
      <c r="B4302">
        <v>1321</v>
      </c>
      <c r="C4302" t="s">
        <v>2257</v>
      </c>
      <c r="D4302" t="s">
        <v>273</v>
      </c>
      <c r="J4302" t="str">
        <f t="shared" si="44"/>
        <v>franchise, stores</v>
      </c>
    </row>
    <row r="4303" spans="2:10" x14ac:dyDescent="0.2">
      <c r="B4303">
        <v>1322</v>
      </c>
      <c r="C4303" t="s">
        <v>1978</v>
      </c>
      <c r="J4303" t="str">
        <f t="shared" si="44"/>
        <v>international_sales</v>
      </c>
    </row>
    <row r="4304" spans="2:10" x14ac:dyDescent="0.2">
      <c r="B4304">
        <v>1323</v>
      </c>
      <c r="C4304" t="s">
        <v>2113</v>
      </c>
      <c r="J4304" t="str">
        <f t="shared" si="44"/>
        <v>united_states_sales</v>
      </c>
    </row>
    <row r="4305" spans="2:10" x14ac:dyDescent="0.2">
      <c r="B4305">
        <v>1324</v>
      </c>
      <c r="C4305" t="s">
        <v>1826</v>
      </c>
      <c r="D4305" t="s">
        <v>2234</v>
      </c>
      <c r="J4305" t="str">
        <f t="shared" si="44"/>
        <v>total, store</v>
      </c>
    </row>
    <row r="4306" spans="2:10" x14ac:dyDescent="0.2">
      <c r="B4306">
        <v>1325</v>
      </c>
      <c r="C4306" t="s">
        <v>2114</v>
      </c>
      <c r="J4306" t="str">
        <f t="shared" si="44"/>
        <v>collectibles_sales</v>
      </c>
    </row>
    <row r="4307" spans="2:10" x14ac:dyDescent="0.2">
      <c r="B4307">
        <v>1326</v>
      </c>
      <c r="C4307" t="s">
        <v>2686</v>
      </c>
      <c r="D4307" t="s">
        <v>1838</v>
      </c>
      <c r="J4307" t="str">
        <f t="shared" si="44"/>
        <v>hardware, accessories_sales</v>
      </c>
    </row>
    <row r="4308" spans="2:10" x14ac:dyDescent="0.2">
      <c r="B4308">
        <v>1327</v>
      </c>
      <c r="C4308" t="s">
        <v>2115</v>
      </c>
      <c r="J4308" t="str">
        <f t="shared" si="44"/>
        <v>software_sales</v>
      </c>
    </row>
    <row r="4309" spans="2:10" x14ac:dyDescent="0.2">
      <c r="B4309">
        <v>1328</v>
      </c>
      <c r="C4309" t="s">
        <v>1837</v>
      </c>
      <c r="J4309" t="str">
        <f t="shared" si="44"/>
        <v>australia</v>
      </c>
    </row>
    <row r="4310" spans="2:10" x14ac:dyDescent="0.2">
      <c r="B4310">
        <v>1329</v>
      </c>
      <c r="C4310" t="s">
        <v>1770</v>
      </c>
      <c r="J4310" t="str">
        <f t="shared" si="44"/>
        <v>canada</v>
      </c>
    </row>
    <row r="4311" spans="2:10" x14ac:dyDescent="0.2">
      <c r="B4311">
        <v>1330</v>
      </c>
      <c r="C4311" t="s">
        <v>1788</v>
      </c>
      <c r="J4311" t="str">
        <f t="shared" si="44"/>
        <v>europe</v>
      </c>
    </row>
    <row r="4312" spans="2:10" x14ac:dyDescent="0.2">
      <c r="B4312">
        <v>1331</v>
      </c>
      <c r="C4312" t="s">
        <v>1769</v>
      </c>
      <c r="J4312" t="str">
        <f t="shared" si="44"/>
        <v>united_states</v>
      </c>
    </row>
    <row r="4313" spans="2:10" x14ac:dyDescent="0.2">
      <c r="B4313">
        <v>1332</v>
      </c>
      <c r="D4313" t="s">
        <v>273</v>
      </c>
      <c r="J4313" t="str">
        <f t="shared" si="44"/>
        <v>stores</v>
      </c>
    </row>
    <row r="4314" spans="2:10" x14ac:dyDescent="0.2">
      <c r="B4314">
        <v>1333</v>
      </c>
      <c r="C4314" t="s">
        <v>2116</v>
      </c>
      <c r="J4314" t="str">
        <f t="shared" si="44"/>
        <v>distribution</v>
      </c>
    </row>
    <row r="4315" spans="2:10" x14ac:dyDescent="0.2">
      <c r="B4315">
        <v>1334</v>
      </c>
      <c r="C4315" t="s">
        <v>2186</v>
      </c>
      <c r="J4315" t="str">
        <f t="shared" si="44"/>
        <v>e_commerce_sales</v>
      </c>
    </row>
    <row r="4316" spans="2:10" x14ac:dyDescent="0.2">
      <c r="B4316">
        <v>1335</v>
      </c>
      <c r="C4316" t="s">
        <v>2678</v>
      </c>
      <c r="D4316" t="s">
        <v>273</v>
      </c>
      <c r="J4316" t="str">
        <f t="shared" si="44"/>
        <v>sales_at_company_owned, stores</v>
      </c>
    </row>
    <row r="4317" spans="2:10" x14ac:dyDescent="0.2">
      <c r="B4317">
        <v>1336</v>
      </c>
      <c r="C4317" t="s">
        <v>1940</v>
      </c>
      <c r="D4317" t="s">
        <v>2821</v>
      </c>
      <c r="J4317" t="str">
        <f t="shared" si="44"/>
        <v>retail, warehouse_space</v>
      </c>
    </row>
    <row r="4318" spans="2:10" x14ac:dyDescent="0.2">
      <c r="B4318">
        <v>1337</v>
      </c>
      <c r="C4318" t="s">
        <v>3466</v>
      </c>
      <c r="D4318" t="s">
        <v>2679</v>
      </c>
      <c r="J4318" t="str">
        <f t="shared" si="44"/>
        <v>no_hydroponic_garden_centers, reach</v>
      </c>
    </row>
    <row r="4319" spans="2:10" x14ac:dyDescent="0.2">
      <c r="B4319">
        <v>1338</v>
      </c>
      <c r="D4319" t="s">
        <v>2680</v>
      </c>
      <c r="F4319" t="s">
        <v>273</v>
      </c>
      <c r="J4319" t="str">
        <f t="shared" si="44"/>
        <v>retail_hydroponicstores</v>
      </c>
    </row>
    <row r="4320" spans="2:10" x14ac:dyDescent="0.2">
      <c r="B4320">
        <v>1339</v>
      </c>
      <c r="D4320" t="s">
        <v>273</v>
      </c>
      <c r="J4320" t="str">
        <f t="shared" si="44"/>
        <v>stores</v>
      </c>
    </row>
    <row r="4321" spans="2:10" x14ac:dyDescent="0.2">
      <c r="B4321">
        <v>1340</v>
      </c>
      <c r="C4321" t="s">
        <v>2058</v>
      </c>
      <c r="J4321" t="str">
        <f t="shared" si="44"/>
        <v>apparel</v>
      </c>
    </row>
    <row r="4322" spans="2:10" x14ac:dyDescent="0.2">
      <c r="B4322">
        <v>1341</v>
      </c>
      <c r="C4322" t="s">
        <v>2118</v>
      </c>
      <c r="J4322" t="str">
        <f t="shared" si="44"/>
        <v>equipment</v>
      </c>
    </row>
    <row r="4323" spans="2:10" x14ac:dyDescent="0.2">
      <c r="B4323">
        <v>1342</v>
      </c>
      <c r="C4323" t="s">
        <v>1819</v>
      </c>
      <c r="J4323" t="str">
        <f t="shared" si="44"/>
        <v>footwear</v>
      </c>
    </row>
    <row r="4324" spans="2:10" x14ac:dyDescent="0.2">
      <c r="B4324">
        <v>1343</v>
      </c>
      <c r="C4324" t="s">
        <v>3457</v>
      </c>
      <c r="J4324" t="str">
        <f t="shared" si="44"/>
        <v>end_period</v>
      </c>
    </row>
    <row r="4325" spans="2:10" x14ac:dyDescent="0.2">
      <c r="B4325">
        <v>1344</v>
      </c>
      <c r="C4325" t="s">
        <v>2190</v>
      </c>
      <c r="D4325" t="s">
        <v>1777</v>
      </c>
      <c r="J4325" t="str">
        <f t="shared" si="44"/>
        <v>new_store, opened</v>
      </c>
    </row>
    <row r="4326" spans="2:10" x14ac:dyDescent="0.2">
      <c r="B4326">
        <v>1345</v>
      </c>
      <c r="C4326" t="s">
        <v>273</v>
      </c>
      <c r="D4326" t="s">
        <v>1776</v>
      </c>
      <c r="J4326" t="str">
        <f t="shared" si="44"/>
        <v>stores, closed</v>
      </c>
    </row>
    <row r="4327" spans="2:10" x14ac:dyDescent="0.2">
      <c r="B4327">
        <v>1346</v>
      </c>
      <c r="C4327" t="s">
        <v>2822</v>
      </c>
      <c r="D4327" t="s">
        <v>2823</v>
      </c>
      <c r="J4327" t="str">
        <f t="shared" si="44"/>
        <v>arts, crafts</v>
      </c>
    </row>
    <row r="4328" spans="2:10" x14ac:dyDescent="0.2">
      <c r="B4328">
        <v>1347</v>
      </c>
      <c r="C4328" t="s">
        <v>1792</v>
      </c>
      <c r="J4328" t="str">
        <f t="shared" ref="J4328:J4391" si="45">IF(C4328&lt;&gt;"",C4328,"")&amp;IF(AND(C4328&lt;&gt;"",D4328&lt;&gt;""),", ","")&amp;IF(D4328&lt;&gt;"",D4328,"")&amp;IF(AND(D4328&lt;&gt;"",E4328&lt;&gt;""),", ","")&amp;IF(E4328&lt;&gt;"",E4328,"")&amp;IF(AND(E4328&lt;&gt;"",F4328&lt;&gt;""),", ","")&amp;IF(F4328&lt;&gt;"",F4328,"")&amp;IF(AND(F4328&lt;&gt;"",G4328&lt;&gt;""),", ","")&amp;IF(G4328&lt;&gt;"",G4328,"")</f>
        <v>other_sales</v>
      </c>
    </row>
    <row r="4329" spans="2:10" x14ac:dyDescent="0.2">
      <c r="B4329">
        <v>1348</v>
      </c>
      <c r="C4329" t="s">
        <v>2119</v>
      </c>
      <c r="J4329" t="str">
        <f t="shared" si="45"/>
        <v>sewing_sales</v>
      </c>
    </row>
    <row r="4330" spans="2:10" x14ac:dyDescent="0.2">
      <c r="B4330">
        <v>1349</v>
      </c>
      <c r="C4330" t="s">
        <v>2824</v>
      </c>
      <c r="D4330" t="s">
        <v>2825</v>
      </c>
      <c r="J4330" t="str">
        <f t="shared" si="45"/>
        <v>physical_locations, multiple_digital_platforms</v>
      </c>
    </row>
    <row r="4331" spans="2:10" x14ac:dyDescent="0.2">
      <c r="B4331">
        <v>1350</v>
      </c>
      <c r="C4331" t="s">
        <v>2120</v>
      </c>
      <c r="J4331" t="str">
        <f t="shared" si="45"/>
        <v>net_income</v>
      </c>
    </row>
    <row r="4332" spans="2:10" x14ac:dyDescent="0.2">
      <c r="B4332">
        <v>1351</v>
      </c>
      <c r="C4332" t="s">
        <v>1860</v>
      </c>
      <c r="J4332" t="str">
        <f t="shared" si="45"/>
        <v>net_sales</v>
      </c>
    </row>
    <row r="4333" spans="2:10" x14ac:dyDescent="0.2">
      <c r="B4333">
        <v>1352</v>
      </c>
      <c r="D4333" t="s">
        <v>2277</v>
      </c>
      <c r="J4333" t="str">
        <f t="shared" si="45"/>
        <v>retail_price</v>
      </c>
    </row>
    <row r="4334" spans="2:10" x14ac:dyDescent="0.2">
      <c r="B4334">
        <v>1353</v>
      </c>
      <c r="D4334" t="s">
        <v>1862</v>
      </c>
      <c r="J4334" t="str">
        <f t="shared" si="45"/>
        <v>new_stores</v>
      </c>
    </row>
    <row r="4335" spans="2:10" x14ac:dyDescent="0.2">
      <c r="B4335">
        <v>1354</v>
      </c>
      <c r="D4335" t="s">
        <v>273</v>
      </c>
      <c r="J4335" t="str">
        <f t="shared" si="45"/>
        <v>stores</v>
      </c>
    </row>
    <row r="4336" spans="2:10" x14ac:dyDescent="0.2">
      <c r="B4336">
        <v>1355</v>
      </c>
      <c r="D4336" t="s">
        <v>273</v>
      </c>
      <c r="J4336" t="str">
        <f t="shared" si="45"/>
        <v>stores</v>
      </c>
    </row>
    <row r="4337" spans="2:10" x14ac:dyDescent="0.2">
      <c r="B4337">
        <v>1356</v>
      </c>
      <c r="C4337" t="s">
        <v>2826</v>
      </c>
      <c r="D4337" t="s">
        <v>2779</v>
      </c>
      <c r="J4337" t="str">
        <f t="shared" si="45"/>
        <v>net_merch, ise_sales</v>
      </c>
    </row>
    <row r="4338" spans="2:10" x14ac:dyDescent="0.2">
      <c r="B4338">
        <v>1357</v>
      </c>
      <c r="C4338" t="s">
        <v>2121</v>
      </c>
      <c r="J4338" t="str">
        <f t="shared" si="45"/>
        <v>net_services_sales</v>
      </c>
    </row>
    <row r="4339" spans="2:10" x14ac:dyDescent="0.2">
      <c r="B4339">
        <v>1358</v>
      </c>
      <c r="C4339" t="s">
        <v>2827</v>
      </c>
      <c r="D4339" t="s">
        <v>2828</v>
      </c>
      <c r="J4339" t="str">
        <f t="shared" si="45"/>
        <v>installation, delivery_services</v>
      </c>
    </row>
    <row r="4340" spans="2:10" x14ac:dyDescent="0.2">
      <c r="B4340">
        <v>1359</v>
      </c>
      <c r="C4340" t="s">
        <v>1964</v>
      </c>
      <c r="J4340" t="str">
        <f t="shared" si="45"/>
        <v>manufactured_products</v>
      </c>
    </row>
    <row r="4341" spans="2:10" x14ac:dyDescent="0.2">
      <c r="B4341">
        <v>1360</v>
      </c>
      <c r="C4341" t="s">
        <v>2829</v>
      </c>
      <c r="D4341" t="s">
        <v>1817</v>
      </c>
      <c r="J4341" t="str">
        <f t="shared" si="45"/>
        <v>moldings, accessories</v>
      </c>
    </row>
    <row r="4342" spans="2:10" x14ac:dyDescent="0.2">
      <c r="B4342">
        <v>1361</v>
      </c>
      <c r="C4342" t="s">
        <v>2830</v>
      </c>
      <c r="D4342" t="s">
        <v>2831</v>
      </c>
      <c r="J4342" t="str">
        <f t="shared" si="45"/>
        <v>solid, engineered_hardwood</v>
      </c>
    </row>
    <row r="4343" spans="2:10" x14ac:dyDescent="0.2">
      <c r="B4343">
        <v>1362</v>
      </c>
      <c r="C4343" t="s">
        <v>2123</v>
      </c>
      <c r="J4343" t="str">
        <f t="shared" si="45"/>
        <v>direct_orders</v>
      </c>
    </row>
    <row r="4344" spans="2:10" x14ac:dyDescent="0.2">
      <c r="B4344">
        <v>1363</v>
      </c>
      <c r="C4344" t="s">
        <v>2124</v>
      </c>
      <c r="J4344" t="str">
        <f t="shared" si="45"/>
        <v>retail_orders</v>
      </c>
    </row>
    <row r="4345" spans="2:10" x14ac:dyDescent="0.2">
      <c r="B4345">
        <v>1364</v>
      </c>
      <c r="C4345" t="s">
        <v>2123</v>
      </c>
      <c r="J4345" t="str">
        <f t="shared" si="45"/>
        <v>direct_orders</v>
      </c>
    </row>
    <row r="4346" spans="2:10" x14ac:dyDescent="0.2">
      <c r="B4346">
        <v>1365</v>
      </c>
      <c r="C4346" t="s">
        <v>1770</v>
      </c>
      <c r="J4346" t="str">
        <f t="shared" si="45"/>
        <v>canada</v>
      </c>
    </row>
    <row r="4347" spans="2:10" x14ac:dyDescent="0.2">
      <c r="B4347">
        <v>1366</v>
      </c>
      <c r="C4347" t="s">
        <v>1788</v>
      </c>
      <c r="D4347" t="s">
        <v>2832</v>
      </c>
      <c r="J4347" t="str">
        <f t="shared" si="45"/>
        <v>europe, the_middle_east</v>
      </c>
    </row>
    <row r="4348" spans="2:10" x14ac:dyDescent="0.2">
      <c r="B4348">
        <v>1367</v>
      </c>
      <c r="C4348" t="s">
        <v>2004</v>
      </c>
      <c r="J4348" t="str">
        <f t="shared" si="45"/>
        <v>others</v>
      </c>
    </row>
    <row r="4349" spans="2:10" x14ac:dyDescent="0.2">
      <c r="B4349">
        <v>1368</v>
      </c>
      <c r="C4349" t="s">
        <v>1769</v>
      </c>
      <c r="J4349" t="str">
        <f t="shared" si="45"/>
        <v>united_states</v>
      </c>
    </row>
    <row r="4350" spans="2:10" x14ac:dyDescent="0.2">
      <c r="B4350">
        <v>1369</v>
      </c>
      <c r="C4350" t="s">
        <v>2833</v>
      </c>
      <c r="D4350" t="s">
        <v>1984</v>
      </c>
      <c r="J4350" t="str">
        <f t="shared" si="45"/>
        <v>extended_warranties, services</v>
      </c>
    </row>
    <row r="4351" spans="2:10" x14ac:dyDescent="0.2">
      <c r="B4351">
        <v>1370</v>
      </c>
      <c r="C4351" t="s">
        <v>2004</v>
      </c>
      <c r="J4351" t="str">
        <f t="shared" si="45"/>
        <v>others</v>
      </c>
    </row>
    <row r="4352" spans="2:10" x14ac:dyDescent="0.2">
      <c r="B4352">
        <v>1371</v>
      </c>
      <c r="C4352" t="s">
        <v>1785</v>
      </c>
      <c r="J4352" t="str">
        <f t="shared" si="45"/>
        <v>product_sales</v>
      </c>
    </row>
    <row r="4353" spans="2:10" x14ac:dyDescent="0.2">
      <c r="B4353">
        <v>1372</v>
      </c>
      <c r="C4353" t="s">
        <v>2125</v>
      </c>
      <c r="J4353" t="str">
        <f t="shared" si="45"/>
        <v>sales_order_backlog</v>
      </c>
    </row>
    <row r="4354" spans="2:10" x14ac:dyDescent="0.2">
      <c r="B4354">
        <v>1373</v>
      </c>
      <c r="C4354" t="s">
        <v>2126</v>
      </c>
      <c r="J4354" t="str">
        <f t="shared" si="45"/>
        <v>direct_sales</v>
      </c>
    </row>
    <row r="4355" spans="2:10" x14ac:dyDescent="0.2">
      <c r="B4355">
        <v>1374</v>
      </c>
      <c r="C4355" t="s">
        <v>2082</v>
      </c>
      <c r="J4355" t="str">
        <f t="shared" si="45"/>
        <v>retail_sales</v>
      </c>
    </row>
    <row r="4356" spans="2:10" x14ac:dyDescent="0.2">
      <c r="B4356">
        <v>1375</v>
      </c>
      <c r="C4356" t="s">
        <v>2127</v>
      </c>
      <c r="J4356" t="str">
        <f t="shared" si="45"/>
        <v>royalty</v>
      </c>
    </row>
    <row r="4357" spans="2:10" x14ac:dyDescent="0.2">
      <c r="B4357">
        <v>1376</v>
      </c>
      <c r="C4357" t="s">
        <v>2128</v>
      </c>
      <c r="J4357" t="str">
        <f t="shared" si="45"/>
        <v>retail_division</v>
      </c>
    </row>
    <row r="4358" spans="2:10" x14ac:dyDescent="0.2">
      <c r="B4358">
        <v>1377</v>
      </c>
      <c r="C4358" t="s">
        <v>1983</v>
      </c>
      <c r="D4358" t="s">
        <v>1852</v>
      </c>
      <c r="J4358" t="str">
        <f t="shared" si="45"/>
        <v>products, revenue</v>
      </c>
    </row>
    <row r="4359" spans="2:10" x14ac:dyDescent="0.2">
      <c r="B4359">
        <v>1378</v>
      </c>
      <c r="C4359" t="s">
        <v>1984</v>
      </c>
      <c r="D4359" t="s">
        <v>1852</v>
      </c>
      <c r="J4359" t="str">
        <f t="shared" si="45"/>
        <v>services, revenue</v>
      </c>
    </row>
    <row r="4360" spans="2:10" x14ac:dyDescent="0.2">
      <c r="B4360">
        <v>1379</v>
      </c>
      <c r="C4360" t="s">
        <v>2129</v>
      </c>
      <c r="J4360" t="str">
        <f t="shared" si="45"/>
        <v>business_solutions_division</v>
      </c>
    </row>
    <row r="4361" spans="2:10" x14ac:dyDescent="0.2">
      <c r="B4361">
        <v>1380</v>
      </c>
      <c r="C4361" t="s">
        <v>2130</v>
      </c>
      <c r="J4361" t="str">
        <f t="shared" si="45"/>
        <v>compucom_division</v>
      </c>
    </row>
    <row r="4362" spans="2:10" x14ac:dyDescent="0.2">
      <c r="B4362">
        <v>1381</v>
      </c>
      <c r="C4362" t="s">
        <v>1768</v>
      </c>
      <c r="J4362" t="str">
        <f t="shared" si="45"/>
        <v>other</v>
      </c>
    </row>
    <row r="4363" spans="2:10" x14ac:dyDescent="0.2">
      <c r="B4363">
        <v>1382</v>
      </c>
      <c r="C4363" t="s">
        <v>2128</v>
      </c>
      <c r="J4363" t="str">
        <f t="shared" si="45"/>
        <v>retail_division</v>
      </c>
    </row>
    <row r="4364" spans="2:10" x14ac:dyDescent="0.2">
      <c r="B4364">
        <v>1383</v>
      </c>
      <c r="C4364" t="s">
        <v>2128</v>
      </c>
      <c r="J4364" t="str">
        <f t="shared" si="45"/>
        <v>retail_division</v>
      </c>
    </row>
    <row r="4365" spans="2:10" x14ac:dyDescent="0.2">
      <c r="B4365">
        <v>1384</v>
      </c>
      <c r="C4365" t="s">
        <v>2128</v>
      </c>
      <c r="J4365" t="str">
        <f t="shared" si="45"/>
        <v>retail_division</v>
      </c>
    </row>
    <row r="4366" spans="2:10" x14ac:dyDescent="0.2">
      <c r="B4366">
        <v>1385</v>
      </c>
      <c r="C4366" t="s">
        <v>2278</v>
      </c>
      <c r="D4366" t="s">
        <v>273</v>
      </c>
      <c r="J4366" t="str">
        <f t="shared" si="45"/>
        <v>total_retail, stores</v>
      </c>
    </row>
    <row r="4367" spans="2:10" x14ac:dyDescent="0.2">
      <c r="B4367">
        <v>1386</v>
      </c>
      <c r="C4367" t="s">
        <v>2128</v>
      </c>
      <c r="J4367" t="str">
        <f t="shared" si="45"/>
        <v>retail_division</v>
      </c>
    </row>
    <row r="4368" spans="2:10" x14ac:dyDescent="0.2">
      <c r="B4368">
        <v>1387</v>
      </c>
      <c r="C4368" t="s">
        <v>2131</v>
      </c>
      <c r="J4368" t="str">
        <f t="shared" si="45"/>
        <v>mexico_segment</v>
      </c>
    </row>
    <row r="4369" spans="2:10" x14ac:dyDescent="0.2">
      <c r="B4369">
        <v>1388</v>
      </c>
      <c r="C4369" t="s">
        <v>2187</v>
      </c>
      <c r="J4369" t="str">
        <f t="shared" si="45"/>
        <v>rent_a_center_business_segmen</v>
      </c>
    </row>
    <row r="4370" spans="2:10" x14ac:dyDescent="0.2">
      <c r="B4370">
        <v>1389</v>
      </c>
      <c r="C4370" t="s">
        <v>2132</v>
      </c>
      <c r="J4370" t="str">
        <f t="shared" si="45"/>
        <v>franchising_segment</v>
      </c>
    </row>
    <row r="4371" spans="2:10" x14ac:dyDescent="0.2">
      <c r="B4371">
        <v>1390</v>
      </c>
      <c r="C4371" t="s">
        <v>2043</v>
      </c>
      <c r="J4371" t="str">
        <f t="shared" si="45"/>
        <v>gmv</v>
      </c>
    </row>
    <row r="4372" spans="2:10" x14ac:dyDescent="0.2">
      <c r="B4372">
        <v>1391</v>
      </c>
      <c r="C4372" t="s">
        <v>2133</v>
      </c>
      <c r="J4372" t="str">
        <f t="shared" si="45"/>
        <v>acima</v>
      </c>
    </row>
    <row r="4373" spans="2:10" x14ac:dyDescent="0.2">
      <c r="B4373">
        <v>1392</v>
      </c>
      <c r="C4373" t="s">
        <v>2134</v>
      </c>
      <c r="J4373" t="str">
        <f t="shared" si="45"/>
        <v>franchising</v>
      </c>
    </row>
    <row r="4374" spans="2:10" x14ac:dyDescent="0.2">
      <c r="B4374">
        <v>1393</v>
      </c>
      <c r="C4374" t="s">
        <v>2135</v>
      </c>
      <c r="J4374" t="str">
        <f t="shared" si="45"/>
        <v>mexico</v>
      </c>
    </row>
    <row r="4375" spans="2:10" x14ac:dyDescent="0.2">
      <c r="B4375">
        <v>1394</v>
      </c>
      <c r="C4375" t="s">
        <v>2188</v>
      </c>
      <c r="J4375" t="str">
        <f t="shared" si="45"/>
        <v>rent_a_center_business</v>
      </c>
    </row>
    <row r="4376" spans="2:10" x14ac:dyDescent="0.2">
      <c r="B4376">
        <v>1395</v>
      </c>
      <c r="C4376" t="s">
        <v>2834</v>
      </c>
      <c r="D4376" t="s">
        <v>2779</v>
      </c>
      <c r="J4376" t="str">
        <f t="shared" si="45"/>
        <v>franchise_merch, ise_sales</v>
      </c>
    </row>
    <row r="4377" spans="2:10" x14ac:dyDescent="0.2">
      <c r="B4377">
        <v>1396</v>
      </c>
      <c r="C4377" t="s">
        <v>2835</v>
      </c>
      <c r="D4377" t="s">
        <v>2745</v>
      </c>
      <c r="J4377" t="str">
        <f t="shared" si="45"/>
        <v>franchise_royalty_income, fees</v>
      </c>
    </row>
    <row r="4378" spans="2:10" x14ac:dyDescent="0.2">
      <c r="B4378">
        <v>1397</v>
      </c>
      <c r="D4378" t="s">
        <v>2681</v>
      </c>
      <c r="J4378" t="str">
        <f t="shared" si="45"/>
        <v>storeinstallment_sales</v>
      </c>
    </row>
    <row r="4379" spans="2:10" x14ac:dyDescent="0.2">
      <c r="B4379">
        <v>1398</v>
      </c>
      <c r="D4379" t="s">
        <v>2836</v>
      </c>
      <c r="J4379" t="str">
        <f t="shared" si="45"/>
        <v>storemerch</v>
      </c>
    </row>
    <row r="4380" spans="2:10" x14ac:dyDescent="0.2">
      <c r="B4380">
        <v>1399</v>
      </c>
      <c r="D4380" t="s">
        <v>2682</v>
      </c>
      <c r="J4380" t="str">
        <f t="shared" si="45"/>
        <v>storeother</v>
      </c>
    </row>
    <row r="4381" spans="2:10" x14ac:dyDescent="0.2">
      <c r="B4381">
        <v>1400</v>
      </c>
      <c r="D4381" t="s">
        <v>2837</v>
      </c>
      <c r="J4381" t="str">
        <f t="shared" si="45"/>
        <v>storerentals</v>
      </c>
    </row>
    <row r="4382" spans="2:10" x14ac:dyDescent="0.2">
      <c r="B4382">
        <v>1401</v>
      </c>
      <c r="C4382" t="s">
        <v>2233</v>
      </c>
      <c r="D4382" t="s">
        <v>273</v>
      </c>
      <c r="J4382" t="str">
        <f t="shared" si="45"/>
        <v>company_operated, stores</v>
      </c>
    </row>
    <row r="4383" spans="2:10" x14ac:dyDescent="0.2">
      <c r="B4383">
        <v>1402</v>
      </c>
      <c r="C4383" t="s">
        <v>2257</v>
      </c>
      <c r="D4383" t="s">
        <v>273</v>
      </c>
      <c r="J4383" t="str">
        <f t="shared" si="45"/>
        <v>franchise, stores</v>
      </c>
    </row>
    <row r="4384" spans="2:10" x14ac:dyDescent="0.2">
      <c r="B4384">
        <v>1403</v>
      </c>
      <c r="C4384" t="s">
        <v>2233</v>
      </c>
      <c r="D4384" t="s">
        <v>273</v>
      </c>
      <c r="J4384" t="str">
        <f t="shared" si="45"/>
        <v>company_operated, stores</v>
      </c>
    </row>
    <row r="4385" spans="2:10" x14ac:dyDescent="0.2">
      <c r="B4385">
        <v>1404</v>
      </c>
      <c r="C4385" t="s">
        <v>2257</v>
      </c>
      <c r="D4385" t="s">
        <v>273</v>
      </c>
      <c r="J4385" t="str">
        <f t="shared" si="45"/>
        <v>franchise, stores</v>
      </c>
    </row>
    <row r="4386" spans="2:10" x14ac:dyDescent="0.2">
      <c r="B4386">
        <v>1405</v>
      </c>
      <c r="D4386" t="s">
        <v>2683</v>
      </c>
      <c r="J4386" t="str">
        <f t="shared" si="45"/>
        <v>bsg_distributor_sales_consultants</v>
      </c>
    </row>
    <row r="4387" spans="2:10" x14ac:dyDescent="0.2">
      <c r="B4387">
        <v>1406</v>
      </c>
      <c r="C4387" t="s">
        <v>2136</v>
      </c>
      <c r="J4387" t="str">
        <f t="shared" si="45"/>
        <v>bsg</v>
      </c>
    </row>
    <row r="4388" spans="2:10" x14ac:dyDescent="0.2">
      <c r="B4388">
        <v>1407</v>
      </c>
      <c r="C4388" t="s">
        <v>2137</v>
      </c>
      <c r="J4388" t="str">
        <f t="shared" si="45"/>
        <v>sbs</v>
      </c>
    </row>
    <row r="4389" spans="2:10" x14ac:dyDescent="0.2">
      <c r="B4389">
        <v>1408</v>
      </c>
      <c r="C4389" t="s">
        <v>2138</v>
      </c>
      <c r="J4389" t="str">
        <f t="shared" si="45"/>
        <v>beauty_systems_group_("bsg")</v>
      </c>
    </row>
    <row r="4390" spans="2:10" x14ac:dyDescent="0.2">
      <c r="B4390">
        <v>1409</v>
      </c>
      <c r="C4390" t="s">
        <v>2139</v>
      </c>
      <c r="J4390" t="str">
        <f t="shared" si="45"/>
        <v>sally_beauty_supply_("sbs")</v>
      </c>
    </row>
    <row r="4391" spans="2:10" x14ac:dyDescent="0.2">
      <c r="B4391">
        <v>1410</v>
      </c>
      <c r="C4391" t="s">
        <v>2231</v>
      </c>
      <c r="D4391" t="s">
        <v>1777</v>
      </c>
      <c r="J4391" t="str">
        <f t="shared" si="45"/>
        <v>new, opened</v>
      </c>
    </row>
    <row r="4392" spans="2:10" x14ac:dyDescent="0.2">
      <c r="B4392">
        <v>1411</v>
      </c>
      <c r="C4392" t="s">
        <v>1817</v>
      </c>
      <c r="D4392" t="s">
        <v>1768</v>
      </c>
      <c r="J4392" t="str">
        <f t="shared" ref="J4392:J4455" si="46">IF(C4392&lt;&gt;"",C4392,"")&amp;IF(AND(C4392&lt;&gt;"",D4392&lt;&gt;""),", ","")&amp;IF(D4392&lt;&gt;"",D4392,"")&amp;IF(AND(D4392&lt;&gt;"",E4392&lt;&gt;""),", ","")&amp;IF(E4392&lt;&gt;"",E4392,"")&amp;IF(AND(E4392&lt;&gt;"",F4392&lt;&gt;""),", ","")&amp;IF(F4392&lt;&gt;"",F4392,"")&amp;IF(AND(F4392&lt;&gt;"",G4392&lt;&gt;""),", ","")&amp;IF(G4392&lt;&gt;"",G4392,"")</f>
        <v>accessories, other</v>
      </c>
    </row>
    <row r="4393" spans="2:10" x14ac:dyDescent="0.2">
      <c r="B4393">
        <v>1412</v>
      </c>
      <c r="C4393" t="s">
        <v>2224</v>
      </c>
      <c r="J4393" t="str">
        <f t="shared" si="46"/>
        <v>athletics_childrens</v>
      </c>
    </row>
    <row r="4394" spans="2:10" x14ac:dyDescent="0.2">
      <c r="B4394">
        <v>1413</v>
      </c>
      <c r="C4394" t="s">
        <v>2225</v>
      </c>
      <c r="J4394" t="str">
        <f t="shared" si="46"/>
        <v>athletics_mens</v>
      </c>
    </row>
    <row r="4395" spans="2:10" x14ac:dyDescent="0.2">
      <c r="B4395">
        <v>1414</v>
      </c>
      <c r="C4395" t="s">
        <v>2226</v>
      </c>
      <c r="J4395" t="str">
        <f t="shared" si="46"/>
        <v>athletics_womens</v>
      </c>
    </row>
    <row r="4396" spans="2:10" x14ac:dyDescent="0.2">
      <c r="B4396">
        <v>1415</v>
      </c>
      <c r="C4396" t="s">
        <v>2227</v>
      </c>
      <c r="J4396" t="str">
        <f t="shared" si="46"/>
        <v>non_athletics_childrens</v>
      </c>
    </row>
    <row r="4397" spans="2:10" x14ac:dyDescent="0.2">
      <c r="B4397">
        <v>1416</v>
      </c>
      <c r="C4397" t="s">
        <v>2228</v>
      </c>
      <c r="J4397" t="str">
        <f t="shared" si="46"/>
        <v>non_athletics_mens</v>
      </c>
    </row>
    <row r="4398" spans="2:10" x14ac:dyDescent="0.2">
      <c r="B4398">
        <v>1417</v>
      </c>
      <c r="C4398" t="s">
        <v>2229</v>
      </c>
      <c r="J4398" t="str">
        <f t="shared" si="46"/>
        <v>non_athletics_womens</v>
      </c>
    </row>
    <row r="4399" spans="2:10" x14ac:dyDescent="0.2">
      <c r="B4399">
        <v>1418</v>
      </c>
      <c r="C4399" t="s">
        <v>2140</v>
      </c>
      <c r="J4399" t="str">
        <f t="shared" si="46"/>
        <v>shoe_perks_customer_loyalty_program</v>
      </c>
    </row>
    <row r="4400" spans="2:10" x14ac:dyDescent="0.2">
      <c r="B4400">
        <v>1419</v>
      </c>
      <c r="C4400" t="s">
        <v>273</v>
      </c>
      <c r="D4400" t="s">
        <v>1776</v>
      </c>
      <c r="J4400" t="str">
        <f t="shared" si="46"/>
        <v>stores, closed</v>
      </c>
    </row>
    <row r="4401" spans="2:10" x14ac:dyDescent="0.2">
      <c r="B4401">
        <v>1420</v>
      </c>
      <c r="C4401" t="s">
        <v>2140</v>
      </c>
      <c r="D4401" t="s">
        <v>2684</v>
      </c>
      <c r="J4401" t="str">
        <f t="shared" si="46"/>
        <v>shoe_perks_customer_loyalty_program, membership</v>
      </c>
    </row>
    <row r="4402" spans="2:10" x14ac:dyDescent="0.2">
      <c r="B4402">
        <v>1421</v>
      </c>
      <c r="C4402" t="s">
        <v>2058</v>
      </c>
      <c r="J4402" t="str">
        <f t="shared" si="46"/>
        <v>apparel</v>
      </c>
    </row>
    <row r="4403" spans="2:10" x14ac:dyDescent="0.2">
      <c r="B4403">
        <v>1422</v>
      </c>
      <c r="C4403" t="s">
        <v>2058</v>
      </c>
      <c r="D4403" t="s">
        <v>1852</v>
      </c>
      <c r="J4403" t="str">
        <f t="shared" si="46"/>
        <v>apparel, revenue</v>
      </c>
    </row>
    <row r="4404" spans="2:10" x14ac:dyDescent="0.2">
      <c r="B4404">
        <v>1423</v>
      </c>
      <c r="C4404" t="s">
        <v>2141</v>
      </c>
      <c r="J4404" t="str">
        <f t="shared" si="46"/>
        <v>camping</v>
      </c>
    </row>
    <row r="4405" spans="2:10" x14ac:dyDescent="0.2">
      <c r="B4405">
        <v>1424</v>
      </c>
      <c r="C4405" t="s">
        <v>2141</v>
      </c>
      <c r="D4405" t="s">
        <v>1852</v>
      </c>
      <c r="J4405" t="str">
        <f t="shared" si="46"/>
        <v>camping, revenue</v>
      </c>
    </row>
    <row r="4406" spans="2:10" x14ac:dyDescent="0.2">
      <c r="B4406">
        <v>1425</v>
      </c>
      <c r="C4406" t="s">
        <v>2142</v>
      </c>
      <c r="J4406" t="str">
        <f t="shared" si="46"/>
        <v>fishing</v>
      </c>
    </row>
    <row r="4407" spans="2:10" x14ac:dyDescent="0.2">
      <c r="B4407">
        <v>1426</v>
      </c>
      <c r="C4407" t="s">
        <v>2142</v>
      </c>
      <c r="D4407" t="s">
        <v>1852</v>
      </c>
      <c r="J4407" t="str">
        <f t="shared" si="46"/>
        <v>fishing, revenue</v>
      </c>
    </row>
    <row r="4408" spans="2:10" x14ac:dyDescent="0.2">
      <c r="B4408">
        <v>1427</v>
      </c>
      <c r="C4408" t="s">
        <v>1819</v>
      </c>
      <c r="J4408" t="str">
        <f t="shared" si="46"/>
        <v>footwear</v>
      </c>
    </row>
    <row r="4409" spans="2:10" x14ac:dyDescent="0.2">
      <c r="B4409">
        <v>1428</v>
      </c>
      <c r="C4409" t="s">
        <v>1819</v>
      </c>
      <c r="D4409" t="s">
        <v>1852</v>
      </c>
      <c r="J4409" t="str">
        <f t="shared" si="46"/>
        <v>footwear, revenue</v>
      </c>
    </row>
    <row r="4410" spans="2:10" x14ac:dyDescent="0.2">
      <c r="B4410">
        <v>1429</v>
      </c>
      <c r="C4410" t="s">
        <v>2838</v>
      </c>
      <c r="D4410" t="s">
        <v>2839</v>
      </c>
      <c r="J4410" t="str">
        <f t="shared" si="46"/>
        <v>hunting, shooting</v>
      </c>
    </row>
    <row r="4411" spans="2:10" x14ac:dyDescent="0.2">
      <c r="B4411">
        <v>1430</v>
      </c>
      <c r="C4411" t="s">
        <v>2838</v>
      </c>
      <c r="D4411" t="s">
        <v>2839</v>
      </c>
      <c r="J4411" t="str">
        <f t="shared" si="46"/>
        <v>hunting, shooting</v>
      </c>
    </row>
    <row r="4412" spans="2:10" x14ac:dyDescent="0.2">
      <c r="B4412">
        <v>1431</v>
      </c>
      <c r="C4412" t="s">
        <v>2685</v>
      </c>
      <c r="D4412" t="s">
        <v>2060</v>
      </c>
      <c r="F4412" t="s">
        <v>2500</v>
      </c>
      <c r="J4412" t="str">
        <f t="shared" si="46"/>
        <v>optics, electronics_other</v>
      </c>
    </row>
    <row r="4413" spans="2:10" x14ac:dyDescent="0.2">
      <c r="B4413">
        <v>1432</v>
      </c>
      <c r="C4413" t="s">
        <v>2685</v>
      </c>
      <c r="D4413" t="s">
        <v>2060</v>
      </c>
      <c r="F4413" t="s">
        <v>2500</v>
      </c>
      <c r="G4413" t="s">
        <v>1852</v>
      </c>
      <c r="J4413" t="str">
        <f t="shared" si="46"/>
        <v>optics, electronics_other, revenue</v>
      </c>
    </row>
    <row r="4414" spans="2:10" x14ac:dyDescent="0.2">
      <c r="B4414">
        <v>1433</v>
      </c>
      <c r="C4414" t="s">
        <v>2189</v>
      </c>
      <c r="J4414" t="str">
        <f t="shared" si="46"/>
        <v>elfa_third_party</v>
      </c>
    </row>
    <row r="4415" spans="2:10" x14ac:dyDescent="0.2">
      <c r="B4415">
        <v>1434</v>
      </c>
      <c r="C4415" t="s">
        <v>2143</v>
      </c>
      <c r="J4415" t="str">
        <f t="shared" si="46"/>
        <v>tcs</v>
      </c>
    </row>
    <row r="4416" spans="2:10" x14ac:dyDescent="0.2">
      <c r="B4416">
        <v>1435</v>
      </c>
      <c r="D4416" t="s">
        <v>2279</v>
      </c>
      <c r="J4416" t="str">
        <f t="shared" si="46"/>
        <v>inventory_per</v>
      </c>
    </row>
    <row r="4417" spans="2:10" x14ac:dyDescent="0.2">
      <c r="B4417">
        <v>1436</v>
      </c>
      <c r="D4417" t="s">
        <v>2280</v>
      </c>
      <c r="J4417" t="str">
        <f t="shared" si="46"/>
        <v>transaction_value</v>
      </c>
    </row>
    <row r="4418" spans="2:10" x14ac:dyDescent="0.2">
      <c r="B4418">
        <v>1437</v>
      </c>
      <c r="C4418" t="s">
        <v>2144</v>
      </c>
      <c r="J4418" t="str">
        <f t="shared" si="46"/>
        <v>inventory_turns</v>
      </c>
    </row>
    <row r="4419" spans="2:10" x14ac:dyDescent="0.2">
      <c r="B4419">
        <v>1438</v>
      </c>
      <c r="C4419" t="s">
        <v>2281</v>
      </c>
      <c r="D4419" t="s">
        <v>273</v>
      </c>
      <c r="J4419" t="str">
        <f t="shared" si="46"/>
        <v>new_petsense, stores</v>
      </c>
    </row>
    <row r="4420" spans="2:10" x14ac:dyDescent="0.2">
      <c r="B4420">
        <v>1439</v>
      </c>
      <c r="C4420" t="s">
        <v>2282</v>
      </c>
      <c r="D4420" t="s">
        <v>273</v>
      </c>
      <c r="J4420" t="str">
        <f t="shared" si="46"/>
        <v>new_tractor_supply, stores</v>
      </c>
    </row>
    <row r="4421" spans="2:10" x14ac:dyDescent="0.2">
      <c r="B4421">
        <v>1440</v>
      </c>
      <c r="C4421" t="s">
        <v>2145</v>
      </c>
      <c r="J4421" t="str">
        <f t="shared" si="46"/>
        <v>petsense</v>
      </c>
    </row>
    <row r="4422" spans="2:10" x14ac:dyDescent="0.2">
      <c r="B4422">
        <v>1441</v>
      </c>
      <c r="C4422" t="s">
        <v>2146</v>
      </c>
      <c r="J4422" t="str">
        <f t="shared" si="46"/>
        <v>tractor_supply</v>
      </c>
    </row>
    <row r="4423" spans="2:10" x14ac:dyDescent="0.2">
      <c r="B4423">
        <v>1442</v>
      </c>
      <c r="C4423" t="s">
        <v>2147</v>
      </c>
      <c r="J4423" t="str">
        <f t="shared" si="46"/>
        <v>agriculture</v>
      </c>
    </row>
    <row r="4424" spans="2:10" x14ac:dyDescent="0.2">
      <c r="B4424">
        <v>1443</v>
      </c>
      <c r="C4424" t="s">
        <v>2840</v>
      </c>
      <c r="D4424" t="s">
        <v>1819</v>
      </c>
      <c r="J4424" t="str">
        <f t="shared" si="46"/>
        <v>clothing, footwear</v>
      </c>
    </row>
    <row r="4425" spans="2:10" x14ac:dyDescent="0.2">
      <c r="B4425">
        <v>1444</v>
      </c>
      <c r="C4425" t="s">
        <v>2686</v>
      </c>
      <c r="D4425" t="s">
        <v>2774</v>
      </c>
      <c r="J4425" t="str">
        <f t="shared" si="46"/>
        <v>hardware, tools</v>
      </c>
    </row>
    <row r="4426" spans="2:10" x14ac:dyDescent="0.2">
      <c r="B4426">
        <v>1445</v>
      </c>
      <c r="C4426" t="s">
        <v>2841</v>
      </c>
      <c r="D4426" t="s">
        <v>2842</v>
      </c>
      <c r="J4426" t="str">
        <f t="shared" si="46"/>
        <v>livestock, pet</v>
      </c>
    </row>
    <row r="4427" spans="2:10" x14ac:dyDescent="0.2">
      <c r="B4427">
        <v>1446</v>
      </c>
      <c r="C4427" t="s">
        <v>1923</v>
      </c>
      <c r="D4427" t="s">
        <v>2843</v>
      </c>
      <c r="J4427" t="str">
        <f t="shared" si="46"/>
        <v>seasonal, gift</v>
      </c>
    </row>
    <row r="4428" spans="2:10" x14ac:dyDescent="0.2">
      <c r="B4428">
        <v>1447</v>
      </c>
      <c r="C4428" t="s">
        <v>2687</v>
      </c>
      <c r="D4428" t="s">
        <v>3467</v>
      </c>
      <c r="J4428" t="str">
        <f t="shared" si="46"/>
        <v>total_gross_square_feet_at_the, end_the_quater</v>
      </c>
    </row>
    <row r="4429" spans="2:10" x14ac:dyDescent="0.2">
      <c r="B4429">
        <v>1448</v>
      </c>
      <c r="C4429" t="s">
        <v>2688</v>
      </c>
      <c r="D4429" t="s">
        <v>1860</v>
      </c>
      <c r="J4429" t="str">
        <f t="shared" si="46"/>
        <v>e_commerce_, net_sales</v>
      </c>
    </row>
    <row r="4430" spans="2:10" x14ac:dyDescent="0.2">
      <c r="B4430">
        <v>1449</v>
      </c>
      <c r="C4430" t="s">
        <v>2148</v>
      </c>
      <c r="J4430" t="str">
        <f t="shared" si="46"/>
        <v>net_sales_percentage</v>
      </c>
    </row>
    <row r="4431" spans="2:10" x14ac:dyDescent="0.2">
      <c r="B4431">
        <v>1450</v>
      </c>
      <c r="C4431" t="s">
        <v>2689</v>
      </c>
      <c r="D4431" t="s">
        <v>1860</v>
      </c>
      <c r="J4431" t="str">
        <f t="shared" si="46"/>
        <v>salon_sales_, net_sales</v>
      </c>
    </row>
    <row r="4432" spans="2:10" x14ac:dyDescent="0.2">
      <c r="B4432">
        <v>1451</v>
      </c>
      <c r="C4432" t="s">
        <v>2690</v>
      </c>
      <c r="D4432" t="s">
        <v>1860</v>
      </c>
      <c r="J4432" t="str">
        <f t="shared" si="46"/>
        <v>cosmetics_, net_sales</v>
      </c>
    </row>
    <row r="4433" spans="2:10" x14ac:dyDescent="0.2">
      <c r="B4433">
        <v>1452</v>
      </c>
      <c r="C4433" t="s">
        <v>2844</v>
      </c>
      <c r="D4433" t="s">
        <v>2845</v>
      </c>
      <c r="J4433" t="str">
        <f t="shared" si="46"/>
        <v>haircare_products, styling_tools_</v>
      </c>
    </row>
    <row r="4434" spans="2:10" x14ac:dyDescent="0.2">
      <c r="B4434">
        <v>1453</v>
      </c>
      <c r="C4434" t="s">
        <v>2691</v>
      </c>
      <c r="D4434" t="s">
        <v>1860</v>
      </c>
      <c r="J4434" t="str">
        <f t="shared" si="46"/>
        <v>other_, net_sales</v>
      </c>
    </row>
    <row r="4435" spans="2:10" x14ac:dyDescent="0.2">
      <c r="B4435">
        <v>1454</v>
      </c>
      <c r="C4435" t="s">
        <v>2692</v>
      </c>
      <c r="D4435" t="s">
        <v>1860</v>
      </c>
      <c r="J4435" t="str">
        <f t="shared" si="46"/>
        <v>salon_services_, net_sales</v>
      </c>
    </row>
    <row r="4436" spans="2:10" x14ac:dyDescent="0.2">
      <c r="B4436">
        <v>1455</v>
      </c>
      <c r="C4436" t="s">
        <v>2150</v>
      </c>
      <c r="D4436" t="s">
        <v>2693</v>
      </c>
      <c r="F4436" t="s">
        <v>1860</v>
      </c>
      <c r="J4436" t="str">
        <f t="shared" si="46"/>
        <v>skincare, bathnet_sales</v>
      </c>
    </row>
    <row r="4437" spans="2:10" x14ac:dyDescent="0.2">
      <c r="B4437">
        <v>1456</v>
      </c>
      <c r="C4437" t="s">
        <v>2693</v>
      </c>
      <c r="D4437" t="s">
        <v>2846</v>
      </c>
      <c r="J4437" t="str">
        <f t="shared" si="46"/>
        <v>bath, _fragrance</v>
      </c>
    </row>
    <row r="4438" spans="2:10" x14ac:dyDescent="0.2">
      <c r="B4438">
        <v>1457</v>
      </c>
      <c r="C4438" t="s">
        <v>2149</v>
      </c>
      <c r="J4438" t="str">
        <f t="shared" si="46"/>
        <v>cosmetics</v>
      </c>
    </row>
    <row r="4439" spans="2:10" x14ac:dyDescent="0.2">
      <c r="B4439">
        <v>1458</v>
      </c>
      <c r="C4439" t="s">
        <v>2844</v>
      </c>
      <c r="D4439" t="s">
        <v>2847</v>
      </c>
      <c r="J4439" t="str">
        <f t="shared" si="46"/>
        <v>haircare_products, styling_tools</v>
      </c>
    </row>
    <row r="4440" spans="2:10" x14ac:dyDescent="0.2">
      <c r="B4440">
        <v>1459</v>
      </c>
      <c r="C4440" t="s">
        <v>2694</v>
      </c>
      <c r="D4440" t="s">
        <v>1817</v>
      </c>
      <c r="J4440" t="str">
        <f t="shared" si="46"/>
        <v>other_(nail_products, accessories</v>
      </c>
    </row>
    <row r="4441" spans="2:10" x14ac:dyDescent="0.2">
      <c r="B4441">
        <v>1460</v>
      </c>
      <c r="C4441" t="s">
        <v>1984</v>
      </c>
      <c r="J4441" t="str">
        <f t="shared" si="46"/>
        <v>services</v>
      </c>
    </row>
    <row r="4442" spans="2:10" x14ac:dyDescent="0.2">
      <c r="B4442">
        <v>1461</v>
      </c>
      <c r="C4442" t="s">
        <v>2150</v>
      </c>
      <c r="J4442" t="str">
        <f t="shared" si="46"/>
        <v>skincare</v>
      </c>
    </row>
    <row r="4443" spans="2:10" x14ac:dyDescent="0.2">
      <c r="B4443">
        <v>1462</v>
      </c>
      <c r="C4443" t="s">
        <v>2150</v>
      </c>
      <c r="D4443" t="s">
        <v>2693</v>
      </c>
      <c r="J4443" t="str">
        <f t="shared" si="46"/>
        <v>skincare, bath</v>
      </c>
    </row>
    <row r="4444" spans="2:10" x14ac:dyDescent="0.2">
      <c r="B4444">
        <v>1463</v>
      </c>
      <c r="C4444" t="s">
        <v>2848</v>
      </c>
      <c r="D4444" t="s">
        <v>2849</v>
      </c>
      <c r="J4444" t="str">
        <f t="shared" si="46"/>
        <v>remodel, relocation_projects</v>
      </c>
    </row>
    <row r="4445" spans="2:10" x14ac:dyDescent="0.2">
      <c r="B4445">
        <v>1464</v>
      </c>
      <c r="C4445" t="s">
        <v>2164</v>
      </c>
      <c r="J4445" t="str">
        <f t="shared" si="46"/>
        <v>e_commerce</v>
      </c>
    </row>
    <row r="4446" spans="2:10" x14ac:dyDescent="0.2">
      <c r="B4446">
        <v>1465</v>
      </c>
      <c r="C4446" t="s">
        <v>1768</v>
      </c>
      <c r="J4446" t="str">
        <f t="shared" si="46"/>
        <v>other</v>
      </c>
    </row>
    <row r="4447" spans="2:10" x14ac:dyDescent="0.2">
      <c r="B4447">
        <v>1466</v>
      </c>
      <c r="C4447" t="s">
        <v>1940</v>
      </c>
      <c r="D4447" t="s">
        <v>273</v>
      </c>
      <c r="J4447" t="str">
        <f t="shared" si="46"/>
        <v>retail, stores</v>
      </c>
    </row>
    <row r="4448" spans="2:10" x14ac:dyDescent="0.2">
      <c r="B4448">
        <v>1467</v>
      </c>
      <c r="C4448" t="s">
        <v>2151</v>
      </c>
      <c r="J4448" t="str">
        <f t="shared" si="46"/>
        <v>salon_services</v>
      </c>
    </row>
    <row r="4449" spans="2:10" x14ac:dyDescent="0.2">
      <c r="B4449">
        <v>1468</v>
      </c>
      <c r="C4449" t="s">
        <v>2164</v>
      </c>
      <c r="J4449" t="str">
        <f t="shared" si="46"/>
        <v>e_commerce</v>
      </c>
    </row>
    <row r="4450" spans="2:10" x14ac:dyDescent="0.2">
      <c r="B4450">
        <v>1469</v>
      </c>
      <c r="C4450" t="s">
        <v>2688</v>
      </c>
      <c r="D4450" t="s">
        <v>1860</v>
      </c>
      <c r="J4450" t="str">
        <f t="shared" si="46"/>
        <v>e_commerce_, net_sales</v>
      </c>
    </row>
    <row r="4451" spans="2:10" x14ac:dyDescent="0.2">
      <c r="B4451">
        <v>1470</v>
      </c>
      <c r="C4451" t="s">
        <v>1940</v>
      </c>
      <c r="D4451" t="s">
        <v>273</v>
      </c>
      <c r="F4451" t="s">
        <v>1860</v>
      </c>
      <c r="J4451" t="str">
        <f t="shared" si="46"/>
        <v>retail, storesnet_sales</v>
      </c>
    </row>
    <row r="4452" spans="2:10" x14ac:dyDescent="0.2">
      <c r="B4452">
        <v>1471</v>
      </c>
      <c r="C4452" t="s">
        <v>1940</v>
      </c>
      <c r="D4452" t="s">
        <v>273</v>
      </c>
      <c r="F4452" t="s">
        <v>1860</v>
      </c>
      <c r="J4452" t="str">
        <f t="shared" si="46"/>
        <v>retail, storesnet_sales</v>
      </c>
    </row>
    <row r="4453" spans="2:10" x14ac:dyDescent="0.2">
      <c r="B4453">
        <v>1472</v>
      </c>
      <c r="C4453" t="s">
        <v>2155</v>
      </c>
      <c r="J4453" t="str">
        <f t="shared" si="46"/>
        <v>salon</v>
      </c>
    </row>
    <row r="4454" spans="2:10" x14ac:dyDescent="0.2">
      <c r="B4454">
        <v>1473</v>
      </c>
      <c r="D4454" t="s">
        <v>273</v>
      </c>
      <c r="J4454" t="str">
        <f t="shared" si="46"/>
        <v>stores</v>
      </c>
    </row>
    <row r="4455" spans="2:10" x14ac:dyDescent="0.2">
      <c r="B4455">
        <v>1474</v>
      </c>
      <c r="D4455" t="s">
        <v>273</v>
      </c>
      <c r="J4455" t="str">
        <f t="shared" si="46"/>
        <v>stores</v>
      </c>
    </row>
    <row r="4456" spans="2:10" x14ac:dyDescent="0.2">
      <c r="B4456">
        <v>1475</v>
      </c>
      <c r="C4456" t="s">
        <v>1826</v>
      </c>
      <c r="D4456" t="s">
        <v>273</v>
      </c>
      <c r="F4456" t="s">
        <v>3468</v>
      </c>
      <c r="J4456" t="str">
        <f t="shared" ref="J4456:J4467" si="47">IF(C4456&lt;&gt;"",C4456,"")&amp;IF(AND(C4456&lt;&gt;"",D4456&lt;&gt;""),", ","")&amp;IF(D4456&lt;&gt;"",D4456,"")&amp;IF(AND(D4456&lt;&gt;"",E4456&lt;&gt;""),", ","")&amp;IF(E4456&lt;&gt;"",E4456,"")&amp;IF(AND(E4456&lt;&gt;"",F4456&lt;&gt;""),", ","")&amp;IF(F4456&lt;&gt;"",F4456,"")&amp;IF(AND(F4456&lt;&gt;"",G4456&lt;&gt;""),", ","")&amp;IF(G4456&lt;&gt;"",G4456,"")</f>
        <v>total, storesbeginning_the_quarter</v>
      </c>
    </row>
    <row r="4457" spans="2:10" x14ac:dyDescent="0.2">
      <c r="B4457">
        <v>1476</v>
      </c>
      <c r="C4457" t="s">
        <v>2190</v>
      </c>
      <c r="D4457" t="s">
        <v>2270</v>
      </c>
      <c r="J4457" t="str">
        <f t="shared" si="47"/>
        <v>new_store, net</v>
      </c>
    </row>
    <row r="4458" spans="2:10" x14ac:dyDescent="0.2">
      <c r="B4458">
        <v>1477</v>
      </c>
      <c r="C4458" t="s">
        <v>1860</v>
      </c>
      <c r="D4458" t="s">
        <v>1852</v>
      </c>
      <c r="J4458" t="str">
        <f t="shared" si="47"/>
        <v>net_sales, revenue</v>
      </c>
    </row>
    <row r="4459" spans="2:10" x14ac:dyDescent="0.2">
      <c r="B4459">
        <v>1478</v>
      </c>
      <c r="C4459" t="s">
        <v>1773</v>
      </c>
      <c r="J4459" t="str">
        <f t="shared" si="47"/>
        <v>comparable_sales</v>
      </c>
    </row>
    <row r="4460" spans="2:10" x14ac:dyDescent="0.2">
      <c r="B4460">
        <v>1479</v>
      </c>
      <c r="C4460" t="s">
        <v>2850</v>
      </c>
      <c r="D4460" t="s">
        <v>2851</v>
      </c>
      <c r="J4460" t="str">
        <f t="shared" si="47"/>
        <v>grooming, nutrition_perk</v>
      </c>
    </row>
    <row r="4461" spans="2:10" x14ac:dyDescent="0.2">
      <c r="B4461">
        <v>1480</v>
      </c>
      <c r="C4461" t="s">
        <v>2152</v>
      </c>
      <c r="J4461" t="str">
        <f t="shared" si="47"/>
        <v>net_new_customers</v>
      </c>
    </row>
    <row r="4462" spans="2:10" x14ac:dyDescent="0.2">
      <c r="B4462">
        <v>1481</v>
      </c>
      <c r="C4462" t="s">
        <v>1919</v>
      </c>
      <c r="J4462" t="str">
        <f t="shared" si="47"/>
        <v>consumables</v>
      </c>
    </row>
    <row r="4463" spans="2:10" x14ac:dyDescent="0.2">
      <c r="B4463">
        <v>1482</v>
      </c>
      <c r="C4463" t="s">
        <v>2864</v>
      </c>
      <c r="D4463" t="s">
        <v>2853</v>
      </c>
      <c r="J4463" t="str">
        <f t="shared" si="47"/>
        <v>doog_food, cat_food</v>
      </c>
    </row>
    <row r="4464" spans="2:10" x14ac:dyDescent="0.2">
      <c r="B4464">
        <v>1483</v>
      </c>
      <c r="C4464" t="s">
        <v>1984</v>
      </c>
      <c r="D4464" t="s">
        <v>1768</v>
      </c>
      <c r="J4464" t="str">
        <f t="shared" si="47"/>
        <v>services, other</v>
      </c>
    </row>
    <row r="4465" spans="2:10" x14ac:dyDescent="0.2">
      <c r="B4465">
        <v>1484</v>
      </c>
      <c r="C4465" t="s">
        <v>2854</v>
      </c>
      <c r="D4465" t="s">
        <v>2855</v>
      </c>
      <c r="J4465" t="str">
        <f t="shared" si="47"/>
        <v>supplies, companion_animals</v>
      </c>
    </row>
    <row r="4466" spans="2:10" x14ac:dyDescent="0.2">
      <c r="B4466">
        <v>1485</v>
      </c>
      <c r="C4466" t="s">
        <v>1826</v>
      </c>
      <c r="D4466" t="s">
        <v>1876</v>
      </c>
      <c r="J4466" t="str">
        <f t="shared" si="47"/>
        <v>total, active_customers</v>
      </c>
    </row>
    <row r="4467" spans="2:10" x14ac:dyDescent="0.2">
      <c r="B4467">
        <v>1486</v>
      </c>
      <c r="C4467" t="s">
        <v>2153</v>
      </c>
      <c r="J4467" t="str">
        <f t="shared" si="47"/>
        <v>vital_care_subscription</v>
      </c>
    </row>
  </sheetData>
  <sortState xmlns:xlrd2="http://schemas.microsoft.com/office/spreadsheetml/2017/richdata2" ref="K65:K1550">
    <sortCondition ref="K65:K155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63FA-1569-DF46-93C7-EBFFA0344751}">
  <dimension ref="B1:Q1487"/>
  <sheetViews>
    <sheetView workbookViewId="0">
      <selection activeCell="Q2" sqref="Q2:Q1487"/>
    </sheetView>
  </sheetViews>
  <sheetFormatPr baseColWidth="10" defaultRowHeight="15" x14ac:dyDescent="0.2"/>
  <cols>
    <col min="3" max="3" width="82.5" bestFit="1" customWidth="1"/>
    <col min="4" max="4" width="36.6640625" bestFit="1" customWidth="1"/>
    <col min="10" max="10" width="16.5" bestFit="1" customWidth="1"/>
    <col min="11" max="11" width="13.33203125" bestFit="1" customWidth="1"/>
    <col min="12" max="12" width="11.5" customWidth="1"/>
  </cols>
  <sheetData>
    <row r="1" spans="2:17" x14ac:dyDescent="0.2">
      <c r="Q1">
        <f>COUNTA(Q2:Q1487)</f>
        <v>1486</v>
      </c>
    </row>
    <row r="2" spans="2:17" x14ac:dyDescent="0.2">
      <c r="B2" t="s">
        <v>2230</v>
      </c>
      <c r="C2" t="s">
        <v>3469</v>
      </c>
      <c r="D2" t="s">
        <v>3469</v>
      </c>
      <c r="E2" t="s">
        <v>3470</v>
      </c>
      <c r="J2" t="str">
        <f>IF(B2="","",IF(C2&lt;&gt;"",B2&amp;", ",B2))</f>
        <v xml:space="preserve">geographic, </v>
      </c>
      <c r="K2" t="str">
        <f t="shared" ref="K2:P2" si="0">IF(C2="","",IF(D2&lt;&gt;"",C2&amp;", ",C2))</f>
        <v xml:space="preserve"> revenue, </v>
      </c>
      <c r="L2" t="str">
        <f t="shared" si="0"/>
        <v xml:space="preserve"> revenue, </v>
      </c>
      <c r="M2" t="str">
        <f t="shared" si="0"/>
        <v xml:space="preserve"> foreign</v>
      </c>
      <c r="N2" t="str">
        <f t="shared" si="0"/>
        <v/>
      </c>
      <c r="O2" t="str">
        <f t="shared" si="0"/>
        <v/>
      </c>
      <c r="P2" t="str">
        <f t="shared" si="0"/>
        <v/>
      </c>
      <c r="Q2" t="str">
        <f>CONCATENATE(J2,K2,L2,M2,N2,O2,P2)</f>
        <v>geographic,  revenue,  revenue,  foreign</v>
      </c>
    </row>
    <row r="3" spans="2:17" x14ac:dyDescent="0.2">
      <c r="B3" t="s">
        <v>2230</v>
      </c>
      <c r="C3" t="s">
        <v>3469</v>
      </c>
      <c r="D3" t="s">
        <v>3469</v>
      </c>
      <c r="E3" t="s">
        <v>3471</v>
      </c>
      <c r="J3" t="str">
        <f t="shared" ref="J3:J66" si="1">IF(B3="","",IF(C3&lt;&gt;"",B3&amp;", ",B3))</f>
        <v xml:space="preserve">geographic, </v>
      </c>
      <c r="K3" t="str">
        <f t="shared" ref="K3:K66" si="2">IF(C3="","",IF(D3&lt;&gt;"",C3&amp;", ",C3))</f>
        <v xml:space="preserve"> revenue, </v>
      </c>
      <c r="L3" t="str">
        <f t="shared" ref="L3:L66" si="3">IF(D3="","",IF(E3&lt;&gt;"",D3&amp;", ",D3))</f>
        <v xml:space="preserve"> revenue, </v>
      </c>
      <c r="M3" t="str">
        <f t="shared" ref="M3:M66" si="4">IF(E3="","",IF(F3&lt;&gt;"",E3&amp;", ",E3))</f>
        <v xml:space="preserve"> united_states</v>
      </c>
      <c r="N3" t="str">
        <f t="shared" ref="N3:N66" si="5">IF(F3="","",IF(G3&lt;&gt;"",F3&amp;", ",F3))</f>
        <v/>
      </c>
      <c r="O3" t="str">
        <f t="shared" ref="O3:O66" si="6">IF(G3="","",IF(H3&lt;&gt;"",G3&amp;", ",G3))</f>
        <v/>
      </c>
      <c r="P3" t="str">
        <f t="shared" ref="P3:P66" si="7">IF(H3="","",IF(I3&lt;&gt;"",H3&amp;", ",H3))</f>
        <v/>
      </c>
      <c r="Q3" t="str">
        <f t="shared" ref="Q3:Q66" si="8">CONCATENATE(J3,K3,L3,M3,N3,O3,P3)</f>
        <v>geographic,  revenue,  revenue,  united_states</v>
      </c>
    </row>
    <row r="4" spans="2:17" x14ac:dyDescent="0.2">
      <c r="B4" t="s">
        <v>1762</v>
      </c>
      <c r="C4" t="s">
        <v>3472</v>
      </c>
      <c r="J4" t="str">
        <f t="shared" si="1"/>
        <v xml:space="preserve">inventory, </v>
      </c>
      <c r="K4" t="str">
        <f t="shared" si="2"/>
        <v xml:space="preserve"> total_consolidated_ending_inventory_at_cost</v>
      </c>
      <c r="L4" t="str">
        <f t="shared" si="3"/>
        <v/>
      </c>
      <c r="M4" t="str">
        <f t="shared" si="4"/>
        <v/>
      </c>
      <c r="N4" t="str">
        <f t="shared" si="5"/>
        <v/>
      </c>
      <c r="O4" t="str">
        <f t="shared" si="6"/>
        <v/>
      </c>
      <c r="P4" t="str">
        <f t="shared" si="7"/>
        <v/>
      </c>
      <c r="Q4" t="str">
        <f t="shared" si="8"/>
        <v>inventory,  total_consolidated_ending_inventory_at_cost</v>
      </c>
    </row>
    <row r="5" spans="2:17" x14ac:dyDescent="0.2">
      <c r="B5" t="s">
        <v>2190</v>
      </c>
      <c r="C5" t="s">
        <v>3473</v>
      </c>
      <c r="D5" t="s">
        <v>3474</v>
      </c>
      <c r="E5" t="s">
        <v>3475</v>
      </c>
      <c r="J5" t="str">
        <f t="shared" si="1"/>
        <v xml:space="preserve">new_store, </v>
      </c>
      <c r="K5" t="str">
        <f t="shared" si="2"/>
        <v xml:space="preserve"> openings, </v>
      </c>
      <c r="L5" t="str">
        <f t="shared" si="3"/>
        <v xml:space="preserve"> ae77, </v>
      </c>
      <c r="M5" t="str">
        <f t="shared" si="4"/>
        <v xml:space="preserve"> store</v>
      </c>
      <c r="N5" t="str">
        <f t="shared" si="5"/>
        <v/>
      </c>
      <c r="O5" t="str">
        <f t="shared" si="6"/>
        <v/>
      </c>
      <c r="P5" t="str">
        <f t="shared" si="7"/>
        <v/>
      </c>
      <c r="Q5" t="str">
        <f t="shared" si="8"/>
        <v>new_store,  openings,  ae77,  store</v>
      </c>
    </row>
    <row r="6" spans="2:17" x14ac:dyDescent="0.2">
      <c r="B6" t="s">
        <v>2190</v>
      </c>
      <c r="C6" t="s">
        <v>3473</v>
      </c>
      <c r="D6" t="s">
        <v>3476</v>
      </c>
      <c r="E6" t="s">
        <v>3475</v>
      </c>
      <c r="J6" t="str">
        <f t="shared" si="1"/>
        <v xml:space="preserve">new_store, </v>
      </c>
      <c r="K6" t="str">
        <f t="shared" si="2"/>
        <v xml:space="preserve"> openings, </v>
      </c>
      <c r="L6" t="str">
        <f t="shared" si="3"/>
        <v xml:space="preserve"> aerie_side_by_side, </v>
      </c>
      <c r="M6" t="str">
        <f t="shared" si="4"/>
        <v xml:space="preserve"> store</v>
      </c>
      <c r="N6" t="str">
        <f t="shared" si="5"/>
        <v/>
      </c>
      <c r="O6" t="str">
        <f t="shared" si="6"/>
        <v/>
      </c>
      <c r="P6" t="str">
        <f t="shared" si="7"/>
        <v/>
      </c>
      <c r="Q6" t="str">
        <f t="shared" si="8"/>
        <v>new_store,  openings,  aerie_side_by_side,  store</v>
      </c>
    </row>
    <row r="7" spans="2:17" x14ac:dyDescent="0.2">
      <c r="B7" t="s">
        <v>2190</v>
      </c>
      <c r="C7" t="s">
        <v>3473</v>
      </c>
      <c r="D7" t="s">
        <v>3477</v>
      </c>
      <c r="E7" t="s">
        <v>3478</v>
      </c>
      <c r="F7" t="s">
        <v>3475</v>
      </c>
      <c r="J7" t="str">
        <f t="shared" si="1"/>
        <v xml:space="preserve">new_store, </v>
      </c>
      <c r="K7" t="str">
        <f t="shared" si="2"/>
        <v xml:space="preserve"> openings, </v>
      </c>
      <c r="L7" t="str">
        <f t="shared" si="3"/>
        <v xml:space="preserve"> aerie_st, </v>
      </c>
      <c r="M7" t="str">
        <f t="shared" si="4"/>
        <v xml:space="preserve"> _alone, </v>
      </c>
      <c r="N7" t="str">
        <f t="shared" si="5"/>
        <v xml:space="preserve"> store</v>
      </c>
      <c r="O7" t="str">
        <f t="shared" si="6"/>
        <v/>
      </c>
      <c r="P7" t="str">
        <f t="shared" si="7"/>
        <v/>
      </c>
      <c r="Q7" t="str">
        <f t="shared" si="8"/>
        <v>new_store,  openings,  aerie_st,  _alone,  store</v>
      </c>
    </row>
    <row r="8" spans="2:17" x14ac:dyDescent="0.2">
      <c r="B8" t="s">
        <v>2190</v>
      </c>
      <c r="C8" t="s">
        <v>3473</v>
      </c>
      <c r="D8" t="s">
        <v>3479</v>
      </c>
      <c r="E8" t="s">
        <v>3475</v>
      </c>
      <c r="J8" t="str">
        <f t="shared" si="1"/>
        <v xml:space="preserve">new_store, </v>
      </c>
      <c r="K8" t="str">
        <f t="shared" si="2"/>
        <v xml:space="preserve"> openings, </v>
      </c>
      <c r="L8" t="str">
        <f t="shared" si="3"/>
        <v xml:space="preserve"> todd_snyder, </v>
      </c>
      <c r="M8" t="str">
        <f t="shared" si="4"/>
        <v xml:space="preserve"> store</v>
      </c>
      <c r="N8" t="str">
        <f t="shared" si="5"/>
        <v/>
      </c>
      <c r="O8" t="str">
        <f t="shared" si="6"/>
        <v/>
      </c>
      <c r="P8" t="str">
        <f t="shared" si="7"/>
        <v/>
      </c>
      <c r="Q8" t="str">
        <f t="shared" si="8"/>
        <v>new_store,  openings,  todd_snyder,  store</v>
      </c>
    </row>
    <row r="9" spans="2:17" x14ac:dyDescent="0.2">
      <c r="B9" t="s">
        <v>2190</v>
      </c>
      <c r="C9" t="s">
        <v>3473</v>
      </c>
      <c r="D9" t="s">
        <v>3480</v>
      </c>
      <c r="E9" t="s">
        <v>3475</v>
      </c>
      <c r="J9" t="str">
        <f t="shared" si="1"/>
        <v xml:space="preserve">new_store, </v>
      </c>
      <c r="K9" t="str">
        <f t="shared" si="2"/>
        <v xml:space="preserve"> openings, </v>
      </c>
      <c r="L9" t="str">
        <f t="shared" si="3"/>
        <v xml:space="preserve"> unsubscribed, </v>
      </c>
      <c r="M9" t="str">
        <f t="shared" si="4"/>
        <v xml:space="preserve"> store</v>
      </c>
      <c r="N9" t="str">
        <f t="shared" si="5"/>
        <v/>
      </c>
      <c r="O9" t="str">
        <f t="shared" si="6"/>
        <v/>
      </c>
      <c r="P9" t="str">
        <f t="shared" si="7"/>
        <v/>
      </c>
      <c r="Q9" t="str">
        <f t="shared" si="8"/>
        <v>new_store,  openings,  unsubscribed,  store</v>
      </c>
    </row>
    <row r="10" spans="2:17" x14ac:dyDescent="0.2">
      <c r="B10" t="s">
        <v>2232</v>
      </c>
      <c r="C10" t="s">
        <v>3469</v>
      </c>
      <c r="D10" t="s">
        <v>3481</v>
      </c>
      <c r="E10" t="s">
        <v>3469</v>
      </c>
      <c r="J10" t="str">
        <f t="shared" si="1"/>
        <v xml:space="preserve">segment, </v>
      </c>
      <c r="K10" t="str">
        <f t="shared" si="2"/>
        <v xml:space="preserve"> revenue, </v>
      </c>
      <c r="L10" t="str">
        <f t="shared" si="3"/>
        <v xml:space="preserve"> aerie, </v>
      </c>
      <c r="M10" t="str">
        <f t="shared" si="4"/>
        <v xml:space="preserve"> revenue</v>
      </c>
      <c r="N10" t="str">
        <f t="shared" si="5"/>
        <v/>
      </c>
      <c r="O10" t="str">
        <f t="shared" si="6"/>
        <v/>
      </c>
      <c r="P10" t="str">
        <f t="shared" si="7"/>
        <v/>
      </c>
      <c r="Q10" t="str">
        <f t="shared" si="8"/>
        <v>segment,  revenue,  aerie,  revenue</v>
      </c>
    </row>
    <row r="11" spans="2:17" x14ac:dyDescent="0.2">
      <c r="B11" t="s">
        <v>2232</v>
      </c>
      <c r="C11" t="s">
        <v>3469</v>
      </c>
      <c r="D11" t="s">
        <v>3482</v>
      </c>
      <c r="E11" t="s">
        <v>3469</v>
      </c>
      <c r="J11" t="str">
        <f t="shared" si="1"/>
        <v xml:space="preserve">segment, </v>
      </c>
      <c r="K11" t="str">
        <f t="shared" si="2"/>
        <v xml:space="preserve"> revenue, </v>
      </c>
      <c r="L11" t="str">
        <f t="shared" si="3"/>
        <v xml:space="preserve"> american_eagle, </v>
      </c>
      <c r="M11" t="str">
        <f t="shared" si="4"/>
        <v xml:space="preserve"> revenue</v>
      </c>
      <c r="N11" t="str">
        <f t="shared" si="5"/>
        <v/>
      </c>
      <c r="O11" t="str">
        <f t="shared" si="6"/>
        <v/>
      </c>
      <c r="P11" t="str">
        <f t="shared" si="7"/>
        <v/>
      </c>
      <c r="Q11" t="str">
        <f t="shared" si="8"/>
        <v>segment,  revenue,  american_eagle,  revenue</v>
      </c>
    </row>
    <row r="12" spans="2:17" x14ac:dyDescent="0.2">
      <c r="B12" t="s">
        <v>2232</v>
      </c>
      <c r="C12" t="s">
        <v>3469</v>
      </c>
      <c r="D12" t="s">
        <v>3483</v>
      </c>
      <c r="E12" t="s">
        <v>3469</v>
      </c>
      <c r="J12" t="str">
        <f t="shared" si="1"/>
        <v xml:space="preserve">segment, </v>
      </c>
      <c r="K12" t="str">
        <f t="shared" si="2"/>
        <v xml:space="preserve"> revenue, </v>
      </c>
      <c r="L12" t="str">
        <f t="shared" si="3"/>
        <v xml:space="preserve"> corporate, </v>
      </c>
      <c r="M12" t="str">
        <f t="shared" si="4"/>
        <v xml:space="preserve"> revenue</v>
      </c>
      <c r="N12" t="str">
        <f t="shared" si="5"/>
        <v/>
      </c>
      <c r="O12" t="str">
        <f t="shared" si="6"/>
        <v/>
      </c>
      <c r="P12" t="str">
        <f t="shared" si="7"/>
        <v/>
      </c>
      <c r="Q12" t="str">
        <f t="shared" si="8"/>
        <v>segment,  revenue,  corporate,  revenue</v>
      </c>
    </row>
    <row r="13" spans="2:17" x14ac:dyDescent="0.2">
      <c r="B13" t="s">
        <v>1763</v>
      </c>
      <c r="C13" t="s">
        <v>3477</v>
      </c>
      <c r="D13" t="s">
        <v>3478</v>
      </c>
      <c r="E13" t="s">
        <v>3475</v>
      </c>
      <c r="J13" t="str">
        <f t="shared" si="1"/>
        <v xml:space="preserve">store_closures, </v>
      </c>
      <c r="K13" t="str">
        <f t="shared" si="2"/>
        <v xml:space="preserve"> aerie_st, </v>
      </c>
      <c r="L13" t="str">
        <f t="shared" si="3"/>
        <v xml:space="preserve"> _alone, </v>
      </c>
      <c r="M13" t="str">
        <f t="shared" si="4"/>
        <v xml:space="preserve"> store</v>
      </c>
      <c r="N13" t="str">
        <f t="shared" si="5"/>
        <v/>
      </c>
      <c r="O13" t="str">
        <f t="shared" si="6"/>
        <v/>
      </c>
      <c r="P13" t="str">
        <f t="shared" si="7"/>
        <v/>
      </c>
      <c r="Q13" t="str">
        <f t="shared" si="8"/>
        <v>store_closures,  aerie_st,  _alone,  store</v>
      </c>
    </row>
    <row r="14" spans="2:17" x14ac:dyDescent="0.2">
      <c r="B14" t="s">
        <v>1763</v>
      </c>
      <c r="C14" t="s">
        <v>3484</v>
      </c>
      <c r="D14" t="s">
        <v>3475</v>
      </c>
      <c r="J14" t="str">
        <f t="shared" si="1"/>
        <v xml:space="preserve">store_closures, </v>
      </c>
      <c r="K14" t="str">
        <f t="shared" si="2"/>
        <v xml:space="preserve"> american_eagle_br, </v>
      </c>
      <c r="L14" t="str">
        <f t="shared" si="3"/>
        <v xml:space="preserve"> store</v>
      </c>
      <c r="M14" t="str">
        <f t="shared" si="4"/>
        <v/>
      </c>
      <c r="N14" t="str">
        <f t="shared" si="5"/>
        <v/>
      </c>
      <c r="O14" t="str">
        <f t="shared" si="6"/>
        <v/>
      </c>
      <c r="P14" t="str">
        <f t="shared" si="7"/>
        <v/>
      </c>
      <c r="Q14" t="str">
        <f t="shared" si="8"/>
        <v>store_closures,  american_eagle_br,  store</v>
      </c>
    </row>
    <row r="15" spans="2:17" x14ac:dyDescent="0.2">
      <c r="B15" t="s">
        <v>1826</v>
      </c>
      <c r="C15" t="s">
        <v>2201</v>
      </c>
      <c r="J15" t="str">
        <f t="shared" si="1"/>
        <v xml:space="preserve">total, </v>
      </c>
      <c r="K15" t="str">
        <f t="shared" si="2"/>
        <v xml:space="preserve"> stores</v>
      </c>
      <c r="L15" t="str">
        <f t="shared" si="3"/>
        <v/>
      </c>
      <c r="M15" t="str">
        <f t="shared" si="4"/>
        <v/>
      </c>
      <c r="N15" t="str">
        <f t="shared" si="5"/>
        <v/>
      </c>
      <c r="O15" t="str">
        <f t="shared" si="6"/>
        <v/>
      </c>
      <c r="P15" t="str">
        <f t="shared" si="7"/>
        <v/>
      </c>
      <c r="Q15" t="str">
        <f t="shared" si="8"/>
        <v>total,  stores</v>
      </c>
    </row>
    <row r="16" spans="2:17" x14ac:dyDescent="0.2">
      <c r="B16" t="s">
        <v>1826</v>
      </c>
      <c r="C16" t="s">
        <v>2201</v>
      </c>
      <c r="J16" t="str">
        <f t="shared" si="1"/>
        <v xml:space="preserve">total, </v>
      </c>
      <c r="K16" t="str">
        <f t="shared" si="2"/>
        <v xml:space="preserve"> stores</v>
      </c>
      <c r="L16" t="str">
        <f t="shared" si="3"/>
        <v/>
      </c>
      <c r="M16" t="str">
        <f t="shared" si="4"/>
        <v/>
      </c>
      <c r="N16" t="str">
        <f t="shared" si="5"/>
        <v/>
      </c>
      <c r="O16" t="str">
        <f t="shared" si="6"/>
        <v/>
      </c>
      <c r="P16" t="str">
        <f t="shared" si="7"/>
        <v/>
      </c>
      <c r="Q16" t="str">
        <f t="shared" si="8"/>
        <v>total,  stores</v>
      </c>
    </row>
    <row r="17" spans="2:17" x14ac:dyDescent="0.2">
      <c r="B17" t="s">
        <v>1826</v>
      </c>
      <c r="C17" t="s">
        <v>2201</v>
      </c>
      <c r="D17" t="s">
        <v>3485</v>
      </c>
      <c r="E17" t="s">
        <v>2201</v>
      </c>
      <c r="F17" t="s">
        <v>3486</v>
      </c>
      <c r="G17" t="s">
        <v>3473</v>
      </c>
      <c r="J17" t="str">
        <f t="shared" si="1"/>
        <v xml:space="preserve">total, </v>
      </c>
      <c r="K17" t="str">
        <f t="shared" si="2"/>
        <v xml:space="preserve"> stores, </v>
      </c>
      <c r="L17" t="str">
        <f t="shared" si="3"/>
        <v xml:space="preserve"> total_consolidated, </v>
      </c>
      <c r="M17" t="str">
        <f t="shared" si="4"/>
        <v xml:space="preserve"> stores, </v>
      </c>
      <c r="N17" t="str">
        <f t="shared" si="5"/>
        <v xml:space="preserve"> inclusive_new, </v>
      </c>
      <c r="O17" t="str">
        <f t="shared" si="6"/>
        <v xml:space="preserve"> openings</v>
      </c>
      <c r="P17" t="str">
        <f t="shared" si="7"/>
        <v/>
      </c>
      <c r="Q17" t="str">
        <f t="shared" si="8"/>
        <v>total,  stores,  total_consolidated,  stores,  inclusive_new,  openings</v>
      </c>
    </row>
    <row r="18" spans="2:17" x14ac:dyDescent="0.2">
      <c r="B18" t="s">
        <v>1826</v>
      </c>
      <c r="C18" t="s">
        <v>2201</v>
      </c>
      <c r="D18" t="s">
        <v>3487</v>
      </c>
      <c r="E18" t="s">
        <v>3488</v>
      </c>
      <c r="J18" t="str">
        <f t="shared" si="1"/>
        <v xml:space="preserve">total, </v>
      </c>
      <c r="K18" t="str">
        <f t="shared" si="2"/>
        <v xml:space="preserve"> stores, </v>
      </c>
      <c r="L18" t="str">
        <f t="shared" si="3"/>
        <v xml:space="preserve"> total_gross, </v>
      </c>
      <c r="M18" t="str">
        <f t="shared" si="4"/>
        <v xml:space="preserve"> square_footage</v>
      </c>
      <c r="N18" t="str">
        <f t="shared" si="5"/>
        <v/>
      </c>
      <c r="O18" t="str">
        <f t="shared" si="6"/>
        <v/>
      </c>
      <c r="P18" t="str">
        <f t="shared" si="7"/>
        <v/>
      </c>
      <c r="Q18" t="str">
        <f t="shared" si="8"/>
        <v>total,  stores,  total_gross,  square_footage</v>
      </c>
    </row>
    <row r="19" spans="2:17" x14ac:dyDescent="0.2">
      <c r="B19" t="s">
        <v>1860</v>
      </c>
      <c r="C19" t="s">
        <v>3489</v>
      </c>
      <c r="J19" t="str">
        <f t="shared" si="1"/>
        <v xml:space="preserve">net_sales, </v>
      </c>
      <c r="K19" t="str">
        <f t="shared" si="2"/>
        <v xml:space="preserve"> abercrombie</v>
      </c>
      <c r="L19" t="str">
        <f t="shared" si="3"/>
        <v/>
      </c>
      <c r="M19" t="str">
        <f t="shared" si="4"/>
        <v/>
      </c>
      <c r="N19" t="str">
        <f t="shared" si="5"/>
        <v/>
      </c>
      <c r="O19" t="str">
        <f t="shared" si="6"/>
        <v/>
      </c>
      <c r="P19" t="str">
        <f t="shared" si="7"/>
        <v/>
      </c>
      <c r="Q19" t="str">
        <f t="shared" si="8"/>
        <v>net_sales,  abercrombie</v>
      </c>
    </row>
    <row r="20" spans="2:17" x14ac:dyDescent="0.2">
      <c r="B20" t="s">
        <v>1860</v>
      </c>
      <c r="C20" t="s">
        <v>3490</v>
      </c>
      <c r="J20" t="str">
        <f t="shared" si="1"/>
        <v xml:space="preserve">net_sales, </v>
      </c>
      <c r="K20" t="str">
        <f t="shared" si="2"/>
        <v xml:space="preserve"> hollister</v>
      </c>
      <c r="L20" t="str">
        <f t="shared" si="3"/>
        <v/>
      </c>
      <c r="M20" t="str">
        <f t="shared" si="4"/>
        <v/>
      </c>
      <c r="N20" t="str">
        <f t="shared" si="5"/>
        <v/>
      </c>
      <c r="O20" t="str">
        <f t="shared" si="6"/>
        <v/>
      </c>
      <c r="P20" t="str">
        <f t="shared" si="7"/>
        <v/>
      </c>
      <c r="Q20" t="str">
        <f t="shared" si="8"/>
        <v>net_sales,  hollister</v>
      </c>
    </row>
    <row r="21" spans="2:17" x14ac:dyDescent="0.2">
      <c r="B21" t="s">
        <v>1860</v>
      </c>
      <c r="C21" t="s">
        <v>3491</v>
      </c>
      <c r="D21" t="s">
        <v>3492</v>
      </c>
      <c r="J21" t="str">
        <f t="shared" si="1"/>
        <v xml:space="preserve">net_sales, </v>
      </c>
      <c r="K21" t="str">
        <f t="shared" si="2"/>
        <v xml:space="preserve"> region, </v>
      </c>
      <c r="L21" t="str">
        <f t="shared" si="3"/>
        <v xml:space="preserve"> apac</v>
      </c>
      <c r="M21" t="str">
        <f t="shared" si="4"/>
        <v/>
      </c>
      <c r="N21" t="str">
        <f t="shared" si="5"/>
        <v/>
      </c>
      <c r="O21" t="str">
        <f t="shared" si="6"/>
        <v/>
      </c>
      <c r="P21" t="str">
        <f t="shared" si="7"/>
        <v/>
      </c>
      <c r="Q21" t="str">
        <f t="shared" si="8"/>
        <v>net_sales,  region,  apac</v>
      </c>
    </row>
    <row r="22" spans="2:17" x14ac:dyDescent="0.2">
      <c r="B22" t="s">
        <v>1860</v>
      </c>
      <c r="C22" t="s">
        <v>3491</v>
      </c>
      <c r="D22" t="s">
        <v>3493</v>
      </c>
      <c r="J22" t="str">
        <f t="shared" si="1"/>
        <v xml:space="preserve">net_sales, </v>
      </c>
      <c r="K22" t="str">
        <f t="shared" si="2"/>
        <v xml:space="preserve"> region, </v>
      </c>
      <c r="L22" t="str">
        <f t="shared" si="3"/>
        <v xml:space="preserve"> emea</v>
      </c>
      <c r="M22" t="str">
        <f t="shared" si="4"/>
        <v/>
      </c>
      <c r="N22" t="str">
        <f t="shared" si="5"/>
        <v/>
      </c>
      <c r="O22" t="str">
        <f t="shared" si="6"/>
        <v/>
      </c>
      <c r="P22" t="str">
        <f t="shared" si="7"/>
        <v/>
      </c>
      <c r="Q22" t="str">
        <f t="shared" si="8"/>
        <v>net_sales,  region,  emea</v>
      </c>
    </row>
    <row r="23" spans="2:17" x14ac:dyDescent="0.2">
      <c r="B23" t="s">
        <v>1860</v>
      </c>
      <c r="C23" t="s">
        <v>3491</v>
      </c>
      <c r="D23" t="s">
        <v>3494</v>
      </c>
      <c r="J23" t="str">
        <f t="shared" si="1"/>
        <v xml:space="preserve">net_sales, </v>
      </c>
      <c r="K23" t="str">
        <f t="shared" si="2"/>
        <v xml:space="preserve"> region, </v>
      </c>
      <c r="L23" t="str">
        <f t="shared" si="3"/>
        <v xml:space="preserve"> other</v>
      </c>
      <c r="M23" t="str">
        <f t="shared" si="4"/>
        <v/>
      </c>
      <c r="N23" t="str">
        <f t="shared" si="5"/>
        <v/>
      </c>
      <c r="O23" t="str">
        <f t="shared" si="6"/>
        <v/>
      </c>
      <c r="P23" t="str">
        <f t="shared" si="7"/>
        <v/>
      </c>
      <c r="Q23" t="str">
        <f t="shared" si="8"/>
        <v>net_sales,  region,  other</v>
      </c>
    </row>
    <row r="24" spans="2:17" x14ac:dyDescent="0.2">
      <c r="B24" t="s">
        <v>1860</v>
      </c>
      <c r="C24" t="s">
        <v>3491</v>
      </c>
      <c r="D24" t="s">
        <v>3471</v>
      </c>
      <c r="J24" t="str">
        <f t="shared" si="1"/>
        <v xml:space="preserve">net_sales, </v>
      </c>
      <c r="K24" t="str">
        <f t="shared" si="2"/>
        <v xml:space="preserve"> region, </v>
      </c>
      <c r="L24" t="str">
        <f t="shared" si="3"/>
        <v xml:space="preserve"> united_states</v>
      </c>
      <c r="M24" t="str">
        <f t="shared" si="4"/>
        <v/>
      </c>
      <c r="N24" t="str">
        <f t="shared" si="5"/>
        <v/>
      </c>
      <c r="O24" t="str">
        <f t="shared" si="6"/>
        <v/>
      </c>
      <c r="P24" t="str">
        <f t="shared" si="7"/>
        <v/>
      </c>
      <c r="Q24" t="str">
        <f t="shared" si="8"/>
        <v>net_sales,  region,  united_states</v>
      </c>
    </row>
    <row r="25" spans="2:17" x14ac:dyDescent="0.2">
      <c r="B25" t="s">
        <v>273</v>
      </c>
      <c r="C25" t="s">
        <v>3495</v>
      </c>
      <c r="J25" t="str">
        <f t="shared" si="1"/>
        <v xml:space="preserve">stores, </v>
      </c>
      <c r="K25" t="str">
        <f t="shared" si="2"/>
        <v xml:space="preserve"> canada</v>
      </c>
      <c r="L25" t="str">
        <f t="shared" si="3"/>
        <v/>
      </c>
      <c r="M25" t="str">
        <f t="shared" si="4"/>
        <v/>
      </c>
      <c r="N25" t="str">
        <f t="shared" si="5"/>
        <v/>
      </c>
      <c r="O25" t="str">
        <f t="shared" si="6"/>
        <v/>
      </c>
      <c r="P25" t="str">
        <f t="shared" si="7"/>
        <v/>
      </c>
      <c r="Q25" t="str">
        <f t="shared" si="8"/>
        <v>stores,  canada</v>
      </c>
    </row>
    <row r="26" spans="2:17" x14ac:dyDescent="0.2">
      <c r="B26" t="s">
        <v>273</v>
      </c>
      <c r="C26" t="s">
        <v>3471</v>
      </c>
      <c r="J26" t="str">
        <f t="shared" si="1"/>
        <v xml:space="preserve">stores, </v>
      </c>
      <c r="K26" t="str">
        <f t="shared" si="2"/>
        <v xml:space="preserve"> united_states</v>
      </c>
      <c r="L26" t="str">
        <f t="shared" si="3"/>
        <v/>
      </c>
      <c r="M26" t="str">
        <f t="shared" si="4"/>
        <v/>
      </c>
      <c r="N26" t="str">
        <f t="shared" si="5"/>
        <v/>
      </c>
      <c r="O26" t="str">
        <f t="shared" si="6"/>
        <v/>
      </c>
      <c r="P26" t="str">
        <f t="shared" si="7"/>
        <v/>
      </c>
      <c r="Q26" t="str">
        <f t="shared" si="8"/>
        <v>stores,  united_states</v>
      </c>
    </row>
    <row r="27" spans="2:17" x14ac:dyDescent="0.2">
      <c r="B27" t="s">
        <v>2190</v>
      </c>
      <c r="C27" t="s">
        <v>3496</v>
      </c>
      <c r="D27" t="s">
        <v>3497</v>
      </c>
      <c r="E27" t="s">
        <v>2201</v>
      </c>
      <c r="J27" t="str">
        <f t="shared" si="1"/>
        <v xml:space="preserve">new_store, </v>
      </c>
      <c r="K27" t="str">
        <f t="shared" si="2"/>
        <v xml:space="preserve"> count, </v>
      </c>
      <c r="L27" t="str">
        <f t="shared" si="3"/>
        <v xml:space="preserve"> company_operated, </v>
      </c>
      <c r="M27" t="str">
        <f t="shared" si="4"/>
        <v xml:space="preserve"> stores</v>
      </c>
      <c r="N27" t="str">
        <f t="shared" si="5"/>
        <v/>
      </c>
      <c r="O27" t="str">
        <f t="shared" si="6"/>
        <v/>
      </c>
      <c r="P27" t="str">
        <f t="shared" si="7"/>
        <v/>
      </c>
      <c r="Q27" t="str">
        <f t="shared" si="8"/>
        <v>new_store,  count,  company_operated,  stores</v>
      </c>
    </row>
    <row r="28" spans="2:17" x14ac:dyDescent="0.2">
      <c r="B28" t="s">
        <v>2190</v>
      </c>
      <c r="C28" t="s">
        <v>3496</v>
      </c>
      <c r="D28" t="s">
        <v>3498</v>
      </c>
      <c r="E28" t="s">
        <v>2201</v>
      </c>
      <c r="J28" t="str">
        <f t="shared" si="1"/>
        <v xml:space="preserve">new_store, </v>
      </c>
      <c r="K28" t="str">
        <f t="shared" si="2"/>
        <v xml:space="preserve"> count, </v>
      </c>
      <c r="L28" t="str">
        <f t="shared" si="3"/>
        <v xml:space="preserve"> partner_operated, </v>
      </c>
      <c r="M28" t="str">
        <f t="shared" si="4"/>
        <v xml:space="preserve"> stores</v>
      </c>
      <c r="N28" t="str">
        <f t="shared" si="5"/>
        <v/>
      </c>
      <c r="O28" t="str">
        <f t="shared" si="6"/>
        <v/>
      </c>
      <c r="P28" t="str">
        <f t="shared" si="7"/>
        <v/>
      </c>
      <c r="Q28" t="str">
        <f t="shared" si="8"/>
        <v>new_store,  count,  partner_operated,  stores</v>
      </c>
    </row>
    <row r="29" spans="2:17" x14ac:dyDescent="0.2">
      <c r="B29" t="s">
        <v>2190</v>
      </c>
      <c r="C29" t="s">
        <v>3473</v>
      </c>
      <c r="D29" t="s">
        <v>3497</v>
      </c>
      <c r="E29" t="s">
        <v>2201</v>
      </c>
      <c r="J29" t="str">
        <f t="shared" si="1"/>
        <v xml:space="preserve">new_store, </v>
      </c>
      <c r="K29" t="str">
        <f t="shared" si="2"/>
        <v xml:space="preserve"> openings, </v>
      </c>
      <c r="L29" t="str">
        <f t="shared" si="3"/>
        <v xml:space="preserve"> company_operated, </v>
      </c>
      <c r="M29" t="str">
        <f t="shared" si="4"/>
        <v xml:space="preserve"> stores</v>
      </c>
      <c r="N29" t="str">
        <f t="shared" si="5"/>
        <v/>
      </c>
      <c r="O29" t="str">
        <f t="shared" si="6"/>
        <v/>
      </c>
      <c r="P29" t="str">
        <f t="shared" si="7"/>
        <v/>
      </c>
      <c r="Q29" t="str">
        <f t="shared" si="8"/>
        <v>new_store,  openings,  company_operated,  stores</v>
      </c>
    </row>
    <row r="30" spans="2:17" x14ac:dyDescent="0.2">
      <c r="B30" t="s">
        <v>2190</v>
      </c>
      <c r="C30" t="s">
        <v>3473</v>
      </c>
      <c r="D30" t="s">
        <v>3498</v>
      </c>
      <c r="E30" t="s">
        <v>2201</v>
      </c>
      <c r="J30" t="str">
        <f t="shared" si="1"/>
        <v xml:space="preserve">new_store, </v>
      </c>
      <c r="K30" t="str">
        <f t="shared" si="2"/>
        <v xml:space="preserve"> openings, </v>
      </c>
      <c r="L30" t="str">
        <f t="shared" si="3"/>
        <v xml:space="preserve"> partner_operated, </v>
      </c>
      <c r="M30" t="str">
        <f t="shared" si="4"/>
        <v xml:space="preserve"> stores</v>
      </c>
      <c r="N30" t="str">
        <f t="shared" si="5"/>
        <v/>
      </c>
      <c r="O30" t="str">
        <f t="shared" si="6"/>
        <v/>
      </c>
      <c r="P30" t="str">
        <f t="shared" si="7"/>
        <v/>
      </c>
      <c r="Q30" t="str">
        <f t="shared" si="8"/>
        <v>new_store,  openings,  partner_operated,  stores</v>
      </c>
    </row>
    <row r="31" spans="2:17" x14ac:dyDescent="0.2">
      <c r="B31" t="s">
        <v>273</v>
      </c>
      <c r="C31" t="s">
        <v>3499</v>
      </c>
      <c r="J31" t="str">
        <f t="shared" si="1"/>
        <v xml:space="preserve">stores, </v>
      </c>
      <c r="K31" t="str">
        <f t="shared" si="2"/>
        <v xml:space="preserve"> international</v>
      </c>
      <c r="L31" t="str">
        <f t="shared" si="3"/>
        <v/>
      </c>
      <c r="M31" t="str">
        <f t="shared" si="4"/>
        <v/>
      </c>
      <c r="N31" t="str">
        <f t="shared" si="5"/>
        <v/>
      </c>
      <c r="O31" t="str">
        <f t="shared" si="6"/>
        <v/>
      </c>
      <c r="P31" t="str">
        <f t="shared" si="7"/>
        <v/>
      </c>
      <c r="Q31" t="str">
        <f t="shared" si="8"/>
        <v>stores,  international</v>
      </c>
    </row>
    <row r="32" spans="2:17" x14ac:dyDescent="0.2">
      <c r="B32" t="s">
        <v>273</v>
      </c>
      <c r="C32" t="s">
        <v>3499</v>
      </c>
      <c r="D32" t="s">
        <v>3500</v>
      </c>
      <c r="J32" t="str">
        <f t="shared" si="1"/>
        <v xml:space="preserve">stores, </v>
      </c>
      <c r="K32" t="str">
        <f t="shared" si="2"/>
        <v xml:space="preserve"> international, </v>
      </c>
      <c r="L32" t="str">
        <f t="shared" si="3"/>
        <v xml:space="preserve"> travel_retail</v>
      </c>
      <c r="M32" t="str">
        <f t="shared" si="4"/>
        <v/>
      </c>
      <c r="N32" t="str">
        <f t="shared" si="5"/>
        <v/>
      </c>
      <c r="O32" t="str">
        <f t="shared" si="6"/>
        <v/>
      </c>
      <c r="P32" t="str">
        <f t="shared" si="7"/>
        <v/>
      </c>
      <c r="Q32" t="str">
        <f t="shared" si="8"/>
        <v>stores,  international,  travel_retail</v>
      </c>
    </row>
    <row r="33" spans="2:17" x14ac:dyDescent="0.2">
      <c r="B33" t="s">
        <v>273</v>
      </c>
      <c r="C33" t="s">
        <v>3498</v>
      </c>
      <c r="D33" t="s">
        <v>2201</v>
      </c>
      <c r="J33" t="str">
        <f t="shared" si="1"/>
        <v xml:space="preserve">stores, </v>
      </c>
      <c r="K33" t="str">
        <f t="shared" si="2"/>
        <v xml:space="preserve"> partner_operated, </v>
      </c>
      <c r="L33" t="str">
        <f t="shared" si="3"/>
        <v xml:space="preserve"> stores</v>
      </c>
      <c r="M33" t="str">
        <f t="shared" si="4"/>
        <v/>
      </c>
      <c r="N33" t="str">
        <f t="shared" si="5"/>
        <v/>
      </c>
      <c r="O33" t="str">
        <f t="shared" si="6"/>
        <v/>
      </c>
      <c r="P33" t="str">
        <f t="shared" si="7"/>
        <v/>
      </c>
      <c r="Q33" t="str">
        <f t="shared" si="8"/>
        <v>stores,  partner_operated,  stores</v>
      </c>
    </row>
    <row r="34" spans="2:17" x14ac:dyDescent="0.2">
      <c r="B34" t="s">
        <v>2232</v>
      </c>
      <c r="C34" t="s">
        <v>3469</v>
      </c>
      <c r="D34" t="s">
        <v>3501</v>
      </c>
      <c r="E34" t="s">
        <v>3502</v>
      </c>
      <c r="J34" t="str">
        <f t="shared" si="1"/>
        <v xml:space="preserve">segment, </v>
      </c>
      <c r="K34" t="str">
        <f t="shared" si="2"/>
        <v xml:space="preserve"> revenue, </v>
      </c>
      <c r="L34" t="str">
        <f t="shared" si="3"/>
        <v xml:space="preserve"> bath, </v>
      </c>
      <c r="M34" t="str">
        <f t="shared" si="4"/>
        <v xml:space="preserve"> body_works_direct</v>
      </c>
      <c r="N34" t="str">
        <f t="shared" si="5"/>
        <v/>
      </c>
      <c r="O34" t="str">
        <f t="shared" si="6"/>
        <v/>
      </c>
      <c r="P34" t="str">
        <f t="shared" si="7"/>
        <v/>
      </c>
      <c r="Q34" t="str">
        <f t="shared" si="8"/>
        <v>segment,  revenue,  bath,  body_works_direct</v>
      </c>
    </row>
    <row r="35" spans="2:17" x14ac:dyDescent="0.2">
      <c r="B35" t="s">
        <v>2232</v>
      </c>
      <c r="C35" t="s">
        <v>3469</v>
      </c>
      <c r="D35" t="s">
        <v>3501</v>
      </c>
      <c r="E35" t="s">
        <v>3503</v>
      </c>
      <c r="J35" t="str">
        <f t="shared" si="1"/>
        <v xml:space="preserve">segment, </v>
      </c>
      <c r="K35" t="str">
        <f t="shared" si="2"/>
        <v xml:space="preserve"> revenue, </v>
      </c>
      <c r="L35" t="str">
        <f t="shared" si="3"/>
        <v xml:space="preserve"> bath, </v>
      </c>
      <c r="M35" t="str">
        <f t="shared" si="4"/>
        <v xml:space="preserve"> body_works_international</v>
      </c>
      <c r="N35" t="str">
        <f t="shared" si="5"/>
        <v/>
      </c>
      <c r="O35" t="str">
        <f t="shared" si="6"/>
        <v/>
      </c>
      <c r="P35" t="str">
        <f t="shared" si="7"/>
        <v/>
      </c>
      <c r="Q35" t="str">
        <f t="shared" si="8"/>
        <v>segment,  revenue,  bath,  body_works_international</v>
      </c>
    </row>
    <row r="36" spans="2:17" x14ac:dyDescent="0.2">
      <c r="B36" t="s">
        <v>2232</v>
      </c>
      <c r="C36" t="s">
        <v>3469</v>
      </c>
      <c r="D36" t="s">
        <v>3501</v>
      </c>
      <c r="E36" t="s">
        <v>3504</v>
      </c>
      <c r="F36" t="s">
        <v>2201</v>
      </c>
      <c r="G36" t="s">
        <v>3505</v>
      </c>
      <c r="H36" t="s">
        <v>3495</v>
      </c>
      <c r="J36" t="str">
        <f t="shared" si="1"/>
        <v xml:space="preserve">segment, </v>
      </c>
      <c r="K36" t="str">
        <f t="shared" si="2"/>
        <v xml:space="preserve"> revenue, </v>
      </c>
      <c r="L36" t="str">
        <f t="shared" si="3"/>
        <v xml:space="preserve"> bath, </v>
      </c>
      <c r="M36" t="str">
        <f t="shared" si="4"/>
        <v xml:space="preserve"> body_works, </v>
      </c>
      <c r="N36" t="str">
        <f t="shared" si="5"/>
        <v xml:space="preserve"> stores, </v>
      </c>
      <c r="O36" t="str">
        <f t="shared" si="6"/>
        <v xml:space="preserve"> us, </v>
      </c>
      <c r="P36" t="str">
        <f t="shared" si="7"/>
        <v xml:space="preserve"> canada</v>
      </c>
      <c r="Q36" t="str">
        <f t="shared" si="8"/>
        <v>segment,  revenue,  bath,  body_works,  stores,  us,  canada</v>
      </c>
    </row>
    <row r="37" spans="2:17" x14ac:dyDescent="0.2">
      <c r="B37" t="s">
        <v>2232</v>
      </c>
      <c r="C37" t="s">
        <v>3469</v>
      </c>
      <c r="D37" t="s">
        <v>3506</v>
      </c>
      <c r="J37" t="str">
        <f t="shared" si="1"/>
        <v xml:space="preserve">segment, </v>
      </c>
      <c r="K37" t="str">
        <f t="shared" si="2"/>
        <v xml:space="preserve"> revenue, </v>
      </c>
      <c r="L37" t="str">
        <f t="shared" si="3"/>
        <v xml:space="preserve"> victorias_secret_direct</v>
      </c>
      <c r="M37" t="str">
        <f t="shared" si="4"/>
        <v/>
      </c>
      <c r="N37" t="str">
        <f t="shared" si="5"/>
        <v/>
      </c>
      <c r="O37" t="str">
        <f t="shared" si="6"/>
        <v/>
      </c>
      <c r="P37" t="str">
        <f t="shared" si="7"/>
        <v/>
      </c>
      <c r="Q37" t="str">
        <f t="shared" si="8"/>
        <v>segment,  revenue,  victorias_secret_direct</v>
      </c>
    </row>
    <row r="38" spans="2:17" x14ac:dyDescent="0.2">
      <c r="B38" t="s">
        <v>2232</v>
      </c>
      <c r="C38" t="s">
        <v>3469</v>
      </c>
      <c r="D38" t="s">
        <v>3507</v>
      </c>
      <c r="J38" t="str">
        <f t="shared" si="1"/>
        <v xml:space="preserve">segment, </v>
      </c>
      <c r="K38" t="str">
        <f t="shared" si="2"/>
        <v xml:space="preserve"> revenue, </v>
      </c>
      <c r="L38" t="str">
        <f t="shared" si="3"/>
        <v xml:space="preserve"> victorias_secret_international</v>
      </c>
      <c r="M38" t="str">
        <f t="shared" si="4"/>
        <v/>
      </c>
      <c r="N38" t="str">
        <f t="shared" si="5"/>
        <v/>
      </c>
      <c r="O38" t="str">
        <f t="shared" si="6"/>
        <v/>
      </c>
      <c r="P38" t="str">
        <f t="shared" si="7"/>
        <v/>
      </c>
      <c r="Q38" t="str">
        <f t="shared" si="8"/>
        <v>segment,  revenue,  victorias_secret_international</v>
      </c>
    </row>
    <row r="39" spans="2:17" x14ac:dyDescent="0.2">
      <c r="B39" t="s">
        <v>2232</v>
      </c>
      <c r="C39" t="s">
        <v>3469</v>
      </c>
      <c r="D39" t="s">
        <v>3508</v>
      </c>
      <c r="E39" t="s">
        <v>2201</v>
      </c>
      <c r="F39" t="s">
        <v>3505</v>
      </c>
      <c r="G39" t="s">
        <v>3495</v>
      </c>
      <c r="J39" t="str">
        <f t="shared" si="1"/>
        <v xml:space="preserve">segment, </v>
      </c>
      <c r="K39" t="str">
        <f t="shared" si="2"/>
        <v xml:space="preserve"> revenue, </v>
      </c>
      <c r="L39" t="str">
        <f t="shared" si="3"/>
        <v xml:space="preserve"> victorias_secret, </v>
      </c>
      <c r="M39" t="str">
        <f t="shared" si="4"/>
        <v xml:space="preserve"> stores, </v>
      </c>
      <c r="N39" t="str">
        <f t="shared" si="5"/>
        <v xml:space="preserve"> us, </v>
      </c>
      <c r="O39" t="str">
        <f t="shared" si="6"/>
        <v xml:space="preserve"> canada</v>
      </c>
      <c r="P39" t="str">
        <f t="shared" si="7"/>
        <v/>
      </c>
      <c r="Q39" t="str">
        <f t="shared" si="8"/>
        <v>segment,  revenue,  victorias_secret,  stores,  us,  canada</v>
      </c>
    </row>
    <row r="40" spans="2:17" x14ac:dyDescent="0.2">
      <c r="B40" t="s">
        <v>1763</v>
      </c>
      <c r="C40" t="s">
        <v>3497</v>
      </c>
      <c r="D40" t="s">
        <v>2201</v>
      </c>
      <c r="J40" t="str">
        <f t="shared" si="1"/>
        <v xml:space="preserve">store_closures, </v>
      </c>
      <c r="K40" t="str">
        <f t="shared" si="2"/>
        <v xml:space="preserve"> company_operated, </v>
      </c>
      <c r="L40" t="str">
        <f t="shared" si="3"/>
        <v xml:space="preserve"> stores</v>
      </c>
      <c r="M40" t="str">
        <f t="shared" si="4"/>
        <v/>
      </c>
      <c r="N40" t="str">
        <f t="shared" si="5"/>
        <v/>
      </c>
      <c r="O40" t="str">
        <f t="shared" si="6"/>
        <v/>
      </c>
      <c r="P40" t="str">
        <f t="shared" si="7"/>
        <v/>
      </c>
      <c r="Q40" t="str">
        <f t="shared" si="8"/>
        <v>store_closures,  company_operated,  stores</v>
      </c>
    </row>
    <row r="41" spans="2:17" x14ac:dyDescent="0.2">
      <c r="B41" t="s">
        <v>1763</v>
      </c>
      <c r="C41" t="s">
        <v>3498</v>
      </c>
      <c r="D41" t="s">
        <v>2201</v>
      </c>
      <c r="J41" t="str">
        <f t="shared" si="1"/>
        <v xml:space="preserve">store_closures, </v>
      </c>
      <c r="K41" t="str">
        <f t="shared" si="2"/>
        <v xml:space="preserve"> partner_operated, </v>
      </c>
      <c r="L41" t="str">
        <f t="shared" si="3"/>
        <v xml:space="preserve"> stores</v>
      </c>
      <c r="M41" t="str">
        <f t="shared" si="4"/>
        <v/>
      </c>
      <c r="N41" t="str">
        <f t="shared" si="5"/>
        <v/>
      </c>
      <c r="O41" t="str">
        <f t="shared" si="6"/>
        <v/>
      </c>
      <c r="P41" t="str">
        <f t="shared" si="7"/>
        <v/>
      </c>
      <c r="Q41" t="str">
        <f t="shared" si="8"/>
        <v>store_closures,  partner_operated,  stores</v>
      </c>
    </row>
    <row r="42" spans="2:17" x14ac:dyDescent="0.2">
      <c r="B42" t="s">
        <v>1772</v>
      </c>
      <c r="C42" t="s">
        <v>3509</v>
      </c>
      <c r="J42" t="str">
        <f t="shared" si="1"/>
        <v xml:space="preserve">sales, </v>
      </c>
      <c r="K42" t="str">
        <f t="shared" si="2"/>
        <v xml:space="preserve"> comparable_sales</v>
      </c>
      <c r="L42" t="str">
        <f t="shared" si="3"/>
        <v/>
      </c>
      <c r="M42" t="str">
        <f t="shared" si="4"/>
        <v/>
      </c>
      <c r="N42" t="str">
        <f t="shared" si="5"/>
        <v/>
      </c>
      <c r="O42" t="str">
        <f t="shared" si="6"/>
        <v/>
      </c>
      <c r="P42" t="str">
        <f t="shared" si="7"/>
        <v/>
      </c>
      <c r="Q42" t="str">
        <f t="shared" si="8"/>
        <v>sales,  comparable_sales</v>
      </c>
    </row>
    <row r="43" spans="2:17" x14ac:dyDescent="0.2">
      <c r="B43" t="s">
        <v>2232</v>
      </c>
      <c r="C43" t="s">
        <v>3469</v>
      </c>
      <c r="D43" t="s">
        <v>3510</v>
      </c>
      <c r="E43" t="s">
        <v>3469</v>
      </c>
      <c r="J43" t="str">
        <f t="shared" si="1"/>
        <v xml:space="preserve">segment, </v>
      </c>
      <c r="K43" t="str">
        <f t="shared" si="2"/>
        <v xml:space="preserve"> revenue, </v>
      </c>
      <c r="L43" t="str">
        <f t="shared" si="3"/>
        <v xml:space="preserve"> chicos, </v>
      </c>
      <c r="M43" t="str">
        <f t="shared" si="4"/>
        <v xml:space="preserve"> revenue</v>
      </c>
      <c r="N43" t="str">
        <f t="shared" si="5"/>
        <v/>
      </c>
      <c r="O43" t="str">
        <f t="shared" si="6"/>
        <v/>
      </c>
      <c r="P43" t="str">
        <f t="shared" si="7"/>
        <v/>
      </c>
      <c r="Q43" t="str">
        <f t="shared" si="8"/>
        <v>segment,  revenue,  chicos,  revenue</v>
      </c>
    </row>
    <row r="44" spans="2:17" x14ac:dyDescent="0.2">
      <c r="B44" t="s">
        <v>2232</v>
      </c>
      <c r="C44" t="s">
        <v>3469</v>
      </c>
      <c r="D44" t="s">
        <v>3511</v>
      </c>
      <c r="E44" t="s">
        <v>3469</v>
      </c>
      <c r="J44" t="str">
        <f t="shared" si="1"/>
        <v xml:space="preserve">segment, </v>
      </c>
      <c r="K44" t="str">
        <f t="shared" si="2"/>
        <v xml:space="preserve"> revenue, </v>
      </c>
      <c r="L44" t="str">
        <f t="shared" si="3"/>
        <v xml:space="preserve"> soma, </v>
      </c>
      <c r="M44" t="str">
        <f t="shared" si="4"/>
        <v xml:space="preserve"> revenue</v>
      </c>
      <c r="N44" t="str">
        <f t="shared" si="5"/>
        <v/>
      </c>
      <c r="O44" t="str">
        <f t="shared" si="6"/>
        <v/>
      </c>
      <c r="P44" t="str">
        <f t="shared" si="7"/>
        <v/>
      </c>
      <c r="Q44" t="str">
        <f t="shared" si="8"/>
        <v>segment,  revenue,  soma,  revenue</v>
      </c>
    </row>
    <row r="45" spans="2:17" x14ac:dyDescent="0.2">
      <c r="B45" t="s">
        <v>2232</v>
      </c>
      <c r="C45" t="s">
        <v>3469</v>
      </c>
      <c r="D45" t="s">
        <v>3512</v>
      </c>
      <c r="E45" t="s">
        <v>3469</v>
      </c>
      <c r="J45" t="str">
        <f t="shared" si="1"/>
        <v xml:space="preserve">segment, </v>
      </c>
      <c r="K45" t="str">
        <f t="shared" si="2"/>
        <v xml:space="preserve"> revenue, </v>
      </c>
      <c r="L45" t="str">
        <f t="shared" si="3"/>
        <v xml:space="preserve"> white_house_black_market, </v>
      </c>
      <c r="M45" t="str">
        <f t="shared" si="4"/>
        <v xml:space="preserve"> revenue</v>
      </c>
      <c r="N45" t="str">
        <f t="shared" si="5"/>
        <v/>
      </c>
      <c r="O45" t="str">
        <f t="shared" si="6"/>
        <v/>
      </c>
      <c r="P45" t="str">
        <f t="shared" si="7"/>
        <v/>
      </c>
      <c r="Q45" t="str">
        <f t="shared" si="8"/>
        <v>segment,  revenue,  white_house_black_market,  revenue</v>
      </c>
    </row>
    <row r="46" spans="2:17" x14ac:dyDescent="0.2">
      <c r="B46" t="s">
        <v>2290</v>
      </c>
      <c r="C46" t="s">
        <v>3488</v>
      </c>
      <c r="D46" t="s">
        <v>3513</v>
      </c>
      <c r="E46" t="s">
        <v>3488</v>
      </c>
      <c r="F46" t="s">
        <v>3514</v>
      </c>
      <c r="J46" t="str">
        <f t="shared" si="1"/>
        <v xml:space="preserve">selling, </v>
      </c>
      <c r="K46" t="str">
        <f t="shared" si="2"/>
        <v xml:space="preserve"> square_footage, </v>
      </c>
      <c r="L46" t="str">
        <f t="shared" si="3"/>
        <v xml:space="preserve"> net_selling, </v>
      </c>
      <c r="M46" t="str">
        <f t="shared" si="4"/>
        <v xml:space="preserve"> square_footage, </v>
      </c>
      <c r="N46" t="str">
        <f t="shared" si="5"/>
        <v xml:space="preserve"> (ssf)</v>
      </c>
      <c r="O46" t="str">
        <f t="shared" si="6"/>
        <v/>
      </c>
      <c r="P46" t="str">
        <f t="shared" si="7"/>
        <v/>
      </c>
      <c r="Q46" t="str">
        <f t="shared" si="8"/>
        <v>selling,  square_footage,  net_selling,  square_footage,  (ssf)</v>
      </c>
    </row>
    <row r="47" spans="2:17" x14ac:dyDescent="0.2">
      <c r="B47" t="s">
        <v>273</v>
      </c>
      <c r="C47" t="s">
        <v>2200</v>
      </c>
      <c r="J47" t="str">
        <f t="shared" si="1"/>
        <v xml:space="preserve">stores, </v>
      </c>
      <c r="K47" t="str">
        <f t="shared" si="2"/>
        <v xml:space="preserve"> franchised_stores</v>
      </c>
      <c r="L47" t="str">
        <f t="shared" si="3"/>
        <v/>
      </c>
      <c r="M47" t="str">
        <f t="shared" si="4"/>
        <v/>
      </c>
      <c r="N47" t="str">
        <f t="shared" si="5"/>
        <v/>
      </c>
      <c r="O47" t="str">
        <f t="shared" si="6"/>
        <v/>
      </c>
      <c r="P47" t="str">
        <f t="shared" si="7"/>
        <v/>
      </c>
      <c r="Q47" t="str">
        <f t="shared" si="8"/>
        <v>stores,  franchised_stores</v>
      </c>
    </row>
    <row r="48" spans="2:17" x14ac:dyDescent="0.2">
      <c r="B48" t="s">
        <v>273</v>
      </c>
      <c r="C48" t="s">
        <v>3515</v>
      </c>
      <c r="D48" t="s">
        <v>2201</v>
      </c>
      <c r="J48" t="str">
        <f t="shared" si="1"/>
        <v xml:space="preserve">stores, </v>
      </c>
      <c r="K48" t="str">
        <f t="shared" si="2"/>
        <v xml:space="preserve"> total, </v>
      </c>
      <c r="L48" t="str">
        <f t="shared" si="3"/>
        <v xml:space="preserve"> stores</v>
      </c>
      <c r="M48" t="str">
        <f t="shared" si="4"/>
        <v/>
      </c>
      <c r="N48" t="str">
        <f t="shared" si="5"/>
        <v/>
      </c>
      <c r="O48" t="str">
        <f t="shared" si="6"/>
        <v/>
      </c>
      <c r="P48" t="str">
        <f t="shared" si="7"/>
        <v/>
      </c>
      <c r="Q48" t="str">
        <f t="shared" si="8"/>
        <v>stores,  total,  stores</v>
      </c>
    </row>
    <row r="49" spans="2:17" x14ac:dyDescent="0.2">
      <c r="B49" t="s">
        <v>273</v>
      </c>
      <c r="C49" t="s">
        <v>3516</v>
      </c>
      <c r="J49" t="str">
        <f t="shared" si="1"/>
        <v xml:space="preserve">stores, </v>
      </c>
      <c r="K49" t="str">
        <f t="shared" si="2"/>
        <v xml:space="preserve"> chicos_frontline_boutiques</v>
      </c>
      <c r="L49" t="str">
        <f t="shared" si="3"/>
        <v/>
      </c>
      <c r="M49" t="str">
        <f t="shared" si="4"/>
        <v/>
      </c>
      <c r="N49" t="str">
        <f t="shared" si="5"/>
        <v/>
      </c>
      <c r="O49" t="str">
        <f t="shared" si="6"/>
        <v/>
      </c>
      <c r="P49" t="str">
        <f t="shared" si="7"/>
        <v/>
      </c>
      <c r="Q49" t="str">
        <f t="shared" si="8"/>
        <v>stores,  chicos_frontline_boutiques</v>
      </c>
    </row>
    <row r="50" spans="2:17" x14ac:dyDescent="0.2">
      <c r="B50" t="s">
        <v>273</v>
      </c>
      <c r="C50" t="s">
        <v>3517</v>
      </c>
      <c r="J50" t="str">
        <f t="shared" si="1"/>
        <v xml:space="preserve">stores, </v>
      </c>
      <c r="K50" t="str">
        <f t="shared" si="2"/>
        <v xml:space="preserve"> chicos_outlets</v>
      </c>
      <c r="L50" t="str">
        <f t="shared" si="3"/>
        <v/>
      </c>
      <c r="M50" t="str">
        <f t="shared" si="4"/>
        <v/>
      </c>
      <c r="N50" t="str">
        <f t="shared" si="5"/>
        <v/>
      </c>
      <c r="O50" t="str">
        <f t="shared" si="6"/>
        <v/>
      </c>
      <c r="P50" t="str">
        <f t="shared" si="7"/>
        <v/>
      </c>
      <c r="Q50" t="str">
        <f t="shared" si="8"/>
        <v>stores,  chicos_outlets</v>
      </c>
    </row>
    <row r="51" spans="2:17" x14ac:dyDescent="0.2">
      <c r="B51" t="s">
        <v>273</v>
      </c>
      <c r="C51" t="s">
        <v>3518</v>
      </c>
      <c r="J51" t="str">
        <f t="shared" si="1"/>
        <v xml:space="preserve">stores, </v>
      </c>
      <c r="K51" t="str">
        <f t="shared" si="2"/>
        <v xml:space="preserve"> soma_frontline_boutiques</v>
      </c>
      <c r="L51" t="str">
        <f t="shared" si="3"/>
        <v/>
      </c>
      <c r="M51" t="str">
        <f t="shared" si="4"/>
        <v/>
      </c>
      <c r="N51" t="str">
        <f t="shared" si="5"/>
        <v/>
      </c>
      <c r="O51" t="str">
        <f t="shared" si="6"/>
        <v/>
      </c>
      <c r="P51" t="str">
        <f t="shared" si="7"/>
        <v/>
      </c>
      <c r="Q51" t="str">
        <f t="shared" si="8"/>
        <v>stores,  soma_frontline_boutiques</v>
      </c>
    </row>
    <row r="52" spans="2:17" x14ac:dyDescent="0.2">
      <c r="B52" t="s">
        <v>273</v>
      </c>
      <c r="C52" t="s">
        <v>3519</v>
      </c>
      <c r="J52" t="str">
        <f t="shared" si="1"/>
        <v xml:space="preserve">stores, </v>
      </c>
      <c r="K52" t="str">
        <f t="shared" si="2"/>
        <v xml:space="preserve"> soma_outlets</v>
      </c>
      <c r="L52" t="str">
        <f t="shared" si="3"/>
        <v/>
      </c>
      <c r="M52" t="str">
        <f t="shared" si="4"/>
        <v/>
      </c>
      <c r="N52" t="str">
        <f t="shared" si="5"/>
        <v/>
      </c>
      <c r="O52" t="str">
        <f t="shared" si="6"/>
        <v/>
      </c>
      <c r="P52" t="str">
        <f t="shared" si="7"/>
        <v/>
      </c>
      <c r="Q52" t="str">
        <f t="shared" si="8"/>
        <v>stores,  soma_outlets</v>
      </c>
    </row>
    <row r="53" spans="2:17" x14ac:dyDescent="0.2">
      <c r="B53" t="s">
        <v>273</v>
      </c>
      <c r="C53" t="s">
        <v>3520</v>
      </c>
      <c r="J53" t="str">
        <f t="shared" si="1"/>
        <v xml:space="preserve">stores, </v>
      </c>
      <c r="K53" t="str">
        <f t="shared" si="2"/>
        <v xml:space="preserve"> whbm_frontline_boutiques</v>
      </c>
      <c r="L53" t="str">
        <f t="shared" si="3"/>
        <v/>
      </c>
      <c r="M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  <c r="Q53" t="str">
        <f t="shared" si="8"/>
        <v>stores,  whbm_frontline_boutiques</v>
      </c>
    </row>
    <row r="54" spans="2:17" x14ac:dyDescent="0.2">
      <c r="B54" t="s">
        <v>273</v>
      </c>
      <c r="C54" t="s">
        <v>3521</v>
      </c>
      <c r="J54" t="str">
        <f t="shared" si="1"/>
        <v xml:space="preserve">stores, </v>
      </c>
      <c r="K54" t="str">
        <f t="shared" si="2"/>
        <v xml:space="preserve"> whbm_outlets</v>
      </c>
      <c r="L54" t="str">
        <f t="shared" si="3"/>
        <v/>
      </c>
      <c r="M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  <c r="Q54" t="str">
        <f t="shared" si="8"/>
        <v>stores,  whbm_outlets</v>
      </c>
    </row>
    <row r="55" spans="2:17" x14ac:dyDescent="0.2">
      <c r="B55" t="s">
        <v>273</v>
      </c>
      <c r="C55" t="s">
        <v>2315</v>
      </c>
      <c r="J55" t="str">
        <f t="shared" si="1"/>
        <v xml:space="preserve">stores, </v>
      </c>
      <c r="K55" t="str">
        <f t="shared" si="2"/>
        <v xml:space="preserve"> store_closures</v>
      </c>
      <c r="L55" t="str">
        <f t="shared" si="3"/>
        <v/>
      </c>
      <c r="M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  <c r="Q55" t="str">
        <f t="shared" si="8"/>
        <v>stores,  store_closures</v>
      </c>
    </row>
    <row r="56" spans="2:17" x14ac:dyDescent="0.2">
      <c r="B56" t="s">
        <v>2230</v>
      </c>
      <c r="C56" t="s">
        <v>3522</v>
      </c>
      <c r="D56" t="s">
        <v>3499</v>
      </c>
      <c r="J56" t="str">
        <f t="shared" si="1"/>
        <v xml:space="preserve">geographic, </v>
      </c>
      <c r="K56" t="str">
        <f t="shared" si="2"/>
        <v xml:space="preserve"> net_sales, </v>
      </c>
      <c r="L56" t="str">
        <f t="shared" si="3"/>
        <v xml:space="preserve"> international</v>
      </c>
      <c r="M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  <c r="Q56" t="str">
        <f t="shared" si="8"/>
        <v>geographic,  net_sales,  international</v>
      </c>
    </row>
    <row r="57" spans="2:17" x14ac:dyDescent="0.2">
      <c r="B57" t="s">
        <v>2230</v>
      </c>
      <c r="C57" t="s">
        <v>3522</v>
      </c>
      <c r="D57" t="s">
        <v>3523</v>
      </c>
      <c r="J57" t="str">
        <f t="shared" si="1"/>
        <v xml:space="preserve">geographic, </v>
      </c>
      <c r="K57" t="str">
        <f t="shared" si="2"/>
        <v xml:space="preserve"> net_sales, </v>
      </c>
      <c r="L57" t="str">
        <f t="shared" si="3"/>
        <v xml:space="preserve"> us_retail</v>
      </c>
      <c r="M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  <c r="Q57" t="str">
        <f t="shared" si="8"/>
        <v>geographic,  net_sales,  us_retail</v>
      </c>
    </row>
    <row r="58" spans="2:17" x14ac:dyDescent="0.2">
      <c r="B58" t="s">
        <v>2230</v>
      </c>
      <c r="C58" t="s">
        <v>3522</v>
      </c>
      <c r="D58" t="s">
        <v>3524</v>
      </c>
      <c r="J58" t="str">
        <f t="shared" si="1"/>
        <v xml:space="preserve">geographic, </v>
      </c>
      <c r="K58" t="str">
        <f t="shared" si="2"/>
        <v xml:space="preserve"> net_sales, </v>
      </c>
      <c r="L58" t="str">
        <f t="shared" si="3"/>
        <v xml:space="preserve"> us_wholesale</v>
      </c>
      <c r="M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  <c r="Q58" t="str">
        <f t="shared" si="8"/>
        <v>geographic,  net_sales,  us_wholesale</v>
      </c>
    </row>
    <row r="59" spans="2:17" x14ac:dyDescent="0.2">
      <c r="B59" t="s">
        <v>1852</v>
      </c>
      <c r="C59" t="s">
        <v>3525</v>
      </c>
      <c r="D59" t="s">
        <v>3526</v>
      </c>
      <c r="E59" t="s">
        <v>3527</v>
      </c>
      <c r="J59" t="str">
        <f t="shared" si="1"/>
        <v xml:space="preserve">revenue, </v>
      </c>
      <c r="K59" t="str">
        <f t="shared" si="2"/>
        <v xml:space="preserve"> source, </v>
      </c>
      <c r="L59" t="str">
        <f t="shared" si="3"/>
        <v xml:space="preserve"> direct, </v>
      </c>
      <c r="M59" t="str">
        <f t="shared" si="4"/>
        <v xml:space="preserve"> consumer</v>
      </c>
      <c r="N59" t="str">
        <f t="shared" si="5"/>
        <v/>
      </c>
      <c r="O59" t="str">
        <f t="shared" si="6"/>
        <v/>
      </c>
      <c r="P59" t="str">
        <f t="shared" si="7"/>
        <v/>
      </c>
      <c r="Q59" t="str">
        <f t="shared" si="8"/>
        <v>revenue,  source,  direct,  consumer</v>
      </c>
    </row>
    <row r="60" spans="2:17" x14ac:dyDescent="0.2">
      <c r="B60" t="s">
        <v>1852</v>
      </c>
      <c r="C60" t="s">
        <v>3525</v>
      </c>
      <c r="D60" t="s">
        <v>3528</v>
      </c>
      <c r="J60" t="str">
        <f t="shared" si="1"/>
        <v xml:space="preserve">revenue, </v>
      </c>
      <c r="K60" t="str">
        <f t="shared" si="2"/>
        <v xml:space="preserve"> source, </v>
      </c>
      <c r="L60" t="str">
        <f t="shared" si="3"/>
        <v xml:space="preserve"> wholesale_channel</v>
      </c>
      <c r="M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  <c r="Q60" t="str">
        <f t="shared" si="8"/>
        <v>revenue,  source,  wholesale_channel</v>
      </c>
    </row>
    <row r="61" spans="2:17" x14ac:dyDescent="0.2">
      <c r="B61" t="s">
        <v>1852</v>
      </c>
      <c r="C61" t="s">
        <v>3529</v>
      </c>
      <c r="D61" t="s">
        <v>3522</v>
      </c>
      <c r="J61" t="str">
        <f t="shared" si="1"/>
        <v xml:space="preserve">revenue, </v>
      </c>
      <c r="K61" t="str">
        <f t="shared" si="2"/>
        <v xml:space="preserve"> apparel, </v>
      </c>
      <c r="L61" t="str">
        <f t="shared" si="3"/>
        <v xml:space="preserve"> net_sales</v>
      </c>
      <c r="M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  <c r="Q61" t="str">
        <f t="shared" si="8"/>
        <v>revenue,  apparel,  net_sales</v>
      </c>
    </row>
    <row r="62" spans="2:17" x14ac:dyDescent="0.2">
      <c r="B62" t="s">
        <v>1852</v>
      </c>
      <c r="C62" t="s">
        <v>3530</v>
      </c>
      <c r="D62" t="s">
        <v>3522</v>
      </c>
      <c r="J62" t="str">
        <f t="shared" si="1"/>
        <v xml:space="preserve">revenue, </v>
      </c>
      <c r="K62" t="str">
        <f t="shared" si="2"/>
        <v xml:space="preserve"> non_apparel, </v>
      </c>
      <c r="L62" t="str">
        <f t="shared" si="3"/>
        <v xml:space="preserve"> net_sales</v>
      </c>
      <c r="M62" t="str">
        <f t="shared" si="4"/>
        <v/>
      </c>
      <c r="N62" t="str">
        <f t="shared" si="5"/>
        <v/>
      </c>
      <c r="O62" t="str">
        <f t="shared" si="6"/>
        <v/>
      </c>
      <c r="P62" t="str">
        <f t="shared" si="7"/>
        <v/>
      </c>
      <c r="Q62" t="str">
        <f t="shared" si="8"/>
        <v>revenue,  non_apparel,  net_sales</v>
      </c>
    </row>
    <row r="63" spans="2:17" x14ac:dyDescent="0.2">
      <c r="B63" t="s">
        <v>2232</v>
      </c>
      <c r="C63" t="s">
        <v>3469</v>
      </c>
      <c r="D63" t="s">
        <v>3526</v>
      </c>
      <c r="E63" t="s">
        <v>3527</v>
      </c>
      <c r="J63" t="str">
        <f t="shared" si="1"/>
        <v xml:space="preserve">segment, </v>
      </c>
      <c r="K63" t="str">
        <f t="shared" si="2"/>
        <v xml:space="preserve"> revenue, </v>
      </c>
      <c r="L63" t="str">
        <f t="shared" si="3"/>
        <v xml:space="preserve"> direct, </v>
      </c>
      <c r="M63" t="str">
        <f t="shared" si="4"/>
        <v xml:space="preserve"> consumer</v>
      </c>
      <c r="N63" t="str">
        <f t="shared" si="5"/>
        <v/>
      </c>
      <c r="O63" t="str">
        <f t="shared" si="6"/>
        <v/>
      </c>
      <c r="P63" t="str">
        <f t="shared" si="7"/>
        <v/>
      </c>
      <c r="Q63" t="str">
        <f t="shared" si="8"/>
        <v>segment,  revenue,  direct,  consumer</v>
      </c>
    </row>
    <row r="64" spans="2:17" x14ac:dyDescent="0.2">
      <c r="B64" t="s">
        <v>2232</v>
      </c>
      <c r="C64" t="s">
        <v>3469</v>
      </c>
      <c r="D64" t="s">
        <v>2201</v>
      </c>
      <c r="J64" t="str">
        <f t="shared" si="1"/>
        <v xml:space="preserve">segment, </v>
      </c>
      <c r="K64" t="str">
        <f t="shared" si="2"/>
        <v xml:space="preserve"> revenue, </v>
      </c>
      <c r="L64" t="str">
        <f t="shared" si="3"/>
        <v xml:space="preserve"> stores</v>
      </c>
      <c r="M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  <c r="Q64" t="str">
        <f t="shared" si="8"/>
        <v>segment,  revenue,  stores</v>
      </c>
    </row>
    <row r="65" spans="2:17" x14ac:dyDescent="0.2">
      <c r="B65" t="s">
        <v>1776</v>
      </c>
      <c r="J65" t="str">
        <f t="shared" si="1"/>
        <v>closed</v>
      </c>
      <c r="K65" t="str">
        <f t="shared" si="2"/>
        <v/>
      </c>
      <c r="L65" t="str">
        <f t="shared" si="3"/>
        <v/>
      </c>
      <c r="M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  <c r="Q65" t="str">
        <f t="shared" si="8"/>
        <v>closed</v>
      </c>
    </row>
    <row r="66" spans="2:17" x14ac:dyDescent="0.2">
      <c r="B66" t="s">
        <v>2443</v>
      </c>
      <c r="C66" t="s">
        <v>2201</v>
      </c>
      <c r="J66" t="str">
        <f t="shared" si="1"/>
        <v xml:space="preserve">express_edit_concept, </v>
      </c>
      <c r="K66" t="str">
        <f t="shared" si="2"/>
        <v xml:space="preserve"> stores</v>
      </c>
      <c r="L66" t="str">
        <f t="shared" si="3"/>
        <v/>
      </c>
      <c r="M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  <c r="Q66" t="str">
        <f t="shared" si="8"/>
        <v>express_edit_concept,  stores</v>
      </c>
    </row>
    <row r="67" spans="2:17" x14ac:dyDescent="0.2">
      <c r="B67" t="s">
        <v>1777</v>
      </c>
      <c r="J67" t="str">
        <f t="shared" ref="J67:J130" si="9">IF(B67="","",IF(C67&lt;&gt;"",B67&amp;", ",B67))</f>
        <v>opened</v>
      </c>
      <c r="K67" t="str">
        <f t="shared" ref="K67:K130" si="10">IF(C67="","",IF(D67&lt;&gt;"",C67&amp;", ",C67))</f>
        <v/>
      </c>
      <c r="L67" t="str">
        <f t="shared" ref="L67:L130" si="11">IF(D67="","",IF(E67&lt;&gt;"",D67&amp;", ",D67))</f>
        <v/>
      </c>
      <c r="M67" t="str">
        <f t="shared" ref="M67:M130" si="12">IF(E67="","",IF(F67&lt;&gt;"",E67&amp;", ",E67))</f>
        <v/>
      </c>
      <c r="N67" t="str">
        <f t="shared" ref="N67:N130" si="13">IF(F67="","",IF(G67&lt;&gt;"",F67&amp;", ",F67))</f>
        <v/>
      </c>
      <c r="O67" t="str">
        <f t="shared" ref="O67:O130" si="14">IF(G67="","",IF(H67&lt;&gt;"",G67&amp;", ",G67))</f>
        <v/>
      </c>
      <c r="P67" t="str">
        <f t="shared" ref="P67:P130" si="15">IF(H67="","",IF(I67&lt;&gt;"",H67&amp;", ",H67))</f>
        <v/>
      </c>
      <c r="Q67" t="str">
        <f t="shared" ref="Q67:Q130" si="16">CONCATENATE(J67,K67,L67,M67,N67,O67,P67)</f>
        <v>opened</v>
      </c>
    </row>
    <row r="68" spans="2:17" x14ac:dyDescent="0.2">
      <c r="B68" t="s">
        <v>1778</v>
      </c>
      <c r="J68" t="str">
        <f t="shared" si="9"/>
        <v>outlet_stores</v>
      </c>
      <c r="K68" t="str">
        <f t="shared" si="10"/>
        <v/>
      </c>
      <c r="L68" t="str">
        <f t="shared" si="11"/>
        <v/>
      </c>
      <c r="M68" t="str">
        <f t="shared" si="12"/>
        <v/>
      </c>
      <c r="N68" t="str">
        <f t="shared" si="13"/>
        <v/>
      </c>
      <c r="O68" t="str">
        <f t="shared" si="14"/>
        <v/>
      </c>
      <c r="P68" t="str">
        <f t="shared" si="15"/>
        <v/>
      </c>
      <c r="Q68" t="str">
        <f t="shared" si="16"/>
        <v>outlet_stores</v>
      </c>
    </row>
    <row r="69" spans="2:17" x14ac:dyDescent="0.2">
      <c r="B69" t="s">
        <v>1940</v>
      </c>
      <c r="C69" t="s">
        <v>2201</v>
      </c>
      <c r="J69" t="str">
        <f t="shared" si="9"/>
        <v xml:space="preserve">retail, </v>
      </c>
      <c r="K69" t="str">
        <f t="shared" si="10"/>
        <v xml:space="preserve"> stores</v>
      </c>
      <c r="L69" t="str">
        <f t="shared" si="11"/>
        <v/>
      </c>
      <c r="M69" t="str">
        <f t="shared" si="12"/>
        <v/>
      </c>
      <c r="N69" t="str">
        <f t="shared" si="13"/>
        <v/>
      </c>
      <c r="O69" t="str">
        <f t="shared" si="14"/>
        <v/>
      </c>
      <c r="P69" t="str">
        <f t="shared" si="15"/>
        <v/>
      </c>
      <c r="Q69" t="str">
        <f t="shared" si="16"/>
        <v>retail,  stores</v>
      </c>
    </row>
    <row r="70" spans="2:17" x14ac:dyDescent="0.2">
      <c r="B70" t="s">
        <v>2234</v>
      </c>
      <c r="C70" t="s">
        <v>3496</v>
      </c>
      <c r="J70" t="str">
        <f t="shared" si="9"/>
        <v xml:space="preserve">store, </v>
      </c>
      <c r="K70" t="str">
        <f t="shared" si="10"/>
        <v xml:space="preserve"> count</v>
      </c>
      <c r="L70" t="str">
        <f t="shared" si="11"/>
        <v/>
      </c>
      <c r="M70" t="str">
        <f t="shared" si="12"/>
        <v/>
      </c>
      <c r="N70" t="str">
        <f t="shared" si="13"/>
        <v/>
      </c>
      <c r="O70" t="str">
        <f t="shared" si="14"/>
        <v/>
      </c>
      <c r="P70" t="str">
        <f t="shared" si="15"/>
        <v/>
      </c>
      <c r="Q70" t="str">
        <f t="shared" si="16"/>
        <v>store,  count</v>
      </c>
    </row>
    <row r="71" spans="2:17" x14ac:dyDescent="0.2">
      <c r="B71" t="s">
        <v>2444</v>
      </c>
      <c r="C71" t="s">
        <v>2201</v>
      </c>
      <c r="J71" t="str">
        <f t="shared" si="9"/>
        <v xml:space="preserve">upwest, </v>
      </c>
      <c r="K71" t="str">
        <f t="shared" si="10"/>
        <v xml:space="preserve"> stores</v>
      </c>
      <c r="L71" t="str">
        <f t="shared" si="11"/>
        <v/>
      </c>
      <c r="M71" t="str">
        <f t="shared" si="12"/>
        <v/>
      </c>
      <c r="N71" t="str">
        <f t="shared" si="13"/>
        <v/>
      </c>
      <c r="O71" t="str">
        <f t="shared" si="14"/>
        <v/>
      </c>
      <c r="P71" t="str">
        <f t="shared" si="15"/>
        <v/>
      </c>
      <c r="Q71" t="str">
        <f t="shared" si="16"/>
        <v>upwest,  stores</v>
      </c>
    </row>
    <row r="72" spans="2:17" x14ac:dyDescent="0.2">
      <c r="B72" t="s">
        <v>2232</v>
      </c>
      <c r="C72" t="s">
        <v>3469</v>
      </c>
      <c r="D72" t="s">
        <v>3531</v>
      </c>
      <c r="E72" t="s">
        <v>3532</v>
      </c>
      <c r="F72" t="s">
        <v>3469</v>
      </c>
      <c r="J72" t="str">
        <f t="shared" si="9"/>
        <v xml:space="preserve">segment, </v>
      </c>
      <c r="K72" t="str">
        <f t="shared" si="10"/>
        <v xml:space="preserve"> revenue, </v>
      </c>
      <c r="L72" t="str">
        <f t="shared" si="11"/>
        <v xml:space="preserve"> channel, </v>
      </c>
      <c r="M72" t="str">
        <f t="shared" si="12"/>
        <v xml:space="preserve"> other_channel, </v>
      </c>
      <c r="N72" t="str">
        <f t="shared" si="13"/>
        <v xml:space="preserve"> revenue</v>
      </c>
      <c r="O72" t="str">
        <f t="shared" si="14"/>
        <v/>
      </c>
      <c r="P72" t="str">
        <f t="shared" si="15"/>
        <v/>
      </c>
      <c r="Q72" t="str">
        <f t="shared" si="16"/>
        <v>segment,  revenue,  channel,  other_channel,  revenue</v>
      </c>
    </row>
    <row r="73" spans="2:17" x14ac:dyDescent="0.2">
      <c r="B73" t="s">
        <v>2232</v>
      </c>
      <c r="C73" t="s">
        <v>3469</v>
      </c>
      <c r="D73" t="s">
        <v>3531</v>
      </c>
      <c r="E73" t="s">
        <v>3533</v>
      </c>
      <c r="F73" t="s">
        <v>3469</v>
      </c>
      <c r="J73" t="str">
        <f t="shared" si="9"/>
        <v xml:space="preserve">segment, </v>
      </c>
      <c r="K73" t="str">
        <f t="shared" si="10"/>
        <v xml:space="preserve"> revenue, </v>
      </c>
      <c r="L73" t="str">
        <f t="shared" si="11"/>
        <v xml:space="preserve"> channel, </v>
      </c>
      <c r="M73" t="str">
        <f t="shared" si="12"/>
        <v xml:space="preserve"> outlet, </v>
      </c>
      <c r="N73" t="str">
        <f t="shared" si="13"/>
        <v xml:space="preserve"> revenue</v>
      </c>
      <c r="O73" t="str">
        <f t="shared" si="14"/>
        <v/>
      </c>
      <c r="P73" t="str">
        <f t="shared" si="15"/>
        <v/>
      </c>
      <c r="Q73" t="str">
        <f t="shared" si="16"/>
        <v>segment,  revenue,  channel,  outlet,  revenue</v>
      </c>
    </row>
    <row r="74" spans="2:17" x14ac:dyDescent="0.2">
      <c r="B74" t="s">
        <v>2232</v>
      </c>
      <c r="C74" t="s">
        <v>3469</v>
      </c>
      <c r="D74" t="s">
        <v>3531</v>
      </c>
      <c r="E74" t="s">
        <v>3534</v>
      </c>
      <c r="F74" t="s">
        <v>3469</v>
      </c>
      <c r="J74" t="str">
        <f t="shared" si="9"/>
        <v xml:space="preserve">segment, </v>
      </c>
      <c r="K74" t="str">
        <f t="shared" si="10"/>
        <v xml:space="preserve"> revenue, </v>
      </c>
      <c r="L74" t="str">
        <f t="shared" si="11"/>
        <v xml:space="preserve"> channel, </v>
      </c>
      <c r="M74" t="str">
        <f t="shared" si="12"/>
        <v xml:space="preserve"> retail, </v>
      </c>
      <c r="N74" t="str">
        <f t="shared" si="13"/>
        <v xml:space="preserve"> revenue</v>
      </c>
      <c r="O74" t="str">
        <f t="shared" si="14"/>
        <v/>
      </c>
      <c r="P74" t="str">
        <f t="shared" si="15"/>
        <v/>
      </c>
      <c r="Q74" t="str">
        <f t="shared" si="16"/>
        <v>segment,  revenue,  channel,  retail,  revenue</v>
      </c>
    </row>
    <row r="75" spans="2:17" x14ac:dyDescent="0.2">
      <c r="B75" t="s">
        <v>2232</v>
      </c>
      <c r="C75" t="s">
        <v>3469</v>
      </c>
      <c r="D75" t="s">
        <v>3535</v>
      </c>
      <c r="E75" t="s">
        <v>3536</v>
      </c>
      <c r="F75" t="s">
        <v>3494</v>
      </c>
      <c r="G75" t="s">
        <v>3469</v>
      </c>
      <c r="J75" t="str">
        <f t="shared" si="9"/>
        <v xml:space="preserve">segment, </v>
      </c>
      <c r="K75" t="str">
        <f t="shared" si="10"/>
        <v xml:space="preserve"> revenue, </v>
      </c>
      <c r="L75" t="str">
        <f t="shared" si="11"/>
        <v xml:space="preserve"> product, </v>
      </c>
      <c r="M75" t="str">
        <f t="shared" si="12"/>
        <v xml:space="preserve"> accessories, </v>
      </c>
      <c r="N75" t="str">
        <f t="shared" si="13"/>
        <v xml:space="preserve"> other, </v>
      </c>
      <c r="O75" t="str">
        <f t="shared" si="14"/>
        <v xml:space="preserve"> revenue</v>
      </c>
      <c r="P75" t="str">
        <f t="shared" si="15"/>
        <v/>
      </c>
      <c r="Q75" t="str">
        <f t="shared" si="16"/>
        <v>segment,  revenue,  product,  accessories,  other,  revenue</v>
      </c>
    </row>
    <row r="76" spans="2:17" x14ac:dyDescent="0.2">
      <c r="B76" t="s">
        <v>2232</v>
      </c>
      <c r="C76" t="s">
        <v>3469</v>
      </c>
      <c r="D76" t="s">
        <v>3535</v>
      </c>
      <c r="E76" t="s">
        <v>3529</v>
      </c>
      <c r="F76" t="s">
        <v>3469</v>
      </c>
      <c r="J76" t="str">
        <f t="shared" si="9"/>
        <v xml:space="preserve">segment, </v>
      </c>
      <c r="K76" t="str">
        <f t="shared" si="10"/>
        <v xml:space="preserve"> revenue, </v>
      </c>
      <c r="L76" t="str">
        <f t="shared" si="11"/>
        <v xml:space="preserve"> product, </v>
      </c>
      <c r="M76" t="str">
        <f t="shared" si="12"/>
        <v xml:space="preserve"> apparel, </v>
      </c>
      <c r="N76" t="str">
        <f t="shared" si="13"/>
        <v xml:space="preserve"> revenue</v>
      </c>
      <c r="O76" t="str">
        <f t="shared" si="14"/>
        <v/>
      </c>
      <c r="P76" t="str">
        <f t="shared" si="15"/>
        <v/>
      </c>
      <c r="Q76" t="str">
        <f t="shared" si="16"/>
        <v>segment,  revenue,  product,  apparel,  revenue</v>
      </c>
    </row>
    <row r="77" spans="2:17" x14ac:dyDescent="0.2">
      <c r="B77" t="s">
        <v>2232</v>
      </c>
      <c r="C77" t="s">
        <v>3469</v>
      </c>
      <c r="D77" t="s">
        <v>3535</v>
      </c>
      <c r="E77" t="s">
        <v>3537</v>
      </c>
      <c r="F77" t="s">
        <v>3469</v>
      </c>
      <c r="J77" t="str">
        <f t="shared" si="9"/>
        <v xml:space="preserve">segment, </v>
      </c>
      <c r="K77" t="str">
        <f t="shared" si="10"/>
        <v xml:space="preserve"> revenue, </v>
      </c>
      <c r="L77" t="str">
        <f t="shared" si="11"/>
        <v xml:space="preserve"> product, </v>
      </c>
      <c r="M77" t="str">
        <f t="shared" si="12"/>
        <v xml:space="preserve"> other_product, </v>
      </c>
      <c r="N77" t="str">
        <f t="shared" si="13"/>
        <v xml:space="preserve"> revenue</v>
      </c>
      <c r="O77" t="str">
        <f t="shared" si="14"/>
        <v/>
      </c>
      <c r="P77" t="str">
        <f t="shared" si="15"/>
        <v/>
      </c>
      <c r="Q77" t="str">
        <f t="shared" si="16"/>
        <v>segment,  revenue,  product,  other_product,  revenue</v>
      </c>
    </row>
    <row r="78" spans="2:17" x14ac:dyDescent="0.2">
      <c r="B78" t="s">
        <v>2232</v>
      </c>
      <c r="C78" t="s">
        <v>3469</v>
      </c>
      <c r="D78" t="s">
        <v>3483</v>
      </c>
      <c r="E78" t="s">
        <v>3494</v>
      </c>
      <c r="F78" t="s">
        <v>3469</v>
      </c>
      <c r="J78" t="str">
        <f t="shared" si="9"/>
        <v xml:space="preserve">segment, </v>
      </c>
      <c r="K78" t="str">
        <f t="shared" si="10"/>
        <v xml:space="preserve"> revenue, </v>
      </c>
      <c r="L78" t="str">
        <f t="shared" si="11"/>
        <v xml:space="preserve"> corporate, </v>
      </c>
      <c r="M78" t="str">
        <f t="shared" si="12"/>
        <v xml:space="preserve"> other, </v>
      </c>
      <c r="N78" t="str">
        <f t="shared" si="13"/>
        <v xml:space="preserve"> revenue</v>
      </c>
      <c r="O78" t="str">
        <f t="shared" si="14"/>
        <v/>
      </c>
      <c r="P78" t="str">
        <f t="shared" si="15"/>
        <v/>
      </c>
      <c r="Q78" t="str">
        <f t="shared" si="16"/>
        <v>segment,  revenue,  corporate,  other,  revenue</v>
      </c>
    </row>
    <row r="79" spans="2:17" x14ac:dyDescent="0.2">
      <c r="B79" t="s">
        <v>2232</v>
      </c>
      <c r="C79" t="s">
        <v>3469</v>
      </c>
      <c r="D79" t="s">
        <v>3538</v>
      </c>
      <c r="E79" t="s">
        <v>3539</v>
      </c>
      <c r="F79" t="s">
        <v>3469</v>
      </c>
      <c r="J79" t="str">
        <f t="shared" si="9"/>
        <v xml:space="preserve">segment, </v>
      </c>
      <c r="K79" t="str">
        <f t="shared" si="10"/>
        <v xml:space="preserve"> revenue, </v>
      </c>
      <c r="L79" t="str">
        <f t="shared" si="11"/>
        <v xml:space="preserve"> johnston, </v>
      </c>
      <c r="M79" t="str">
        <f t="shared" si="12"/>
        <v xml:space="preserve"> murphy, </v>
      </c>
      <c r="N79" t="str">
        <f t="shared" si="13"/>
        <v xml:space="preserve"> revenue</v>
      </c>
      <c r="O79" t="str">
        <f t="shared" si="14"/>
        <v/>
      </c>
      <c r="P79" t="str">
        <f t="shared" si="15"/>
        <v/>
      </c>
      <c r="Q79" t="str">
        <f t="shared" si="16"/>
        <v>segment,  revenue,  johnston,  murphy,  revenue</v>
      </c>
    </row>
    <row r="80" spans="2:17" x14ac:dyDescent="0.2">
      <c r="B80" t="s">
        <v>2232</v>
      </c>
      <c r="C80" t="s">
        <v>3469</v>
      </c>
      <c r="D80" t="s">
        <v>3540</v>
      </c>
      <c r="E80" t="s">
        <v>3469</v>
      </c>
      <c r="J80" t="str">
        <f t="shared" si="9"/>
        <v xml:space="preserve">segment, </v>
      </c>
      <c r="K80" t="str">
        <f t="shared" si="10"/>
        <v xml:space="preserve"> revenue, </v>
      </c>
      <c r="L80" t="str">
        <f t="shared" si="11"/>
        <v xml:space="preserve"> journeys, </v>
      </c>
      <c r="M80" t="str">
        <f t="shared" si="12"/>
        <v xml:space="preserve"> revenue</v>
      </c>
      <c r="N80" t="str">
        <f t="shared" si="13"/>
        <v/>
      </c>
      <c r="O80" t="str">
        <f t="shared" si="14"/>
        <v/>
      </c>
      <c r="P80" t="str">
        <f t="shared" si="15"/>
        <v/>
      </c>
      <c r="Q80" t="str">
        <f t="shared" si="16"/>
        <v>segment,  revenue,  journeys,  revenue</v>
      </c>
    </row>
    <row r="81" spans="2:17" x14ac:dyDescent="0.2">
      <c r="B81" t="s">
        <v>2232</v>
      </c>
      <c r="C81" t="s">
        <v>3469</v>
      </c>
      <c r="D81" t="s">
        <v>3541</v>
      </c>
      <c r="E81" t="s">
        <v>3542</v>
      </c>
      <c r="F81" t="s">
        <v>3469</v>
      </c>
      <c r="J81" t="str">
        <f t="shared" si="9"/>
        <v xml:space="preserve">segment, </v>
      </c>
      <c r="K81" t="str">
        <f t="shared" si="10"/>
        <v xml:space="preserve"> revenue, </v>
      </c>
      <c r="L81" t="str">
        <f t="shared" si="11"/>
        <v xml:space="preserve"> licensed_br, </v>
      </c>
      <c r="M81" t="str">
        <f t="shared" si="12"/>
        <v xml:space="preserve"> s, </v>
      </c>
      <c r="N81" t="str">
        <f t="shared" si="13"/>
        <v xml:space="preserve"> revenue</v>
      </c>
      <c r="O81" t="str">
        <f t="shared" si="14"/>
        <v/>
      </c>
      <c r="P81" t="str">
        <f t="shared" si="15"/>
        <v/>
      </c>
      <c r="Q81" t="str">
        <f t="shared" si="16"/>
        <v>segment,  revenue,  licensed_br,  s,  revenue</v>
      </c>
    </row>
    <row r="82" spans="2:17" x14ac:dyDescent="0.2">
      <c r="B82" t="s">
        <v>2232</v>
      </c>
      <c r="C82" t="s">
        <v>3469</v>
      </c>
      <c r="D82" t="s">
        <v>3543</v>
      </c>
      <c r="E82" t="s">
        <v>3544</v>
      </c>
      <c r="J82" t="str">
        <f t="shared" si="9"/>
        <v xml:space="preserve">segment, </v>
      </c>
      <c r="K82" t="str">
        <f t="shared" si="10"/>
        <v xml:space="preserve"> revenue, </v>
      </c>
      <c r="L82" t="str">
        <f t="shared" si="11"/>
        <v xml:space="preserve"> schuh, </v>
      </c>
      <c r="M82" t="str">
        <f t="shared" si="12"/>
        <v xml:space="preserve"> group_revenue</v>
      </c>
      <c r="N82" t="str">
        <f t="shared" si="13"/>
        <v/>
      </c>
      <c r="O82" t="str">
        <f t="shared" si="14"/>
        <v/>
      </c>
      <c r="P82" t="str">
        <f t="shared" si="15"/>
        <v/>
      </c>
      <c r="Q82" t="str">
        <f t="shared" si="16"/>
        <v>segment,  revenue,  schuh,  group_revenue</v>
      </c>
    </row>
    <row r="83" spans="2:17" x14ac:dyDescent="0.2">
      <c r="B83" t="s">
        <v>273</v>
      </c>
      <c r="C83" t="s">
        <v>2201</v>
      </c>
      <c r="D83" t="s">
        <v>3545</v>
      </c>
      <c r="J83" t="str">
        <f t="shared" si="9"/>
        <v xml:space="preserve">stores, </v>
      </c>
      <c r="K83" t="str">
        <f t="shared" si="10"/>
        <v xml:space="preserve"> stores, </v>
      </c>
      <c r="L83" t="str">
        <f t="shared" si="11"/>
        <v xml:space="preserve"> closed</v>
      </c>
      <c r="M83" t="str">
        <f t="shared" si="12"/>
        <v/>
      </c>
      <c r="N83" t="str">
        <f t="shared" si="13"/>
        <v/>
      </c>
      <c r="O83" t="str">
        <f t="shared" si="14"/>
        <v/>
      </c>
      <c r="P83" t="str">
        <f t="shared" si="15"/>
        <v/>
      </c>
      <c r="Q83" t="str">
        <f t="shared" si="16"/>
        <v>stores,  stores,  closed</v>
      </c>
    </row>
    <row r="84" spans="2:17" x14ac:dyDescent="0.2">
      <c r="B84" t="s">
        <v>273</v>
      </c>
      <c r="C84" t="s">
        <v>3515</v>
      </c>
      <c r="D84" t="s">
        <v>2201</v>
      </c>
      <c r="J84" t="str">
        <f t="shared" si="9"/>
        <v xml:space="preserve">stores, </v>
      </c>
      <c r="K84" t="str">
        <f t="shared" si="10"/>
        <v xml:space="preserve"> total, </v>
      </c>
      <c r="L84" t="str">
        <f t="shared" si="11"/>
        <v xml:space="preserve"> stores</v>
      </c>
      <c r="M84" t="str">
        <f t="shared" si="12"/>
        <v/>
      </c>
      <c r="N84" t="str">
        <f t="shared" si="13"/>
        <v/>
      </c>
      <c r="O84" t="str">
        <f t="shared" si="14"/>
        <v/>
      </c>
      <c r="P84" t="str">
        <f t="shared" si="15"/>
        <v/>
      </c>
      <c r="Q84" t="str">
        <f t="shared" si="16"/>
        <v>stores,  total,  stores</v>
      </c>
    </row>
    <row r="85" spans="2:17" x14ac:dyDescent="0.2">
      <c r="B85" t="s">
        <v>1852</v>
      </c>
      <c r="C85" t="s">
        <v>3546</v>
      </c>
      <c r="D85" t="s">
        <v>3495</v>
      </c>
      <c r="J85" t="str">
        <f t="shared" si="9"/>
        <v xml:space="preserve">revenue, </v>
      </c>
      <c r="K85" t="str">
        <f t="shared" si="10"/>
        <v xml:space="preserve"> geographic_area, </v>
      </c>
      <c r="L85" t="str">
        <f t="shared" si="11"/>
        <v xml:space="preserve"> canada</v>
      </c>
      <c r="M85" t="str">
        <f t="shared" si="12"/>
        <v/>
      </c>
      <c r="N85" t="str">
        <f t="shared" si="13"/>
        <v/>
      </c>
      <c r="O85" t="str">
        <f t="shared" si="14"/>
        <v/>
      </c>
      <c r="P85" t="str">
        <f t="shared" si="15"/>
        <v/>
      </c>
      <c r="Q85" t="str">
        <f t="shared" si="16"/>
        <v>revenue,  geographic_area,  canada</v>
      </c>
    </row>
    <row r="86" spans="2:17" x14ac:dyDescent="0.2">
      <c r="B86" t="s">
        <v>1852</v>
      </c>
      <c r="C86" t="s">
        <v>3546</v>
      </c>
      <c r="D86" t="s">
        <v>3547</v>
      </c>
      <c r="J86" t="str">
        <f t="shared" si="9"/>
        <v xml:space="preserve">revenue, </v>
      </c>
      <c r="K86" t="str">
        <f t="shared" si="10"/>
        <v xml:space="preserve"> geographic_area, </v>
      </c>
      <c r="L86" t="str">
        <f t="shared" si="11"/>
        <v xml:space="preserve"> germany</v>
      </c>
      <c r="M86" t="str">
        <f t="shared" si="12"/>
        <v/>
      </c>
      <c r="N86" t="str">
        <f t="shared" si="13"/>
        <v/>
      </c>
      <c r="O86" t="str">
        <f t="shared" si="14"/>
        <v/>
      </c>
      <c r="P86" t="str">
        <f t="shared" si="15"/>
        <v/>
      </c>
      <c r="Q86" t="str">
        <f t="shared" si="16"/>
        <v>revenue,  geographic_area,  germany</v>
      </c>
    </row>
    <row r="87" spans="2:17" x14ac:dyDescent="0.2">
      <c r="B87" t="s">
        <v>1852</v>
      </c>
      <c r="C87" t="s">
        <v>3546</v>
      </c>
      <c r="D87" t="s">
        <v>3548</v>
      </c>
      <c r="J87" t="str">
        <f t="shared" si="9"/>
        <v xml:space="preserve">revenue, </v>
      </c>
      <c r="K87" t="str">
        <f t="shared" si="10"/>
        <v xml:space="preserve"> geographic_area, </v>
      </c>
      <c r="L87" t="str">
        <f t="shared" si="11"/>
        <v xml:space="preserve"> italy</v>
      </c>
      <c r="M87" t="str">
        <f t="shared" si="12"/>
        <v/>
      </c>
      <c r="N87" t="str">
        <f t="shared" si="13"/>
        <v/>
      </c>
      <c r="O87" t="str">
        <f t="shared" si="14"/>
        <v/>
      </c>
      <c r="P87" t="str">
        <f t="shared" si="15"/>
        <v/>
      </c>
      <c r="Q87" t="str">
        <f t="shared" si="16"/>
        <v>revenue,  geographic_area,  italy</v>
      </c>
    </row>
    <row r="88" spans="2:17" x14ac:dyDescent="0.2">
      <c r="B88" t="s">
        <v>1852</v>
      </c>
      <c r="C88" t="s">
        <v>3546</v>
      </c>
      <c r="D88" t="s">
        <v>3549</v>
      </c>
      <c r="J88" t="str">
        <f t="shared" si="9"/>
        <v xml:space="preserve">revenue, </v>
      </c>
      <c r="K88" t="str">
        <f t="shared" si="10"/>
        <v xml:space="preserve"> geographic_area, </v>
      </c>
      <c r="L88" t="str">
        <f t="shared" si="11"/>
        <v xml:space="preserve"> other_foreign_countries</v>
      </c>
      <c r="M88" t="str">
        <f t="shared" si="12"/>
        <v/>
      </c>
      <c r="N88" t="str">
        <f t="shared" si="13"/>
        <v/>
      </c>
      <c r="O88" t="str">
        <f t="shared" si="14"/>
        <v/>
      </c>
      <c r="P88" t="str">
        <f t="shared" si="15"/>
        <v/>
      </c>
      <c r="Q88" t="str">
        <f t="shared" si="16"/>
        <v>revenue,  geographic_area,  other_foreign_countries</v>
      </c>
    </row>
    <row r="89" spans="2:17" x14ac:dyDescent="0.2">
      <c r="B89" t="s">
        <v>1852</v>
      </c>
      <c r="C89" t="s">
        <v>3546</v>
      </c>
      <c r="D89" t="s">
        <v>3550</v>
      </c>
      <c r="J89" t="str">
        <f t="shared" si="9"/>
        <v xml:space="preserve">revenue, </v>
      </c>
      <c r="K89" t="str">
        <f t="shared" si="10"/>
        <v xml:space="preserve"> geographic_area, </v>
      </c>
      <c r="L89" t="str">
        <f t="shared" si="11"/>
        <v xml:space="preserve"> south_korea</v>
      </c>
      <c r="M89" t="str">
        <f t="shared" si="12"/>
        <v/>
      </c>
      <c r="N89" t="str">
        <f t="shared" si="13"/>
        <v/>
      </c>
      <c r="O89" t="str">
        <f t="shared" si="14"/>
        <v/>
      </c>
      <c r="P89" t="str">
        <f t="shared" si="15"/>
        <v/>
      </c>
      <c r="Q89" t="str">
        <f t="shared" si="16"/>
        <v>revenue,  geographic_area,  south_korea</v>
      </c>
    </row>
    <row r="90" spans="2:17" x14ac:dyDescent="0.2">
      <c r="B90" t="s">
        <v>1852</v>
      </c>
      <c r="C90" t="s">
        <v>3546</v>
      </c>
      <c r="D90" t="s">
        <v>3551</v>
      </c>
      <c r="J90" t="str">
        <f t="shared" si="9"/>
        <v xml:space="preserve">revenue, </v>
      </c>
      <c r="K90" t="str">
        <f t="shared" si="10"/>
        <v xml:space="preserve"> geographic_area, </v>
      </c>
      <c r="L90" t="str">
        <f t="shared" si="11"/>
        <v xml:space="preserve"> spain</v>
      </c>
      <c r="M90" t="str">
        <f t="shared" si="12"/>
        <v/>
      </c>
      <c r="N90" t="str">
        <f t="shared" si="13"/>
        <v/>
      </c>
      <c r="O90" t="str">
        <f t="shared" si="14"/>
        <v/>
      </c>
      <c r="P90" t="str">
        <f t="shared" si="15"/>
        <v/>
      </c>
      <c r="Q90" t="str">
        <f t="shared" si="16"/>
        <v>revenue,  geographic_area,  spain</v>
      </c>
    </row>
    <row r="91" spans="2:17" x14ac:dyDescent="0.2">
      <c r="B91" t="s">
        <v>1852</v>
      </c>
      <c r="C91" t="s">
        <v>3546</v>
      </c>
      <c r="D91" t="s">
        <v>3505</v>
      </c>
      <c r="J91" t="str">
        <f t="shared" si="9"/>
        <v xml:space="preserve">revenue, </v>
      </c>
      <c r="K91" t="str">
        <f t="shared" si="10"/>
        <v xml:space="preserve"> geographic_area, </v>
      </c>
      <c r="L91" t="str">
        <f t="shared" si="11"/>
        <v xml:space="preserve"> us</v>
      </c>
      <c r="M91" t="str">
        <f t="shared" si="12"/>
        <v/>
      </c>
      <c r="N91" t="str">
        <f t="shared" si="13"/>
        <v/>
      </c>
      <c r="O91" t="str">
        <f t="shared" si="14"/>
        <v/>
      </c>
      <c r="P91" t="str">
        <f t="shared" si="15"/>
        <v/>
      </c>
      <c r="Q91" t="str">
        <f t="shared" si="16"/>
        <v>revenue,  geographic_area,  us</v>
      </c>
    </row>
    <row r="92" spans="2:17" x14ac:dyDescent="0.2">
      <c r="B92" t="s">
        <v>1852</v>
      </c>
      <c r="C92" t="s">
        <v>3535</v>
      </c>
      <c r="D92" t="s">
        <v>3552</v>
      </c>
      <c r="J92" t="str">
        <f t="shared" si="9"/>
        <v xml:space="preserve">revenue, </v>
      </c>
      <c r="K92" t="str">
        <f t="shared" si="10"/>
        <v xml:space="preserve"> product, </v>
      </c>
      <c r="L92" t="str">
        <f t="shared" si="11"/>
        <v xml:space="preserve"> net_royalties</v>
      </c>
      <c r="M92" t="str">
        <f t="shared" si="12"/>
        <v/>
      </c>
      <c r="N92" t="str">
        <f t="shared" si="13"/>
        <v/>
      </c>
      <c r="O92" t="str">
        <f t="shared" si="14"/>
        <v/>
      </c>
      <c r="P92" t="str">
        <f t="shared" si="15"/>
        <v/>
      </c>
      <c r="Q92" t="str">
        <f t="shared" si="16"/>
        <v>revenue,  product,  net_royalties</v>
      </c>
    </row>
    <row r="93" spans="2:17" x14ac:dyDescent="0.2">
      <c r="B93" t="s">
        <v>1852</v>
      </c>
      <c r="C93" t="s">
        <v>3535</v>
      </c>
      <c r="D93" t="s">
        <v>3553</v>
      </c>
      <c r="J93" t="str">
        <f t="shared" si="9"/>
        <v xml:space="preserve">revenue, </v>
      </c>
      <c r="K93" t="str">
        <f t="shared" si="10"/>
        <v xml:space="preserve"> product, </v>
      </c>
      <c r="L93" t="str">
        <f t="shared" si="11"/>
        <v xml:space="preserve"> product_sales</v>
      </c>
      <c r="M93" t="str">
        <f t="shared" si="12"/>
        <v/>
      </c>
      <c r="N93" t="str">
        <f t="shared" si="13"/>
        <v/>
      </c>
      <c r="O93" t="str">
        <f t="shared" si="14"/>
        <v/>
      </c>
      <c r="P93" t="str">
        <f t="shared" si="15"/>
        <v/>
      </c>
      <c r="Q93" t="str">
        <f t="shared" si="16"/>
        <v>revenue,  product,  product_sales</v>
      </c>
    </row>
    <row r="94" spans="2:17" x14ac:dyDescent="0.2">
      <c r="B94" t="s">
        <v>2232</v>
      </c>
      <c r="C94" t="s">
        <v>3469</v>
      </c>
      <c r="D94" t="s">
        <v>3554</v>
      </c>
      <c r="J94" t="str">
        <f t="shared" si="9"/>
        <v xml:space="preserve">segment, </v>
      </c>
      <c r="K94" t="str">
        <f t="shared" si="10"/>
        <v xml:space="preserve"> revenue, </v>
      </c>
      <c r="L94" t="str">
        <f t="shared" si="11"/>
        <v xml:space="preserve"> americas_retail</v>
      </c>
      <c r="M94" t="str">
        <f t="shared" si="12"/>
        <v/>
      </c>
      <c r="N94" t="str">
        <f t="shared" si="13"/>
        <v/>
      </c>
      <c r="O94" t="str">
        <f t="shared" si="14"/>
        <v/>
      </c>
      <c r="P94" t="str">
        <f t="shared" si="15"/>
        <v/>
      </c>
      <c r="Q94" t="str">
        <f t="shared" si="16"/>
        <v>segment,  revenue,  americas_retail</v>
      </c>
    </row>
    <row r="95" spans="2:17" x14ac:dyDescent="0.2">
      <c r="B95" t="s">
        <v>2232</v>
      </c>
      <c r="C95" t="s">
        <v>3469</v>
      </c>
      <c r="D95" t="s">
        <v>3554</v>
      </c>
      <c r="E95" t="s">
        <v>3555</v>
      </c>
      <c r="J95" t="str">
        <f t="shared" si="9"/>
        <v xml:space="preserve">segment, </v>
      </c>
      <c r="K95" t="str">
        <f t="shared" si="10"/>
        <v xml:space="preserve"> revenue, </v>
      </c>
      <c r="L95" t="str">
        <f t="shared" si="11"/>
        <v xml:space="preserve"> americas_retail, </v>
      </c>
      <c r="M95" t="str">
        <f t="shared" si="12"/>
        <v xml:space="preserve"> comp_sales</v>
      </c>
      <c r="N95" t="str">
        <f t="shared" si="13"/>
        <v/>
      </c>
      <c r="O95" t="str">
        <f t="shared" si="14"/>
        <v/>
      </c>
      <c r="P95" t="str">
        <f t="shared" si="15"/>
        <v/>
      </c>
      <c r="Q95" t="str">
        <f t="shared" si="16"/>
        <v>segment,  revenue,  americas_retail,  comp_sales</v>
      </c>
    </row>
    <row r="96" spans="2:17" x14ac:dyDescent="0.2">
      <c r="B96" t="s">
        <v>2232</v>
      </c>
      <c r="C96" t="s">
        <v>3469</v>
      </c>
      <c r="D96" t="s">
        <v>3554</v>
      </c>
      <c r="E96" t="s">
        <v>3555</v>
      </c>
      <c r="J96" t="str">
        <f t="shared" si="9"/>
        <v xml:space="preserve">segment, </v>
      </c>
      <c r="K96" t="str">
        <f t="shared" si="10"/>
        <v xml:space="preserve"> revenue, </v>
      </c>
      <c r="L96" t="str">
        <f t="shared" si="11"/>
        <v xml:space="preserve"> americas_retail, </v>
      </c>
      <c r="M96" t="str">
        <f t="shared" si="12"/>
        <v xml:space="preserve"> comp_sales</v>
      </c>
      <c r="N96" t="str">
        <f t="shared" si="13"/>
        <v/>
      </c>
      <c r="O96" t="str">
        <f t="shared" si="14"/>
        <v/>
      </c>
      <c r="P96" t="str">
        <f t="shared" si="15"/>
        <v/>
      </c>
      <c r="Q96" t="str">
        <f t="shared" si="16"/>
        <v>segment,  revenue,  americas_retail,  comp_sales</v>
      </c>
    </row>
    <row r="97" spans="2:17" x14ac:dyDescent="0.2">
      <c r="B97" t="s">
        <v>2232</v>
      </c>
      <c r="C97" t="s">
        <v>3469</v>
      </c>
      <c r="D97" t="s">
        <v>3556</v>
      </c>
      <c r="E97" t="s">
        <v>3557</v>
      </c>
      <c r="J97" t="str">
        <f t="shared" si="9"/>
        <v xml:space="preserve">segment, </v>
      </c>
      <c r="K97" t="str">
        <f t="shared" si="10"/>
        <v xml:space="preserve"> revenue, </v>
      </c>
      <c r="L97" t="str">
        <f t="shared" si="11"/>
        <v xml:space="preserve"> americas, </v>
      </c>
      <c r="M97" t="str">
        <f t="shared" si="12"/>
        <v xml:space="preserve"> wholesale</v>
      </c>
      <c r="N97" t="str">
        <f t="shared" si="13"/>
        <v/>
      </c>
      <c r="O97" t="str">
        <f t="shared" si="14"/>
        <v/>
      </c>
      <c r="P97" t="str">
        <f t="shared" si="15"/>
        <v/>
      </c>
      <c r="Q97" t="str">
        <f t="shared" si="16"/>
        <v>segment,  revenue,  americas,  wholesale</v>
      </c>
    </row>
    <row r="98" spans="2:17" x14ac:dyDescent="0.2">
      <c r="B98" t="s">
        <v>2232</v>
      </c>
      <c r="C98" t="s">
        <v>3469</v>
      </c>
      <c r="D98" t="s">
        <v>3556</v>
      </c>
      <c r="E98" t="s">
        <v>3557</v>
      </c>
      <c r="J98" t="str">
        <f t="shared" si="9"/>
        <v xml:space="preserve">segment, </v>
      </c>
      <c r="K98" t="str">
        <f t="shared" si="10"/>
        <v xml:space="preserve"> revenue, </v>
      </c>
      <c r="L98" t="str">
        <f t="shared" si="11"/>
        <v xml:space="preserve"> americas, </v>
      </c>
      <c r="M98" t="str">
        <f t="shared" si="12"/>
        <v xml:space="preserve"> wholesale</v>
      </c>
      <c r="N98" t="str">
        <f t="shared" si="13"/>
        <v/>
      </c>
      <c r="O98" t="str">
        <f t="shared" si="14"/>
        <v/>
      </c>
      <c r="P98" t="str">
        <f t="shared" si="15"/>
        <v/>
      </c>
      <c r="Q98" t="str">
        <f t="shared" si="16"/>
        <v>segment,  revenue,  americas,  wholesale</v>
      </c>
    </row>
    <row r="99" spans="2:17" x14ac:dyDescent="0.2">
      <c r="B99" t="s">
        <v>2232</v>
      </c>
      <c r="C99" t="s">
        <v>3469</v>
      </c>
      <c r="D99" t="s">
        <v>3558</v>
      </c>
      <c r="J99" t="str">
        <f t="shared" si="9"/>
        <v xml:space="preserve">segment, </v>
      </c>
      <c r="K99" t="str">
        <f t="shared" si="10"/>
        <v xml:space="preserve"> revenue, </v>
      </c>
      <c r="L99" t="str">
        <f t="shared" si="11"/>
        <v xml:space="preserve"> asia</v>
      </c>
      <c r="M99" t="str">
        <f t="shared" si="12"/>
        <v/>
      </c>
      <c r="N99" t="str">
        <f t="shared" si="13"/>
        <v/>
      </c>
      <c r="O99" t="str">
        <f t="shared" si="14"/>
        <v/>
      </c>
      <c r="P99" t="str">
        <f t="shared" si="15"/>
        <v/>
      </c>
      <c r="Q99" t="str">
        <f t="shared" si="16"/>
        <v>segment,  revenue,  asia</v>
      </c>
    </row>
    <row r="100" spans="2:17" x14ac:dyDescent="0.2">
      <c r="B100" t="s">
        <v>2232</v>
      </c>
      <c r="C100" t="s">
        <v>3469</v>
      </c>
      <c r="D100" t="s">
        <v>3558</v>
      </c>
      <c r="E100" t="s">
        <v>3534</v>
      </c>
      <c r="F100" t="s">
        <v>3555</v>
      </c>
      <c r="J100" t="str">
        <f t="shared" si="9"/>
        <v xml:space="preserve">segment, </v>
      </c>
      <c r="K100" t="str">
        <f t="shared" si="10"/>
        <v xml:space="preserve"> revenue, </v>
      </c>
      <c r="L100" t="str">
        <f t="shared" si="11"/>
        <v xml:space="preserve"> asia, </v>
      </c>
      <c r="M100" t="str">
        <f t="shared" si="12"/>
        <v xml:space="preserve"> retail, </v>
      </c>
      <c r="N100" t="str">
        <f t="shared" si="13"/>
        <v xml:space="preserve"> comp_sales</v>
      </c>
      <c r="O100" t="str">
        <f t="shared" si="14"/>
        <v/>
      </c>
      <c r="P100" t="str">
        <f t="shared" si="15"/>
        <v/>
      </c>
      <c r="Q100" t="str">
        <f t="shared" si="16"/>
        <v>segment,  revenue,  asia,  retail,  comp_sales</v>
      </c>
    </row>
    <row r="101" spans="2:17" x14ac:dyDescent="0.2">
      <c r="B101" t="s">
        <v>2232</v>
      </c>
      <c r="C101" t="s">
        <v>3469</v>
      </c>
      <c r="D101" t="s">
        <v>3558</v>
      </c>
      <c r="E101" t="s">
        <v>3534</v>
      </c>
      <c r="F101" t="s">
        <v>3555</v>
      </c>
      <c r="J101" t="str">
        <f t="shared" si="9"/>
        <v xml:space="preserve">segment, </v>
      </c>
      <c r="K101" t="str">
        <f t="shared" si="10"/>
        <v xml:space="preserve"> revenue, </v>
      </c>
      <c r="L101" t="str">
        <f t="shared" si="11"/>
        <v xml:space="preserve"> asia, </v>
      </c>
      <c r="M101" t="str">
        <f t="shared" si="12"/>
        <v xml:space="preserve"> retail, </v>
      </c>
      <c r="N101" t="str">
        <f t="shared" si="13"/>
        <v xml:space="preserve"> comp_sales</v>
      </c>
      <c r="O101" t="str">
        <f t="shared" si="14"/>
        <v/>
      </c>
      <c r="P101" t="str">
        <f t="shared" si="15"/>
        <v/>
      </c>
      <c r="Q101" t="str">
        <f t="shared" si="16"/>
        <v>segment,  revenue,  asia,  retail,  comp_sales</v>
      </c>
    </row>
    <row r="102" spans="2:17" x14ac:dyDescent="0.2">
      <c r="B102" t="s">
        <v>2232</v>
      </c>
      <c r="C102" t="s">
        <v>3469</v>
      </c>
      <c r="D102" t="s">
        <v>3559</v>
      </c>
      <c r="J102" t="str">
        <f t="shared" si="9"/>
        <v xml:space="preserve">segment, </v>
      </c>
      <c r="K102" t="str">
        <f t="shared" si="10"/>
        <v xml:space="preserve"> revenue, </v>
      </c>
      <c r="L102" t="str">
        <f t="shared" si="11"/>
        <v xml:space="preserve"> europe</v>
      </c>
      <c r="M102" t="str">
        <f t="shared" si="12"/>
        <v/>
      </c>
      <c r="N102" t="str">
        <f t="shared" si="13"/>
        <v/>
      </c>
      <c r="O102" t="str">
        <f t="shared" si="14"/>
        <v/>
      </c>
      <c r="P102" t="str">
        <f t="shared" si="15"/>
        <v/>
      </c>
      <c r="Q102" t="str">
        <f t="shared" si="16"/>
        <v>segment,  revenue,  europe</v>
      </c>
    </row>
    <row r="103" spans="2:17" x14ac:dyDescent="0.2">
      <c r="B103" t="s">
        <v>2232</v>
      </c>
      <c r="C103" t="s">
        <v>3469</v>
      </c>
      <c r="D103" t="s">
        <v>3560</v>
      </c>
      <c r="E103" t="s">
        <v>3555</v>
      </c>
      <c r="J103" t="str">
        <f t="shared" si="9"/>
        <v xml:space="preserve">segment, </v>
      </c>
      <c r="K103" t="str">
        <f t="shared" si="10"/>
        <v xml:space="preserve"> revenue, </v>
      </c>
      <c r="L103" t="str">
        <f t="shared" si="11"/>
        <v xml:space="preserve"> europe_retail, </v>
      </c>
      <c r="M103" t="str">
        <f t="shared" si="12"/>
        <v xml:space="preserve"> comp_sales</v>
      </c>
      <c r="N103" t="str">
        <f t="shared" si="13"/>
        <v/>
      </c>
      <c r="O103" t="str">
        <f t="shared" si="14"/>
        <v/>
      </c>
      <c r="P103" t="str">
        <f t="shared" si="15"/>
        <v/>
      </c>
      <c r="Q103" t="str">
        <f t="shared" si="16"/>
        <v>segment,  revenue,  europe_retail,  comp_sales</v>
      </c>
    </row>
    <row r="104" spans="2:17" x14ac:dyDescent="0.2">
      <c r="B104" t="s">
        <v>2232</v>
      </c>
      <c r="C104" t="s">
        <v>3469</v>
      </c>
      <c r="D104" t="s">
        <v>3560</v>
      </c>
      <c r="E104" t="s">
        <v>3555</v>
      </c>
      <c r="J104" t="str">
        <f t="shared" si="9"/>
        <v xml:space="preserve">segment, </v>
      </c>
      <c r="K104" t="str">
        <f t="shared" si="10"/>
        <v xml:space="preserve"> revenue, </v>
      </c>
      <c r="L104" t="str">
        <f t="shared" si="11"/>
        <v xml:space="preserve"> europe_retail, </v>
      </c>
      <c r="M104" t="str">
        <f t="shared" si="12"/>
        <v xml:space="preserve"> comp_sales</v>
      </c>
      <c r="N104" t="str">
        <f t="shared" si="13"/>
        <v/>
      </c>
      <c r="O104" t="str">
        <f t="shared" si="14"/>
        <v/>
      </c>
      <c r="P104" t="str">
        <f t="shared" si="15"/>
        <v/>
      </c>
      <c r="Q104" t="str">
        <f t="shared" si="16"/>
        <v>segment,  revenue,  europe_retail,  comp_sales</v>
      </c>
    </row>
    <row r="105" spans="2:17" x14ac:dyDescent="0.2">
      <c r="B105" t="s">
        <v>2232</v>
      </c>
      <c r="C105" t="s">
        <v>3469</v>
      </c>
      <c r="D105" t="s">
        <v>3561</v>
      </c>
      <c r="J105" t="str">
        <f t="shared" si="9"/>
        <v xml:space="preserve">segment, </v>
      </c>
      <c r="K105" t="str">
        <f t="shared" si="10"/>
        <v xml:space="preserve"> revenue, </v>
      </c>
      <c r="L105" t="str">
        <f t="shared" si="11"/>
        <v xml:space="preserve"> licensing</v>
      </c>
      <c r="M105" t="str">
        <f t="shared" si="12"/>
        <v/>
      </c>
      <c r="N105" t="str">
        <f t="shared" si="13"/>
        <v/>
      </c>
      <c r="O105" t="str">
        <f t="shared" si="14"/>
        <v/>
      </c>
      <c r="P105" t="str">
        <f t="shared" si="15"/>
        <v/>
      </c>
      <c r="Q105" t="str">
        <f t="shared" si="16"/>
        <v>segment,  revenue,  licensing</v>
      </c>
    </row>
    <row r="106" spans="2:17" x14ac:dyDescent="0.2">
      <c r="B106" t="s">
        <v>2232</v>
      </c>
      <c r="C106" t="s">
        <v>3469</v>
      </c>
      <c r="D106" t="s">
        <v>3561</v>
      </c>
      <c r="J106" t="str">
        <f t="shared" si="9"/>
        <v xml:space="preserve">segment, </v>
      </c>
      <c r="K106" t="str">
        <f t="shared" si="10"/>
        <v xml:space="preserve"> revenue, </v>
      </c>
      <c r="L106" t="str">
        <f t="shared" si="11"/>
        <v xml:space="preserve"> licensing</v>
      </c>
      <c r="M106" t="str">
        <f t="shared" si="12"/>
        <v/>
      </c>
      <c r="N106" t="str">
        <f t="shared" si="13"/>
        <v/>
      </c>
      <c r="O106" t="str">
        <f t="shared" si="14"/>
        <v/>
      </c>
      <c r="P106" t="str">
        <f t="shared" si="15"/>
        <v/>
      </c>
      <c r="Q106" t="str">
        <f t="shared" si="16"/>
        <v>segment,  revenue,  licensing</v>
      </c>
    </row>
    <row r="107" spans="2:17" x14ac:dyDescent="0.2">
      <c r="B107" t="s">
        <v>1772</v>
      </c>
      <c r="C107" t="s">
        <v>3562</v>
      </c>
      <c r="D107" t="s">
        <v>3563</v>
      </c>
      <c r="J107" t="str">
        <f t="shared" si="9"/>
        <v xml:space="preserve">sales, </v>
      </c>
      <c r="K107" t="str">
        <f t="shared" si="10"/>
        <v xml:space="preserve"> athleta, </v>
      </c>
      <c r="L107" t="str">
        <f t="shared" si="11"/>
        <v xml:space="preserve"> sales</v>
      </c>
      <c r="M107" t="str">
        <f t="shared" si="12"/>
        <v/>
      </c>
      <c r="N107" t="str">
        <f t="shared" si="13"/>
        <v/>
      </c>
      <c r="O107" t="str">
        <f t="shared" si="14"/>
        <v/>
      </c>
      <c r="P107" t="str">
        <f t="shared" si="15"/>
        <v/>
      </c>
      <c r="Q107" t="str">
        <f t="shared" si="16"/>
        <v>sales,  athleta,  sales</v>
      </c>
    </row>
    <row r="108" spans="2:17" x14ac:dyDescent="0.2">
      <c r="B108" t="s">
        <v>1772</v>
      </c>
      <c r="C108" t="s">
        <v>3564</v>
      </c>
      <c r="D108" t="s">
        <v>3565</v>
      </c>
      <c r="J108" t="str">
        <f t="shared" si="9"/>
        <v xml:space="preserve">sales, </v>
      </c>
      <c r="K108" t="str">
        <f t="shared" si="10"/>
        <v xml:space="preserve"> banana_republic, </v>
      </c>
      <c r="L108" t="str">
        <f t="shared" si="11"/>
        <v xml:space="preserve"> global_sales</v>
      </c>
      <c r="M108" t="str">
        <f t="shared" si="12"/>
        <v/>
      </c>
      <c r="N108" t="str">
        <f t="shared" si="13"/>
        <v/>
      </c>
      <c r="O108" t="str">
        <f t="shared" si="14"/>
        <v/>
      </c>
      <c r="P108" t="str">
        <f t="shared" si="15"/>
        <v/>
      </c>
      <c r="Q108" t="str">
        <f t="shared" si="16"/>
        <v>sales,  banana_republic,  global_sales</v>
      </c>
    </row>
    <row r="109" spans="2:17" x14ac:dyDescent="0.2">
      <c r="B109" t="s">
        <v>1772</v>
      </c>
      <c r="C109" t="s">
        <v>3566</v>
      </c>
      <c r="J109" t="str">
        <f t="shared" si="9"/>
        <v xml:space="preserve">sales, </v>
      </c>
      <c r="K109" t="str">
        <f t="shared" si="10"/>
        <v xml:space="preserve"> gap_global</v>
      </c>
      <c r="L109" t="str">
        <f t="shared" si="11"/>
        <v/>
      </c>
      <c r="M109" t="str">
        <f t="shared" si="12"/>
        <v/>
      </c>
      <c r="N109" t="str">
        <f t="shared" si="13"/>
        <v/>
      </c>
      <c r="O109" t="str">
        <f t="shared" si="14"/>
        <v/>
      </c>
      <c r="P109" t="str">
        <f t="shared" si="15"/>
        <v/>
      </c>
      <c r="Q109" t="str">
        <f t="shared" si="16"/>
        <v>sales,  gap_global</v>
      </c>
    </row>
    <row r="110" spans="2:17" x14ac:dyDescent="0.2">
      <c r="B110" t="s">
        <v>1772</v>
      </c>
      <c r="C110" t="s">
        <v>3567</v>
      </c>
      <c r="D110" t="s">
        <v>3565</v>
      </c>
      <c r="J110" t="str">
        <f t="shared" si="9"/>
        <v xml:space="preserve">sales, </v>
      </c>
      <c r="K110" t="str">
        <f t="shared" si="10"/>
        <v xml:space="preserve"> gap, </v>
      </c>
      <c r="L110" t="str">
        <f t="shared" si="11"/>
        <v xml:space="preserve"> global_sales</v>
      </c>
      <c r="M110" t="str">
        <f t="shared" si="12"/>
        <v/>
      </c>
      <c r="N110" t="str">
        <f t="shared" si="13"/>
        <v/>
      </c>
      <c r="O110" t="str">
        <f t="shared" si="14"/>
        <v/>
      </c>
      <c r="P110" t="str">
        <f t="shared" si="15"/>
        <v/>
      </c>
      <c r="Q110" t="str">
        <f t="shared" si="16"/>
        <v>sales,  gap,  global_sales</v>
      </c>
    </row>
    <row r="111" spans="2:17" x14ac:dyDescent="0.2">
      <c r="B111" t="s">
        <v>1772</v>
      </c>
      <c r="C111" t="s">
        <v>3568</v>
      </c>
      <c r="J111" t="str">
        <f t="shared" si="9"/>
        <v xml:space="preserve">sales, </v>
      </c>
      <c r="K111" t="str">
        <f t="shared" si="10"/>
        <v xml:space="preserve"> old_navy_global</v>
      </c>
      <c r="L111" t="str">
        <f t="shared" si="11"/>
        <v/>
      </c>
      <c r="M111" t="str">
        <f t="shared" si="12"/>
        <v/>
      </c>
      <c r="N111" t="str">
        <f t="shared" si="13"/>
        <v/>
      </c>
      <c r="O111" t="str">
        <f t="shared" si="14"/>
        <v/>
      </c>
      <c r="P111" t="str">
        <f t="shared" si="15"/>
        <v/>
      </c>
      <c r="Q111" t="str">
        <f t="shared" si="16"/>
        <v>sales,  old_navy_global</v>
      </c>
    </row>
    <row r="112" spans="2:17" x14ac:dyDescent="0.2">
      <c r="B112" t="s">
        <v>1772</v>
      </c>
      <c r="C112" t="s">
        <v>3569</v>
      </c>
      <c r="D112" t="s">
        <v>3565</v>
      </c>
      <c r="J112" t="str">
        <f t="shared" si="9"/>
        <v xml:space="preserve">sales, </v>
      </c>
      <c r="K112" t="str">
        <f t="shared" si="10"/>
        <v xml:space="preserve"> old_navy, </v>
      </c>
      <c r="L112" t="str">
        <f t="shared" si="11"/>
        <v xml:space="preserve"> global_sales</v>
      </c>
      <c r="M112" t="str">
        <f t="shared" si="12"/>
        <v/>
      </c>
      <c r="N112" t="str">
        <f t="shared" si="13"/>
        <v/>
      </c>
      <c r="O112" t="str">
        <f t="shared" si="14"/>
        <v/>
      </c>
      <c r="P112" t="str">
        <f t="shared" si="15"/>
        <v/>
      </c>
      <c r="Q112" t="str">
        <f t="shared" si="16"/>
        <v>sales,  old_navy,  global_sales</v>
      </c>
    </row>
    <row r="113" spans="2:17" x14ac:dyDescent="0.2">
      <c r="B113" t="s">
        <v>1772</v>
      </c>
      <c r="C113" t="s">
        <v>3570</v>
      </c>
      <c r="J113" t="str">
        <f t="shared" si="9"/>
        <v xml:space="preserve">sales, </v>
      </c>
      <c r="K113" t="str">
        <f t="shared" si="10"/>
        <v xml:space="preserve"> other_sales</v>
      </c>
      <c r="L113" t="str">
        <f t="shared" si="11"/>
        <v/>
      </c>
      <c r="M113" t="str">
        <f t="shared" si="12"/>
        <v/>
      </c>
      <c r="N113" t="str">
        <f t="shared" si="13"/>
        <v/>
      </c>
      <c r="O113" t="str">
        <f t="shared" si="14"/>
        <v/>
      </c>
      <c r="P113" t="str">
        <f t="shared" si="15"/>
        <v/>
      </c>
      <c r="Q113" t="str">
        <f t="shared" si="16"/>
        <v>sales,  other_sales</v>
      </c>
    </row>
    <row r="114" spans="2:17" x14ac:dyDescent="0.2">
      <c r="B114" t="s">
        <v>1772</v>
      </c>
      <c r="C114" t="s">
        <v>3515</v>
      </c>
      <c r="D114" t="s">
        <v>3522</v>
      </c>
      <c r="J114" t="str">
        <f t="shared" si="9"/>
        <v xml:space="preserve">sales, </v>
      </c>
      <c r="K114" t="str">
        <f t="shared" si="10"/>
        <v xml:space="preserve"> total, </v>
      </c>
      <c r="L114" t="str">
        <f t="shared" si="11"/>
        <v xml:space="preserve"> net_sales</v>
      </c>
      <c r="M114" t="str">
        <f t="shared" si="12"/>
        <v/>
      </c>
      <c r="N114" t="str">
        <f t="shared" si="13"/>
        <v/>
      </c>
      <c r="O114" t="str">
        <f t="shared" si="14"/>
        <v/>
      </c>
      <c r="P114" t="str">
        <f t="shared" si="15"/>
        <v/>
      </c>
      <c r="Q114" t="str">
        <f t="shared" si="16"/>
        <v>sales,  total,  net_sales</v>
      </c>
    </row>
    <row r="115" spans="2:17" x14ac:dyDescent="0.2">
      <c r="B115" t="s">
        <v>1772</v>
      </c>
      <c r="C115" t="s">
        <v>3571</v>
      </c>
      <c r="J115" t="str">
        <f t="shared" si="9"/>
        <v xml:space="preserve">sales, </v>
      </c>
      <c r="K115" t="str">
        <f t="shared" si="10"/>
        <v xml:space="preserve"> asia_sales</v>
      </c>
      <c r="L115" t="str">
        <f t="shared" si="11"/>
        <v/>
      </c>
      <c r="M115" t="str">
        <f t="shared" si="12"/>
        <v/>
      </c>
      <c r="N115" t="str">
        <f t="shared" si="13"/>
        <v/>
      </c>
      <c r="O115" t="str">
        <f t="shared" si="14"/>
        <v/>
      </c>
      <c r="P115" t="str">
        <f t="shared" si="15"/>
        <v/>
      </c>
      <c r="Q115" t="str">
        <f t="shared" si="16"/>
        <v>sales,  asia_sales</v>
      </c>
    </row>
    <row r="116" spans="2:17" x14ac:dyDescent="0.2">
      <c r="B116" t="s">
        <v>1772</v>
      </c>
      <c r="C116" t="s">
        <v>3572</v>
      </c>
      <c r="J116" t="str">
        <f t="shared" si="9"/>
        <v xml:space="preserve">sales, </v>
      </c>
      <c r="K116" t="str">
        <f t="shared" si="10"/>
        <v xml:space="preserve"> canada_sales</v>
      </c>
      <c r="L116" t="str">
        <f t="shared" si="11"/>
        <v/>
      </c>
      <c r="M116" t="str">
        <f t="shared" si="12"/>
        <v/>
      </c>
      <c r="N116" t="str">
        <f t="shared" si="13"/>
        <v/>
      </c>
      <c r="O116" t="str">
        <f t="shared" si="14"/>
        <v/>
      </c>
      <c r="P116" t="str">
        <f t="shared" si="15"/>
        <v/>
      </c>
      <c r="Q116" t="str">
        <f t="shared" si="16"/>
        <v>sales,  canada_sales</v>
      </c>
    </row>
    <row r="117" spans="2:17" x14ac:dyDescent="0.2">
      <c r="B117" t="s">
        <v>1772</v>
      </c>
      <c r="C117" t="s">
        <v>3573</v>
      </c>
      <c r="J117" t="str">
        <f t="shared" si="9"/>
        <v xml:space="preserve">sales, </v>
      </c>
      <c r="K117" t="str">
        <f t="shared" si="10"/>
        <v xml:space="preserve"> europe_sales</v>
      </c>
      <c r="L117" t="str">
        <f t="shared" si="11"/>
        <v/>
      </c>
      <c r="M117" t="str">
        <f t="shared" si="12"/>
        <v/>
      </c>
      <c r="N117" t="str">
        <f t="shared" si="13"/>
        <v/>
      </c>
      <c r="O117" t="str">
        <f t="shared" si="14"/>
        <v/>
      </c>
      <c r="P117" t="str">
        <f t="shared" si="15"/>
        <v/>
      </c>
      <c r="Q117" t="str">
        <f t="shared" si="16"/>
        <v>sales,  europe_sales</v>
      </c>
    </row>
    <row r="118" spans="2:17" x14ac:dyDescent="0.2">
      <c r="B118" t="s">
        <v>1772</v>
      </c>
      <c r="C118" t="s">
        <v>3574</v>
      </c>
      <c r="J118" t="str">
        <f t="shared" si="9"/>
        <v xml:space="preserve">sales, </v>
      </c>
      <c r="K118" t="str">
        <f t="shared" si="10"/>
        <v xml:space="preserve"> other_regions_sales</v>
      </c>
      <c r="L118" t="str">
        <f t="shared" si="11"/>
        <v/>
      </c>
      <c r="M118" t="str">
        <f t="shared" si="12"/>
        <v/>
      </c>
      <c r="N118" t="str">
        <f t="shared" si="13"/>
        <v/>
      </c>
      <c r="O118" t="str">
        <f t="shared" si="14"/>
        <v/>
      </c>
      <c r="P118" t="str">
        <f t="shared" si="15"/>
        <v/>
      </c>
      <c r="Q118" t="str">
        <f t="shared" si="16"/>
        <v>sales,  other_regions_sales</v>
      </c>
    </row>
    <row r="119" spans="2:17" x14ac:dyDescent="0.2">
      <c r="B119" t="s">
        <v>1772</v>
      </c>
      <c r="C119" t="s">
        <v>3515</v>
      </c>
      <c r="D119" t="s">
        <v>3522</v>
      </c>
      <c r="J119" t="str">
        <f t="shared" si="9"/>
        <v xml:space="preserve">sales, </v>
      </c>
      <c r="K119" t="str">
        <f t="shared" si="10"/>
        <v xml:space="preserve"> total, </v>
      </c>
      <c r="L119" t="str">
        <f t="shared" si="11"/>
        <v xml:space="preserve"> net_sales</v>
      </c>
      <c r="M119" t="str">
        <f t="shared" si="12"/>
        <v/>
      </c>
      <c r="N119" t="str">
        <f t="shared" si="13"/>
        <v/>
      </c>
      <c r="O119" t="str">
        <f t="shared" si="14"/>
        <v/>
      </c>
      <c r="P119" t="str">
        <f t="shared" si="15"/>
        <v/>
      </c>
      <c r="Q119" t="str">
        <f t="shared" si="16"/>
        <v>sales,  total,  net_sales</v>
      </c>
    </row>
    <row r="120" spans="2:17" x14ac:dyDescent="0.2">
      <c r="B120" t="s">
        <v>1772</v>
      </c>
      <c r="C120" t="s">
        <v>3575</v>
      </c>
      <c r="J120" t="str">
        <f t="shared" si="9"/>
        <v xml:space="preserve">sales, </v>
      </c>
      <c r="K120" t="str">
        <f t="shared" si="10"/>
        <v xml:space="preserve"> total_sales</v>
      </c>
      <c r="L120" t="str">
        <f t="shared" si="11"/>
        <v/>
      </c>
      <c r="M120" t="str">
        <f t="shared" si="12"/>
        <v/>
      </c>
      <c r="N120" t="str">
        <f t="shared" si="13"/>
        <v/>
      </c>
      <c r="O120" t="str">
        <f t="shared" si="14"/>
        <v/>
      </c>
      <c r="P120" t="str">
        <f t="shared" si="15"/>
        <v/>
      </c>
      <c r="Q120" t="str">
        <f t="shared" si="16"/>
        <v>sales,  total_sales</v>
      </c>
    </row>
    <row r="121" spans="2:17" x14ac:dyDescent="0.2">
      <c r="B121" t="s">
        <v>1772</v>
      </c>
      <c r="C121" t="s">
        <v>3576</v>
      </c>
      <c r="J121" t="str">
        <f t="shared" si="9"/>
        <v xml:space="preserve">sales, </v>
      </c>
      <c r="K121" t="str">
        <f t="shared" si="10"/>
        <v xml:space="preserve"> us_sales</v>
      </c>
      <c r="L121" t="str">
        <f t="shared" si="11"/>
        <v/>
      </c>
      <c r="M121" t="str">
        <f t="shared" si="12"/>
        <v/>
      </c>
      <c r="N121" t="str">
        <f t="shared" si="13"/>
        <v/>
      </c>
      <c r="O121" t="str">
        <f t="shared" si="14"/>
        <v/>
      </c>
      <c r="P121" t="str">
        <f t="shared" si="15"/>
        <v/>
      </c>
      <c r="Q121" t="str">
        <f t="shared" si="16"/>
        <v>sales,  us_sales</v>
      </c>
    </row>
    <row r="122" spans="2:17" x14ac:dyDescent="0.2">
      <c r="B122" t="s">
        <v>1797</v>
      </c>
      <c r="C122" t="s">
        <v>3577</v>
      </c>
      <c r="J122" t="str">
        <f t="shared" si="9"/>
        <v xml:space="preserve">segment_sales, </v>
      </c>
      <c r="K122" t="str">
        <f t="shared" si="10"/>
        <v xml:space="preserve"> online_sales</v>
      </c>
      <c r="L122" t="str">
        <f t="shared" si="11"/>
        <v/>
      </c>
      <c r="M122" t="str">
        <f t="shared" si="12"/>
        <v/>
      </c>
      <c r="N122" t="str">
        <f t="shared" si="13"/>
        <v/>
      </c>
      <c r="O122" t="str">
        <f t="shared" si="14"/>
        <v/>
      </c>
      <c r="P122" t="str">
        <f t="shared" si="15"/>
        <v/>
      </c>
      <c r="Q122" t="str">
        <f t="shared" si="16"/>
        <v>segment_sales,  online_sales</v>
      </c>
    </row>
    <row r="123" spans="2:17" x14ac:dyDescent="0.2">
      <c r="B123" t="s">
        <v>1797</v>
      </c>
      <c r="C123" t="s">
        <v>2285</v>
      </c>
      <c r="J123" t="str">
        <f t="shared" si="9"/>
        <v xml:space="preserve">segment_sales, </v>
      </c>
      <c r="K123" t="str">
        <f t="shared" si="10"/>
        <v xml:space="preserve"> storesales</v>
      </c>
      <c r="L123" t="str">
        <f t="shared" si="11"/>
        <v/>
      </c>
      <c r="M123" t="str">
        <f t="shared" si="12"/>
        <v/>
      </c>
      <c r="N123" t="str">
        <f t="shared" si="13"/>
        <v/>
      </c>
      <c r="O123" t="str">
        <f t="shared" si="14"/>
        <v/>
      </c>
      <c r="P123" t="str">
        <f t="shared" si="15"/>
        <v/>
      </c>
      <c r="Q123" t="str">
        <f t="shared" si="16"/>
        <v>segment_sales,  storesales</v>
      </c>
    </row>
    <row r="124" spans="2:17" x14ac:dyDescent="0.2">
      <c r="B124" t="s">
        <v>1797</v>
      </c>
      <c r="C124" t="s">
        <v>3515</v>
      </c>
      <c r="D124" t="s">
        <v>3522</v>
      </c>
      <c r="J124" t="str">
        <f t="shared" si="9"/>
        <v xml:space="preserve">segment_sales, </v>
      </c>
      <c r="K124" t="str">
        <f t="shared" si="10"/>
        <v xml:space="preserve"> total, </v>
      </c>
      <c r="L124" t="str">
        <f t="shared" si="11"/>
        <v xml:space="preserve"> net_sales</v>
      </c>
      <c r="M124" t="str">
        <f t="shared" si="12"/>
        <v/>
      </c>
      <c r="N124" t="str">
        <f t="shared" si="13"/>
        <v/>
      </c>
      <c r="O124" t="str">
        <f t="shared" si="14"/>
        <v/>
      </c>
      <c r="P124" t="str">
        <f t="shared" si="15"/>
        <v/>
      </c>
      <c r="Q124" t="str">
        <f t="shared" si="16"/>
        <v>segment_sales,  total,  net_sales</v>
      </c>
    </row>
    <row r="125" spans="2:17" x14ac:dyDescent="0.2">
      <c r="B125" t="s">
        <v>2237</v>
      </c>
      <c r="C125" t="s">
        <v>3578</v>
      </c>
      <c r="D125" t="s">
        <v>3579</v>
      </c>
      <c r="E125" t="s">
        <v>3580</v>
      </c>
      <c r="J125" t="str">
        <f t="shared" si="9"/>
        <v xml:space="preserve">revenues, </v>
      </c>
      <c r="K125" t="str">
        <f t="shared" si="10"/>
        <v xml:space="preserve"> category, </v>
      </c>
      <c r="L125" t="str">
        <f t="shared" si="11"/>
        <v xml:space="preserve"> credit_card, </v>
      </c>
      <c r="M125" t="str">
        <f t="shared" si="12"/>
        <v xml:space="preserve"> revenues</v>
      </c>
      <c r="N125" t="str">
        <f t="shared" si="13"/>
        <v/>
      </c>
      <c r="O125" t="str">
        <f t="shared" si="14"/>
        <v/>
      </c>
      <c r="P125" t="str">
        <f t="shared" si="15"/>
        <v/>
      </c>
      <c r="Q125" t="str">
        <f t="shared" si="16"/>
        <v>revenues,  category,  credit_card,  revenues</v>
      </c>
    </row>
    <row r="126" spans="2:17" x14ac:dyDescent="0.2">
      <c r="B126" t="s">
        <v>1772</v>
      </c>
      <c r="C126" t="s">
        <v>3581</v>
      </c>
      <c r="J126" t="str">
        <f t="shared" si="9"/>
        <v xml:space="preserve">sales, </v>
      </c>
      <c r="K126" t="str">
        <f t="shared" si="10"/>
        <v xml:space="preserve"> anniversary_event_sales</v>
      </c>
      <c r="L126" t="str">
        <f t="shared" si="11"/>
        <v/>
      </c>
      <c r="M126" t="str">
        <f t="shared" si="12"/>
        <v/>
      </c>
      <c r="N126" t="str">
        <f t="shared" si="13"/>
        <v/>
      </c>
      <c r="O126" t="str">
        <f t="shared" si="14"/>
        <v/>
      </c>
      <c r="P126" t="str">
        <f t="shared" si="15"/>
        <v/>
      </c>
      <c r="Q126" t="str">
        <f t="shared" si="16"/>
        <v>sales,  anniversary_event_sales</v>
      </c>
    </row>
    <row r="127" spans="2:17" x14ac:dyDescent="0.2">
      <c r="B127" t="s">
        <v>1772</v>
      </c>
      <c r="C127" t="s">
        <v>3582</v>
      </c>
      <c r="J127" t="str">
        <f t="shared" si="9"/>
        <v xml:space="preserve">sales, </v>
      </c>
      <c r="K127" t="str">
        <f t="shared" si="10"/>
        <v xml:space="preserve"> digital_sales</v>
      </c>
      <c r="L127" t="str">
        <f t="shared" si="11"/>
        <v/>
      </c>
      <c r="M127" t="str">
        <f t="shared" si="12"/>
        <v/>
      </c>
      <c r="N127" t="str">
        <f t="shared" si="13"/>
        <v/>
      </c>
      <c r="O127" t="str">
        <f t="shared" si="14"/>
        <v/>
      </c>
      <c r="P127" t="str">
        <f t="shared" si="15"/>
        <v/>
      </c>
      <c r="Q127" t="str">
        <f t="shared" si="16"/>
        <v>sales,  digital_sales</v>
      </c>
    </row>
    <row r="128" spans="2:17" x14ac:dyDescent="0.2">
      <c r="B128" t="s">
        <v>2232</v>
      </c>
      <c r="C128" t="s">
        <v>3469</v>
      </c>
      <c r="D128" t="s">
        <v>3583</v>
      </c>
      <c r="J128" t="str">
        <f t="shared" si="9"/>
        <v xml:space="preserve">segment, </v>
      </c>
      <c r="K128" t="str">
        <f t="shared" si="10"/>
        <v xml:space="preserve"> revenue, </v>
      </c>
      <c r="L128" t="str">
        <f t="shared" si="11"/>
        <v xml:space="preserve"> nordstrom_rack_sales</v>
      </c>
      <c r="M128" t="str">
        <f t="shared" si="12"/>
        <v/>
      </c>
      <c r="N128" t="str">
        <f t="shared" si="13"/>
        <v/>
      </c>
      <c r="O128" t="str">
        <f t="shared" si="14"/>
        <v/>
      </c>
      <c r="P128" t="str">
        <f t="shared" si="15"/>
        <v/>
      </c>
      <c r="Q128" t="str">
        <f t="shared" si="16"/>
        <v>segment,  revenue,  nordstrom_rack_sales</v>
      </c>
    </row>
    <row r="129" spans="2:17" x14ac:dyDescent="0.2">
      <c r="B129" t="s">
        <v>2232</v>
      </c>
      <c r="C129" t="s">
        <v>3469</v>
      </c>
      <c r="D129" t="s">
        <v>3584</v>
      </c>
      <c r="J129" t="str">
        <f t="shared" si="9"/>
        <v xml:space="preserve">segment, </v>
      </c>
      <c r="K129" t="str">
        <f t="shared" si="10"/>
        <v xml:space="preserve"> revenue, </v>
      </c>
      <c r="L129" t="str">
        <f t="shared" si="11"/>
        <v xml:space="preserve"> nordstrom_sales</v>
      </c>
      <c r="M129" t="str">
        <f t="shared" si="12"/>
        <v/>
      </c>
      <c r="N129" t="str">
        <f t="shared" si="13"/>
        <v/>
      </c>
      <c r="O129" t="str">
        <f t="shared" si="14"/>
        <v/>
      </c>
      <c r="P129" t="str">
        <f t="shared" si="15"/>
        <v/>
      </c>
      <c r="Q129" t="str">
        <f t="shared" si="16"/>
        <v>segment,  revenue,  nordstrom_sales</v>
      </c>
    </row>
    <row r="130" spans="2:17" x14ac:dyDescent="0.2">
      <c r="B130" t="s">
        <v>2230</v>
      </c>
      <c r="C130" t="s">
        <v>3580</v>
      </c>
      <c r="D130" t="s">
        <v>3556</v>
      </c>
      <c r="J130" t="str">
        <f t="shared" si="9"/>
        <v xml:space="preserve">geographic, </v>
      </c>
      <c r="K130" t="str">
        <f t="shared" si="10"/>
        <v xml:space="preserve"> revenues, </v>
      </c>
      <c r="L130" t="str">
        <f t="shared" si="11"/>
        <v xml:space="preserve"> americas</v>
      </c>
      <c r="M130" t="str">
        <f t="shared" si="12"/>
        <v/>
      </c>
      <c r="N130" t="str">
        <f t="shared" si="13"/>
        <v/>
      </c>
      <c r="O130" t="str">
        <f t="shared" si="14"/>
        <v/>
      </c>
      <c r="P130" t="str">
        <f t="shared" si="15"/>
        <v/>
      </c>
      <c r="Q130" t="str">
        <f t="shared" si="16"/>
        <v>geographic,  revenues,  americas</v>
      </c>
    </row>
    <row r="131" spans="2:17" x14ac:dyDescent="0.2">
      <c r="B131" t="s">
        <v>2230</v>
      </c>
      <c r="C131" t="s">
        <v>3580</v>
      </c>
      <c r="D131" t="s">
        <v>3558</v>
      </c>
      <c r="J131" t="str">
        <f t="shared" ref="J131:J194" si="17">IF(B131="","",IF(C131&lt;&gt;"",B131&amp;", ",B131))</f>
        <v xml:space="preserve">geographic, </v>
      </c>
      <c r="K131" t="str">
        <f t="shared" ref="K131:K194" si="18">IF(C131="","",IF(D131&lt;&gt;"",C131&amp;", ",C131))</f>
        <v xml:space="preserve"> revenues, </v>
      </c>
      <c r="L131" t="str">
        <f t="shared" ref="L131:L194" si="19">IF(D131="","",IF(E131&lt;&gt;"",D131&amp;", ",D131))</f>
        <v xml:space="preserve"> asia</v>
      </c>
      <c r="M131" t="str">
        <f t="shared" ref="M131:M194" si="20">IF(E131="","",IF(F131&lt;&gt;"",E131&amp;", ",E131))</f>
        <v/>
      </c>
      <c r="N131" t="str">
        <f t="shared" ref="N131:N194" si="21">IF(F131="","",IF(G131&lt;&gt;"",F131&amp;", ",F131))</f>
        <v/>
      </c>
      <c r="O131" t="str">
        <f t="shared" ref="O131:O194" si="22">IF(G131="","",IF(H131&lt;&gt;"",G131&amp;", ",G131))</f>
        <v/>
      </c>
      <c r="P131" t="str">
        <f t="shared" ref="P131:P194" si="23">IF(H131="","",IF(I131&lt;&gt;"",H131&amp;", ",H131))</f>
        <v/>
      </c>
      <c r="Q131" t="str">
        <f t="shared" ref="Q131:Q194" si="24">CONCATENATE(J131,K131,L131,M131,N131,O131,P131)</f>
        <v>geographic,  revenues,  asia</v>
      </c>
    </row>
    <row r="132" spans="2:17" x14ac:dyDescent="0.2">
      <c r="B132" t="s">
        <v>2230</v>
      </c>
      <c r="C132" t="s">
        <v>3580</v>
      </c>
      <c r="D132" t="s">
        <v>3559</v>
      </c>
      <c r="J132" t="str">
        <f t="shared" si="17"/>
        <v xml:space="preserve">geographic, </v>
      </c>
      <c r="K132" t="str">
        <f t="shared" si="18"/>
        <v xml:space="preserve"> revenues, </v>
      </c>
      <c r="L132" t="str">
        <f t="shared" si="19"/>
        <v xml:space="preserve"> europe</v>
      </c>
      <c r="M132" t="str">
        <f t="shared" si="20"/>
        <v/>
      </c>
      <c r="N132" t="str">
        <f t="shared" si="21"/>
        <v/>
      </c>
      <c r="O132" t="str">
        <f t="shared" si="22"/>
        <v/>
      </c>
      <c r="P132" t="str">
        <f t="shared" si="23"/>
        <v/>
      </c>
      <c r="Q132" t="str">
        <f t="shared" si="24"/>
        <v>geographic,  revenues,  europe</v>
      </c>
    </row>
    <row r="133" spans="2:17" x14ac:dyDescent="0.2">
      <c r="B133" t="s">
        <v>2232</v>
      </c>
      <c r="C133" t="s">
        <v>3469</v>
      </c>
      <c r="D133" t="s">
        <v>3531</v>
      </c>
      <c r="E133" t="s">
        <v>3526</v>
      </c>
      <c r="F133" t="s">
        <v>3527</v>
      </c>
      <c r="G133" t="s">
        <v>3556</v>
      </c>
      <c r="J133" t="str">
        <f t="shared" si="17"/>
        <v xml:space="preserve">segment, </v>
      </c>
      <c r="K133" t="str">
        <f t="shared" si="18"/>
        <v xml:space="preserve"> revenue, </v>
      </c>
      <c r="L133" t="str">
        <f t="shared" si="19"/>
        <v xml:space="preserve"> channel, </v>
      </c>
      <c r="M133" t="str">
        <f t="shared" si="20"/>
        <v xml:space="preserve"> direct, </v>
      </c>
      <c r="N133" t="str">
        <f t="shared" si="21"/>
        <v xml:space="preserve"> consumer, </v>
      </c>
      <c r="O133" t="str">
        <f t="shared" si="22"/>
        <v xml:space="preserve"> americas</v>
      </c>
      <c r="P133" t="str">
        <f t="shared" si="23"/>
        <v/>
      </c>
      <c r="Q133" t="str">
        <f t="shared" si="24"/>
        <v>segment,  revenue,  channel,  direct,  consumer,  americas</v>
      </c>
    </row>
    <row r="134" spans="2:17" x14ac:dyDescent="0.2">
      <c r="B134" t="s">
        <v>2232</v>
      </c>
      <c r="C134" t="s">
        <v>3469</v>
      </c>
      <c r="D134" t="s">
        <v>3531</v>
      </c>
      <c r="E134" t="s">
        <v>3526</v>
      </c>
      <c r="F134" t="s">
        <v>3527</v>
      </c>
      <c r="G134" t="s">
        <v>3558</v>
      </c>
      <c r="J134" t="str">
        <f t="shared" si="17"/>
        <v xml:space="preserve">segment, </v>
      </c>
      <c r="K134" t="str">
        <f t="shared" si="18"/>
        <v xml:space="preserve"> revenue, </v>
      </c>
      <c r="L134" t="str">
        <f t="shared" si="19"/>
        <v xml:space="preserve"> channel, </v>
      </c>
      <c r="M134" t="str">
        <f t="shared" si="20"/>
        <v xml:space="preserve"> direct, </v>
      </c>
      <c r="N134" t="str">
        <f t="shared" si="21"/>
        <v xml:space="preserve"> consumer, </v>
      </c>
      <c r="O134" t="str">
        <f t="shared" si="22"/>
        <v xml:space="preserve"> asia</v>
      </c>
      <c r="P134" t="str">
        <f t="shared" si="23"/>
        <v/>
      </c>
      <c r="Q134" t="str">
        <f t="shared" si="24"/>
        <v>segment,  revenue,  channel,  direct,  consumer,  asia</v>
      </c>
    </row>
    <row r="135" spans="2:17" x14ac:dyDescent="0.2">
      <c r="B135" t="s">
        <v>2232</v>
      </c>
      <c r="C135" t="s">
        <v>3469</v>
      </c>
      <c r="D135" t="s">
        <v>3531</v>
      </c>
      <c r="E135" t="s">
        <v>3526</v>
      </c>
      <c r="F135" t="s">
        <v>3527</v>
      </c>
      <c r="G135" t="s">
        <v>3559</v>
      </c>
      <c r="J135" t="str">
        <f t="shared" si="17"/>
        <v xml:space="preserve">segment, </v>
      </c>
      <c r="K135" t="str">
        <f t="shared" si="18"/>
        <v xml:space="preserve"> revenue, </v>
      </c>
      <c r="L135" t="str">
        <f t="shared" si="19"/>
        <v xml:space="preserve"> channel, </v>
      </c>
      <c r="M135" t="str">
        <f t="shared" si="20"/>
        <v xml:space="preserve"> direct, </v>
      </c>
      <c r="N135" t="str">
        <f t="shared" si="21"/>
        <v xml:space="preserve"> consumer, </v>
      </c>
      <c r="O135" t="str">
        <f t="shared" si="22"/>
        <v xml:space="preserve"> europe</v>
      </c>
      <c r="P135" t="str">
        <f t="shared" si="23"/>
        <v/>
      </c>
      <c r="Q135" t="str">
        <f t="shared" si="24"/>
        <v>segment,  revenue,  channel,  direct,  consumer,  europe</v>
      </c>
    </row>
    <row r="136" spans="2:17" x14ac:dyDescent="0.2">
      <c r="B136" t="s">
        <v>2232</v>
      </c>
      <c r="C136" t="s">
        <v>3469</v>
      </c>
      <c r="D136" t="s">
        <v>3531</v>
      </c>
      <c r="E136" t="s">
        <v>3557</v>
      </c>
      <c r="F136" t="s">
        <v>3469</v>
      </c>
      <c r="G136" t="s">
        <v>3556</v>
      </c>
      <c r="J136" t="str">
        <f t="shared" si="17"/>
        <v xml:space="preserve">segment, </v>
      </c>
      <c r="K136" t="str">
        <f t="shared" si="18"/>
        <v xml:space="preserve"> revenue, </v>
      </c>
      <c r="L136" t="str">
        <f t="shared" si="19"/>
        <v xml:space="preserve"> channel, </v>
      </c>
      <c r="M136" t="str">
        <f t="shared" si="20"/>
        <v xml:space="preserve"> wholesale, </v>
      </c>
      <c r="N136" t="str">
        <f t="shared" si="21"/>
        <v xml:space="preserve"> revenue, </v>
      </c>
      <c r="O136" t="str">
        <f t="shared" si="22"/>
        <v xml:space="preserve"> americas</v>
      </c>
      <c r="P136" t="str">
        <f t="shared" si="23"/>
        <v/>
      </c>
      <c r="Q136" t="str">
        <f t="shared" si="24"/>
        <v>segment,  revenue,  channel,  wholesale,  revenue,  americas</v>
      </c>
    </row>
    <row r="137" spans="2:17" x14ac:dyDescent="0.2">
      <c r="B137" t="s">
        <v>2232</v>
      </c>
      <c r="C137" t="s">
        <v>3469</v>
      </c>
      <c r="D137" t="s">
        <v>3531</v>
      </c>
      <c r="E137" t="s">
        <v>3557</v>
      </c>
      <c r="F137" t="s">
        <v>3469</v>
      </c>
      <c r="G137" t="s">
        <v>3558</v>
      </c>
      <c r="J137" t="str">
        <f t="shared" si="17"/>
        <v xml:space="preserve">segment, </v>
      </c>
      <c r="K137" t="str">
        <f t="shared" si="18"/>
        <v xml:space="preserve"> revenue, </v>
      </c>
      <c r="L137" t="str">
        <f t="shared" si="19"/>
        <v xml:space="preserve"> channel, </v>
      </c>
      <c r="M137" t="str">
        <f t="shared" si="20"/>
        <v xml:space="preserve"> wholesale, </v>
      </c>
      <c r="N137" t="str">
        <f t="shared" si="21"/>
        <v xml:space="preserve"> revenue, </v>
      </c>
      <c r="O137" t="str">
        <f t="shared" si="22"/>
        <v xml:space="preserve"> asia</v>
      </c>
      <c r="P137" t="str">
        <f t="shared" si="23"/>
        <v/>
      </c>
      <c r="Q137" t="str">
        <f t="shared" si="24"/>
        <v>segment,  revenue,  channel,  wholesale,  revenue,  asia</v>
      </c>
    </row>
    <row r="138" spans="2:17" x14ac:dyDescent="0.2">
      <c r="B138" t="s">
        <v>2232</v>
      </c>
      <c r="C138" t="s">
        <v>3469</v>
      </c>
      <c r="D138" t="s">
        <v>3531</v>
      </c>
      <c r="E138" t="s">
        <v>3557</v>
      </c>
      <c r="F138" t="s">
        <v>3469</v>
      </c>
      <c r="G138" t="s">
        <v>3559</v>
      </c>
      <c r="J138" t="str">
        <f t="shared" si="17"/>
        <v xml:space="preserve">segment, </v>
      </c>
      <c r="K138" t="str">
        <f t="shared" si="18"/>
        <v xml:space="preserve"> revenue, </v>
      </c>
      <c r="L138" t="str">
        <f t="shared" si="19"/>
        <v xml:space="preserve"> channel, </v>
      </c>
      <c r="M138" t="str">
        <f t="shared" si="20"/>
        <v xml:space="preserve"> wholesale, </v>
      </c>
      <c r="N138" t="str">
        <f t="shared" si="21"/>
        <v xml:space="preserve"> revenue, </v>
      </c>
      <c r="O138" t="str">
        <f t="shared" si="22"/>
        <v xml:space="preserve"> europe</v>
      </c>
      <c r="P138" t="str">
        <f t="shared" si="23"/>
        <v/>
      </c>
      <c r="Q138" t="str">
        <f t="shared" si="24"/>
        <v>segment,  revenue,  channel,  wholesale,  revenue,  europe</v>
      </c>
    </row>
    <row r="139" spans="2:17" x14ac:dyDescent="0.2">
      <c r="B139" t="s">
        <v>1852</v>
      </c>
      <c r="C139" t="s">
        <v>3585</v>
      </c>
      <c r="D139" t="s">
        <v>3586</v>
      </c>
      <c r="E139" t="s">
        <v>3587</v>
      </c>
      <c r="J139" t="str">
        <f t="shared" si="17"/>
        <v xml:space="preserve">revenue, </v>
      </c>
      <c r="K139" t="str">
        <f t="shared" si="18"/>
        <v xml:space="preserve"> segment, </v>
      </c>
      <c r="L139" t="str">
        <f t="shared" si="19"/>
        <v xml:space="preserve"> digital_subscription, </v>
      </c>
      <c r="M139" t="str">
        <f t="shared" si="20"/>
        <v xml:space="preserve"> content</v>
      </c>
      <c r="N139" t="str">
        <f t="shared" si="21"/>
        <v/>
      </c>
      <c r="O139" t="str">
        <f t="shared" si="22"/>
        <v/>
      </c>
      <c r="P139" t="str">
        <f t="shared" si="23"/>
        <v/>
      </c>
      <c r="Q139" t="str">
        <f t="shared" si="24"/>
        <v>revenue,  segment,  digital_subscription,  content</v>
      </c>
    </row>
    <row r="140" spans="2:17" x14ac:dyDescent="0.2">
      <c r="B140" t="s">
        <v>1852</v>
      </c>
      <c r="C140" t="s">
        <v>3585</v>
      </c>
      <c r="D140" t="s">
        <v>3526</v>
      </c>
      <c r="E140" t="s">
        <v>3527</v>
      </c>
      <c r="J140" t="str">
        <f t="shared" si="17"/>
        <v xml:space="preserve">revenue, </v>
      </c>
      <c r="K140" t="str">
        <f t="shared" si="18"/>
        <v xml:space="preserve"> segment, </v>
      </c>
      <c r="L140" t="str">
        <f t="shared" si="19"/>
        <v xml:space="preserve"> direct, </v>
      </c>
      <c r="M140" t="str">
        <f t="shared" si="20"/>
        <v xml:space="preserve"> consumer</v>
      </c>
      <c r="N140" t="str">
        <f t="shared" si="21"/>
        <v/>
      </c>
      <c r="O140" t="str">
        <f t="shared" si="22"/>
        <v/>
      </c>
      <c r="P140" t="str">
        <f t="shared" si="23"/>
        <v/>
      </c>
      <c r="Q140" t="str">
        <f t="shared" si="24"/>
        <v>revenue,  segment,  direct,  consumer</v>
      </c>
    </row>
    <row r="141" spans="2:17" x14ac:dyDescent="0.2">
      <c r="B141" t="s">
        <v>1852</v>
      </c>
      <c r="C141" t="s">
        <v>3585</v>
      </c>
      <c r="D141" t="s">
        <v>3561</v>
      </c>
      <c r="J141" t="str">
        <f t="shared" si="17"/>
        <v xml:space="preserve">revenue, </v>
      </c>
      <c r="K141" t="str">
        <f t="shared" si="18"/>
        <v xml:space="preserve"> segment, </v>
      </c>
      <c r="L141" t="str">
        <f t="shared" si="19"/>
        <v xml:space="preserve"> licensing</v>
      </c>
      <c r="M141" t="str">
        <f t="shared" si="20"/>
        <v/>
      </c>
      <c r="N141" t="str">
        <f t="shared" si="21"/>
        <v/>
      </c>
      <c r="O141" t="str">
        <f t="shared" si="22"/>
        <v/>
      </c>
      <c r="P141" t="str">
        <f t="shared" si="23"/>
        <v/>
      </c>
      <c r="Q141" t="str">
        <f t="shared" si="24"/>
        <v>revenue,  segment,  licensing</v>
      </c>
    </row>
    <row r="142" spans="2:17" x14ac:dyDescent="0.2">
      <c r="B142" t="s">
        <v>1852</v>
      </c>
      <c r="C142" t="s">
        <v>3585</v>
      </c>
      <c r="D142" t="s">
        <v>3494</v>
      </c>
      <c r="J142" t="str">
        <f t="shared" si="17"/>
        <v xml:space="preserve">revenue, </v>
      </c>
      <c r="K142" t="str">
        <f t="shared" si="18"/>
        <v xml:space="preserve"> segment, </v>
      </c>
      <c r="L142" t="str">
        <f t="shared" si="19"/>
        <v xml:space="preserve"> other</v>
      </c>
      <c r="M142" t="str">
        <f t="shared" si="20"/>
        <v/>
      </c>
      <c r="N142" t="str">
        <f t="shared" si="21"/>
        <v/>
      </c>
      <c r="O142" t="str">
        <f t="shared" si="22"/>
        <v/>
      </c>
      <c r="P142" t="str">
        <f t="shared" si="23"/>
        <v/>
      </c>
      <c r="Q142" t="str">
        <f t="shared" si="24"/>
        <v>revenue,  segment,  other</v>
      </c>
    </row>
    <row r="143" spans="2:17" x14ac:dyDescent="0.2">
      <c r="B143" t="s">
        <v>1852</v>
      </c>
      <c r="C143" t="s">
        <v>3588</v>
      </c>
      <c r="J143" t="str">
        <f t="shared" si="17"/>
        <v xml:space="preserve">revenue, </v>
      </c>
      <c r="K143" t="str">
        <f t="shared" si="18"/>
        <v xml:space="preserve"> consumer_products</v>
      </c>
      <c r="L143" t="str">
        <f t="shared" si="19"/>
        <v/>
      </c>
      <c r="M143" t="str">
        <f t="shared" si="20"/>
        <v/>
      </c>
      <c r="N143" t="str">
        <f t="shared" si="21"/>
        <v/>
      </c>
      <c r="O143" t="str">
        <f t="shared" si="22"/>
        <v/>
      </c>
      <c r="P143" t="str">
        <f t="shared" si="23"/>
        <v/>
      </c>
      <c r="Q143" t="str">
        <f t="shared" si="24"/>
        <v>revenue,  consumer_products</v>
      </c>
    </row>
    <row r="144" spans="2:17" x14ac:dyDescent="0.2">
      <c r="B144" t="s">
        <v>1852</v>
      </c>
      <c r="C144" t="s">
        <v>3589</v>
      </c>
      <c r="D144" t="s">
        <v>3590</v>
      </c>
      <c r="J144" t="str">
        <f t="shared" si="17"/>
        <v xml:space="preserve">revenue, </v>
      </c>
      <c r="K144" t="str">
        <f t="shared" si="18"/>
        <v xml:space="preserve"> magazine, </v>
      </c>
      <c r="L144" t="str">
        <f t="shared" si="19"/>
        <v xml:space="preserve"> digital_subscriptions</v>
      </c>
      <c r="M144" t="str">
        <f t="shared" si="20"/>
        <v/>
      </c>
      <c r="N144" t="str">
        <f t="shared" si="21"/>
        <v/>
      </c>
      <c r="O144" t="str">
        <f t="shared" si="22"/>
        <v/>
      </c>
      <c r="P144" t="str">
        <f t="shared" si="23"/>
        <v/>
      </c>
      <c r="Q144" t="str">
        <f t="shared" si="24"/>
        <v>revenue,  magazine,  digital_subscriptions</v>
      </c>
    </row>
    <row r="145" spans="2:17" x14ac:dyDescent="0.2">
      <c r="B145" t="s">
        <v>1852</v>
      </c>
      <c r="C145" t="s">
        <v>3591</v>
      </c>
      <c r="J145" t="str">
        <f t="shared" si="17"/>
        <v xml:space="preserve">revenue, </v>
      </c>
      <c r="K145" t="str">
        <f t="shared" si="18"/>
        <v xml:space="preserve"> trademark_licensing</v>
      </c>
      <c r="L145" t="str">
        <f t="shared" si="19"/>
        <v/>
      </c>
      <c r="M145" t="str">
        <f t="shared" si="20"/>
        <v/>
      </c>
      <c r="N145" t="str">
        <f t="shared" si="21"/>
        <v/>
      </c>
      <c r="O145" t="str">
        <f t="shared" si="22"/>
        <v/>
      </c>
      <c r="P145" t="str">
        <f t="shared" si="23"/>
        <v/>
      </c>
      <c r="Q145" t="str">
        <f t="shared" si="24"/>
        <v>revenue,  trademark_licensing</v>
      </c>
    </row>
    <row r="146" spans="2:17" x14ac:dyDescent="0.2">
      <c r="B146" t="s">
        <v>1852</v>
      </c>
      <c r="C146" t="s">
        <v>3592</v>
      </c>
      <c r="D146" t="s">
        <v>3593</v>
      </c>
      <c r="J146" t="str">
        <f t="shared" si="17"/>
        <v xml:space="preserve">revenue, </v>
      </c>
      <c r="K146" t="str">
        <f t="shared" si="18"/>
        <v xml:space="preserve"> tv, </v>
      </c>
      <c r="L146" t="str">
        <f t="shared" si="19"/>
        <v xml:space="preserve"> cable_programming</v>
      </c>
      <c r="M146" t="str">
        <f t="shared" si="20"/>
        <v/>
      </c>
      <c r="N146" t="str">
        <f t="shared" si="21"/>
        <v/>
      </c>
      <c r="O146" t="str">
        <f t="shared" si="22"/>
        <v/>
      </c>
      <c r="P146" t="str">
        <f t="shared" si="23"/>
        <v/>
      </c>
      <c r="Q146" t="str">
        <f t="shared" si="24"/>
        <v>revenue,  tv,  cable_programming</v>
      </c>
    </row>
    <row r="147" spans="2:17" x14ac:dyDescent="0.2">
      <c r="B147" t="s">
        <v>2230</v>
      </c>
      <c r="C147" t="s">
        <v>3469</v>
      </c>
      <c r="D147" t="s">
        <v>3499</v>
      </c>
      <c r="E147" t="s">
        <v>3570</v>
      </c>
      <c r="J147" t="str">
        <f t="shared" si="17"/>
        <v xml:space="preserve">geographic, </v>
      </c>
      <c r="K147" t="str">
        <f t="shared" si="18"/>
        <v xml:space="preserve"> revenue, </v>
      </c>
      <c r="L147" t="str">
        <f t="shared" si="19"/>
        <v xml:space="preserve"> international, </v>
      </c>
      <c r="M147" t="str">
        <f t="shared" si="20"/>
        <v xml:space="preserve"> other_sales</v>
      </c>
      <c r="N147" t="str">
        <f t="shared" si="21"/>
        <v/>
      </c>
      <c r="O147" t="str">
        <f t="shared" si="22"/>
        <v/>
      </c>
      <c r="P147" t="str">
        <f t="shared" si="23"/>
        <v/>
      </c>
      <c r="Q147" t="str">
        <f t="shared" si="24"/>
        <v>geographic,  revenue,  international,  other_sales</v>
      </c>
    </row>
    <row r="148" spans="2:17" x14ac:dyDescent="0.2">
      <c r="B148" t="s">
        <v>2230</v>
      </c>
      <c r="C148" t="s">
        <v>3469</v>
      </c>
      <c r="D148" t="s">
        <v>3594</v>
      </c>
      <c r="J148" t="str">
        <f t="shared" si="17"/>
        <v xml:space="preserve">geographic, </v>
      </c>
      <c r="K148" t="str">
        <f t="shared" si="18"/>
        <v xml:space="preserve"> revenue, </v>
      </c>
      <c r="L148" t="str">
        <f t="shared" si="19"/>
        <v xml:space="preserve"> mid_west_sales</v>
      </c>
      <c r="M148" t="str">
        <f t="shared" si="20"/>
        <v/>
      </c>
      <c r="N148" t="str">
        <f t="shared" si="21"/>
        <v/>
      </c>
      <c r="O148" t="str">
        <f t="shared" si="22"/>
        <v/>
      </c>
      <c r="P148" t="str">
        <f t="shared" si="23"/>
        <v/>
      </c>
      <c r="Q148" t="str">
        <f t="shared" si="24"/>
        <v>geographic,  revenue,  mid_west_sales</v>
      </c>
    </row>
    <row r="149" spans="2:17" x14ac:dyDescent="0.2">
      <c r="B149" t="s">
        <v>2230</v>
      </c>
      <c r="C149" t="s">
        <v>3469</v>
      </c>
      <c r="D149" t="s">
        <v>3595</v>
      </c>
      <c r="J149" t="str">
        <f t="shared" si="17"/>
        <v xml:space="preserve">geographic, </v>
      </c>
      <c r="K149" t="str">
        <f t="shared" si="18"/>
        <v xml:space="preserve"> revenue, </v>
      </c>
      <c r="L149" t="str">
        <f t="shared" si="19"/>
        <v xml:space="preserve"> north_east_sales</v>
      </c>
      <c r="M149" t="str">
        <f t="shared" si="20"/>
        <v/>
      </c>
      <c r="N149" t="str">
        <f t="shared" si="21"/>
        <v/>
      </c>
      <c r="O149" t="str">
        <f t="shared" si="22"/>
        <v/>
      </c>
      <c r="P149" t="str">
        <f t="shared" si="23"/>
        <v/>
      </c>
      <c r="Q149" t="str">
        <f t="shared" si="24"/>
        <v>geographic,  revenue,  north_east_sales</v>
      </c>
    </row>
    <row r="150" spans="2:17" x14ac:dyDescent="0.2">
      <c r="B150" t="s">
        <v>2230</v>
      </c>
      <c r="C150" t="s">
        <v>3469</v>
      </c>
      <c r="D150" t="s">
        <v>3596</v>
      </c>
      <c r="J150" t="str">
        <f t="shared" si="17"/>
        <v xml:space="preserve">geographic, </v>
      </c>
      <c r="K150" t="str">
        <f t="shared" si="18"/>
        <v xml:space="preserve"> revenue, </v>
      </c>
      <c r="L150" t="str">
        <f t="shared" si="19"/>
        <v xml:space="preserve"> south_sales</v>
      </c>
      <c r="M150" t="str">
        <f t="shared" si="20"/>
        <v/>
      </c>
      <c r="N150" t="str">
        <f t="shared" si="21"/>
        <v/>
      </c>
      <c r="O150" t="str">
        <f t="shared" si="22"/>
        <v/>
      </c>
      <c r="P150" t="str">
        <f t="shared" si="23"/>
        <v/>
      </c>
      <c r="Q150" t="str">
        <f t="shared" si="24"/>
        <v>geographic,  revenue,  south_sales</v>
      </c>
    </row>
    <row r="151" spans="2:17" x14ac:dyDescent="0.2">
      <c r="B151" t="s">
        <v>2230</v>
      </c>
      <c r="C151" t="s">
        <v>3469</v>
      </c>
      <c r="D151" t="s">
        <v>3597</v>
      </c>
      <c r="J151" t="str">
        <f t="shared" si="17"/>
        <v xml:space="preserve">geographic, </v>
      </c>
      <c r="K151" t="str">
        <f t="shared" si="18"/>
        <v xml:space="preserve"> revenue, </v>
      </c>
      <c r="L151" t="str">
        <f t="shared" si="19"/>
        <v xml:space="preserve"> west_sales</v>
      </c>
      <c r="M151" t="str">
        <f t="shared" si="20"/>
        <v/>
      </c>
      <c r="N151" t="str">
        <f t="shared" si="21"/>
        <v/>
      </c>
      <c r="O151" t="str">
        <f t="shared" si="22"/>
        <v/>
      </c>
      <c r="P151" t="str">
        <f t="shared" si="23"/>
        <v/>
      </c>
      <c r="Q151" t="str">
        <f t="shared" si="24"/>
        <v>geographic,  revenue,  west_sales</v>
      </c>
    </row>
    <row r="152" spans="2:17" x14ac:dyDescent="0.2">
      <c r="B152" t="s">
        <v>2232</v>
      </c>
      <c r="C152" t="s">
        <v>3469</v>
      </c>
      <c r="D152" t="s">
        <v>3598</v>
      </c>
      <c r="J152" t="str">
        <f t="shared" si="17"/>
        <v xml:space="preserve">segment, </v>
      </c>
      <c r="K152" t="str">
        <f t="shared" si="18"/>
        <v xml:space="preserve"> revenue, </v>
      </c>
      <c r="L152" t="str">
        <f t="shared" si="19"/>
        <v xml:space="preserve"> the_childrens_place_international</v>
      </c>
      <c r="M152" t="str">
        <f t="shared" si="20"/>
        <v/>
      </c>
      <c r="N152" t="str">
        <f t="shared" si="21"/>
        <v/>
      </c>
      <c r="O152" t="str">
        <f t="shared" si="22"/>
        <v/>
      </c>
      <c r="P152" t="str">
        <f t="shared" si="23"/>
        <v/>
      </c>
      <c r="Q152" t="str">
        <f t="shared" si="24"/>
        <v>segment,  revenue,  the_childrens_place_international</v>
      </c>
    </row>
    <row r="153" spans="2:17" x14ac:dyDescent="0.2">
      <c r="B153" t="s">
        <v>2232</v>
      </c>
      <c r="C153" t="s">
        <v>3469</v>
      </c>
      <c r="D153" t="s">
        <v>3599</v>
      </c>
      <c r="E153" t="s">
        <v>3600</v>
      </c>
      <c r="J153" t="str">
        <f t="shared" si="17"/>
        <v xml:space="preserve">segment, </v>
      </c>
      <c r="K153" t="str">
        <f t="shared" si="18"/>
        <v xml:space="preserve"> revenue, </v>
      </c>
      <c r="L153" t="str">
        <f t="shared" si="19"/>
        <v xml:space="preserve"> the_childrens_place, </v>
      </c>
      <c r="M153" t="str">
        <f t="shared" si="20"/>
        <v xml:space="preserve"> US</v>
      </c>
      <c r="N153" t="str">
        <f t="shared" si="21"/>
        <v/>
      </c>
      <c r="O153" t="str">
        <f t="shared" si="22"/>
        <v/>
      </c>
      <c r="P153" t="str">
        <f t="shared" si="23"/>
        <v/>
      </c>
      <c r="Q153" t="str">
        <f t="shared" si="24"/>
        <v>segment,  revenue,  the_childrens_place,  US</v>
      </c>
    </row>
    <row r="154" spans="2:17" x14ac:dyDescent="0.2">
      <c r="B154" t="s">
        <v>273</v>
      </c>
      <c r="C154" t="s">
        <v>3545</v>
      </c>
      <c r="D154" t="s">
        <v>3475</v>
      </c>
      <c r="E154" t="s">
        <v>3496</v>
      </c>
      <c r="J154" t="str">
        <f t="shared" si="17"/>
        <v xml:space="preserve">stores, </v>
      </c>
      <c r="K154" t="str">
        <f t="shared" si="18"/>
        <v xml:space="preserve"> closed, </v>
      </c>
      <c r="L154" t="str">
        <f t="shared" si="19"/>
        <v xml:space="preserve"> store, </v>
      </c>
      <c r="M154" t="str">
        <f t="shared" si="20"/>
        <v xml:space="preserve"> count</v>
      </c>
      <c r="N154" t="str">
        <f t="shared" si="21"/>
        <v/>
      </c>
      <c r="O154" t="str">
        <f t="shared" si="22"/>
        <v/>
      </c>
      <c r="P154" t="str">
        <f t="shared" si="23"/>
        <v/>
      </c>
      <c r="Q154" t="str">
        <f t="shared" si="24"/>
        <v>stores,  closed,  store,  count</v>
      </c>
    </row>
    <row r="155" spans="2:17" x14ac:dyDescent="0.2">
      <c r="B155" t="s">
        <v>273</v>
      </c>
      <c r="C155" t="s">
        <v>3515</v>
      </c>
      <c r="D155" t="s">
        <v>3475</v>
      </c>
      <c r="E155" t="s">
        <v>3496</v>
      </c>
      <c r="J155" t="str">
        <f t="shared" si="17"/>
        <v xml:space="preserve">stores, </v>
      </c>
      <c r="K155" t="str">
        <f t="shared" si="18"/>
        <v xml:space="preserve"> total, </v>
      </c>
      <c r="L155" t="str">
        <f t="shared" si="19"/>
        <v xml:space="preserve"> store, </v>
      </c>
      <c r="M155" t="str">
        <f t="shared" si="20"/>
        <v xml:space="preserve"> count</v>
      </c>
      <c r="N155" t="str">
        <f t="shared" si="21"/>
        <v/>
      </c>
      <c r="O155" t="str">
        <f t="shared" si="22"/>
        <v/>
      </c>
      <c r="P155" t="str">
        <f t="shared" si="23"/>
        <v/>
      </c>
      <c r="Q155" t="str">
        <f t="shared" si="24"/>
        <v>stores,  total,  store,  count</v>
      </c>
    </row>
    <row r="156" spans="2:17" x14ac:dyDescent="0.2">
      <c r="B156" t="s">
        <v>1809</v>
      </c>
      <c r="C156" t="s">
        <v>3536</v>
      </c>
      <c r="D156" t="s">
        <v>3601</v>
      </c>
      <c r="E156" t="s">
        <v>3602</v>
      </c>
      <c r="F156" t="s">
        <v>2704</v>
      </c>
      <c r="J156" t="str">
        <f t="shared" si="17"/>
        <v xml:space="preserve">sales_mix, </v>
      </c>
      <c r="K156" t="str">
        <f t="shared" si="18"/>
        <v xml:space="preserve"> accessories, </v>
      </c>
      <c r="L156" t="str">
        <f t="shared" si="19"/>
        <v xml:space="preserve"> lingerie, </v>
      </c>
      <c r="M156" t="str">
        <f t="shared" si="20"/>
        <v xml:space="preserve"> fine_jewelry, </v>
      </c>
      <c r="N156" t="str">
        <f t="shared" si="21"/>
        <v xml:space="preserve"> _fragrances</v>
      </c>
      <c r="O156" t="str">
        <f t="shared" si="22"/>
        <v/>
      </c>
      <c r="P156" t="str">
        <f t="shared" si="23"/>
        <v/>
      </c>
      <c r="Q156" t="str">
        <f t="shared" si="24"/>
        <v>sales_mix,  accessories,  lingerie,  fine_jewelry,  _fragrances</v>
      </c>
    </row>
    <row r="157" spans="2:17" x14ac:dyDescent="0.2">
      <c r="B157" t="s">
        <v>1809</v>
      </c>
      <c r="C157" t="s">
        <v>3603</v>
      </c>
      <c r="J157" t="str">
        <f t="shared" si="17"/>
        <v xml:space="preserve">sales_mix, </v>
      </c>
      <c r="K157" t="str">
        <f t="shared" si="18"/>
        <v xml:space="preserve"> childrens</v>
      </c>
      <c r="L157" t="str">
        <f t="shared" si="19"/>
        <v/>
      </c>
      <c r="M157" t="str">
        <f t="shared" si="20"/>
        <v/>
      </c>
      <c r="N157" t="str">
        <f t="shared" si="21"/>
        <v/>
      </c>
      <c r="O157" t="str">
        <f t="shared" si="22"/>
        <v/>
      </c>
      <c r="P157" t="str">
        <f t="shared" si="23"/>
        <v/>
      </c>
      <c r="Q157" t="str">
        <f t="shared" si="24"/>
        <v>sales_mix,  childrens</v>
      </c>
    </row>
    <row r="158" spans="2:17" x14ac:dyDescent="0.2">
      <c r="B158" t="s">
        <v>1809</v>
      </c>
      <c r="C158" t="s">
        <v>3604</v>
      </c>
      <c r="D158" t="s">
        <v>3605</v>
      </c>
      <c r="E158" t="s">
        <v>3501</v>
      </c>
      <c r="J158" t="str">
        <f t="shared" si="17"/>
        <v xml:space="preserve">sales_mix, </v>
      </c>
      <c r="K158" t="str">
        <f t="shared" si="18"/>
        <v xml:space="preserve"> home_accents, </v>
      </c>
      <c r="L158" t="str">
        <f t="shared" si="19"/>
        <v xml:space="preserve"> bed, </v>
      </c>
      <c r="M158" t="str">
        <f t="shared" si="20"/>
        <v xml:space="preserve"> bath</v>
      </c>
      <c r="N158" t="str">
        <f t="shared" si="21"/>
        <v/>
      </c>
      <c r="O158" t="str">
        <f t="shared" si="22"/>
        <v/>
      </c>
      <c r="P158" t="str">
        <f t="shared" si="23"/>
        <v/>
      </c>
      <c r="Q158" t="str">
        <f t="shared" si="24"/>
        <v>sales_mix,  home_accents,  bed,  bath</v>
      </c>
    </row>
    <row r="159" spans="2:17" x14ac:dyDescent="0.2">
      <c r="B159" t="s">
        <v>1809</v>
      </c>
      <c r="C159" t="s">
        <v>3606</v>
      </c>
      <c r="J159" t="str">
        <f t="shared" si="17"/>
        <v xml:space="preserve">sales_mix, </v>
      </c>
      <c r="K159" t="str">
        <f t="shared" si="18"/>
        <v xml:space="preserve"> ladies</v>
      </c>
      <c r="L159" t="str">
        <f t="shared" si="19"/>
        <v/>
      </c>
      <c r="M159" t="str">
        <f t="shared" si="20"/>
        <v/>
      </c>
      <c r="N159" t="str">
        <f t="shared" si="21"/>
        <v/>
      </c>
      <c r="O159" t="str">
        <f t="shared" si="22"/>
        <v/>
      </c>
      <c r="P159" t="str">
        <f t="shared" si="23"/>
        <v/>
      </c>
      <c r="Q159" t="str">
        <f t="shared" si="24"/>
        <v>sales_mix,  ladies</v>
      </c>
    </row>
    <row r="160" spans="2:17" x14ac:dyDescent="0.2">
      <c r="B160" t="s">
        <v>1809</v>
      </c>
      <c r="C160" t="s">
        <v>3607</v>
      </c>
      <c r="J160" t="str">
        <f t="shared" si="17"/>
        <v xml:space="preserve">sales_mix, </v>
      </c>
      <c r="K160" t="str">
        <f t="shared" si="18"/>
        <v xml:space="preserve"> mens</v>
      </c>
      <c r="L160" t="str">
        <f t="shared" si="19"/>
        <v/>
      </c>
      <c r="M160" t="str">
        <f t="shared" si="20"/>
        <v/>
      </c>
      <c r="N160" t="str">
        <f t="shared" si="21"/>
        <v/>
      </c>
      <c r="O160" t="str">
        <f t="shared" si="22"/>
        <v/>
      </c>
      <c r="P160" t="str">
        <f t="shared" si="23"/>
        <v/>
      </c>
      <c r="Q160" t="str">
        <f t="shared" si="24"/>
        <v>sales_mix,  mens</v>
      </c>
    </row>
    <row r="161" spans="2:17" x14ac:dyDescent="0.2">
      <c r="B161" t="s">
        <v>1809</v>
      </c>
      <c r="C161" t="s">
        <v>3608</v>
      </c>
      <c r="J161" t="str">
        <f t="shared" si="17"/>
        <v xml:space="preserve">sales_mix, </v>
      </c>
      <c r="K161" t="str">
        <f t="shared" si="18"/>
        <v xml:space="preserve"> shoes</v>
      </c>
      <c r="L161" t="str">
        <f t="shared" si="19"/>
        <v/>
      </c>
      <c r="M161" t="str">
        <f t="shared" si="20"/>
        <v/>
      </c>
      <c r="N161" t="str">
        <f t="shared" si="21"/>
        <v/>
      </c>
      <c r="O161" t="str">
        <f t="shared" si="22"/>
        <v/>
      </c>
      <c r="P161" t="str">
        <f t="shared" si="23"/>
        <v/>
      </c>
      <c r="Q161" t="str">
        <f t="shared" si="24"/>
        <v>sales_mix,  shoes</v>
      </c>
    </row>
    <row r="162" spans="2:17" x14ac:dyDescent="0.2">
      <c r="B162" t="s">
        <v>2234</v>
      </c>
      <c r="C162" t="s">
        <v>3496</v>
      </c>
      <c r="D162" t="s">
        <v>3609</v>
      </c>
      <c r="J162" t="str">
        <f t="shared" si="17"/>
        <v xml:space="preserve">store, </v>
      </c>
      <c r="K162" t="str">
        <f t="shared" si="18"/>
        <v xml:space="preserve"> count, </v>
      </c>
      <c r="L162" t="str">
        <f t="shared" si="19"/>
        <v xml:space="preserve"> beginning_the_period</v>
      </c>
      <c r="M162" t="str">
        <f t="shared" si="20"/>
        <v/>
      </c>
      <c r="N162" t="str">
        <f t="shared" si="21"/>
        <v/>
      </c>
      <c r="O162" t="str">
        <f t="shared" si="22"/>
        <v/>
      </c>
      <c r="P162" t="str">
        <f t="shared" si="23"/>
        <v/>
      </c>
      <c r="Q162" t="str">
        <f t="shared" si="24"/>
        <v>store,  count,  beginning_the_period</v>
      </c>
    </row>
    <row r="163" spans="2:17" x14ac:dyDescent="0.2">
      <c r="B163" t="s">
        <v>2234</v>
      </c>
      <c r="C163" t="s">
        <v>3496</v>
      </c>
      <c r="D163" t="s">
        <v>3610</v>
      </c>
      <c r="E163" t="s">
        <v>3611</v>
      </c>
      <c r="J163" t="str">
        <f t="shared" si="17"/>
        <v xml:space="preserve">store, </v>
      </c>
      <c r="K163" t="str">
        <f t="shared" si="18"/>
        <v xml:space="preserve"> count, </v>
      </c>
      <c r="L163" t="str">
        <f t="shared" si="19"/>
        <v xml:space="preserve"> closed_, </v>
      </c>
      <c r="M163" t="str">
        <f t="shared" si="20"/>
        <v xml:space="preserve"> the_period</v>
      </c>
      <c r="N163" t="str">
        <f t="shared" si="21"/>
        <v/>
      </c>
      <c r="O163" t="str">
        <f t="shared" si="22"/>
        <v/>
      </c>
      <c r="P163" t="str">
        <f t="shared" si="23"/>
        <v/>
      </c>
      <c r="Q163" t="str">
        <f t="shared" si="24"/>
        <v>store,  count,  closed_,  the_period</v>
      </c>
    </row>
    <row r="164" spans="2:17" x14ac:dyDescent="0.2">
      <c r="B164" t="s">
        <v>2234</v>
      </c>
      <c r="C164" t="s">
        <v>3496</v>
      </c>
      <c r="D164" t="s">
        <v>3612</v>
      </c>
      <c r="J164" t="str">
        <f t="shared" si="17"/>
        <v xml:space="preserve">store, </v>
      </c>
      <c r="K164" t="str">
        <f t="shared" si="18"/>
        <v xml:space="preserve"> count, </v>
      </c>
      <c r="L164" t="str">
        <f t="shared" si="19"/>
        <v xml:space="preserve"> end_the_period</v>
      </c>
      <c r="M164" t="str">
        <f t="shared" si="20"/>
        <v/>
      </c>
      <c r="N164" t="str">
        <f t="shared" si="21"/>
        <v/>
      </c>
      <c r="O164" t="str">
        <f t="shared" si="22"/>
        <v/>
      </c>
      <c r="P164" t="str">
        <f t="shared" si="23"/>
        <v/>
      </c>
      <c r="Q164" t="str">
        <f t="shared" si="24"/>
        <v>store,  count,  end_the_period</v>
      </c>
    </row>
    <row r="165" spans="2:17" x14ac:dyDescent="0.2">
      <c r="B165" t="s">
        <v>2234</v>
      </c>
      <c r="C165" t="s">
        <v>3496</v>
      </c>
      <c r="D165" t="s">
        <v>3613</v>
      </c>
      <c r="E165" t="s">
        <v>3611</v>
      </c>
      <c r="J165" t="str">
        <f t="shared" si="17"/>
        <v xml:space="preserve">store, </v>
      </c>
      <c r="K165" t="str">
        <f t="shared" si="18"/>
        <v xml:space="preserve"> count, </v>
      </c>
      <c r="L165" t="str">
        <f t="shared" si="19"/>
        <v xml:space="preserve"> opened_, </v>
      </c>
      <c r="M165" t="str">
        <f t="shared" si="20"/>
        <v xml:space="preserve"> the_period</v>
      </c>
      <c r="N165" t="str">
        <f t="shared" si="21"/>
        <v/>
      </c>
      <c r="O165" t="str">
        <f t="shared" si="22"/>
        <v/>
      </c>
      <c r="P165" t="str">
        <f t="shared" si="23"/>
        <v/>
      </c>
      <c r="Q165" t="str">
        <f t="shared" si="24"/>
        <v>store,  count,  opened_,  the_period</v>
      </c>
    </row>
    <row r="166" spans="2:17" x14ac:dyDescent="0.2">
      <c r="B166" t="s">
        <v>2234</v>
      </c>
      <c r="C166" t="s">
        <v>3496</v>
      </c>
      <c r="D166" t="s">
        <v>3475</v>
      </c>
      <c r="E166" t="s">
        <v>3614</v>
      </c>
      <c r="F166" t="s">
        <v>3615</v>
      </c>
      <c r="J166" t="str">
        <f t="shared" si="17"/>
        <v xml:space="preserve">store, </v>
      </c>
      <c r="K166" t="str">
        <f t="shared" si="18"/>
        <v xml:space="preserve"> count, </v>
      </c>
      <c r="L166" t="str">
        <f t="shared" si="19"/>
        <v xml:space="preserve"> store, </v>
      </c>
      <c r="M166" t="str">
        <f t="shared" si="20"/>
        <v xml:space="preserve"> count_at, </v>
      </c>
      <c r="N166" t="str">
        <f t="shared" si="21"/>
        <v xml:space="preserve"> end_period</v>
      </c>
      <c r="O166" t="str">
        <f t="shared" si="22"/>
        <v/>
      </c>
      <c r="P166" t="str">
        <f t="shared" si="23"/>
        <v/>
      </c>
      <c r="Q166" t="str">
        <f t="shared" si="24"/>
        <v>store,  count,  store,  count_at,  end_period</v>
      </c>
    </row>
    <row r="167" spans="2:17" x14ac:dyDescent="0.2">
      <c r="B167" t="s">
        <v>2466</v>
      </c>
      <c r="C167" t="s">
        <v>3505</v>
      </c>
      <c r="J167" t="str">
        <f t="shared" si="17"/>
        <v xml:space="preserve">homegoods_sales, </v>
      </c>
      <c r="K167" t="str">
        <f t="shared" si="18"/>
        <v xml:space="preserve"> us</v>
      </c>
      <c r="L167" t="str">
        <f t="shared" si="19"/>
        <v/>
      </c>
      <c r="M167" t="str">
        <f t="shared" si="20"/>
        <v/>
      </c>
      <c r="N167" t="str">
        <f t="shared" si="21"/>
        <v/>
      </c>
      <c r="O167" t="str">
        <f t="shared" si="22"/>
        <v/>
      </c>
      <c r="P167" t="str">
        <f t="shared" si="23"/>
        <v/>
      </c>
      <c r="Q167" t="str">
        <f t="shared" si="24"/>
        <v>homegoods_sales,  us</v>
      </c>
    </row>
    <row r="168" spans="2:17" x14ac:dyDescent="0.2">
      <c r="B168" t="s">
        <v>2468</v>
      </c>
      <c r="C168" t="s">
        <v>3505</v>
      </c>
      <c r="J168" t="str">
        <f t="shared" si="17"/>
        <v xml:space="preserve">marmaxx_sales, </v>
      </c>
      <c r="K168" t="str">
        <f t="shared" si="18"/>
        <v xml:space="preserve"> us</v>
      </c>
      <c r="L168" t="str">
        <f t="shared" si="19"/>
        <v/>
      </c>
      <c r="M168" t="str">
        <f t="shared" si="20"/>
        <v/>
      </c>
      <c r="N168" t="str">
        <f t="shared" si="21"/>
        <v/>
      </c>
      <c r="O168" t="str">
        <f t="shared" si="22"/>
        <v/>
      </c>
      <c r="P168" t="str">
        <f t="shared" si="23"/>
        <v/>
      </c>
      <c r="Q168" t="str">
        <f t="shared" si="24"/>
        <v>marmaxx_sales,  us</v>
      </c>
    </row>
    <row r="169" spans="2:17" x14ac:dyDescent="0.2">
      <c r="B169" t="s">
        <v>1812</v>
      </c>
      <c r="J169" t="str">
        <f t="shared" si="17"/>
        <v>tjx_canada_sales</v>
      </c>
      <c r="K169" t="str">
        <f t="shared" si="18"/>
        <v/>
      </c>
      <c r="L169" t="str">
        <f t="shared" si="19"/>
        <v/>
      </c>
      <c r="M169" t="str">
        <f t="shared" si="20"/>
        <v/>
      </c>
      <c r="N169" t="str">
        <f t="shared" si="21"/>
        <v/>
      </c>
      <c r="O169" t="str">
        <f t="shared" si="22"/>
        <v/>
      </c>
      <c r="P169" t="str">
        <f t="shared" si="23"/>
        <v/>
      </c>
      <c r="Q169" t="str">
        <f t="shared" si="24"/>
        <v>tjx_canada_sales</v>
      </c>
    </row>
    <row r="170" spans="2:17" x14ac:dyDescent="0.2">
      <c r="B170" t="s">
        <v>1813</v>
      </c>
      <c r="J170" t="str">
        <f t="shared" si="17"/>
        <v>tjx_europe</v>
      </c>
      <c r="K170" t="str">
        <f t="shared" si="18"/>
        <v/>
      </c>
      <c r="L170" t="str">
        <f t="shared" si="19"/>
        <v/>
      </c>
      <c r="M170" t="str">
        <f t="shared" si="20"/>
        <v/>
      </c>
      <c r="N170" t="str">
        <f t="shared" si="21"/>
        <v/>
      </c>
      <c r="O170" t="str">
        <f t="shared" si="22"/>
        <v/>
      </c>
      <c r="P170" t="str">
        <f t="shared" si="23"/>
        <v/>
      </c>
      <c r="Q170" t="str">
        <f t="shared" si="24"/>
        <v>tjx_europe</v>
      </c>
    </row>
    <row r="171" spans="2:17" x14ac:dyDescent="0.2">
      <c r="B171" t="s">
        <v>1814</v>
      </c>
      <c r="J171" t="str">
        <f t="shared" si="17"/>
        <v>tjx_international_sales</v>
      </c>
      <c r="K171" t="str">
        <f t="shared" si="18"/>
        <v/>
      </c>
      <c r="L171" t="str">
        <f t="shared" si="19"/>
        <v/>
      </c>
      <c r="M171" t="str">
        <f t="shared" si="20"/>
        <v/>
      </c>
      <c r="N171" t="str">
        <f t="shared" si="21"/>
        <v/>
      </c>
      <c r="O171" t="str">
        <f t="shared" si="22"/>
        <v/>
      </c>
      <c r="P171" t="str">
        <f t="shared" si="23"/>
        <v/>
      </c>
      <c r="Q171" t="str">
        <f t="shared" si="24"/>
        <v>tjx_international_sales</v>
      </c>
    </row>
    <row r="172" spans="2:17" x14ac:dyDescent="0.2">
      <c r="B172" t="s">
        <v>1815</v>
      </c>
      <c r="J172" t="str">
        <f t="shared" si="17"/>
        <v xml:space="preserve">tjx_canada_sales_	</v>
      </c>
      <c r="K172" t="str">
        <f t="shared" si="18"/>
        <v/>
      </c>
      <c r="L172" t="str">
        <f t="shared" si="19"/>
        <v/>
      </c>
      <c r="M172" t="str">
        <f t="shared" si="20"/>
        <v/>
      </c>
      <c r="N172" t="str">
        <f t="shared" si="21"/>
        <v/>
      </c>
      <c r="O172" t="str">
        <f t="shared" si="22"/>
        <v/>
      </c>
      <c r="P172" t="str">
        <f t="shared" si="23"/>
        <v/>
      </c>
      <c r="Q172" t="str">
        <f t="shared" si="24"/>
        <v xml:space="preserve">tjx_canada_sales_	</v>
      </c>
    </row>
    <row r="173" spans="2:17" x14ac:dyDescent="0.2">
      <c r="B173" t="s">
        <v>2729</v>
      </c>
      <c r="C173" t="s">
        <v>3616</v>
      </c>
      <c r="J173" t="str">
        <f t="shared" si="17"/>
        <v xml:space="preserve">tjx_international_(europe, </v>
      </c>
      <c r="K173" t="str">
        <f t="shared" si="18"/>
        <v xml:space="preserve"> australia)_sales_	</v>
      </c>
      <c r="L173" t="str">
        <f t="shared" si="19"/>
        <v/>
      </c>
      <c r="M173" t="str">
        <f t="shared" si="20"/>
        <v/>
      </c>
      <c r="N173" t="str">
        <f t="shared" si="21"/>
        <v/>
      </c>
      <c r="O173" t="str">
        <f t="shared" si="22"/>
        <v/>
      </c>
      <c r="P173" t="str">
        <f t="shared" si="23"/>
        <v/>
      </c>
      <c r="Q173" t="str">
        <f t="shared" si="24"/>
        <v xml:space="preserve">tjx_international_(europe,  australia)_sales_	</v>
      </c>
    </row>
    <row r="174" spans="2:17" x14ac:dyDescent="0.2">
      <c r="B174" t="s">
        <v>2729</v>
      </c>
      <c r="C174" t="s">
        <v>3617</v>
      </c>
      <c r="J174" t="str">
        <f t="shared" si="17"/>
        <v xml:space="preserve">tjx_international_(europe, </v>
      </c>
      <c r="K174" t="str">
        <f t="shared" si="18"/>
        <v xml:space="preserve"> australia)_sales</v>
      </c>
      <c r="L174" t="str">
        <f t="shared" si="19"/>
        <v/>
      </c>
      <c r="M174" t="str">
        <f t="shared" si="20"/>
        <v/>
      </c>
      <c r="N174" t="str">
        <f t="shared" si="21"/>
        <v/>
      </c>
      <c r="O174" t="str">
        <f t="shared" si="22"/>
        <v/>
      </c>
      <c r="P174" t="str">
        <f t="shared" si="23"/>
        <v/>
      </c>
      <c r="Q174" t="str">
        <f t="shared" si="24"/>
        <v>tjx_international_(europe,  australia)_sales</v>
      </c>
    </row>
    <row r="175" spans="2:17" x14ac:dyDescent="0.2">
      <c r="B175" t="s">
        <v>2699</v>
      </c>
      <c r="J175" t="str">
        <f t="shared" si="17"/>
        <v>homegoods_(us)_sales</v>
      </c>
      <c r="K175" t="str">
        <f t="shared" si="18"/>
        <v/>
      </c>
      <c r="L175" t="str">
        <f t="shared" si="19"/>
        <v/>
      </c>
      <c r="M175" t="str">
        <f t="shared" si="20"/>
        <v/>
      </c>
      <c r="N175" t="str">
        <f t="shared" si="21"/>
        <v/>
      </c>
      <c r="O175" t="str">
        <f t="shared" si="22"/>
        <v/>
      </c>
      <c r="P175" t="str">
        <f t="shared" si="23"/>
        <v/>
      </c>
      <c r="Q175" t="str">
        <f t="shared" si="24"/>
        <v>homegoods_(us)_sales</v>
      </c>
    </row>
    <row r="176" spans="2:17" x14ac:dyDescent="0.2">
      <c r="B176" t="s">
        <v>2700</v>
      </c>
      <c r="J176" t="str">
        <f t="shared" si="17"/>
        <v>marmaxx_(us)_sales</v>
      </c>
      <c r="K176" t="str">
        <f t="shared" si="18"/>
        <v/>
      </c>
      <c r="L176" t="str">
        <f t="shared" si="19"/>
        <v/>
      </c>
      <c r="M176" t="str">
        <f t="shared" si="20"/>
        <v/>
      </c>
      <c r="N176" t="str">
        <f t="shared" si="21"/>
        <v/>
      </c>
      <c r="O176" t="str">
        <f t="shared" si="22"/>
        <v/>
      </c>
      <c r="P176" t="str">
        <f t="shared" si="23"/>
        <v/>
      </c>
      <c r="Q176" t="str">
        <f t="shared" si="24"/>
        <v>marmaxx_(us)_sales</v>
      </c>
    </row>
    <row r="177" spans="2:17" x14ac:dyDescent="0.2">
      <c r="B177" t="s">
        <v>2238</v>
      </c>
      <c r="C177" t="s">
        <v>3618</v>
      </c>
      <c r="D177" t="s">
        <v>2201</v>
      </c>
      <c r="E177" t="s">
        <v>3619</v>
      </c>
      <c r="F177" t="s">
        <v>3618</v>
      </c>
      <c r="G177" t="s">
        <v>2201</v>
      </c>
      <c r="J177" t="str">
        <f t="shared" si="17"/>
        <v xml:space="preserve">newly, </v>
      </c>
      <c r="K177" t="str">
        <f t="shared" si="18"/>
        <v xml:space="preserve"> opened, </v>
      </c>
      <c r="L177" t="str">
        <f t="shared" si="19"/>
        <v xml:space="preserve"> stores, </v>
      </c>
      <c r="M177" t="str">
        <f t="shared" si="20"/>
        <v xml:space="preserve"> newly, </v>
      </c>
      <c r="N177" t="str">
        <f t="shared" si="21"/>
        <v xml:space="preserve"> opened, </v>
      </c>
      <c r="O177" t="str">
        <f t="shared" si="22"/>
        <v xml:space="preserve"> stores</v>
      </c>
      <c r="P177" t="str">
        <f t="shared" si="23"/>
        <v/>
      </c>
      <c r="Q177" t="str">
        <f t="shared" si="24"/>
        <v>newly,  opened,  stores,  newly,  opened,  stores</v>
      </c>
    </row>
    <row r="178" spans="2:17" x14ac:dyDescent="0.2">
      <c r="B178" t="s">
        <v>2234</v>
      </c>
      <c r="C178" t="s">
        <v>3496</v>
      </c>
      <c r="D178" t="s">
        <v>3515</v>
      </c>
      <c r="E178" t="s">
        <v>3475</v>
      </c>
      <c r="F178" t="s">
        <v>3496</v>
      </c>
      <c r="J178" t="str">
        <f t="shared" si="17"/>
        <v xml:space="preserve">store, </v>
      </c>
      <c r="K178" t="str">
        <f t="shared" si="18"/>
        <v xml:space="preserve"> count, </v>
      </c>
      <c r="L178" t="str">
        <f t="shared" si="19"/>
        <v xml:space="preserve"> total, </v>
      </c>
      <c r="M178" t="str">
        <f t="shared" si="20"/>
        <v xml:space="preserve"> store, </v>
      </c>
      <c r="N178" t="str">
        <f t="shared" si="21"/>
        <v xml:space="preserve"> count</v>
      </c>
      <c r="O178" t="str">
        <f t="shared" si="22"/>
        <v/>
      </c>
      <c r="P178" t="str">
        <f t="shared" si="23"/>
        <v/>
      </c>
      <c r="Q178" t="str">
        <f t="shared" si="24"/>
        <v>store,  count,  total,  store,  count</v>
      </c>
    </row>
    <row r="179" spans="2:17" x14ac:dyDescent="0.2">
      <c r="B179" t="s">
        <v>2190</v>
      </c>
      <c r="C179" t="s">
        <v>3618</v>
      </c>
      <c r="D179" t="s">
        <v>2208</v>
      </c>
      <c r="E179" t="s">
        <v>3620</v>
      </c>
      <c r="J179" t="str">
        <f t="shared" si="17"/>
        <v xml:space="preserve">new_store, </v>
      </c>
      <c r="K179" t="str">
        <f t="shared" si="18"/>
        <v xml:space="preserve"> opened, </v>
      </c>
      <c r="L179" t="str">
        <f t="shared" si="19"/>
        <v xml:space="preserve"> new_store, </v>
      </c>
      <c r="M179" t="str">
        <f t="shared" si="20"/>
        <v xml:space="preserve"> opened_during_quarter</v>
      </c>
      <c r="N179" t="str">
        <f t="shared" si="21"/>
        <v/>
      </c>
      <c r="O179" t="str">
        <f t="shared" si="22"/>
        <v/>
      </c>
      <c r="P179" t="str">
        <f t="shared" si="23"/>
        <v/>
      </c>
      <c r="Q179" t="str">
        <f t="shared" si="24"/>
        <v>new_store,  opened,  new_store,  opened_during_quarter</v>
      </c>
    </row>
    <row r="180" spans="2:17" x14ac:dyDescent="0.2">
      <c r="B180" t="s">
        <v>2232</v>
      </c>
      <c r="C180" t="s">
        <v>3580</v>
      </c>
      <c r="D180" t="s">
        <v>3621</v>
      </c>
      <c r="J180" t="str">
        <f t="shared" si="17"/>
        <v xml:space="preserve">segment, </v>
      </c>
      <c r="K180" t="str">
        <f t="shared" si="18"/>
        <v xml:space="preserve"> revenues, </v>
      </c>
      <c r="L180" t="str">
        <f t="shared" si="19"/>
        <v xml:space="preserve"> e_commerce</v>
      </c>
      <c r="M180" t="str">
        <f t="shared" si="20"/>
        <v/>
      </c>
      <c r="N180" t="str">
        <f t="shared" si="21"/>
        <v/>
      </c>
      <c r="O180" t="str">
        <f t="shared" si="22"/>
        <v/>
      </c>
      <c r="P180" t="str">
        <f t="shared" si="23"/>
        <v/>
      </c>
      <c r="Q180" t="str">
        <f t="shared" si="24"/>
        <v>segment,  revenues,  e_commerce</v>
      </c>
    </row>
    <row r="181" spans="2:17" x14ac:dyDescent="0.2">
      <c r="B181" t="s">
        <v>2232</v>
      </c>
      <c r="C181" t="s">
        <v>3580</v>
      </c>
      <c r="D181" t="s">
        <v>3622</v>
      </c>
      <c r="J181" t="str">
        <f t="shared" si="17"/>
        <v xml:space="preserve">segment, </v>
      </c>
      <c r="K181" t="str">
        <f t="shared" si="18"/>
        <v xml:space="preserve"> revenues, </v>
      </c>
      <c r="L181" t="str">
        <f t="shared" si="19"/>
        <v xml:space="preserve"> proprietary</v>
      </c>
      <c r="M181" t="str">
        <f t="shared" si="20"/>
        <v/>
      </c>
      <c r="N181" t="str">
        <f t="shared" si="21"/>
        <v/>
      </c>
      <c r="O181" t="str">
        <f t="shared" si="22"/>
        <v/>
      </c>
      <c r="P181" t="str">
        <f t="shared" si="23"/>
        <v/>
      </c>
      <c r="Q181" t="str">
        <f t="shared" si="24"/>
        <v>segment,  revenues,  proprietary</v>
      </c>
    </row>
    <row r="182" spans="2:17" x14ac:dyDescent="0.2">
      <c r="B182" t="s">
        <v>2232</v>
      </c>
      <c r="C182" t="s">
        <v>3580</v>
      </c>
      <c r="D182" t="s">
        <v>3622</v>
      </c>
      <c r="J182" t="str">
        <f t="shared" si="17"/>
        <v xml:space="preserve">segment, </v>
      </c>
      <c r="K182" t="str">
        <f t="shared" si="18"/>
        <v xml:space="preserve"> revenues, </v>
      </c>
      <c r="L182" t="str">
        <f t="shared" si="19"/>
        <v xml:space="preserve"> proprietary</v>
      </c>
      <c r="M182" t="str">
        <f t="shared" si="20"/>
        <v/>
      </c>
      <c r="N182" t="str">
        <f t="shared" si="21"/>
        <v/>
      </c>
      <c r="O182" t="str">
        <f t="shared" si="22"/>
        <v/>
      </c>
      <c r="P182" t="str">
        <f t="shared" si="23"/>
        <v/>
      </c>
      <c r="Q182" t="str">
        <f t="shared" si="24"/>
        <v>segment,  revenues,  proprietary</v>
      </c>
    </row>
    <row r="183" spans="2:17" x14ac:dyDescent="0.2">
      <c r="B183" t="s">
        <v>2232</v>
      </c>
      <c r="C183" t="s">
        <v>3580</v>
      </c>
      <c r="D183" t="s">
        <v>3534</v>
      </c>
      <c r="E183" t="s">
        <v>2201</v>
      </c>
      <c r="J183" t="str">
        <f t="shared" si="17"/>
        <v xml:space="preserve">segment, </v>
      </c>
      <c r="K183" t="str">
        <f t="shared" si="18"/>
        <v xml:space="preserve"> revenues, </v>
      </c>
      <c r="L183" t="str">
        <f t="shared" si="19"/>
        <v xml:space="preserve"> retail, </v>
      </c>
      <c r="M183" t="str">
        <f t="shared" si="20"/>
        <v xml:space="preserve"> stores</v>
      </c>
      <c r="N183" t="str">
        <f t="shared" si="21"/>
        <v/>
      </c>
      <c r="O183" t="str">
        <f t="shared" si="22"/>
        <v/>
      </c>
      <c r="P183" t="str">
        <f t="shared" si="23"/>
        <v/>
      </c>
      <c r="Q183" t="str">
        <f t="shared" si="24"/>
        <v>segment,  revenues,  retail,  stores</v>
      </c>
    </row>
    <row r="184" spans="2:17" x14ac:dyDescent="0.2">
      <c r="B184" t="s">
        <v>2232</v>
      </c>
      <c r="C184" t="s">
        <v>3580</v>
      </c>
      <c r="D184" t="s">
        <v>3623</v>
      </c>
      <c r="J184" t="str">
        <f t="shared" si="17"/>
        <v xml:space="preserve">segment, </v>
      </c>
      <c r="K184" t="str">
        <f t="shared" si="18"/>
        <v xml:space="preserve"> revenues, </v>
      </c>
      <c r="L184" t="str">
        <f t="shared" si="19"/>
        <v xml:space="preserve"> third_party</v>
      </c>
      <c r="M184" t="str">
        <f t="shared" si="20"/>
        <v/>
      </c>
      <c r="N184" t="str">
        <f t="shared" si="21"/>
        <v/>
      </c>
      <c r="O184" t="str">
        <f t="shared" si="22"/>
        <v/>
      </c>
      <c r="P184" t="str">
        <f t="shared" si="23"/>
        <v/>
      </c>
      <c r="Q184" t="str">
        <f t="shared" si="24"/>
        <v>segment,  revenues,  third_party</v>
      </c>
    </row>
    <row r="185" spans="2:17" x14ac:dyDescent="0.2">
      <c r="B185" t="s">
        <v>2232</v>
      </c>
      <c r="C185" t="s">
        <v>3580</v>
      </c>
      <c r="D185" t="s">
        <v>3623</v>
      </c>
      <c r="J185" t="str">
        <f t="shared" si="17"/>
        <v xml:space="preserve">segment, </v>
      </c>
      <c r="K185" t="str">
        <f t="shared" si="18"/>
        <v xml:space="preserve"> revenues, </v>
      </c>
      <c r="L185" t="str">
        <f t="shared" si="19"/>
        <v xml:space="preserve"> third_party</v>
      </c>
      <c r="M185" t="str">
        <f t="shared" si="20"/>
        <v/>
      </c>
      <c r="N185" t="str">
        <f t="shared" si="21"/>
        <v/>
      </c>
      <c r="O185" t="str">
        <f t="shared" si="22"/>
        <v/>
      </c>
      <c r="P185" t="str">
        <f t="shared" si="23"/>
        <v/>
      </c>
      <c r="Q185" t="str">
        <f t="shared" si="24"/>
        <v>segment,  revenues,  third_party</v>
      </c>
    </row>
    <row r="186" spans="2:17" x14ac:dyDescent="0.2">
      <c r="B186" t="s">
        <v>273</v>
      </c>
      <c r="C186" t="s">
        <v>2201</v>
      </c>
      <c r="D186" t="s">
        <v>3624</v>
      </c>
      <c r="J186" t="str">
        <f t="shared" si="17"/>
        <v xml:space="preserve">stores, </v>
      </c>
      <c r="K186" t="str">
        <f t="shared" si="18"/>
        <v xml:space="preserve"> stores, </v>
      </c>
      <c r="L186" t="str">
        <f t="shared" si="19"/>
        <v xml:space="preserve"> permanently_closed_during_quarter</v>
      </c>
      <c r="M186" t="str">
        <f t="shared" si="20"/>
        <v/>
      </c>
      <c r="N186" t="str">
        <f t="shared" si="21"/>
        <v/>
      </c>
      <c r="O186" t="str">
        <f t="shared" si="22"/>
        <v/>
      </c>
      <c r="P186" t="str">
        <f t="shared" si="23"/>
        <v/>
      </c>
      <c r="Q186" t="str">
        <f t="shared" si="24"/>
        <v>stores,  stores,  permanently_closed_during_quarter</v>
      </c>
    </row>
    <row r="187" spans="2:17" x14ac:dyDescent="0.2">
      <c r="B187" t="s">
        <v>2240</v>
      </c>
      <c r="C187" t="s">
        <v>3469</v>
      </c>
      <c r="D187" t="s">
        <v>3578</v>
      </c>
      <c r="E187" t="s">
        <v>3536</v>
      </c>
      <c r="J187" t="str">
        <f t="shared" si="17"/>
        <v xml:space="preserve">sub_segment, </v>
      </c>
      <c r="K187" t="str">
        <f t="shared" si="18"/>
        <v xml:space="preserve"> revenue, </v>
      </c>
      <c r="L187" t="str">
        <f t="shared" si="19"/>
        <v xml:space="preserve"> category, </v>
      </c>
      <c r="M187" t="str">
        <f t="shared" si="20"/>
        <v xml:space="preserve"> accessories</v>
      </c>
      <c r="N187" t="str">
        <f t="shared" si="21"/>
        <v/>
      </c>
      <c r="O187" t="str">
        <f t="shared" si="22"/>
        <v/>
      </c>
      <c r="P187" t="str">
        <f t="shared" si="23"/>
        <v/>
      </c>
      <c r="Q187" t="str">
        <f t="shared" si="24"/>
        <v>sub_segment,  revenue,  category,  accessories</v>
      </c>
    </row>
    <row r="188" spans="2:17" x14ac:dyDescent="0.2">
      <c r="B188" t="s">
        <v>2240</v>
      </c>
      <c r="C188" t="s">
        <v>3469</v>
      </c>
      <c r="D188" t="s">
        <v>3578</v>
      </c>
      <c r="E188" t="s">
        <v>3536</v>
      </c>
      <c r="J188" t="str">
        <f t="shared" si="17"/>
        <v xml:space="preserve">sub_segment, </v>
      </c>
      <c r="K188" t="str">
        <f t="shared" si="18"/>
        <v xml:space="preserve"> revenue, </v>
      </c>
      <c r="L188" t="str">
        <f t="shared" si="19"/>
        <v xml:space="preserve"> category, </v>
      </c>
      <c r="M188" t="str">
        <f t="shared" si="20"/>
        <v xml:space="preserve"> accessories</v>
      </c>
      <c r="N188" t="str">
        <f t="shared" si="21"/>
        <v/>
      </c>
      <c r="O188" t="str">
        <f t="shared" si="22"/>
        <v/>
      </c>
      <c r="P188" t="str">
        <f t="shared" si="23"/>
        <v/>
      </c>
      <c r="Q188" t="str">
        <f t="shared" si="24"/>
        <v>sub_segment,  revenue,  category,  accessories</v>
      </c>
    </row>
    <row r="189" spans="2:17" x14ac:dyDescent="0.2">
      <c r="B189" t="s">
        <v>2240</v>
      </c>
      <c r="C189" t="s">
        <v>3469</v>
      </c>
      <c r="D189" t="s">
        <v>3578</v>
      </c>
      <c r="E189" t="s">
        <v>3625</v>
      </c>
      <c r="J189" t="str">
        <f t="shared" si="17"/>
        <v xml:space="preserve">sub_segment, </v>
      </c>
      <c r="K189" t="str">
        <f t="shared" si="18"/>
        <v xml:space="preserve"> revenue, </v>
      </c>
      <c r="L189" t="str">
        <f t="shared" si="19"/>
        <v xml:space="preserve"> category, </v>
      </c>
      <c r="M189" t="str">
        <f t="shared" si="20"/>
        <v xml:space="preserve"> boys</v>
      </c>
      <c r="N189" t="str">
        <f t="shared" si="21"/>
        <v/>
      </c>
      <c r="O189" t="str">
        <f t="shared" si="22"/>
        <v/>
      </c>
      <c r="P189" t="str">
        <f t="shared" si="23"/>
        <v/>
      </c>
      <c r="Q189" t="str">
        <f t="shared" si="24"/>
        <v>sub_segment,  revenue,  category,  boys</v>
      </c>
    </row>
    <row r="190" spans="2:17" x14ac:dyDescent="0.2">
      <c r="B190" t="s">
        <v>2240</v>
      </c>
      <c r="C190" t="s">
        <v>3469</v>
      </c>
      <c r="D190" t="s">
        <v>3578</v>
      </c>
      <c r="E190" t="s">
        <v>3625</v>
      </c>
      <c r="J190" t="str">
        <f t="shared" si="17"/>
        <v xml:space="preserve">sub_segment, </v>
      </c>
      <c r="K190" t="str">
        <f t="shared" si="18"/>
        <v xml:space="preserve"> revenue, </v>
      </c>
      <c r="L190" t="str">
        <f t="shared" si="19"/>
        <v xml:space="preserve"> category, </v>
      </c>
      <c r="M190" t="str">
        <f t="shared" si="20"/>
        <v xml:space="preserve"> boys</v>
      </c>
      <c r="N190" t="str">
        <f t="shared" si="21"/>
        <v/>
      </c>
      <c r="O190" t="str">
        <f t="shared" si="22"/>
        <v/>
      </c>
      <c r="P190" t="str">
        <f t="shared" si="23"/>
        <v/>
      </c>
      <c r="Q190" t="str">
        <f t="shared" si="24"/>
        <v>sub_segment,  revenue,  category,  boys</v>
      </c>
    </row>
    <row r="191" spans="2:17" x14ac:dyDescent="0.2">
      <c r="B191" t="s">
        <v>2240</v>
      </c>
      <c r="C191" t="s">
        <v>3469</v>
      </c>
      <c r="D191" t="s">
        <v>3578</v>
      </c>
      <c r="E191" t="s">
        <v>3626</v>
      </c>
      <c r="J191" t="str">
        <f t="shared" si="17"/>
        <v xml:space="preserve">sub_segment, </v>
      </c>
      <c r="K191" t="str">
        <f t="shared" si="18"/>
        <v xml:space="preserve"> revenue, </v>
      </c>
      <c r="L191" t="str">
        <f t="shared" si="19"/>
        <v xml:space="preserve"> category, </v>
      </c>
      <c r="M191" t="str">
        <f t="shared" si="20"/>
        <v xml:space="preserve"> footwear</v>
      </c>
      <c r="N191" t="str">
        <f t="shared" si="21"/>
        <v/>
      </c>
      <c r="O191" t="str">
        <f t="shared" si="22"/>
        <v/>
      </c>
      <c r="P191" t="str">
        <f t="shared" si="23"/>
        <v/>
      </c>
      <c r="Q191" t="str">
        <f t="shared" si="24"/>
        <v>sub_segment,  revenue,  category,  footwear</v>
      </c>
    </row>
    <row r="192" spans="2:17" x14ac:dyDescent="0.2">
      <c r="B192" t="s">
        <v>2240</v>
      </c>
      <c r="C192" t="s">
        <v>3469</v>
      </c>
      <c r="D192" t="s">
        <v>3578</v>
      </c>
      <c r="E192" t="s">
        <v>3626</v>
      </c>
      <c r="J192" t="str">
        <f t="shared" si="17"/>
        <v xml:space="preserve">sub_segment, </v>
      </c>
      <c r="K192" t="str">
        <f t="shared" si="18"/>
        <v xml:space="preserve"> revenue, </v>
      </c>
      <c r="L192" t="str">
        <f t="shared" si="19"/>
        <v xml:space="preserve"> category, </v>
      </c>
      <c r="M192" t="str">
        <f t="shared" si="20"/>
        <v xml:space="preserve"> footwear</v>
      </c>
      <c r="N192" t="str">
        <f t="shared" si="21"/>
        <v/>
      </c>
      <c r="O192" t="str">
        <f t="shared" si="22"/>
        <v/>
      </c>
      <c r="P192" t="str">
        <f t="shared" si="23"/>
        <v/>
      </c>
      <c r="Q192" t="str">
        <f t="shared" si="24"/>
        <v>sub_segment,  revenue,  category,  footwear</v>
      </c>
    </row>
    <row r="193" spans="2:17" x14ac:dyDescent="0.2">
      <c r="B193" t="s">
        <v>2240</v>
      </c>
      <c r="C193" t="s">
        <v>3469</v>
      </c>
      <c r="D193" t="s">
        <v>3578</v>
      </c>
      <c r="E193" t="s">
        <v>3627</v>
      </c>
      <c r="J193" t="str">
        <f t="shared" si="17"/>
        <v xml:space="preserve">sub_segment, </v>
      </c>
      <c r="K193" t="str">
        <f t="shared" si="18"/>
        <v xml:space="preserve"> revenue, </v>
      </c>
      <c r="L193" t="str">
        <f t="shared" si="19"/>
        <v xml:space="preserve"> category, </v>
      </c>
      <c r="M193" t="str">
        <f t="shared" si="20"/>
        <v xml:space="preserve"> girls</v>
      </c>
      <c r="N193" t="str">
        <f t="shared" si="21"/>
        <v/>
      </c>
      <c r="O193" t="str">
        <f t="shared" si="22"/>
        <v/>
      </c>
      <c r="P193" t="str">
        <f t="shared" si="23"/>
        <v/>
      </c>
      <c r="Q193" t="str">
        <f t="shared" si="24"/>
        <v>sub_segment,  revenue,  category,  girls</v>
      </c>
    </row>
    <row r="194" spans="2:17" x14ac:dyDescent="0.2">
      <c r="B194" t="s">
        <v>2240</v>
      </c>
      <c r="C194" t="s">
        <v>3469</v>
      </c>
      <c r="D194" t="s">
        <v>3578</v>
      </c>
      <c r="E194" t="s">
        <v>3627</v>
      </c>
      <c r="J194" t="str">
        <f t="shared" si="17"/>
        <v xml:space="preserve">sub_segment, </v>
      </c>
      <c r="K194" t="str">
        <f t="shared" si="18"/>
        <v xml:space="preserve"> revenue, </v>
      </c>
      <c r="L194" t="str">
        <f t="shared" si="19"/>
        <v xml:space="preserve"> category, </v>
      </c>
      <c r="M194" t="str">
        <f t="shared" si="20"/>
        <v xml:space="preserve"> girls</v>
      </c>
      <c r="N194" t="str">
        <f t="shared" si="21"/>
        <v/>
      </c>
      <c r="O194" t="str">
        <f t="shared" si="22"/>
        <v/>
      </c>
      <c r="P194" t="str">
        <f t="shared" si="23"/>
        <v/>
      </c>
      <c r="Q194" t="str">
        <f t="shared" si="24"/>
        <v>sub_segment,  revenue,  category,  girls</v>
      </c>
    </row>
    <row r="195" spans="2:17" x14ac:dyDescent="0.2">
      <c r="B195" t="s">
        <v>2240</v>
      </c>
      <c r="C195" t="s">
        <v>3469</v>
      </c>
      <c r="D195" t="s">
        <v>3578</v>
      </c>
      <c r="E195" t="s">
        <v>3607</v>
      </c>
      <c r="J195" t="str">
        <f t="shared" ref="J195:J258" si="25">IF(B195="","",IF(C195&lt;&gt;"",B195&amp;", ",B195))</f>
        <v xml:space="preserve">sub_segment, </v>
      </c>
      <c r="K195" t="str">
        <f t="shared" ref="K195:K258" si="26">IF(C195="","",IF(D195&lt;&gt;"",C195&amp;", ",C195))</f>
        <v xml:space="preserve"> revenue, </v>
      </c>
      <c r="L195" t="str">
        <f t="shared" ref="L195:L258" si="27">IF(D195="","",IF(E195&lt;&gt;"",D195&amp;", ",D195))</f>
        <v xml:space="preserve"> category, </v>
      </c>
      <c r="M195" t="str">
        <f t="shared" ref="M195:M258" si="28">IF(E195="","",IF(F195&lt;&gt;"",E195&amp;", ",E195))</f>
        <v xml:space="preserve"> mens</v>
      </c>
      <c r="N195" t="str">
        <f t="shared" ref="N195:N258" si="29">IF(F195="","",IF(G195&lt;&gt;"",F195&amp;", ",F195))</f>
        <v/>
      </c>
      <c r="O195" t="str">
        <f t="shared" ref="O195:O258" si="30">IF(G195="","",IF(H195&lt;&gt;"",G195&amp;", ",G195))</f>
        <v/>
      </c>
      <c r="P195" t="str">
        <f t="shared" ref="P195:P258" si="31">IF(H195="","",IF(I195&lt;&gt;"",H195&amp;", ",H195))</f>
        <v/>
      </c>
      <c r="Q195" t="str">
        <f t="shared" ref="Q195:Q258" si="32">CONCATENATE(J195,K195,L195,M195,N195,O195,P195)</f>
        <v>sub_segment,  revenue,  category,  mens</v>
      </c>
    </row>
    <row r="196" spans="2:17" x14ac:dyDescent="0.2">
      <c r="B196" t="s">
        <v>2240</v>
      </c>
      <c r="C196" t="s">
        <v>3469</v>
      </c>
      <c r="D196" t="s">
        <v>3578</v>
      </c>
      <c r="E196" t="s">
        <v>3607</v>
      </c>
      <c r="J196" t="str">
        <f t="shared" si="25"/>
        <v xml:space="preserve">sub_segment, </v>
      </c>
      <c r="K196" t="str">
        <f t="shared" si="26"/>
        <v xml:space="preserve"> revenue, </v>
      </c>
      <c r="L196" t="str">
        <f t="shared" si="27"/>
        <v xml:space="preserve"> category, </v>
      </c>
      <c r="M196" t="str">
        <f t="shared" si="28"/>
        <v xml:space="preserve"> mens</v>
      </c>
      <c r="N196" t="str">
        <f t="shared" si="29"/>
        <v/>
      </c>
      <c r="O196" t="str">
        <f t="shared" si="30"/>
        <v/>
      </c>
      <c r="P196" t="str">
        <f t="shared" si="31"/>
        <v/>
      </c>
      <c r="Q196" t="str">
        <f t="shared" si="32"/>
        <v>sub_segment,  revenue,  category,  mens</v>
      </c>
    </row>
    <row r="197" spans="2:17" x14ac:dyDescent="0.2">
      <c r="B197" t="s">
        <v>2240</v>
      </c>
      <c r="C197" t="s">
        <v>3469</v>
      </c>
      <c r="D197" t="s">
        <v>3578</v>
      </c>
      <c r="E197" t="s">
        <v>3628</v>
      </c>
      <c r="J197" t="str">
        <f t="shared" si="25"/>
        <v xml:space="preserve">sub_segment, </v>
      </c>
      <c r="K197" t="str">
        <f t="shared" si="26"/>
        <v xml:space="preserve"> revenue, </v>
      </c>
      <c r="L197" t="str">
        <f t="shared" si="27"/>
        <v xml:space="preserve"> category, </v>
      </c>
      <c r="M197" t="str">
        <f t="shared" si="28"/>
        <v xml:space="preserve"> outdoor</v>
      </c>
      <c r="N197" t="str">
        <f t="shared" si="29"/>
        <v/>
      </c>
      <c r="O197" t="str">
        <f t="shared" si="30"/>
        <v/>
      </c>
      <c r="P197" t="str">
        <f t="shared" si="31"/>
        <v/>
      </c>
      <c r="Q197" t="str">
        <f t="shared" si="32"/>
        <v>sub_segment,  revenue,  category,  outdoor</v>
      </c>
    </row>
    <row r="198" spans="2:17" x14ac:dyDescent="0.2">
      <c r="B198" t="s">
        <v>2240</v>
      </c>
      <c r="C198" t="s">
        <v>3469</v>
      </c>
      <c r="D198" t="s">
        <v>3578</v>
      </c>
      <c r="E198" t="s">
        <v>3628</v>
      </c>
      <c r="J198" t="str">
        <f t="shared" si="25"/>
        <v xml:space="preserve">sub_segment, </v>
      </c>
      <c r="K198" t="str">
        <f t="shared" si="26"/>
        <v xml:space="preserve"> revenue, </v>
      </c>
      <c r="L198" t="str">
        <f t="shared" si="27"/>
        <v xml:space="preserve"> category, </v>
      </c>
      <c r="M198" t="str">
        <f t="shared" si="28"/>
        <v xml:space="preserve"> outdoor</v>
      </c>
      <c r="N198" t="str">
        <f t="shared" si="29"/>
        <v/>
      </c>
      <c r="O198" t="str">
        <f t="shared" si="30"/>
        <v/>
      </c>
      <c r="P198" t="str">
        <f t="shared" si="31"/>
        <v/>
      </c>
      <c r="Q198" t="str">
        <f t="shared" si="32"/>
        <v>sub_segment,  revenue,  category,  outdoor</v>
      </c>
    </row>
    <row r="199" spans="2:17" x14ac:dyDescent="0.2">
      <c r="B199" t="s">
        <v>2240</v>
      </c>
      <c r="C199" t="s">
        <v>3469</v>
      </c>
      <c r="D199" t="s">
        <v>3578</v>
      </c>
      <c r="E199" t="s">
        <v>3629</v>
      </c>
      <c r="J199" t="str">
        <f t="shared" si="25"/>
        <v xml:space="preserve">sub_segment, </v>
      </c>
      <c r="K199" t="str">
        <f t="shared" si="26"/>
        <v xml:space="preserve"> revenue, </v>
      </c>
      <c r="L199" t="str">
        <f t="shared" si="27"/>
        <v xml:space="preserve"> category, </v>
      </c>
      <c r="M199" t="str">
        <f t="shared" si="28"/>
        <v xml:space="preserve"> women</v>
      </c>
      <c r="N199" t="str">
        <f t="shared" si="29"/>
        <v/>
      </c>
      <c r="O199" t="str">
        <f t="shared" si="30"/>
        <v/>
      </c>
      <c r="P199" t="str">
        <f t="shared" si="31"/>
        <v/>
      </c>
      <c r="Q199" t="str">
        <f t="shared" si="32"/>
        <v>sub_segment,  revenue,  category,  women</v>
      </c>
    </row>
    <row r="200" spans="2:17" x14ac:dyDescent="0.2">
      <c r="B200" t="s">
        <v>2240</v>
      </c>
      <c r="C200" t="s">
        <v>3469</v>
      </c>
      <c r="D200" t="s">
        <v>3578</v>
      </c>
      <c r="E200" t="s">
        <v>3630</v>
      </c>
      <c r="J200" t="str">
        <f t="shared" si="25"/>
        <v xml:space="preserve">sub_segment, </v>
      </c>
      <c r="K200" t="str">
        <f t="shared" si="26"/>
        <v xml:space="preserve"> revenue, </v>
      </c>
      <c r="L200" t="str">
        <f t="shared" si="27"/>
        <v xml:space="preserve"> category, </v>
      </c>
      <c r="M200" t="str">
        <f t="shared" si="28"/>
        <v xml:space="preserve"> womens</v>
      </c>
      <c r="N200" t="str">
        <f t="shared" si="29"/>
        <v/>
      </c>
      <c r="O200" t="str">
        <f t="shared" si="30"/>
        <v/>
      </c>
      <c r="P200" t="str">
        <f t="shared" si="31"/>
        <v/>
      </c>
      <c r="Q200" t="str">
        <f t="shared" si="32"/>
        <v>sub_segment,  revenue,  category,  womens</v>
      </c>
    </row>
    <row r="201" spans="2:17" x14ac:dyDescent="0.2">
      <c r="B201" t="s">
        <v>2241</v>
      </c>
      <c r="C201" t="s">
        <v>3631</v>
      </c>
      <c r="D201" t="s">
        <v>3487</v>
      </c>
      <c r="E201" t="s">
        <v>3488</v>
      </c>
      <c r="F201" t="s">
        <v>3632</v>
      </c>
      <c r="G201" t="s">
        <v>3633</v>
      </c>
      <c r="J201" t="str">
        <f t="shared" si="25"/>
        <v xml:space="preserve">total_gross, </v>
      </c>
      <c r="K201" t="str">
        <f t="shared" si="26"/>
        <v xml:space="preserve"> square_footageend_quarter, </v>
      </c>
      <c r="L201" t="str">
        <f t="shared" si="27"/>
        <v xml:space="preserve"> total_gross, </v>
      </c>
      <c r="M201" t="str">
        <f t="shared" si="28"/>
        <v xml:space="preserve"> square_footage, </v>
      </c>
      <c r="N201" t="str">
        <f t="shared" si="29"/>
        <v xml:space="preserve"> at, </v>
      </c>
      <c r="O201" t="str">
        <f t="shared" si="30"/>
        <v xml:space="preserve"> end_quarter</v>
      </c>
      <c r="P201" t="str">
        <f t="shared" si="31"/>
        <v/>
      </c>
      <c r="Q201" t="str">
        <f t="shared" si="32"/>
        <v>total_gross,  square_footageend_quarter,  total_gross,  square_footage,  at,  end_quarter</v>
      </c>
    </row>
    <row r="202" spans="2:17" x14ac:dyDescent="0.2">
      <c r="B202" t="s">
        <v>1826</v>
      </c>
      <c r="C202" t="s">
        <v>3634</v>
      </c>
      <c r="D202" t="s">
        <v>3515</v>
      </c>
      <c r="E202" t="s">
        <v>2201</v>
      </c>
      <c r="F202" t="s">
        <v>3632</v>
      </c>
      <c r="G202" t="s">
        <v>3633</v>
      </c>
      <c r="J202" t="str">
        <f t="shared" si="25"/>
        <v xml:space="preserve">total, </v>
      </c>
      <c r="K202" t="str">
        <f t="shared" si="26"/>
        <v xml:space="preserve"> storesend_quarter, </v>
      </c>
      <c r="L202" t="str">
        <f t="shared" si="27"/>
        <v xml:space="preserve"> total, </v>
      </c>
      <c r="M202" t="str">
        <f t="shared" si="28"/>
        <v xml:space="preserve"> stores, </v>
      </c>
      <c r="N202" t="str">
        <f t="shared" si="29"/>
        <v xml:space="preserve"> at, </v>
      </c>
      <c r="O202" t="str">
        <f t="shared" si="30"/>
        <v xml:space="preserve"> end_quarter</v>
      </c>
      <c r="P202" t="str">
        <f t="shared" si="31"/>
        <v/>
      </c>
      <c r="Q202" t="str">
        <f t="shared" si="32"/>
        <v>total,  storesend_quarter,  total,  stores,  at,  end_quarter</v>
      </c>
    </row>
    <row r="203" spans="2:17" x14ac:dyDescent="0.2">
      <c r="B203" t="s">
        <v>1709</v>
      </c>
      <c r="C203" t="s">
        <v>2196</v>
      </c>
      <c r="J203" t="str">
        <f t="shared" si="25"/>
        <v xml:space="preserve">customers, </v>
      </c>
      <c r="K203" t="str">
        <f t="shared" si="26"/>
        <v xml:space="preserve"> new_customers</v>
      </c>
      <c r="L203" t="str">
        <f t="shared" si="27"/>
        <v/>
      </c>
      <c r="M203" t="str">
        <f t="shared" si="28"/>
        <v/>
      </c>
      <c r="N203" t="str">
        <f t="shared" si="29"/>
        <v/>
      </c>
      <c r="O203" t="str">
        <f t="shared" si="30"/>
        <v/>
      </c>
      <c r="P203" t="str">
        <f t="shared" si="31"/>
        <v/>
      </c>
      <c r="Q203" t="str">
        <f t="shared" si="32"/>
        <v>customers,  new_customers</v>
      </c>
    </row>
    <row r="204" spans="2:17" x14ac:dyDescent="0.2">
      <c r="B204" t="s">
        <v>2230</v>
      </c>
      <c r="C204" t="s">
        <v>3580</v>
      </c>
      <c r="D204" t="s">
        <v>3635</v>
      </c>
      <c r="E204" t="s">
        <v>3580</v>
      </c>
      <c r="J204" t="str">
        <f t="shared" si="25"/>
        <v xml:space="preserve">geographic, </v>
      </c>
      <c r="K204" t="str">
        <f t="shared" si="26"/>
        <v xml:space="preserve"> revenues, </v>
      </c>
      <c r="L204" t="str">
        <f t="shared" si="27"/>
        <v xml:space="preserve"> china, </v>
      </c>
      <c r="M204" t="str">
        <f t="shared" si="28"/>
        <v xml:space="preserve"> revenues</v>
      </c>
      <c r="N204" t="str">
        <f t="shared" si="29"/>
        <v/>
      </c>
      <c r="O204" t="str">
        <f t="shared" si="30"/>
        <v/>
      </c>
      <c r="P204" t="str">
        <f t="shared" si="31"/>
        <v/>
      </c>
      <c r="Q204" t="str">
        <f t="shared" si="32"/>
        <v>geographic,  revenues,  china,  revenues</v>
      </c>
    </row>
    <row r="205" spans="2:17" x14ac:dyDescent="0.2">
      <c r="B205" t="s">
        <v>2230</v>
      </c>
      <c r="C205" t="s">
        <v>3580</v>
      </c>
      <c r="D205" t="s">
        <v>3636</v>
      </c>
      <c r="E205" t="s">
        <v>3580</v>
      </c>
      <c r="J205" t="str">
        <f t="shared" si="25"/>
        <v xml:space="preserve">geographic, </v>
      </c>
      <c r="K205" t="str">
        <f t="shared" si="26"/>
        <v xml:space="preserve"> revenues, </v>
      </c>
      <c r="L205" t="str">
        <f t="shared" si="27"/>
        <v xml:space="preserve"> north_america, </v>
      </c>
      <c r="M205" t="str">
        <f t="shared" si="28"/>
        <v xml:space="preserve"> revenues</v>
      </c>
      <c r="N205" t="str">
        <f t="shared" si="29"/>
        <v/>
      </c>
      <c r="O205" t="str">
        <f t="shared" si="30"/>
        <v/>
      </c>
      <c r="P205" t="str">
        <f t="shared" si="31"/>
        <v/>
      </c>
      <c r="Q205" t="str">
        <f t="shared" si="32"/>
        <v>geographic,  revenues,  north_america,  revenues</v>
      </c>
    </row>
    <row r="206" spans="2:17" x14ac:dyDescent="0.2">
      <c r="B206" t="s">
        <v>2230</v>
      </c>
      <c r="C206" t="s">
        <v>3580</v>
      </c>
      <c r="D206" t="s">
        <v>3637</v>
      </c>
      <c r="E206" t="s">
        <v>3580</v>
      </c>
      <c r="J206" t="str">
        <f t="shared" si="25"/>
        <v xml:space="preserve">geographic, </v>
      </c>
      <c r="K206" t="str">
        <f t="shared" si="26"/>
        <v xml:space="preserve"> revenues, </v>
      </c>
      <c r="L206" t="str">
        <f t="shared" si="27"/>
        <v xml:space="preserve"> other_asia, </v>
      </c>
      <c r="M206" t="str">
        <f t="shared" si="28"/>
        <v xml:space="preserve"> revenues</v>
      </c>
      <c r="N206" t="str">
        <f t="shared" si="29"/>
        <v/>
      </c>
      <c r="O206" t="str">
        <f t="shared" si="30"/>
        <v/>
      </c>
      <c r="P206" t="str">
        <f t="shared" si="31"/>
        <v/>
      </c>
      <c r="Q206" t="str">
        <f t="shared" si="32"/>
        <v>geographic,  revenues,  other_asia,  revenues</v>
      </c>
    </row>
    <row r="207" spans="2:17" x14ac:dyDescent="0.2">
      <c r="B207" t="s">
        <v>2230</v>
      </c>
      <c r="C207" t="s">
        <v>3580</v>
      </c>
      <c r="D207" t="s">
        <v>3494</v>
      </c>
      <c r="E207" t="s">
        <v>3580</v>
      </c>
      <c r="J207" t="str">
        <f t="shared" si="25"/>
        <v xml:space="preserve">geographic, </v>
      </c>
      <c r="K207" t="str">
        <f t="shared" si="26"/>
        <v xml:space="preserve"> revenues, </v>
      </c>
      <c r="L207" t="str">
        <f t="shared" si="27"/>
        <v xml:space="preserve"> other, </v>
      </c>
      <c r="M207" t="str">
        <f t="shared" si="28"/>
        <v xml:space="preserve"> revenues</v>
      </c>
      <c r="N207" t="str">
        <f t="shared" si="29"/>
        <v/>
      </c>
      <c r="O207" t="str">
        <f t="shared" si="30"/>
        <v/>
      </c>
      <c r="P207" t="str">
        <f t="shared" si="31"/>
        <v/>
      </c>
      <c r="Q207" t="str">
        <f t="shared" si="32"/>
        <v>geographic,  revenues,  other,  revenues</v>
      </c>
    </row>
    <row r="208" spans="2:17" x14ac:dyDescent="0.2">
      <c r="B208" t="s">
        <v>2230</v>
      </c>
      <c r="C208" t="s">
        <v>3580</v>
      </c>
      <c r="D208" t="s">
        <v>3515</v>
      </c>
      <c r="J208" t="str">
        <f t="shared" si="25"/>
        <v xml:space="preserve">geographic, </v>
      </c>
      <c r="K208" t="str">
        <f t="shared" si="26"/>
        <v xml:space="preserve"> revenues, </v>
      </c>
      <c r="L208" t="str">
        <f t="shared" si="27"/>
        <v xml:space="preserve"> total</v>
      </c>
      <c r="M208" t="str">
        <f t="shared" si="28"/>
        <v/>
      </c>
      <c r="N208" t="str">
        <f t="shared" si="29"/>
        <v/>
      </c>
      <c r="O208" t="str">
        <f t="shared" si="30"/>
        <v/>
      </c>
      <c r="P208" t="str">
        <f t="shared" si="31"/>
        <v/>
      </c>
      <c r="Q208" t="str">
        <f t="shared" si="32"/>
        <v>geographic,  revenues,  total</v>
      </c>
    </row>
    <row r="209" spans="2:17" x14ac:dyDescent="0.2">
      <c r="B209" t="s">
        <v>2232</v>
      </c>
      <c r="C209" t="s">
        <v>3580</v>
      </c>
      <c r="D209" t="s">
        <v>3638</v>
      </c>
      <c r="E209" t="s">
        <v>3580</v>
      </c>
      <c r="J209" t="str">
        <f t="shared" si="25"/>
        <v xml:space="preserve">segment, </v>
      </c>
      <c r="K209" t="str">
        <f t="shared" si="26"/>
        <v xml:space="preserve"> revenues, </v>
      </c>
      <c r="L209" t="str">
        <f t="shared" si="27"/>
        <v xml:space="preserve"> coach, </v>
      </c>
      <c r="M209" t="str">
        <f t="shared" si="28"/>
        <v xml:space="preserve"> revenues</v>
      </c>
      <c r="N209" t="str">
        <f t="shared" si="29"/>
        <v/>
      </c>
      <c r="O209" t="str">
        <f t="shared" si="30"/>
        <v/>
      </c>
      <c r="P209" t="str">
        <f t="shared" si="31"/>
        <v/>
      </c>
      <c r="Q209" t="str">
        <f t="shared" si="32"/>
        <v>segment,  revenues,  coach,  revenues</v>
      </c>
    </row>
    <row r="210" spans="2:17" x14ac:dyDescent="0.2">
      <c r="B210" t="s">
        <v>2232</v>
      </c>
      <c r="C210" t="s">
        <v>3580</v>
      </c>
      <c r="D210" t="s">
        <v>3639</v>
      </c>
      <c r="E210" t="s">
        <v>3580</v>
      </c>
      <c r="J210" t="str">
        <f t="shared" si="25"/>
        <v xml:space="preserve">segment, </v>
      </c>
      <c r="K210" t="str">
        <f t="shared" si="26"/>
        <v xml:space="preserve"> revenues, </v>
      </c>
      <c r="L210" t="str">
        <f t="shared" si="27"/>
        <v xml:space="preserve"> kate_spade, </v>
      </c>
      <c r="M210" t="str">
        <f t="shared" si="28"/>
        <v xml:space="preserve"> revenues</v>
      </c>
      <c r="N210" t="str">
        <f t="shared" si="29"/>
        <v/>
      </c>
      <c r="O210" t="str">
        <f t="shared" si="30"/>
        <v/>
      </c>
      <c r="P210" t="str">
        <f t="shared" si="31"/>
        <v/>
      </c>
      <c r="Q210" t="str">
        <f t="shared" si="32"/>
        <v>segment,  revenues,  kate_spade,  revenues</v>
      </c>
    </row>
    <row r="211" spans="2:17" x14ac:dyDescent="0.2">
      <c r="B211" t="s">
        <v>2232</v>
      </c>
      <c r="C211" t="s">
        <v>3580</v>
      </c>
      <c r="D211" t="s">
        <v>3640</v>
      </c>
      <c r="E211" t="s">
        <v>3580</v>
      </c>
      <c r="J211" t="str">
        <f t="shared" si="25"/>
        <v xml:space="preserve">segment, </v>
      </c>
      <c r="K211" t="str">
        <f t="shared" si="26"/>
        <v xml:space="preserve"> revenues, </v>
      </c>
      <c r="L211" t="str">
        <f t="shared" si="27"/>
        <v xml:space="preserve"> stuart_weitzman, </v>
      </c>
      <c r="M211" t="str">
        <f t="shared" si="28"/>
        <v xml:space="preserve"> revenues</v>
      </c>
      <c r="N211" t="str">
        <f t="shared" si="29"/>
        <v/>
      </c>
      <c r="O211" t="str">
        <f t="shared" si="30"/>
        <v/>
      </c>
      <c r="P211" t="str">
        <f t="shared" si="31"/>
        <v/>
      </c>
      <c r="Q211" t="str">
        <f t="shared" si="32"/>
        <v>segment,  revenues,  stuart_weitzman,  revenues</v>
      </c>
    </row>
    <row r="212" spans="2:17" x14ac:dyDescent="0.2">
      <c r="B212" t="s">
        <v>2232</v>
      </c>
      <c r="C212" t="s">
        <v>3580</v>
      </c>
      <c r="D212" t="s">
        <v>3515</v>
      </c>
      <c r="J212" t="str">
        <f t="shared" si="25"/>
        <v xml:space="preserve">segment, </v>
      </c>
      <c r="K212" t="str">
        <f t="shared" si="26"/>
        <v xml:space="preserve"> revenues, </v>
      </c>
      <c r="L212" t="str">
        <f t="shared" si="27"/>
        <v xml:space="preserve"> total</v>
      </c>
      <c r="M212" t="str">
        <f t="shared" si="28"/>
        <v/>
      </c>
      <c r="N212" t="str">
        <f t="shared" si="29"/>
        <v/>
      </c>
      <c r="O212" t="str">
        <f t="shared" si="30"/>
        <v/>
      </c>
      <c r="P212" t="str">
        <f t="shared" si="31"/>
        <v/>
      </c>
      <c r="Q212" t="str">
        <f t="shared" si="32"/>
        <v>segment,  revenues,  total</v>
      </c>
    </row>
    <row r="213" spans="2:17" x14ac:dyDescent="0.2">
      <c r="B213" t="s">
        <v>1860</v>
      </c>
      <c r="C213" t="s">
        <v>3641</v>
      </c>
      <c r="J213" t="str">
        <f t="shared" si="25"/>
        <v xml:space="preserve">net_sales, </v>
      </c>
      <c r="K213" t="str">
        <f t="shared" si="26"/>
        <v xml:space="preserve"> anthropologie_group</v>
      </c>
      <c r="L213" t="str">
        <f t="shared" si="27"/>
        <v/>
      </c>
      <c r="M213" t="str">
        <f t="shared" si="28"/>
        <v/>
      </c>
      <c r="N213" t="str">
        <f t="shared" si="29"/>
        <v/>
      </c>
      <c r="O213" t="str">
        <f t="shared" si="30"/>
        <v/>
      </c>
      <c r="P213" t="str">
        <f t="shared" si="31"/>
        <v/>
      </c>
      <c r="Q213" t="str">
        <f t="shared" si="32"/>
        <v>net_sales,  anthropologie_group</v>
      </c>
    </row>
    <row r="214" spans="2:17" x14ac:dyDescent="0.2">
      <c r="B214" t="s">
        <v>1860</v>
      </c>
      <c r="C214" t="s">
        <v>3642</v>
      </c>
      <c r="J214" t="str">
        <f t="shared" si="25"/>
        <v xml:space="preserve">net_sales, </v>
      </c>
      <c r="K214" t="str">
        <f t="shared" si="26"/>
        <v xml:space="preserve"> free_people_group</v>
      </c>
      <c r="L214" t="str">
        <f t="shared" si="27"/>
        <v/>
      </c>
      <c r="M214" t="str">
        <f t="shared" si="28"/>
        <v/>
      </c>
      <c r="N214" t="str">
        <f t="shared" si="29"/>
        <v/>
      </c>
      <c r="O214" t="str">
        <f t="shared" si="30"/>
        <v/>
      </c>
      <c r="P214" t="str">
        <f t="shared" si="31"/>
        <v/>
      </c>
      <c r="Q214" t="str">
        <f t="shared" si="32"/>
        <v>net_sales,  free_people_group</v>
      </c>
    </row>
    <row r="215" spans="2:17" x14ac:dyDescent="0.2">
      <c r="B215" t="s">
        <v>1860</v>
      </c>
      <c r="C215" t="s">
        <v>3643</v>
      </c>
      <c r="D215" t="s">
        <v>3644</v>
      </c>
      <c r="J215" t="str">
        <f t="shared" si="25"/>
        <v xml:space="preserve">net_sales, </v>
      </c>
      <c r="K215" t="str">
        <f t="shared" si="26"/>
        <v xml:space="preserve"> menus, </v>
      </c>
      <c r="L215" t="str">
        <f t="shared" si="27"/>
        <v xml:space="preserve"> venues</v>
      </c>
      <c r="M215" t="str">
        <f t="shared" si="28"/>
        <v/>
      </c>
      <c r="N215" t="str">
        <f t="shared" si="29"/>
        <v/>
      </c>
      <c r="O215" t="str">
        <f t="shared" si="30"/>
        <v/>
      </c>
      <c r="P215" t="str">
        <f t="shared" si="31"/>
        <v/>
      </c>
      <c r="Q215" t="str">
        <f t="shared" si="32"/>
        <v>net_sales,  menus,  venues</v>
      </c>
    </row>
    <row r="216" spans="2:17" x14ac:dyDescent="0.2">
      <c r="B216" t="s">
        <v>1860</v>
      </c>
      <c r="C216" t="s">
        <v>3645</v>
      </c>
      <c r="J216" t="str">
        <f t="shared" si="25"/>
        <v xml:space="preserve">net_sales, </v>
      </c>
      <c r="K216" t="str">
        <f t="shared" si="26"/>
        <v xml:space="preserve"> nuuly</v>
      </c>
      <c r="L216" t="str">
        <f t="shared" si="27"/>
        <v/>
      </c>
      <c r="M216" t="str">
        <f t="shared" si="28"/>
        <v/>
      </c>
      <c r="N216" t="str">
        <f t="shared" si="29"/>
        <v/>
      </c>
      <c r="O216" t="str">
        <f t="shared" si="30"/>
        <v/>
      </c>
      <c r="P216" t="str">
        <f t="shared" si="31"/>
        <v/>
      </c>
      <c r="Q216" t="str">
        <f t="shared" si="32"/>
        <v>net_sales,  nuuly</v>
      </c>
    </row>
    <row r="217" spans="2:17" x14ac:dyDescent="0.2">
      <c r="B217" t="s">
        <v>1860</v>
      </c>
      <c r="C217" t="s">
        <v>3646</v>
      </c>
      <c r="J217" t="str">
        <f t="shared" si="25"/>
        <v xml:space="preserve">net_sales, </v>
      </c>
      <c r="K217" t="str">
        <f t="shared" si="26"/>
        <v xml:space="preserve"> urban_outfitters</v>
      </c>
      <c r="L217" t="str">
        <f t="shared" si="27"/>
        <v/>
      </c>
      <c r="M217" t="str">
        <f t="shared" si="28"/>
        <v/>
      </c>
      <c r="N217" t="str">
        <f t="shared" si="29"/>
        <v/>
      </c>
      <c r="O217" t="str">
        <f t="shared" si="30"/>
        <v/>
      </c>
      <c r="P217" t="str">
        <f t="shared" si="31"/>
        <v/>
      </c>
      <c r="Q217" t="str">
        <f t="shared" si="32"/>
        <v>net_sales,  urban_outfitters</v>
      </c>
    </row>
    <row r="218" spans="2:17" x14ac:dyDescent="0.2">
      <c r="B218" t="s">
        <v>1860</v>
      </c>
      <c r="C218" t="s">
        <v>3585</v>
      </c>
      <c r="D218" t="s">
        <v>3647</v>
      </c>
      <c r="J218" t="str">
        <f t="shared" si="25"/>
        <v xml:space="preserve">net_sales, </v>
      </c>
      <c r="K218" t="str">
        <f t="shared" si="26"/>
        <v xml:space="preserve"> segment, </v>
      </c>
      <c r="L218" t="str">
        <f t="shared" si="27"/>
        <v xml:space="preserve"> retail_segment</v>
      </c>
      <c r="M218" t="str">
        <f t="shared" si="28"/>
        <v/>
      </c>
      <c r="N218" t="str">
        <f t="shared" si="29"/>
        <v/>
      </c>
      <c r="O218" t="str">
        <f t="shared" si="30"/>
        <v/>
      </c>
      <c r="P218" t="str">
        <f t="shared" si="31"/>
        <v/>
      </c>
      <c r="Q218" t="str">
        <f t="shared" si="32"/>
        <v>net_sales,  segment,  retail_segment</v>
      </c>
    </row>
    <row r="219" spans="2:17" x14ac:dyDescent="0.2">
      <c r="B219" t="s">
        <v>1860</v>
      </c>
      <c r="C219" t="s">
        <v>3585</v>
      </c>
      <c r="D219" t="s">
        <v>3648</v>
      </c>
      <c r="J219" t="str">
        <f t="shared" si="25"/>
        <v xml:space="preserve">net_sales, </v>
      </c>
      <c r="K219" t="str">
        <f t="shared" si="26"/>
        <v xml:space="preserve"> segment, </v>
      </c>
      <c r="L219" t="str">
        <f t="shared" si="27"/>
        <v xml:space="preserve"> subscription_segment</v>
      </c>
      <c r="M219" t="str">
        <f t="shared" si="28"/>
        <v/>
      </c>
      <c r="N219" t="str">
        <f t="shared" si="29"/>
        <v/>
      </c>
      <c r="O219" t="str">
        <f t="shared" si="30"/>
        <v/>
      </c>
      <c r="P219" t="str">
        <f t="shared" si="31"/>
        <v/>
      </c>
      <c r="Q219" t="str">
        <f t="shared" si="32"/>
        <v>net_sales,  segment,  subscription_segment</v>
      </c>
    </row>
    <row r="220" spans="2:17" x14ac:dyDescent="0.2">
      <c r="B220" t="s">
        <v>1860</v>
      </c>
      <c r="C220" t="s">
        <v>3585</v>
      </c>
      <c r="D220" t="s">
        <v>3649</v>
      </c>
      <c r="J220" t="str">
        <f t="shared" si="25"/>
        <v xml:space="preserve">net_sales, </v>
      </c>
      <c r="K220" t="str">
        <f t="shared" si="26"/>
        <v xml:space="preserve"> segment, </v>
      </c>
      <c r="L220" t="str">
        <f t="shared" si="27"/>
        <v xml:space="preserve"> wholesale_segment</v>
      </c>
      <c r="M220" t="str">
        <f t="shared" si="28"/>
        <v/>
      </c>
      <c r="N220" t="str">
        <f t="shared" si="29"/>
        <v/>
      </c>
      <c r="O220" t="str">
        <f t="shared" si="30"/>
        <v/>
      </c>
      <c r="P220" t="str">
        <f t="shared" si="31"/>
        <v/>
      </c>
      <c r="Q220" t="str">
        <f t="shared" si="32"/>
        <v>net_sales,  segment,  wholesale_segment</v>
      </c>
    </row>
    <row r="221" spans="2:17" x14ac:dyDescent="0.2">
      <c r="B221" t="s">
        <v>1862</v>
      </c>
      <c r="C221" t="s">
        <v>3618</v>
      </c>
      <c r="D221" t="s">
        <v>3650</v>
      </c>
      <c r="J221" t="str">
        <f t="shared" si="25"/>
        <v xml:space="preserve">new_stores, </v>
      </c>
      <c r="K221" t="str">
        <f t="shared" si="26"/>
        <v xml:space="preserve"> opened, </v>
      </c>
      <c r="L221" t="str">
        <f t="shared" si="27"/>
        <v xml:space="preserve"> new_retail_locations</v>
      </c>
      <c r="M221" t="str">
        <f t="shared" si="28"/>
        <v/>
      </c>
      <c r="N221" t="str">
        <f t="shared" si="29"/>
        <v/>
      </c>
      <c r="O221" t="str">
        <f t="shared" si="30"/>
        <v/>
      </c>
      <c r="P221" t="str">
        <f t="shared" si="31"/>
        <v/>
      </c>
      <c r="Q221" t="str">
        <f t="shared" si="32"/>
        <v>new_stores,  opened,  new_retail_locations</v>
      </c>
    </row>
    <row r="222" spans="2:17" x14ac:dyDescent="0.2">
      <c r="B222" t="s">
        <v>273</v>
      </c>
      <c r="C222" t="s">
        <v>3651</v>
      </c>
      <c r="D222" t="s">
        <v>2201</v>
      </c>
      <c r="J222" t="str">
        <f t="shared" si="25"/>
        <v xml:space="preserve">stores, </v>
      </c>
      <c r="K222" t="str">
        <f t="shared" si="26"/>
        <v xml:space="preserve"> closed_franchisee_owned, </v>
      </c>
      <c r="L222" t="str">
        <f t="shared" si="27"/>
        <v xml:space="preserve"> stores</v>
      </c>
      <c r="M222" t="str">
        <f t="shared" si="28"/>
        <v/>
      </c>
      <c r="N222" t="str">
        <f t="shared" si="29"/>
        <v/>
      </c>
      <c r="O222" t="str">
        <f t="shared" si="30"/>
        <v/>
      </c>
      <c r="P222" t="str">
        <f t="shared" si="31"/>
        <v/>
      </c>
      <c r="Q222" t="str">
        <f t="shared" si="32"/>
        <v>stores,  closed_franchisee_owned,  stores</v>
      </c>
    </row>
    <row r="223" spans="2:17" x14ac:dyDescent="0.2">
      <c r="B223" t="s">
        <v>273</v>
      </c>
      <c r="C223" t="s">
        <v>3652</v>
      </c>
      <c r="D223" t="s">
        <v>2201</v>
      </c>
      <c r="J223" t="str">
        <f t="shared" si="25"/>
        <v xml:space="preserve">stores, </v>
      </c>
      <c r="K223" t="str">
        <f t="shared" si="26"/>
        <v xml:space="preserve"> total_closed_retail, </v>
      </c>
      <c r="L223" t="str">
        <f t="shared" si="27"/>
        <v xml:space="preserve"> stores</v>
      </c>
      <c r="M223" t="str">
        <f t="shared" si="28"/>
        <v/>
      </c>
      <c r="N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>stores,  total_closed_retail,  stores</v>
      </c>
    </row>
    <row r="224" spans="2:17" x14ac:dyDescent="0.2">
      <c r="B224" t="s">
        <v>273</v>
      </c>
      <c r="C224" t="s">
        <v>3653</v>
      </c>
      <c r="D224" t="s">
        <v>2201</v>
      </c>
      <c r="J224" t="str">
        <f t="shared" si="25"/>
        <v xml:space="preserve">stores, </v>
      </c>
      <c r="K224" t="str">
        <f t="shared" si="26"/>
        <v xml:space="preserve"> total_new_retail_location, </v>
      </c>
      <c r="L224" t="str">
        <f t="shared" si="27"/>
        <v xml:space="preserve"> stores</v>
      </c>
      <c r="M224" t="str">
        <f t="shared" si="28"/>
        <v/>
      </c>
      <c r="N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>stores,  total_new_retail_location,  stores</v>
      </c>
    </row>
    <row r="225" spans="2:17" x14ac:dyDescent="0.2">
      <c r="B225" t="s">
        <v>273</v>
      </c>
      <c r="C225" t="s">
        <v>3635</v>
      </c>
      <c r="D225" t="s">
        <v>3654</v>
      </c>
      <c r="E225" t="s">
        <v>3536</v>
      </c>
      <c r="J225" t="str">
        <f t="shared" si="25"/>
        <v xml:space="preserve">stores, </v>
      </c>
      <c r="K225" t="str">
        <f t="shared" si="26"/>
        <v xml:space="preserve"> china, </v>
      </c>
      <c r="L225" t="str">
        <f t="shared" si="27"/>
        <v xml:space="preserve"> _beauty, </v>
      </c>
      <c r="M225" t="str">
        <f t="shared" si="28"/>
        <v xml:space="preserve"> accessories</v>
      </c>
      <c r="N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>stores,  china,  _beauty,  accessories</v>
      </c>
    </row>
    <row r="226" spans="2:17" x14ac:dyDescent="0.2">
      <c r="B226" t="s">
        <v>273</v>
      </c>
      <c r="C226" t="s">
        <v>3635</v>
      </c>
      <c r="D226" t="s">
        <v>3655</v>
      </c>
      <c r="J226" t="str">
        <f t="shared" si="25"/>
        <v xml:space="preserve">stores, </v>
      </c>
      <c r="K226" t="str">
        <f t="shared" si="26"/>
        <v xml:space="preserve"> china, </v>
      </c>
      <c r="L226" t="str">
        <f t="shared" si="27"/>
        <v xml:space="preserve"> _full_assortment</v>
      </c>
      <c r="M226" t="str">
        <f t="shared" si="28"/>
        <v/>
      </c>
      <c r="N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>stores,  china,  _full_assortment</v>
      </c>
    </row>
    <row r="227" spans="2:17" x14ac:dyDescent="0.2">
      <c r="B227" t="s">
        <v>273</v>
      </c>
      <c r="C227" t="s">
        <v>2201</v>
      </c>
      <c r="D227" t="s">
        <v>3495</v>
      </c>
      <c r="J227" t="str">
        <f t="shared" si="25"/>
        <v xml:space="preserve">stores, </v>
      </c>
      <c r="K227" t="str">
        <f t="shared" si="26"/>
        <v xml:space="preserve"> stores, </v>
      </c>
      <c r="L227" t="str">
        <f t="shared" si="27"/>
        <v xml:space="preserve"> canada</v>
      </c>
      <c r="M227" t="str">
        <f t="shared" si="28"/>
        <v/>
      </c>
      <c r="N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>stores,  stores,  canada</v>
      </c>
    </row>
    <row r="228" spans="2:17" x14ac:dyDescent="0.2">
      <c r="B228" t="s">
        <v>273</v>
      </c>
      <c r="C228" t="s">
        <v>2201</v>
      </c>
      <c r="D228" t="s">
        <v>3656</v>
      </c>
      <c r="J228" t="str">
        <f t="shared" si="25"/>
        <v xml:space="preserve">stores, </v>
      </c>
      <c r="K228" t="str">
        <f t="shared" si="26"/>
        <v xml:space="preserve"> stores, </v>
      </c>
      <c r="L228" t="str">
        <f t="shared" si="27"/>
        <v xml:space="preserve"> u.s</v>
      </c>
      <c r="M228" t="str">
        <f t="shared" si="28"/>
        <v/>
      </c>
      <c r="N228" t="str">
        <f t="shared" si="29"/>
        <v/>
      </c>
      <c r="O228" t="str">
        <f t="shared" si="30"/>
        <v/>
      </c>
      <c r="P228" t="str">
        <f t="shared" si="31"/>
        <v/>
      </c>
      <c r="Q228" t="str">
        <f t="shared" si="32"/>
        <v>stores,  stores,  u.s</v>
      </c>
    </row>
    <row r="229" spans="2:17" x14ac:dyDescent="0.2">
      <c r="B229" t="s">
        <v>2190</v>
      </c>
      <c r="C229" t="s">
        <v>3473</v>
      </c>
      <c r="D229" t="s">
        <v>3497</v>
      </c>
      <c r="E229" t="s">
        <v>2201</v>
      </c>
      <c r="F229" t="s">
        <v>3635</v>
      </c>
      <c r="G229" t="s">
        <v>3654</v>
      </c>
      <c r="H229" t="s">
        <v>3536</v>
      </c>
      <c r="J229" t="str">
        <f t="shared" si="25"/>
        <v xml:space="preserve">new_store, </v>
      </c>
      <c r="K229" t="str">
        <f t="shared" si="26"/>
        <v xml:space="preserve"> openings, </v>
      </c>
      <c r="L229" t="str">
        <f t="shared" si="27"/>
        <v xml:space="preserve"> company_operated, </v>
      </c>
      <c r="M229" t="str">
        <f t="shared" si="28"/>
        <v xml:space="preserve"> stores, </v>
      </c>
      <c r="N229" t="str">
        <f t="shared" si="29"/>
        <v xml:space="preserve"> china, </v>
      </c>
      <c r="O229" t="str">
        <f t="shared" si="30"/>
        <v xml:space="preserve"> _beauty, </v>
      </c>
      <c r="P229" t="str">
        <f t="shared" si="31"/>
        <v xml:space="preserve"> accessories</v>
      </c>
      <c r="Q229" t="str">
        <f t="shared" si="32"/>
        <v>new_store,  openings,  company_operated,  stores,  china,  _beauty,  accessories</v>
      </c>
    </row>
    <row r="230" spans="2:17" x14ac:dyDescent="0.2">
      <c r="B230" t="s">
        <v>2190</v>
      </c>
      <c r="C230" t="s">
        <v>3473</v>
      </c>
      <c r="D230" t="s">
        <v>3497</v>
      </c>
      <c r="E230" t="s">
        <v>2201</v>
      </c>
      <c r="F230" t="s">
        <v>3495</v>
      </c>
      <c r="J230" t="str">
        <f t="shared" si="25"/>
        <v xml:space="preserve">new_store, </v>
      </c>
      <c r="K230" t="str">
        <f t="shared" si="26"/>
        <v xml:space="preserve"> openings, </v>
      </c>
      <c r="L230" t="str">
        <f t="shared" si="27"/>
        <v xml:space="preserve"> company_operated, </v>
      </c>
      <c r="M230" t="str">
        <f t="shared" si="28"/>
        <v xml:space="preserve"> stores, </v>
      </c>
      <c r="N230" t="str">
        <f t="shared" si="29"/>
        <v xml:space="preserve"> canada</v>
      </c>
      <c r="O230" t="str">
        <f t="shared" si="30"/>
        <v/>
      </c>
      <c r="P230" t="str">
        <f t="shared" si="31"/>
        <v/>
      </c>
      <c r="Q230" t="str">
        <f t="shared" si="32"/>
        <v>new_store,  openings,  company_operated,  stores,  canada</v>
      </c>
    </row>
    <row r="231" spans="2:17" x14ac:dyDescent="0.2">
      <c r="B231" t="s">
        <v>2190</v>
      </c>
      <c r="C231" t="s">
        <v>3473</v>
      </c>
      <c r="D231" t="s">
        <v>3497</v>
      </c>
      <c r="E231" t="s">
        <v>2201</v>
      </c>
      <c r="F231" t="s">
        <v>3635</v>
      </c>
      <c r="G231" t="s">
        <v>3655</v>
      </c>
      <c r="J231" t="str">
        <f t="shared" si="25"/>
        <v xml:space="preserve">new_store, </v>
      </c>
      <c r="K231" t="str">
        <f t="shared" si="26"/>
        <v xml:space="preserve"> openings, </v>
      </c>
      <c r="L231" t="str">
        <f t="shared" si="27"/>
        <v xml:space="preserve"> company_operated, </v>
      </c>
      <c r="M231" t="str">
        <f t="shared" si="28"/>
        <v xml:space="preserve"> stores, </v>
      </c>
      <c r="N231" t="str">
        <f t="shared" si="29"/>
        <v xml:space="preserve"> china, </v>
      </c>
      <c r="O231" t="str">
        <f t="shared" si="30"/>
        <v xml:space="preserve"> _full_assortment</v>
      </c>
      <c r="P231" t="str">
        <f t="shared" si="31"/>
        <v/>
      </c>
      <c r="Q231" t="str">
        <f t="shared" si="32"/>
        <v>new_store,  openings,  company_operated,  stores,  china,  _full_assortment</v>
      </c>
    </row>
    <row r="232" spans="2:17" x14ac:dyDescent="0.2">
      <c r="B232" t="s">
        <v>2190</v>
      </c>
      <c r="C232" t="s">
        <v>3473</v>
      </c>
      <c r="D232" t="s">
        <v>3497</v>
      </c>
      <c r="E232" t="s">
        <v>2201</v>
      </c>
      <c r="F232" t="s">
        <v>3505</v>
      </c>
      <c r="J232" t="str">
        <f t="shared" si="25"/>
        <v xml:space="preserve">new_store, </v>
      </c>
      <c r="K232" t="str">
        <f t="shared" si="26"/>
        <v xml:space="preserve"> openings, </v>
      </c>
      <c r="L232" t="str">
        <f t="shared" si="27"/>
        <v xml:space="preserve"> company_operated, </v>
      </c>
      <c r="M232" t="str">
        <f t="shared" si="28"/>
        <v xml:space="preserve"> stores, </v>
      </c>
      <c r="N232" t="str">
        <f t="shared" si="29"/>
        <v xml:space="preserve"> us</v>
      </c>
      <c r="O232" t="str">
        <f t="shared" si="30"/>
        <v/>
      </c>
      <c r="P232" t="str">
        <f t="shared" si="31"/>
        <v/>
      </c>
      <c r="Q232" t="str">
        <f t="shared" si="32"/>
        <v>new_store,  openings,  company_operated,  stores,  us</v>
      </c>
    </row>
    <row r="233" spans="2:17" x14ac:dyDescent="0.2">
      <c r="B233" t="s">
        <v>2190</v>
      </c>
      <c r="C233" t="s">
        <v>3473</v>
      </c>
      <c r="D233" t="s">
        <v>3498</v>
      </c>
      <c r="E233" t="s">
        <v>2201</v>
      </c>
      <c r="F233" t="s">
        <v>3657</v>
      </c>
      <c r="G233" t="s">
        <v>3536</v>
      </c>
      <c r="J233" t="str">
        <f t="shared" si="25"/>
        <v xml:space="preserve">new_store, </v>
      </c>
      <c r="K233" t="str">
        <f t="shared" si="26"/>
        <v xml:space="preserve"> openings, </v>
      </c>
      <c r="L233" t="str">
        <f t="shared" si="27"/>
        <v xml:space="preserve"> partner_operated, </v>
      </c>
      <c r="M233" t="str">
        <f t="shared" si="28"/>
        <v xml:space="preserve"> stores, </v>
      </c>
      <c r="N233" t="str">
        <f t="shared" si="29"/>
        <v xml:space="preserve"> beauty, </v>
      </c>
      <c r="O233" t="str">
        <f t="shared" si="30"/>
        <v xml:space="preserve"> accessories</v>
      </c>
      <c r="P233" t="str">
        <f t="shared" si="31"/>
        <v/>
      </c>
      <c r="Q233" t="str">
        <f t="shared" si="32"/>
        <v>new_store,  openings,  partner_operated,  stores,  beauty,  accessories</v>
      </c>
    </row>
    <row r="234" spans="2:17" x14ac:dyDescent="0.2">
      <c r="B234" t="s">
        <v>2190</v>
      </c>
      <c r="C234" t="s">
        <v>3473</v>
      </c>
      <c r="D234" t="s">
        <v>3498</v>
      </c>
      <c r="E234" t="s">
        <v>2201</v>
      </c>
      <c r="F234" t="s">
        <v>3658</v>
      </c>
      <c r="J234" t="str">
        <f t="shared" si="25"/>
        <v xml:space="preserve">new_store, </v>
      </c>
      <c r="K234" t="str">
        <f t="shared" si="26"/>
        <v xml:space="preserve"> openings, </v>
      </c>
      <c r="L234" t="str">
        <f t="shared" si="27"/>
        <v xml:space="preserve"> partner_operated, </v>
      </c>
      <c r="M234" t="str">
        <f t="shared" si="28"/>
        <v xml:space="preserve"> stores, </v>
      </c>
      <c r="N234" t="str">
        <f t="shared" si="29"/>
        <v xml:space="preserve"> full_assortment</v>
      </c>
      <c r="O234" t="str">
        <f t="shared" si="30"/>
        <v/>
      </c>
      <c r="P234" t="str">
        <f t="shared" si="31"/>
        <v/>
      </c>
      <c r="Q234" t="str">
        <f t="shared" si="32"/>
        <v>new_store,  openings,  partner_operated,  stores,  full_assortment</v>
      </c>
    </row>
    <row r="235" spans="2:17" x14ac:dyDescent="0.2">
      <c r="B235" t="s">
        <v>273</v>
      </c>
      <c r="C235" t="s">
        <v>3497</v>
      </c>
      <c r="D235" t="s">
        <v>2201</v>
      </c>
      <c r="E235" t="s">
        <v>3635</v>
      </c>
      <c r="F235" t="s">
        <v>3654</v>
      </c>
      <c r="G235" t="s">
        <v>3536</v>
      </c>
      <c r="J235" t="str">
        <f t="shared" si="25"/>
        <v xml:space="preserve">stores, </v>
      </c>
      <c r="K235" t="str">
        <f t="shared" si="26"/>
        <v xml:space="preserve"> company_operated, </v>
      </c>
      <c r="L235" t="str">
        <f t="shared" si="27"/>
        <v xml:space="preserve"> stores, </v>
      </c>
      <c r="M235" t="str">
        <f t="shared" si="28"/>
        <v xml:space="preserve"> china, </v>
      </c>
      <c r="N235" t="str">
        <f t="shared" si="29"/>
        <v xml:space="preserve"> _beauty, </v>
      </c>
      <c r="O235" t="str">
        <f t="shared" si="30"/>
        <v xml:space="preserve"> accessories</v>
      </c>
      <c r="P235" t="str">
        <f t="shared" si="31"/>
        <v/>
      </c>
      <c r="Q235" t="str">
        <f t="shared" si="32"/>
        <v>stores,  company_operated,  stores,  china,  _beauty,  accessories</v>
      </c>
    </row>
    <row r="236" spans="2:17" x14ac:dyDescent="0.2">
      <c r="B236" t="s">
        <v>273</v>
      </c>
      <c r="C236" t="s">
        <v>3497</v>
      </c>
      <c r="D236" t="s">
        <v>2201</v>
      </c>
      <c r="E236" t="s">
        <v>3495</v>
      </c>
      <c r="J236" t="str">
        <f t="shared" si="25"/>
        <v xml:space="preserve">stores, </v>
      </c>
      <c r="K236" t="str">
        <f t="shared" si="26"/>
        <v xml:space="preserve"> company_operated, </v>
      </c>
      <c r="L236" t="str">
        <f t="shared" si="27"/>
        <v xml:space="preserve"> stores, </v>
      </c>
      <c r="M236" t="str">
        <f t="shared" si="28"/>
        <v xml:space="preserve"> canada</v>
      </c>
      <c r="N236" t="str">
        <f t="shared" si="29"/>
        <v/>
      </c>
      <c r="O236" t="str">
        <f t="shared" si="30"/>
        <v/>
      </c>
      <c r="P236" t="str">
        <f t="shared" si="31"/>
        <v/>
      </c>
      <c r="Q236" t="str">
        <f t="shared" si="32"/>
        <v>stores,  company_operated,  stores,  canada</v>
      </c>
    </row>
    <row r="237" spans="2:17" x14ac:dyDescent="0.2">
      <c r="B237" t="s">
        <v>273</v>
      </c>
      <c r="C237" t="s">
        <v>3497</v>
      </c>
      <c r="D237" t="s">
        <v>2201</v>
      </c>
      <c r="E237" t="s">
        <v>3635</v>
      </c>
      <c r="F237" t="s">
        <v>3655</v>
      </c>
      <c r="J237" t="str">
        <f t="shared" si="25"/>
        <v xml:space="preserve">stores, </v>
      </c>
      <c r="K237" t="str">
        <f t="shared" si="26"/>
        <v xml:space="preserve"> company_operated, </v>
      </c>
      <c r="L237" t="str">
        <f t="shared" si="27"/>
        <v xml:space="preserve"> stores, </v>
      </c>
      <c r="M237" t="str">
        <f t="shared" si="28"/>
        <v xml:space="preserve"> china, </v>
      </c>
      <c r="N237" t="str">
        <f t="shared" si="29"/>
        <v xml:space="preserve"> _full_assortment</v>
      </c>
      <c r="O237" t="str">
        <f t="shared" si="30"/>
        <v/>
      </c>
      <c r="P237" t="str">
        <f t="shared" si="31"/>
        <v/>
      </c>
      <c r="Q237" t="str">
        <f t="shared" si="32"/>
        <v>stores,  company_operated,  stores,  china,  _full_assortment</v>
      </c>
    </row>
    <row r="238" spans="2:17" x14ac:dyDescent="0.2">
      <c r="B238" t="s">
        <v>273</v>
      </c>
      <c r="C238" t="s">
        <v>3497</v>
      </c>
      <c r="D238" t="s">
        <v>2201</v>
      </c>
      <c r="E238" t="s">
        <v>3505</v>
      </c>
      <c r="J238" t="str">
        <f t="shared" si="25"/>
        <v xml:space="preserve">stores, </v>
      </c>
      <c r="K238" t="str">
        <f t="shared" si="26"/>
        <v xml:space="preserve"> company_operated, </v>
      </c>
      <c r="L238" t="str">
        <f t="shared" si="27"/>
        <v xml:space="preserve"> stores, </v>
      </c>
      <c r="M238" t="str">
        <f t="shared" si="28"/>
        <v xml:space="preserve"> us</v>
      </c>
      <c r="N238" t="str">
        <f t="shared" si="29"/>
        <v/>
      </c>
      <c r="O238" t="str">
        <f t="shared" si="30"/>
        <v/>
      </c>
      <c r="P238" t="str">
        <f t="shared" si="31"/>
        <v/>
      </c>
      <c r="Q238" t="str">
        <f t="shared" si="32"/>
        <v>stores,  company_operated,  stores,  us</v>
      </c>
    </row>
    <row r="239" spans="2:17" x14ac:dyDescent="0.2">
      <c r="B239" t="s">
        <v>273</v>
      </c>
      <c r="C239" t="s">
        <v>3498</v>
      </c>
      <c r="D239" t="s">
        <v>2201</v>
      </c>
      <c r="E239" t="s">
        <v>3657</v>
      </c>
      <c r="F239" t="s">
        <v>3536</v>
      </c>
      <c r="J239" t="str">
        <f t="shared" si="25"/>
        <v xml:space="preserve">stores, </v>
      </c>
      <c r="K239" t="str">
        <f t="shared" si="26"/>
        <v xml:space="preserve"> partner_operated, </v>
      </c>
      <c r="L239" t="str">
        <f t="shared" si="27"/>
        <v xml:space="preserve"> stores, </v>
      </c>
      <c r="M239" t="str">
        <f t="shared" si="28"/>
        <v xml:space="preserve"> beauty, </v>
      </c>
      <c r="N239" t="str">
        <f t="shared" si="29"/>
        <v xml:space="preserve"> accessories</v>
      </c>
      <c r="O239" t="str">
        <f t="shared" si="30"/>
        <v/>
      </c>
      <c r="P239" t="str">
        <f t="shared" si="31"/>
        <v/>
      </c>
      <c r="Q239" t="str">
        <f t="shared" si="32"/>
        <v>stores,  partner_operated,  stores,  beauty,  accessories</v>
      </c>
    </row>
    <row r="240" spans="2:17" x14ac:dyDescent="0.2">
      <c r="B240" t="s">
        <v>273</v>
      </c>
      <c r="C240" t="s">
        <v>3498</v>
      </c>
      <c r="D240" t="s">
        <v>2201</v>
      </c>
      <c r="E240" t="s">
        <v>3658</v>
      </c>
      <c r="J240" t="str">
        <f t="shared" si="25"/>
        <v xml:space="preserve">stores, </v>
      </c>
      <c r="K240" t="str">
        <f t="shared" si="26"/>
        <v xml:space="preserve"> partner_operated, </v>
      </c>
      <c r="L240" t="str">
        <f t="shared" si="27"/>
        <v xml:space="preserve"> stores, </v>
      </c>
      <c r="M240" t="str">
        <f t="shared" si="28"/>
        <v xml:space="preserve"> full_assortment</v>
      </c>
      <c r="N240" t="str">
        <f t="shared" si="29"/>
        <v/>
      </c>
      <c r="O240" t="str">
        <f t="shared" si="30"/>
        <v/>
      </c>
      <c r="P240" t="str">
        <f t="shared" si="31"/>
        <v/>
      </c>
      <c r="Q240" t="str">
        <f t="shared" si="32"/>
        <v>stores,  partner_operated,  stores,  full_assortment</v>
      </c>
    </row>
    <row r="241" spans="2:17" x14ac:dyDescent="0.2">
      <c r="B241" t="s">
        <v>273</v>
      </c>
      <c r="C241" t="s">
        <v>3657</v>
      </c>
      <c r="D241" t="s">
        <v>3536</v>
      </c>
      <c r="J241" t="str">
        <f t="shared" si="25"/>
        <v xml:space="preserve">stores, </v>
      </c>
      <c r="K241" t="str">
        <f t="shared" si="26"/>
        <v xml:space="preserve"> beauty, </v>
      </c>
      <c r="L241" t="str">
        <f t="shared" si="27"/>
        <v xml:space="preserve"> accessories</v>
      </c>
      <c r="M241" t="str">
        <f t="shared" si="28"/>
        <v/>
      </c>
      <c r="N241" t="str">
        <f t="shared" si="29"/>
        <v/>
      </c>
      <c r="O241" t="str">
        <f t="shared" si="30"/>
        <v/>
      </c>
      <c r="P241" t="str">
        <f t="shared" si="31"/>
        <v/>
      </c>
      <c r="Q241" t="str">
        <f t="shared" si="32"/>
        <v>stores,  beauty,  accessories</v>
      </c>
    </row>
    <row r="242" spans="2:17" x14ac:dyDescent="0.2">
      <c r="B242" t="s">
        <v>273</v>
      </c>
      <c r="C242" t="s">
        <v>3658</v>
      </c>
      <c r="J242" t="str">
        <f t="shared" si="25"/>
        <v xml:space="preserve">stores, </v>
      </c>
      <c r="K242" t="str">
        <f t="shared" si="26"/>
        <v xml:space="preserve"> full_assortment</v>
      </c>
      <c r="L242" t="str">
        <f t="shared" si="27"/>
        <v/>
      </c>
      <c r="M242" t="str">
        <f t="shared" si="28"/>
        <v/>
      </c>
      <c r="N242" t="str">
        <f t="shared" si="29"/>
        <v/>
      </c>
      <c r="O242" t="str">
        <f t="shared" si="30"/>
        <v/>
      </c>
      <c r="P242" t="str">
        <f t="shared" si="31"/>
        <v/>
      </c>
      <c r="Q242" t="str">
        <f t="shared" si="32"/>
        <v>stores,  full_assortment</v>
      </c>
    </row>
    <row r="243" spans="2:17" x14ac:dyDescent="0.2">
      <c r="B243" t="s">
        <v>1772</v>
      </c>
      <c r="C243" t="s">
        <v>3659</v>
      </c>
      <c r="D243" t="s">
        <v>3660</v>
      </c>
      <c r="E243" t="s">
        <v>3497</v>
      </c>
      <c r="F243" t="s">
        <v>2201</v>
      </c>
      <c r="G243" t="s">
        <v>3563</v>
      </c>
      <c r="H243" t="s">
        <v>3659</v>
      </c>
      <c r="I243" t="s">
        <v>3660</v>
      </c>
      <c r="J243" t="str">
        <f t="shared" si="25"/>
        <v xml:space="preserve">sales, </v>
      </c>
      <c r="K243" t="str">
        <f t="shared" si="26"/>
        <v xml:space="preserve"> selling, </v>
      </c>
      <c r="L243" t="str">
        <f t="shared" si="27"/>
        <v xml:space="preserve"> square_foot, </v>
      </c>
      <c r="M243" t="str">
        <f t="shared" si="28"/>
        <v xml:space="preserve"> company_operated, </v>
      </c>
      <c r="N243" t="str">
        <f t="shared" si="29"/>
        <v xml:space="preserve"> stores, </v>
      </c>
      <c r="O243" t="str">
        <f t="shared" si="30"/>
        <v xml:space="preserve"> sales, </v>
      </c>
      <c r="P243" t="str">
        <f t="shared" si="31"/>
        <v xml:space="preserve"> selling, </v>
      </c>
      <c r="Q243" t="str">
        <f t="shared" si="32"/>
        <v xml:space="preserve">sales,  selling,  square_foot,  company_operated,  stores,  sales,  selling, </v>
      </c>
    </row>
    <row r="244" spans="2:17" x14ac:dyDescent="0.2">
      <c r="B244" t="s">
        <v>1772</v>
      </c>
      <c r="C244" t="s">
        <v>3661</v>
      </c>
      <c r="D244" t="s">
        <v>3475</v>
      </c>
      <c r="E244" t="s">
        <v>3497</v>
      </c>
      <c r="F244" t="s">
        <v>2201</v>
      </c>
      <c r="G244" t="s">
        <v>3563</v>
      </c>
      <c r="H244" t="s">
        <v>3661</v>
      </c>
      <c r="I244" t="s">
        <v>3475</v>
      </c>
      <c r="J244" t="str">
        <f t="shared" si="25"/>
        <v xml:space="preserve">sales, </v>
      </c>
      <c r="K244" t="str">
        <f t="shared" si="26"/>
        <v xml:space="preserve"> average, </v>
      </c>
      <c r="L244" t="str">
        <f t="shared" si="27"/>
        <v xml:space="preserve"> store, </v>
      </c>
      <c r="M244" t="str">
        <f t="shared" si="28"/>
        <v xml:space="preserve"> company_operated, </v>
      </c>
      <c r="N244" t="str">
        <f t="shared" si="29"/>
        <v xml:space="preserve"> stores, </v>
      </c>
      <c r="O244" t="str">
        <f t="shared" si="30"/>
        <v xml:space="preserve"> sales, </v>
      </c>
      <c r="P244" t="str">
        <f t="shared" si="31"/>
        <v xml:space="preserve"> average, </v>
      </c>
      <c r="Q244" t="str">
        <f t="shared" si="32"/>
        <v xml:space="preserve">sales,  average,  store,  company_operated,  stores,  sales,  average, </v>
      </c>
    </row>
    <row r="245" spans="2:17" x14ac:dyDescent="0.2">
      <c r="B245" t="s">
        <v>2232</v>
      </c>
      <c r="C245" t="s">
        <v>3469</v>
      </c>
      <c r="D245" t="s">
        <v>3662</v>
      </c>
      <c r="J245" t="str">
        <f t="shared" si="25"/>
        <v xml:space="preserve">segment, </v>
      </c>
      <c r="K245" t="str">
        <f t="shared" si="26"/>
        <v xml:space="preserve"> revenue, </v>
      </c>
      <c r="L245" t="str">
        <f t="shared" si="27"/>
        <v xml:space="preserve"> direct_revenue</v>
      </c>
      <c r="M245" t="str">
        <f t="shared" si="28"/>
        <v/>
      </c>
      <c r="N245" t="str">
        <f t="shared" si="29"/>
        <v/>
      </c>
      <c r="O245" t="str">
        <f t="shared" si="30"/>
        <v/>
      </c>
      <c r="P245" t="str">
        <f t="shared" si="31"/>
        <v/>
      </c>
      <c r="Q245" t="str">
        <f t="shared" si="32"/>
        <v>segment,  revenue,  direct_revenue</v>
      </c>
    </row>
    <row r="246" spans="2:17" x14ac:dyDescent="0.2">
      <c r="B246" t="s">
        <v>2232</v>
      </c>
      <c r="C246" t="s">
        <v>3469</v>
      </c>
      <c r="D246" t="s">
        <v>3499</v>
      </c>
      <c r="E246" t="s">
        <v>3469</v>
      </c>
      <c r="J246" t="str">
        <f t="shared" si="25"/>
        <v xml:space="preserve">segment, </v>
      </c>
      <c r="K246" t="str">
        <f t="shared" si="26"/>
        <v xml:space="preserve"> revenue, </v>
      </c>
      <c r="L246" t="str">
        <f t="shared" si="27"/>
        <v xml:space="preserve"> international, </v>
      </c>
      <c r="M246" t="str">
        <f t="shared" si="28"/>
        <v xml:space="preserve"> revenue</v>
      </c>
      <c r="N246" t="str">
        <f t="shared" si="29"/>
        <v/>
      </c>
      <c r="O246" t="str">
        <f t="shared" si="30"/>
        <v/>
      </c>
      <c r="P246" t="str">
        <f t="shared" si="31"/>
        <v/>
      </c>
      <c r="Q246" t="str">
        <f t="shared" si="32"/>
        <v>segment,  revenue,  international,  revenue</v>
      </c>
    </row>
    <row r="247" spans="2:17" x14ac:dyDescent="0.2">
      <c r="B247" t="s">
        <v>2232</v>
      </c>
      <c r="C247" t="s">
        <v>3469</v>
      </c>
      <c r="D247" t="s">
        <v>3663</v>
      </c>
      <c r="E247" t="s">
        <v>2201</v>
      </c>
      <c r="F247" t="s">
        <v>3636</v>
      </c>
      <c r="J247" t="str">
        <f t="shared" si="25"/>
        <v xml:space="preserve">segment, </v>
      </c>
      <c r="K247" t="str">
        <f t="shared" si="26"/>
        <v xml:space="preserve"> revenue, </v>
      </c>
      <c r="L247" t="str">
        <f t="shared" si="27"/>
        <v xml:space="preserve"> revenue_from, </v>
      </c>
      <c r="M247" t="str">
        <f t="shared" si="28"/>
        <v xml:space="preserve"> stores, </v>
      </c>
      <c r="N247" t="str">
        <f t="shared" si="29"/>
        <v xml:space="preserve"> north_america</v>
      </c>
      <c r="O247" t="str">
        <f t="shared" si="30"/>
        <v/>
      </c>
      <c r="P247" t="str">
        <f t="shared" si="31"/>
        <v/>
      </c>
      <c r="Q247" t="str">
        <f t="shared" si="32"/>
        <v>segment,  revenue,  revenue_from,  stores,  north_america</v>
      </c>
    </row>
    <row r="248" spans="2:17" x14ac:dyDescent="0.2">
      <c r="B248" t="s">
        <v>1763</v>
      </c>
      <c r="C248" t="s">
        <v>3497</v>
      </c>
      <c r="D248" t="s">
        <v>2201</v>
      </c>
      <c r="E248" t="s">
        <v>3635</v>
      </c>
      <c r="F248" t="s">
        <v>3654</v>
      </c>
      <c r="G248" t="s">
        <v>3536</v>
      </c>
      <c r="J248" t="str">
        <f t="shared" si="25"/>
        <v xml:space="preserve">store_closures, </v>
      </c>
      <c r="K248" t="str">
        <f t="shared" si="26"/>
        <v xml:space="preserve"> company_operated, </v>
      </c>
      <c r="L248" t="str">
        <f t="shared" si="27"/>
        <v xml:space="preserve"> stores, </v>
      </c>
      <c r="M248" t="str">
        <f t="shared" si="28"/>
        <v xml:space="preserve"> china, </v>
      </c>
      <c r="N248" t="str">
        <f t="shared" si="29"/>
        <v xml:space="preserve"> _beauty, </v>
      </c>
      <c r="O248" t="str">
        <f t="shared" si="30"/>
        <v xml:space="preserve"> accessories</v>
      </c>
      <c r="P248" t="str">
        <f t="shared" si="31"/>
        <v/>
      </c>
      <c r="Q248" t="str">
        <f t="shared" si="32"/>
        <v>store_closures,  company_operated,  stores,  china,  _beauty,  accessories</v>
      </c>
    </row>
    <row r="249" spans="2:17" x14ac:dyDescent="0.2">
      <c r="B249" t="s">
        <v>1763</v>
      </c>
      <c r="C249" t="s">
        <v>3497</v>
      </c>
      <c r="D249" t="s">
        <v>2201</v>
      </c>
      <c r="E249" t="s">
        <v>3495</v>
      </c>
      <c r="J249" t="str">
        <f t="shared" si="25"/>
        <v xml:space="preserve">store_closures, </v>
      </c>
      <c r="K249" t="str">
        <f t="shared" si="26"/>
        <v xml:space="preserve"> company_operated, </v>
      </c>
      <c r="L249" t="str">
        <f t="shared" si="27"/>
        <v xml:space="preserve"> stores, </v>
      </c>
      <c r="M249" t="str">
        <f t="shared" si="28"/>
        <v xml:space="preserve"> canada</v>
      </c>
      <c r="N249" t="str">
        <f t="shared" si="29"/>
        <v/>
      </c>
      <c r="O249" t="str">
        <f t="shared" si="30"/>
        <v/>
      </c>
      <c r="P249" t="str">
        <f t="shared" si="31"/>
        <v/>
      </c>
      <c r="Q249" t="str">
        <f t="shared" si="32"/>
        <v>store_closures,  company_operated,  stores,  canada</v>
      </c>
    </row>
    <row r="250" spans="2:17" x14ac:dyDescent="0.2">
      <c r="B250" t="s">
        <v>1763</v>
      </c>
      <c r="C250" t="s">
        <v>3497</v>
      </c>
      <c r="D250" t="s">
        <v>2201</v>
      </c>
      <c r="E250" t="s">
        <v>3635</v>
      </c>
      <c r="F250" t="s">
        <v>3655</v>
      </c>
      <c r="J250" t="str">
        <f t="shared" si="25"/>
        <v xml:space="preserve">store_closures, </v>
      </c>
      <c r="K250" t="str">
        <f t="shared" si="26"/>
        <v xml:space="preserve"> company_operated, </v>
      </c>
      <c r="L250" t="str">
        <f t="shared" si="27"/>
        <v xml:space="preserve"> stores, </v>
      </c>
      <c r="M250" t="str">
        <f t="shared" si="28"/>
        <v xml:space="preserve"> china, </v>
      </c>
      <c r="N250" t="str">
        <f t="shared" si="29"/>
        <v xml:space="preserve"> _full_assortment</v>
      </c>
      <c r="O250" t="str">
        <f t="shared" si="30"/>
        <v/>
      </c>
      <c r="P250" t="str">
        <f t="shared" si="31"/>
        <v/>
      </c>
      <c r="Q250" t="str">
        <f t="shared" si="32"/>
        <v>store_closures,  company_operated,  stores,  china,  _full_assortment</v>
      </c>
    </row>
    <row r="251" spans="2:17" x14ac:dyDescent="0.2">
      <c r="B251" t="s">
        <v>1763</v>
      </c>
      <c r="C251" t="s">
        <v>3497</v>
      </c>
      <c r="D251" t="s">
        <v>2201</v>
      </c>
      <c r="E251" t="s">
        <v>3505</v>
      </c>
      <c r="J251" t="str">
        <f t="shared" si="25"/>
        <v xml:space="preserve">store_closures, </v>
      </c>
      <c r="K251" t="str">
        <f t="shared" si="26"/>
        <v xml:space="preserve"> company_operated, </v>
      </c>
      <c r="L251" t="str">
        <f t="shared" si="27"/>
        <v xml:space="preserve"> stores, </v>
      </c>
      <c r="M251" t="str">
        <f t="shared" si="28"/>
        <v xml:space="preserve"> us</v>
      </c>
      <c r="N251" t="str">
        <f t="shared" si="29"/>
        <v/>
      </c>
      <c r="O251" t="str">
        <f t="shared" si="30"/>
        <v/>
      </c>
      <c r="P251" t="str">
        <f t="shared" si="31"/>
        <v/>
      </c>
      <c r="Q251" t="str">
        <f t="shared" si="32"/>
        <v>store_closures,  company_operated,  stores,  us</v>
      </c>
    </row>
    <row r="252" spans="2:17" x14ac:dyDescent="0.2">
      <c r="B252" t="s">
        <v>1763</v>
      </c>
      <c r="C252" t="s">
        <v>3498</v>
      </c>
      <c r="D252" t="s">
        <v>2201</v>
      </c>
      <c r="E252" t="s">
        <v>3657</v>
      </c>
      <c r="F252" t="s">
        <v>3536</v>
      </c>
      <c r="J252" t="str">
        <f t="shared" si="25"/>
        <v xml:space="preserve">store_closures, </v>
      </c>
      <c r="K252" t="str">
        <f t="shared" si="26"/>
        <v xml:space="preserve"> partner_operated, </v>
      </c>
      <c r="L252" t="str">
        <f t="shared" si="27"/>
        <v xml:space="preserve"> stores, </v>
      </c>
      <c r="M252" t="str">
        <f t="shared" si="28"/>
        <v xml:space="preserve"> beauty, </v>
      </c>
      <c r="N252" t="str">
        <f t="shared" si="29"/>
        <v xml:space="preserve"> accessories</v>
      </c>
      <c r="O252" t="str">
        <f t="shared" si="30"/>
        <v/>
      </c>
      <c r="P252" t="str">
        <f t="shared" si="31"/>
        <v/>
      </c>
      <c r="Q252" t="str">
        <f t="shared" si="32"/>
        <v>store_closures,  partner_operated,  stores,  beauty,  accessories</v>
      </c>
    </row>
    <row r="253" spans="2:17" x14ac:dyDescent="0.2">
      <c r="B253" t="s">
        <v>1763</v>
      </c>
      <c r="C253" t="s">
        <v>3498</v>
      </c>
      <c r="D253" t="s">
        <v>2201</v>
      </c>
      <c r="E253" t="s">
        <v>3658</v>
      </c>
      <c r="J253" t="str">
        <f t="shared" si="25"/>
        <v xml:space="preserve">store_closures, </v>
      </c>
      <c r="K253" t="str">
        <f t="shared" si="26"/>
        <v xml:space="preserve"> partner_operated, </v>
      </c>
      <c r="L253" t="str">
        <f t="shared" si="27"/>
        <v xml:space="preserve"> stores, </v>
      </c>
      <c r="M253" t="str">
        <f t="shared" si="28"/>
        <v xml:space="preserve"> full_assortment</v>
      </c>
      <c r="N253" t="str">
        <f t="shared" si="29"/>
        <v/>
      </c>
      <c r="O253" t="str">
        <f t="shared" si="30"/>
        <v/>
      </c>
      <c r="P253" t="str">
        <f t="shared" si="31"/>
        <v/>
      </c>
      <c r="Q253" t="str">
        <f t="shared" si="32"/>
        <v>store_closures,  partner_operated,  stores,  full_assortment</v>
      </c>
    </row>
    <row r="254" spans="2:17" x14ac:dyDescent="0.2">
      <c r="B254" t="s">
        <v>1852</v>
      </c>
      <c r="C254" t="s">
        <v>3664</v>
      </c>
      <c r="J254" t="str">
        <f t="shared" si="25"/>
        <v xml:space="preserve">revenue, </v>
      </c>
      <c r="K254" t="str">
        <f t="shared" si="26"/>
        <v xml:space="preserve"> australia</v>
      </c>
      <c r="L254" t="str">
        <f t="shared" si="27"/>
        <v/>
      </c>
      <c r="M254" t="str">
        <f t="shared" si="28"/>
        <v/>
      </c>
      <c r="N254" t="str">
        <f t="shared" si="29"/>
        <v/>
      </c>
      <c r="O254" t="str">
        <f t="shared" si="30"/>
        <v/>
      </c>
      <c r="P254" t="str">
        <f t="shared" si="31"/>
        <v/>
      </c>
      <c r="Q254" t="str">
        <f t="shared" si="32"/>
        <v>revenue,  australia</v>
      </c>
    </row>
    <row r="255" spans="2:17" x14ac:dyDescent="0.2">
      <c r="B255" t="s">
        <v>1852</v>
      </c>
      <c r="C255" t="s">
        <v>3495</v>
      </c>
      <c r="J255" t="str">
        <f t="shared" si="25"/>
        <v xml:space="preserve">revenue, </v>
      </c>
      <c r="K255" t="str">
        <f t="shared" si="26"/>
        <v xml:space="preserve"> canada</v>
      </c>
      <c r="L255" t="str">
        <f t="shared" si="27"/>
        <v/>
      </c>
      <c r="M255" t="str">
        <f t="shared" si="28"/>
        <v/>
      </c>
      <c r="N255" t="str">
        <f t="shared" si="29"/>
        <v/>
      </c>
      <c r="O255" t="str">
        <f t="shared" si="30"/>
        <v/>
      </c>
      <c r="P255" t="str">
        <f t="shared" si="31"/>
        <v/>
      </c>
      <c r="Q255" t="str">
        <f t="shared" si="32"/>
        <v>revenue,  canada</v>
      </c>
    </row>
    <row r="256" spans="2:17" x14ac:dyDescent="0.2">
      <c r="B256" t="s">
        <v>1852</v>
      </c>
      <c r="C256" t="s">
        <v>3559</v>
      </c>
      <c r="J256" t="str">
        <f t="shared" si="25"/>
        <v xml:space="preserve">revenue, </v>
      </c>
      <c r="K256" t="str">
        <f t="shared" si="26"/>
        <v xml:space="preserve"> europe</v>
      </c>
      <c r="L256" t="str">
        <f t="shared" si="27"/>
        <v/>
      </c>
      <c r="M256" t="str">
        <f t="shared" si="28"/>
        <v/>
      </c>
      <c r="N256" t="str">
        <f t="shared" si="29"/>
        <v/>
      </c>
      <c r="O256" t="str">
        <f t="shared" si="30"/>
        <v/>
      </c>
      <c r="P256" t="str">
        <f t="shared" si="31"/>
        <v/>
      </c>
      <c r="Q256" t="str">
        <f t="shared" si="32"/>
        <v>revenue,  europe</v>
      </c>
    </row>
    <row r="257" spans="2:17" x14ac:dyDescent="0.2">
      <c r="B257" t="s">
        <v>1852</v>
      </c>
      <c r="C257" t="s">
        <v>3471</v>
      </c>
      <c r="J257" t="str">
        <f t="shared" si="25"/>
        <v xml:space="preserve">revenue, </v>
      </c>
      <c r="K257" t="str">
        <f t="shared" si="26"/>
        <v xml:space="preserve"> united_states</v>
      </c>
      <c r="L257" t="str">
        <f t="shared" si="27"/>
        <v/>
      </c>
      <c r="M257" t="str">
        <f t="shared" si="28"/>
        <v/>
      </c>
      <c r="N257" t="str">
        <f t="shared" si="29"/>
        <v/>
      </c>
      <c r="O257" t="str">
        <f t="shared" si="30"/>
        <v/>
      </c>
      <c r="P257" t="str">
        <f t="shared" si="31"/>
        <v/>
      </c>
      <c r="Q257" t="str">
        <f t="shared" si="32"/>
        <v>revenue,  united_states</v>
      </c>
    </row>
    <row r="258" spans="2:17" x14ac:dyDescent="0.2">
      <c r="B258" t="s">
        <v>2232</v>
      </c>
      <c r="C258" t="s">
        <v>3522</v>
      </c>
      <c r="D258" t="s">
        <v>3536</v>
      </c>
      <c r="E258" t="s">
        <v>3665</v>
      </c>
      <c r="J258" t="str">
        <f t="shared" si="25"/>
        <v xml:space="preserve">segment, </v>
      </c>
      <c r="K258" t="str">
        <f t="shared" si="26"/>
        <v xml:space="preserve"> net_sales, </v>
      </c>
      <c r="L258" t="str">
        <f t="shared" si="27"/>
        <v xml:space="preserve"> accessories, </v>
      </c>
      <c r="M258" t="str">
        <f t="shared" si="28"/>
        <v xml:space="preserve"> chemicals_sales</v>
      </c>
      <c r="N258" t="str">
        <f t="shared" si="29"/>
        <v/>
      </c>
      <c r="O258" t="str">
        <f t="shared" si="30"/>
        <v/>
      </c>
      <c r="P258" t="str">
        <f t="shared" si="31"/>
        <v/>
      </c>
      <c r="Q258" t="str">
        <f t="shared" si="32"/>
        <v>segment,  net_sales,  accessories,  chemicals_sales</v>
      </c>
    </row>
    <row r="259" spans="2:17" x14ac:dyDescent="0.2">
      <c r="B259" t="s">
        <v>2232</v>
      </c>
      <c r="C259" t="s">
        <v>3522</v>
      </c>
      <c r="D259" t="s">
        <v>3666</v>
      </c>
      <c r="J259" t="str">
        <f t="shared" ref="J259:J322" si="33">IF(B259="","",IF(C259&lt;&gt;"",B259&amp;", ",B259))</f>
        <v xml:space="preserve">segment, </v>
      </c>
      <c r="K259" t="str">
        <f t="shared" ref="K259:K322" si="34">IF(C259="","",IF(D259&lt;&gt;"",C259&amp;", ",C259))</f>
        <v xml:space="preserve"> net_sales, </v>
      </c>
      <c r="L259" t="str">
        <f t="shared" ref="L259:L322" si="35">IF(D259="","",IF(E259&lt;&gt;"",D259&amp;", ",D259))</f>
        <v xml:space="preserve"> accessories_sales</v>
      </c>
      <c r="M259" t="str">
        <f t="shared" ref="M259:M322" si="36">IF(E259="","",IF(F259&lt;&gt;"",E259&amp;", ",E259))</f>
        <v/>
      </c>
      <c r="N259" t="str">
        <f t="shared" ref="N259:N322" si="37">IF(F259="","",IF(G259&lt;&gt;"",F259&amp;", ",F259))</f>
        <v/>
      </c>
      <c r="O259" t="str">
        <f t="shared" ref="O259:O322" si="38">IF(G259="","",IF(H259&lt;&gt;"",G259&amp;", ",G259))</f>
        <v/>
      </c>
      <c r="P259" t="str">
        <f t="shared" ref="P259:P322" si="39">IF(H259="","",IF(I259&lt;&gt;"",H259&amp;", ",H259))</f>
        <v/>
      </c>
      <c r="Q259" t="str">
        <f t="shared" ref="Q259:Q322" si="40">CONCATENATE(J259,K259,L259,M259,N259,O259,P259)</f>
        <v>segment,  net_sales,  accessories_sales</v>
      </c>
    </row>
    <row r="260" spans="2:17" x14ac:dyDescent="0.2">
      <c r="B260" t="s">
        <v>2232</v>
      </c>
      <c r="C260" t="s">
        <v>3522</v>
      </c>
      <c r="D260" t="s">
        <v>3665</v>
      </c>
      <c r="J260" t="str">
        <f t="shared" si="33"/>
        <v xml:space="preserve">segment, </v>
      </c>
      <c r="K260" t="str">
        <f t="shared" si="34"/>
        <v xml:space="preserve"> net_sales, </v>
      </c>
      <c r="L260" t="str">
        <f t="shared" si="35"/>
        <v xml:space="preserve"> chemicals_sales</v>
      </c>
      <c r="M260" t="str">
        <f t="shared" si="36"/>
        <v/>
      </c>
      <c r="N260" t="str">
        <f t="shared" si="37"/>
        <v/>
      </c>
      <c r="O260" t="str">
        <f t="shared" si="38"/>
        <v/>
      </c>
      <c r="P260" t="str">
        <f t="shared" si="39"/>
        <v/>
      </c>
      <c r="Q260" t="str">
        <f t="shared" si="40"/>
        <v>segment,  net_sales,  chemicals_sales</v>
      </c>
    </row>
    <row r="261" spans="2:17" x14ac:dyDescent="0.2">
      <c r="B261" t="s">
        <v>2232</v>
      </c>
      <c r="C261" t="s">
        <v>3522</v>
      </c>
      <c r="D261" t="s">
        <v>3667</v>
      </c>
      <c r="J261" t="str">
        <f t="shared" si="33"/>
        <v xml:space="preserve">segment, </v>
      </c>
      <c r="K261" t="str">
        <f t="shared" si="34"/>
        <v xml:space="preserve"> net_sales, </v>
      </c>
      <c r="L261" t="str">
        <f t="shared" si="35"/>
        <v xml:space="preserve"> eliminations</v>
      </c>
      <c r="M261" t="str">
        <f t="shared" si="36"/>
        <v/>
      </c>
      <c r="N261" t="str">
        <f t="shared" si="37"/>
        <v/>
      </c>
      <c r="O261" t="str">
        <f t="shared" si="38"/>
        <v/>
      </c>
      <c r="P261" t="str">
        <f t="shared" si="39"/>
        <v/>
      </c>
      <c r="Q261" t="str">
        <f t="shared" si="40"/>
        <v>segment,  net_sales,  eliminations</v>
      </c>
    </row>
    <row r="262" spans="2:17" x14ac:dyDescent="0.2">
      <c r="B262" t="s">
        <v>2232</v>
      </c>
      <c r="C262" t="s">
        <v>3522</v>
      </c>
      <c r="D262" t="s">
        <v>3668</v>
      </c>
      <c r="J262" t="str">
        <f t="shared" si="33"/>
        <v xml:space="preserve">segment, </v>
      </c>
      <c r="K262" t="str">
        <f t="shared" si="34"/>
        <v xml:space="preserve"> net_sales, </v>
      </c>
      <c r="L262" t="str">
        <f t="shared" si="35"/>
        <v xml:space="preserve"> engine_maintenance_sales</v>
      </c>
      <c r="M262" t="str">
        <f t="shared" si="36"/>
        <v/>
      </c>
      <c r="N262" t="str">
        <f t="shared" si="37"/>
        <v/>
      </c>
      <c r="O262" t="str">
        <f t="shared" si="38"/>
        <v/>
      </c>
      <c r="P262" t="str">
        <f t="shared" si="39"/>
        <v/>
      </c>
      <c r="Q262" t="str">
        <f t="shared" si="40"/>
        <v>segment,  net_sales,  engine_maintenance_sales</v>
      </c>
    </row>
    <row r="263" spans="2:17" x14ac:dyDescent="0.2">
      <c r="B263" t="s">
        <v>2232</v>
      </c>
      <c r="C263" t="s">
        <v>3522</v>
      </c>
      <c r="D263" t="s">
        <v>3669</v>
      </c>
      <c r="J263" t="str">
        <f t="shared" si="33"/>
        <v xml:space="preserve">segment, </v>
      </c>
      <c r="K263" t="str">
        <f t="shared" si="34"/>
        <v xml:space="preserve"> net_sales, </v>
      </c>
      <c r="L263" t="str">
        <f t="shared" si="35"/>
        <v xml:space="preserve"> guarantor_subsidiaries</v>
      </c>
      <c r="M263" t="str">
        <f t="shared" si="36"/>
        <v/>
      </c>
      <c r="N263" t="str">
        <f t="shared" si="37"/>
        <v/>
      </c>
      <c r="O263" t="str">
        <f t="shared" si="38"/>
        <v/>
      </c>
      <c r="P263" t="str">
        <f t="shared" si="39"/>
        <v/>
      </c>
      <c r="Q263" t="str">
        <f t="shared" si="40"/>
        <v>segment,  net_sales,  guarantor_subsidiaries</v>
      </c>
    </row>
    <row r="264" spans="2:17" x14ac:dyDescent="0.2">
      <c r="B264" t="s">
        <v>2232</v>
      </c>
      <c r="C264" t="s">
        <v>3522</v>
      </c>
      <c r="D264" t="s">
        <v>3670</v>
      </c>
      <c r="J264" t="str">
        <f t="shared" si="33"/>
        <v xml:space="preserve">segment, </v>
      </c>
      <c r="K264" t="str">
        <f t="shared" si="34"/>
        <v xml:space="preserve"> net_sales, </v>
      </c>
      <c r="L264" t="str">
        <f t="shared" si="35"/>
        <v xml:space="preserve"> non_guarantor_subsidiaries</v>
      </c>
      <c r="M264" t="str">
        <f t="shared" si="36"/>
        <v/>
      </c>
      <c r="N264" t="str">
        <f t="shared" si="37"/>
        <v/>
      </c>
      <c r="O264" t="str">
        <f t="shared" si="38"/>
        <v/>
      </c>
      <c r="P264" t="str">
        <f t="shared" si="39"/>
        <v/>
      </c>
      <c r="Q264" t="str">
        <f t="shared" si="40"/>
        <v>segment,  net_sales,  non_guarantor_subsidiaries</v>
      </c>
    </row>
    <row r="265" spans="2:17" x14ac:dyDescent="0.2">
      <c r="B265" t="s">
        <v>2232</v>
      </c>
      <c r="C265" t="s">
        <v>3522</v>
      </c>
      <c r="D265" t="s">
        <v>3671</v>
      </c>
      <c r="J265" t="str">
        <f t="shared" si="33"/>
        <v xml:space="preserve">segment, </v>
      </c>
      <c r="K265" t="str">
        <f t="shared" si="34"/>
        <v xml:space="preserve"> net_sales, </v>
      </c>
      <c r="L265" t="str">
        <f t="shared" si="35"/>
        <v xml:space="preserve"> oil_sales</v>
      </c>
      <c r="M265" t="str">
        <f t="shared" si="36"/>
        <v/>
      </c>
      <c r="N265" t="str">
        <f t="shared" si="37"/>
        <v/>
      </c>
      <c r="O265" t="str">
        <f t="shared" si="38"/>
        <v/>
      </c>
      <c r="P265" t="str">
        <f t="shared" si="39"/>
        <v/>
      </c>
      <c r="Q265" t="str">
        <f t="shared" si="40"/>
        <v>segment,  net_sales,  oil_sales</v>
      </c>
    </row>
    <row r="266" spans="2:17" x14ac:dyDescent="0.2">
      <c r="B266" t="s">
        <v>2232</v>
      </c>
      <c r="C266" t="s">
        <v>3522</v>
      </c>
      <c r="D266" t="s">
        <v>3570</v>
      </c>
      <c r="J266" t="str">
        <f t="shared" si="33"/>
        <v xml:space="preserve">segment, </v>
      </c>
      <c r="K266" t="str">
        <f t="shared" si="34"/>
        <v xml:space="preserve"> net_sales, </v>
      </c>
      <c r="L266" t="str">
        <f t="shared" si="35"/>
        <v xml:space="preserve"> other_sales</v>
      </c>
      <c r="M266" t="str">
        <f t="shared" si="36"/>
        <v/>
      </c>
      <c r="N266" t="str">
        <f t="shared" si="37"/>
        <v/>
      </c>
      <c r="O266" t="str">
        <f t="shared" si="38"/>
        <v/>
      </c>
      <c r="P266" t="str">
        <f t="shared" si="39"/>
        <v/>
      </c>
      <c r="Q266" t="str">
        <f t="shared" si="40"/>
        <v>segment,  net_sales,  other_sales</v>
      </c>
    </row>
    <row r="267" spans="2:17" x14ac:dyDescent="0.2">
      <c r="B267" t="s">
        <v>2232</v>
      </c>
      <c r="C267" t="s">
        <v>3522</v>
      </c>
      <c r="D267" t="s">
        <v>3672</v>
      </c>
      <c r="E267" t="s">
        <v>3673</v>
      </c>
      <c r="J267" t="str">
        <f t="shared" si="33"/>
        <v xml:space="preserve">segment, </v>
      </c>
      <c r="K267" t="str">
        <f t="shared" si="34"/>
        <v xml:space="preserve"> net_sales, </v>
      </c>
      <c r="L267" t="str">
        <f t="shared" si="35"/>
        <v xml:space="preserve"> parts, </v>
      </c>
      <c r="M267" t="str">
        <f t="shared" si="36"/>
        <v xml:space="preserve"> batteries_sales</v>
      </c>
      <c r="N267" t="str">
        <f t="shared" si="37"/>
        <v/>
      </c>
      <c r="O267" t="str">
        <f t="shared" si="38"/>
        <v/>
      </c>
      <c r="P267" t="str">
        <f t="shared" si="39"/>
        <v/>
      </c>
      <c r="Q267" t="str">
        <f t="shared" si="40"/>
        <v>segment,  net_sales,  parts,  batteries_sales</v>
      </c>
    </row>
    <row r="268" spans="2:17" x14ac:dyDescent="0.2">
      <c r="B268" t="s">
        <v>273</v>
      </c>
      <c r="C268" t="s">
        <v>3674</v>
      </c>
      <c r="D268" t="s">
        <v>3675</v>
      </c>
      <c r="J268" t="str">
        <f t="shared" si="33"/>
        <v xml:space="preserve">stores, </v>
      </c>
      <c r="K268" t="str">
        <f t="shared" si="34"/>
        <v xml:space="preserve"> _branches, </v>
      </c>
      <c r="L268" t="str">
        <f t="shared" si="35"/>
        <v xml:space="preserve"> closures_or_consolidations</v>
      </c>
      <c r="M268" t="str">
        <f t="shared" si="36"/>
        <v/>
      </c>
      <c r="N268" t="str">
        <f t="shared" si="37"/>
        <v/>
      </c>
      <c r="O268" t="str">
        <f t="shared" si="38"/>
        <v/>
      </c>
      <c r="P268" t="str">
        <f t="shared" si="39"/>
        <v/>
      </c>
      <c r="Q268" t="str">
        <f t="shared" si="40"/>
        <v>stores,  _branches,  closures_or_consolidations</v>
      </c>
    </row>
    <row r="269" spans="2:17" x14ac:dyDescent="0.2">
      <c r="B269" t="s">
        <v>273</v>
      </c>
      <c r="C269" t="s">
        <v>3674</v>
      </c>
      <c r="D269" t="s">
        <v>3676</v>
      </c>
      <c r="E269" t="s">
        <v>3473</v>
      </c>
      <c r="J269" t="str">
        <f t="shared" si="33"/>
        <v xml:space="preserve">stores, </v>
      </c>
      <c r="K269" t="str">
        <f t="shared" si="34"/>
        <v xml:space="preserve"> _branches, </v>
      </c>
      <c r="L269" t="str">
        <f t="shared" si="35"/>
        <v xml:space="preserve"> new, </v>
      </c>
      <c r="M269" t="str">
        <f t="shared" si="36"/>
        <v xml:space="preserve"> openings</v>
      </c>
      <c r="N269" t="str">
        <f t="shared" si="37"/>
        <v/>
      </c>
      <c r="O269" t="str">
        <f t="shared" si="38"/>
        <v/>
      </c>
      <c r="P269" t="str">
        <f t="shared" si="39"/>
        <v/>
      </c>
      <c r="Q269" t="str">
        <f t="shared" si="40"/>
        <v>stores,  _branches,  new,  openings</v>
      </c>
    </row>
    <row r="270" spans="2:17" x14ac:dyDescent="0.2">
      <c r="B270" t="s">
        <v>273</v>
      </c>
      <c r="C270" t="s">
        <v>3674</v>
      </c>
      <c r="D270" t="s">
        <v>3677</v>
      </c>
      <c r="J270" t="str">
        <f t="shared" si="33"/>
        <v xml:space="preserve">stores, </v>
      </c>
      <c r="K270" t="str">
        <f t="shared" si="34"/>
        <v xml:space="preserve"> _branches, </v>
      </c>
      <c r="L270" t="str">
        <f t="shared" si="35"/>
        <v xml:space="preserve"> total_number</v>
      </c>
      <c r="M270" t="str">
        <f t="shared" si="36"/>
        <v/>
      </c>
      <c r="N270" t="str">
        <f t="shared" si="37"/>
        <v/>
      </c>
      <c r="O270" t="str">
        <f t="shared" si="38"/>
        <v/>
      </c>
      <c r="P270" t="str">
        <f t="shared" si="39"/>
        <v/>
      </c>
      <c r="Q270" t="str">
        <f t="shared" si="40"/>
        <v>stores,  _branches,  total_number</v>
      </c>
    </row>
    <row r="271" spans="2:17" x14ac:dyDescent="0.2">
      <c r="B271" t="s">
        <v>2242</v>
      </c>
      <c r="C271" t="s">
        <v>3678</v>
      </c>
      <c r="D271" t="s">
        <v>2202</v>
      </c>
      <c r="J271" t="str">
        <f t="shared" si="33"/>
        <v xml:space="preserve">selling_price, </v>
      </c>
      <c r="K271" t="str">
        <f t="shared" si="34"/>
        <v xml:space="preserve"> new_vehicle, </v>
      </c>
      <c r="L271" t="str">
        <f t="shared" si="35"/>
        <v xml:space="preserve"> selling_price</v>
      </c>
      <c r="M271" t="str">
        <f t="shared" si="36"/>
        <v/>
      </c>
      <c r="N271" t="str">
        <f t="shared" si="37"/>
        <v/>
      </c>
      <c r="O271" t="str">
        <f t="shared" si="38"/>
        <v/>
      </c>
      <c r="P271" t="str">
        <f t="shared" si="39"/>
        <v/>
      </c>
      <c r="Q271" t="str">
        <f t="shared" si="40"/>
        <v>selling_price,  new_vehicle,  selling_price</v>
      </c>
    </row>
    <row r="272" spans="2:17" x14ac:dyDescent="0.2">
      <c r="B272" t="s">
        <v>2242</v>
      </c>
      <c r="C272" t="s">
        <v>3679</v>
      </c>
      <c r="D272" t="s">
        <v>3680</v>
      </c>
      <c r="E272" t="s">
        <v>2202</v>
      </c>
      <c r="J272" t="str">
        <f t="shared" si="33"/>
        <v xml:space="preserve">selling_price, </v>
      </c>
      <c r="K272" t="str">
        <f t="shared" si="34"/>
        <v xml:space="preserve"> same_, </v>
      </c>
      <c r="L272" t="str">
        <f t="shared" si="35"/>
        <v xml:space="preserve"> storenew_vehicle, </v>
      </c>
      <c r="M272" t="str">
        <f t="shared" si="36"/>
        <v xml:space="preserve"> selling_price</v>
      </c>
      <c r="N272" t="str">
        <f t="shared" si="37"/>
        <v/>
      </c>
      <c r="O272" t="str">
        <f t="shared" si="38"/>
        <v/>
      </c>
      <c r="P272" t="str">
        <f t="shared" si="39"/>
        <v/>
      </c>
      <c r="Q272" t="str">
        <f t="shared" si="40"/>
        <v>selling_price,  same_,  storenew_vehicle,  selling_price</v>
      </c>
    </row>
    <row r="273" spans="2:17" x14ac:dyDescent="0.2">
      <c r="B273" t="s">
        <v>2242</v>
      </c>
      <c r="C273" t="s">
        <v>3681</v>
      </c>
      <c r="D273" t="s">
        <v>3682</v>
      </c>
      <c r="E273" t="s">
        <v>2202</v>
      </c>
      <c r="J273" t="str">
        <f t="shared" si="33"/>
        <v xml:space="preserve">selling_price, </v>
      </c>
      <c r="K273" t="str">
        <f t="shared" si="34"/>
        <v xml:space="preserve"> same_storeused_vehicles, </v>
      </c>
      <c r="L273" t="str">
        <f t="shared" si="35"/>
        <v xml:space="preserve"> retail_, </v>
      </c>
      <c r="M273" t="str">
        <f t="shared" si="36"/>
        <v xml:space="preserve"> selling_price</v>
      </c>
      <c r="N273" t="str">
        <f t="shared" si="37"/>
        <v/>
      </c>
      <c r="O273" t="str">
        <f t="shared" si="38"/>
        <v/>
      </c>
      <c r="P273" t="str">
        <f t="shared" si="39"/>
        <v/>
      </c>
      <c r="Q273" t="str">
        <f t="shared" si="40"/>
        <v>selling_price,  same_storeused_vehicles,  retail_,  selling_price</v>
      </c>
    </row>
    <row r="274" spans="2:17" x14ac:dyDescent="0.2">
      <c r="B274" t="s">
        <v>2242</v>
      </c>
      <c r="C274" t="s">
        <v>3683</v>
      </c>
      <c r="D274" t="s">
        <v>2202</v>
      </c>
      <c r="J274" t="str">
        <f t="shared" si="33"/>
        <v xml:space="preserve">selling_price, </v>
      </c>
      <c r="K274" t="str">
        <f t="shared" si="34"/>
        <v xml:space="preserve"> used_vehicle_retail_, </v>
      </c>
      <c r="L274" t="str">
        <f t="shared" si="35"/>
        <v xml:space="preserve"> selling_price</v>
      </c>
      <c r="M274" t="str">
        <f t="shared" si="36"/>
        <v/>
      </c>
      <c r="N274" t="str">
        <f t="shared" si="37"/>
        <v/>
      </c>
      <c r="O274" t="str">
        <f t="shared" si="38"/>
        <v/>
      </c>
      <c r="P274" t="str">
        <f t="shared" si="39"/>
        <v/>
      </c>
      <c r="Q274" t="str">
        <f t="shared" si="40"/>
        <v>selling_price,  used_vehicle_retail_,  selling_price</v>
      </c>
    </row>
    <row r="275" spans="2:17" x14ac:dyDescent="0.2">
      <c r="B275" t="s">
        <v>1848</v>
      </c>
      <c r="C275" t="s">
        <v>3684</v>
      </c>
      <c r="J275" t="str">
        <f t="shared" si="33"/>
        <v xml:space="preserve">new_vehicle, </v>
      </c>
      <c r="K275" t="str">
        <f t="shared" si="34"/>
        <v xml:space="preserve"> same_store</v>
      </c>
      <c r="L275" t="str">
        <f t="shared" si="35"/>
        <v/>
      </c>
      <c r="M275" t="str">
        <f t="shared" si="36"/>
        <v/>
      </c>
      <c r="N275" t="str">
        <f t="shared" si="37"/>
        <v/>
      </c>
      <c r="O275" t="str">
        <f t="shared" si="38"/>
        <v/>
      </c>
      <c r="P275" t="str">
        <f t="shared" si="39"/>
        <v/>
      </c>
      <c r="Q275" t="str">
        <f t="shared" si="40"/>
        <v>new_vehicle,  same_store</v>
      </c>
    </row>
    <row r="276" spans="2:17" x14ac:dyDescent="0.2">
      <c r="B276" t="s">
        <v>1848</v>
      </c>
      <c r="C276" t="s">
        <v>3685</v>
      </c>
      <c r="J276" t="str">
        <f t="shared" si="33"/>
        <v xml:space="preserve">new_vehicle, </v>
      </c>
      <c r="K276" t="str">
        <f t="shared" si="34"/>
        <v xml:space="preserve"> total_company</v>
      </c>
      <c r="L276" t="str">
        <f t="shared" si="35"/>
        <v/>
      </c>
      <c r="M276" t="str">
        <f t="shared" si="36"/>
        <v/>
      </c>
      <c r="N276" t="str">
        <f t="shared" si="37"/>
        <v/>
      </c>
      <c r="O276" t="str">
        <f t="shared" si="38"/>
        <v/>
      </c>
      <c r="P276" t="str">
        <f t="shared" si="39"/>
        <v/>
      </c>
      <c r="Q276" t="str">
        <f t="shared" si="40"/>
        <v>new_vehicle,  total_company</v>
      </c>
    </row>
    <row r="277" spans="2:17" x14ac:dyDescent="0.2">
      <c r="B277" t="s">
        <v>1875</v>
      </c>
      <c r="C277" t="s">
        <v>3686</v>
      </c>
      <c r="D277" t="s">
        <v>3684</v>
      </c>
      <c r="J277" t="str">
        <f t="shared" si="33"/>
        <v xml:space="preserve">used_vehicles, </v>
      </c>
      <c r="K277" t="str">
        <f t="shared" si="34"/>
        <v xml:space="preserve"> retail_sold, </v>
      </c>
      <c r="L277" t="str">
        <f t="shared" si="35"/>
        <v xml:space="preserve"> same_store</v>
      </c>
      <c r="M277" t="str">
        <f t="shared" si="36"/>
        <v/>
      </c>
      <c r="N277" t="str">
        <f t="shared" si="37"/>
        <v/>
      </c>
      <c r="O277" t="str">
        <f t="shared" si="38"/>
        <v/>
      </c>
      <c r="P277" t="str">
        <f t="shared" si="39"/>
        <v/>
      </c>
      <c r="Q277" t="str">
        <f t="shared" si="40"/>
        <v>used_vehicles,  retail_sold,  same_store</v>
      </c>
    </row>
    <row r="278" spans="2:17" x14ac:dyDescent="0.2">
      <c r="B278" t="s">
        <v>1875</v>
      </c>
      <c r="C278" t="s">
        <v>3686</v>
      </c>
      <c r="D278" t="s">
        <v>3685</v>
      </c>
      <c r="J278" t="str">
        <f t="shared" si="33"/>
        <v xml:space="preserve">used_vehicles, </v>
      </c>
      <c r="K278" t="str">
        <f t="shared" si="34"/>
        <v xml:space="preserve"> retail_sold, </v>
      </c>
      <c r="L278" t="str">
        <f t="shared" si="35"/>
        <v xml:space="preserve"> total_company</v>
      </c>
      <c r="M278" t="str">
        <f t="shared" si="36"/>
        <v/>
      </c>
      <c r="N278" t="str">
        <f t="shared" si="37"/>
        <v/>
      </c>
      <c r="O278" t="str">
        <f t="shared" si="38"/>
        <v/>
      </c>
      <c r="P278" t="str">
        <f t="shared" si="39"/>
        <v/>
      </c>
      <c r="Q278" t="str">
        <f t="shared" si="40"/>
        <v>used_vehicles,  retail_sold,  total_company</v>
      </c>
    </row>
    <row r="279" spans="2:17" x14ac:dyDescent="0.2">
      <c r="B279" t="s">
        <v>2192</v>
      </c>
      <c r="C279" t="s">
        <v>3687</v>
      </c>
      <c r="J279" t="str">
        <f t="shared" si="33"/>
        <v xml:space="preserve">franchises, </v>
      </c>
      <c r="K279" t="str">
        <f t="shared" si="34"/>
        <v xml:space="preserve"> franchises</v>
      </c>
      <c r="L279" t="str">
        <f t="shared" si="35"/>
        <v/>
      </c>
      <c r="M279" t="str">
        <f t="shared" si="36"/>
        <v/>
      </c>
      <c r="N279" t="str">
        <f t="shared" si="37"/>
        <v/>
      </c>
      <c r="O279" t="str">
        <f t="shared" si="38"/>
        <v/>
      </c>
      <c r="P279" t="str">
        <f t="shared" si="39"/>
        <v/>
      </c>
      <c r="Q279" t="str">
        <f t="shared" si="40"/>
        <v>franchises,  franchises</v>
      </c>
    </row>
    <row r="280" spans="2:17" x14ac:dyDescent="0.2">
      <c r="B280" t="s">
        <v>2232</v>
      </c>
      <c r="C280" t="s">
        <v>3469</v>
      </c>
      <c r="D280" t="s">
        <v>3688</v>
      </c>
      <c r="E280" t="s">
        <v>3689</v>
      </c>
      <c r="J280" t="str">
        <f t="shared" si="33"/>
        <v xml:space="preserve">segment, </v>
      </c>
      <c r="K280" t="str">
        <f t="shared" si="34"/>
        <v xml:space="preserve"> revenue, </v>
      </c>
      <c r="L280" t="str">
        <f t="shared" si="35"/>
        <v xml:space="preserve"> finance, </v>
      </c>
      <c r="M280" t="str">
        <f t="shared" si="36"/>
        <v xml:space="preserve"> insurance</v>
      </c>
      <c r="N280" t="str">
        <f t="shared" si="37"/>
        <v/>
      </c>
      <c r="O280" t="str">
        <f t="shared" si="38"/>
        <v/>
      </c>
      <c r="P280" t="str">
        <f t="shared" si="39"/>
        <v/>
      </c>
      <c r="Q280" t="str">
        <f t="shared" si="40"/>
        <v>segment,  revenue,  finance,  insurance</v>
      </c>
    </row>
    <row r="281" spans="2:17" x14ac:dyDescent="0.2">
      <c r="B281" t="s">
        <v>2232</v>
      </c>
      <c r="C281" t="s">
        <v>3469</v>
      </c>
      <c r="D281" t="s">
        <v>3678</v>
      </c>
      <c r="J281" t="str">
        <f t="shared" si="33"/>
        <v xml:space="preserve">segment, </v>
      </c>
      <c r="K281" t="str">
        <f t="shared" si="34"/>
        <v xml:space="preserve"> revenue, </v>
      </c>
      <c r="L281" t="str">
        <f t="shared" si="35"/>
        <v xml:space="preserve"> new_vehicle</v>
      </c>
      <c r="M281" t="str">
        <f t="shared" si="36"/>
        <v/>
      </c>
      <c r="N281" t="str">
        <f t="shared" si="37"/>
        <v/>
      </c>
      <c r="O281" t="str">
        <f t="shared" si="38"/>
        <v/>
      </c>
      <c r="P281" t="str">
        <f t="shared" si="39"/>
        <v/>
      </c>
      <c r="Q281" t="str">
        <f t="shared" si="40"/>
        <v>segment,  revenue,  new_vehicle</v>
      </c>
    </row>
    <row r="282" spans="2:17" x14ac:dyDescent="0.2">
      <c r="B282" t="s">
        <v>2232</v>
      </c>
      <c r="C282" t="s">
        <v>3469</v>
      </c>
      <c r="D282" t="s">
        <v>3672</v>
      </c>
      <c r="E282" t="s">
        <v>3690</v>
      </c>
      <c r="J282" t="str">
        <f t="shared" si="33"/>
        <v xml:space="preserve">segment, </v>
      </c>
      <c r="K282" t="str">
        <f t="shared" si="34"/>
        <v xml:space="preserve"> revenue, </v>
      </c>
      <c r="L282" t="str">
        <f t="shared" si="35"/>
        <v xml:space="preserve"> parts, </v>
      </c>
      <c r="M282" t="str">
        <f t="shared" si="36"/>
        <v xml:space="preserve"> service</v>
      </c>
      <c r="N282" t="str">
        <f t="shared" si="37"/>
        <v/>
      </c>
      <c r="O282" t="str">
        <f t="shared" si="38"/>
        <v/>
      </c>
      <c r="P282" t="str">
        <f t="shared" si="39"/>
        <v/>
      </c>
      <c r="Q282" t="str">
        <f t="shared" si="40"/>
        <v>segment,  revenue,  parts,  service</v>
      </c>
    </row>
    <row r="283" spans="2:17" x14ac:dyDescent="0.2">
      <c r="B283" t="s">
        <v>2232</v>
      </c>
      <c r="C283" t="s">
        <v>3469</v>
      </c>
      <c r="D283" t="s">
        <v>3691</v>
      </c>
      <c r="J283" t="str">
        <f t="shared" si="33"/>
        <v xml:space="preserve">segment, </v>
      </c>
      <c r="K283" t="str">
        <f t="shared" si="34"/>
        <v xml:space="preserve"> revenue, </v>
      </c>
      <c r="L283" t="str">
        <f t="shared" si="35"/>
        <v xml:space="preserve"> used_vehicle</v>
      </c>
      <c r="M283" t="str">
        <f t="shared" si="36"/>
        <v/>
      </c>
      <c r="N283" t="str">
        <f t="shared" si="37"/>
        <v/>
      </c>
      <c r="O283" t="str">
        <f t="shared" si="38"/>
        <v/>
      </c>
      <c r="P283" t="str">
        <f t="shared" si="39"/>
        <v/>
      </c>
      <c r="Q283" t="str">
        <f t="shared" si="40"/>
        <v>segment,  revenue,  used_vehicle</v>
      </c>
    </row>
    <row r="284" spans="2:17" x14ac:dyDescent="0.2">
      <c r="B284" t="s">
        <v>2240</v>
      </c>
      <c r="C284" t="s">
        <v>3469</v>
      </c>
      <c r="D284" t="s">
        <v>3692</v>
      </c>
      <c r="E284" t="s">
        <v>3678</v>
      </c>
      <c r="J284" t="str">
        <f t="shared" si="33"/>
        <v xml:space="preserve">sub_segment, </v>
      </c>
      <c r="K284" t="str">
        <f t="shared" si="34"/>
        <v xml:space="preserve"> revenue, </v>
      </c>
      <c r="L284" t="str">
        <f t="shared" si="35"/>
        <v xml:space="preserve"> luxury, </v>
      </c>
      <c r="M284" t="str">
        <f t="shared" si="36"/>
        <v xml:space="preserve"> new_vehicle</v>
      </c>
      <c r="N284" t="str">
        <f t="shared" si="37"/>
        <v/>
      </c>
      <c r="O284" t="str">
        <f t="shared" si="38"/>
        <v/>
      </c>
      <c r="P284" t="str">
        <f t="shared" si="39"/>
        <v/>
      </c>
      <c r="Q284" t="str">
        <f t="shared" si="40"/>
        <v>sub_segment,  revenue,  luxury,  new_vehicle</v>
      </c>
    </row>
    <row r="285" spans="2:17" x14ac:dyDescent="0.2">
      <c r="B285" t="s">
        <v>2240</v>
      </c>
      <c r="C285" t="s">
        <v>3469</v>
      </c>
      <c r="D285" t="s">
        <v>3534</v>
      </c>
      <c r="E285" t="s">
        <v>3691</v>
      </c>
      <c r="J285" t="str">
        <f t="shared" si="33"/>
        <v xml:space="preserve">sub_segment, </v>
      </c>
      <c r="K285" t="str">
        <f t="shared" si="34"/>
        <v xml:space="preserve"> revenue, </v>
      </c>
      <c r="L285" t="str">
        <f t="shared" si="35"/>
        <v xml:space="preserve"> retail, </v>
      </c>
      <c r="M285" t="str">
        <f t="shared" si="36"/>
        <v xml:space="preserve"> used_vehicle</v>
      </c>
      <c r="N285" t="str">
        <f t="shared" si="37"/>
        <v/>
      </c>
      <c r="O285" t="str">
        <f t="shared" si="38"/>
        <v/>
      </c>
      <c r="P285" t="str">
        <f t="shared" si="39"/>
        <v/>
      </c>
      <c r="Q285" t="str">
        <f t="shared" si="40"/>
        <v>sub_segment,  revenue,  retail,  used_vehicle</v>
      </c>
    </row>
    <row r="286" spans="2:17" x14ac:dyDescent="0.2">
      <c r="B286" t="s">
        <v>2240</v>
      </c>
      <c r="C286" t="s">
        <v>3469</v>
      </c>
      <c r="D286" t="s">
        <v>3557</v>
      </c>
      <c r="E286" t="s">
        <v>3691</v>
      </c>
      <c r="J286" t="str">
        <f t="shared" si="33"/>
        <v xml:space="preserve">sub_segment, </v>
      </c>
      <c r="K286" t="str">
        <f t="shared" si="34"/>
        <v xml:space="preserve"> revenue, </v>
      </c>
      <c r="L286" t="str">
        <f t="shared" si="35"/>
        <v xml:space="preserve"> wholesale, </v>
      </c>
      <c r="M286" t="str">
        <f t="shared" si="36"/>
        <v xml:space="preserve"> used_vehicle</v>
      </c>
      <c r="N286" t="str">
        <f t="shared" si="37"/>
        <v/>
      </c>
      <c r="O286" t="str">
        <f t="shared" si="38"/>
        <v/>
      </c>
      <c r="P286" t="str">
        <f t="shared" si="39"/>
        <v/>
      </c>
      <c r="Q286" t="str">
        <f t="shared" si="40"/>
        <v>sub_segment,  revenue,  wholesale,  used_vehicle</v>
      </c>
    </row>
    <row r="287" spans="2:17" x14ac:dyDescent="0.2">
      <c r="B287" t="s">
        <v>1850</v>
      </c>
      <c r="C287" t="s">
        <v>3678</v>
      </c>
      <c r="J287" t="str">
        <f t="shared" si="33"/>
        <v xml:space="preserve">volume, </v>
      </c>
      <c r="K287" t="str">
        <f t="shared" si="34"/>
        <v xml:space="preserve"> new_vehicle</v>
      </c>
      <c r="L287" t="str">
        <f t="shared" si="35"/>
        <v/>
      </c>
      <c r="M287" t="str">
        <f t="shared" si="36"/>
        <v/>
      </c>
      <c r="N287" t="str">
        <f t="shared" si="37"/>
        <v/>
      </c>
      <c r="O287" t="str">
        <f t="shared" si="38"/>
        <v/>
      </c>
      <c r="P287" t="str">
        <f t="shared" si="39"/>
        <v/>
      </c>
      <c r="Q287" t="str">
        <f t="shared" si="40"/>
        <v>volume,  new_vehicle</v>
      </c>
    </row>
    <row r="288" spans="2:17" x14ac:dyDescent="0.2">
      <c r="B288" t="s">
        <v>1850</v>
      </c>
      <c r="C288" t="s">
        <v>3693</v>
      </c>
      <c r="J288" t="str">
        <f t="shared" si="33"/>
        <v xml:space="preserve">volume, </v>
      </c>
      <c r="K288" t="str">
        <f t="shared" si="34"/>
        <v xml:space="preserve"> used_vehicle_retail</v>
      </c>
      <c r="L288" t="str">
        <f t="shared" si="35"/>
        <v/>
      </c>
      <c r="M288" t="str">
        <f t="shared" si="36"/>
        <v/>
      </c>
      <c r="N288" t="str">
        <f t="shared" si="37"/>
        <v/>
      </c>
      <c r="O288" t="str">
        <f t="shared" si="38"/>
        <v/>
      </c>
      <c r="P288" t="str">
        <f t="shared" si="39"/>
        <v/>
      </c>
      <c r="Q288" t="str">
        <f t="shared" si="40"/>
        <v>volume,  used_vehicle_retail</v>
      </c>
    </row>
    <row r="289" spans="2:17" x14ac:dyDescent="0.2">
      <c r="B289" t="s">
        <v>1852</v>
      </c>
      <c r="C289" t="s">
        <v>3688</v>
      </c>
      <c r="D289" t="s">
        <v>3689</v>
      </c>
      <c r="E289" t="s">
        <v>3694</v>
      </c>
      <c r="J289" t="str">
        <f t="shared" si="33"/>
        <v xml:space="preserve">revenue, </v>
      </c>
      <c r="K289" t="str">
        <f t="shared" si="34"/>
        <v xml:space="preserve"> finance, </v>
      </c>
      <c r="L289" t="str">
        <f t="shared" si="35"/>
        <v xml:space="preserve"> insurance, </v>
      </c>
      <c r="M289" t="str">
        <f t="shared" si="36"/>
        <v xml:space="preserve"> net</v>
      </c>
      <c r="N289" t="str">
        <f t="shared" si="37"/>
        <v/>
      </c>
      <c r="O289" t="str">
        <f t="shared" si="38"/>
        <v/>
      </c>
      <c r="P289" t="str">
        <f t="shared" si="39"/>
        <v/>
      </c>
      <c r="Q289" t="str">
        <f t="shared" si="40"/>
        <v>revenue,  finance,  insurance,  net</v>
      </c>
    </row>
    <row r="290" spans="2:17" x14ac:dyDescent="0.2">
      <c r="B290" t="s">
        <v>1852</v>
      </c>
      <c r="C290" t="s">
        <v>3678</v>
      </c>
      <c r="J290" t="str">
        <f t="shared" si="33"/>
        <v xml:space="preserve">revenue, </v>
      </c>
      <c r="K290" t="str">
        <f t="shared" si="34"/>
        <v xml:space="preserve"> new_vehicle</v>
      </c>
      <c r="L290" t="str">
        <f t="shared" si="35"/>
        <v/>
      </c>
      <c r="M290" t="str">
        <f t="shared" si="36"/>
        <v/>
      </c>
      <c r="N290" t="str">
        <f t="shared" si="37"/>
        <v/>
      </c>
      <c r="O290" t="str">
        <f t="shared" si="38"/>
        <v/>
      </c>
      <c r="P290" t="str">
        <f t="shared" si="39"/>
        <v/>
      </c>
      <c r="Q290" t="str">
        <f t="shared" si="40"/>
        <v>revenue,  new_vehicle</v>
      </c>
    </row>
    <row r="291" spans="2:17" x14ac:dyDescent="0.2">
      <c r="B291" t="s">
        <v>1852</v>
      </c>
      <c r="C291" t="s">
        <v>3494</v>
      </c>
      <c r="J291" t="str">
        <f t="shared" si="33"/>
        <v xml:space="preserve">revenue, </v>
      </c>
      <c r="K291" t="str">
        <f t="shared" si="34"/>
        <v xml:space="preserve"> other</v>
      </c>
      <c r="L291" t="str">
        <f t="shared" si="35"/>
        <v/>
      </c>
      <c r="M291" t="str">
        <f t="shared" si="36"/>
        <v/>
      </c>
      <c r="N291" t="str">
        <f t="shared" si="37"/>
        <v/>
      </c>
      <c r="O291" t="str">
        <f t="shared" si="38"/>
        <v/>
      </c>
      <c r="P291" t="str">
        <f t="shared" si="39"/>
        <v/>
      </c>
      <c r="Q291" t="str">
        <f t="shared" si="40"/>
        <v>revenue,  other</v>
      </c>
    </row>
    <row r="292" spans="2:17" x14ac:dyDescent="0.2">
      <c r="B292" t="s">
        <v>1852</v>
      </c>
      <c r="C292" t="s">
        <v>3672</v>
      </c>
      <c r="D292" t="s">
        <v>3690</v>
      </c>
      <c r="J292" t="str">
        <f t="shared" si="33"/>
        <v xml:space="preserve">revenue, </v>
      </c>
      <c r="K292" t="str">
        <f t="shared" si="34"/>
        <v xml:space="preserve"> parts, </v>
      </c>
      <c r="L292" t="str">
        <f t="shared" si="35"/>
        <v xml:space="preserve"> service</v>
      </c>
      <c r="M292" t="str">
        <f t="shared" si="36"/>
        <v/>
      </c>
      <c r="N292" t="str">
        <f t="shared" si="37"/>
        <v/>
      </c>
      <c r="O292" t="str">
        <f t="shared" si="38"/>
        <v/>
      </c>
      <c r="P292" t="str">
        <f t="shared" si="39"/>
        <v/>
      </c>
      <c r="Q292" t="str">
        <f t="shared" si="40"/>
        <v>revenue,  parts,  service</v>
      </c>
    </row>
    <row r="293" spans="2:17" x14ac:dyDescent="0.2">
      <c r="B293" t="s">
        <v>1852</v>
      </c>
      <c r="C293" t="s">
        <v>3691</v>
      </c>
      <c r="J293" t="str">
        <f t="shared" si="33"/>
        <v xml:space="preserve">revenue, </v>
      </c>
      <c r="K293" t="str">
        <f t="shared" si="34"/>
        <v xml:space="preserve"> used_vehicle</v>
      </c>
      <c r="L293" t="str">
        <f t="shared" si="35"/>
        <v/>
      </c>
      <c r="M293" t="str">
        <f t="shared" si="36"/>
        <v/>
      </c>
      <c r="N293" t="str">
        <f t="shared" si="37"/>
        <v/>
      </c>
      <c r="O293" t="str">
        <f t="shared" si="38"/>
        <v/>
      </c>
      <c r="P293" t="str">
        <f t="shared" si="39"/>
        <v/>
      </c>
      <c r="Q293" t="str">
        <f t="shared" si="40"/>
        <v>revenue,  used_vehicle</v>
      </c>
    </row>
    <row r="294" spans="2:17" x14ac:dyDescent="0.2">
      <c r="B294" t="s">
        <v>1772</v>
      </c>
      <c r="C294" t="s">
        <v>3688</v>
      </c>
      <c r="D294" t="s">
        <v>3695</v>
      </c>
      <c r="E294" t="s">
        <v>3522</v>
      </c>
      <c r="J294" t="str">
        <f t="shared" si="33"/>
        <v xml:space="preserve">sales, </v>
      </c>
      <c r="K294" t="str">
        <f t="shared" si="34"/>
        <v xml:space="preserve"> finance, </v>
      </c>
      <c r="L294" t="str">
        <f t="shared" si="35"/>
        <v xml:space="preserve"> insurance_, </v>
      </c>
      <c r="M294" t="str">
        <f t="shared" si="36"/>
        <v xml:space="preserve"> net_sales</v>
      </c>
      <c r="N294" t="str">
        <f t="shared" si="37"/>
        <v/>
      </c>
      <c r="O294" t="str">
        <f t="shared" si="38"/>
        <v/>
      </c>
      <c r="P294" t="str">
        <f t="shared" si="39"/>
        <v/>
      </c>
      <c r="Q294" t="str">
        <f t="shared" si="40"/>
        <v>sales,  finance,  insurance_,  net_sales</v>
      </c>
    </row>
    <row r="295" spans="2:17" x14ac:dyDescent="0.2">
      <c r="B295" t="s">
        <v>1772</v>
      </c>
      <c r="C295" t="s">
        <v>3678</v>
      </c>
      <c r="D295" t="s">
        <v>3563</v>
      </c>
      <c r="J295" t="str">
        <f t="shared" si="33"/>
        <v xml:space="preserve">sales, </v>
      </c>
      <c r="K295" t="str">
        <f t="shared" si="34"/>
        <v xml:space="preserve"> new_vehicle, </v>
      </c>
      <c r="L295" t="str">
        <f t="shared" si="35"/>
        <v xml:space="preserve"> sales</v>
      </c>
      <c r="M295" t="str">
        <f t="shared" si="36"/>
        <v/>
      </c>
      <c r="N295" t="str">
        <f t="shared" si="37"/>
        <v/>
      </c>
      <c r="O295" t="str">
        <f t="shared" si="38"/>
        <v/>
      </c>
      <c r="P295" t="str">
        <f t="shared" si="39"/>
        <v/>
      </c>
      <c r="Q295" t="str">
        <f t="shared" si="40"/>
        <v>sales,  new_vehicle,  sales</v>
      </c>
    </row>
    <row r="296" spans="2:17" x14ac:dyDescent="0.2">
      <c r="B296" t="s">
        <v>1772</v>
      </c>
      <c r="C296" t="s">
        <v>3570</v>
      </c>
      <c r="J296" t="str">
        <f t="shared" si="33"/>
        <v xml:space="preserve">sales, </v>
      </c>
      <c r="K296" t="str">
        <f t="shared" si="34"/>
        <v xml:space="preserve"> other_sales</v>
      </c>
      <c r="L296" t="str">
        <f t="shared" si="35"/>
        <v/>
      </c>
      <c r="M296" t="str">
        <f t="shared" si="36"/>
        <v/>
      </c>
      <c r="N296" t="str">
        <f t="shared" si="37"/>
        <v/>
      </c>
      <c r="O296" t="str">
        <f t="shared" si="38"/>
        <v/>
      </c>
      <c r="P296" t="str">
        <f t="shared" si="39"/>
        <v/>
      </c>
      <c r="Q296" t="str">
        <f t="shared" si="40"/>
        <v>sales,  other_sales</v>
      </c>
    </row>
    <row r="297" spans="2:17" x14ac:dyDescent="0.2">
      <c r="B297" t="s">
        <v>1772</v>
      </c>
      <c r="C297" t="s">
        <v>3672</v>
      </c>
      <c r="D297" t="s">
        <v>3696</v>
      </c>
      <c r="J297" t="str">
        <f t="shared" si="33"/>
        <v xml:space="preserve">sales, </v>
      </c>
      <c r="K297" t="str">
        <f t="shared" si="34"/>
        <v xml:space="preserve"> parts, </v>
      </c>
      <c r="L297" t="str">
        <f t="shared" si="35"/>
        <v xml:space="preserve"> service_sales</v>
      </c>
      <c r="M297" t="str">
        <f t="shared" si="36"/>
        <v/>
      </c>
      <c r="N297" t="str">
        <f t="shared" si="37"/>
        <v/>
      </c>
      <c r="O297" t="str">
        <f t="shared" si="38"/>
        <v/>
      </c>
      <c r="P297" t="str">
        <f t="shared" si="39"/>
        <v/>
      </c>
      <c r="Q297" t="str">
        <f t="shared" si="40"/>
        <v>sales,  parts,  service_sales</v>
      </c>
    </row>
    <row r="298" spans="2:17" x14ac:dyDescent="0.2">
      <c r="B298" t="s">
        <v>1772</v>
      </c>
      <c r="C298" t="s">
        <v>3697</v>
      </c>
      <c r="J298" t="str">
        <f t="shared" si="33"/>
        <v xml:space="preserve">sales, </v>
      </c>
      <c r="K298" t="str">
        <f t="shared" si="34"/>
        <v xml:space="preserve"> used_vehicle_sales</v>
      </c>
      <c r="L298" t="str">
        <f t="shared" si="35"/>
        <v/>
      </c>
      <c r="M298" t="str">
        <f t="shared" si="36"/>
        <v/>
      </c>
      <c r="N298" t="str">
        <f t="shared" si="37"/>
        <v/>
      </c>
      <c r="O298" t="str">
        <f t="shared" si="38"/>
        <v/>
      </c>
      <c r="P298" t="str">
        <f t="shared" si="39"/>
        <v/>
      </c>
      <c r="Q298" t="str">
        <f t="shared" si="40"/>
        <v>sales,  used_vehicle_sales</v>
      </c>
    </row>
    <row r="299" spans="2:17" x14ac:dyDescent="0.2">
      <c r="B299" t="s">
        <v>2232</v>
      </c>
      <c r="C299" t="s">
        <v>3580</v>
      </c>
      <c r="D299" t="s">
        <v>3483</v>
      </c>
      <c r="E299" t="s">
        <v>3494</v>
      </c>
      <c r="J299" t="str">
        <f t="shared" si="33"/>
        <v xml:space="preserve">segment, </v>
      </c>
      <c r="K299" t="str">
        <f t="shared" si="34"/>
        <v xml:space="preserve"> revenues, </v>
      </c>
      <c r="L299" t="str">
        <f t="shared" si="35"/>
        <v xml:space="preserve"> corporate, </v>
      </c>
      <c r="M299" t="str">
        <f t="shared" si="36"/>
        <v xml:space="preserve"> other</v>
      </c>
      <c r="N299" t="str">
        <f t="shared" si="37"/>
        <v/>
      </c>
      <c r="O299" t="str">
        <f t="shared" si="38"/>
        <v/>
      </c>
      <c r="P299" t="str">
        <f t="shared" si="39"/>
        <v/>
      </c>
      <c r="Q299" t="str">
        <f t="shared" si="40"/>
        <v>segment,  revenues,  corporate,  other</v>
      </c>
    </row>
    <row r="300" spans="2:17" x14ac:dyDescent="0.2">
      <c r="B300" t="s">
        <v>2232</v>
      </c>
      <c r="C300" t="s">
        <v>3580</v>
      </c>
      <c r="D300" t="s">
        <v>3483</v>
      </c>
      <c r="E300" t="s">
        <v>3494</v>
      </c>
      <c r="F300" t="s">
        <v>3469</v>
      </c>
      <c r="J300" t="str">
        <f t="shared" si="33"/>
        <v xml:space="preserve">segment, </v>
      </c>
      <c r="K300" t="str">
        <f t="shared" si="34"/>
        <v xml:space="preserve"> revenues, </v>
      </c>
      <c r="L300" t="str">
        <f t="shared" si="35"/>
        <v xml:space="preserve"> corporate, </v>
      </c>
      <c r="M300" t="str">
        <f t="shared" si="36"/>
        <v xml:space="preserve"> other, </v>
      </c>
      <c r="N300" t="str">
        <f t="shared" si="37"/>
        <v xml:space="preserve"> revenue</v>
      </c>
      <c r="O300" t="str">
        <f t="shared" si="38"/>
        <v/>
      </c>
      <c r="P300" t="str">
        <f t="shared" si="39"/>
        <v/>
      </c>
      <c r="Q300" t="str">
        <f t="shared" si="40"/>
        <v>segment,  revenues,  corporate,  other,  revenue</v>
      </c>
    </row>
    <row r="301" spans="2:17" x14ac:dyDescent="0.2">
      <c r="B301" t="s">
        <v>2232</v>
      </c>
      <c r="C301" t="s">
        <v>3580</v>
      </c>
      <c r="D301" t="s">
        <v>3698</v>
      </c>
      <c r="J301" t="str">
        <f t="shared" si="33"/>
        <v xml:space="preserve">segment, </v>
      </c>
      <c r="K301" t="str">
        <f t="shared" si="34"/>
        <v xml:space="preserve"> revenues, </v>
      </c>
      <c r="L301" t="str">
        <f t="shared" si="35"/>
        <v xml:space="preserve"> domestic</v>
      </c>
      <c r="M301" t="str">
        <f t="shared" si="36"/>
        <v/>
      </c>
      <c r="N301" t="str">
        <f t="shared" si="37"/>
        <v/>
      </c>
      <c r="O301" t="str">
        <f t="shared" si="38"/>
        <v/>
      </c>
      <c r="P301" t="str">
        <f t="shared" si="39"/>
        <v/>
      </c>
      <c r="Q301" t="str">
        <f t="shared" si="40"/>
        <v>segment,  revenues,  domestic</v>
      </c>
    </row>
    <row r="302" spans="2:17" x14ac:dyDescent="0.2">
      <c r="B302" t="s">
        <v>2232</v>
      </c>
      <c r="C302" t="s">
        <v>3580</v>
      </c>
      <c r="D302" t="s">
        <v>3699</v>
      </c>
      <c r="J302" t="str">
        <f t="shared" si="33"/>
        <v xml:space="preserve">segment, </v>
      </c>
      <c r="K302" t="str">
        <f t="shared" si="34"/>
        <v xml:space="preserve"> revenues, </v>
      </c>
      <c r="L302" t="str">
        <f t="shared" si="35"/>
        <v xml:space="preserve"> domestic_revenue</v>
      </c>
      <c r="M302" t="str">
        <f t="shared" si="36"/>
        <v/>
      </c>
      <c r="N302" t="str">
        <f t="shared" si="37"/>
        <v/>
      </c>
      <c r="O302" t="str">
        <f t="shared" si="38"/>
        <v/>
      </c>
      <c r="P302" t="str">
        <f t="shared" si="39"/>
        <v/>
      </c>
      <c r="Q302" t="str">
        <f t="shared" si="40"/>
        <v>segment,  revenues,  domestic_revenue</v>
      </c>
    </row>
    <row r="303" spans="2:17" x14ac:dyDescent="0.2">
      <c r="B303" t="s">
        <v>2232</v>
      </c>
      <c r="C303" t="s">
        <v>3580</v>
      </c>
      <c r="D303" t="s">
        <v>3700</v>
      </c>
      <c r="J303" t="str">
        <f t="shared" si="33"/>
        <v xml:space="preserve">segment, </v>
      </c>
      <c r="K303" t="str">
        <f t="shared" si="34"/>
        <v xml:space="preserve"> revenues, </v>
      </c>
      <c r="L303" t="str">
        <f t="shared" si="35"/>
        <v xml:space="preserve"> import</v>
      </c>
      <c r="M303" t="str">
        <f t="shared" si="36"/>
        <v/>
      </c>
      <c r="N303" t="str">
        <f t="shared" si="37"/>
        <v/>
      </c>
      <c r="O303" t="str">
        <f t="shared" si="38"/>
        <v/>
      </c>
      <c r="P303" t="str">
        <f t="shared" si="39"/>
        <v/>
      </c>
      <c r="Q303" t="str">
        <f t="shared" si="40"/>
        <v>segment,  revenues,  import</v>
      </c>
    </row>
    <row r="304" spans="2:17" x14ac:dyDescent="0.2">
      <c r="B304" t="s">
        <v>2232</v>
      </c>
      <c r="C304" t="s">
        <v>3580</v>
      </c>
      <c r="D304" t="s">
        <v>3700</v>
      </c>
      <c r="E304" t="s">
        <v>3469</v>
      </c>
      <c r="J304" t="str">
        <f t="shared" si="33"/>
        <v xml:space="preserve">segment, </v>
      </c>
      <c r="K304" t="str">
        <f t="shared" si="34"/>
        <v xml:space="preserve"> revenues, </v>
      </c>
      <c r="L304" t="str">
        <f t="shared" si="35"/>
        <v xml:space="preserve"> import, </v>
      </c>
      <c r="M304" t="str">
        <f t="shared" si="36"/>
        <v xml:space="preserve"> revenue</v>
      </c>
      <c r="N304" t="str">
        <f t="shared" si="37"/>
        <v/>
      </c>
      <c r="O304" t="str">
        <f t="shared" si="38"/>
        <v/>
      </c>
      <c r="P304" t="str">
        <f t="shared" si="39"/>
        <v/>
      </c>
      <c r="Q304" t="str">
        <f t="shared" si="40"/>
        <v>segment,  revenues,  import,  revenue</v>
      </c>
    </row>
    <row r="305" spans="2:17" x14ac:dyDescent="0.2">
      <c r="B305" t="s">
        <v>2232</v>
      </c>
      <c r="C305" t="s">
        <v>3580</v>
      </c>
      <c r="D305" t="s">
        <v>3701</v>
      </c>
      <c r="J305" t="str">
        <f t="shared" si="33"/>
        <v xml:space="preserve">segment, </v>
      </c>
      <c r="K305" t="str">
        <f t="shared" si="34"/>
        <v xml:space="preserve"> revenues, </v>
      </c>
      <c r="L305" t="str">
        <f t="shared" si="35"/>
        <v xml:space="preserve"> premium_luxury</v>
      </c>
      <c r="M305" t="str">
        <f t="shared" si="36"/>
        <v/>
      </c>
      <c r="N305" t="str">
        <f t="shared" si="37"/>
        <v/>
      </c>
      <c r="O305" t="str">
        <f t="shared" si="38"/>
        <v/>
      </c>
      <c r="P305" t="str">
        <f t="shared" si="39"/>
        <v/>
      </c>
      <c r="Q305" t="str">
        <f t="shared" si="40"/>
        <v>segment,  revenues,  premium_luxury</v>
      </c>
    </row>
    <row r="306" spans="2:17" x14ac:dyDescent="0.2">
      <c r="B306" t="s">
        <v>2232</v>
      </c>
      <c r="C306" t="s">
        <v>3580</v>
      </c>
      <c r="D306" t="s">
        <v>3701</v>
      </c>
      <c r="E306" t="s">
        <v>3469</v>
      </c>
      <c r="J306" t="str">
        <f t="shared" si="33"/>
        <v xml:space="preserve">segment, </v>
      </c>
      <c r="K306" t="str">
        <f t="shared" si="34"/>
        <v xml:space="preserve"> revenues, </v>
      </c>
      <c r="L306" t="str">
        <f t="shared" si="35"/>
        <v xml:space="preserve"> premium_luxury, </v>
      </c>
      <c r="M306" t="str">
        <f t="shared" si="36"/>
        <v xml:space="preserve"> revenue</v>
      </c>
      <c r="N306" t="str">
        <f t="shared" si="37"/>
        <v/>
      </c>
      <c r="O306" t="str">
        <f t="shared" si="38"/>
        <v/>
      </c>
      <c r="P306" t="str">
        <f t="shared" si="39"/>
        <v/>
      </c>
      <c r="Q306" t="str">
        <f t="shared" si="40"/>
        <v>segment,  revenues,  premium_luxury,  revenue</v>
      </c>
    </row>
    <row r="307" spans="2:17" x14ac:dyDescent="0.2">
      <c r="B307" t="s">
        <v>1858</v>
      </c>
      <c r="C307" t="s">
        <v>3515</v>
      </c>
      <c r="D307" t="s">
        <v>3702</v>
      </c>
      <c r="J307" t="str">
        <f t="shared" si="33"/>
        <v xml:space="preserve">vehicles_sold, </v>
      </c>
      <c r="K307" t="str">
        <f t="shared" si="34"/>
        <v xml:space="preserve"> total, </v>
      </c>
      <c r="L307" t="str">
        <f t="shared" si="35"/>
        <v xml:space="preserve"> vehicles_sold</v>
      </c>
      <c r="M307" t="str">
        <f t="shared" si="36"/>
        <v/>
      </c>
      <c r="N307" t="str">
        <f t="shared" si="37"/>
        <v/>
      </c>
      <c r="O307" t="str">
        <f t="shared" si="38"/>
        <v/>
      </c>
      <c r="P307" t="str">
        <f t="shared" si="39"/>
        <v/>
      </c>
      <c r="Q307" t="str">
        <f t="shared" si="40"/>
        <v>vehicles_sold,  total,  vehicles_sold</v>
      </c>
    </row>
    <row r="308" spans="2:17" x14ac:dyDescent="0.2">
      <c r="B308" t="s">
        <v>1858</v>
      </c>
      <c r="C308" t="s">
        <v>3678</v>
      </c>
      <c r="J308" t="str">
        <f t="shared" si="33"/>
        <v xml:space="preserve">vehicles_sold, </v>
      </c>
      <c r="K308" t="str">
        <f t="shared" si="34"/>
        <v xml:space="preserve"> new_vehicle</v>
      </c>
      <c r="L308" t="str">
        <f t="shared" si="35"/>
        <v/>
      </c>
      <c r="M308" t="str">
        <f t="shared" si="36"/>
        <v/>
      </c>
      <c r="N308" t="str">
        <f t="shared" si="37"/>
        <v/>
      </c>
      <c r="O308" t="str">
        <f t="shared" si="38"/>
        <v/>
      </c>
      <c r="P308" t="str">
        <f t="shared" si="39"/>
        <v/>
      </c>
      <c r="Q308" t="str">
        <f t="shared" si="40"/>
        <v>vehicles_sold,  new_vehicle</v>
      </c>
    </row>
    <row r="309" spans="2:17" x14ac:dyDescent="0.2">
      <c r="B309" t="s">
        <v>1858</v>
      </c>
      <c r="C309" t="s">
        <v>3691</v>
      </c>
      <c r="J309" t="str">
        <f t="shared" si="33"/>
        <v xml:space="preserve">vehicles_sold, </v>
      </c>
      <c r="K309" t="str">
        <f t="shared" si="34"/>
        <v xml:space="preserve"> used_vehicle</v>
      </c>
      <c r="L309" t="str">
        <f t="shared" si="35"/>
        <v/>
      </c>
      <c r="M309" t="str">
        <f t="shared" si="36"/>
        <v/>
      </c>
      <c r="N309" t="str">
        <f t="shared" si="37"/>
        <v/>
      </c>
      <c r="O309" t="str">
        <f t="shared" si="38"/>
        <v/>
      </c>
      <c r="P309" t="str">
        <f t="shared" si="39"/>
        <v/>
      </c>
      <c r="Q309" t="str">
        <f t="shared" si="40"/>
        <v>vehicles_sold,  used_vehicle</v>
      </c>
    </row>
    <row r="310" spans="2:17" x14ac:dyDescent="0.2">
      <c r="B310" t="s">
        <v>2291</v>
      </c>
      <c r="C310" t="s">
        <v>3703</v>
      </c>
      <c r="D310" t="s">
        <v>3704</v>
      </c>
      <c r="E310" t="s">
        <v>3705</v>
      </c>
      <c r="J310" t="str">
        <f t="shared" si="33"/>
        <v xml:space="preserve">domestic_sales, </v>
      </c>
      <c r="K310" t="str">
        <f t="shared" si="34"/>
        <v xml:space="preserve"> total_, </v>
      </c>
      <c r="L310" t="str">
        <f t="shared" si="35"/>
        <v xml:space="preserve"> domestic_sales, </v>
      </c>
      <c r="M310" t="str">
        <f t="shared" si="36"/>
        <v xml:space="preserve"> commercial_sales</v>
      </c>
      <c r="N310" t="str">
        <f t="shared" si="37"/>
        <v/>
      </c>
      <c r="O310" t="str">
        <f t="shared" si="38"/>
        <v/>
      </c>
      <c r="P310" t="str">
        <f t="shared" si="39"/>
        <v/>
      </c>
      <c r="Q310" t="str">
        <f t="shared" si="40"/>
        <v>domestic_sales,  total_,  domestic_sales,  commercial_sales</v>
      </c>
    </row>
    <row r="311" spans="2:17" x14ac:dyDescent="0.2">
      <c r="B311" t="s">
        <v>1772</v>
      </c>
      <c r="C311" t="s">
        <v>3661</v>
      </c>
      <c r="D311" t="s">
        <v>3475</v>
      </c>
      <c r="E311" t="s">
        <v>3563</v>
      </c>
      <c r="F311" t="s">
        <v>3661</v>
      </c>
      <c r="G311" t="s">
        <v>3475</v>
      </c>
      <c r="J311" t="str">
        <f t="shared" si="33"/>
        <v xml:space="preserve">sales, </v>
      </c>
      <c r="K311" t="str">
        <f t="shared" si="34"/>
        <v xml:space="preserve"> average, </v>
      </c>
      <c r="L311" t="str">
        <f t="shared" si="35"/>
        <v xml:space="preserve"> store, </v>
      </c>
      <c r="M311" t="str">
        <f t="shared" si="36"/>
        <v xml:space="preserve"> sales, </v>
      </c>
      <c r="N311" t="str">
        <f t="shared" si="37"/>
        <v xml:space="preserve"> average, </v>
      </c>
      <c r="O311" t="str">
        <f t="shared" si="38"/>
        <v xml:space="preserve"> store</v>
      </c>
      <c r="P311" t="str">
        <f t="shared" si="39"/>
        <v/>
      </c>
      <c r="Q311" t="str">
        <f t="shared" si="40"/>
        <v>sales,  average,  store,  sales,  average,  store</v>
      </c>
    </row>
    <row r="312" spans="2:17" x14ac:dyDescent="0.2">
      <c r="B312" t="s">
        <v>1797</v>
      </c>
      <c r="C312" t="s">
        <v>3706</v>
      </c>
      <c r="J312" t="str">
        <f t="shared" si="33"/>
        <v xml:space="preserve">segment_sales, </v>
      </c>
      <c r="K312" t="str">
        <f t="shared" si="34"/>
        <v xml:space="preserve"> auto_parts_locations</v>
      </c>
      <c r="L312" t="str">
        <f t="shared" si="35"/>
        <v/>
      </c>
      <c r="M312" t="str">
        <f t="shared" si="36"/>
        <v/>
      </c>
      <c r="N312" t="str">
        <f t="shared" si="37"/>
        <v/>
      </c>
      <c r="O312" t="str">
        <f t="shared" si="38"/>
        <v/>
      </c>
      <c r="P312" t="str">
        <f t="shared" si="39"/>
        <v/>
      </c>
      <c r="Q312" t="str">
        <f t="shared" si="40"/>
        <v>segment_sales,  auto_parts_locations</v>
      </c>
    </row>
    <row r="313" spans="2:17" x14ac:dyDescent="0.2">
      <c r="B313" t="s">
        <v>1797</v>
      </c>
      <c r="C313" t="s">
        <v>3522</v>
      </c>
      <c r="J313" t="str">
        <f t="shared" si="33"/>
        <v xml:space="preserve">segment_sales, </v>
      </c>
      <c r="K313" t="str">
        <f t="shared" si="34"/>
        <v xml:space="preserve"> net_sales</v>
      </c>
      <c r="L313" t="str">
        <f t="shared" si="35"/>
        <v/>
      </c>
      <c r="M313" t="str">
        <f t="shared" si="36"/>
        <v/>
      </c>
      <c r="N313" t="str">
        <f t="shared" si="37"/>
        <v/>
      </c>
      <c r="O313" t="str">
        <f t="shared" si="38"/>
        <v/>
      </c>
      <c r="P313" t="str">
        <f t="shared" si="39"/>
        <v/>
      </c>
      <c r="Q313" t="str">
        <f t="shared" si="40"/>
        <v>segment_sales,  net_sales</v>
      </c>
    </row>
    <row r="314" spans="2:17" x14ac:dyDescent="0.2">
      <c r="B314" t="s">
        <v>1797</v>
      </c>
      <c r="C314" t="s">
        <v>3494</v>
      </c>
      <c r="J314" t="str">
        <f t="shared" si="33"/>
        <v xml:space="preserve">segment_sales, </v>
      </c>
      <c r="K314" t="str">
        <f t="shared" si="34"/>
        <v xml:space="preserve"> other</v>
      </c>
      <c r="L314" t="str">
        <f t="shared" si="35"/>
        <v/>
      </c>
      <c r="M314" t="str">
        <f t="shared" si="36"/>
        <v/>
      </c>
      <c r="N314" t="str">
        <f t="shared" si="37"/>
        <v/>
      </c>
      <c r="O314" t="str">
        <f t="shared" si="38"/>
        <v/>
      </c>
      <c r="P314" t="str">
        <f t="shared" si="39"/>
        <v/>
      </c>
      <c r="Q314" t="str">
        <f t="shared" si="40"/>
        <v>segment_sales,  other</v>
      </c>
    </row>
    <row r="315" spans="2:17" x14ac:dyDescent="0.2">
      <c r="B315" t="s">
        <v>1797</v>
      </c>
      <c r="C315" t="s">
        <v>3703</v>
      </c>
      <c r="D315" t="s">
        <v>3704</v>
      </c>
      <c r="E315" t="s">
        <v>3705</v>
      </c>
      <c r="J315" t="str">
        <f t="shared" si="33"/>
        <v xml:space="preserve">segment_sales, </v>
      </c>
      <c r="K315" t="str">
        <f t="shared" si="34"/>
        <v xml:space="preserve"> total_, </v>
      </c>
      <c r="L315" t="str">
        <f t="shared" si="35"/>
        <v xml:space="preserve"> domestic_sales, </v>
      </c>
      <c r="M315" t="str">
        <f t="shared" si="36"/>
        <v xml:space="preserve"> commercial_sales</v>
      </c>
      <c r="N315" t="str">
        <f t="shared" si="37"/>
        <v/>
      </c>
      <c r="O315" t="str">
        <f t="shared" si="38"/>
        <v/>
      </c>
      <c r="P315" t="str">
        <f t="shared" si="39"/>
        <v/>
      </c>
      <c r="Q315" t="str">
        <f t="shared" si="40"/>
        <v>segment_sales,  total_,  domestic_sales,  commercial_sales</v>
      </c>
    </row>
    <row r="316" spans="2:17" x14ac:dyDescent="0.2">
      <c r="B316" t="s">
        <v>1797</v>
      </c>
      <c r="C316" t="s">
        <v>3707</v>
      </c>
      <c r="J316" t="str">
        <f t="shared" si="33"/>
        <v xml:space="preserve">segment_sales, </v>
      </c>
      <c r="K316" t="str">
        <f t="shared" si="34"/>
        <v xml:space="preserve"> total_auto_parts_sales</v>
      </c>
      <c r="L316" t="str">
        <f t="shared" si="35"/>
        <v/>
      </c>
      <c r="M316" t="str">
        <f t="shared" si="36"/>
        <v/>
      </c>
      <c r="N316" t="str">
        <f t="shared" si="37"/>
        <v/>
      </c>
      <c r="O316" t="str">
        <f t="shared" si="38"/>
        <v/>
      </c>
      <c r="P316" t="str">
        <f t="shared" si="39"/>
        <v/>
      </c>
      <c r="Q316" t="str">
        <f t="shared" si="40"/>
        <v>segment_sales,  total_auto_parts_sales</v>
      </c>
    </row>
    <row r="317" spans="2:17" x14ac:dyDescent="0.2">
      <c r="B317" t="s">
        <v>2232</v>
      </c>
      <c r="C317" t="s">
        <v>2201</v>
      </c>
      <c r="D317" t="s">
        <v>3708</v>
      </c>
      <c r="E317" t="s">
        <v>2201</v>
      </c>
      <c r="J317" t="str">
        <f t="shared" si="33"/>
        <v xml:space="preserve">segment, </v>
      </c>
      <c r="K317" t="str">
        <f t="shared" si="34"/>
        <v xml:space="preserve"> stores, </v>
      </c>
      <c r="L317" t="str">
        <f t="shared" si="35"/>
        <v xml:space="preserve"> ending_brazil, </v>
      </c>
      <c r="M317" t="str">
        <f t="shared" si="36"/>
        <v xml:space="preserve"> stores</v>
      </c>
      <c r="N317" t="str">
        <f t="shared" si="37"/>
        <v/>
      </c>
      <c r="O317" t="str">
        <f t="shared" si="38"/>
        <v/>
      </c>
      <c r="P317" t="str">
        <f t="shared" si="39"/>
        <v/>
      </c>
      <c r="Q317" t="str">
        <f t="shared" si="40"/>
        <v>segment,  stores,  ending_brazil,  stores</v>
      </c>
    </row>
    <row r="318" spans="2:17" x14ac:dyDescent="0.2">
      <c r="B318" t="s">
        <v>2232</v>
      </c>
      <c r="C318" t="s">
        <v>2201</v>
      </c>
      <c r="D318" t="s">
        <v>3709</v>
      </c>
      <c r="E318" t="s">
        <v>2201</v>
      </c>
      <c r="J318" t="str">
        <f t="shared" si="33"/>
        <v xml:space="preserve">segment, </v>
      </c>
      <c r="K318" t="str">
        <f t="shared" si="34"/>
        <v xml:space="preserve"> stores, </v>
      </c>
      <c r="L318" t="str">
        <f t="shared" si="35"/>
        <v xml:space="preserve"> ending_domestic, </v>
      </c>
      <c r="M318" t="str">
        <f t="shared" si="36"/>
        <v xml:space="preserve"> stores</v>
      </c>
      <c r="N318" t="str">
        <f t="shared" si="37"/>
        <v/>
      </c>
      <c r="O318" t="str">
        <f t="shared" si="38"/>
        <v/>
      </c>
      <c r="P318" t="str">
        <f t="shared" si="39"/>
        <v/>
      </c>
      <c r="Q318" t="str">
        <f t="shared" si="40"/>
        <v>segment,  stores,  ending_domestic,  stores</v>
      </c>
    </row>
    <row r="319" spans="2:17" x14ac:dyDescent="0.2">
      <c r="B319" t="s">
        <v>2232</v>
      </c>
      <c r="C319" t="s">
        <v>2201</v>
      </c>
      <c r="D319" t="s">
        <v>3710</v>
      </c>
      <c r="E319" t="s">
        <v>2201</v>
      </c>
      <c r="J319" t="str">
        <f t="shared" si="33"/>
        <v xml:space="preserve">segment, </v>
      </c>
      <c r="K319" t="str">
        <f t="shared" si="34"/>
        <v xml:space="preserve"> stores, </v>
      </c>
      <c r="L319" t="str">
        <f t="shared" si="35"/>
        <v xml:space="preserve"> ending_mexico, </v>
      </c>
      <c r="M319" t="str">
        <f t="shared" si="36"/>
        <v xml:space="preserve"> stores</v>
      </c>
      <c r="N319" t="str">
        <f t="shared" si="37"/>
        <v/>
      </c>
      <c r="O319" t="str">
        <f t="shared" si="38"/>
        <v/>
      </c>
      <c r="P319" t="str">
        <f t="shared" si="39"/>
        <v/>
      </c>
      <c r="Q319" t="str">
        <f t="shared" si="40"/>
        <v>segment,  stores,  ending_mexico,  stores</v>
      </c>
    </row>
    <row r="320" spans="2:17" x14ac:dyDescent="0.2">
      <c r="B320" t="s">
        <v>2232</v>
      </c>
      <c r="C320" t="s">
        <v>2201</v>
      </c>
      <c r="D320" t="s">
        <v>2208</v>
      </c>
      <c r="J320" t="str">
        <f t="shared" si="33"/>
        <v xml:space="preserve">segment, </v>
      </c>
      <c r="K320" t="str">
        <f t="shared" si="34"/>
        <v xml:space="preserve"> stores, </v>
      </c>
      <c r="L320" t="str">
        <f t="shared" si="35"/>
        <v xml:space="preserve"> new_store</v>
      </c>
      <c r="M320" t="str">
        <f t="shared" si="36"/>
        <v/>
      </c>
      <c r="N320" t="str">
        <f t="shared" si="37"/>
        <v/>
      </c>
      <c r="O320" t="str">
        <f t="shared" si="38"/>
        <v/>
      </c>
      <c r="P320" t="str">
        <f t="shared" si="39"/>
        <v/>
      </c>
      <c r="Q320" t="str">
        <f t="shared" si="40"/>
        <v>segment,  stores,  new_store</v>
      </c>
    </row>
    <row r="321" spans="2:17" x14ac:dyDescent="0.2">
      <c r="B321" t="s">
        <v>2232</v>
      </c>
      <c r="C321" t="s">
        <v>2201</v>
      </c>
      <c r="D321" t="s">
        <v>3515</v>
      </c>
      <c r="E321" t="s">
        <v>2201</v>
      </c>
      <c r="J321" t="str">
        <f t="shared" si="33"/>
        <v xml:space="preserve">segment, </v>
      </c>
      <c r="K321" t="str">
        <f t="shared" si="34"/>
        <v xml:space="preserve"> stores, </v>
      </c>
      <c r="L321" t="str">
        <f t="shared" si="35"/>
        <v xml:space="preserve"> total, </v>
      </c>
      <c r="M321" t="str">
        <f t="shared" si="36"/>
        <v xml:space="preserve"> stores</v>
      </c>
      <c r="N321" t="str">
        <f t="shared" si="37"/>
        <v/>
      </c>
      <c r="O321" t="str">
        <f t="shared" si="38"/>
        <v/>
      </c>
      <c r="P321" t="str">
        <f t="shared" si="39"/>
        <v/>
      </c>
      <c r="Q321" t="str">
        <f t="shared" si="40"/>
        <v>segment,  stores,  total,  stores</v>
      </c>
    </row>
    <row r="322" spans="2:17" x14ac:dyDescent="0.2">
      <c r="B322" t="s">
        <v>1852</v>
      </c>
      <c r="C322" t="s">
        <v>3690</v>
      </c>
      <c r="D322" t="s">
        <v>3580</v>
      </c>
      <c r="E322" t="s">
        <v>3499</v>
      </c>
      <c r="J322" t="str">
        <f t="shared" si="33"/>
        <v xml:space="preserve">revenue, </v>
      </c>
      <c r="K322" t="str">
        <f t="shared" si="34"/>
        <v xml:space="preserve"> service, </v>
      </c>
      <c r="L322" t="str">
        <f t="shared" si="35"/>
        <v xml:space="preserve"> revenues, </v>
      </c>
      <c r="M322" t="str">
        <f t="shared" si="36"/>
        <v xml:space="preserve"> international</v>
      </c>
      <c r="N322" t="str">
        <f t="shared" si="37"/>
        <v/>
      </c>
      <c r="O322" t="str">
        <f t="shared" si="38"/>
        <v/>
      </c>
      <c r="P322" t="str">
        <f t="shared" si="39"/>
        <v/>
      </c>
      <c r="Q322" t="str">
        <f t="shared" si="40"/>
        <v>revenue,  service,  revenues,  international</v>
      </c>
    </row>
    <row r="323" spans="2:17" x14ac:dyDescent="0.2">
      <c r="B323" t="s">
        <v>1852</v>
      </c>
      <c r="C323" t="s">
        <v>3690</v>
      </c>
      <c r="D323" t="s">
        <v>3580</v>
      </c>
      <c r="E323" t="s">
        <v>3471</v>
      </c>
      <c r="J323" t="str">
        <f t="shared" ref="J323:J386" si="41">IF(B323="","",IF(C323&lt;&gt;"",B323&amp;", ",B323))</f>
        <v xml:space="preserve">revenue, </v>
      </c>
      <c r="K323" t="str">
        <f t="shared" ref="K323:K386" si="42">IF(C323="","",IF(D323&lt;&gt;"",C323&amp;", ",C323))</f>
        <v xml:space="preserve"> service, </v>
      </c>
      <c r="L323" t="str">
        <f t="shared" ref="L323:L386" si="43">IF(D323="","",IF(E323&lt;&gt;"",D323&amp;", ",D323))</f>
        <v xml:space="preserve"> revenues, </v>
      </c>
      <c r="M323" t="str">
        <f t="shared" ref="M323:M386" si="44">IF(E323="","",IF(F323&lt;&gt;"",E323&amp;", ",E323))</f>
        <v xml:space="preserve"> united_states</v>
      </c>
      <c r="N323" t="str">
        <f t="shared" ref="N323:N386" si="45">IF(F323="","",IF(G323&lt;&gt;"",F323&amp;", ",F323))</f>
        <v/>
      </c>
      <c r="O323" t="str">
        <f t="shared" ref="O323:O386" si="46">IF(G323="","",IF(H323&lt;&gt;"",G323&amp;", ",G323))</f>
        <v/>
      </c>
      <c r="P323" t="str">
        <f t="shared" ref="P323:P386" si="47">IF(H323="","",IF(I323&lt;&gt;"",H323&amp;", ",H323))</f>
        <v/>
      </c>
      <c r="Q323" t="str">
        <f t="shared" ref="Q323:Q386" si="48">CONCATENATE(J323,K323,L323,M323,N323,O323,P323)</f>
        <v>revenue,  service,  revenues,  united_states</v>
      </c>
    </row>
    <row r="324" spans="2:17" x14ac:dyDescent="0.2">
      <c r="B324" t="s">
        <v>1852</v>
      </c>
      <c r="C324" t="s">
        <v>3711</v>
      </c>
      <c r="D324" t="s">
        <v>3499</v>
      </c>
      <c r="J324" t="str">
        <f t="shared" si="41"/>
        <v xml:space="preserve">revenue, </v>
      </c>
      <c r="K324" t="str">
        <f t="shared" si="42"/>
        <v xml:space="preserve"> vehicle_sales, </v>
      </c>
      <c r="L324" t="str">
        <f t="shared" si="43"/>
        <v xml:space="preserve"> international</v>
      </c>
      <c r="M324" t="str">
        <f t="shared" si="44"/>
        <v/>
      </c>
      <c r="N324" t="str">
        <f t="shared" si="45"/>
        <v/>
      </c>
      <c r="O324" t="str">
        <f t="shared" si="46"/>
        <v/>
      </c>
      <c r="P324" t="str">
        <f t="shared" si="47"/>
        <v/>
      </c>
      <c r="Q324" t="str">
        <f t="shared" si="48"/>
        <v>revenue,  vehicle_sales,  international</v>
      </c>
    </row>
    <row r="325" spans="2:17" x14ac:dyDescent="0.2">
      <c r="B325" t="s">
        <v>1852</v>
      </c>
      <c r="C325" t="s">
        <v>3711</v>
      </c>
      <c r="D325" t="s">
        <v>3471</v>
      </c>
      <c r="J325" t="str">
        <f t="shared" si="41"/>
        <v xml:space="preserve">revenue, </v>
      </c>
      <c r="K325" t="str">
        <f t="shared" si="42"/>
        <v xml:space="preserve"> vehicle_sales, </v>
      </c>
      <c r="L325" t="str">
        <f t="shared" si="43"/>
        <v xml:space="preserve"> united_states</v>
      </c>
      <c r="M325" t="str">
        <f t="shared" si="44"/>
        <v/>
      </c>
      <c r="N325" t="str">
        <f t="shared" si="45"/>
        <v/>
      </c>
      <c r="O325" t="str">
        <f t="shared" si="46"/>
        <v/>
      </c>
      <c r="P325" t="str">
        <f t="shared" si="47"/>
        <v/>
      </c>
      <c r="Q325" t="str">
        <f t="shared" si="48"/>
        <v>revenue,  vehicle_sales,  united_states</v>
      </c>
    </row>
    <row r="326" spans="2:17" x14ac:dyDescent="0.2">
      <c r="B326" t="s">
        <v>1852</v>
      </c>
      <c r="C326" t="s">
        <v>3690</v>
      </c>
      <c r="D326" t="s">
        <v>3580</v>
      </c>
      <c r="J326" t="str">
        <f t="shared" si="41"/>
        <v xml:space="preserve">revenue, </v>
      </c>
      <c r="K326" t="str">
        <f t="shared" si="42"/>
        <v xml:space="preserve"> service, </v>
      </c>
      <c r="L326" t="str">
        <f t="shared" si="43"/>
        <v xml:space="preserve"> revenues</v>
      </c>
      <c r="M326" t="str">
        <f t="shared" si="44"/>
        <v/>
      </c>
      <c r="N326" t="str">
        <f t="shared" si="45"/>
        <v/>
      </c>
      <c r="O326" t="str">
        <f t="shared" si="46"/>
        <v/>
      </c>
      <c r="P326" t="str">
        <f t="shared" si="47"/>
        <v/>
      </c>
      <c r="Q326" t="str">
        <f t="shared" si="48"/>
        <v>revenue,  service,  revenues</v>
      </c>
    </row>
    <row r="327" spans="2:17" x14ac:dyDescent="0.2">
      <c r="B327" t="s">
        <v>1852</v>
      </c>
      <c r="C327" t="s">
        <v>3711</v>
      </c>
      <c r="J327" t="str">
        <f t="shared" si="41"/>
        <v xml:space="preserve">revenue, </v>
      </c>
      <c r="K327" t="str">
        <f t="shared" si="42"/>
        <v xml:space="preserve"> vehicle_sales</v>
      </c>
      <c r="L327" t="str">
        <f t="shared" si="43"/>
        <v/>
      </c>
      <c r="M327" t="str">
        <f t="shared" si="44"/>
        <v/>
      </c>
      <c r="N327" t="str">
        <f t="shared" si="45"/>
        <v/>
      </c>
      <c r="O327" t="str">
        <f t="shared" si="46"/>
        <v/>
      </c>
      <c r="P327" t="str">
        <f t="shared" si="47"/>
        <v/>
      </c>
      <c r="Q327" t="str">
        <f t="shared" si="48"/>
        <v>revenue,  vehicle_sales</v>
      </c>
    </row>
    <row r="328" spans="2:17" x14ac:dyDescent="0.2">
      <c r="B328" t="s">
        <v>2232</v>
      </c>
      <c r="C328" t="s">
        <v>3469</v>
      </c>
      <c r="D328" t="s">
        <v>3499</v>
      </c>
      <c r="E328" t="s">
        <v>3469</v>
      </c>
      <c r="J328" t="str">
        <f t="shared" si="41"/>
        <v xml:space="preserve">segment, </v>
      </c>
      <c r="K328" t="str">
        <f t="shared" si="42"/>
        <v xml:space="preserve"> revenue, </v>
      </c>
      <c r="L328" t="str">
        <f t="shared" si="43"/>
        <v xml:space="preserve"> international, </v>
      </c>
      <c r="M328" t="str">
        <f t="shared" si="44"/>
        <v xml:space="preserve"> revenue</v>
      </c>
      <c r="N328" t="str">
        <f t="shared" si="45"/>
        <v/>
      </c>
      <c r="O328" t="str">
        <f t="shared" si="46"/>
        <v/>
      </c>
      <c r="P328" t="str">
        <f t="shared" si="47"/>
        <v/>
      </c>
      <c r="Q328" t="str">
        <f t="shared" si="48"/>
        <v>segment,  revenue,  international,  revenue</v>
      </c>
    </row>
    <row r="329" spans="2:17" x14ac:dyDescent="0.2">
      <c r="B329" t="s">
        <v>2232</v>
      </c>
      <c r="C329" t="s">
        <v>3469</v>
      </c>
      <c r="D329" t="s">
        <v>3690</v>
      </c>
      <c r="E329" t="s">
        <v>3580</v>
      </c>
      <c r="J329" t="str">
        <f t="shared" si="41"/>
        <v xml:space="preserve">segment, </v>
      </c>
      <c r="K329" t="str">
        <f t="shared" si="42"/>
        <v xml:space="preserve"> revenue, </v>
      </c>
      <c r="L329" t="str">
        <f t="shared" si="43"/>
        <v xml:space="preserve"> service, </v>
      </c>
      <c r="M329" t="str">
        <f t="shared" si="44"/>
        <v xml:space="preserve"> revenues</v>
      </c>
      <c r="N329" t="str">
        <f t="shared" si="45"/>
        <v/>
      </c>
      <c r="O329" t="str">
        <f t="shared" si="46"/>
        <v/>
      </c>
      <c r="P329" t="str">
        <f t="shared" si="47"/>
        <v/>
      </c>
      <c r="Q329" t="str">
        <f t="shared" si="48"/>
        <v>segment,  revenue,  service,  revenues</v>
      </c>
    </row>
    <row r="330" spans="2:17" x14ac:dyDescent="0.2">
      <c r="B330" t="s">
        <v>2232</v>
      </c>
      <c r="C330" t="s">
        <v>3469</v>
      </c>
      <c r="D330" t="s">
        <v>3471</v>
      </c>
      <c r="E330" t="s">
        <v>3469</v>
      </c>
      <c r="J330" t="str">
        <f t="shared" si="41"/>
        <v xml:space="preserve">segment, </v>
      </c>
      <c r="K330" t="str">
        <f t="shared" si="42"/>
        <v xml:space="preserve"> revenue, </v>
      </c>
      <c r="L330" t="str">
        <f t="shared" si="43"/>
        <v xml:space="preserve"> united_states, </v>
      </c>
      <c r="M330" t="str">
        <f t="shared" si="44"/>
        <v xml:space="preserve"> revenue</v>
      </c>
      <c r="N330" t="str">
        <f t="shared" si="45"/>
        <v/>
      </c>
      <c r="O330" t="str">
        <f t="shared" si="46"/>
        <v/>
      </c>
      <c r="P330" t="str">
        <f t="shared" si="47"/>
        <v/>
      </c>
      <c r="Q330" t="str">
        <f t="shared" si="48"/>
        <v>segment,  revenue,  united_states,  revenue</v>
      </c>
    </row>
    <row r="331" spans="2:17" x14ac:dyDescent="0.2">
      <c r="B331" t="s">
        <v>2232</v>
      </c>
      <c r="C331" t="s">
        <v>3469</v>
      </c>
      <c r="D331" t="s">
        <v>3711</v>
      </c>
      <c r="J331" t="str">
        <f t="shared" si="41"/>
        <v xml:space="preserve">segment, </v>
      </c>
      <c r="K331" t="str">
        <f t="shared" si="42"/>
        <v xml:space="preserve"> revenue, </v>
      </c>
      <c r="L331" t="str">
        <f t="shared" si="43"/>
        <v xml:space="preserve"> vehicle_sales</v>
      </c>
      <c r="M331" t="str">
        <f t="shared" si="44"/>
        <v/>
      </c>
      <c r="N331" t="str">
        <f t="shared" si="45"/>
        <v/>
      </c>
      <c r="O331" t="str">
        <f t="shared" si="46"/>
        <v/>
      </c>
      <c r="P331" t="str">
        <f t="shared" si="47"/>
        <v/>
      </c>
      <c r="Q331" t="str">
        <f t="shared" si="48"/>
        <v>segment,  revenue,  vehicle_sales</v>
      </c>
    </row>
    <row r="332" spans="2:17" x14ac:dyDescent="0.2">
      <c r="B332" t="s">
        <v>1864</v>
      </c>
      <c r="C332" t="s">
        <v>3515</v>
      </c>
      <c r="D332" t="s">
        <v>3712</v>
      </c>
      <c r="E332" t="s">
        <v>3713</v>
      </c>
      <c r="J332" t="str">
        <f t="shared" si="41"/>
        <v xml:space="preserve">gross_profit, </v>
      </c>
      <c r="K332" t="str">
        <f t="shared" si="42"/>
        <v xml:space="preserve"> total, </v>
      </c>
      <c r="L332" t="str">
        <f t="shared" si="43"/>
        <v xml:space="preserve"> gross_profit, </v>
      </c>
      <c r="M332" t="str">
        <f t="shared" si="44"/>
        <v xml:space="preserve"> per_retail_unit_sold</v>
      </c>
      <c r="N332" t="str">
        <f t="shared" si="45"/>
        <v/>
      </c>
      <c r="O332" t="str">
        <f t="shared" si="46"/>
        <v/>
      </c>
      <c r="P332" t="str">
        <f t="shared" si="47"/>
        <v/>
      </c>
      <c r="Q332" t="str">
        <f t="shared" si="48"/>
        <v>gross_profit,  total,  gross_profit,  per_retail_unit_sold</v>
      </c>
    </row>
    <row r="333" spans="2:17" x14ac:dyDescent="0.2">
      <c r="B333" t="s">
        <v>1865</v>
      </c>
      <c r="C333" t="s">
        <v>2203</v>
      </c>
      <c r="J333" t="str">
        <f t="shared" si="41"/>
        <v xml:space="preserve">price, </v>
      </c>
      <c r="K333" t="str">
        <f t="shared" si="42"/>
        <v xml:space="preserve"> retail_sales_price</v>
      </c>
      <c r="L333" t="str">
        <f t="shared" si="43"/>
        <v/>
      </c>
      <c r="M333" t="str">
        <f t="shared" si="44"/>
        <v/>
      </c>
      <c r="N333" t="str">
        <f t="shared" si="45"/>
        <v/>
      </c>
      <c r="O333" t="str">
        <f t="shared" si="46"/>
        <v/>
      </c>
      <c r="P333" t="str">
        <f t="shared" si="47"/>
        <v/>
      </c>
      <c r="Q333" t="str">
        <f t="shared" si="48"/>
        <v>price,  retail_sales_price</v>
      </c>
    </row>
    <row r="334" spans="2:17" x14ac:dyDescent="0.2">
      <c r="B334" t="s">
        <v>1772</v>
      </c>
      <c r="C334" t="s">
        <v>3714</v>
      </c>
      <c r="J334" t="str">
        <f t="shared" si="41"/>
        <v xml:space="preserve">sales, </v>
      </c>
      <c r="K334" t="str">
        <f t="shared" si="42"/>
        <v xml:space="preserve"> retail_units_sold</v>
      </c>
      <c r="L334" t="str">
        <f t="shared" si="43"/>
        <v/>
      </c>
      <c r="M334" t="str">
        <f t="shared" si="44"/>
        <v/>
      </c>
      <c r="N334" t="str">
        <f t="shared" si="45"/>
        <v/>
      </c>
      <c r="O334" t="str">
        <f t="shared" si="46"/>
        <v/>
      </c>
      <c r="P334" t="str">
        <f t="shared" si="47"/>
        <v/>
      </c>
      <c r="Q334" t="str">
        <f t="shared" si="48"/>
        <v>sales,  retail_units_sold</v>
      </c>
    </row>
    <row r="335" spans="2:17" x14ac:dyDescent="0.2">
      <c r="B335" t="s">
        <v>1772</v>
      </c>
      <c r="C335" t="s">
        <v>3715</v>
      </c>
      <c r="J335" t="str">
        <f t="shared" si="41"/>
        <v xml:space="preserve">sales, </v>
      </c>
      <c r="K335" t="str">
        <f t="shared" si="42"/>
        <v xml:space="preserve"> unit_sales_volume</v>
      </c>
      <c r="L335" t="str">
        <f t="shared" si="43"/>
        <v/>
      </c>
      <c r="M335" t="str">
        <f t="shared" si="44"/>
        <v/>
      </c>
      <c r="N335" t="str">
        <f t="shared" si="45"/>
        <v/>
      </c>
      <c r="O335" t="str">
        <f t="shared" si="46"/>
        <v/>
      </c>
      <c r="P335" t="str">
        <f t="shared" si="47"/>
        <v/>
      </c>
      <c r="Q335" t="str">
        <f t="shared" si="48"/>
        <v>sales,  unit_sales_volume</v>
      </c>
    </row>
    <row r="336" spans="2:17" x14ac:dyDescent="0.2">
      <c r="B336" t="s">
        <v>2232</v>
      </c>
      <c r="C336" t="s">
        <v>3469</v>
      </c>
      <c r="D336" t="s">
        <v>3716</v>
      </c>
      <c r="E336" t="s">
        <v>3469</v>
      </c>
      <c r="J336" t="str">
        <f t="shared" si="41"/>
        <v xml:space="preserve">segment, </v>
      </c>
      <c r="K336" t="str">
        <f t="shared" si="42"/>
        <v xml:space="preserve"> revenue, </v>
      </c>
      <c r="L336" t="str">
        <f t="shared" si="43"/>
        <v xml:space="preserve"> interest_income, </v>
      </c>
      <c r="M336" t="str">
        <f t="shared" si="44"/>
        <v xml:space="preserve"> revenue</v>
      </c>
      <c r="N336" t="str">
        <f t="shared" si="45"/>
        <v/>
      </c>
      <c r="O336" t="str">
        <f t="shared" si="46"/>
        <v/>
      </c>
      <c r="P336" t="str">
        <f t="shared" si="47"/>
        <v/>
      </c>
      <c r="Q336" t="str">
        <f t="shared" si="48"/>
        <v>segment,  revenue,  interest_income,  revenue</v>
      </c>
    </row>
    <row r="337" spans="2:17" x14ac:dyDescent="0.2">
      <c r="B337" t="s">
        <v>2232</v>
      </c>
      <c r="C337" t="s">
        <v>3469</v>
      </c>
      <c r="D337" t="s">
        <v>3563</v>
      </c>
      <c r="E337" t="s">
        <v>3469</v>
      </c>
      <c r="J337" t="str">
        <f t="shared" si="41"/>
        <v xml:space="preserve">segment, </v>
      </c>
      <c r="K337" t="str">
        <f t="shared" si="42"/>
        <v xml:space="preserve"> revenue, </v>
      </c>
      <c r="L337" t="str">
        <f t="shared" si="43"/>
        <v xml:space="preserve"> sales, </v>
      </c>
      <c r="M337" t="str">
        <f t="shared" si="44"/>
        <v xml:space="preserve"> revenue</v>
      </c>
      <c r="N337" t="str">
        <f t="shared" si="45"/>
        <v/>
      </c>
      <c r="O337" t="str">
        <f t="shared" si="46"/>
        <v/>
      </c>
      <c r="P337" t="str">
        <f t="shared" si="47"/>
        <v/>
      </c>
      <c r="Q337" t="str">
        <f t="shared" si="48"/>
        <v>segment,  revenue,  sales,  revenue</v>
      </c>
    </row>
    <row r="338" spans="2:17" x14ac:dyDescent="0.2">
      <c r="B338" t="s">
        <v>2240</v>
      </c>
      <c r="C338" t="s">
        <v>3469</v>
      </c>
      <c r="D338" t="s">
        <v>3717</v>
      </c>
      <c r="E338" t="s">
        <v>3469</v>
      </c>
      <c r="J338" t="str">
        <f t="shared" si="41"/>
        <v xml:space="preserve">sub_segment, </v>
      </c>
      <c r="K338" t="str">
        <f t="shared" si="42"/>
        <v xml:space="preserve"> revenue, </v>
      </c>
      <c r="L338" t="str">
        <f t="shared" si="43"/>
        <v xml:space="preserve"> accident_protection_plan, </v>
      </c>
      <c r="M338" t="str">
        <f t="shared" si="44"/>
        <v xml:space="preserve"> revenue</v>
      </c>
      <c r="N338" t="str">
        <f t="shared" si="45"/>
        <v/>
      </c>
      <c r="O338" t="str">
        <f t="shared" si="46"/>
        <v/>
      </c>
      <c r="P338" t="str">
        <f t="shared" si="47"/>
        <v/>
      </c>
      <c r="Q338" t="str">
        <f t="shared" si="48"/>
        <v>sub_segment,  revenue,  accident_protection_plan,  revenue</v>
      </c>
    </row>
    <row r="339" spans="2:17" x14ac:dyDescent="0.2">
      <c r="B339" t="s">
        <v>2240</v>
      </c>
      <c r="C339" t="s">
        <v>3469</v>
      </c>
      <c r="D339" t="s">
        <v>3718</v>
      </c>
      <c r="J339" t="str">
        <f t="shared" si="41"/>
        <v xml:space="preserve">sub_segment, </v>
      </c>
      <c r="K339" t="str">
        <f t="shared" si="42"/>
        <v xml:space="preserve"> revenue, </v>
      </c>
      <c r="L339" t="str">
        <f t="shared" si="43"/>
        <v xml:space="preserve"> sales_ã¢â‚¬â€œ_used_autos</v>
      </c>
      <c r="M339" t="str">
        <f t="shared" si="44"/>
        <v/>
      </c>
      <c r="N339" t="str">
        <f t="shared" si="45"/>
        <v/>
      </c>
      <c r="O339" t="str">
        <f t="shared" si="46"/>
        <v/>
      </c>
      <c r="P339" t="str">
        <f t="shared" si="47"/>
        <v/>
      </c>
      <c r="Q339" t="str">
        <f t="shared" si="48"/>
        <v>sub_segment,  revenue,  sales_ã¢â‚¬â€œ_used_autos</v>
      </c>
    </row>
    <row r="340" spans="2:17" x14ac:dyDescent="0.2">
      <c r="B340" t="s">
        <v>2240</v>
      </c>
      <c r="C340" t="s">
        <v>3469</v>
      </c>
      <c r="D340" t="s">
        <v>3719</v>
      </c>
      <c r="J340" t="str">
        <f t="shared" si="41"/>
        <v xml:space="preserve">sub_segment, </v>
      </c>
      <c r="K340" t="str">
        <f t="shared" si="42"/>
        <v xml:space="preserve"> revenue, </v>
      </c>
      <c r="L340" t="str">
        <f t="shared" si="43"/>
        <v xml:space="preserve"> service_contract_sales</v>
      </c>
      <c r="M340" t="str">
        <f t="shared" si="44"/>
        <v/>
      </c>
      <c r="N340" t="str">
        <f t="shared" si="45"/>
        <v/>
      </c>
      <c r="O340" t="str">
        <f t="shared" si="46"/>
        <v/>
      </c>
      <c r="P340" t="str">
        <f t="shared" si="47"/>
        <v/>
      </c>
      <c r="Q340" t="str">
        <f t="shared" si="48"/>
        <v>sub_segment,  revenue,  service_contract_sales</v>
      </c>
    </row>
    <row r="341" spans="2:17" x14ac:dyDescent="0.2">
      <c r="B341" t="s">
        <v>2240</v>
      </c>
      <c r="C341" t="s">
        <v>3469</v>
      </c>
      <c r="D341" t="s">
        <v>3720</v>
      </c>
      <c r="J341" t="str">
        <f t="shared" si="41"/>
        <v xml:space="preserve">sub_segment, </v>
      </c>
      <c r="K341" t="str">
        <f t="shared" si="42"/>
        <v xml:space="preserve"> revenue, </v>
      </c>
      <c r="L341" t="str">
        <f t="shared" si="43"/>
        <v xml:space="preserve"> wholesales_third_party</v>
      </c>
      <c r="M341" t="str">
        <f t="shared" si="44"/>
        <v/>
      </c>
      <c r="N341" t="str">
        <f t="shared" si="45"/>
        <v/>
      </c>
      <c r="O341" t="str">
        <f t="shared" si="46"/>
        <v/>
      </c>
      <c r="P341" t="str">
        <f t="shared" si="47"/>
        <v/>
      </c>
      <c r="Q341" t="str">
        <f t="shared" si="48"/>
        <v>sub_segment,  revenue,  wholesales_third_party</v>
      </c>
    </row>
    <row r="342" spans="2:17" x14ac:dyDescent="0.2">
      <c r="B342" t="s">
        <v>1871</v>
      </c>
      <c r="J342" t="str">
        <f t="shared" si="41"/>
        <v>cars</v>
      </c>
      <c r="K342" t="str">
        <f t="shared" si="42"/>
        <v/>
      </c>
      <c r="L342" t="str">
        <f t="shared" si="43"/>
        <v/>
      </c>
      <c r="M342" t="str">
        <f t="shared" si="44"/>
        <v/>
      </c>
      <c r="N342" t="str">
        <f t="shared" si="45"/>
        <v/>
      </c>
      <c r="O342" t="str">
        <f t="shared" si="46"/>
        <v/>
      </c>
      <c r="P342" t="str">
        <f t="shared" si="47"/>
        <v/>
      </c>
      <c r="Q342" t="str">
        <f t="shared" si="48"/>
        <v>cars</v>
      </c>
    </row>
    <row r="343" spans="2:17" x14ac:dyDescent="0.2">
      <c r="B343" t="s">
        <v>1871</v>
      </c>
      <c r="J343" t="str">
        <f t="shared" si="41"/>
        <v>cars</v>
      </c>
      <c r="K343" t="str">
        <f t="shared" si="42"/>
        <v/>
      </c>
      <c r="L343" t="str">
        <f t="shared" si="43"/>
        <v/>
      </c>
      <c r="M343" t="str">
        <f t="shared" si="44"/>
        <v/>
      </c>
      <c r="N343" t="str">
        <f t="shared" si="45"/>
        <v/>
      </c>
      <c r="O343" t="str">
        <f t="shared" si="46"/>
        <v/>
      </c>
      <c r="P343" t="str">
        <f t="shared" si="47"/>
        <v/>
      </c>
      <c r="Q343" t="str">
        <f t="shared" si="48"/>
        <v>cars</v>
      </c>
    </row>
    <row r="344" spans="2:17" x14ac:dyDescent="0.2">
      <c r="B344" t="s">
        <v>2232</v>
      </c>
      <c r="C344" t="s">
        <v>3469</v>
      </c>
      <c r="D344" t="s">
        <v>3721</v>
      </c>
      <c r="E344" t="s">
        <v>3580</v>
      </c>
      <c r="J344" t="str">
        <f t="shared" si="41"/>
        <v xml:space="preserve">segment, </v>
      </c>
      <c r="K344" t="str">
        <f t="shared" si="42"/>
        <v xml:space="preserve"> revenue, </v>
      </c>
      <c r="L344" t="str">
        <f t="shared" si="43"/>
        <v xml:space="preserve"> other_sales_, </v>
      </c>
      <c r="M344" t="str">
        <f t="shared" si="44"/>
        <v xml:space="preserve"> revenues</v>
      </c>
      <c r="N344" t="str">
        <f t="shared" si="45"/>
        <v/>
      </c>
      <c r="O344" t="str">
        <f t="shared" si="46"/>
        <v/>
      </c>
      <c r="P344" t="str">
        <f t="shared" si="47"/>
        <v/>
      </c>
      <c r="Q344" t="str">
        <f t="shared" si="48"/>
        <v>segment,  revenue,  other_sales_,  revenues</v>
      </c>
    </row>
    <row r="345" spans="2:17" x14ac:dyDescent="0.2">
      <c r="B345" t="s">
        <v>2232</v>
      </c>
      <c r="C345" t="s">
        <v>3469</v>
      </c>
      <c r="D345" t="s">
        <v>3697</v>
      </c>
      <c r="E345" t="s">
        <v>3694</v>
      </c>
      <c r="J345" t="str">
        <f t="shared" si="41"/>
        <v xml:space="preserve">segment, </v>
      </c>
      <c r="K345" t="str">
        <f t="shared" si="42"/>
        <v xml:space="preserve"> revenue, </v>
      </c>
      <c r="L345" t="str">
        <f t="shared" si="43"/>
        <v xml:space="preserve"> used_vehicle_sales, </v>
      </c>
      <c r="M345" t="str">
        <f t="shared" si="44"/>
        <v xml:space="preserve"> net</v>
      </c>
      <c r="N345" t="str">
        <f t="shared" si="45"/>
        <v/>
      </c>
      <c r="O345" t="str">
        <f t="shared" si="46"/>
        <v/>
      </c>
      <c r="P345" t="str">
        <f t="shared" si="47"/>
        <v/>
      </c>
      <c r="Q345" t="str">
        <f t="shared" si="48"/>
        <v>segment,  revenue,  used_vehicle_sales,  net</v>
      </c>
    </row>
    <row r="346" spans="2:17" x14ac:dyDescent="0.2">
      <c r="B346" t="s">
        <v>2232</v>
      </c>
      <c r="C346" t="s">
        <v>3469</v>
      </c>
      <c r="D346" t="s">
        <v>3722</v>
      </c>
      <c r="J346" t="str">
        <f t="shared" si="41"/>
        <v xml:space="preserve">segment, </v>
      </c>
      <c r="K346" t="str">
        <f t="shared" si="42"/>
        <v xml:space="preserve"> revenue, </v>
      </c>
      <c r="L346" t="str">
        <f t="shared" si="43"/>
        <v xml:space="preserve"> wholesale_vehicle_sales</v>
      </c>
      <c r="M346" t="str">
        <f t="shared" si="44"/>
        <v/>
      </c>
      <c r="N346" t="str">
        <f t="shared" si="45"/>
        <v/>
      </c>
      <c r="O346" t="str">
        <f t="shared" si="46"/>
        <v/>
      </c>
      <c r="P346" t="str">
        <f t="shared" si="47"/>
        <v/>
      </c>
      <c r="Q346" t="str">
        <f t="shared" si="48"/>
        <v>segment,  revenue,  wholesale_vehicle_sales</v>
      </c>
    </row>
    <row r="347" spans="2:17" x14ac:dyDescent="0.2">
      <c r="B347" t="s">
        <v>1873</v>
      </c>
      <c r="J347" t="str">
        <f t="shared" si="41"/>
        <v>%_increase_customers</v>
      </c>
      <c r="K347" t="str">
        <f t="shared" si="42"/>
        <v/>
      </c>
      <c r="L347" t="str">
        <f t="shared" si="43"/>
        <v/>
      </c>
      <c r="M347" t="str">
        <f t="shared" si="44"/>
        <v/>
      </c>
      <c r="N347" t="str">
        <f t="shared" si="45"/>
        <v/>
      </c>
      <c r="O347" t="str">
        <f t="shared" si="46"/>
        <v/>
      </c>
      <c r="P347" t="str">
        <f t="shared" si="47"/>
        <v/>
      </c>
      <c r="Q347" t="str">
        <f t="shared" si="48"/>
        <v>%_increase_customers</v>
      </c>
    </row>
    <row r="348" spans="2:17" x14ac:dyDescent="0.2">
      <c r="B348" t="s">
        <v>1864</v>
      </c>
      <c r="C348" t="s">
        <v>3723</v>
      </c>
      <c r="J348" t="str">
        <f t="shared" si="41"/>
        <v xml:space="preserve">gross_profit, </v>
      </c>
      <c r="K348" t="str">
        <f t="shared" si="42"/>
        <v xml:space="preserve"> new_vehicles</v>
      </c>
      <c r="L348" t="str">
        <f t="shared" si="43"/>
        <v/>
      </c>
      <c r="M348" t="str">
        <f t="shared" si="44"/>
        <v/>
      </c>
      <c r="N348" t="str">
        <f t="shared" si="45"/>
        <v/>
      </c>
      <c r="O348" t="str">
        <f t="shared" si="46"/>
        <v/>
      </c>
      <c r="P348" t="str">
        <f t="shared" si="47"/>
        <v/>
      </c>
      <c r="Q348" t="str">
        <f t="shared" si="48"/>
        <v>gross_profit,  new_vehicles</v>
      </c>
    </row>
    <row r="349" spans="2:17" x14ac:dyDescent="0.2">
      <c r="B349" t="s">
        <v>1864</v>
      </c>
      <c r="C349" t="s">
        <v>3724</v>
      </c>
      <c r="J349" t="str">
        <f t="shared" si="41"/>
        <v xml:space="preserve">gross_profit, </v>
      </c>
      <c r="K349" t="str">
        <f t="shared" si="42"/>
        <v xml:space="preserve"> used_vehicles</v>
      </c>
      <c r="L349" t="str">
        <f t="shared" si="43"/>
        <v/>
      </c>
      <c r="M349" t="str">
        <f t="shared" si="44"/>
        <v/>
      </c>
      <c r="N349" t="str">
        <f t="shared" si="45"/>
        <v/>
      </c>
      <c r="O349" t="str">
        <f t="shared" si="46"/>
        <v/>
      </c>
      <c r="P349" t="str">
        <f t="shared" si="47"/>
        <v/>
      </c>
      <c r="Q349" t="str">
        <f t="shared" si="48"/>
        <v>gross_profit,  used_vehicles</v>
      </c>
    </row>
    <row r="350" spans="2:17" x14ac:dyDescent="0.2">
      <c r="B350" t="s">
        <v>2242</v>
      </c>
      <c r="C350" t="s">
        <v>3723</v>
      </c>
      <c r="J350" t="str">
        <f t="shared" si="41"/>
        <v xml:space="preserve">selling_price, </v>
      </c>
      <c r="K350" t="str">
        <f t="shared" si="42"/>
        <v xml:space="preserve"> new_vehicles</v>
      </c>
      <c r="L350" t="str">
        <f t="shared" si="43"/>
        <v/>
      </c>
      <c r="M350" t="str">
        <f t="shared" si="44"/>
        <v/>
      </c>
      <c r="N350" t="str">
        <f t="shared" si="45"/>
        <v/>
      </c>
      <c r="O350" t="str">
        <f t="shared" si="46"/>
        <v/>
      </c>
      <c r="P350" t="str">
        <f t="shared" si="47"/>
        <v/>
      </c>
      <c r="Q350" t="str">
        <f t="shared" si="48"/>
        <v>selling_price,  new_vehicles</v>
      </c>
    </row>
    <row r="351" spans="2:17" x14ac:dyDescent="0.2">
      <c r="B351" t="s">
        <v>2242</v>
      </c>
      <c r="C351" t="s">
        <v>3724</v>
      </c>
      <c r="J351" t="str">
        <f t="shared" si="41"/>
        <v xml:space="preserve">selling_price, </v>
      </c>
      <c r="K351" t="str">
        <f t="shared" si="42"/>
        <v xml:space="preserve"> used_vehicles</v>
      </c>
      <c r="L351" t="str">
        <f t="shared" si="43"/>
        <v/>
      </c>
      <c r="M351" t="str">
        <f t="shared" si="44"/>
        <v/>
      </c>
      <c r="N351" t="str">
        <f t="shared" si="45"/>
        <v/>
      </c>
      <c r="O351" t="str">
        <f t="shared" si="46"/>
        <v/>
      </c>
      <c r="P351" t="str">
        <f t="shared" si="47"/>
        <v/>
      </c>
      <c r="Q351" t="str">
        <f t="shared" si="48"/>
        <v>selling_price,  used_vehicles</v>
      </c>
    </row>
    <row r="352" spans="2:17" x14ac:dyDescent="0.2">
      <c r="B352" t="s">
        <v>1709</v>
      </c>
      <c r="C352" t="s">
        <v>3725</v>
      </c>
      <c r="J352" t="str">
        <f t="shared" si="41"/>
        <v xml:space="preserve">customers, </v>
      </c>
      <c r="K352" t="str">
        <f t="shared" si="42"/>
        <v xml:space="preserve"> active_customers</v>
      </c>
      <c r="L352" t="str">
        <f t="shared" si="43"/>
        <v/>
      </c>
      <c r="M352" t="str">
        <f t="shared" si="44"/>
        <v/>
      </c>
      <c r="N352" t="str">
        <f t="shared" si="45"/>
        <v/>
      </c>
      <c r="O352" t="str">
        <f t="shared" si="46"/>
        <v/>
      </c>
      <c r="P352" t="str">
        <f t="shared" si="47"/>
        <v/>
      </c>
      <c r="Q352" t="str">
        <f t="shared" si="48"/>
        <v>customers,  active_customers</v>
      </c>
    </row>
    <row r="353" spans="2:17" x14ac:dyDescent="0.2">
      <c r="B353" t="s">
        <v>2292</v>
      </c>
      <c r="C353" t="s">
        <v>3726</v>
      </c>
      <c r="D353" t="s">
        <v>3727</v>
      </c>
      <c r="E353" t="s">
        <v>3726</v>
      </c>
      <c r="J353" t="str">
        <f t="shared" si="41"/>
        <v xml:space="preserve">good_sam_club, </v>
      </c>
      <c r="K353" t="str">
        <f t="shared" si="42"/>
        <v xml:space="preserve"> members, </v>
      </c>
      <c r="L353" t="str">
        <f t="shared" si="43"/>
        <v xml:space="preserve"> good_sam_club, </v>
      </c>
      <c r="M353" t="str">
        <f t="shared" si="44"/>
        <v xml:space="preserve"> members</v>
      </c>
      <c r="N353" t="str">
        <f t="shared" si="45"/>
        <v/>
      </c>
      <c r="O353" t="str">
        <f t="shared" si="46"/>
        <v/>
      </c>
      <c r="P353" t="str">
        <f t="shared" si="47"/>
        <v/>
      </c>
      <c r="Q353" t="str">
        <f t="shared" si="48"/>
        <v>good_sam_club,  members,  good_sam_club,  members</v>
      </c>
    </row>
    <row r="354" spans="2:17" x14ac:dyDescent="0.2">
      <c r="B354" t="s">
        <v>2293</v>
      </c>
      <c r="C354" t="s">
        <v>3728</v>
      </c>
      <c r="J354" t="str">
        <f t="shared" si="41"/>
        <v xml:space="preserve">storelocations, </v>
      </c>
      <c r="K354" t="str">
        <f t="shared" si="42"/>
        <v xml:space="preserve"> storelocations</v>
      </c>
      <c r="L354" t="str">
        <f t="shared" si="43"/>
        <v/>
      </c>
      <c r="M354" t="str">
        <f t="shared" si="44"/>
        <v/>
      </c>
      <c r="N354" t="str">
        <f t="shared" si="45"/>
        <v/>
      </c>
      <c r="O354" t="str">
        <f t="shared" si="46"/>
        <v/>
      </c>
      <c r="P354" t="str">
        <f t="shared" si="47"/>
        <v/>
      </c>
      <c r="Q354" t="str">
        <f t="shared" si="48"/>
        <v>storelocations,  storelocations</v>
      </c>
    </row>
    <row r="355" spans="2:17" x14ac:dyDescent="0.2">
      <c r="B355" t="s">
        <v>2494</v>
      </c>
      <c r="C355" t="s">
        <v>2201</v>
      </c>
      <c r="J355" t="str">
        <f t="shared" si="41"/>
        <v xml:space="preserve">other_retail, </v>
      </c>
      <c r="K355" t="str">
        <f t="shared" si="42"/>
        <v xml:space="preserve"> stores</v>
      </c>
      <c r="L355" t="str">
        <f t="shared" si="43"/>
        <v/>
      </c>
      <c r="M355" t="str">
        <f t="shared" si="44"/>
        <v/>
      </c>
      <c r="N355" t="str">
        <f t="shared" si="45"/>
        <v/>
      </c>
      <c r="O355" t="str">
        <f t="shared" si="46"/>
        <v/>
      </c>
      <c r="P355" t="str">
        <f t="shared" si="47"/>
        <v/>
      </c>
      <c r="Q355" t="str">
        <f t="shared" si="48"/>
        <v>other_retail,  stores</v>
      </c>
    </row>
    <row r="356" spans="2:17" x14ac:dyDescent="0.2">
      <c r="B356" t="s">
        <v>1877</v>
      </c>
      <c r="J356" t="str">
        <f t="shared" si="41"/>
        <v>rv_dealerships</v>
      </c>
      <c r="K356" t="str">
        <f t="shared" si="42"/>
        <v/>
      </c>
      <c r="L356" t="str">
        <f t="shared" si="43"/>
        <v/>
      </c>
      <c r="M356" t="str">
        <f t="shared" si="44"/>
        <v/>
      </c>
      <c r="N356" t="str">
        <f t="shared" si="45"/>
        <v/>
      </c>
      <c r="O356" t="str">
        <f t="shared" si="46"/>
        <v/>
      </c>
      <c r="P356" t="str">
        <f t="shared" si="47"/>
        <v/>
      </c>
      <c r="Q356" t="str">
        <f t="shared" si="48"/>
        <v>rv_dealerships</v>
      </c>
    </row>
    <row r="357" spans="2:17" x14ac:dyDescent="0.2">
      <c r="B357" t="s">
        <v>2738</v>
      </c>
      <c r="C357" t="s">
        <v>3729</v>
      </c>
      <c r="J357" t="str">
        <f t="shared" si="41"/>
        <v xml:space="preserve">rv_service, </v>
      </c>
      <c r="K357" t="str">
        <f t="shared" si="42"/>
        <v xml:space="preserve"> retail_centers</v>
      </c>
      <c r="L357" t="str">
        <f t="shared" si="43"/>
        <v/>
      </c>
      <c r="M357" t="str">
        <f t="shared" si="44"/>
        <v/>
      </c>
      <c r="N357" t="str">
        <f t="shared" si="45"/>
        <v/>
      </c>
      <c r="O357" t="str">
        <f t="shared" si="46"/>
        <v/>
      </c>
      <c r="P357" t="str">
        <f t="shared" si="47"/>
        <v/>
      </c>
      <c r="Q357" t="str">
        <f t="shared" si="48"/>
        <v>rv_service,  retail_centers</v>
      </c>
    </row>
    <row r="358" spans="2:17" x14ac:dyDescent="0.2">
      <c r="B358" t="s">
        <v>2294</v>
      </c>
      <c r="C358" t="s">
        <v>3728</v>
      </c>
      <c r="D358" t="s">
        <v>3679</v>
      </c>
      <c r="E358" t="s">
        <v>3728</v>
      </c>
      <c r="J358" t="str">
        <f t="shared" si="41"/>
        <v xml:space="preserve">same_, </v>
      </c>
      <c r="K358" t="str">
        <f t="shared" si="42"/>
        <v xml:space="preserve"> storelocations, </v>
      </c>
      <c r="L358" t="str">
        <f t="shared" si="43"/>
        <v xml:space="preserve"> same_, </v>
      </c>
      <c r="M358" t="str">
        <f t="shared" si="44"/>
        <v xml:space="preserve"> storelocations</v>
      </c>
      <c r="N358" t="str">
        <f t="shared" si="45"/>
        <v/>
      </c>
      <c r="O358" t="str">
        <f t="shared" si="46"/>
        <v/>
      </c>
      <c r="P358" t="str">
        <f t="shared" si="47"/>
        <v/>
      </c>
      <c r="Q358" t="str">
        <f t="shared" si="48"/>
        <v>same_,  storelocations,  same_,  storelocations</v>
      </c>
    </row>
    <row r="359" spans="2:17" x14ac:dyDescent="0.2">
      <c r="B359" t="s">
        <v>1846</v>
      </c>
      <c r="C359" t="s">
        <v>3730</v>
      </c>
      <c r="D359" t="s">
        <v>3723</v>
      </c>
      <c r="J359" t="str">
        <f t="shared" si="41"/>
        <v xml:space="preserve">same_store, </v>
      </c>
      <c r="K359" t="str">
        <f t="shared" si="42"/>
        <v xml:space="preserve"> unit_sales, </v>
      </c>
      <c r="L359" t="str">
        <f t="shared" si="43"/>
        <v xml:space="preserve"> new_vehicles</v>
      </c>
      <c r="M359" t="str">
        <f t="shared" si="44"/>
        <v/>
      </c>
      <c r="N359" t="str">
        <f t="shared" si="45"/>
        <v/>
      </c>
      <c r="O359" t="str">
        <f t="shared" si="46"/>
        <v/>
      </c>
      <c r="P359" t="str">
        <f t="shared" si="47"/>
        <v/>
      </c>
      <c r="Q359" t="str">
        <f t="shared" si="48"/>
        <v>same_store,  unit_sales,  new_vehicles</v>
      </c>
    </row>
    <row r="360" spans="2:17" x14ac:dyDescent="0.2">
      <c r="B360" t="s">
        <v>1846</v>
      </c>
      <c r="C360" t="s">
        <v>3730</v>
      </c>
      <c r="D360" t="s">
        <v>3724</v>
      </c>
      <c r="J360" t="str">
        <f t="shared" si="41"/>
        <v xml:space="preserve">same_store, </v>
      </c>
      <c r="K360" t="str">
        <f t="shared" si="42"/>
        <v xml:space="preserve"> unit_sales, </v>
      </c>
      <c r="L360" t="str">
        <f t="shared" si="43"/>
        <v xml:space="preserve"> used_vehicles</v>
      </c>
      <c r="M360" t="str">
        <f t="shared" si="44"/>
        <v/>
      </c>
      <c r="N360" t="str">
        <f t="shared" si="45"/>
        <v/>
      </c>
      <c r="O360" t="str">
        <f t="shared" si="46"/>
        <v/>
      </c>
      <c r="P360" t="str">
        <f t="shared" si="47"/>
        <v/>
      </c>
      <c r="Q360" t="str">
        <f t="shared" si="48"/>
        <v>same_store,  unit_sales,  used_vehicles</v>
      </c>
    </row>
    <row r="361" spans="2:17" x14ac:dyDescent="0.2">
      <c r="B361" t="s">
        <v>2232</v>
      </c>
      <c r="C361" t="s">
        <v>3469</v>
      </c>
      <c r="D361" t="s">
        <v>3731</v>
      </c>
      <c r="E361" t="s">
        <v>3732</v>
      </c>
      <c r="F361" t="s">
        <v>3469</v>
      </c>
      <c r="J361" t="str">
        <f t="shared" si="41"/>
        <v xml:space="preserve">segment, </v>
      </c>
      <c r="K361" t="str">
        <f t="shared" si="42"/>
        <v xml:space="preserve"> revenue, </v>
      </c>
      <c r="L361" t="str">
        <f t="shared" si="43"/>
        <v xml:space="preserve"> good_sam_services, </v>
      </c>
      <c r="M361" t="str">
        <f t="shared" si="44"/>
        <v xml:space="preserve"> plans, </v>
      </c>
      <c r="N361" t="str">
        <f t="shared" si="45"/>
        <v xml:space="preserve"> revenue</v>
      </c>
      <c r="O361" t="str">
        <f t="shared" si="46"/>
        <v/>
      </c>
      <c r="P361" t="str">
        <f t="shared" si="47"/>
        <v/>
      </c>
      <c r="Q361" t="str">
        <f t="shared" si="48"/>
        <v>segment,  revenue,  good_sam_services,  plans,  revenue</v>
      </c>
    </row>
    <row r="362" spans="2:17" x14ac:dyDescent="0.2">
      <c r="B362" t="s">
        <v>2232</v>
      </c>
      <c r="C362" t="s">
        <v>3469</v>
      </c>
      <c r="D362" t="s">
        <v>3733</v>
      </c>
      <c r="E362" t="s">
        <v>3734</v>
      </c>
      <c r="F362" t="s">
        <v>3469</v>
      </c>
      <c r="J362" t="str">
        <f t="shared" si="41"/>
        <v xml:space="preserve">segment, </v>
      </c>
      <c r="K362" t="str">
        <f t="shared" si="42"/>
        <v xml:space="preserve"> revenue, </v>
      </c>
      <c r="L362" t="str">
        <f t="shared" si="43"/>
        <v xml:space="preserve"> rv, </v>
      </c>
      <c r="M362" t="str">
        <f t="shared" si="44"/>
        <v xml:space="preserve"> outdoor_retail, </v>
      </c>
      <c r="N362" t="str">
        <f t="shared" si="45"/>
        <v xml:space="preserve"> revenue</v>
      </c>
      <c r="O362" t="str">
        <f t="shared" si="46"/>
        <v/>
      </c>
      <c r="P362" t="str">
        <f t="shared" si="47"/>
        <v/>
      </c>
      <c r="Q362" t="str">
        <f t="shared" si="48"/>
        <v>segment,  revenue,  rv,  outdoor_retail,  revenue</v>
      </c>
    </row>
    <row r="363" spans="2:17" x14ac:dyDescent="0.2">
      <c r="B363" t="s">
        <v>1878</v>
      </c>
      <c r="C363" t="s">
        <v>3723</v>
      </c>
      <c r="J363" t="str">
        <f t="shared" si="41"/>
        <v xml:space="preserve">unit_sales, </v>
      </c>
      <c r="K363" t="str">
        <f t="shared" si="42"/>
        <v xml:space="preserve"> new_vehicles</v>
      </c>
      <c r="L363" t="str">
        <f t="shared" si="43"/>
        <v/>
      </c>
      <c r="M363" t="str">
        <f t="shared" si="44"/>
        <v/>
      </c>
      <c r="N363" t="str">
        <f t="shared" si="45"/>
        <v/>
      </c>
      <c r="O363" t="str">
        <f t="shared" si="46"/>
        <v/>
      </c>
      <c r="P363" t="str">
        <f t="shared" si="47"/>
        <v/>
      </c>
      <c r="Q363" t="str">
        <f t="shared" si="48"/>
        <v>unit_sales,  new_vehicles</v>
      </c>
    </row>
    <row r="364" spans="2:17" x14ac:dyDescent="0.2">
      <c r="B364" t="s">
        <v>1878</v>
      </c>
      <c r="C364" t="s">
        <v>3735</v>
      </c>
      <c r="J364" t="str">
        <f t="shared" si="41"/>
        <v xml:space="preserve">unit_sales, </v>
      </c>
      <c r="K364" t="str">
        <f t="shared" si="42"/>
        <v xml:space="preserve"> new_vehicles_sales</v>
      </c>
      <c r="L364" t="str">
        <f t="shared" si="43"/>
        <v/>
      </c>
      <c r="M364" t="str">
        <f t="shared" si="44"/>
        <v/>
      </c>
      <c r="N364" t="str">
        <f t="shared" si="45"/>
        <v/>
      </c>
      <c r="O364" t="str">
        <f t="shared" si="46"/>
        <v/>
      </c>
      <c r="P364" t="str">
        <f t="shared" si="47"/>
        <v/>
      </c>
      <c r="Q364" t="str">
        <f t="shared" si="48"/>
        <v>unit_sales,  new_vehicles_sales</v>
      </c>
    </row>
    <row r="365" spans="2:17" x14ac:dyDescent="0.2">
      <c r="B365" t="s">
        <v>1878</v>
      </c>
      <c r="C365" t="s">
        <v>3736</v>
      </c>
      <c r="J365" t="str">
        <f t="shared" si="41"/>
        <v xml:space="preserve">unit_sales, </v>
      </c>
      <c r="K365" t="str">
        <f t="shared" si="42"/>
        <v xml:space="preserve"> used_vehicles	sales</v>
      </c>
      <c r="L365" t="str">
        <f t="shared" si="43"/>
        <v/>
      </c>
      <c r="M365" t="str">
        <f t="shared" si="44"/>
        <v/>
      </c>
      <c r="N365" t="str">
        <f t="shared" si="45"/>
        <v/>
      </c>
      <c r="O365" t="str">
        <f t="shared" si="46"/>
        <v/>
      </c>
      <c r="P365" t="str">
        <f t="shared" si="47"/>
        <v/>
      </c>
      <c r="Q365" t="str">
        <f t="shared" si="48"/>
        <v>unit_sales,  used_vehicles	sales</v>
      </c>
    </row>
    <row r="366" spans="2:17" x14ac:dyDescent="0.2">
      <c r="B366" t="s">
        <v>1878</v>
      </c>
      <c r="C366" t="s">
        <v>3724</v>
      </c>
      <c r="J366" t="str">
        <f t="shared" si="41"/>
        <v xml:space="preserve">unit_sales, </v>
      </c>
      <c r="K366" t="str">
        <f t="shared" si="42"/>
        <v xml:space="preserve"> used_vehicles</v>
      </c>
      <c r="L366" t="str">
        <f t="shared" si="43"/>
        <v/>
      </c>
      <c r="M366" t="str">
        <f t="shared" si="44"/>
        <v/>
      </c>
      <c r="N366" t="str">
        <f t="shared" si="45"/>
        <v/>
      </c>
      <c r="O366" t="str">
        <f t="shared" si="46"/>
        <v/>
      </c>
      <c r="P366" t="str">
        <f t="shared" si="47"/>
        <v/>
      </c>
      <c r="Q366" t="str">
        <f t="shared" si="48"/>
        <v>unit_sales,  used_vehicles</v>
      </c>
    </row>
    <row r="367" spans="2:17" x14ac:dyDescent="0.2">
      <c r="B367" t="s">
        <v>2295</v>
      </c>
      <c r="C367" t="s">
        <v>3737</v>
      </c>
      <c r="D367" t="s">
        <v>3738</v>
      </c>
      <c r="E367" t="s">
        <v>3678</v>
      </c>
      <c r="F367" t="s">
        <v>3737</v>
      </c>
      <c r="G367" t="s">
        <v>3739</v>
      </c>
      <c r="J367" t="str">
        <f t="shared" si="41"/>
        <v xml:space="preserve">vehicle, </v>
      </c>
      <c r="K367" t="str">
        <f t="shared" si="42"/>
        <v xml:space="preserve"> inventory, </v>
      </c>
      <c r="L367" t="str">
        <f t="shared" si="43"/>
        <v xml:space="preserve"> per_location, </v>
      </c>
      <c r="M367" t="str">
        <f t="shared" si="44"/>
        <v xml:space="preserve"> new_vehicle, </v>
      </c>
      <c r="N367" t="str">
        <f t="shared" si="45"/>
        <v xml:space="preserve"> inventory, </v>
      </c>
      <c r="O367" t="str">
        <f t="shared" si="46"/>
        <v xml:space="preserve"> dealer_location</v>
      </c>
      <c r="P367" t="str">
        <f t="shared" si="47"/>
        <v/>
      </c>
      <c r="Q367" t="str">
        <f t="shared" si="48"/>
        <v>vehicle,  inventory,  per_location,  new_vehicle,  inventory,  dealer_location</v>
      </c>
    </row>
    <row r="368" spans="2:17" x14ac:dyDescent="0.2">
      <c r="B368" t="s">
        <v>2295</v>
      </c>
      <c r="C368" t="s">
        <v>3737</v>
      </c>
      <c r="D368" t="s">
        <v>3738</v>
      </c>
      <c r="E368" t="s">
        <v>3740</v>
      </c>
      <c r="F368" t="s">
        <v>3739</v>
      </c>
      <c r="J368" t="str">
        <f t="shared" si="41"/>
        <v xml:space="preserve">vehicle, </v>
      </c>
      <c r="K368" t="str">
        <f t="shared" si="42"/>
        <v xml:space="preserve"> inventory, </v>
      </c>
      <c r="L368" t="str">
        <f t="shared" si="43"/>
        <v xml:space="preserve"> per_location, </v>
      </c>
      <c r="M368" t="str">
        <f t="shared" si="44"/>
        <v xml:space="preserve"> used_vehicle_inventory, </v>
      </c>
      <c r="N368" t="str">
        <f t="shared" si="45"/>
        <v xml:space="preserve"> dealer_location</v>
      </c>
      <c r="O368" t="str">
        <f t="shared" si="46"/>
        <v/>
      </c>
      <c r="P368" t="str">
        <f t="shared" si="47"/>
        <v/>
      </c>
      <c r="Q368" t="str">
        <f t="shared" si="48"/>
        <v>vehicle,  inventory,  per_location,  used_vehicle_inventory,  dealer_location</v>
      </c>
    </row>
    <row r="369" spans="2:17" x14ac:dyDescent="0.2">
      <c r="B369" t="s">
        <v>1852</v>
      </c>
      <c r="C369" t="s">
        <v>3741</v>
      </c>
      <c r="J369" t="str">
        <f t="shared" si="41"/>
        <v xml:space="preserve">revenue, </v>
      </c>
      <c r="K369" t="str">
        <f t="shared" si="42"/>
        <v xml:space="preserve"> advertising_contributions</v>
      </c>
      <c r="L369" t="str">
        <f t="shared" si="43"/>
        <v/>
      </c>
      <c r="M369" t="str">
        <f t="shared" si="44"/>
        <v/>
      </c>
      <c r="N369" t="str">
        <f t="shared" si="45"/>
        <v/>
      </c>
      <c r="O369" t="str">
        <f t="shared" si="46"/>
        <v/>
      </c>
      <c r="P369" t="str">
        <f t="shared" si="47"/>
        <v/>
      </c>
      <c r="Q369" t="str">
        <f t="shared" si="48"/>
        <v>revenue,  advertising_contributions</v>
      </c>
    </row>
    <row r="370" spans="2:17" x14ac:dyDescent="0.2">
      <c r="B370" t="s">
        <v>1852</v>
      </c>
      <c r="C370" t="s">
        <v>3497</v>
      </c>
      <c r="D370" t="s">
        <v>2285</v>
      </c>
      <c r="J370" t="str">
        <f t="shared" si="41"/>
        <v xml:space="preserve">revenue, </v>
      </c>
      <c r="K370" t="str">
        <f t="shared" si="42"/>
        <v xml:space="preserve"> company_operated, </v>
      </c>
      <c r="L370" t="str">
        <f t="shared" si="43"/>
        <v xml:space="preserve"> storesales</v>
      </c>
      <c r="M370" t="str">
        <f t="shared" si="44"/>
        <v/>
      </c>
      <c r="N370" t="str">
        <f t="shared" si="45"/>
        <v/>
      </c>
      <c r="O370" t="str">
        <f t="shared" si="46"/>
        <v/>
      </c>
      <c r="P370" t="str">
        <f t="shared" si="47"/>
        <v/>
      </c>
      <c r="Q370" t="str">
        <f t="shared" si="48"/>
        <v>revenue,  company_operated,  storesales</v>
      </c>
    </row>
    <row r="371" spans="2:17" x14ac:dyDescent="0.2">
      <c r="B371" t="s">
        <v>1852</v>
      </c>
      <c r="C371" t="s">
        <v>3742</v>
      </c>
      <c r="D371" t="s">
        <v>3743</v>
      </c>
      <c r="J371" t="str">
        <f t="shared" si="41"/>
        <v xml:space="preserve">revenue, </v>
      </c>
      <c r="K371" t="str">
        <f t="shared" si="42"/>
        <v xml:space="preserve"> franchise_royalties, </v>
      </c>
      <c r="L371" t="str">
        <f t="shared" si="43"/>
        <v xml:space="preserve"> fees</v>
      </c>
      <c r="M371" t="str">
        <f t="shared" si="44"/>
        <v/>
      </c>
      <c r="N371" t="str">
        <f t="shared" si="45"/>
        <v/>
      </c>
      <c r="O371" t="str">
        <f t="shared" si="46"/>
        <v/>
      </c>
      <c r="P371" t="str">
        <f t="shared" si="47"/>
        <v/>
      </c>
      <c r="Q371" t="str">
        <f t="shared" si="48"/>
        <v>revenue,  franchise_royalties,  fees</v>
      </c>
    </row>
    <row r="372" spans="2:17" x14ac:dyDescent="0.2">
      <c r="B372" t="s">
        <v>1852</v>
      </c>
      <c r="C372" t="s">
        <v>3744</v>
      </c>
      <c r="D372" t="s">
        <v>2285</v>
      </c>
      <c r="J372" t="str">
        <f t="shared" si="41"/>
        <v xml:space="preserve">revenue, </v>
      </c>
      <c r="K372" t="str">
        <f t="shared" si="42"/>
        <v xml:space="preserve"> independently_operated, </v>
      </c>
      <c r="L372" t="str">
        <f t="shared" si="43"/>
        <v xml:space="preserve"> storesales</v>
      </c>
      <c r="M372" t="str">
        <f t="shared" si="44"/>
        <v/>
      </c>
      <c r="N372" t="str">
        <f t="shared" si="45"/>
        <v/>
      </c>
      <c r="O372" t="str">
        <f t="shared" si="46"/>
        <v/>
      </c>
      <c r="P372" t="str">
        <f t="shared" si="47"/>
        <v/>
      </c>
      <c r="Q372" t="str">
        <f t="shared" si="48"/>
        <v>revenue,  independently_operated,  storesales</v>
      </c>
    </row>
    <row r="373" spans="2:17" x14ac:dyDescent="0.2">
      <c r="B373" t="s">
        <v>1852</v>
      </c>
      <c r="C373" t="s">
        <v>3745</v>
      </c>
      <c r="D373" t="s">
        <v>3494</v>
      </c>
      <c r="E373" t="s">
        <v>3469</v>
      </c>
      <c r="J373" t="str">
        <f t="shared" si="41"/>
        <v xml:space="preserve">revenue, </v>
      </c>
      <c r="K373" t="str">
        <f t="shared" si="42"/>
        <v xml:space="preserve"> supply, </v>
      </c>
      <c r="L373" t="str">
        <f t="shared" si="43"/>
        <v xml:space="preserve"> other, </v>
      </c>
      <c r="M373" t="str">
        <f t="shared" si="44"/>
        <v xml:space="preserve"> revenue</v>
      </c>
      <c r="N373" t="str">
        <f t="shared" si="45"/>
        <v/>
      </c>
      <c r="O373" t="str">
        <f t="shared" si="46"/>
        <v/>
      </c>
      <c r="P373" t="str">
        <f t="shared" si="47"/>
        <v/>
      </c>
      <c r="Q373" t="str">
        <f t="shared" si="48"/>
        <v>revenue,  supply,  other,  revenue</v>
      </c>
    </row>
    <row r="374" spans="2:17" x14ac:dyDescent="0.2">
      <c r="B374" t="s">
        <v>2294</v>
      </c>
      <c r="C374" t="s">
        <v>2285</v>
      </c>
      <c r="D374" t="s">
        <v>3746</v>
      </c>
      <c r="J374" t="str">
        <f t="shared" si="41"/>
        <v xml:space="preserve">same_, </v>
      </c>
      <c r="K374" t="str">
        <f t="shared" si="42"/>
        <v xml:space="preserve"> storesales, </v>
      </c>
      <c r="L374" t="str">
        <f t="shared" si="43"/>
        <v xml:space="preserve"> car_wash</v>
      </c>
      <c r="M374" t="str">
        <f t="shared" si="44"/>
        <v/>
      </c>
      <c r="N374" t="str">
        <f t="shared" si="45"/>
        <v/>
      </c>
      <c r="O374" t="str">
        <f t="shared" si="46"/>
        <v/>
      </c>
      <c r="P374" t="str">
        <f t="shared" si="47"/>
        <v/>
      </c>
      <c r="Q374" t="str">
        <f t="shared" si="48"/>
        <v>same_,  storesales,  car_wash</v>
      </c>
    </row>
    <row r="375" spans="2:17" x14ac:dyDescent="0.2">
      <c r="B375" t="s">
        <v>2294</v>
      </c>
      <c r="C375" t="s">
        <v>2285</v>
      </c>
      <c r="D375" t="s">
        <v>3747</v>
      </c>
      <c r="J375" t="str">
        <f t="shared" si="41"/>
        <v xml:space="preserve">same_, </v>
      </c>
      <c r="K375" t="str">
        <f t="shared" si="42"/>
        <v xml:space="preserve"> storesales, </v>
      </c>
      <c r="L375" t="str">
        <f t="shared" si="43"/>
        <v xml:space="preserve"> maintenance</v>
      </c>
      <c r="M375" t="str">
        <f t="shared" si="44"/>
        <v/>
      </c>
      <c r="N375" t="str">
        <f t="shared" si="45"/>
        <v/>
      </c>
      <c r="O375" t="str">
        <f t="shared" si="46"/>
        <v/>
      </c>
      <c r="P375" t="str">
        <f t="shared" si="47"/>
        <v/>
      </c>
      <c r="Q375" t="str">
        <f t="shared" si="48"/>
        <v>same_,  storesales,  maintenance</v>
      </c>
    </row>
    <row r="376" spans="2:17" x14ac:dyDescent="0.2">
      <c r="B376" t="s">
        <v>2294</v>
      </c>
      <c r="C376" t="s">
        <v>2285</v>
      </c>
      <c r="D376" t="s">
        <v>3748</v>
      </c>
      <c r="E376" t="s">
        <v>3749</v>
      </c>
      <c r="F376" t="s">
        <v>3750</v>
      </c>
      <c r="J376" t="str">
        <f t="shared" si="41"/>
        <v xml:space="preserve">same_, </v>
      </c>
      <c r="K376" t="str">
        <f t="shared" si="42"/>
        <v xml:space="preserve"> storesales, </v>
      </c>
      <c r="L376" t="str">
        <f t="shared" si="43"/>
        <v xml:space="preserve"> paint, </v>
      </c>
      <c r="M376" t="str">
        <f t="shared" si="44"/>
        <v xml:space="preserve"> collision, </v>
      </c>
      <c r="N376" t="str">
        <f t="shared" si="45"/>
        <v xml:space="preserve"> glass</v>
      </c>
      <c r="O376" t="str">
        <f t="shared" si="46"/>
        <v/>
      </c>
      <c r="P376" t="str">
        <f t="shared" si="47"/>
        <v/>
      </c>
      <c r="Q376" t="str">
        <f t="shared" si="48"/>
        <v>same_,  storesales,  paint,  collision,  glass</v>
      </c>
    </row>
    <row r="377" spans="2:17" x14ac:dyDescent="0.2">
      <c r="B377" t="s">
        <v>2294</v>
      </c>
      <c r="C377" t="s">
        <v>2285</v>
      </c>
      <c r="D377" t="s">
        <v>3751</v>
      </c>
      <c r="J377" t="str">
        <f t="shared" si="41"/>
        <v xml:space="preserve">same_, </v>
      </c>
      <c r="K377" t="str">
        <f t="shared" si="42"/>
        <v xml:space="preserve"> storesales, </v>
      </c>
      <c r="L377" t="str">
        <f t="shared" si="43"/>
        <v xml:space="preserve"> platform_services</v>
      </c>
      <c r="M377" t="str">
        <f t="shared" si="44"/>
        <v/>
      </c>
      <c r="N377" t="str">
        <f t="shared" si="45"/>
        <v/>
      </c>
      <c r="O377" t="str">
        <f t="shared" si="46"/>
        <v/>
      </c>
      <c r="P377" t="str">
        <f t="shared" si="47"/>
        <v/>
      </c>
      <c r="Q377" t="str">
        <f t="shared" si="48"/>
        <v>same_,  storesales,  platform_services</v>
      </c>
    </row>
    <row r="378" spans="2:17" x14ac:dyDescent="0.2">
      <c r="B378" t="s">
        <v>2232</v>
      </c>
      <c r="C378" t="s">
        <v>3469</v>
      </c>
      <c r="D378" t="s">
        <v>3746</v>
      </c>
      <c r="J378" t="str">
        <f t="shared" si="41"/>
        <v xml:space="preserve">segment, </v>
      </c>
      <c r="K378" t="str">
        <f t="shared" si="42"/>
        <v xml:space="preserve"> revenue, </v>
      </c>
      <c r="L378" t="str">
        <f t="shared" si="43"/>
        <v xml:space="preserve"> car_wash</v>
      </c>
      <c r="M378" t="str">
        <f t="shared" si="44"/>
        <v/>
      </c>
      <c r="N378" t="str">
        <f t="shared" si="45"/>
        <v/>
      </c>
      <c r="O378" t="str">
        <f t="shared" si="46"/>
        <v/>
      </c>
      <c r="P378" t="str">
        <f t="shared" si="47"/>
        <v/>
      </c>
      <c r="Q378" t="str">
        <f t="shared" si="48"/>
        <v>segment,  revenue,  car_wash</v>
      </c>
    </row>
    <row r="379" spans="2:17" x14ac:dyDescent="0.2">
      <c r="B379" t="s">
        <v>2232</v>
      </c>
      <c r="C379" t="s">
        <v>3469</v>
      </c>
      <c r="D379" t="s">
        <v>3752</v>
      </c>
      <c r="E379" t="s">
        <v>2705</v>
      </c>
      <c r="J379" t="str">
        <f t="shared" si="41"/>
        <v xml:space="preserve">segment, </v>
      </c>
      <c r="K379" t="str">
        <f t="shared" si="42"/>
        <v xml:space="preserve"> revenue, </v>
      </c>
      <c r="L379" t="str">
        <f t="shared" si="43"/>
        <v xml:space="preserve"> corporate_, </v>
      </c>
      <c r="M379" t="str">
        <f t="shared" si="44"/>
        <v xml:space="preserve"> _other</v>
      </c>
      <c r="N379" t="str">
        <f t="shared" si="45"/>
        <v/>
      </c>
      <c r="O379" t="str">
        <f t="shared" si="46"/>
        <v/>
      </c>
      <c r="P379" t="str">
        <f t="shared" si="47"/>
        <v/>
      </c>
      <c r="Q379" t="str">
        <f t="shared" si="48"/>
        <v>segment,  revenue,  corporate_,  _other</v>
      </c>
    </row>
    <row r="380" spans="2:17" x14ac:dyDescent="0.2">
      <c r="B380" t="s">
        <v>2232</v>
      </c>
      <c r="C380" t="s">
        <v>3469</v>
      </c>
      <c r="D380" t="s">
        <v>3747</v>
      </c>
      <c r="J380" t="str">
        <f t="shared" si="41"/>
        <v xml:space="preserve">segment, </v>
      </c>
      <c r="K380" t="str">
        <f t="shared" si="42"/>
        <v xml:space="preserve"> revenue, </v>
      </c>
      <c r="L380" t="str">
        <f t="shared" si="43"/>
        <v xml:space="preserve"> maintenance</v>
      </c>
      <c r="M380" t="str">
        <f t="shared" si="44"/>
        <v/>
      </c>
      <c r="N380" t="str">
        <f t="shared" si="45"/>
        <v/>
      </c>
      <c r="O380" t="str">
        <f t="shared" si="46"/>
        <v/>
      </c>
      <c r="P380" t="str">
        <f t="shared" si="47"/>
        <v/>
      </c>
      <c r="Q380" t="str">
        <f t="shared" si="48"/>
        <v>segment,  revenue,  maintenance</v>
      </c>
    </row>
    <row r="381" spans="2:17" x14ac:dyDescent="0.2">
      <c r="B381" t="s">
        <v>2232</v>
      </c>
      <c r="C381" t="s">
        <v>3469</v>
      </c>
      <c r="D381" t="s">
        <v>3748</v>
      </c>
      <c r="E381" t="s">
        <v>3749</v>
      </c>
      <c r="F381" t="s">
        <v>3750</v>
      </c>
      <c r="J381" t="str">
        <f t="shared" si="41"/>
        <v xml:space="preserve">segment, </v>
      </c>
      <c r="K381" t="str">
        <f t="shared" si="42"/>
        <v xml:space="preserve"> revenue, </v>
      </c>
      <c r="L381" t="str">
        <f t="shared" si="43"/>
        <v xml:space="preserve"> paint, </v>
      </c>
      <c r="M381" t="str">
        <f t="shared" si="44"/>
        <v xml:space="preserve"> collision, </v>
      </c>
      <c r="N381" t="str">
        <f t="shared" si="45"/>
        <v xml:space="preserve"> glass</v>
      </c>
      <c r="O381" t="str">
        <f t="shared" si="46"/>
        <v/>
      </c>
      <c r="P381" t="str">
        <f t="shared" si="47"/>
        <v/>
      </c>
      <c r="Q381" t="str">
        <f t="shared" si="48"/>
        <v>segment,  revenue,  paint,  collision,  glass</v>
      </c>
    </row>
    <row r="382" spans="2:17" x14ac:dyDescent="0.2">
      <c r="B382" t="s">
        <v>2232</v>
      </c>
      <c r="C382" t="s">
        <v>3469</v>
      </c>
      <c r="D382" t="s">
        <v>3751</v>
      </c>
      <c r="J382" t="str">
        <f t="shared" si="41"/>
        <v xml:space="preserve">segment, </v>
      </c>
      <c r="K382" t="str">
        <f t="shared" si="42"/>
        <v xml:space="preserve"> revenue, </v>
      </c>
      <c r="L382" t="str">
        <f t="shared" si="43"/>
        <v xml:space="preserve"> platform_services</v>
      </c>
      <c r="M382" t="str">
        <f t="shared" si="44"/>
        <v/>
      </c>
      <c r="N382" t="str">
        <f t="shared" si="45"/>
        <v/>
      </c>
      <c r="O382" t="str">
        <f t="shared" si="46"/>
        <v/>
      </c>
      <c r="P382" t="str">
        <f t="shared" si="47"/>
        <v/>
      </c>
      <c r="Q382" t="str">
        <f t="shared" si="48"/>
        <v>segment,  revenue,  platform_services</v>
      </c>
    </row>
    <row r="383" spans="2:17" x14ac:dyDescent="0.2">
      <c r="B383" t="s">
        <v>2234</v>
      </c>
      <c r="C383" t="s">
        <v>3496</v>
      </c>
      <c r="D383" t="s">
        <v>3746</v>
      </c>
      <c r="J383" t="str">
        <f t="shared" si="41"/>
        <v xml:space="preserve">store, </v>
      </c>
      <c r="K383" t="str">
        <f t="shared" si="42"/>
        <v xml:space="preserve"> count, </v>
      </c>
      <c r="L383" t="str">
        <f t="shared" si="43"/>
        <v xml:space="preserve"> car_wash</v>
      </c>
      <c r="M383" t="str">
        <f t="shared" si="44"/>
        <v/>
      </c>
      <c r="N383" t="str">
        <f t="shared" si="45"/>
        <v/>
      </c>
      <c r="O383" t="str">
        <f t="shared" si="46"/>
        <v/>
      </c>
      <c r="P383" t="str">
        <f t="shared" si="47"/>
        <v/>
      </c>
      <c r="Q383" t="str">
        <f t="shared" si="48"/>
        <v>store,  count,  car_wash</v>
      </c>
    </row>
    <row r="384" spans="2:17" x14ac:dyDescent="0.2">
      <c r="B384" t="s">
        <v>2234</v>
      </c>
      <c r="C384" t="s">
        <v>3496</v>
      </c>
      <c r="D384" t="s">
        <v>3747</v>
      </c>
      <c r="J384" t="str">
        <f t="shared" si="41"/>
        <v xml:space="preserve">store, </v>
      </c>
      <c r="K384" t="str">
        <f t="shared" si="42"/>
        <v xml:space="preserve"> count, </v>
      </c>
      <c r="L384" t="str">
        <f t="shared" si="43"/>
        <v xml:space="preserve"> maintenance</v>
      </c>
      <c r="M384" t="str">
        <f t="shared" si="44"/>
        <v/>
      </c>
      <c r="N384" t="str">
        <f t="shared" si="45"/>
        <v/>
      </c>
      <c r="O384" t="str">
        <f t="shared" si="46"/>
        <v/>
      </c>
      <c r="P384" t="str">
        <f t="shared" si="47"/>
        <v/>
      </c>
      <c r="Q384" t="str">
        <f t="shared" si="48"/>
        <v>store,  count,  maintenance</v>
      </c>
    </row>
    <row r="385" spans="2:17" x14ac:dyDescent="0.2">
      <c r="B385" t="s">
        <v>2234</v>
      </c>
      <c r="C385" t="s">
        <v>3496</v>
      </c>
      <c r="D385" t="s">
        <v>3748</v>
      </c>
      <c r="E385" t="s">
        <v>3749</v>
      </c>
      <c r="F385" t="s">
        <v>3750</v>
      </c>
      <c r="J385" t="str">
        <f t="shared" si="41"/>
        <v xml:space="preserve">store, </v>
      </c>
      <c r="K385" t="str">
        <f t="shared" si="42"/>
        <v xml:space="preserve"> count, </v>
      </c>
      <c r="L385" t="str">
        <f t="shared" si="43"/>
        <v xml:space="preserve"> paint, </v>
      </c>
      <c r="M385" t="str">
        <f t="shared" si="44"/>
        <v xml:space="preserve"> collision, </v>
      </c>
      <c r="N385" t="str">
        <f t="shared" si="45"/>
        <v xml:space="preserve"> glass</v>
      </c>
      <c r="O385" t="str">
        <f t="shared" si="46"/>
        <v/>
      </c>
      <c r="P385" t="str">
        <f t="shared" si="47"/>
        <v/>
      </c>
      <c r="Q385" t="str">
        <f t="shared" si="48"/>
        <v>store,  count,  paint,  collision,  glass</v>
      </c>
    </row>
    <row r="386" spans="2:17" x14ac:dyDescent="0.2">
      <c r="B386" t="s">
        <v>2234</v>
      </c>
      <c r="C386" t="s">
        <v>3496</v>
      </c>
      <c r="D386" t="s">
        <v>3751</v>
      </c>
      <c r="J386" t="str">
        <f t="shared" si="41"/>
        <v xml:space="preserve">store, </v>
      </c>
      <c r="K386" t="str">
        <f t="shared" si="42"/>
        <v xml:space="preserve"> count, </v>
      </c>
      <c r="L386" t="str">
        <f t="shared" si="43"/>
        <v xml:space="preserve"> platform_services</v>
      </c>
      <c r="M386" t="str">
        <f t="shared" si="44"/>
        <v/>
      </c>
      <c r="N386" t="str">
        <f t="shared" si="45"/>
        <v/>
      </c>
      <c r="O386" t="str">
        <f t="shared" si="46"/>
        <v/>
      </c>
      <c r="P386" t="str">
        <f t="shared" si="47"/>
        <v/>
      </c>
      <c r="Q386" t="str">
        <f t="shared" si="48"/>
        <v>store,  count,  platform_services</v>
      </c>
    </row>
    <row r="387" spans="2:17" x14ac:dyDescent="0.2">
      <c r="B387" t="s">
        <v>2297</v>
      </c>
      <c r="C387" t="s">
        <v>3753</v>
      </c>
      <c r="D387" t="s">
        <v>3678</v>
      </c>
      <c r="E387" t="s">
        <v>3534</v>
      </c>
      <c r="J387" t="str">
        <f t="shared" ref="J387:J450" si="49">IF(B387="","",IF(C387&lt;&gt;"",B387&amp;", ",B387))</f>
        <v xml:space="preserve">sales_price, </v>
      </c>
      <c r="K387" t="str">
        <f t="shared" ref="K387:K450" si="50">IF(C387="","",IF(D387&lt;&gt;"",C387&amp;", ",C387))</f>
        <v xml:space="preserve"> unit_sold, </v>
      </c>
      <c r="L387" t="str">
        <f t="shared" ref="L387:L450" si="51">IF(D387="","",IF(E387&lt;&gt;"",D387&amp;", ",D387))</f>
        <v xml:space="preserve"> new_vehicle, </v>
      </c>
      <c r="M387" t="str">
        <f t="shared" ref="M387:M450" si="52">IF(E387="","",IF(F387&lt;&gt;"",E387&amp;", ",E387))</f>
        <v xml:space="preserve"> retail</v>
      </c>
      <c r="N387" t="str">
        <f t="shared" ref="N387:N450" si="53">IF(F387="","",IF(G387&lt;&gt;"",F387&amp;", ",F387))</f>
        <v/>
      </c>
      <c r="O387" t="str">
        <f t="shared" ref="O387:O450" si="54">IF(G387="","",IF(H387&lt;&gt;"",G387&amp;", ",G387))</f>
        <v/>
      </c>
      <c r="P387" t="str">
        <f t="shared" ref="P387:P450" si="55">IF(H387="","",IF(I387&lt;&gt;"",H387&amp;", ",H387))</f>
        <v/>
      </c>
      <c r="Q387" t="str">
        <f t="shared" ref="Q387:Q450" si="56">CONCATENATE(J387,K387,L387,M387,N387,O387,P387)</f>
        <v>sales_price,  unit_sold,  new_vehicle,  retail</v>
      </c>
    </row>
    <row r="388" spans="2:17" x14ac:dyDescent="0.2">
      <c r="B388" t="s">
        <v>2297</v>
      </c>
      <c r="C388" t="s">
        <v>3753</v>
      </c>
      <c r="D388" t="s">
        <v>3693</v>
      </c>
      <c r="J388" t="str">
        <f t="shared" si="49"/>
        <v xml:space="preserve">sales_price, </v>
      </c>
      <c r="K388" t="str">
        <f t="shared" si="50"/>
        <v xml:space="preserve"> unit_sold, </v>
      </c>
      <c r="L388" t="str">
        <f t="shared" si="51"/>
        <v xml:space="preserve"> used_vehicle_retail</v>
      </c>
      <c r="M388" t="str">
        <f t="shared" si="52"/>
        <v/>
      </c>
      <c r="N388" t="str">
        <f t="shared" si="53"/>
        <v/>
      </c>
      <c r="O388" t="str">
        <f t="shared" si="54"/>
        <v/>
      </c>
      <c r="P388" t="str">
        <f t="shared" si="55"/>
        <v/>
      </c>
      <c r="Q388" t="str">
        <f t="shared" si="56"/>
        <v>sales_price,  unit_sold,  used_vehicle_retail</v>
      </c>
    </row>
    <row r="389" spans="2:17" x14ac:dyDescent="0.2">
      <c r="B389" t="s">
        <v>1864</v>
      </c>
      <c r="C389" t="s">
        <v>3678</v>
      </c>
      <c r="D389" t="s">
        <v>3754</v>
      </c>
      <c r="J389" t="str">
        <f t="shared" si="49"/>
        <v xml:space="preserve">gross_profit, </v>
      </c>
      <c r="K389" t="str">
        <f t="shared" si="50"/>
        <v xml:space="preserve"> new_vehicle, </v>
      </c>
      <c r="L389" t="str">
        <f t="shared" si="51"/>
        <v xml:space="preserve"> retail_sales</v>
      </c>
      <c r="M389" t="str">
        <f t="shared" si="52"/>
        <v/>
      </c>
      <c r="N389" t="str">
        <f t="shared" si="53"/>
        <v/>
      </c>
      <c r="O389" t="str">
        <f t="shared" si="54"/>
        <v/>
      </c>
      <c r="P389" t="str">
        <f t="shared" si="55"/>
        <v/>
      </c>
      <c r="Q389" t="str">
        <f t="shared" si="56"/>
        <v>gross_profit,  new_vehicle,  retail_sales</v>
      </c>
    </row>
    <row r="390" spans="2:17" x14ac:dyDescent="0.2">
      <c r="B390" t="s">
        <v>1864</v>
      </c>
      <c r="C390" t="s">
        <v>3755</v>
      </c>
      <c r="J390" t="str">
        <f t="shared" si="49"/>
        <v xml:space="preserve">gross_profit, </v>
      </c>
      <c r="K390" t="str">
        <f t="shared" si="50"/>
        <v xml:space="preserve"> total_used</v>
      </c>
      <c r="L390" t="str">
        <f t="shared" si="51"/>
        <v/>
      </c>
      <c r="M390" t="str">
        <f t="shared" si="52"/>
        <v/>
      </c>
      <c r="N390" t="str">
        <f t="shared" si="53"/>
        <v/>
      </c>
      <c r="O390" t="str">
        <f t="shared" si="54"/>
        <v/>
      </c>
      <c r="P390" t="str">
        <f t="shared" si="55"/>
        <v/>
      </c>
      <c r="Q390" t="str">
        <f t="shared" si="56"/>
        <v>gross_profit,  total_used</v>
      </c>
    </row>
    <row r="391" spans="2:17" x14ac:dyDescent="0.2">
      <c r="B391" t="s">
        <v>1864</v>
      </c>
      <c r="C391" t="s">
        <v>3756</v>
      </c>
      <c r="J391" t="str">
        <f t="shared" si="49"/>
        <v xml:space="preserve">gross_profit, </v>
      </c>
      <c r="K391" t="str">
        <f t="shared" si="50"/>
        <v xml:space="preserve"> used_vehicle_retail_sales</v>
      </c>
      <c r="L391" t="str">
        <f t="shared" si="51"/>
        <v/>
      </c>
      <c r="M391" t="str">
        <f t="shared" si="52"/>
        <v/>
      </c>
      <c r="N391" t="str">
        <f t="shared" si="53"/>
        <v/>
      </c>
      <c r="O391" t="str">
        <f t="shared" si="54"/>
        <v/>
      </c>
      <c r="P391" t="str">
        <f t="shared" si="55"/>
        <v/>
      </c>
      <c r="Q391" t="str">
        <f t="shared" si="56"/>
        <v>gross_profit,  used_vehicle_retail_sales</v>
      </c>
    </row>
    <row r="392" spans="2:17" x14ac:dyDescent="0.2">
      <c r="B392" t="s">
        <v>1864</v>
      </c>
      <c r="C392" t="s">
        <v>3757</v>
      </c>
      <c r="J392" t="str">
        <f t="shared" si="49"/>
        <v xml:space="preserve">gross_profit, </v>
      </c>
      <c r="K392" t="str">
        <f t="shared" si="50"/>
        <v xml:space="preserve"> used_vehicle_wholesale_sales</v>
      </c>
      <c r="L392" t="str">
        <f t="shared" si="51"/>
        <v/>
      </c>
      <c r="M392" t="str">
        <f t="shared" si="52"/>
        <v/>
      </c>
      <c r="N392" t="str">
        <f t="shared" si="53"/>
        <v/>
      </c>
      <c r="O392" t="str">
        <f t="shared" si="54"/>
        <v/>
      </c>
      <c r="P392" t="str">
        <f t="shared" si="55"/>
        <v/>
      </c>
      <c r="Q392" t="str">
        <f t="shared" si="56"/>
        <v>gross_profit,  used_vehicle_wholesale_sales</v>
      </c>
    </row>
    <row r="393" spans="2:17" x14ac:dyDescent="0.2">
      <c r="B393" t="s">
        <v>1852</v>
      </c>
      <c r="C393" t="s">
        <v>3546</v>
      </c>
      <c r="D393" t="s">
        <v>3758</v>
      </c>
      <c r="E393" t="s">
        <v>3469</v>
      </c>
      <c r="J393" t="str">
        <f t="shared" si="49"/>
        <v xml:space="preserve">revenue, </v>
      </c>
      <c r="K393" t="str">
        <f t="shared" si="50"/>
        <v xml:space="preserve"> geographic_area, </v>
      </c>
      <c r="L393" t="str">
        <f t="shared" si="51"/>
        <v xml:space="preserve"> brazil, </v>
      </c>
      <c r="M393" t="str">
        <f t="shared" si="52"/>
        <v xml:space="preserve"> revenue</v>
      </c>
      <c r="N393" t="str">
        <f t="shared" si="53"/>
        <v/>
      </c>
      <c r="O393" t="str">
        <f t="shared" si="54"/>
        <v/>
      </c>
      <c r="P393" t="str">
        <f t="shared" si="55"/>
        <v/>
      </c>
      <c r="Q393" t="str">
        <f t="shared" si="56"/>
        <v>revenue,  geographic_area,  brazil,  revenue</v>
      </c>
    </row>
    <row r="394" spans="2:17" x14ac:dyDescent="0.2">
      <c r="B394" t="s">
        <v>1852</v>
      </c>
      <c r="C394" t="s">
        <v>3546</v>
      </c>
      <c r="D394" t="s">
        <v>3759</v>
      </c>
      <c r="E394" t="s">
        <v>3469</v>
      </c>
      <c r="J394" t="str">
        <f t="shared" si="49"/>
        <v xml:space="preserve">revenue, </v>
      </c>
      <c r="K394" t="str">
        <f t="shared" si="50"/>
        <v xml:space="preserve"> geographic_area, </v>
      </c>
      <c r="L394" t="str">
        <f t="shared" si="51"/>
        <v xml:space="preserve"> u.k., </v>
      </c>
      <c r="M394" t="str">
        <f t="shared" si="52"/>
        <v xml:space="preserve"> revenue</v>
      </c>
      <c r="N394" t="str">
        <f t="shared" si="53"/>
        <v/>
      </c>
      <c r="O394" t="str">
        <f t="shared" si="54"/>
        <v/>
      </c>
      <c r="P394" t="str">
        <f t="shared" si="55"/>
        <v/>
      </c>
      <c r="Q394" t="str">
        <f t="shared" si="56"/>
        <v>revenue,  geographic_area,  u.k.,  revenue</v>
      </c>
    </row>
    <row r="395" spans="2:17" x14ac:dyDescent="0.2">
      <c r="B395" t="s">
        <v>1852</v>
      </c>
      <c r="C395" t="s">
        <v>3546</v>
      </c>
      <c r="D395" t="s">
        <v>3505</v>
      </c>
      <c r="E395" t="s">
        <v>3469</v>
      </c>
      <c r="J395" t="str">
        <f t="shared" si="49"/>
        <v xml:space="preserve">revenue, </v>
      </c>
      <c r="K395" t="str">
        <f t="shared" si="50"/>
        <v xml:space="preserve"> geographic_area, </v>
      </c>
      <c r="L395" t="str">
        <f t="shared" si="51"/>
        <v xml:space="preserve"> us, </v>
      </c>
      <c r="M395" t="str">
        <f t="shared" si="52"/>
        <v xml:space="preserve"> revenue</v>
      </c>
      <c r="N395" t="str">
        <f t="shared" si="53"/>
        <v/>
      </c>
      <c r="O395" t="str">
        <f t="shared" si="54"/>
        <v/>
      </c>
      <c r="P395" t="str">
        <f t="shared" si="55"/>
        <v/>
      </c>
      <c r="Q395" t="str">
        <f t="shared" si="56"/>
        <v>revenue,  geographic_area,  us,  revenue</v>
      </c>
    </row>
    <row r="396" spans="2:17" x14ac:dyDescent="0.2">
      <c r="B396" t="s">
        <v>2232</v>
      </c>
      <c r="C396" t="s">
        <v>3469</v>
      </c>
      <c r="D396" t="s">
        <v>3688</v>
      </c>
      <c r="E396" t="s">
        <v>3689</v>
      </c>
      <c r="F396" t="s">
        <v>3494</v>
      </c>
      <c r="G396" t="s">
        <v>3694</v>
      </c>
      <c r="J396" t="str">
        <f t="shared" si="49"/>
        <v xml:space="preserve">segment, </v>
      </c>
      <c r="K396" t="str">
        <f t="shared" si="50"/>
        <v xml:space="preserve"> revenue, </v>
      </c>
      <c r="L396" t="str">
        <f t="shared" si="51"/>
        <v xml:space="preserve"> finance, </v>
      </c>
      <c r="M396" t="str">
        <f t="shared" si="52"/>
        <v xml:space="preserve"> insurance, </v>
      </c>
      <c r="N396" t="str">
        <f t="shared" si="53"/>
        <v xml:space="preserve"> other, </v>
      </c>
      <c r="O396" t="str">
        <f t="shared" si="54"/>
        <v xml:space="preserve"> net</v>
      </c>
      <c r="P396" t="str">
        <f t="shared" si="55"/>
        <v/>
      </c>
      <c r="Q396" t="str">
        <f t="shared" si="56"/>
        <v>segment,  revenue,  finance,  insurance,  other,  net</v>
      </c>
    </row>
    <row r="397" spans="2:17" x14ac:dyDescent="0.2">
      <c r="B397" t="s">
        <v>2232</v>
      </c>
      <c r="C397" t="s">
        <v>3469</v>
      </c>
      <c r="D397" t="s">
        <v>3678</v>
      </c>
      <c r="E397" t="s">
        <v>3754</v>
      </c>
      <c r="J397" t="str">
        <f t="shared" si="49"/>
        <v xml:space="preserve">segment, </v>
      </c>
      <c r="K397" t="str">
        <f t="shared" si="50"/>
        <v xml:space="preserve"> revenue, </v>
      </c>
      <c r="L397" t="str">
        <f t="shared" si="51"/>
        <v xml:space="preserve"> new_vehicle, </v>
      </c>
      <c r="M397" t="str">
        <f t="shared" si="52"/>
        <v xml:space="preserve"> retail_sales</v>
      </c>
      <c r="N397" t="str">
        <f t="shared" si="53"/>
        <v/>
      </c>
      <c r="O397" t="str">
        <f t="shared" si="54"/>
        <v/>
      </c>
      <c r="P397" t="str">
        <f t="shared" si="55"/>
        <v/>
      </c>
      <c r="Q397" t="str">
        <f t="shared" si="56"/>
        <v>segment,  revenue,  new_vehicle,  retail_sales</v>
      </c>
    </row>
    <row r="398" spans="2:17" x14ac:dyDescent="0.2">
      <c r="B398" t="s">
        <v>2232</v>
      </c>
      <c r="C398" t="s">
        <v>3469</v>
      </c>
      <c r="D398" t="s">
        <v>3672</v>
      </c>
      <c r="E398" t="s">
        <v>3696</v>
      </c>
      <c r="J398" t="str">
        <f t="shared" si="49"/>
        <v xml:space="preserve">segment, </v>
      </c>
      <c r="K398" t="str">
        <f t="shared" si="50"/>
        <v xml:space="preserve"> revenue, </v>
      </c>
      <c r="L398" t="str">
        <f t="shared" si="51"/>
        <v xml:space="preserve"> parts, </v>
      </c>
      <c r="M398" t="str">
        <f t="shared" si="52"/>
        <v xml:space="preserve"> service_sales</v>
      </c>
      <c r="N398" t="str">
        <f t="shared" si="53"/>
        <v/>
      </c>
      <c r="O398" t="str">
        <f t="shared" si="54"/>
        <v/>
      </c>
      <c r="P398" t="str">
        <f t="shared" si="55"/>
        <v/>
      </c>
      <c r="Q398" t="str">
        <f t="shared" si="56"/>
        <v>segment,  revenue,  parts,  service_sales</v>
      </c>
    </row>
    <row r="399" spans="2:17" x14ac:dyDescent="0.2">
      <c r="B399" t="s">
        <v>2232</v>
      </c>
      <c r="C399" t="s">
        <v>3469</v>
      </c>
      <c r="D399" t="s">
        <v>3756</v>
      </c>
      <c r="J399" t="str">
        <f t="shared" si="49"/>
        <v xml:space="preserve">segment, </v>
      </c>
      <c r="K399" t="str">
        <f t="shared" si="50"/>
        <v xml:space="preserve"> revenue, </v>
      </c>
      <c r="L399" t="str">
        <f t="shared" si="51"/>
        <v xml:space="preserve"> used_vehicle_retail_sales</v>
      </c>
      <c r="M399" t="str">
        <f t="shared" si="52"/>
        <v/>
      </c>
      <c r="N399" t="str">
        <f t="shared" si="53"/>
        <v/>
      </c>
      <c r="O399" t="str">
        <f t="shared" si="54"/>
        <v/>
      </c>
      <c r="P399" t="str">
        <f t="shared" si="55"/>
        <v/>
      </c>
      <c r="Q399" t="str">
        <f t="shared" si="56"/>
        <v>segment,  revenue,  used_vehicle_retail_sales</v>
      </c>
    </row>
    <row r="400" spans="2:17" x14ac:dyDescent="0.2">
      <c r="B400" t="s">
        <v>2232</v>
      </c>
      <c r="C400" t="s">
        <v>3469</v>
      </c>
      <c r="D400" t="s">
        <v>3757</v>
      </c>
      <c r="J400" t="str">
        <f t="shared" si="49"/>
        <v xml:space="preserve">segment, </v>
      </c>
      <c r="K400" t="str">
        <f t="shared" si="50"/>
        <v xml:space="preserve"> revenue, </v>
      </c>
      <c r="L400" t="str">
        <f t="shared" si="51"/>
        <v xml:space="preserve"> used_vehicle_wholesale_sales</v>
      </c>
      <c r="M400" t="str">
        <f t="shared" si="52"/>
        <v/>
      </c>
      <c r="N400" t="str">
        <f t="shared" si="53"/>
        <v/>
      </c>
      <c r="O400" t="str">
        <f t="shared" si="54"/>
        <v/>
      </c>
      <c r="P400" t="str">
        <f t="shared" si="55"/>
        <v/>
      </c>
      <c r="Q400" t="str">
        <f t="shared" si="56"/>
        <v>segment,  revenue,  used_vehicle_wholesale_sales</v>
      </c>
    </row>
    <row r="401" spans="2:17" x14ac:dyDescent="0.2">
      <c r="B401" t="s">
        <v>1888</v>
      </c>
      <c r="C401" t="s">
        <v>3760</v>
      </c>
      <c r="D401" t="s">
        <v>3702</v>
      </c>
      <c r="J401" t="str">
        <f t="shared" si="49"/>
        <v xml:space="preserve">units_sold, </v>
      </c>
      <c r="K401" t="str">
        <f t="shared" si="50"/>
        <v xml:space="preserve"> retail_new, </v>
      </c>
      <c r="L401" t="str">
        <f t="shared" si="51"/>
        <v xml:space="preserve"> vehicles_sold</v>
      </c>
      <c r="M401" t="str">
        <f t="shared" si="52"/>
        <v/>
      </c>
      <c r="N401" t="str">
        <f t="shared" si="53"/>
        <v/>
      </c>
      <c r="O401" t="str">
        <f t="shared" si="54"/>
        <v/>
      </c>
      <c r="P401" t="str">
        <f t="shared" si="55"/>
        <v/>
      </c>
      <c r="Q401" t="str">
        <f t="shared" si="56"/>
        <v>units_sold,  retail_new,  vehicles_sold</v>
      </c>
    </row>
    <row r="402" spans="2:17" x14ac:dyDescent="0.2">
      <c r="B402" t="s">
        <v>1888</v>
      </c>
      <c r="C402" t="s">
        <v>3534</v>
      </c>
      <c r="D402" t="s">
        <v>3724</v>
      </c>
      <c r="J402" t="str">
        <f t="shared" si="49"/>
        <v xml:space="preserve">units_sold, </v>
      </c>
      <c r="K402" t="str">
        <f t="shared" si="50"/>
        <v xml:space="preserve"> retail, </v>
      </c>
      <c r="L402" t="str">
        <f t="shared" si="51"/>
        <v xml:space="preserve"> used_vehicles</v>
      </c>
      <c r="M402" t="str">
        <f t="shared" si="52"/>
        <v/>
      </c>
      <c r="N402" t="str">
        <f t="shared" si="53"/>
        <v/>
      </c>
      <c r="O402" t="str">
        <f t="shared" si="54"/>
        <v/>
      </c>
      <c r="P402" t="str">
        <f t="shared" si="55"/>
        <v/>
      </c>
      <c r="Q402" t="str">
        <f t="shared" si="56"/>
        <v>units_sold,  retail,  used_vehicles</v>
      </c>
    </row>
    <row r="403" spans="2:17" x14ac:dyDescent="0.2">
      <c r="B403" t="s">
        <v>1888</v>
      </c>
      <c r="C403" t="s">
        <v>3557</v>
      </c>
      <c r="D403" t="s">
        <v>3724</v>
      </c>
      <c r="J403" t="str">
        <f t="shared" si="49"/>
        <v xml:space="preserve">units_sold, </v>
      </c>
      <c r="K403" t="str">
        <f t="shared" si="50"/>
        <v xml:space="preserve"> wholesale, </v>
      </c>
      <c r="L403" t="str">
        <f t="shared" si="51"/>
        <v xml:space="preserve"> used_vehicles</v>
      </c>
      <c r="M403" t="str">
        <f t="shared" si="52"/>
        <v/>
      </c>
      <c r="N403" t="str">
        <f t="shared" si="53"/>
        <v/>
      </c>
      <c r="O403" t="str">
        <f t="shared" si="54"/>
        <v/>
      </c>
      <c r="P403" t="str">
        <f t="shared" si="55"/>
        <v/>
      </c>
      <c r="Q403" t="str">
        <f t="shared" si="56"/>
        <v>units_sold,  wholesale,  used_vehicles</v>
      </c>
    </row>
    <row r="404" spans="2:17" x14ac:dyDescent="0.2">
      <c r="B404" t="s">
        <v>1852</v>
      </c>
      <c r="C404" t="s">
        <v>3546</v>
      </c>
      <c r="D404" t="s">
        <v>3499</v>
      </c>
      <c r="E404" t="s">
        <v>3469</v>
      </c>
      <c r="J404" t="str">
        <f t="shared" si="49"/>
        <v xml:space="preserve">revenue, </v>
      </c>
      <c r="K404" t="str">
        <f t="shared" si="50"/>
        <v xml:space="preserve"> geographic_area, </v>
      </c>
      <c r="L404" t="str">
        <f t="shared" si="51"/>
        <v xml:space="preserve"> international, </v>
      </c>
      <c r="M404" t="str">
        <f t="shared" si="52"/>
        <v xml:space="preserve"> revenue</v>
      </c>
      <c r="N404" t="str">
        <f t="shared" si="53"/>
        <v/>
      </c>
      <c r="O404" t="str">
        <f t="shared" si="54"/>
        <v/>
      </c>
      <c r="P404" t="str">
        <f t="shared" si="55"/>
        <v/>
      </c>
      <c r="Q404" t="str">
        <f t="shared" si="56"/>
        <v>revenue,  geographic_area,  international,  revenue</v>
      </c>
    </row>
    <row r="405" spans="2:17" x14ac:dyDescent="0.2">
      <c r="B405" t="s">
        <v>1852</v>
      </c>
      <c r="C405" t="s">
        <v>3546</v>
      </c>
      <c r="D405" t="s">
        <v>3471</v>
      </c>
      <c r="E405" t="s">
        <v>3469</v>
      </c>
      <c r="J405" t="str">
        <f t="shared" si="49"/>
        <v xml:space="preserve">revenue, </v>
      </c>
      <c r="K405" t="str">
        <f t="shared" si="50"/>
        <v xml:space="preserve"> geographic_area, </v>
      </c>
      <c r="L405" t="str">
        <f t="shared" si="51"/>
        <v xml:space="preserve"> united_states, </v>
      </c>
      <c r="M405" t="str">
        <f t="shared" si="52"/>
        <v xml:space="preserve"> revenue</v>
      </c>
      <c r="N405" t="str">
        <f t="shared" si="53"/>
        <v/>
      </c>
      <c r="O405" t="str">
        <f t="shared" si="54"/>
        <v/>
      </c>
      <c r="P405" t="str">
        <f t="shared" si="55"/>
        <v/>
      </c>
      <c r="Q405" t="str">
        <f t="shared" si="56"/>
        <v>revenue,  geographic_area,  united_states,  revenue</v>
      </c>
    </row>
    <row r="406" spans="2:17" x14ac:dyDescent="0.2">
      <c r="B406" t="s">
        <v>1852</v>
      </c>
      <c r="C406" t="s">
        <v>3585</v>
      </c>
      <c r="D406" t="s">
        <v>3690</v>
      </c>
      <c r="E406" t="s">
        <v>3580</v>
      </c>
      <c r="J406" t="str">
        <f t="shared" si="49"/>
        <v xml:space="preserve">revenue, </v>
      </c>
      <c r="K406" t="str">
        <f t="shared" si="50"/>
        <v xml:space="preserve"> segment, </v>
      </c>
      <c r="L406" t="str">
        <f t="shared" si="51"/>
        <v xml:space="preserve"> service, </v>
      </c>
      <c r="M406" t="str">
        <f t="shared" si="52"/>
        <v xml:space="preserve"> revenues</v>
      </c>
      <c r="N406" t="str">
        <f t="shared" si="53"/>
        <v/>
      </c>
      <c r="O406" t="str">
        <f t="shared" si="54"/>
        <v/>
      </c>
      <c r="P406" t="str">
        <f t="shared" si="55"/>
        <v/>
      </c>
      <c r="Q406" t="str">
        <f t="shared" si="56"/>
        <v>revenue,  segment,  service,  revenues</v>
      </c>
    </row>
    <row r="407" spans="2:17" x14ac:dyDescent="0.2">
      <c r="B407" t="s">
        <v>1852</v>
      </c>
      <c r="C407" t="s">
        <v>3585</v>
      </c>
      <c r="D407" t="s">
        <v>3711</v>
      </c>
      <c r="J407" t="str">
        <f t="shared" si="49"/>
        <v xml:space="preserve">revenue, </v>
      </c>
      <c r="K407" t="str">
        <f t="shared" si="50"/>
        <v xml:space="preserve"> segment, </v>
      </c>
      <c r="L407" t="str">
        <f t="shared" si="51"/>
        <v xml:space="preserve"> vehicle_sales</v>
      </c>
      <c r="M407" t="str">
        <f t="shared" si="52"/>
        <v/>
      </c>
      <c r="N407" t="str">
        <f t="shared" si="53"/>
        <v/>
      </c>
      <c r="O407" t="str">
        <f t="shared" si="54"/>
        <v/>
      </c>
      <c r="P407" t="str">
        <f t="shared" si="55"/>
        <v/>
      </c>
      <c r="Q407" t="str">
        <f t="shared" si="56"/>
        <v>revenue,  segment,  vehicle_sales</v>
      </c>
    </row>
    <row r="408" spans="2:17" x14ac:dyDescent="0.2">
      <c r="B408" t="s">
        <v>1889</v>
      </c>
      <c r="C408" t="s">
        <v>3761</v>
      </c>
      <c r="J408" t="str">
        <f t="shared" si="49"/>
        <v xml:space="preserve">active_dealers, </v>
      </c>
      <c r="K408" t="str">
        <f t="shared" si="50"/>
        <v xml:space="preserve"> active_dealers</v>
      </c>
      <c r="L408" t="str">
        <f t="shared" si="51"/>
        <v/>
      </c>
      <c r="M408" t="str">
        <f t="shared" si="52"/>
        <v/>
      </c>
      <c r="N408" t="str">
        <f t="shared" si="53"/>
        <v/>
      </c>
      <c r="O408" t="str">
        <f t="shared" si="54"/>
        <v/>
      </c>
      <c r="P408" t="str">
        <f t="shared" si="55"/>
        <v/>
      </c>
      <c r="Q408" t="str">
        <f t="shared" si="56"/>
        <v>active_dealers,  active_dealers</v>
      </c>
    </row>
    <row r="409" spans="2:17" x14ac:dyDescent="0.2">
      <c r="B409" t="s">
        <v>3461</v>
      </c>
      <c r="C409" t="s">
        <v>3762</v>
      </c>
      <c r="J409" t="str">
        <f t="shared" si="49"/>
        <v xml:space="preserve">acres_l, </v>
      </c>
      <c r="K409" t="str">
        <f t="shared" si="50"/>
        <v xml:space="preserve"> site</v>
      </c>
      <c r="L409" t="str">
        <f t="shared" si="51"/>
        <v/>
      </c>
      <c r="M409" t="str">
        <f t="shared" si="52"/>
        <v/>
      </c>
      <c r="N409" t="str">
        <f t="shared" si="53"/>
        <v/>
      </c>
      <c r="O409" t="str">
        <f t="shared" si="54"/>
        <v/>
      </c>
      <c r="P409" t="str">
        <f t="shared" si="55"/>
        <v/>
      </c>
      <c r="Q409" t="str">
        <f t="shared" si="56"/>
        <v>acres_l,  site</v>
      </c>
    </row>
    <row r="410" spans="2:17" x14ac:dyDescent="0.2">
      <c r="B410" t="s">
        <v>783</v>
      </c>
      <c r="C410" t="s">
        <v>2193</v>
      </c>
      <c r="J410" t="str">
        <f t="shared" si="49"/>
        <v xml:space="preserve">locations, </v>
      </c>
      <c r="K410" t="str">
        <f t="shared" si="50"/>
        <v xml:space="preserve"> locations</v>
      </c>
      <c r="L410" t="str">
        <f t="shared" si="51"/>
        <v/>
      </c>
      <c r="M410" t="str">
        <f t="shared" si="52"/>
        <v/>
      </c>
      <c r="N410" t="str">
        <f t="shared" si="53"/>
        <v/>
      </c>
      <c r="O410" t="str">
        <f t="shared" si="54"/>
        <v/>
      </c>
      <c r="P410" t="str">
        <f t="shared" si="55"/>
        <v/>
      </c>
      <c r="Q410" t="str">
        <f t="shared" si="56"/>
        <v>locations,  locations</v>
      </c>
    </row>
    <row r="411" spans="2:17" x14ac:dyDescent="0.2">
      <c r="B411" t="s">
        <v>1890</v>
      </c>
      <c r="J411" t="str">
        <f t="shared" si="49"/>
        <v>private_label_websites</v>
      </c>
      <c r="K411" t="str">
        <f t="shared" si="50"/>
        <v/>
      </c>
      <c r="L411" t="str">
        <f t="shared" si="51"/>
        <v/>
      </c>
      <c r="M411" t="str">
        <f t="shared" si="52"/>
        <v/>
      </c>
      <c r="N411" t="str">
        <f t="shared" si="53"/>
        <v/>
      </c>
      <c r="O411" t="str">
        <f t="shared" si="54"/>
        <v/>
      </c>
      <c r="P411" t="str">
        <f t="shared" si="55"/>
        <v/>
      </c>
      <c r="Q411" t="str">
        <f t="shared" si="56"/>
        <v>private_label_websites</v>
      </c>
    </row>
    <row r="412" spans="2:17" x14ac:dyDescent="0.2">
      <c r="B412" t="s">
        <v>3440</v>
      </c>
      <c r="J412" t="str">
        <f t="shared" si="49"/>
        <v>sale_used_vehicles</v>
      </c>
      <c r="K412" t="str">
        <f t="shared" si="50"/>
        <v/>
      </c>
      <c r="L412" t="str">
        <f t="shared" si="51"/>
        <v/>
      </c>
      <c r="M412" t="str">
        <f t="shared" si="52"/>
        <v/>
      </c>
      <c r="N412" t="str">
        <f t="shared" si="53"/>
        <v/>
      </c>
      <c r="O412" t="str">
        <f t="shared" si="54"/>
        <v/>
      </c>
      <c r="P412" t="str">
        <f t="shared" si="55"/>
        <v/>
      </c>
      <c r="Q412" t="str">
        <f t="shared" si="56"/>
        <v>sale_used_vehicles</v>
      </c>
    </row>
    <row r="413" spans="2:17" x14ac:dyDescent="0.2">
      <c r="B413" t="s">
        <v>2232</v>
      </c>
      <c r="C413" t="s">
        <v>3469</v>
      </c>
      <c r="D413" t="s">
        <v>3763</v>
      </c>
      <c r="J413" t="str">
        <f t="shared" si="49"/>
        <v xml:space="preserve">segment, </v>
      </c>
      <c r="K413" t="str">
        <f t="shared" si="50"/>
        <v xml:space="preserve"> revenue, </v>
      </c>
      <c r="L413" t="str">
        <f t="shared" si="51"/>
        <v xml:space="preserve"> auction_fees</v>
      </c>
      <c r="M413" t="str">
        <f t="shared" si="52"/>
        <v/>
      </c>
      <c r="N413" t="str">
        <f t="shared" si="53"/>
        <v/>
      </c>
      <c r="O413" t="str">
        <f t="shared" si="54"/>
        <v/>
      </c>
      <c r="P413" t="str">
        <f t="shared" si="55"/>
        <v/>
      </c>
      <c r="Q413" t="str">
        <f t="shared" si="56"/>
        <v>segment,  revenue,  auction_fees</v>
      </c>
    </row>
    <row r="414" spans="2:17" x14ac:dyDescent="0.2">
      <c r="B414" t="s">
        <v>2232</v>
      </c>
      <c r="C414" t="s">
        <v>3469</v>
      </c>
      <c r="D414" t="s">
        <v>3764</v>
      </c>
      <c r="E414" t="s">
        <v>3469</v>
      </c>
      <c r="J414" t="str">
        <f t="shared" si="49"/>
        <v xml:space="preserve">segment, </v>
      </c>
      <c r="K414" t="str">
        <f t="shared" si="50"/>
        <v xml:space="preserve"> revenue, </v>
      </c>
      <c r="L414" t="str">
        <f t="shared" si="51"/>
        <v xml:space="preserve"> finance_related, </v>
      </c>
      <c r="M414" t="str">
        <f t="shared" si="52"/>
        <v xml:space="preserve"> revenue</v>
      </c>
      <c r="N414" t="str">
        <f t="shared" si="53"/>
        <v/>
      </c>
      <c r="O414" t="str">
        <f t="shared" si="54"/>
        <v/>
      </c>
      <c r="P414" t="str">
        <f t="shared" si="55"/>
        <v/>
      </c>
      <c r="Q414" t="str">
        <f t="shared" si="56"/>
        <v>segment,  revenue,  finance_related,  revenue</v>
      </c>
    </row>
    <row r="415" spans="2:17" x14ac:dyDescent="0.2">
      <c r="B415" t="s">
        <v>2232</v>
      </c>
      <c r="C415" t="s">
        <v>3469</v>
      </c>
      <c r="D415" t="s">
        <v>3765</v>
      </c>
      <c r="J415" t="str">
        <f t="shared" si="49"/>
        <v xml:space="preserve">segment, </v>
      </c>
      <c r="K415" t="str">
        <f t="shared" si="50"/>
        <v xml:space="preserve"> revenue, </v>
      </c>
      <c r="L415" t="str">
        <f t="shared" si="51"/>
        <v xml:space="preserve"> purchased_vehicle_sales</v>
      </c>
      <c r="M415" t="str">
        <f t="shared" si="52"/>
        <v/>
      </c>
      <c r="N415" t="str">
        <f t="shared" si="53"/>
        <v/>
      </c>
      <c r="O415" t="str">
        <f t="shared" si="54"/>
        <v/>
      </c>
      <c r="P415" t="str">
        <f t="shared" si="55"/>
        <v/>
      </c>
      <c r="Q415" t="str">
        <f t="shared" si="56"/>
        <v>segment,  revenue,  purchased_vehicle_sales</v>
      </c>
    </row>
    <row r="416" spans="2:17" x14ac:dyDescent="0.2">
      <c r="B416" t="s">
        <v>2232</v>
      </c>
      <c r="C416" t="s">
        <v>3469</v>
      </c>
      <c r="D416" t="s">
        <v>3690</v>
      </c>
      <c r="E416" t="s">
        <v>3469</v>
      </c>
      <c r="J416" t="str">
        <f t="shared" si="49"/>
        <v xml:space="preserve">segment, </v>
      </c>
      <c r="K416" t="str">
        <f t="shared" si="50"/>
        <v xml:space="preserve"> revenue, </v>
      </c>
      <c r="L416" t="str">
        <f t="shared" si="51"/>
        <v xml:space="preserve"> service, </v>
      </c>
      <c r="M416" t="str">
        <f t="shared" si="52"/>
        <v xml:space="preserve"> revenue</v>
      </c>
      <c r="N416" t="str">
        <f t="shared" si="53"/>
        <v/>
      </c>
      <c r="O416" t="str">
        <f t="shared" si="54"/>
        <v/>
      </c>
      <c r="P416" t="str">
        <f t="shared" si="55"/>
        <v/>
      </c>
      <c r="Q416" t="str">
        <f t="shared" si="56"/>
        <v>segment,  revenue,  service,  revenue</v>
      </c>
    </row>
    <row r="417" spans="2:17" x14ac:dyDescent="0.2">
      <c r="B417" t="s">
        <v>1893</v>
      </c>
      <c r="C417" t="s">
        <v>3766</v>
      </c>
      <c r="J417" t="str">
        <f t="shared" si="49"/>
        <v xml:space="preserve">vehicles, </v>
      </c>
      <c r="K417" t="str">
        <f t="shared" si="50"/>
        <v xml:space="preserve"> vehicles_floorplanned_by_afc</v>
      </c>
      <c r="L417" t="str">
        <f t="shared" si="51"/>
        <v/>
      </c>
      <c r="M417" t="str">
        <f t="shared" si="52"/>
        <v/>
      </c>
      <c r="N417" t="str">
        <f t="shared" si="53"/>
        <v/>
      </c>
      <c r="O417" t="str">
        <f t="shared" si="54"/>
        <v/>
      </c>
      <c r="P417" t="str">
        <f t="shared" si="55"/>
        <v/>
      </c>
      <c r="Q417" t="str">
        <f t="shared" si="56"/>
        <v>vehicles,  vehicles_floorplanned_by_afc</v>
      </c>
    </row>
    <row r="418" spans="2:17" x14ac:dyDescent="0.2">
      <c r="B418" t="s">
        <v>2242</v>
      </c>
      <c r="C418" t="s">
        <v>3724</v>
      </c>
      <c r="J418" t="str">
        <f t="shared" si="49"/>
        <v xml:space="preserve">selling_price, </v>
      </c>
      <c r="K418" t="str">
        <f t="shared" si="50"/>
        <v xml:space="preserve"> used_vehicles</v>
      </c>
      <c r="L418" t="str">
        <f t="shared" si="51"/>
        <v/>
      </c>
      <c r="M418" t="str">
        <f t="shared" si="52"/>
        <v/>
      </c>
      <c r="N418" t="str">
        <f t="shared" si="53"/>
        <v/>
      </c>
      <c r="O418" t="str">
        <f t="shared" si="54"/>
        <v/>
      </c>
      <c r="P418" t="str">
        <f t="shared" si="55"/>
        <v/>
      </c>
      <c r="Q418" t="str">
        <f t="shared" si="56"/>
        <v>selling_price,  used_vehicles</v>
      </c>
    </row>
    <row r="419" spans="2:17" x14ac:dyDescent="0.2">
      <c r="B419" t="s">
        <v>2242</v>
      </c>
      <c r="C419" t="s">
        <v>3767</v>
      </c>
      <c r="J419" t="str">
        <f t="shared" si="49"/>
        <v xml:space="preserve">selling_price, </v>
      </c>
      <c r="K419" t="str">
        <f t="shared" si="50"/>
        <v xml:space="preserve"> wholesale_vehicles</v>
      </c>
      <c r="L419" t="str">
        <f t="shared" si="51"/>
        <v/>
      </c>
      <c r="M419" t="str">
        <f t="shared" si="52"/>
        <v/>
      </c>
      <c r="N419" t="str">
        <f t="shared" si="53"/>
        <v/>
      </c>
      <c r="O419" t="str">
        <f t="shared" si="54"/>
        <v/>
      </c>
      <c r="P419" t="str">
        <f t="shared" si="55"/>
        <v/>
      </c>
      <c r="Q419" t="str">
        <f t="shared" si="56"/>
        <v>selling_price,  wholesale_vehicles</v>
      </c>
    </row>
    <row r="420" spans="2:17" x14ac:dyDescent="0.2">
      <c r="B420" t="s">
        <v>1875</v>
      </c>
      <c r="J420" t="str">
        <f t="shared" si="49"/>
        <v>used_vehicles</v>
      </c>
      <c r="K420" t="str">
        <f t="shared" si="50"/>
        <v/>
      </c>
      <c r="L420" t="str">
        <f t="shared" si="51"/>
        <v/>
      </c>
      <c r="M420" t="str">
        <f t="shared" si="52"/>
        <v/>
      </c>
      <c r="N420" t="str">
        <f t="shared" si="53"/>
        <v/>
      </c>
      <c r="O420" t="str">
        <f t="shared" si="54"/>
        <v/>
      </c>
      <c r="P420" t="str">
        <f t="shared" si="55"/>
        <v/>
      </c>
      <c r="Q420" t="str">
        <f t="shared" si="56"/>
        <v>used_vehicles</v>
      </c>
    </row>
    <row r="421" spans="2:17" x14ac:dyDescent="0.2">
      <c r="B421" t="s">
        <v>1895</v>
      </c>
      <c r="J421" t="str">
        <f t="shared" si="49"/>
        <v>wholesale_vehicles</v>
      </c>
      <c r="K421" t="str">
        <f t="shared" si="50"/>
        <v/>
      </c>
      <c r="L421" t="str">
        <f t="shared" si="51"/>
        <v/>
      </c>
      <c r="M421" t="str">
        <f t="shared" si="52"/>
        <v/>
      </c>
      <c r="N421" t="str">
        <f t="shared" si="53"/>
        <v/>
      </c>
      <c r="O421" t="str">
        <f t="shared" si="54"/>
        <v/>
      </c>
      <c r="P421" t="str">
        <f t="shared" si="55"/>
        <v/>
      </c>
      <c r="Q421" t="str">
        <f t="shared" si="56"/>
        <v>wholesale_vehicles</v>
      </c>
    </row>
    <row r="422" spans="2:17" x14ac:dyDescent="0.2">
      <c r="B422" t="s">
        <v>2748</v>
      </c>
      <c r="C422" t="s">
        <v>3768</v>
      </c>
      <c r="J422" t="str">
        <f t="shared" si="49"/>
        <v xml:space="preserve">interest, </v>
      </c>
      <c r="K422" t="str">
        <f t="shared" si="50"/>
        <v xml:space="preserve"> fee_income</v>
      </c>
      <c r="L422" t="str">
        <f t="shared" si="51"/>
        <v/>
      </c>
      <c r="M422" t="str">
        <f t="shared" si="52"/>
        <v/>
      </c>
      <c r="N422" t="str">
        <f t="shared" si="53"/>
        <v/>
      </c>
      <c r="O422" t="str">
        <f t="shared" si="54"/>
        <v/>
      </c>
      <c r="P422" t="str">
        <f t="shared" si="55"/>
        <v/>
      </c>
      <c r="Q422" t="str">
        <f t="shared" si="56"/>
        <v>interest,  fee_income</v>
      </c>
    </row>
    <row r="423" spans="2:17" x14ac:dyDescent="0.2">
      <c r="B423" t="s">
        <v>2748</v>
      </c>
      <c r="C423" t="s">
        <v>3768</v>
      </c>
      <c r="J423" t="str">
        <f t="shared" si="49"/>
        <v xml:space="preserve">interest, </v>
      </c>
      <c r="K423" t="str">
        <f t="shared" si="50"/>
        <v xml:space="preserve"> fee_income</v>
      </c>
      <c r="L423" t="str">
        <f t="shared" si="51"/>
        <v/>
      </c>
      <c r="M423" t="str">
        <f t="shared" si="52"/>
        <v/>
      </c>
      <c r="N423" t="str">
        <f t="shared" si="53"/>
        <v/>
      </c>
      <c r="O423" t="str">
        <f t="shared" si="54"/>
        <v/>
      </c>
      <c r="P423" t="str">
        <f t="shared" si="55"/>
        <v/>
      </c>
      <c r="Q423" t="str">
        <f t="shared" si="56"/>
        <v>interest,  fee_income</v>
      </c>
    </row>
    <row r="424" spans="2:17" x14ac:dyDescent="0.2">
      <c r="B424" t="s">
        <v>2232</v>
      </c>
      <c r="C424" t="s">
        <v>3469</v>
      </c>
      <c r="D424" t="s">
        <v>3678</v>
      </c>
      <c r="E424" t="s">
        <v>3563</v>
      </c>
      <c r="J424" t="str">
        <f t="shared" si="49"/>
        <v xml:space="preserve">segment, </v>
      </c>
      <c r="K424" t="str">
        <f t="shared" si="50"/>
        <v xml:space="preserve"> revenue, </v>
      </c>
      <c r="L424" t="str">
        <f t="shared" si="51"/>
        <v xml:space="preserve"> new_vehicle, </v>
      </c>
      <c r="M424" t="str">
        <f t="shared" si="52"/>
        <v xml:space="preserve"> sales</v>
      </c>
      <c r="N424" t="str">
        <f t="shared" si="53"/>
        <v/>
      </c>
      <c r="O424" t="str">
        <f t="shared" si="54"/>
        <v/>
      </c>
      <c r="P424" t="str">
        <f t="shared" si="55"/>
        <v/>
      </c>
      <c r="Q424" t="str">
        <f t="shared" si="56"/>
        <v>segment,  revenue,  new_vehicle,  sales</v>
      </c>
    </row>
    <row r="425" spans="2:17" x14ac:dyDescent="0.2">
      <c r="B425" t="s">
        <v>2232</v>
      </c>
      <c r="C425" t="s">
        <v>3469</v>
      </c>
      <c r="D425" t="s">
        <v>3721</v>
      </c>
      <c r="E425" t="s">
        <v>3580</v>
      </c>
      <c r="J425" t="str">
        <f t="shared" si="49"/>
        <v xml:space="preserve">segment, </v>
      </c>
      <c r="K425" t="str">
        <f t="shared" si="50"/>
        <v xml:space="preserve"> revenue, </v>
      </c>
      <c r="L425" t="str">
        <f t="shared" si="51"/>
        <v xml:space="preserve"> other_sales_, </v>
      </c>
      <c r="M425" t="str">
        <f t="shared" si="52"/>
        <v xml:space="preserve"> revenues</v>
      </c>
      <c r="N425" t="str">
        <f t="shared" si="53"/>
        <v/>
      </c>
      <c r="O425" t="str">
        <f t="shared" si="54"/>
        <v/>
      </c>
      <c r="P425" t="str">
        <f t="shared" si="55"/>
        <v/>
      </c>
      <c r="Q425" t="str">
        <f t="shared" si="56"/>
        <v>segment,  revenue,  other_sales_,  revenues</v>
      </c>
    </row>
    <row r="426" spans="2:17" x14ac:dyDescent="0.2">
      <c r="B426" t="s">
        <v>2232</v>
      </c>
      <c r="C426" t="s">
        <v>3469</v>
      </c>
      <c r="D426" t="s">
        <v>3697</v>
      </c>
      <c r="J426" t="str">
        <f t="shared" si="49"/>
        <v xml:space="preserve">segment, </v>
      </c>
      <c r="K426" t="str">
        <f t="shared" si="50"/>
        <v xml:space="preserve"> revenue, </v>
      </c>
      <c r="L426" t="str">
        <f t="shared" si="51"/>
        <v xml:space="preserve"> used_vehicle_sales</v>
      </c>
      <c r="M426" t="str">
        <f t="shared" si="52"/>
        <v/>
      </c>
      <c r="N426" t="str">
        <f t="shared" si="53"/>
        <v/>
      </c>
      <c r="O426" t="str">
        <f t="shared" si="54"/>
        <v/>
      </c>
      <c r="P426" t="str">
        <f t="shared" si="55"/>
        <v/>
      </c>
      <c r="Q426" t="str">
        <f t="shared" si="56"/>
        <v>segment,  revenue,  used_vehicle_sales</v>
      </c>
    </row>
    <row r="427" spans="2:17" x14ac:dyDescent="0.2">
      <c r="B427" t="s">
        <v>2232</v>
      </c>
      <c r="C427" t="s">
        <v>3469</v>
      </c>
      <c r="D427" t="s">
        <v>3722</v>
      </c>
      <c r="J427" t="str">
        <f t="shared" si="49"/>
        <v xml:space="preserve">segment, </v>
      </c>
      <c r="K427" t="str">
        <f t="shared" si="50"/>
        <v xml:space="preserve"> revenue, </v>
      </c>
      <c r="L427" t="str">
        <f t="shared" si="51"/>
        <v xml:space="preserve"> wholesale_vehicle_sales</v>
      </c>
      <c r="M427" t="str">
        <f t="shared" si="52"/>
        <v/>
      </c>
      <c r="N427" t="str">
        <f t="shared" si="53"/>
        <v/>
      </c>
      <c r="O427" t="str">
        <f t="shared" si="54"/>
        <v/>
      </c>
      <c r="P427" t="str">
        <f t="shared" si="55"/>
        <v/>
      </c>
      <c r="Q427" t="str">
        <f t="shared" si="56"/>
        <v>segment,  revenue,  wholesale_vehicle_sales</v>
      </c>
    </row>
    <row r="428" spans="2:17" x14ac:dyDescent="0.2">
      <c r="B428" t="s">
        <v>2243</v>
      </c>
      <c r="C428" t="s">
        <v>3730</v>
      </c>
      <c r="D428" t="s">
        <v>3575</v>
      </c>
      <c r="E428" t="s">
        <v>3723</v>
      </c>
      <c r="J428" t="str">
        <f t="shared" si="49"/>
        <v xml:space="preserve">segment_vehicle, </v>
      </c>
      <c r="K428" t="str">
        <f t="shared" si="50"/>
        <v xml:space="preserve"> unit_sales, </v>
      </c>
      <c r="L428" t="str">
        <f t="shared" si="51"/>
        <v xml:space="preserve"> total_sales, </v>
      </c>
      <c r="M428" t="str">
        <f t="shared" si="52"/>
        <v xml:space="preserve"> new_vehicles</v>
      </c>
      <c r="N428" t="str">
        <f t="shared" si="53"/>
        <v/>
      </c>
      <c r="O428" t="str">
        <f t="shared" si="54"/>
        <v/>
      </c>
      <c r="P428" t="str">
        <f t="shared" si="55"/>
        <v/>
      </c>
      <c r="Q428" t="str">
        <f t="shared" si="56"/>
        <v>segment_vehicle,  unit_sales,  total_sales,  new_vehicles</v>
      </c>
    </row>
    <row r="429" spans="2:17" x14ac:dyDescent="0.2">
      <c r="B429" t="s">
        <v>2243</v>
      </c>
      <c r="C429" t="s">
        <v>3730</v>
      </c>
      <c r="D429" t="s">
        <v>3575</v>
      </c>
      <c r="E429" t="s">
        <v>3724</v>
      </c>
      <c r="J429" t="str">
        <f t="shared" si="49"/>
        <v xml:space="preserve">segment_vehicle, </v>
      </c>
      <c r="K429" t="str">
        <f t="shared" si="50"/>
        <v xml:space="preserve"> unit_sales, </v>
      </c>
      <c r="L429" t="str">
        <f t="shared" si="51"/>
        <v xml:space="preserve"> total_sales, </v>
      </c>
      <c r="M429" t="str">
        <f t="shared" si="52"/>
        <v xml:space="preserve"> used_vehicles</v>
      </c>
      <c r="N429" t="str">
        <f t="shared" si="53"/>
        <v/>
      </c>
      <c r="O429" t="str">
        <f t="shared" si="54"/>
        <v/>
      </c>
      <c r="P429" t="str">
        <f t="shared" si="55"/>
        <v/>
      </c>
      <c r="Q429" t="str">
        <f t="shared" si="56"/>
        <v>segment_vehicle,  unit_sales,  total_sales,  used_vehicles</v>
      </c>
    </row>
    <row r="430" spans="2:17" x14ac:dyDescent="0.2">
      <c r="B430" t="s">
        <v>2243</v>
      </c>
      <c r="C430" t="s">
        <v>3730</v>
      </c>
      <c r="D430" t="s">
        <v>3575</v>
      </c>
      <c r="E430" t="s">
        <v>3724</v>
      </c>
      <c r="J430" t="str">
        <f t="shared" si="49"/>
        <v xml:space="preserve">segment_vehicle, </v>
      </c>
      <c r="K430" t="str">
        <f t="shared" si="50"/>
        <v xml:space="preserve"> unit_sales, </v>
      </c>
      <c r="L430" t="str">
        <f t="shared" si="51"/>
        <v xml:space="preserve"> total_sales, </v>
      </c>
      <c r="M430" t="str">
        <f t="shared" si="52"/>
        <v xml:space="preserve"> used_vehicles</v>
      </c>
      <c r="N430" t="str">
        <f t="shared" si="53"/>
        <v/>
      </c>
      <c r="O430" t="str">
        <f t="shared" si="54"/>
        <v/>
      </c>
      <c r="P430" t="str">
        <f t="shared" si="55"/>
        <v/>
      </c>
      <c r="Q430" t="str">
        <f t="shared" si="56"/>
        <v>segment_vehicle,  unit_sales,  total_sales,  used_vehicles</v>
      </c>
    </row>
    <row r="431" spans="2:17" x14ac:dyDescent="0.2">
      <c r="B431" t="s">
        <v>2243</v>
      </c>
      <c r="C431" t="s">
        <v>3730</v>
      </c>
      <c r="D431" t="s">
        <v>3769</v>
      </c>
      <c r="E431" t="s">
        <v>3730</v>
      </c>
      <c r="J431" t="str">
        <f t="shared" si="49"/>
        <v xml:space="preserve">segment_vehicle, </v>
      </c>
      <c r="K431" t="str">
        <f t="shared" si="50"/>
        <v xml:space="preserve"> unit_sales, </v>
      </c>
      <c r="L431" t="str">
        <f t="shared" si="51"/>
        <v xml:space="preserve"> total_wholesale_vehicle, </v>
      </c>
      <c r="M431" t="str">
        <f t="shared" si="52"/>
        <v xml:space="preserve"> unit_sales</v>
      </c>
      <c r="N431" t="str">
        <f t="shared" si="53"/>
        <v/>
      </c>
      <c r="O431" t="str">
        <f t="shared" si="54"/>
        <v/>
      </c>
      <c r="P431" t="str">
        <f t="shared" si="55"/>
        <v/>
      </c>
      <c r="Q431" t="str">
        <f t="shared" si="56"/>
        <v>segment_vehicle,  unit_sales,  total_wholesale_vehicle,  unit_sales</v>
      </c>
    </row>
    <row r="432" spans="2:17" x14ac:dyDescent="0.2">
      <c r="B432" t="s">
        <v>2243</v>
      </c>
      <c r="C432" t="s">
        <v>3730</v>
      </c>
      <c r="D432" t="s">
        <v>3769</v>
      </c>
      <c r="E432" t="s">
        <v>3730</v>
      </c>
      <c r="J432" t="str">
        <f t="shared" si="49"/>
        <v xml:space="preserve">segment_vehicle, </v>
      </c>
      <c r="K432" t="str">
        <f t="shared" si="50"/>
        <v xml:space="preserve"> unit_sales, </v>
      </c>
      <c r="L432" t="str">
        <f t="shared" si="51"/>
        <v xml:space="preserve"> total_wholesale_vehicle, </v>
      </c>
      <c r="M432" t="str">
        <f t="shared" si="52"/>
        <v xml:space="preserve"> unit_sales</v>
      </c>
      <c r="N432" t="str">
        <f t="shared" si="53"/>
        <v/>
      </c>
      <c r="O432" t="str">
        <f t="shared" si="54"/>
        <v/>
      </c>
      <c r="P432" t="str">
        <f t="shared" si="55"/>
        <v/>
      </c>
      <c r="Q432" t="str">
        <f t="shared" si="56"/>
        <v>segment_vehicle,  unit_sales,  total_wholesale_vehicle,  unit_sales</v>
      </c>
    </row>
    <row r="433" spans="2:17" x14ac:dyDescent="0.2">
      <c r="B433" t="s">
        <v>2295</v>
      </c>
      <c r="C433" t="s">
        <v>3770</v>
      </c>
      <c r="D433" t="s">
        <v>3691</v>
      </c>
      <c r="E433" t="s">
        <v>3580</v>
      </c>
      <c r="J433" t="str">
        <f t="shared" si="49"/>
        <v xml:space="preserve">vehicle, </v>
      </c>
      <c r="K433" t="str">
        <f t="shared" si="50"/>
        <v xml:space="preserve"> sales_changes, </v>
      </c>
      <c r="L433" t="str">
        <f t="shared" si="51"/>
        <v xml:space="preserve"> used_vehicle, </v>
      </c>
      <c r="M433" t="str">
        <f t="shared" si="52"/>
        <v xml:space="preserve"> revenues</v>
      </c>
      <c r="N433" t="str">
        <f t="shared" si="53"/>
        <v/>
      </c>
      <c r="O433" t="str">
        <f t="shared" si="54"/>
        <v/>
      </c>
      <c r="P433" t="str">
        <f t="shared" si="55"/>
        <v/>
      </c>
      <c r="Q433" t="str">
        <f t="shared" si="56"/>
        <v>vehicle,  sales_changes,  used_vehicle,  revenues</v>
      </c>
    </row>
    <row r="434" spans="2:17" x14ac:dyDescent="0.2">
      <c r="B434" t="s">
        <v>2295</v>
      </c>
      <c r="C434" t="s">
        <v>3770</v>
      </c>
      <c r="D434" t="s">
        <v>3724</v>
      </c>
      <c r="J434" t="str">
        <f t="shared" si="49"/>
        <v xml:space="preserve">vehicle, </v>
      </c>
      <c r="K434" t="str">
        <f t="shared" si="50"/>
        <v xml:space="preserve"> sales_changes, </v>
      </c>
      <c r="L434" t="str">
        <f t="shared" si="51"/>
        <v xml:space="preserve"> used_vehicles</v>
      </c>
      <c r="M434" t="str">
        <f t="shared" si="52"/>
        <v/>
      </c>
      <c r="N434" t="str">
        <f t="shared" si="53"/>
        <v/>
      </c>
      <c r="O434" t="str">
        <f t="shared" si="54"/>
        <v/>
      </c>
      <c r="P434" t="str">
        <f t="shared" si="55"/>
        <v/>
      </c>
      <c r="Q434" t="str">
        <f t="shared" si="56"/>
        <v>vehicle,  sales_changes,  used_vehicles</v>
      </c>
    </row>
    <row r="435" spans="2:17" x14ac:dyDescent="0.2">
      <c r="B435" t="s">
        <v>2295</v>
      </c>
      <c r="C435" t="s">
        <v>3770</v>
      </c>
      <c r="D435" t="s">
        <v>3771</v>
      </c>
      <c r="E435" t="s">
        <v>3580</v>
      </c>
      <c r="J435" t="str">
        <f t="shared" si="49"/>
        <v xml:space="preserve">vehicle, </v>
      </c>
      <c r="K435" t="str">
        <f t="shared" si="50"/>
        <v xml:space="preserve"> sales_changes, </v>
      </c>
      <c r="L435" t="str">
        <f t="shared" si="51"/>
        <v xml:space="preserve"> wholesale_vehicle, </v>
      </c>
      <c r="M435" t="str">
        <f t="shared" si="52"/>
        <v xml:space="preserve"> revenues</v>
      </c>
      <c r="N435" t="str">
        <f t="shared" si="53"/>
        <v/>
      </c>
      <c r="O435" t="str">
        <f t="shared" si="54"/>
        <v/>
      </c>
      <c r="P435" t="str">
        <f t="shared" si="55"/>
        <v/>
      </c>
      <c r="Q435" t="str">
        <f t="shared" si="56"/>
        <v>vehicle,  sales_changes,  wholesale_vehicle,  revenues</v>
      </c>
    </row>
    <row r="436" spans="2:17" x14ac:dyDescent="0.2">
      <c r="B436" t="s">
        <v>2295</v>
      </c>
      <c r="C436" t="s">
        <v>3770</v>
      </c>
      <c r="D436" t="s">
        <v>3772</v>
      </c>
      <c r="J436" t="str">
        <f t="shared" si="49"/>
        <v xml:space="preserve">vehicle, </v>
      </c>
      <c r="K436" t="str">
        <f t="shared" si="50"/>
        <v xml:space="preserve"> sales_changes, </v>
      </c>
      <c r="L436" t="str">
        <f t="shared" si="51"/>
        <v xml:space="preserve"> wholesale_vehicle_units</v>
      </c>
      <c r="M436" t="str">
        <f t="shared" si="52"/>
        <v/>
      </c>
      <c r="N436" t="str">
        <f t="shared" si="53"/>
        <v/>
      </c>
      <c r="O436" t="str">
        <f t="shared" si="54"/>
        <v/>
      </c>
      <c r="P436" t="str">
        <f t="shared" si="55"/>
        <v/>
      </c>
      <c r="Q436" t="str">
        <f t="shared" si="56"/>
        <v>vehicle,  sales_changes,  wholesale_vehicle_units</v>
      </c>
    </row>
    <row r="437" spans="2:17" x14ac:dyDescent="0.2">
      <c r="B437" t="s">
        <v>1864</v>
      </c>
      <c r="C437" t="s">
        <v>3688</v>
      </c>
      <c r="D437" t="s">
        <v>3695</v>
      </c>
      <c r="E437" t="s">
        <v>3712</v>
      </c>
      <c r="J437" t="str">
        <f t="shared" si="49"/>
        <v xml:space="preserve">gross_profit, </v>
      </c>
      <c r="K437" t="str">
        <f t="shared" si="50"/>
        <v xml:space="preserve"> finance, </v>
      </c>
      <c r="L437" t="str">
        <f t="shared" si="51"/>
        <v xml:space="preserve"> insurance_, </v>
      </c>
      <c r="M437" t="str">
        <f t="shared" si="52"/>
        <v xml:space="preserve"> gross_profit</v>
      </c>
      <c r="N437" t="str">
        <f t="shared" si="53"/>
        <v/>
      </c>
      <c r="O437" t="str">
        <f t="shared" si="54"/>
        <v/>
      </c>
      <c r="P437" t="str">
        <f t="shared" si="55"/>
        <v/>
      </c>
      <c r="Q437" t="str">
        <f t="shared" si="56"/>
        <v>gross_profit,  finance,  insurance_,  gross_profit</v>
      </c>
    </row>
    <row r="438" spans="2:17" x14ac:dyDescent="0.2">
      <c r="B438" t="s">
        <v>1864</v>
      </c>
      <c r="C438" t="s">
        <v>3678</v>
      </c>
      <c r="D438" t="s">
        <v>3682</v>
      </c>
      <c r="E438" t="s">
        <v>3712</v>
      </c>
      <c r="J438" t="str">
        <f t="shared" si="49"/>
        <v xml:space="preserve">gross_profit, </v>
      </c>
      <c r="K438" t="str">
        <f t="shared" si="50"/>
        <v xml:space="preserve"> new_vehicle, </v>
      </c>
      <c r="L438" t="str">
        <f t="shared" si="51"/>
        <v xml:space="preserve"> retail_, </v>
      </c>
      <c r="M438" t="str">
        <f t="shared" si="52"/>
        <v xml:space="preserve"> gross_profit</v>
      </c>
      <c r="N438" t="str">
        <f t="shared" si="53"/>
        <v/>
      </c>
      <c r="O438" t="str">
        <f t="shared" si="54"/>
        <v/>
      </c>
      <c r="P438" t="str">
        <f t="shared" si="55"/>
        <v/>
      </c>
      <c r="Q438" t="str">
        <f t="shared" si="56"/>
        <v>gross_profit,  new_vehicle,  retail_,  gross_profit</v>
      </c>
    </row>
    <row r="439" spans="2:17" x14ac:dyDescent="0.2">
      <c r="B439" t="s">
        <v>1864</v>
      </c>
      <c r="C439" t="s">
        <v>3773</v>
      </c>
      <c r="D439" t="s">
        <v>3712</v>
      </c>
      <c r="J439" t="str">
        <f t="shared" si="49"/>
        <v xml:space="preserve">gross_profit, </v>
      </c>
      <c r="K439" t="str">
        <f t="shared" si="50"/>
        <v xml:space="preserve"> total_vehicle_, </v>
      </c>
      <c r="L439" t="str">
        <f t="shared" si="51"/>
        <v xml:space="preserve"> gross_profit</v>
      </c>
      <c r="M439" t="str">
        <f t="shared" si="52"/>
        <v/>
      </c>
      <c r="N439" t="str">
        <f t="shared" si="53"/>
        <v/>
      </c>
      <c r="O439" t="str">
        <f t="shared" si="54"/>
        <v/>
      </c>
      <c r="P439" t="str">
        <f t="shared" si="55"/>
        <v/>
      </c>
      <c r="Q439" t="str">
        <f t="shared" si="56"/>
        <v>gross_profit,  total_vehicle_,  gross_profit</v>
      </c>
    </row>
    <row r="440" spans="2:17" x14ac:dyDescent="0.2">
      <c r="B440" t="s">
        <v>1864</v>
      </c>
      <c r="C440" t="s">
        <v>3683</v>
      </c>
      <c r="D440" t="s">
        <v>3712</v>
      </c>
      <c r="J440" t="str">
        <f t="shared" si="49"/>
        <v xml:space="preserve">gross_profit, </v>
      </c>
      <c r="K440" t="str">
        <f t="shared" si="50"/>
        <v xml:space="preserve"> used_vehicle_retail_, </v>
      </c>
      <c r="L440" t="str">
        <f t="shared" si="51"/>
        <v xml:space="preserve"> gross_profit</v>
      </c>
      <c r="M440" t="str">
        <f t="shared" si="52"/>
        <v/>
      </c>
      <c r="N440" t="str">
        <f t="shared" si="53"/>
        <v/>
      </c>
      <c r="O440" t="str">
        <f t="shared" si="54"/>
        <v/>
      </c>
      <c r="P440" t="str">
        <f t="shared" si="55"/>
        <v/>
      </c>
      <c r="Q440" t="str">
        <f t="shared" si="56"/>
        <v>gross_profit,  used_vehicle_retail_,  gross_profit</v>
      </c>
    </row>
    <row r="441" spans="2:17" x14ac:dyDescent="0.2">
      <c r="B441" t="s">
        <v>1897</v>
      </c>
      <c r="J441" t="str">
        <f t="shared" si="49"/>
        <v>driveway_shop_units</v>
      </c>
      <c r="K441" t="str">
        <f t="shared" si="50"/>
        <v/>
      </c>
      <c r="L441" t="str">
        <f t="shared" si="51"/>
        <v/>
      </c>
      <c r="M441" t="str">
        <f t="shared" si="52"/>
        <v/>
      </c>
      <c r="N441" t="str">
        <f t="shared" si="53"/>
        <v/>
      </c>
      <c r="O441" t="str">
        <f t="shared" si="54"/>
        <v/>
      </c>
      <c r="P441" t="str">
        <f t="shared" si="55"/>
        <v/>
      </c>
      <c r="Q441" t="str">
        <f t="shared" si="56"/>
        <v>driveway_shop_units</v>
      </c>
    </row>
    <row r="442" spans="2:17" x14ac:dyDescent="0.2">
      <c r="B442" t="s">
        <v>1878</v>
      </c>
      <c r="C442" t="s">
        <v>3774</v>
      </c>
      <c r="D442" t="s">
        <v>3730</v>
      </c>
      <c r="J442" t="str">
        <f t="shared" si="49"/>
        <v xml:space="preserve">unit_sales, </v>
      </c>
      <c r="K442" t="str">
        <f t="shared" si="50"/>
        <v xml:space="preserve"> e_commerce_platform, </v>
      </c>
      <c r="L442" t="str">
        <f t="shared" si="51"/>
        <v xml:space="preserve"> unit_sales</v>
      </c>
      <c r="M442" t="str">
        <f t="shared" si="52"/>
        <v/>
      </c>
      <c r="N442" t="str">
        <f t="shared" si="53"/>
        <v/>
      </c>
      <c r="O442" t="str">
        <f t="shared" si="54"/>
        <v/>
      </c>
      <c r="P442" t="str">
        <f t="shared" si="55"/>
        <v/>
      </c>
      <c r="Q442" t="str">
        <f t="shared" si="56"/>
        <v>unit_sales,  e_commerce_platform,  unit_sales</v>
      </c>
    </row>
    <row r="443" spans="2:17" x14ac:dyDescent="0.2">
      <c r="B443" t="s">
        <v>1848</v>
      </c>
      <c r="C443" t="s">
        <v>3534</v>
      </c>
      <c r="D443" t="s">
        <v>3730</v>
      </c>
      <c r="J443" t="str">
        <f t="shared" si="49"/>
        <v xml:space="preserve">new_vehicle, </v>
      </c>
      <c r="K443" t="str">
        <f t="shared" si="50"/>
        <v xml:space="preserve"> retail, </v>
      </c>
      <c r="L443" t="str">
        <f t="shared" si="51"/>
        <v xml:space="preserve"> unit_sales</v>
      </c>
      <c r="M443" t="str">
        <f t="shared" si="52"/>
        <v/>
      </c>
      <c r="N443" t="str">
        <f t="shared" si="53"/>
        <v/>
      </c>
      <c r="O443" t="str">
        <f t="shared" si="54"/>
        <v/>
      </c>
      <c r="P443" t="str">
        <f t="shared" si="55"/>
        <v/>
      </c>
      <c r="Q443" t="str">
        <f t="shared" si="56"/>
        <v>new_vehicle,  retail,  unit_sales</v>
      </c>
    </row>
    <row r="444" spans="2:17" x14ac:dyDescent="0.2">
      <c r="B444" t="s">
        <v>1851</v>
      </c>
      <c r="C444" t="s">
        <v>3730</v>
      </c>
      <c r="J444" t="str">
        <f t="shared" si="49"/>
        <v xml:space="preserve">used_vehicle_retail, </v>
      </c>
      <c r="K444" t="str">
        <f t="shared" si="50"/>
        <v xml:space="preserve"> unit_sales</v>
      </c>
      <c r="L444" t="str">
        <f t="shared" si="51"/>
        <v/>
      </c>
      <c r="M444" t="str">
        <f t="shared" si="52"/>
        <v/>
      </c>
      <c r="N444" t="str">
        <f t="shared" si="53"/>
        <v/>
      </c>
      <c r="O444" t="str">
        <f t="shared" si="54"/>
        <v/>
      </c>
      <c r="P444" t="str">
        <f t="shared" si="55"/>
        <v/>
      </c>
      <c r="Q444" t="str">
        <f t="shared" si="56"/>
        <v>used_vehicle_retail,  unit_sales</v>
      </c>
    </row>
    <row r="445" spans="2:17" x14ac:dyDescent="0.2">
      <c r="B445" t="s">
        <v>2232</v>
      </c>
      <c r="C445" t="s">
        <v>3469</v>
      </c>
      <c r="D445" t="s">
        <v>3688</v>
      </c>
      <c r="E445" t="s">
        <v>3689</v>
      </c>
      <c r="F445" t="s">
        <v>3469</v>
      </c>
      <c r="J445" t="str">
        <f t="shared" si="49"/>
        <v xml:space="preserve">segment, </v>
      </c>
      <c r="K445" t="str">
        <f t="shared" si="50"/>
        <v xml:space="preserve"> revenue, </v>
      </c>
      <c r="L445" t="str">
        <f t="shared" si="51"/>
        <v xml:space="preserve"> finance, </v>
      </c>
      <c r="M445" t="str">
        <f t="shared" si="52"/>
        <v xml:space="preserve"> insurance, </v>
      </c>
      <c r="N445" t="str">
        <f t="shared" si="53"/>
        <v xml:space="preserve"> revenue</v>
      </c>
      <c r="O445" t="str">
        <f t="shared" si="54"/>
        <v/>
      </c>
      <c r="P445" t="str">
        <f t="shared" si="55"/>
        <v/>
      </c>
      <c r="Q445" t="str">
        <f t="shared" si="56"/>
        <v>segment,  revenue,  finance,  insurance,  revenue</v>
      </c>
    </row>
    <row r="446" spans="2:17" x14ac:dyDescent="0.2">
      <c r="B446" t="s">
        <v>2232</v>
      </c>
      <c r="C446" t="s">
        <v>3469</v>
      </c>
      <c r="D446" t="s">
        <v>3775</v>
      </c>
      <c r="E446" t="s">
        <v>3469</v>
      </c>
      <c r="J446" t="str">
        <f t="shared" si="49"/>
        <v xml:space="preserve">segment, </v>
      </c>
      <c r="K446" t="str">
        <f t="shared" si="50"/>
        <v xml:space="preserve"> revenue, </v>
      </c>
      <c r="L446" t="str">
        <f t="shared" si="51"/>
        <v xml:space="preserve"> fleet, </v>
      </c>
      <c r="M446" t="str">
        <f t="shared" si="52"/>
        <v xml:space="preserve"> revenue</v>
      </c>
      <c r="N446" t="str">
        <f t="shared" si="53"/>
        <v/>
      </c>
      <c r="O446" t="str">
        <f t="shared" si="54"/>
        <v/>
      </c>
      <c r="P446" t="str">
        <f t="shared" si="55"/>
        <v/>
      </c>
      <c r="Q446" t="str">
        <f t="shared" si="56"/>
        <v>segment,  revenue,  fleet,  revenue</v>
      </c>
    </row>
    <row r="447" spans="2:17" x14ac:dyDescent="0.2">
      <c r="B447" t="s">
        <v>2232</v>
      </c>
      <c r="C447" t="s">
        <v>3469</v>
      </c>
      <c r="D447" t="s">
        <v>3678</v>
      </c>
      <c r="E447" t="s">
        <v>3534</v>
      </c>
      <c r="F447" t="s">
        <v>3469</v>
      </c>
      <c r="J447" t="str">
        <f t="shared" si="49"/>
        <v xml:space="preserve">segment, </v>
      </c>
      <c r="K447" t="str">
        <f t="shared" si="50"/>
        <v xml:space="preserve"> revenue, </v>
      </c>
      <c r="L447" t="str">
        <f t="shared" si="51"/>
        <v xml:space="preserve"> new_vehicle, </v>
      </c>
      <c r="M447" t="str">
        <f t="shared" si="52"/>
        <v xml:space="preserve"> retail, </v>
      </c>
      <c r="N447" t="str">
        <f t="shared" si="53"/>
        <v xml:space="preserve"> revenue</v>
      </c>
      <c r="O447" t="str">
        <f t="shared" si="54"/>
        <v/>
      </c>
      <c r="P447" t="str">
        <f t="shared" si="55"/>
        <v/>
      </c>
      <c r="Q447" t="str">
        <f t="shared" si="56"/>
        <v>segment,  revenue,  new_vehicle,  retail,  revenue</v>
      </c>
    </row>
    <row r="448" spans="2:17" x14ac:dyDescent="0.2">
      <c r="B448" t="s">
        <v>2232</v>
      </c>
      <c r="C448" t="s">
        <v>3469</v>
      </c>
      <c r="D448" t="s">
        <v>3690</v>
      </c>
      <c r="E448" t="s">
        <v>3776</v>
      </c>
      <c r="F448" t="s">
        <v>3672</v>
      </c>
      <c r="G448" t="s">
        <v>3469</v>
      </c>
      <c r="J448" t="str">
        <f t="shared" si="49"/>
        <v xml:space="preserve">segment, </v>
      </c>
      <c r="K448" t="str">
        <f t="shared" si="50"/>
        <v xml:space="preserve"> revenue, </v>
      </c>
      <c r="L448" t="str">
        <f t="shared" si="51"/>
        <v xml:space="preserve"> service, </v>
      </c>
      <c r="M448" t="str">
        <f t="shared" si="52"/>
        <v xml:space="preserve"> body, </v>
      </c>
      <c r="N448" t="str">
        <f t="shared" si="53"/>
        <v xml:space="preserve"> parts, </v>
      </c>
      <c r="O448" t="str">
        <f t="shared" si="54"/>
        <v xml:space="preserve"> revenue</v>
      </c>
      <c r="P448" t="str">
        <f t="shared" si="55"/>
        <v/>
      </c>
      <c r="Q448" t="str">
        <f t="shared" si="56"/>
        <v>segment,  revenue,  service,  body,  parts,  revenue</v>
      </c>
    </row>
    <row r="449" spans="2:17" x14ac:dyDescent="0.2">
      <c r="B449" t="s">
        <v>2232</v>
      </c>
      <c r="C449" t="s">
        <v>3469</v>
      </c>
      <c r="D449" t="s">
        <v>3693</v>
      </c>
      <c r="E449" t="s">
        <v>3469</v>
      </c>
      <c r="J449" t="str">
        <f t="shared" si="49"/>
        <v xml:space="preserve">segment, </v>
      </c>
      <c r="K449" t="str">
        <f t="shared" si="50"/>
        <v xml:space="preserve"> revenue, </v>
      </c>
      <c r="L449" t="str">
        <f t="shared" si="51"/>
        <v xml:space="preserve"> used_vehicle_retail, </v>
      </c>
      <c r="M449" t="str">
        <f t="shared" si="52"/>
        <v xml:space="preserve"> revenue</v>
      </c>
      <c r="N449" t="str">
        <f t="shared" si="53"/>
        <v/>
      </c>
      <c r="O449" t="str">
        <f t="shared" si="54"/>
        <v/>
      </c>
      <c r="P449" t="str">
        <f t="shared" si="55"/>
        <v/>
      </c>
      <c r="Q449" t="str">
        <f t="shared" si="56"/>
        <v>segment,  revenue,  used_vehicle_retail,  revenue</v>
      </c>
    </row>
    <row r="450" spans="2:17" x14ac:dyDescent="0.2">
      <c r="B450" t="s">
        <v>2232</v>
      </c>
      <c r="C450" t="s">
        <v>3469</v>
      </c>
      <c r="D450" t="s">
        <v>3777</v>
      </c>
      <c r="E450" t="s">
        <v>3469</v>
      </c>
      <c r="J450" t="str">
        <f t="shared" si="49"/>
        <v xml:space="preserve">segment, </v>
      </c>
      <c r="K450" t="str">
        <f t="shared" si="50"/>
        <v xml:space="preserve"> revenue, </v>
      </c>
      <c r="L450" t="str">
        <f t="shared" si="51"/>
        <v xml:space="preserve"> used_vehicle_wholesale, </v>
      </c>
      <c r="M450" t="str">
        <f t="shared" si="52"/>
        <v xml:space="preserve"> revenue</v>
      </c>
      <c r="N450" t="str">
        <f t="shared" si="53"/>
        <v/>
      </c>
      <c r="O450" t="str">
        <f t="shared" si="54"/>
        <v/>
      </c>
      <c r="P450" t="str">
        <f t="shared" si="55"/>
        <v/>
      </c>
      <c r="Q450" t="str">
        <f t="shared" si="56"/>
        <v>segment,  revenue,  used_vehicle_wholesale,  revenue</v>
      </c>
    </row>
    <row r="451" spans="2:17" x14ac:dyDescent="0.2">
      <c r="B451" t="s">
        <v>1878</v>
      </c>
      <c r="C451" t="s">
        <v>3678</v>
      </c>
      <c r="D451" t="s">
        <v>3534</v>
      </c>
      <c r="E451" t="s">
        <v>3730</v>
      </c>
      <c r="J451" t="str">
        <f t="shared" ref="J451:J514" si="57">IF(B451="","",IF(C451&lt;&gt;"",B451&amp;", ",B451))</f>
        <v xml:space="preserve">unit_sales, </v>
      </c>
      <c r="K451" t="str">
        <f t="shared" ref="K451:K514" si="58">IF(C451="","",IF(D451&lt;&gt;"",C451&amp;", ",C451))</f>
        <v xml:space="preserve"> new_vehicle, </v>
      </c>
      <c r="L451" t="str">
        <f t="shared" ref="L451:L514" si="59">IF(D451="","",IF(E451&lt;&gt;"",D451&amp;", ",D451))</f>
        <v xml:space="preserve"> retail, </v>
      </c>
      <c r="M451" t="str">
        <f t="shared" ref="M451:M514" si="60">IF(E451="","",IF(F451&lt;&gt;"",E451&amp;", ",E451))</f>
        <v xml:space="preserve"> unit_sales</v>
      </c>
      <c r="N451" t="str">
        <f t="shared" ref="N451:N514" si="61">IF(F451="","",IF(G451&lt;&gt;"",F451&amp;", ",F451))</f>
        <v/>
      </c>
      <c r="O451" t="str">
        <f t="shared" ref="O451:O514" si="62">IF(G451="","",IF(H451&lt;&gt;"",G451&amp;", ",G451))</f>
        <v/>
      </c>
      <c r="P451" t="str">
        <f t="shared" ref="P451:P514" si="63">IF(H451="","",IF(I451&lt;&gt;"",H451&amp;", ",H451))</f>
        <v/>
      </c>
      <c r="Q451" t="str">
        <f t="shared" ref="Q451:Q514" si="64">CONCATENATE(J451,K451,L451,M451,N451,O451,P451)</f>
        <v>unit_sales,  new_vehicle,  retail,  unit_sales</v>
      </c>
    </row>
    <row r="452" spans="2:17" x14ac:dyDescent="0.2">
      <c r="B452" t="s">
        <v>1878</v>
      </c>
      <c r="C452" t="s">
        <v>3693</v>
      </c>
      <c r="D452" t="s">
        <v>3730</v>
      </c>
      <c r="J452" t="str">
        <f t="shared" si="57"/>
        <v xml:space="preserve">unit_sales, </v>
      </c>
      <c r="K452" t="str">
        <f t="shared" si="58"/>
        <v xml:space="preserve"> used_vehicle_retail, </v>
      </c>
      <c r="L452" t="str">
        <f t="shared" si="59"/>
        <v xml:space="preserve"> unit_sales</v>
      </c>
      <c r="M452" t="str">
        <f t="shared" si="60"/>
        <v/>
      </c>
      <c r="N452" t="str">
        <f t="shared" si="61"/>
        <v/>
      </c>
      <c r="O452" t="str">
        <f t="shared" si="62"/>
        <v/>
      </c>
      <c r="P452" t="str">
        <f t="shared" si="63"/>
        <v/>
      </c>
      <c r="Q452" t="str">
        <f t="shared" si="64"/>
        <v>unit_sales,  used_vehicle_retail,  unit_sales</v>
      </c>
    </row>
    <row r="453" spans="2:17" x14ac:dyDescent="0.2">
      <c r="B453" t="s">
        <v>2267</v>
      </c>
      <c r="C453" t="s">
        <v>2285</v>
      </c>
      <c r="D453" t="s">
        <v>3778</v>
      </c>
      <c r="E453" t="s">
        <v>2285</v>
      </c>
      <c r="J453" t="str">
        <f t="shared" si="57"/>
        <v xml:space="preserve">comparable_, </v>
      </c>
      <c r="K453" t="str">
        <f t="shared" si="58"/>
        <v xml:space="preserve"> storesales, </v>
      </c>
      <c r="L453" t="str">
        <f t="shared" si="59"/>
        <v xml:space="preserve"> comparable_, </v>
      </c>
      <c r="M453" t="str">
        <f t="shared" si="60"/>
        <v xml:space="preserve"> storesales</v>
      </c>
      <c r="N453" t="str">
        <f t="shared" si="61"/>
        <v/>
      </c>
      <c r="O453" t="str">
        <f t="shared" si="62"/>
        <v/>
      </c>
      <c r="P453" t="str">
        <f t="shared" si="63"/>
        <v/>
      </c>
      <c r="Q453" t="str">
        <f t="shared" si="64"/>
        <v>comparable_,  storesales,  comparable_,  storesales</v>
      </c>
    </row>
    <row r="454" spans="2:17" x14ac:dyDescent="0.2">
      <c r="B454" t="s">
        <v>2267</v>
      </c>
      <c r="C454" t="s">
        <v>2285</v>
      </c>
      <c r="D454" t="s">
        <v>3778</v>
      </c>
      <c r="E454" t="s">
        <v>2285</v>
      </c>
      <c r="J454" t="str">
        <f t="shared" si="57"/>
        <v xml:space="preserve">comparable_, </v>
      </c>
      <c r="K454" t="str">
        <f t="shared" si="58"/>
        <v xml:space="preserve"> storesales, </v>
      </c>
      <c r="L454" t="str">
        <f t="shared" si="59"/>
        <v xml:space="preserve"> comparable_, </v>
      </c>
      <c r="M454" t="str">
        <f t="shared" si="60"/>
        <v xml:space="preserve"> storesales</v>
      </c>
      <c r="N454" t="str">
        <f t="shared" si="61"/>
        <v/>
      </c>
      <c r="O454" t="str">
        <f t="shared" si="62"/>
        <v/>
      </c>
      <c r="P454" t="str">
        <f t="shared" si="63"/>
        <v/>
      </c>
      <c r="Q454" t="str">
        <f t="shared" si="64"/>
        <v>comparable_,  storesales,  comparable_,  storesales</v>
      </c>
    </row>
    <row r="455" spans="2:17" x14ac:dyDescent="0.2">
      <c r="B455" t="s">
        <v>2267</v>
      </c>
      <c r="C455" t="s">
        <v>2285</v>
      </c>
      <c r="D455" t="s">
        <v>3778</v>
      </c>
      <c r="E455" t="s">
        <v>2285</v>
      </c>
      <c r="J455" t="str">
        <f t="shared" si="57"/>
        <v xml:space="preserve">comparable_, </v>
      </c>
      <c r="K455" t="str">
        <f t="shared" si="58"/>
        <v xml:space="preserve"> storesales, </v>
      </c>
      <c r="L455" t="str">
        <f t="shared" si="59"/>
        <v xml:space="preserve"> comparable_, </v>
      </c>
      <c r="M455" t="str">
        <f t="shared" si="60"/>
        <v xml:space="preserve"> storesales</v>
      </c>
      <c r="N455" t="str">
        <f t="shared" si="61"/>
        <v/>
      </c>
      <c r="O455" t="str">
        <f t="shared" si="62"/>
        <v/>
      </c>
      <c r="P455" t="str">
        <f t="shared" si="63"/>
        <v/>
      </c>
      <c r="Q455" t="str">
        <f t="shared" si="64"/>
        <v>comparable_,  storesales,  comparable_,  storesales</v>
      </c>
    </row>
    <row r="456" spans="2:17" x14ac:dyDescent="0.2">
      <c r="B456" t="s">
        <v>1852</v>
      </c>
      <c r="C456" t="s">
        <v>3779</v>
      </c>
      <c r="D456" t="s">
        <v>3780</v>
      </c>
      <c r="J456" t="str">
        <f t="shared" si="57"/>
        <v xml:space="preserve">revenue, </v>
      </c>
      <c r="K456" t="str">
        <f t="shared" si="58"/>
        <v xml:space="preserve"> product_group, </v>
      </c>
      <c r="L456" t="str">
        <f t="shared" si="59"/>
        <v xml:space="preserve"> brakes</v>
      </c>
      <c r="M456" t="str">
        <f t="shared" si="60"/>
        <v/>
      </c>
      <c r="N456" t="str">
        <f t="shared" si="61"/>
        <v/>
      </c>
      <c r="O456" t="str">
        <f t="shared" si="62"/>
        <v/>
      </c>
      <c r="P456" t="str">
        <f t="shared" si="63"/>
        <v/>
      </c>
      <c r="Q456" t="str">
        <f t="shared" si="64"/>
        <v>revenue,  product_group,  brakes</v>
      </c>
    </row>
    <row r="457" spans="2:17" x14ac:dyDescent="0.2">
      <c r="B457" t="s">
        <v>1852</v>
      </c>
      <c r="C457" t="s">
        <v>3779</v>
      </c>
      <c r="D457" t="s">
        <v>3781</v>
      </c>
      <c r="J457" t="str">
        <f t="shared" si="57"/>
        <v xml:space="preserve">revenue, </v>
      </c>
      <c r="K457" t="str">
        <f t="shared" si="58"/>
        <v xml:space="preserve"> product_group, </v>
      </c>
      <c r="L457" t="str">
        <f t="shared" si="59"/>
        <v xml:space="preserve"> exhaust</v>
      </c>
      <c r="M457" t="str">
        <f t="shared" si="60"/>
        <v/>
      </c>
      <c r="N457" t="str">
        <f t="shared" si="61"/>
        <v/>
      </c>
      <c r="O457" t="str">
        <f t="shared" si="62"/>
        <v/>
      </c>
      <c r="P457" t="str">
        <f t="shared" si="63"/>
        <v/>
      </c>
      <c r="Q457" t="str">
        <f t="shared" si="64"/>
        <v>revenue,  product_group,  exhaust</v>
      </c>
    </row>
    <row r="458" spans="2:17" x14ac:dyDescent="0.2">
      <c r="B458" t="s">
        <v>1852</v>
      </c>
      <c r="C458" t="s">
        <v>3779</v>
      </c>
      <c r="D458" t="s">
        <v>3747</v>
      </c>
      <c r="J458" t="str">
        <f t="shared" si="57"/>
        <v xml:space="preserve">revenue, </v>
      </c>
      <c r="K458" t="str">
        <f t="shared" si="58"/>
        <v xml:space="preserve"> product_group, </v>
      </c>
      <c r="L458" t="str">
        <f t="shared" si="59"/>
        <v xml:space="preserve"> maintenance</v>
      </c>
      <c r="M458" t="str">
        <f t="shared" si="60"/>
        <v/>
      </c>
      <c r="N458" t="str">
        <f t="shared" si="61"/>
        <v/>
      </c>
      <c r="O458" t="str">
        <f t="shared" si="62"/>
        <v/>
      </c>
      <c r="P458" t="str">
        <f t="shared" si="63"/>
        <v/>
      </c>
      <c r="Q458" t="str">
        <f t="shared" si="64"/>
        <v>revenue,  product_group,  maintenance</v>
      </c>
    </row>
    <row r="459" spans="2:17" x14ac:dyDescent="0.2">
      <c r="B459" t="s">
        <v>1852</v>
      </c>
      <c r="C459" t="s">
        <v>3779</v>
      </c>
      <c r="D459" t="s">
        <v>3494</v>
      </c>
      <c r="J459" t="str">
        <f t="shared" si="57"/>
        <v xml:space="preserve">revenue, </v>
      </c>
      <c r="K459" t="str">
        <f t="shared" si="58"/>
        <v xml:space="preserve"> product_group, </v>
      </c>
      <c r="L459" t="str">
        <f t="shared" si="59"/>
        <v xml:space="preserve"> other</v>
      </c>
      <c r="M459" t="str">
        <f t="shared" si="60"/>
        <v/>
      </c>
      <c r="N459" t="str">
        <f t="shared" si="61"/>
        <v/>
      </c>
      <c r="O459" t="str">
        <f t="shared" si="62"/>
        <v/>
      </c>
      <c r="P459" t="str">
        <f t="shared" si="63"/>
        <v/>
      </c>
      <c r="Q459" t="str">
        <f t="shared" si="64"/>
        <v>revenue,  product_group,  other</v>
      </c>
    </row>
    <row r="460" spans="2:17" x14ac:dyDescent="0.2">
      <c r="B460" t="s">
        <v>1852</v>
      </c>
      <c r="C460" t="s">
        <v>3779</v>
      </c>
      <c r="D460" t="s">
        <v>3782</v>
      </c>
      <c r="J460" t="str">
        <f t="shared" si="57"/>
        <v xml:space="preserve">revenue, </v>
      </c>
      <c r="K460" t="str">
        <f t="shared" si="58"/>
        <v xml:space="preserve"> product_group, </v>
      </c>
      <c r="L460" t="str">
        <f t="shared" si="59"/>
        <v xml:space="preserve"> steering</v>
      </c>
      <c r="M460" t="str">
        <f t="shared" si="60"/>
        <v/>
      </c>
      <c r="N460" t="str">
        <f t="shared" si="61"/>
        <v/>
      </c>
      <c r="O460" t="str">
        <f t="shared" si="62"/>
        <v/>
      </c>
      <c r="P460" t="str">
        <f t="shared" si="63"/>
        <v/>
      </c>
      <c r="Q460" t="str">
        <f t="shared" si="64"/>
        <v>revenue,  product_group,  steering</v>
      </c>
    </row>
    <row r="461" spans="2:17" x14ac:dyDescent="0.2">
      <c r="B461" t="s">
        <v>1852</v>
      </c>
      <c r="C461" t="s">
        <v>3779</v>
      </c>
      <c r="D461" t="s">
        <v>3783</v>
      </c>
      <c r="J461" t="str">
        <f t="shared" si="57"/>
        <v xml:space="preserve">revenue, </v>
      </c>
      <c r="K461" t="str">
        <f t="shared" si="58"/>
        <v xml:space="preserve"> product_group, </v>
      </c>
      <c r="L461" t="str">
        <f t="shared" si="59"/>
        <v xml:space="preserve"> tires</v>
      </c>
      <c r="M461" t="str">
        <f t="shared" si="60"/>
        <v/>
      </c>
      <c r="N461" t="str">
        <f t="shared" si="61"/>
        <v/>
      </c>
      <c r="O461" t="str">
        <f t="shared" si="62"/>
        <v/>
      </c>
      <c r="P461" t="str">
        <f t="shared" si="63"/>
        <v/>
      </c>
      <c r="Q461" t="str">
        <f t="shared" si="64"/>
        <v>revenue,  product_group,  tires</v>
      </c>
    </row>
    <row r="462" spans="2:17" x14ac:dyDescent="0.2">
      <c r="B462" t="s">
        <v>2232</v>
      </c>
      <c r="C462" t="s">
        <v>3778</v>
      </c>
      <c r="D462" t="s">
        <v>2285</v>
      </c>
      <c r="E462" t="s">
        <v>3784</v>
      </c>
      <c r="F462" t="s">
        <v>3778</v>
      </c>
      <c r="G462" t="s">
        <v>2285</v>
      </c>
      <c r="J462" t="str">
        <f t="shared" si="57"/>
        <v xml:space="preserve">segment, </v>
      </c>
      <c r="K462" t="str">
        <f t="shared" si="58"/>
        <v xml:space="preserve"> comparable_, </v>
      </c>
      <c r="L462" t="str">
        <f t="shared" si="59"/>
        <v xml:space="preserve"> storesales, </v>
      </c>
      <c r="M462" t="str">
        <f t="shared" si="60"/>
        <v xml:space="preserve"> alignments, </v>
      </c>
      <c r="N462" t="str">
        <f t="shared" si="61"/>
        <v xml:space="preserve"> comparable_, </v>
      </c>
      <c r="O462" t="str">
        <f t="shared" si="62"/>
        <v xml:space="preserve"> storesales</v>
      </c>
      <c r="P462" t="str">
        <f t="shared" si="63"/>
        <v/>
      </c>
      <c r="Q462" t="str">
        <f t="shared" si="64"/>
        <v>segment,  comparable_,  storesales,  alignments,  comparable_,  storesales</v>
      </c>
    </row>
    <row r="463" spans="2:17" x14ac:dyDescent="0.2">
      <c r="B463" t="s">
        <v>2232</v>
      </c>
      <c r="C463" t="s">
        <v>3778</v>
      </c>
      <c r="D463" t="s">
        <v>2285</v>
      </c>
      <c r="E463" t="s">
        <v>3784</v>
      </c>
      <c r="F463" t="s">
        <v>3778</v>
      </c>
      <c r="G463" t="s">
        <v>2285</v>
      </c>
      <c r="J463" t="str">
        <f t="shared" si="57"/>
        <v xml:space="preserve">segment, </v>
      </c>
      <c r="K463" t="str">
        <f t="shared" si="58"/>
        <v xml:space="preserve"> comparable_, </v>
      </c>
      <c r="L463" t="str">
        <f t="shared" si="59"/>
        <v xml:space="preserve"> storesales, </v>
      </c>
      <c r="M463" t="str">
        <f t="shared" si="60"/>
        <v xml:space="preserve"> alignments, </v>
      </c>
      <c r="N463" t="str">
        <f t="shared" si="61"/>
        <v xml:space="preserve"> comparable_, </v>
      </c>
      <c r="O463" t="str">
        <f t="shared" si="62"/>
        <v xml:space="preserve"> storesales</v>
      </c>
      <c r="P463" t="str">
        <f t="shared" si="63"/>
        <v/>
      </c>
      <c r="Q463" t="str">
        <f t="shared" si="64"/>
        <v>segment,  comparable_,  storesales,  alignments,  comparable_,  storesales</v>
      </c>
    </row>
    <row r="464" spans="2:17" x14ac:dyDescent="0.2">
      <c r="B464" t="s">
        <v>2232</v>
      </c>
      <c r="C464" t="s">
        <v>3778</v>
      </c>
      <c r="D464" t="s">
        <v>2285</v>
      </c>
      <c r="E464" t="s">
        <v>3784</v>
      </c>
      <c r="F464" t="s">
        <v>3778</v>
      </c>
      <c r="G464" t="s">
        <v>2285</v>
      </c>
      <c r="J464" t="str">
        <f t="shared" si="57"/>
        <v xml:space="preserve">segment, </v>
      </c>
      <c r="K464" t="str">
        <f t="shared" si="58"/>
        <v xml:space="preserve"> comparable_, </v>
      </c>
      <c r="L464" t="str">
        <f t="shared" si="59"/>
        <v xml:space="preserve"> storesales, </v>
      </c>
      <c r="M464" t="str">
        <f t="shared" si="60"/>
        <v xml:space="preserve"> alignments, </v>
      </c>
      <c r="N464" t="str">
        <f t="shared" si="61"/>
        <v xml:space="preserve"> comparable_, </v>
      </c>
      <c r="O464" t="str">
        <f t="shared" si="62"/>
        <v xml:space="preserve"> storesales</v>
      </c>
      <c r="P464" t="str">
        <f t="shared" si="63"/>
        <v/>
      </c>
      <c r="Q464" t="str">
        <f t="shared" si="64"/>
        <v>segment,  comparable_,  storesales,  alignments,  comparable_,  storesales</v>
      </c>
    </row>
    <row r="465" spans="2:17" x14ac:dyDescent="0.2">
      <c r="B465" t="s">
        <v>2232</v>
      </c>
      <c r="C465" t="s">
        <v>3778</v>
      </c>
      <c r="D465" t="s">
        <v>2285</v>
      </c>
      <c r="E465" t="s">
        <v>3780</v>
      </c>
      <c r="F465" t="s">
        <v>3778</v>
      </c>
      <c r="G465" t="s">
        <v>2285</v>
      </c>
      <c r="J465" t="str">
        <f t="shared" si="57"/>
        <v xml:space="preserve">segment, </v>
      </c>
      <c r="K465" t="str">
        <f t="shared" si="58"/>
        <v xml:space="preserve"> comparable_, </v>
      </c>
      <c r="L465" t="str">
        <f t="shared" si="59"/>
        <v xml:space="preserve"> storesales, </v>
      </c>
      <c r="M465" t="str">
        <f t="shared" si="60"/>
        <v xml:space="preserve"> brakes, </v>
      </c>
      <c r="N465" t="str">
        <f t="shared" si="61"/>
        <v xml:space="preserve"> comparable_, </v>
      </c>
      <c r="O465" t="str">
        <f t="shared" si="62"/>
        <v xml:space="preserve"> storesales</v>
      </c>
      <c r="P465" t="str">
        <f t="shared" si="63"/>
        <v/>
      </c>
      <c r="Q465" t="str">
        <f t="shared" si="64"/>
        <v>segment,  comparable_,  storesales,  brakes,  comparable_,  storesales</v>
      </c>
    </row>
    <row r="466" spans="2:17" x14ac:dyDescent="0.2">
      <c r="B466" t="s">
        <v>2232</v>
      </c>
      <c r="C466" t="s">
        <v>3778</v>
      </c>
      <c r="D466" t="s">
        <v>2285</v>
      </c>
      <c r="E466" t="s">
        <v>3780</v>
      </c>
      <c r="F466" t="s">
        <v>3778</v>
      </c>
      <c r="G466" t="s">
        <v>2285</v>
      </c>
      <c r="J466" t="str">
        <f t="shared" si="57"/>
        <v xml:space="preserve">segment, </v>
      </c>
      <c r="K466" t="str">
        <f t="shared" si="58"/>
        <v xml:space="preserve"> comparable_, </v>
      </c>
      <c r="L466" t="str">
        <f t="shared" si="59"/>
        <v xml:space="preserve"> storesales, </v>
      </c>
      <c r="M466" t="str">
        <f t="shared" si="60"/>
        <v xml:space="preserve"> brakes, </v>
      </c>
      <c r="N466" t="str">
        <f t="shared" si="61"/>
        <v xml:space="preserve"> comparable_, </v>
      </c>
      <c r="O466" t="str">
        <f t="shared" si="62"/>
        <v xml:space="preserve"> storesales</v>
      </c>
      <c r="P466" t="str">
        <f t="shared" si="63"/>
        <v/>
      </c>
      <c r="Q466" t="str">
        <f t="shared" si="64"/>
        <v>segment,  comparable_,  storesales,  brakes,  comparable_,  storesales</v>
      </c>
    </row>
    <row r="467" spans="2:17" x14ac:dyDescent="0.2">
      <c r="B467" t="s">
        <v>2232</v>
      </c>
      <c r="C467" t="s">
        <v>3778</v>
      </c>
      <c r="D467" t="s">
        <v>2285</v>
      </c>
      <c r="E467" t="s">
        <v>3780</v>
      </c>
      <c r="F467" t="s">
        <v>3778</v>
      </c>
      <c r="G467" t="s">
        <v>2285</v>
      </c>
      <c r="J467" t="str">
        <f t="shared" si="57"/>
        <v xml:space="preserve">segment, </v>
      </c>
      <c r="K467" t="str">
        <f t="shared" si="58"/>
        <v xml:space="preserve"> comparable_, </v>
      </c>
      <c r="L467" t="str">
        <f t="shared" si="59"/>
        <v xml:space="preserve"> storesales, </v>
      </c>
      <c r="M467" t="str">
        <f t="shared" si="60"/>
        <v xml:space="preserve"> brakes, </v>
      </c>
      <c r="N467" t="str">
        <f t="shared" si="61"/>
        <v xml:space="preserve"> comparable_, </v>
      </c>
      <c r="O467" t="str">
        <f t="shared" si="62"/>
        <v xml:space="preserve"> storesales</v>
      </c>
      <c r="P467" t="str">
        <f t="shared" si="63"/>
        <v/>
      </c>
      <c r="Q467" t="str">
        <f t="shared" si="64"/>
        <v>segment,  comparable_,  storesales,  brakes,  comparable_,  storesales</v>
      </c>
    </row>
    <row r="468" spans="2:17" x14ac:dyDescent="0.2">
      <c r="B468" t="s">
        <v>2232</v>
      </c>
      <c r="C468" t="s">
        <v>3778</v>
      </c>
      <c r="D468" t="s">
        <v>2285</v>
      </c>
      <c r="E468" t="s">
        <v>3781</v>
      </c>
      <c r="F468" t="s">
        <v>3778</v>
      </c>
      <c r="G468" t="s">
        <v>2285</v>
      </c>
      <c r="J468" t="str">
        <f t="shared" si="57"/>
        <v xml:space="preserve">segment, </v>
      </c>
      <c r="K468" t="str">
        <f t="shared" si="58"/>
        <v xml:space="preserve"> comparable_, </v>
      </c>
      <c r="L468" t="str">
        <f t="shared" si="59"/>
        <v xml:space="preserve"> storesales, </v>
      </c>
      <c r="M468" t="str">
        <f t="shared" si="60"/>
        <v xml:space="preserve"> exhaust, </v>
      </c>
      <c r="N468" t="str">
        <f t="shared" si="61"/>
        <v xml:space="preserve"> comparable_, </v>
      </c>
      <c r="O468" t="str">
        <f t="shared" si="62"/>
        <v xml:space="preserve"> storesales</v>
      </c>
      <c r="P468" t="str">
        <f t="shared" si="63"/>
        <v/>
      </c>
      <c r="Q468" t="str">
        <f t="shared" si="64"/>
        <v>segment,  comparable_,  storesales,  exhaust,  comparable_,  storesales</v>
      </c>
    </row>
    <row r="469" spans="2:17" x14ac:dyDescent="0.2">
      <c r="B469" t="s">
        <v>2232</v>
      </c>
      <c r="C469" t="s">
        <v>3778</v>
      </c>
      <c r="D469" t="s">
        <v>2285</v>
      </c>
      <c r="E469" t="s">
        <v>3785</v>
      </c>
      <c r="F469" t="s">
        <v>2285</v>
      </c>
      <c r="J469" t="str">
        <f t="shared" si="57"/>
        <v xml:space="preserve">segment, </v>
      </c>
      <c r="K469" t="str">
        <f t="shared" si="58"/>
        <v xml:space="preserve"> comparable_, </v>
      </c>
      <c r="L469" t="str">
        <f t="shared" si="59"/>
        <v xml:space="preserve"> storesales, </v>
      </c>
      <c r="M469" t="str">
        <f t="shared" si="60"/>
        <v xml:space="preserve"> exhaust_comparable_, </v>
      </c>
      <c r="N469" t="str">
        <f t="shared" si="61"/>
        <v xml:space="preserve"> storesales</v>
      </c>
      <c r="O469" t="str">
        <f t="shared" si="62"/>
        <v/>
      </c>
      <c r="P469" t="str">
        <f t="shared" si="63"/>
        <v/>
      </c>
      <c r="Q469" t="str">
        <f t="shared" si="64"/>
        <v>segment,  comparable_,  storesales,  exhaust_comparable_,  storesales</v>
      </c>
    </row>
    <row r="470" spans="2:17" x14ac:dyDescent="0.2">
      <c r="B470" t="s">
        <v>2232</v>
      </c>
      <c r="C470" t="s">
        <v>3778</v>
      </c>
      <c r="D470" t="s">
        <v>2285</v>
      </c>
      <c r="E470" t="s">
        <v>3785</v>
      </c>
      <c r="F470" t="s">
        <v>2285</v>
      </c>
      <c r="J470" t="str">
        <f t="shared" si="57"/>
        <v xml:space="preserve">segment, </v>
      </c>
      <c r="K470" t="str">
        <f t="shared" si="58"/>
        <v xml:space="preserve"> comparable_, </v>
      </c>
      <c r="L470" t="str">
        <f t="shared" si="59"/>
        <v xml:space="preserve"> storesales, </v>
      </c>
      <c r="M470" t="str">
        <f t="shared" si="60"/>
        <v xml:space="preserve"> exhaust_comparable_, </v>
      </c>
      <c r="N470" t="str">
        <f t="shared" si="61"/>
        <v xml:space="preserve"> storesales</v>
      </c>
      <c r="O470" t="str">
        <f t="shared" si="62"/>
        <v/>
      </c>
      <c r="P470" t="str">
        <f t="shared" si="63"/>
        <v/>
      </c>
      <c r="Q470" t="str">
        <f t="shared" si="64"/>
        <v>segment,  comparable_,  storesales,  exhaust_comparable_,  storesales</v>
      </c>
    </row>
    <row r="471" spans="2:17" x14ac:dyDescent="0.2">
      <c r="B471" t="s">
        <v>2232</v>
      </c>
      <c r="C471" t="s">
        <v>3778</v>
      </c>
      <c r="D471" t="s">
        <v>2285</v>
      </c>
      <c r="E471" t="s">
        <v>3786</v>
      </c>
      <c r="F471" t="s">
        <v>3787</v>
      </c>
      <c r="G471" t="s">
        <v>3778</v>
      </c>
      <c r="H471" t="s">
        <v>2285</v>
      </c>
      <c r="J471" t="str">
        <f t="shared" si="57"/>
        <v xml:space="preserve">segment, </v>
      </c>
      <c r="K471" t="str">
        <f t="shared" si="58"/>
        <v xml:space="preserve"> comparable_, </v>
      </c>
      <c r="L471" t="str">
        <f t="shared" si="59"/>
        <v xml:space="preserve"> storesales, </v>
      </c>
      <c r="M471" t="str">
        <f t="shared" si="60"/>
        <v xml:space="preserve"> front_end, </v>
      </c>
      <c r="N471" t="str">
        <f t="shared" si="61"/>
        <v xml:space="preserve"> shocks, </v>
      </c>
      <c r="O471" t="str">
        <f t="shared" si="62"/>
        <v xml:space="preserve"> comparable_, </v>
      </c>
      <c r="P471" t="str">
        <f t="shared" si="63"/>
        <v xml:space="preserve"> storesales</v>
      </c>
      <c r="Q471" t="str">
        <f t="shared" si="64"/>
        <v>segment,  comparable_,  storesales,  front_end,  shocks,  comparable_,  storesales</v>
      </c>
    </row>
    <row r="472" spans="2:17" x14ac:dyDescent="0.2">
      <c r="B472" t="s">
        <v>2232</v>
      </c>
      <c r="C472" t="s">
        <v>3778</v>
      </c>
      <c r="D472" t="s">
        <v>2285</v>
      </c>
      <c r="E472" t="s">
        <v>3786</v>
      </c>
      <c r="F472" t="s">
        <v>3787</v>
      </c>
      <c r="G472" t="s">
        <v>3778</v>
      </c>
      <c r="H472" t="s">
        <v>2285</v>
      </c>
      <c r="J472" t="str">
        <f t="shared" si="57"/>
        <v xml:space="preserve">segment, </v>
      </c>
      <c r="K472" t="str">
        <f t="shared" si="58"/>
        <v xml:space="preserve"> comparable_, </v>
      </c>
      <c r="L472" t="str">
        <f t="shared" si="59"/>
        <v xml:space="preserve"> storesales, </v>
      </c>
      <c r="M472" t="str">
        <f t="shared" si="60"/>
        <v xml:space="preserve"> front_end, </v>
      </c>
      <c r="N472" t="str">
        <f t="shared" si="61"/>
        <v xml:space="preserve"> shocks, </v>
      </c>
      <c r="O472" t="str">
        <f t="shared" si="62"/>
        <v xml:space="preserve"> comparable_, </v>
      </c>
      <c r="P472" t="str">
        <f t="shared" si="63"/>
        <v xml:space="preserve"> storesales</v>
      </c>
      <c r="Q472" t="str">
        <f t="shared" si="64"/>
        <v>segment,  comparable_,  storesales,  front_end,  shocks,  comparable_,  storesales</v>
      </c>
    </row>
    <row r="473" spans="2:17" x14ac:dyDescent="0.2">
      <c r="B473" t="s">
        <v>2232</v>
      </c>
      <c r="C473" t="s">
        <v>3778</v>
      </c>
      <c r="D473" t="s">
        <v>2285</v>
      </c>
      <c r="E473" t="s">
        <v>3786</v>
      </c>
      <c r="F473" t="s">
        <v>3787</v>
      </c>
      <c r="G473" t="s">
        <v>3778</v>
      </c>
      <c r="H473" t="s">
        <v>2285</v>
      </c>
      <c r="J473" t="str">
        <f t="shared" si="57"/>
        <v xml:space="preserve">segment, </v>
      </c>
      <c r="K473" t="str">
        <f t="shared" si="58"/>
        <v xml:space="preserve"> comparable_, </v>
      </c>
      <c r="L473" t="str">
        <f t="shared" si="59"/>
        <v xml:space="preserve"> storesales, </v>
      </c>
      <c r="M473" t="str">
        <f t="shared" si="60"/>
        <v xml:space="preserve"> front_end, </v>
      </c>
      <c r="N473" t="str">
        <f t="shared" si="61"/>
        <v xml:space="preserve"> shocks, </v>
      </c>
      <c r="O473" t="str">
        <f t="shared" si="62"/>
        <v xml:space="preserve"> comparable_, </v>
      </c>
      <c r="P473" t="str">
        <f t="shared" si="63"/>
        <v xml:space="preserve"> storesales</v>
      </c>
      <c r="Q473" t="str">
        <f t="shared" si="64"/>
        <v>segment,  comparable_,  storesales,  front_end,  shocks,  comparable_,  storesales</v>
      </c>
    </row>
    <row r="474" spans="2:17" x14ac:dyDescent="0.2">
      <c r="B474" t="s">
        <v>2232</v>
      </c>
      <c r="C474" t="s">
        <v>3778</v>
      </c>
      <c r="D474" t="s">
        <v>2285</v>
      </c>
      <c r="E474" t="s">
        <v>3788</v>
      </c>
      <c r="F474" t="s">
        <v>3778</v>
      </c>
      <c r="G474" t="s">
        <v>2285</v>
      </c>
      <c r="J474" t="str">
        <f t="shared" si="57"/>
        <v xml:space="preserve">segment, </v>
      </c>
      <c r="K474" t="str">
        <f t="shared" si="58"/>
        <v xml:space="preserve"> comparable_, </v>
      </c>
      <c r="L474" t="str">
        <f t="shared" si="59"/>
        <v xml:space="preserve"> storesales, </v>
      </c>
      <c r="M474" t="str">
        <f t="shared" si="60"/>
        <v xml:space="preserve"> maintenance_services, </v>
      </c>
      <c r="N474" t="str">
        <f t="shared" si="61"/>
        <v xml:space="preserve"> comparable_, </v>
      </c>
      <c r="O474" t="str">
        <f t="shared" si="62"/>
        <v xml:space="preserve"> storesales</v>
      </c>
      <c r="P474" t="str">
        <f t="shared" si="63"/>
        <v/>
      </c>
      <c r="Q474" t="str">
        <f t="shared" si="64"/>
        <v>segment,  comparable_,  storesales,  maintenance_services,  comparable_,  storesales</v>
      </c>
    </row>
    <row r="475" spans="2:17" x14ac:dyDescent="0.2">
      <c r="B475" t="s">
        <v>2232</v>
      </c>
      <c r="C475" t="s">
        <v>3778</v>
      </c>
      <c r="D475" t="s">
        <v>2285</v>
      </c>
      <c r="E475" t="s">
        <v>3788</v>
      </c>
      <c r="F475" t="s">
        <v>3778</v>
      </c>
      <c r="G475" t="s">
        <v>2285</v>
      </c>
      <c r="J475" t="str">
        <f t="shared" si="57"/>
        <v xml:space="preserve">segment, </v>
      </c>
      <c r="K475" t="str">
        <f t="shared" si="58"/>
        <v xml:space="preserve"> comparable_, </v>
      </c>
      <c r="L475" t="str">
        <f t="shared" si="59"/>
        <v xml:space="preserve"> storesales, </v>
      </c>
      <c r="M475" t="str">
        <f t="shared" si="60"/>
        <v xml:space="preserve"> maintenance_services, </v>
      </c>
      <c r="N475" t="str">
        <f t="shared" si="61"/>
        <v xml:space="preserve"> comparable_, </v>
      </c>
      <c r="O475" t="str">
        <f t="shared" si="62"/>
        <v xml:space="preserve"> storesales</v>
      </c>
      <c r="P475" t="str">
        <f t="shared" si="63"/>
        <v/>
      </c>
      <c r="Q475" t="str">
        <f t="shared" si="64"/>
        <v>segment,  comparable_,  storesales,  maintenance_services,  comparable_,  storesales</v>
      </c>
    </row>
    <row r="476" spans="2:17" x14ac:dyDescent="0.2">
      <c r="B476" t="s">
        <v>2232</v>
      </c>
      <c r="C476" t="s">
        <v>3778</v>
      </c>
      <c r="D476" t="s">
        <v>2285</v>
      </c>
      <c r="E476" t="s">
        <v>3788</v>
      </c>
      <c r="F476" t="s">
        <v>3778</v>
      </c>
      <c r="G476" t="s">
        <v>2285</v>
      </c>
      <c r="J476" t="str">
        <f t="shared" si="57"/>
        <v xml:space="preserve">segment, </v>
      </c>
      <c r="K476" t="str">
        <f t="shared" si="58"/>
        <v xml:space="preserve"> comparable_, </v>
      </c>
      <c r="L476" t="str">
        <f t="shared" si="59"/>
        <v xml:space="preserve"> storesales, </v>
      </c>
      <c r="M476" t="str">
        <f t="shared" si="60"/>
        <v xml:space="preserve"> maintenance_services, </v>
      </c>
      <c r="N476" t="str">
        <f t="shared" si="61"/>
        <v xml:space="preserve"> comparable_, </v>
      </c>
      <c r="O476" t="str">
        <f t="shared" si="62"/>
        <v xml:space="preserve"> storesales</v>
      </c>
      <c r="P476" t="str">
        <f t="shared" si="63"/>
        <v/>
      </c>
      <c r="Q476" t="str">
        <f t="shared" si="64"/>
        <v>segment,  comparable_,  storesales,  maintenance_services,  comparable_,  storesales</v>
      </c>
    </row>
    <row r="477" spans="2:17" x14ac:dyDescent="0.2">
      <c r="B477" t="s">
        <v>2232</v>
      </c>
      <c r="C477" t="s">
        <v>3778</v>
      </c>
      <c r="D477" t="s">
        <v>2285</v>
      </c>
      <c r="E477" t="s">
        <v>3783</v>
      </c>
      <c r="F477" t="s">
        <v>3778</v>
      </c>
      <c r="G477" t="s">
        <v>2285</v>
      </c>
      <c r="J477" t="str">
        <f t="shared" si="57"/>
        <v xml:space="preserve">segment, </v>
      </c>
      <c r="K477" t="str">
        <f t="shared" si="58"/>
        <v xml:space="preserve"> comparable_, </v>
      </c>
      <c r="L477" t="str">
        <f t="shared" si="59"/>
        <v xml:space="preserve"> storesales, </v>
      </c>
      <c r="M477" t="str">
        <f t="shared" si="60"/>
        <v xml:space="preserve"> tires, </v>
      </c>
      <c r="N477" t="str">
        <f t="shared" si="61"/>
        <v xml:space="preserve"> comparable_, </v>
      </c>
      <c r="O477" t="str">
        <f t="shared" si="62"/>
        <v xml:space="preserve"> storesales</v>
      </c>
      <c r="P477" t="str">
        <f t="shared" si="63"/>
        <v/>
      </c>
      <c r="Q477" t="str">
        <f t="shared" si="64"/>
        <v>segment,  comparable_,  storesales,  tires,  comparable_,  storesales</v>
      </c>
    </row>
    <row r="478" spans="2:17" x14ac:dyDescent="0.2">
      <c r="B478" t="s">
        <v>2232</v>
      </c>
      <c r="C478" t="s">
        <v>3778</v>
      </c>
      <c r="D478" t="s">
        <v>2285</v>
      </c>
      <c r="E478" t="s">
        <v>3783</v>
      </c>
      <c r="F478" t="s">
        <v>3778</v>
      </c>
      <c r="G478" t="s">
        <v>2285</v>
      </c>
      <c r="J478" t="str">
        <f t="shared" si="57"/>
        <v xml:space="preserve">segment, </v>
      </c>
      <c r="K478" t="str">
        <f t="shared" si="58"/>
        <v xml:space="preserve"> comparable_, </v>
      </c>
      <c r="L478" t="str">
        <f t="shared" si="59"/>
        <v xml:space="preserve"> storesales, </v>
      </c>
      <c r="M478" t="str">
        <f t="shared" si="60"/>
        <v xml:space="preserve"> tires, </v>
      </c>
      <c r="N478" t="str">
        <f t="shared" si="61"/>
        <v xml:space="preserve"> comparable_, </v>
      </c>
      <c r="O478" t="str">
        <f t="shared" si="62"/>
        <v xml:space="preserve"> storesales</v>
      </c>
      <c r="P478" t="str">
        <f t="shared" si="63"/>
        <v/>
      </c>
      <c r="Q478" t="str">
        <f t="shared" si="64"/>
        <v>segment,  comparable_,  storesales,  tires,  comparable_,  storesales</v>
      </c>
    </row>
    <row r="479" spans="2:17" x14ac:dyDescent="0.2">
      <c r="B479" t="s">
        <v>2232</v>
      </c>
      <c r="C479" t="s">
        <v>3778</v>
      </c>
      <c r="D479" t="s">
        <v>2285</v>
      </c>
      <c r="E479" t="s">
        <v>3783</v>
      </c>
      <c r="F479" t="s">
        <v>3778</v>
      </c>
      <c r="G479" t="s">
        <v>2285</v>
      </c>
      <c r="J479" t="str">
        <f t="shared" si="57"/>
        <v xml:space="preserve">segment, </v>
      </c>
      <c r="K479" t="str">
        <f t="shared" si="58"/>
        <v xml:space="preserve"> comparable_, </v>
      </c>
      <c r="L479" t="str">
        <f t="shared" si="59"/>
        <v xml:space="preserve"> storesales, </v>
      </c>
      <c r="M479" t="str">
        <f t="shared" si="60"/>
        <v xml:space="preserve"> tires, </v>
      </c>
      <c r="N479" t="str">
        <f t="shared" si="61"/>
        <v xml:space="preserve"> comparable_, </v>
      </c>
      <c r="O479" t="str">
        <f t="shared" si="62"/>
        <v xml:space="preserve"> storesales</v>
      </c>
      <c r="P479" t="str">
        <f t="shared" si="63"/>
        <v/>
      </c>
      <c r="Q479" t="str">
        <f t="shared" si="64"/>
        <v>segment,  comparable_,  storesales,  tires,  comparable_,  storesales</v>
      </c>
    </row>
    <row r="480" spans="2:17" x14ac:dyDescent="0.2">
      <c r="B480" t="s">
        <v>2232</v>
      </c>
      <c r="C480" t="s">
        <v>3778</v>
      </c>
      <c r="D480" t="s">
        <v>2285</v>
      </c>
      <c r="E480" t="s">
        <v>3784</v>
      </c>
      <c r="F480" t="s">
        <v>3778</v>
      </c>
      <c r="G480" t="s">
        <v>2285</v>
      </c>
      <c r="J480" t="str">
        <f t="shared" si="57"/>
        <v xml:space="preserve">segment, </v>
      </c>
      <c r="K480" t="str">
        <f t="shared" si="58"/>
        <v xml:space="preserve"> comparable_, </v>
      </c>
      <c r="L480" t="str">
        <f t="shared" si="59"/>
        <v xml:space="preserve"> storesales, </v>
      </c>
      <c r="M480" t="str">
        <f t="shared" si="60"/>
        <v xml:space="preserve"> alignments, </v>
      </c>
      <c r="N480" t="str">
        <f t="shared" si="61"/>
        <v xml:space="preserve"> comparable_, </v>
      </c>
      <c r="O480" t="str">
        <f t="shared" si="62"/>
        <v xml:space="preserve"> storesales</v>
      </c>
      <c r="P480" t="str">
        <f t="shared" si="63"/>
        <v/>
      </c>
      <c r="Q480" t="str">
        <f t="shared" si="64"/>
        <v>segment,  comparable_,  storesales,  alignments,  comparable_,  storesales</v>
      </c>
    </row>
    <row r="481" spans="2:17" x14ac:dyDescent="0.2">
      <c r="B481" t="s">
        <v>2232</v>
      </c>
      <c r="C481" t="s">
        <v>3778</v>
      </c>
      <c r="D481" t="s">
        <v>2285</v>
      </c>
      <c r="E481" t="s">
        <v>3780</v>
      </c>
      <c r="F481" t="s">
        <v>3778</v>
      </c>
      <c r="G481" t="s">
        <v>2285</v>
      </c>
      <c r="J481" t="str">
        <f t="shared" si="57"/>
        <v xml:space="preserve">segment, </v>
      </c>
      <c r="K481" t="str">
        <f t="shared" si="58"/>
        <v xml:space="preserve"> comparable_, </v>
      </c>
      <c r="L481" t="str">
        <f t="shared" si="59"/>
        <v xml:space="preserve"> storesales, </v>
      </c>
      <c r="M481" t="str">
        <f t="shared" si="60"/>
        <v xml:space="preserve"> brakes, </v>
      </c>
      <c r="N481" t="str">
        <f t="shared" si="61"/>
        <v xml:space="preserve"> comparable_, </v>
      </c>
      <c r="O481" t="str">
        <f t="shared" si="62"/>
        <v xml:space="preserve"> storesales</v>
      </c>
      <c r="P481" t="str">
        <f t="shared" si="63"/>
        <v/>
      </c>
      <c r="Q481" t="str">
        <f t="shared" si="64"/>
        <v>segment,  comparable_,  storesales,  brakes,  comparable_,  storesales</v>
      </c>
    </row>
    <row r="482" spans="2:17" x14ac:dyDescent="0.2">
      <c r="B482" t="s">
        <v>2232</v>
      </c>
      <c r="C482" t="s">
        <v>3778</v>
      </c>
      <c r="D482" t="s">
        <v>2285</v>
      </c>
      <c r="E482" t="s">
        <v>3786</v>
      </c>
      <c r="F482" t="s">
        <v>3787</v>
      </c>
      <c r="G482" t="s">
        <v>3778</v>
      </c>
      <c r="H482" t="s">
        <v>2285</v>
      </c>
      <c r="J482" t="str">
        <f t="shared" si="57"/>
        <v xml:space="preserve">segment, </v>
      </c>
      <c r="K482" t="str">
        <f t="shared" si="58"/>
        <v xml:space="preserve"> comparable_, </v>
      </c>
      <c r="L482" t="str">
        <f t="shared" si="59"/>
        <v xml:space="preserve"> storesales, </v>
      </c>
      <c r="M482" t="str">
        <f t="shared" si="60"/>
        <v xml:space="preserve"> front_end, </v>
      </c>
      <c r="N482" t="str">
        <f t="shared" si="61"/>
        <v xml:space="preserve"> shocks, </v>
      </c>
      <c r="O482" t="str">
        <f t="shared" si="62"/>
        <v xml:space="preserve"> comparable_, </v>
      </c>
      <c r="P482" t="str">
        <f t="shared" si="63"/>
        <v xml:space="preserve"> storesales</v>
      </c>
      <c r="Q482" t="str">
        <f t="shared" si="64"/>
        <v>segment,  comparable_,  storesales,  front_end,  shocks,  comparable_,  storesales</v>
      </c>
    </row>
    <row r="483" spans="2:17" x14ac:dyDescent="0.2">
      <c r="B483" t="s">
        <v>2232</v>
      </c>
      <c r="C483" t="s">
        <v>3778</v>
      </c>
      <c r="D483" t="s">
        <v>2285</v>
      </c>
      <c r="E483" t="s">
        <v>3788</v>
      </c>
      <c r="F483" t="s">
        <v>3778</v>
      </c>
      <c r="G483" t="s">
        <v>2285</v>
      </c>
      <c r="J483" t="str">
        <f t="shared" si="57"/>
        <v xml:space="preserve">segment, </v>
      </c>
      <c r="K483" t="str">
        <f t="shared" si="58"/>
        <v xml:space="preserve"> comparable_, </v>
      </c>
      <c r="L483" t="str">
        <f t="shared" si="59"/>
        <v xml:space="preserve"> storesales, </v>
      </c>
      <c r="M483" t="str">
        <f t="shared" si="60"/>
        <v xml:space="preserve"> maintenance_services, </v>
      </c>
      <c r="N483" t="str">
        <f t="shared" si="61"/>
        <v xml:space="preserve"> comparable_, </v>
      </c>
      <c r="O483" t="str">
        <f t="shared" si="62"/>
        <v xml:space="preserve"> storesales</v>
      </c>
      <c r="P483" t="str">
        <f t="shared" si="63"/>
        <v/>
      </c>
      <c r="Q483" t="str">
        <f t="shared" si="64"/>
        <v>segment,  comparable_,  storesales,  maintenance_services,  comparable_,  storesales</v>
      </c>
    </row>
    <row r="484" spans="2:17" x14ac:dyDescent="0.2">
      <c r="B484" t="s">
        <v>2232</v>
      </c>
      <c r="C484" t="s">
        <v>3778</v>
      </c>
      <c r="D484" t="s">
        <v>2285</v>
      </c>
      <c r="E484" t="s">
        <v>3783</v>
      </c>
      <c r="F484" t="s">
        <v>3778</v>
      </c>
      <c r="G484" t="s">
        <v>2285</v>
      </c>
      <c r="J484" t="str">
        <f t="shared" si="57"/>
        <v xml:space="preserve">segment, </v>
      </c>
      <c r="K484" t="str">
        <f t="shared" si="58"/>
        <v xml:space="preserve"> comparable_, </v>
      </c>
      <c r="L484" t="str">
        <f t="shared" si="59"/>
        <v xml:space="preserve"> storesales, </v>
      </c>
      <c r="M484" t="str">
        <f t="shared" si="60"/>
        <v xml:space="preserve"> tires, </v>
      </c>
      <c r="N484" t="str">
        <f t="shared" si="61"/>
        <v xml:space="preserve"> comparable_, </v>
      </c>
      <c r="O484" t="str">
        <f t="shared" si="62"/>
        <v xml:space="preserve"> storesales</v>
      </c>
      <c r="P484" t="str">
        <f t="shared" si="63"/>
        <v/>
      </c>
      <c r="Q484" t="str">
        <f t="shared" si="64"/>
        <v>segment,  comparable_,  storesales,  tires,  comparable_,  storesales</v>
      </c>
    </row>
    <row r="485" spans="2:17" x14ac:dyDescent="0.2">
      <c r="B485" t="s">
        <v>2234</v>
      </c>
      <c r="C485" t="s">
        <v>3496</v>
      </c>
      <c r="D485" t="s">
        <v>3475</v>
      </c>
      <c r="E485" t="s">
        <v>3496</v>
      </c>
      <c r="J485" t="str">
        <f t="shared" si="57"/>
        <v xml:space="preserve">store, </v>
      </c>
      <c r="K485" t="str">
        <f t="shared" si="58"/>
        <v xml:space="preserve"> count, </v>
      </c>
      <c r="L485" t="str">
        <f t="shared" si="59"/>
        <v xml:space="preserve"> store, </v>
      </c>
      <c r="M485" t="str">
        <f t="shared" si="60"/>
        <v xml:space="preserve"> count</v>
      </c>
      <c r="N485" t="str">
        <f t="shared" si="61"/>
        <v/>
      </c>
      <c r="O485" t="str">
        <f t="shared" si="62"/>
        <v/>
      </c>
      <c r="P485" t="str">
        <f t="shared" si="63"/>
        <v/>
      </c>
      <c r="Q485" t="str">
        <f t="shared" si="64"/>
        <v>store,  count,  store,  count</v>
      </c>
    </row>
    <row r="486" spans="2:17" x14ac:dyDescent="0.2">
      <c r="B486" t="s">
        <v>1797</v>
      </c>
      <c r="C486" t="s">
        <v>3563</v>
      </c>
      <c r="J486" t="str">
        <f t="shared" si="57"/>
        <v xml:space="preserve">segment_sales, </v>
      </c>
      <c r="K486" t="str">
        <f t="shared" si="58"/>
        <v xml:space="preserve"> sales</v>
      </c>
      <c r="L486" t="str">
        <f t="shared" si="59"/>
        <v/>
      </c>
      <c r="M486" t="str">
        <f t="shared" si="60"/>
        <v/>
      </c>
      <c r="N486" t="str">
        <f t="shared" si="61"/>
        <v/>
      </c>
      <c r="O486" t="str">
        <f t="shared" si="62"/>
        <v/>
      </c>
      <c r="P486" t="str">
        <f t="shared" si="63"/>
        <v/>
      </c>
      <c r="Q486" t="str">
        <f t="shared" si="64"/>
        <v>segment_sales,  sales</v>
      </c>
    </row>
    <row r="487" spans="2:17" x14ac:dyDescent="0.2">
      <c r="B487" t="s">
        <v>1797</v>
      </c>
      <c r="C487" t="s">
        <v>3563</v>
      </c>
      <c r="D487" t="s">
        <v>3789</v>
      </c>
      <c r="E487" t="s">
        <v>3660</v>
      </c>
      <c r="J487" t="str">
        <f t="shared" si="57"/>
        <v xml:space="preserve">segment_sales, </v>
      </c>
      <c r="K487" t="str">
        <f t="shared" si="58"/>
        <v xml:space="preserve"> sales, </v>
      </c>
      <c r="L487" t="str">
        <f t="shared" si="59"/>
        <v xml:space="preserve"> weighted_, </v>
      </c>
      <c r="M487" t="str">
        <f t="shared" si="60"/>
        <v xml:space="preserve"> square_foot</v>
      </c>
      <c r="N487" t="str">
        <f t="shared" si="61"/>
        <v/>
      </c>
      <c r="O487" t="str">
        <f t="shared" si="62"/>
        <v/>
      </c>
      <c r="P487" t="str">
        <f t="shared" si="63"/>
        <v/>
      </c>
      <c r="Q487" t="str">
        <f t="shared" si="64"/>
        <v>segment_sales,  sales,  weighted_,  square_foot</v>
      </c>
    </row>
    <row r="488" spans="2:17" x14ac:dyDescent="0.2">
      <c r="B488" t="s">
        <v>1797</v>
      </c>
      <c r="C488" t="s">
        <v>3563</v>
      </c>
      <c r="D488" t="s">
        <v>3790</v>
      </c>
      <c r="E488" t="s">
        <v>3475</v>
      </c>
      <c r="J488" t="str">
        <f t="shared" si="57"/>
        <v xml:space="preserve">segment_sales, </v>
      </c>
      <c r="K488" t="str">
        <f t="shared" si="58"/>
        <v xml:space="preserve"> sales, </v>
      </c>
      <c r="L488" t="str">
        <f t="shared" si="59"/>
        <v xml:space="preserve"> weighted_average, </v>
      </c>
      <c r="M488" t="str">
        <f t="shared" si="60"/>
        <v xml:space="preserve"> store</v>
      </c>
      <c r="N488" t="str">
        <f t="shared" si="61"/>
        <v/>
      </c>
      <c r="O488" t="str">
        <f t="shared" si="62"/>
        <v/>
      </c>
      <c r="P488" t="str">
        <f t="shared" si="63"/>
        <v/>
      </c>
      <c r="Q488" t="str">
        <f t="shared" si="64"/>
        <v>segment_sales,  sales,  weighted_average,  store</v>
      </c>
    </row>
    <row r="489" spans="2:17" x14ac:dyDescent="0.2">
      <c r="B489" t="s">
        <v>1797</v>
      </c>
      <c r="C489" t="s">
        <v>3570</v>
      </c>
      <c r="D489" t="s">
        <v>3791</v>
      </c>
      <c r="J489" t="str">
        <f t="shared" si="57"/>
        <v xml:space="preserve">segment_sales, </v>
      </c>
      <c r="K489" t="str">
        <f t="shared" si="58"/>
        <v xml:space="preserve"> other_sales, </v>
      </c>
      <c r="L489" t="str">
        <f t="shared" si="59"/>
        <v xml:space="preserve"> sales_adjustments</v>
      </c>
      <c r="M489" t="str">
        <f t="shared" si="60"/>
        <v/>
      </c>
      <c r="N489" t="str">
        <f t="shared" si="61"/>
        <v/>
      </c>
      <c r="O489" t="str">
        <f t="shared" si="62"/>
        <v/>
      </c>
      <c r="P489" t="str">
        <f t="shared" si="63"/>
        <v/>
      </c>
      <c r="Q489" t="str">
        <f t="shared" si="64"/>
        <v>segment_sales,  other_sales,  sales_adjustments</v>
      </c>
    </row>
    <row r="490" spans="2:17" x14ac:dyDescent="0.2">
      <c r="B490" t="s">
        <v>1797</v>
      </c>
      <c r="C490" t="s">
        <v>3563</v>
      </c>
      <c r="D490" t="s">
        <v>3792</v>
      </c>
      <c r="E490" t="s">
        <v>2198</v>
      </c>
      <c r="J490" t="str">
        <f t="shared" si="57"/>
        <v xml:space="preserve">segment_sales, </v>
      </c>
      <c r="K490" t="str">
        <f t="shared" si="58"/>
        <v xml:space="preserve"> sales, </v>
      </c>
      <c r="L490" t="str">
        <f t="shared" si="59"/>
        <v xml:space="preserve"> DIY, </v>
      </c>
      <c r="M490" t="str">
        <f t="shared" si="60"/>
        <v xml:space="preserve"> customers</v>
      </c>
      <c r="N490" t="str">
        <f t="shared" si="61"/>
        <v/>
      </c>
      <c r="O490" t="str">
        <f t="shared" si="62"/>
        <v/>
      </c>
      <c r="P490" t="str">
        <f t="shared" si="63"/>
        <v/>
      </c>
      <c r="Q490" t="str">
        <f t="shared" si="64"/>
        <v>segment_sales,  sales,  DIY,  customers</v>
      </c>
    </row>
    <row r="491" spans="2:17" x14ac:dyDescent="0.2">
      <c r="B491" t="s">
        <v>1797</v>
      </c>
      <c r="C491" t="s">
        <v>3563</v>
      </c>
      <c r="D491" t="s">
        <v>3793</v>
      </c>
      <c r="E491" t="s">
        <v>2198</v>
      </c>
      <c r="J491" t="str">
        <f t="shared" si="57"/>
        <v xml:space="preserve">segment_sales, </v>
      </c>
      <c r="K491" t="str">
        <f t="shared" si="58"/>
        <v xml:space="preserve"> sales, </v>
      </c>
      <c r="L491" t="str">
        <f t="shared" si="59"/>
        <v xml:space="preserve"> professional_service_provider, </v>
      </c>
      <c r="M491" t="str">
        <f t="shared" si="60"/>
        <v xml:space="preserve"> customers</v>
      </c>
      <c r="N491" t="str">
        <f t="shared" si="61"/>
        <v/>
      </c>
      <c r="O491" t="str">
        <f t="shared" si="62"/>
        <v/>
      </c>
      <c r="P491" t="str">
        <f t="shared" si="63"/>
        <v/>
      </c>
      <c r="Q491" t="str">
        <f t="shared" si="64"/>
        <v>segment_sales,  sales,  professional_service_provider,  customers</v>
      </c>
    </row>
    <row r="492" spans="2:17" x14ac:dyDescent="0.2">
      <c r="B492" t="s">
        <v>1772</v>
      </c>
      <c r="C492" t="s">
        <v>3789</v>
      </c>
      <c r="D492" t="s">
        <v>3660</v>
      </c>
      <c r="J492" t="str">
        <f t="shared" si="57"/>
        <v xml:space="preserve">sales, </v>
      </c>
      <c r="K492" t="str">
        <f t="shared" si="58"/>
        <v xml:space="preserve"> weighted_, </v>
      </c>
      <c r="L492" t="str">
        <f t="shared" si="59"/>
        <v xml:space="preserve"> square_foot</v>
      </c>
      <c r="M492" t="str">
        <f t="shared" si="60"/>
        <v/>
      </c>
      <c r="N492" t="str">
        <f t="shared" si="61"/>
        <v/>
      </c>
      <c r="O492" t="str">
        <f t="shared" si="62"/>
        <v/>
      </c>
      <c r="P492" t="str">
        <f t="shared" si="63"/>
        <v/>
      </c>
      <c r="Q492" t="str">
        <f t="shared" si="64"/>
        <v>sales,  weighted_,  square_foot</v>
      </c>
    </row>
    <row r="493" spans="2:17" x14ac:dyDescent="0.2">
      <c r="B493" t="s">
        <v>1772</v>
      </c>
      <c r="C493" t="s">
        <v>3790</v>
      </c>
      <c r="D493" t="s">
        <v>3475</v>
      </c>
      <c r="J493" t="str">
        <f t="shared" si="57"/>
        <v xml:space="preserve">sales, </v>
      </c>
      <c r="K493" t="str">
        <f t="shared" si="58"/>
        <v xml:space="preserve"> weighted_average, </v>
      </c>
      <c r="L493" t="str">
        <f t="shared" si="59"/>
        <v xml:space="preserve"> store</v>
      </c>
      <c r="M493" t="str">
        <f t="shared" si="60"/>
        <v/>
      </c>
      <c r="N493" t="str">
        <f t="shared" si="61"/>
        <v/>
      </c>
      <c r="O493" t="str">
        <f t="shared" si="62"/>
        <v/>
      </c>
      <c r="P493" t="str">
        <f t="shared" si="63"/>
        <v/>
      </c>
      <c r="Q493" t="str">
        <f t="shared" si="64"/>
        <v>sales,  weighted_average,  store</v>
      </c>
    </row>
    <row r="494" spans="2:17" x14ac:dyDescent="0.2">
      <c r="B494" t="s">
        <v>2095</v>
      </c>
      <c r="J494" t="str">
        <f t="shared" si="57"/>
        <v>square_footage</v>
      </c>
      <c r="K494" t="str">
        <f t="shared" si="58"/>
        <v/>
      </c>
      <c r="L494" t="str">
        <f t="shared" si="59"/>
        <v/>
      </c>
      <c r="M494" t="str">
        <f t="shared" si="60"/>
        <v/>
      </c>
      <c r="N494" t="str">
        <f t="shared" si="61"/>
        <v/>
      </c>
      <c r="O494" t="str">
        <f t="shared" si="62"/>
        <v/>
      </c>
      <c r="P494" t="str">
        <f t="shared" si="63"/>
        <v/>
      </c>
      <c r="Q494" t="str">
        <f t="shared" si="64"/>
        <v>square_footage</v>
      </c>
    </row>
    <row r="495" spans="2:17" x14ac:dyDescent="0.2">
      <c r="B495" t="s">
        <v>2234</v>
      </c>
      <c r="C495" t="s">
        <v>3496</v>
      </c>
      <c r="D495" t="s">
        <v>3794</v>
      </c>
      <c r="E495" t="s">
        <v>3475</v>
      </c>
      <c r="F495" t="s">
        <v>3496</v>
      </c>
      <c r="J495" t="str">
        <f t="shared" si="57"/>
        <v xml:space="preserve">store, </v>
      </c>
      <c r="K495" t="str">
        <f t="shared" si="58"/>
        <v xml:space="preserve"> count, </v>
      </c>
      <c r="L495" t="str">
        <f t="shared" si="59"/>
        <v xml:space="preserve"> ending_total, </v>
      </c>
      <c r="M495" t="str">
        <f t="shared" si="60"/>
        <v xml:space="preserve"> store, </v>
      </c>
      <c r="N495" t="str">
        <f t="shared" si="61"/>
        <v xml:space="preserve"> count</v>
      </c>
      <c r="O495" t="str">
        <f t="shared" si="62"/>
        <v/>
      </c>
      <c r="P495" t="str">
        <f t="shared" si="63"/>
        <v/>
      </c>
      <c r="Q495" t="str">
        <f t="shared" si="64"/>
        <v>store,  count,  ending_total,  store,  count</v>
      </c>
    </row>
    <row r="496" spans="2:17" x14ac:dyDescent="0.2">
      <c r="B496" t="s">
        <v>2245</v>
      </c>
      <c r="C496" t="s">
        <v>3712</v>
      </c>
      <c r="D496" t="s">
        <v>3661</v>
      </c>
      <c r="E496" t="s">
        <v>3712</v>
      </c>
      <c r="F496" t="s">
        <v>3795</v>
      </c>
      <c r="J496" t="str">
        <f t="shared" si="57"/>
        <v xml:space="preserve">average, </v>
      </c>
      <c r="K496" t="str">
        <f t="shared" si="58"/>
        <v xml:space="preserve"> gross_profit, </v>
      </c>
      <c r="L496" t="str">
        <f t="shared" si="59"/>
        <v xml:space="preserve"> average, </v>
      </c>
      <c r="M496" t="str">
        <f t="shared" si="60"/>
        <v xml:space="preserve"> gross_profit, </v>
      </c>
      <c r="N496" t="str">
        <f t="shared" si="61"/>
        <v xml:space="preserve"> per_new_truck_retail</v>
      </c>
      <c r="O496" t="str">
        <f t="shared" si="62"/>
        <v/>
      </c>
      <c r="P496" t="str">
        <f t="shared" si="63"/>
        <v/>
      </c>
      <c r="Q496" t="str">
        <f t="shared" si="64"/>
        <v>average,  gross_profit,  average,  gross_profit,  per_new_truck_retail</v>
      </c>
    </row>
    <row r="497" spans="2:17" x14ac:dyDescent="0.2">
      <c r="B497" t="s">
        <v>2245</v>
      </c>
      <c r="C497" t="s">
        <v>3712</v>
      </c>
      <c r="D497" t="s">
        <v>3661</v>
      </c>
      <c r="E497" t="s">
        <v>3712</v>
      </c>
      <c r="F497" t="s">
        <v>3796</v>
      </c>
      <c r="G497" t="s">
        <v>3534</v>
      </c>
      <c r="J497" t="str">
        <f t="shared" si="57"/>
        <v xml:space="preserve">average, </v>
      </c>
      <c r="K497" t="str">
        <f t="shared" si="58"/>
        <v xml:space="preserve"> gross_profit, </v>
      </c>
      <c r="L497" t="str">
        <f t="shared" si="59"/>
        <v xml:space="preserve"> average, </v>
      </c>
      <c r="M497" t="str">
        <f t="shared" si="60"/>
        <v xml:space="preserve"> gross_profit, </v>
      </c>
      <c r="N497" t="str">
        <f t="shared" si="61"/>
        <v xml:space="preserve"> per_new_vehicle, </v>
      </c>
      <c r="O497" t="str">
        <f t="shared" si="62"/>
        <v xml:space="preserve"> retail</v>
      </c>
      <c r="P497" t="str">
        <f t="shared" si="63"/>
        <v/>
      </c>
      <c r="Q497" t="str">
        <f t="shared" si="64"/>
        <v>average,  gross_profit,  average,  gross_profit,  per_new_vehicle,  retail</v>
      </c>
    </row>
    <row r="498" spans="2:17" x14ac:dyDescent="0.2">
      <c r="B498" t="s">
        <v>2245</v>
      </c>
      <c r="C498" t="s">
        <v>3712</v>
      </c>
      <c r="D498" t="s">
        <v>3661</v>
      </c>
      <c r="E498" t="s">
        <v>3712</v>
      </c>
      <c r="F498" t="s">
        <v>3797</v>
      </c>
      <c r="J498" t="str">
        <f t="shared" si="57"/>
        <v xml:space="preserve">average, </v>
      </c>
      <c r="K498" t="str">
        <f t="shared" si="58"/>
        <v xml:space="preserve"> gross_profit, </v>
      </c>
      <c r="L498" t="str">
        <f t="shared" si="59"/>
        <v xml:space="preserve"> average, </v>
      </c>
      <c r="M498" t="str">
        <f t="shared" si="60"/>
        <v xml:space="preserve"> gross_profit, </v>
      </c>
      <c r="N498" t="str">
        <f t="shared" si="61"/>
        <v xml:space="preserve"> per_used_truck_retail</v>
      </c>
      <c r="O498" t="str">
        <f t="shared" si="62"/>
        <v/>
      </c>
      <c r="P498" t="str">
        <f t="shared" si="63"/>
        <v/>
      </c>
      <c r="Q498" t="str">
        <f t="shared" si="64"/>
        <v>average,  gross_profit,  average,  gross_profit,  per_used_truck_retail</v>
      </c>
    </row>
    <row r="499" spans="2:17" x14ac:dyDescent="0.2">
      <c r="B499" t="s">
        <v>2245</v>
      </c>
      <c r="C499" t="s">
        <v>3712</v>
      </c>
      <c r="D499" t="s">
        <v>3661</v>
      </c>
      <c r="E499" t="s">
        <v>3712</v>
      </c>
      <c r="F499" t="s">
        <v>3798</v>
      </c>
      <c r="G499" t="s">
        <v>3534</v>
      </c>
      <c r="J499" t="str">
        <f t="shared" si="57"/>
        <v xml:space="preserve">average, </v>
      </c>
      <c r="K499" t="str">
        <f t="shared" si="58"/>
        <v xml:space="preserve"> gross_profit, </v>
      </c>
      <c r="L499" t="str">
        <f t="shared" si="59"/>
        <v xml:space="preserve"> average, </v>
      </c>
      <c r="M499" t="str">
        <f t="shared" si="60"/>
        <v xml:space="preserve"> gross_profit, </v>
      </c>
      <c r="N499" t="str">
        <f t="shared" si="61"/>
        <v xml:space="preserve"> perused_vehicles, </v>
      </c>
      <c r="O499" t="str">
        <f t="shared" si="62"/>
        <v xml:space="preserve"> retail</v>
      </c>
      <c r="P499" t="str">
        <f t="shared" si="63"/>
        <v/>
      </c>
      <c r="Q499" t="str">
        <f t="shared" si="64"/>
        <v>average,  gross_profit,  average,  gross_profit,  perused_vehicles,  retail</v>
      </c>
    </row>
    <row r="500" spans="2:17" x14ac:dyDescent="0.2">
      <c r="B500" t="s">
        <v>2230</v>
      </c>
      <c r="C500" t="s">
        <v>3469</v>
      </c>
      <c r="D500" t="s">
        <v>3636</v>
      </c>
      <c r="J500" t="str">
        <f t="shared" si="57"/>
        <v xml:space="preserve">geographic, </v>
      </c>
      <c r="K500" t="str">
        <f t="shared" si="58"/>
        <v xml:space="preserve"> revenue, </v>
      </c>
      <c r="L500" t="str">
        <f t="shared" si="59"/>
        <v xml:space="preserve"> north_america</v>
      </c>
      <c r="M500" t="str">
        <f t="shared" si="60"/>
        <v/>
      </c>
      <c r="N500" t="str">
        <f t="shared" si="61"/>
        <v/>
      </c>
      <c r="O500" t="str">
        <f t="shared" si="62"/>
        <v/>
      </c>
      <c r="P500" t="str">
        <f t="shared" si="63"/>
        <v/>
      </c>
      <c r="Q500" t="str">
        <f t="shared" si="64"/>
        <v>geographic,  revenue,  north_america</v>
      </c>
    </row>
    <row r="501" spans="2:17" x14ac:dyDescent="0.2">
      <c r="B501" t="s">
        <v>2230</v>
      </c>
      <c r="C501" t="s">
        <v>3469</v>
      </c>
      <c r="D501" t="s">
        <v>3799</v>
      </c>
      <c r="J501" t="str">
        <f t="shared" si="57"/>
        <v xml:space="preserve">geographic, </v>
      </c>
      <c r="K501" t="str">
        <f t="shared" si="58"/>
        <v xml:space="preserve"> revenue, </v>
      </c>
      <c r="L501" t="str">
        <f t="shared" si="59"/>
        <v xml:space="preserve"> other_international</v>
      </c>
      <c r="M501" t="str">
        <f t="shared" si="60"/>
        <v/>
      </c>
      <c r="N501" t="str">
        <f t="shared" si="61"/>
        <v/>
      </c>
      <c r="O501" t="str">
        <f t="shared" si="62"/>
        <v/>
      </c>
      <c r="P501" t="str">
        <f t="shared" si="63"/>
        <v/>
      </c>
      <c r="Q501" t="str">
        <f t="shared" si="64"/>
        <v>geographic,  revenue,  other_international</v>
      </c>
    </row>
    <row r="502" spans="2:17" x14ac:dyDescent="0.2">
      <c r="B502" t="s">
        <v>2230</v>
      </c>
      <c r="C502" t="s">
        <v>3469</v>
      </c>
      <c r="D502" t="s">
        <v>3759</v>
      </c>
      <c r="J502" t="str">
        <f t="shared" si="57"/>
        <v xml:space="preserve">geographic, </v>
      </c>
      <c r="K502" t="str">
        <f t="shared" si="58"/>
        <v xml:space="preserve"> revenue, </v>
      </c>
      <c r="L502" t="str">
        <f t="shared" si="59"/>
        <v xml:space="preserve"> u.k.</v>
      </c>
      <c r="M502" t="str">
        <f t="shared" si="60"/>
        <v/>
      </c>
      <c r="N502" t="str">
        <f t="shared" si="61"/>
        <v/>
      </c>
      <c r="O502" t="str">
        <f t="shared" si="62"/>
        <v/>
      </c>
      <c r="P502" t="str">
        <f t="shared" si="63"/>
        <v/>
      </c>
      <c r="Q502" t="str">
        <f t="shared" si="64"/>
        <v>geographic,  revenue,  u.k.</v>
      </c>
    </row>
    <row r="503" spans="2:17" x14ac:dyDescent="0.2">
      <c r="B503" t="s">
        <v>1852</v>
      </c>
      <c r="C503" t="s">
        <v>3800</v>
      </c>
      <c r="D503" t="s">
        <v>3469</v>
      </c>
      <c r="E503" t="s">
        <v>3801</v>
      </c>
      <c r="J503" t="str">
        <f t="shared" si="57"/>
        <v xml:space="preserve">revenue, </v>
      </c>
      <c r="K503" t="str">
        <f t="shared" si="58"/>
        <v xml:space="preserve"> new_retail_sales, </v>
      </c>
      <c r="L503" t="str">
        <f t="shared" si="59"/>
        <v xml:space="preserve"> revenue, </v>
      </c>
      <c r="M503" t="str">
        <f t="shared" si="60"/>
        <v xml:space="preserve"> unit</v>
      </c>
      <c r="N503" t="str">
        <f t="shared" si="61"/>
        <v/>
      </c>
      <c r="O503" t="str">
        <f t="shared" si="62"/>
        <v/>
      </c>
      <c r="P503" t="str">
        <f t="shared" si="63"/>
        <v/>
      </c>
      <c r="Q503" t="str">
        <f t="shared" si="64"/>
        <v>revenue,  new_retail_sales,  revenue,  unit</v>
      </c>
    </row>
    <row r="504" spans="2:17" x14ac:dyDescent="0.2">
      <c r="B504" t="s">
        <v>2247</v>
      </c>
      <c r="C504" t="s">
        <v>3730</v>
      </c>
      <c r="D504" t="s">
        <v>3802</v>
      </c>
      <c r="E504" t="s">
        <v>3730</v>
      </c>
      <c r="J504" t="str">
        <f t="shared" si="57"/>
        <v xml:space="preserve">new_retail, </v>
      </c>
      <c r="K504" t="str">
        <f t="shared" si="58"/>
        <v xml:space="preserve"> unit_sales, </v>
      </c>
      <c r="L504" t="str">
        <f t="shared" si="59"/>
        <v xml:space="preserve"> new_retail, </v>
      </c>
      <c r="M504" t="str">
        <f t="shared" si="60"/>
        <v xml:space="preserve"> unit_sales</v>
      </c>
      <c r="N504" t="str">
        <f t="shared" si="61"/>
        <v/>
      </c>
      <c r="O504" t="str">
        <f t="shared" si="62"/>
        <v/>
      </c>
      <c r="P504" t="str">
        <f t="shared" si="63"/>
        <v/>
      </c>
      <c r="Q504" t="str">
        <f t="shared" si="64"/>
        <v>new_retail,  unit_sales,  new_retail,  unit_sales</v>
      </c>
    </row>
    <row r="505" spans="2:17" x14ac:dyDescent="0.2">
      <c r="B505" t="s">
        <v>1852</v>
      </c>
      <c r="C505" t="s">
        <v>3585</v>
      </c>
      <c r="D505" t="s">
        <v>3803</v>
      </c>
      <c r="E505" t="s">
        <v>3804</v>
      </c>
      <c r="J505" t="str">
        <f t="shared" si="57"/>
        <v xml:space="preserve">revenue, </v>
      </c>
      <c r="K505" t="str">
        <f t="shared" si="58"/>
        <v xml:space="preserve"> segment, </v>
      </c>
      <c r="L505" t="str">
        <f t="shared" si="59"/>
        <v xml:space="preserve"> commercial_vehicles_australia, </v>
      </c>
      <c r="M505" t="str">
        <f t="shared" si="60"/>
        <v xml:space="preserve"> power_systems</v>
      </c>
      <c r="N505" t="str">
        <f t="shared" si="61"/>
        <v/>
      </c>
      <c r="O505" t="str">
        <f t="shared" si="62"/>
        <v/>
      </c>
      <c r="P505" t="str">
        <f t="shared" si="63"/>
        <v/>
      </c>
      <c r="Q505" t="str">
        <f t="shared" si="64"/>
        <v>revenue,  segment,  commercial_vehicles_australia,  power_systems</v>
      </c>
    </row>
    <row r="506" spans="2:17" x14ac:dyDescent="0.2">
      <c r="B506" t="s">
        <v>1852</v>
      </c>
      <c r="C506" t="s">
        <v>3585</v>
      </c>
      <c r="D506" t="s">
        <v>3805</v>
      </c>
      <c r="J506" t="str">
        <f t="shared" si="57"/>
        <v xml:space="preserve">revenue, </v>
      </c>
      <c r="K506" t="str">
        <f t="shared" si="58"/>
        <v xml:space="preserve"> segment, </v>
      </c>
      <c r="L506" t="str">
        <f t="shared" si="59"/>
        <v xml:space="preserve"> retail_automotive</v>
      </c>
      <c r="M506" t="str">
        <f t="shared" si="60"/>
        <v/>
      </c>
      <c r="N506" t="str">
        <f t="shared" si="61"/>
        <v/>
      </c>
      <c r="O506" t="str">
        <f t="shared" si="62"/>
        <v/>
      </c>
      <c r="P506" t="str">
        <f t="shared" si="63"/>
        <v/>
      </c>
      <c r="Q506" t="str">
        <f t="shared" si="64"/>
        <v>revenue,  segment,  retail_automotive</v>
      </c>
    </row>
    <row r="507" spans="2:17" x14ac:dyDescent="0.2">
      <c r="B507" t="s">
        <v>1852</v>
      </c>
      <c r="C507" t="s">
        <v>3585</v>
      </c>
      <c r="D507" t="s">
        <v>3806</v>
      </c>
      <c r="J507" t="str">
        <f t="shared" si="57"/>
        <v xml:space="preserve">revenue, </v>
      </c>
      <c r="K507" t="str">
        <f t="shared" si="58"/>
        <v xml:space="preserve"> segment, </v>
      </c>
      <c r="L507" t="str">
        <f t="shared" si="59"/>
        <v xml:space="preserve"> retail_commercial_trucks</v>
      </c>
      <c r="M507" t="str">
        <f t="shared" si="60"/>
        <v/>
      </c>
      <c r="N507" t="str">
        <f t="shared" si="61"/>
        <v/>
      </c>
      <c r="O507" t="str">
        <f t="shared" si="62"/>
        <v/>
      </c>
      <c r="P507" t="str">
        <f t="shared" si="63"/>
        <v/>
      </c>
      <c r="Q507" t="str">
        <f t="shared" si="64"/>
        <v>revenue,  segment,  retail_commercial_trucks</v>
      </c>
    </row>
    <row r="508" spans="2:17" x14ac:dyDescent="0.2">
      <c r="B508" t="s">
        <v>1846</v>
      </c>
      <c r="C508" t="s">
        <v>3712</v>
      </c>
      <c r="D508" t="s">
        <v>3684</v>
      </c>
      <c r="E508" t="s">
        <v>3712</v>
      </c>
      <c r="F508" t="s">
        <v>3795</v>
      </c>
      <c r="J508" t="str">
        <f t="shared" si="57"/>
        <v xml:space="preserve">same_store, </v>
      </c>
      <c r="K508" t="str">
        <f t="shared" si="58"/>
        <v xml:space="preserve"> gross_profit, </v>
      </c>
      <c r="L508" t="str">
        <f t="shared" si="59"/>
        <v xml:space="preserve"> same_store, </v>
      </c>
      <c r="M508" t="str">
        <f t="shared" si="60"/>
        <v xml:space="preserve"> gross_profit, </v>
      </c>
      <c r="N508" t="str">
        <f t="shared" si="61"/>
        <v xml:space="preserve"> per_new_truck_retail</v>
      </c>
      <c r="O508" t="str">
        <f t="shared" si="62"/>
        <v/>
      </c>
      <c r="P508" t="str">
        <f t="shared" si="63"/>
        <v/>
      </c>
      <c r="Q508" t="str">
        <f t="shared" si="64"/>
        <v>same_store,  gross_profit,  same_store,  gross_profit,  per_new_truck_retail</v>
      </c>
    </row>
    <row r="509" spans="2:17" x14ac:dyDescent="0.2">
      <c r="B509" t="s">
        <v>1846</v>
      </c>
      <c r="C509" t="s">
        <v>3712</v>
      </c>
      <c r="D509" t="s">
        <v>3684</v>
      </c>
      <c r="E509" t="s">
        <v>3712</v>
      </c>
      <c r="F509" t="s">
        <v>3796</v>
      </c>
      <c r="G509" t="s">
        <v>3534</v>
      </c>
      <c r="J509" t="str">
        <f t="shared" si="57"/>
        <v xml:space="preserve">same_store, </v>
      </c>
      <c r="K509" t="str">
        <f t="shared" si="58"/>
        <v xml:space="preserve"> gross_profit, </v>
      </c>
      <c r="L509" t="str">
        <f t="shared" si="59"/>
        <v xml:space="preserve"> same_store, </v>
      </c>
      <c r="M509" t="str">
        <f t="shared" si="60"/>
        <v xml:space="preserve"> gross_profit, </v>
      </c>
      <c r="N509" t="str">
        <f t="shared" si="61"/>
        <v xml:space="preserve"> per_new_vehicle, </v>
      </c>
      <c r="O509" t="str">
        <f t="shared" si="62"/>
        <v xml:space="preserve"> retail</v>
      </c>
      <c r="P509" t="str">
        <f t="shared" si="63"/>
        <v/>
      </c>
      <c r="Q509" t="str">
        <f t="shared" si="64"/>
        <v>same_store,  gross_profit,  same_store,  gross_profit,  per_new_vehicle,  retail</v>
      </c>
    </row>
    <row r="510" spans="2:17" x14ac:dyDescent="0.2">
      <c r="B510" t="s">
        <v>1846</v>
      </c>
      <c r="C510" t="s">
        <v>3712</v>
      </c>
      <c r="D510" t="s">
        <v>3684</v>
      </c>
      <c r="E510" t="s">
        <v>3712</v>
      </c>
      <c r="F510" t="s">
        <v>3797</v>
      </c>
      <c r="J510" t="str">
        <f t="shared" si="57"/>
        <v xml:space="preserve">same_store, </v>
      </c>
      <c r="K510" t="str">
        <f t="shared" si="58"/>
        <v xml:space="preserve"> gross_profit, </v>
      </c>
      <c r="L510" t="str">
        <f t="shared" si="59"/>
        <v xml:space="preserve"> same_store, </v>
      </c>
      <c r="M510" t="str">
        <f t="shared" si="60"/>
        <v xml:space="preserve"> gross_profit, </v>
      </c>
      <c r="N510" t="str">
        <f t="shared" si="61"/>
        <v xml:space="preserve"> per_used_truck_retail</v>
      </c>
      <c r="O510" t="str">
        <f t="shared" si="62"/>
        <v/>
      </c>
      <c r="P510" t="str">
        <f t="shared" si="63"/>
        <v/>
      </c>
      <c r="Q510" t="str">
        <f t="shared" si="64"/>
        <v>same_store,  gross_profit,  same_store,  gross_profit,  per_used_truck_retail</v>
      </c>
    </row>
    <row r="511" spans="2:17" x14ac:dyDescent="0.2">
      <c r="B511" t="s">
        <v>1846</v>
      </c>
      <c r="C511" t="s">
        <v>3712</v>
      </c>
      <c r="D511" t="s">
        <v>3684</v>
      </c>
      <c r="E511" t="s">
        <v>3712</v>
      </c>
      <c r="F511" t="s">
        <v>3798</v>
      </c>
      <c r="G511" t="s">
        <v>3534</v>
      </c>
      <c r="J511" t="str">
        <f t="shared" si="57"/>
        <v xml:space="preserve">same_store, </v>
      </c>
      <c r="K511" t="str">
        <f t="shared" si="58"/>
        <v xml:space="preserve"> gross_profit, </v>
      </c>
      <c r="L511" t="str">
        <f t="shared" si="59"/>
        <v xml:space="preserve"> same_store, </v>
      </c>
      <c r="M511" t="str">
        <f t="shared" si="60"/>
        <v xml:space="preserve"> gross_profit, </v>
      </c>
      <c r="N511" t="str">
        <f t="shared" si="61"/>
        <v xml:space="preserve"> perused_vehicles, </v>
      </c>
      <c r="O511" t="str">
        <f t="shared" si="62"/>
        <v xml:space="preserve"> retail</v>
      </c>
      <c r="P511" t="str">
        <f t="shared" si="63"/>
        <v/>
      </c>
      <c r="Q511" t="str">
        <f t="shared" si="64"/>
        <v>same_store,  gross_profit,  same_store,  gross_profit,  perused_vehicles,  retail</v>
      </c>
    </row>
    <row r="512" spans="2:17" x14ac:dyDescent="0.2">
      <c r="B512" t="s">
        <v>2294</v>
      </c>
      <c r="C512" t="s">
        <v>3679</v>
      </c>
      <c r="D512" t="s">
        <v>3807</v>
      </c>
      <c r="E512" t="s">
        <v>3469</v>
      </c>
      <c r="F512" t="s">
        <v>3801</v>
      </c>
      <c r="J512" t="str">
        <f t="shared" si="57"/>
        <v xml:space="preserve">same_, </v>
      </c>
      <c r="K512" t="str">
        <f t="shared" si="58"/>
        <v xml:space="preserve"> same_, </v>
      </c>
      <c r="L512" t="str">
        <f t="shared" si="59"/>
        <v xml:space="preserve"> storenew_retail_sales, </v>
      </c>
      <c r="M512" t="str">
        <f t="shared" si="60"/>
        <v xml:space="preserve"> revenue, </v>
      </c>
      <c r="N512" t="str">
        <f t="shared" si="61"/>
        <v xml:space="preserve"> unit</v>
      </c>
      <c r="O512" t="str">
        <f t="shared" si="62"/>
        <v/>
      </c>
      <c r="P512" t="str">
        <f t="shared" si="63"/>
        <v/>
      </c>
      <c r="Q512" t="str">
        <f t="shared" si="64"/>
        <v>same_,  same_,  storenew_retail_sales,  revenue,  unit</v>
      </c>
    </row>
    <row r="513" spans="2:17" x14ac:dyDescent="0.2">
      <c r="B513" t="s">
        <v>2294</v>
      </c>
      <c r="C513" t="s">
        <v>3808</v>
      </c>
      <c r="D513" t="s">
        <v>3730</v>
      </c>
      <c r="E513" t="s">
        <v>3679</v>
      </c>
      <c r="F513" t="s">
        <v>3808</v>
      </c>
      <c r="G513" t="s">
        <v>3730</v>
      </c>
      <c r="J513" t="str">
        <f t="shared" si="57"/>
        <v xml:space="preserve">same_, </v>
      </c>
      <c r="K513" t="str">
        <f t="shared" si="58"/>
        <v xml:space="preserve"> storenew_retail, </v>
      </c>
      <c r="L513" t="str">
        <f t="shared" si="59"/>
        <v xml:space="preserve"> unit_sales, </v>
      </c>
      <c r="M513" t="str">
        <f t="shared" si="60"/>
        <v xml:space="preserve"> same_, </v>
      </c>
      <c r="N513" t="str">
        <f t="shared" si="61"/>
        <v xml:space="preserve"> storenew_retail, </v>
      </c>
      <c r="O513" t="str">
        <f t="shared" si="62"/>
        <v xml:space="preserve"> unit_sales</v>
      </c>
      <c r="P513" t="str">
        <f t="shared" si="63"/>
        <v/>
      </c>
      <c r="Q513" t="str">
        <f t="shared" si="64"/>
        <v>same_,  storenew_retail,  unit_sales,  same_,  storenew_retail,  unit_sales</v>
      </c>
    </row>
    <row r="514" spans="2:17" x14ac:dyDescent="0.2">
      <c r="B514" t="s">
        <v>2360</v>
      </c>
      <c r="C514" t="s">
        <v>3679</v>
      </c>
      <c r="D514" t="s">
        <v>3809</v>
      </c>
      <c r="E514" t="s">
        <v>3469</v>
      </c>
      <c r="F514" t="s">
        <v>3801</v>
      </c>
      <c r="J514" t="str">
        <f t="shared" si="57"/>
        <v xml:space="preserve">same_revenue, </v>
      </c>
      <c r="K514" t="str">
        <f t="shared" si="58"/>
        <v xml:space="preserve"> same_, </v>
      </c>
      <c r="L514" t="str">
        <f t="shared" si="59"/>
        <v xml:space="preserve"> storeused_retail_sales, </v>
      </c>
      <c r="M514" t="str">
        <f t="shared" si="60"/>
        <v xml:space="preserve"> revenue, </v>
      </c>
      <c r="N514" t="str">
        <f t="shared" si="61"/>
        <v xml:space="preserve"> unit</v>
      </c>
      <c r="O514" t="str">
        <f t="shared" si="62"/>
        <v/>
      </c>
      <c r="P514" t="str">
        <f t="shared" si="63"/>
        <v/>
      </c>
      <c r="Q514" t="str">
        <f t="shared" si="64"/>
        <v>same_revenue,  same_,  storeused_retail_sales,  revenue,  unit</v>
      </c>
    </row>
    <row r="515" spans="2:17" x14ac:dyDescent="0.2">
      <c r="B515" t="s">
        <v>2361</v>
      </c>
      <c r="C515" t="s">
        <v>3679</v>
      </c>
      <c r="D515" t="s">
        <v>3810</v>
      </c>
      <c r="E515" t="s">
        <v>3730</v>
      </c>
      <c r="J515" t="str">
        <f t="shared" ref="J515:J578" si="65">IF(B515="","",IF(C515&lt;&gt;"",B515&amp;", ",B515))</f>
        <v xml:space="preserve">same_unit_sales, </v>
      </c>
      <c r="K515" t="str">
        <f t="shared" ref="K515:K578" si="66">IF(C515="","",IF(D515&lt;&gt;"",C515&amp;", ",C515))</f>
        <v xml:space="preserve"> same_, </v>
      </c>
      <c r="L515" t="str">
        <f t="shared" ref="L515:L578" si="67">IF(D515="","",IF(E515&lt;&gt;"",D515&amp;", ",D515))</f>
        <v xml:space="preserve"> storeused_retail, </v>
      </c>
      <c r="M515" t="str">
        <f t="shared" ref="M515:M578" si="68">IF(E515="","",IF(F515&lt;&gt;"",E515&amp;", ",E515))</f>
        <v xml:space="preserve"> unit_sales</v>
      </c>
      <c r="N515" t="str">
        <f t="shared" ref="N515:N578" si="69">IF(F515="","",IF(G515&lt;&gt;"",F515&amp;", ",F515))</f>
        <v/>
      </c>
      <c r="O515" t="str">
        <f t="shared" ref="O515:O578" si="70">IF(G515="","",IF(H515&lt;&gt;"",G515&amp;", ",G515))</f>
        <v/>
      </c>
      <c r="P515" t="str">
        <f t="shared" ref="P515:P578" si="71">IF(H515="","",IF(I515&lt;&gt;"",H515&amp;", ",H515))</f>
        <v/>
      </c>
      <c r="Q515" t="str">
        <f t="shared" ref="Q515:Q578" si="72">CONCATENATE(J515,K515,L515,M515,N515,O515,P515)</f>
        <v>same_unit_sales,  same_,  storeused_retail,  unit_sales</v>
      </c>
    </row>
    <row r="516" spans="2:17" x14ac:dyDescent="0.2">
      <c r="B516" t="s">
        <v>1852</v>
      </c>
      <c r="C516" t="s">
        <v>3811</v>
      </c>
      <c r="D516" t="s">
        <v>3469</v>
      </c>
      <c r="E516" t="s">
        <v>3801</v>
      </c>
      <c r="J516" t="str">
        <f t="shared" si="65"/>
        <v xml:space="preserve">revenue, </v>
      </c>
      <c r="K516" t="str">
        <f t="shared" si="66"/>
        <v xml:space="preserve"> used_retail_sales, </v>
      </c>
      <c r="L516" t="str">
        <f t="shared" si="67"/>
        <v xml:space="preserve"> revenue, </v>
      </c>
      <c r="M516" t="str">
        <f t="shared" si="68"/>
        <v xml:space="preserve"> unit</v>
      </c>
      <c r="N516" t="str">
        <f t="shared" si="69"/>
        <v/>
      </c>
      <c r="O516" t="str">
        <f t="shared" si="70"/>
        <v/>
      </c>
      <c r="P516" t="str">
        <f t="shared" si="71"/>
        <v/>
      </c>
      <c r="Q516" t="str">
        <f t="shared" si="72"/>
        <v>revenue,  used_retail_sales,  revenue,  unit</v>
      </c>
    </row>
    <row r="517" spans="2:17" x14ac:dyDescent="0.2">
      <c r="B517" t="s">
        <v>2249</v>
      </c>
      <c r="C517" t="s">
        <v>3730</v>
      </c>
      <c r="D517" t="s">
        <v>3812</v>
      </c>
      <c r="E517" t="s">
        <v>3730</v>
      </c>
      <c r="J517" t="str">
        <f t="shared" si="65"/>
        <v xml:space="preserve">used_retail, </v>
      </c>
      <c r="K517" t="str">
        <f t="shared" si="66"/>
        <v xml:space="preserve"> unit_sales, </v>
      </c>
      <c r="L517" t="str">
        <f t="shared" si="67"/>
        <v xml:space="preserve"> used_retail, </v>
      </c>
      <c r="M517" t="str">
        <f t="shared" si="68"/>
        <v xml:space="preserve"> unit_sales</v>
      </c>
      <c r="N517" t="str">
        <f t="shared" si="69"/>
        <v/>
      </c>
      <c r="O517" t="str">
        <f t="shared" si="70"/>
        <v/>
      </c>
      <c r="P517" t="str">
        <f t="shared" si="71"/>
        <v/>
      </c>
      <c r="Q517" t="str">
        <f t="shared" si="72"/>
        <v>used_retail,  unit_sales,  used_retail,  unit_sales</v>
      </c>
    </row>
    <row r="518" spans="2:17" x14ac:dyDescent="0.2">
      <c r="B518" t="s">
        <v>1907</v>
      </c>
      <c r="J518" t="str">
        <f t="shared" si="65"/>
        <v>absorption_ratio</v>
      </c>
      <c r="K518" t="str">
        <f t="shared" si="66"/>
        <v/>
      </c>
      <c r="L518" t="str">
        <f t="shared" si="67"/>
        <v/>
      </c>
      <c r="M518" t="str">
        <f t="shared" si="68"/>
        <v/>
      </c>
      <c r="N518" t="str">
        <f t="shared" si="69"/>
        <v/>
      </c>
      <c r="O518" t="str">
        <f t="shared" si="70"/>
        <v/>
      </c>
      <c r="P518" t="str">
        <f t="shared" si="71"/>
        <v/>
      </c>
      <c r="Q518" t="str">
        <f t="shared" si="72"/>
        <v>absorption_ratio</v>
      </c>
    </row>
    <row r="519" spans="2:17" x14ac:dyDescent="0.2">
      <c r="B519" t="s">
        <v>2232</v>
      </c>
      <c r="C519" t="s">
        <v>3469</v>
      </c>
      <c r="D519" t="s">
        <v>3688</v>
      </c>
      <c r="E519" t="s">
        <v>3813</v>
      </c>
      <c r="J519" t="str">
        <f t="shared" si="65"/>
        <v xml:space="preserve">segment, </v>
      </c>
      <c r="K519" t="str">
        <f t="shared" si="66"/>
        <v xml:space="preserve"> revenue, </v>
      </c>
      <c r="L519" t="str">
        <f t="shared" si="67"/>
        <v xml:space="preserve"> finance, </v>
      </c>
      <c r="M519" t="str">
        <f t="shared" si="68"/>
        <v xml:space="preserve"> insurance_sales</v>
      </c>
      <c r="N519" t="str">
        <f t="shared" si="69"/>
        <v/>
      </c>
      <c r="O519" t="str">
        <f t="shared" si="70"/>
        <v/>
      </c>
      <c r="P519" t="str">
        <f t="shared" si="71"/>
        <v/>
      </c>
      <c r="Q519" t="str">
        <f t="shared" si="72"/>
        <v>segment,  revenue,  finance,  insurance_sales</v>
      </c>
    </row>
    <row r="520" spans="2:17" x14ac:dyDescent="0.2">
      <c r="B520" t="s">
        <v>2232</v>
      </c>
      <c r="C520" t="s">
        <v>3469</v>
      </c>
      <c r="D520" t="s">
        <v>3814</v>
      </c>
      <c r="E520" t="s">
        <v>3815</v>
      </c>
      <c r="J520" t="str">
        <f t="shared" si="65"/>
        <v xml:space="preserve">segment, </v>
      </c>
      <c r="K520" t="str">
        <f t="shared" si="66"/>
        <v xml:space="preserve"> revenue, </v>
      </c>
      <c r="L520" t="str">
        <f t="shared" si="67"/>
        <v xml:space="preserve"> lease, </v>
      </c>
      <c r="M520" t="str">
        <f t="shared" si="68"/>
        <v xml:space="preserve"> rental_sales</v>
      </c>
      <c r="N520" t="str">
        <f t="shared" si="69"/>
        <v/>
      </c>
      <c r="O520" t="str">
        <f t="shared" si="70"/>
        <v/>
      </c>
      <c r="P520" t="str">
        <f t="shared" si="71"/>
        <v/>
      </c>
      <c r="Q520" t="str">
        <f t="shared" si="72"/>
        <v>segment,  revenue,  lease,  rental_sales</v>
      </c>
    </row>
    <row r="521" spans="2:17" x14ac:dyDescent="0.2">
      <c r="B521" t="s">
        <v>2232</v>
      </c>
      <c r="C521" t="s">
        <v>3469</v>
      </c>
      <c r="D521" t="s">
        <v>3676</v>
      </c>
      <c r="E521" t="s">
        <v>3816</v>
      </c>
      <c r="J521" t="str">
        <f t="shared" si="65"/>
        <v xml:space="preserve">segment, </v>
      </c>
      <c r="K521" t="str">
        <f t="shared" si="66"/>
        <v xml:space="preserve"> revenue, </v>
      </c>
      <c r="L521" t="str">
        <f t="shared" si="67"/>
        <v xml:space="preserve"> new, </v>
      </c>
      <c r="M521" t="str">
        <f t="shared" si="68"/>
        <v xml:space="preserve"> used_commercial_vehicle_sales</v>
      </c>
      <c r="N521" t="str">
        <f t="shared" si="69"/>
        <v/>
      </c>
      <c r="O521" t="str">
        <f t="shared" si="70"/>
        <v/>
      </c>
      <c r="P521" t="str">
        <f t="shared" si="71"/>
        <v/>
      </c>
      <c r="Q521" t="str">
        <f t="shared" si="72"/>
        <v>segment,  revenue,  new,  used_commercial_vehicle_sales</v>
      </c>
    </row>
    <row r="522" spans="2:17" x14ac:dyDescent="0.2">
      <c r="B522" t="s">
        <v>2232</v>
      </c>
      <c r="C522" t="s">
        <v>3469</v>
      </c>
      <c r="D522" t="s">
        <v>3570</v>
      </c>
      <c r="J522" t="str">
        <f t="shared" si="65"/>
        <v xml:space="preserve">segment, </v>
      </c>
      <c r="K522" t="str">
        <f t="shared" si="66"/>
        <v xml:space="preserve"> revenue, </v>
      </c>
      <c r="L522" t="str">
        <f t="shared" si="67"/>
        <v xml:space="preserve"> other_sales</v>
      </c>
      <c r="M522" t="str">
        <f t="shared" si="68"/>
        <v/>
      </c>
      <c r="N522" t="str">
        <f t="shared" si="69"/>
        <v/>
      </c>
      <c r="O522" t="str">
        <f t="shared" si="70"/>
        <v/>
      </c>
      <c r="P522" t="str">
        <f t="shared" si="71"/>
        <v/>
      </c>
      <c r="Q522" t="str">
        <f t="shared" si="72"/>
        <v>segment,  revenue,  other_sales</v>
      </c>
    </row>
    <row r="523" spans="2:17" x14ac:dyDescent="0.2">
      <c r="B523" t="s">
        <v>2232</v>
      </c>
      <c r="C523" t="s">
        <v>3469</v>
      </c>
      <c r="D523" t="s">
        <v>3672</v>
      </c>
      <c r="E523" t="s">
        <v>3696</v>
      </c>
      <c r="J523" t="str">
        <f t="shared" si="65"/>
        <v xml:space="preserve">segment, </v>
      </c>
      <c r="K523" t="str">
        <f t="shared" si="66"/>
        <v xml:space="preserve"> revenue, </v>
      </c>
      <c r="L523" t="str">
        <f t="shared" si="67"/>
        <v xml:space="preserve"> parts, </v>
      </c>
      <c r="M523" t="str">
        <f t="shared" si="68"/>
        <v xml:space="preserve"> service_sales</v>
      </c>
      <c r="N523" t="str">
        <f t="shared" si="69"/>
        <v/>
      </c>
      <c r="O523" t="str">
        <f t="shared" si="70"/>
        <v/>
      </c>
      <c r="P523" t="str">
        <f t="shared" si="71"/>
        <v/>
      </c>
      <c r="Q523" t="str">
        <f t="shared" si="72"/>
        <v>segment,  revenue,  parts,  service_sales</v>
      </c>
    </row>
    <row r="524" spans="2:17" x14ac:dyDescent="0.2">
      <c r="B524" t="s">
        <v>1908</v>
      </c>
      <c r="J524" t="str">
        <f t="shared" si="65"/>
        <v>sold_commercial_trucks</v>
      </c>
      <c r="K524" t="str">
        <f t="shared" si="66"/>
        <v/>
      </c>
      <c r="L524" t="str">
        <f t="shared" si="67"/>
        <v/>
      </c>
      <c r="M524" t="str">
        <f t="shared" si="68"/>
        <v/>
      </c>
      <c r="N524" t="str">
        <f t="shared" si="69"/>
        <v/>
      </c>
      <c r="O524" t="str">
        <f t="shared" si="70"/>
        <v/>
      </c>
      <c r="P524" t="str">
        <f t="shared" si="71"/>
        <v/>
      </c>
      <c r="Q524" t="str">
        <f t="shared" si="72"/>
        <v>sold_commercial_trucks</v>
      </c>
    </row>
    <row r="525" spans="2:17" x14ac:dyDescent="0.2">
      <c r="B525" t="s">
        <v>2240</v>
      </c>
      <c r="C525" t="s">
        <v>3469</v>
      </c>
      <c r="D525" t="s">
        <v>3817</v>
      </c>
      <c r="E525" t="s">
        <v>3818</v>
      </c>
      <c r="F525" t="s">
        <v>3816</v>
      </c>
      <c r="J525" t="str">
        <f t="shared" si="65"/>
        <v xml:space="preserve">sub_segment, </v>
      </c>
      <c r="K525" t="str">
        <f t="shared" si="66"/>
        <v xml:space="preserve"> revenue, </v>
      </c>
      <c r="L525" t="str">
        <f t="shared" si="67"/>
        <v xml:space="preserve"> new_heavy_duty_vehicles, </v>
      </c>
      <c r="M525" t="str">
        <f t="shared" si="68"/>
        <v xml:space="preserve"> _new, </v>
      </c>
      <c r="N525" t="str">
        <f t="shared" si="69"/>
        <v xml:space="preserve"> used_commercial_vehicle_sales</v>
      </c>
      <c r="O525" t="str">
        <f t="shared" si="70"/>
        <v/>
      </c>
      <c r="P525" t="str">
        <f t="shared" si="71"/>
        <v/>
      </c>
      <c r="Q525" t="str">
        <f t="shared" si="72"/>
        <v>sub_segment,  revenue,  new_heavy_duty_vehicles,  _new,  used_commercial_vehicle_sales</v>
      </c>
    </row>
    <row r="526" spans="2:17" x14ac:dyDescent="0.2">
      <c r="B526" t="s">
        <v>2240</v>
      </c>
      <c r="C526" t="s">
        <v>3469</v>
      </c>
      <c r="D526" t="s">
        <v>3819</v>
      </c>
      <c r="E526" t="s">
        <v>3818</v>
      </c>
      <c r="F526" t="s">
        <v>3816</v>
      </c>
      <c r="J526" t="str">
        <f t="shared" si="65"/>
        <v xml:space="preserve">sub_segment, </v>
      </c>
      <c r="K526" t="str">
        <f t="shared" si="66"/>
        <v xml:space="preserve"> revenue, </v>
      </c>
      <c r="L526" t="str">
        <f t="shared" si="67"/>
        <v xml:space="preserve"> new_light_duty_vehicles, </v>
      </c>
      <c r="M526" t="str">
        <f t="shared" si="68"/>
        <v xml:space="preserve"> _new, </v>
      </c>
      <c r="N526" t="str">
        <f t="shared" si="69"/>
        <v xml:space="preserve"> used_commercial_vehicle_sales</v>
      </c>
      <c r="O526" t="str">
        <f t="shared" si="70"/>
        <v/>
      </c>
      <c r="P526" t="str">
        <f t="shared" si="71"/>
        <v/>
      </c>
      <c r="Q526" t="str">
        <f t="shared" si="72"/>
        <v>sub_segment,  revenue,  new_light_duty_vehicles,  _new,  used_commercial_vehicle_sales</v>
      </c>
    </row>
    <row r="527" spans="2:17" x14ac:dyDescent="0.2">
      <c r="B527" t="s">
        <v>2240</v>
      </c>
      <c r="C527" t="s">
        <v>3469</v>
      </c>
      <c r="D527" t="s">
        <v>3820</v>
      </c>
      <c r="E527" t="s">
        <v>3821</v>
      </c>
      <c r="F527" t="s">
        <v>3818</v>
      </c>
      <c r="G527" t="s">
        <v>3816</v>
      </c>
      <c r="J527" t="str">
        <f t="shared" si="65"/>
        <v xml:space="preserve">sub_segment, </v>
      </c>
      <c r="K527" t="str">
        <f t="shared" si="66"/>
        <v xml:space="preserve"> revenue, </v>
      </c>
      <c r="L527" t="str">
        <f t="shared" si="67"/>
        <v xml:space="preserve"> new_medium_duty_vehicles_(including_bus_sales, </v>
      </c>
      <c r="M527" t="str">
        <f t="shared" si="68"/>
        <v xml:space="preserve"> revenue), </v>
      </c>
      <c r="N527" t="str">
        <f t="shared" si="69"/>
        <v xml:space="preserve"> _new, </v>
      </c>
      <c r="O527" t="str">
        <f t="shared" si="70"/>
        <v xml:space="preserve"> used_commercial_vehicle_sales</v>
      </c>
      <c r="P527" t="str">
        <f t="shared" si="71"/>
        <v/>
      </c>
      <c r="Q527" t="str">
        <f t="shared" si="72"/>
        <v>sub_segment,  revenue,  new_medium_duty_vehicles_(including_bus_sales,  revenue),  _new,  used_commercial_vehicle_sales</v>
      </c>
    </row>
    <row r="528" spans="2:17" x14ac:dyDescent="0.2">
      <c r="B528" t="s">
        <v>2240</v>
      </c>
      <c r="C528" t="s">
        <v>3469</v>
      </c>
      <c r="D528" t="s">
        <v>3822</v>
      </c>
      <c r="E528" t="s">
        <v>3818</v>
      </c>
      <c r="F528" t="s">
        <v>3816</v>
      </c>
      <c r="J528" t="str">
        <f t="shared" si="65"/>
        <v xml:space="preserve">sub_segment, </v>
      </c>
      <c r="K528" t="str">
        <f t="shared" si="66"/>
        <v xml:space="preserve"> revenue, </v>
      </c>
      <c r="L528" t="str">
        <f t="shared" si="67"/>
        <v xml:space="preserve"> other_vehicles, </v>
      </c>
      <c r="M528" t="str">
        <f t="shared" si="68"/>
        <v xml:space="preserve"> _new, </v>
      </c>
      <c r="N528" t="str">
        <f t="shared" si="69"/>
        <v xml:space="preserve"> used_commercial_vehicle_sales</v>
      </c>
      <c r="O528" t="str">
        <f t="shared" si="70"/>
        <v/>
      </c>
      <c r="P528" t="str">
        <f t="shared" si="71"/>
        <v/>
      </c>
      <c r="Q528" t="str">
        <f t="shared" si="72"/>
        <v>sub_segment,  revenue,  other_vehicles,  _new,  used_commercial_vehicle_sales</v>
      </c>
    </row>
    <row r="529" spans="2:17" x14ac:dyDescent="0.2">
      <c r="B529" t="s">
        <v>2240</v>
      </c>
      <c r="C529" t="s">
        <v>3469</v>
      </c>
      <c r="D529" t="s">
        <v>3724</v>
      </c>
      <c r="E529" t="s">
        <v>3818</v>
      </c>
      <c r="F529" t="s">
        <v>3816</v>
      </c>
      <c r="J529" t="str">
        <f t="shared" si="65"/>
        <v xml:space="preserve">sub_segment, </v>
      </c>
      <c r="K529" t="str">
        <f t="shared" si="66"/>
        <v xml:space="preserve"> revenue, </v>
      </c>
      <c r="L529" t="str">
        <f t="shared" si="67"/>
        <v xml:space="preserve"> used_vehicles, </v>
      </c>
      <c r="M529" t="str">
        <f t="shared" si="68"/>
        <v xml:space="preserve"> _new, </v>
      </c>
      <c r="N529" t="str">
        <f t="shared" si="69"/>
        <v xml:space="preserve"> used_commercial_vehicle_sales</v>
      </c>
      <c r="O529" t="str">
        <f t="shared" si="70"/>
        <v/>
      </c>
      <c r="P529" t="str">
        <f t="shared" si="71"/>
        <v/>
      </c>
      <c r="Q529" t="str">
        <f t="shared" si="72"/>
        <v>sub_segment,  revenue,  used_vehicles,  _new,  used_commercial_vehicle_sales</v>
      </c>
    </row>
    <row r="530" spans="2:17" x14ac:dyDescent="0.2">
      <c r="B530" t="s">
        <v>1864</v>
      </c>
      <c r="C530" t="s">
        <v>3823</v>
      </c>
      <c r="D530" t="s">
        <v>3824</v>
      </c>
      <c r="J530" t="str">
        <f t="shared" si="65"/>
        <v xml:space="preserve">gross_profit, </v>
      </c>
      <c r="K530" t="str">
        <f t="shared" si="66"/>
        <v xml:space="preserve"> by_segment, </v>
      </c>
      <c r="L530" t="str">
        <f t="shared" si="67"/>
        <v xml:space="preserve"> echopark_same_market_totalused_vehiclesi</v>
      </c>
      <c r="M530" t="str">
        <f t="shared" si="68"/>
        <v/>
      </c>
      <c r="N530" t="str">
        <f t="shared" si="69"/>
        <v/>
      </c>
      <c r="O530" t="str">
        <f t="shared" si="70"/>
        <v/>
      </c>
      <c r="P530" t="str">
        <f t="shared" si="71"/>
        <v/>
      </c>
      <c r="Q530" t="str">
        <f t="shared" si="72"/>
        <v>gross_profit,  by_segment,  echopark_same_market_totalused_vehiclesi</v>
      </c>
    </row>
    <row r="531" spans="2:17" x14ac:dyDescent="0.2">
      <c r="B531" t="s">
        <v>1864</v>
      </c>
      <c r="C531" t="s">
        <v>3823</v>
      </c>
      <c r="D531" t="s">
        <v>3825</v>
      </c>
      <c r="J531" t="str">
        <f t="shared" si="65"/>
        <v xml:space="preserve">gross_profit, </v>
      </c>
      <c r="K531" t="str">
        <f t="shared" si="66"/>
        <v xml:space="preserve"> by_segment, </v>
      </c>
      <c r="L531" t="str">
        <f t="shared" si="67"/>
        <v xml:space="preserve"> echopark_totalused_vehiclesi</v>
      </c>
      <c r="M531" t="str">
        <f t="shared" si="68"/>
        <v/>
      </c>
      <c r="N531" t="str">
        <f t="shared" si="69"/>
        <v/>
      </c>
      <c r="O531" t="str">
        <f t="shared" si="70"/>
        <v/>
      </c>
      <c r="P531" t="str">
        <f t="shared" si="71"/>
        <v/>
      </c>
      <c r="Q531" t="str">
        <f t="shared" si="72"/>
        <v>gross_profit,  by_segment,  echopark_totalused_vehiclesi</v>
      </c>
    </row>
    <row r="532" spans="2:17" x14ac:dyDescent="0.2">
      <c r="B532" t="s">
        <v>1864</v>
      </c>
      <c r="C532" t="s">
        <v>3823</v>
      </c>
      <c r="D532" t="s">
        <v>3826</v>
      </c>
      <c r="E532" t="s">
        <v>3724</v>
      </c>
      <c r="J532" t="str">
        <f t="shared" si="65"/>
        <v xml:space="preserve">gross_profit, </v>
      </c>
      <c r="K532" t="str">
        <f t="shared" si="66"/>
        <v xml:space="preserve"> by_segment, </v>
      </c>
      <c r="L532" t="str">
        <f t="shared" si="67"/>
        <v xml:space="preserve"> franchised_dealerships_same_store, </v>
      </c>
      <c r="M532" t="str">
        <f t="shared" si="68"/>
        <v xml:space="preserve"> used_vehicles</v>
      </c>
      <c r="N532" t="str">
        <f t="shared" si="69"/>
        <v/>
      </c>
      <c r="O532" t="str">
        <f t="shared" si="70"/>
        <v/>
      </c>
      <c r="P532" t="str">
        <f t="shared" si="71"/>
        <v/>
      </c>
      <c r="Q532" t="str">
        <f t="shared" si="72"/>
        <v>gross_profit,  by_segment,  franchised_dealerships_same_store,  used_vehicles</v>
      </c>
    </row>
    <row r="533" spans="2:17" x14ac:dyDescent="0.2">
      <c r="B533" t="s">
        <v>1864</v>
      </c>
      <c r="C533" t="s">
        <v>3823</v>
      </c>
      <c r="D533" t="s">
        <v>3826</v>
      </c>
      <c r="E533" t="s">
        <v>3723</v>
      </c>
      <c r="J533" t="str">
        <f t="shared" si="65"/>
        <v xml:space="preserve">gross_profit, </v>
      </c>
      <c r="K533" t="str">
        <f t="shared" si="66"/>
        <v xml:space="preserve"> by_segment, </v>
      </c>
      <c r="L533" t="str">
        <f t="shared" si="67"/>
        <v xml:space="preserve"> franchised_dealerships_same_store, </v>
      </c>
      <c r="M533" t="str">
        <f t="shared" si="68"/>
        <v xml:space="preserve"> new_vehicles</v>
      </c>
      <c r="N533" t="str">
        <f t="shared" si="69"/>
        <v/>
      </c>
      <c r="O533" t="str">
        <f t="shared" si="70"/>
        <v/>
      </c>
      <c r="P533" t="str">
        <f t="shared" si="71"/>
        <v/>
      </c>
      <c r="Q533" t="str">
        <f t="shared" si="72"/>
        <v>gross_profit,  by_segment,  franchised_dealerships_same_store,  new_vehicles</v>
      </c>
    </row>
    <row r="534" spans="2:17" x14ac:dyDescent="0.2">
      <c r="B534" t="s">
        <v>1864</v>
      </c>
      <c r="C534" t="s">
        <v>3823</v>
      </c>
      <c r="D534" t="s">
        <v>3827</v>
      </c>
      <c r="J534" t="str">
        <f t="shared" si="65"/>
        <v xml:space="preserve">gross_profit, </v>
      </c>
      <c r="K534" t="str">
        <f t="shared" si="66"/>
        <v xml:space="preserve"> by_segment, </v>
      </c>
      <c r="L534" t="str">
        <f t="shared" si="67"/>
        <v xml:space="preserve"> franchised_dealerships_new_vehicles</v>
      </c>
      <c r="M534" t="str">
        <f t="shared" si="68"/>
        <v/>
      </c>
      <c r="N534" t="str">
        <f t="shared" si="69"/>
        <v/>
      </c>
      <c r="O534" t="str">
        <f t="shared" si="70"/>
        <v/>
      </c>
      <c r="P534" t="str">
        <f t="shared" si="71"/>
        <v/>
      </c>
      <c r="Q534" t="str">
        <f t="shared" si="72"/>
        <v>gross_profit,  by_segment,  franchised_dealerships_new_vehicles</v>
      </c>
    </row>
    <row r="535" spans="2:17" x14ac:dyDescent="0.2">
      <c r="B535" t="s">
        <v>1864</v>
      </c>
      <c r="C535" t="s">
        <v>3823</v>
      </c>
      <c r="D535" t="s">
        <v>3828</v>
      </c>
      <c r="J535" t="str">
        <f t="shared" si="65"/>
        <v xml:space="preserve">gross_profit, </v>
      </c>
      <c r="K535" t="str">
        <f t="shared" si="66"/>
        <v xml:space="preserve"> by_segment, </v>
      </c>
      <c r="L535" t="str">
        <f t="shared" si="67"/>
        <v xml:space="preserve"> franchised_dealerships_used_vehicles</v>
      </c>
      <c r="M535" t="str">
        <f t="shared" si="68"/>
        <v/>
      </c>
      <c r="N535" t="str">
        <f t="shared" si="69"/>
        <v/>
      </c>
      <c r="O535" t="str">
        <f t="shared" si="70"/>
        <v/>
      </c>
      <c r="P535" t="str">
        <f t="shared" si="71"/>
        <v/>
      </c>
      <c r="Q535" t="str">
        <f t="shared" si="72"/>
        <v>gross_profit,  by_segment,  franchised_dealerships_used_vehicles</v>
      </c>
    </row>
    <row r="536" spans="2:17" x14ac:dyDescent="0.2">
      <c r="B536" t="s">
        <v>2250</v>
      </c>
      <c r="J536" t="str">
        <f t="shared" si="65"/>
        <v>franchised_dealerships</v>
      </c>
      <c r="K536" t="str">
        <f t="shared" si="66"/>
        <v/>
      </c>
      <c r="L536" t="str">
        <f t="shared" si="67"/>
        <v/>
      </c>
      <c r="M536" t="str">
        <f t="shared" si="68"/>
        <v/>
      </c>
      <c r="N536" t="str">
        <f t="shared" si="69"/>
        <v/>
      </c>
      <c r="O536" t="str">
        <f t="shared" si="70"/>
        <v/>
      </c>
      <c r="P536" t="str">
        <f t="shared" si="71"/>
        <v/>
      </c>
      <c r="Q536" t="str">
        <f t="shared" si="72"/>
        <v>franchised_dealerships</v>
      </c>
    </row>
    <row r="537" spans="2:17" x14ac:dyDescent="0.2">
      <c r="B537" t="s">
        <v>1852</v>
      </c>
      <c r="C537" t="s">
        <v>3585</v>
      </c>
      <c r="D537" t="s">
        <v>3829</v>
      </c>
      <c r="E537" t="s">
        <v>3580</v>
      </c>
      <c r="J537" t="str">
        <f t="shared" si="65"/>
        <v xml:space="preserve">revenue, </v>
      </c>
      <c r="K537" t="str">
        <f t="shared" si="66"/>
        <v xml:space="preserve"> segment, </v>
      </c>
      <c r="L537" t="str">
        <f t="shared" si="67"/>
        <v xml:space="preserve"> echopark_segment, </v>
      </c>
      <c r="M537" t="str">
        <f t="shared" si="68"/>
        <v xml:space="preserve"> revenues</v>
      </c>
      <c r="N537" t="str">
        <f t="shared" si="69"/>
        <v/>
      </c>
      <c r="O537" t="str">
        <f t="shared" si="70"/>
        <v/>
      </c>
      <c r="P537" t="str">
        <f t="shared" si="71"/>
        <v/>
      </c>
      <c r="Q537" t="str">
        <f t="shared" si="72"/>
        <v>revenue,  segment,  echopark_segment,  revenues</v>
      </c>
    </row>
    <row r="538" spans="2:17" x14ac:dyDescent="0.2">
      <c r="B538" t="s">
        <v>1852</v>
      </c>
      <c r="C538" t="s">
        <v>3585</v>
      </c>
      <c r="D538" t="s">
        <v>3830</v>
      </c>
      <c r="E538" t="s">
        <v>3580</v>
      </c>
      <c r="J538" t="str">
        <f t="shared" si="65"/>
        <v xml:space="preserve">revenue, </v>
      </c>
      <c r="K538" t="str">
        <f t="shared" si="66"/>
        <v xml:space="preserve"> segment, </v>
      </c>
      <c r="L538" t="str">
        <f t="shared" si="67"/>
        <v xml:space="preserve"> franchised_dealerships_segment, </v>
      </c>
      <c r="M538" t="str">
        <f t="shared" si="68"/>
        <v xml:space="preserve"> revenues</v>
      </c>
      <c r="N538" t="str">
        <f t="shared" si="69"/>
        <v/>
      </c>
      <c r="O538" t="str">
        <f t="shared" si="70"/>
        <v/>
      </c>
      <c r="P538" t="str">
        <f t="shared" si="71"/>
        <v/>
      </c>
      <c r="Q538" t="str">
        <f t="shared" si="72"/>
        <v>revenue,  segment,  franchised_dealerships_segment,  revenues</v>
      </c>
    </row>
    <row r="539" spans="2:17" x14ac:dyDescent="0.2">
      <c r="B539" t="s">
        <v>1852</v>
      </c>
      <c r="C539" t="s">
        <v>3688</v>
      </c>
      <c r="D539" t="s">
        <v>3689</v>
      </c>
      <c r="E539" t="s">
        <v>3494</v>
      </c>
      <c r="F539" t="s">
        <v>3469</v>
      </c>
      <c r="J539" t="str">
        <f t="shared" si="65"/>
        <v xml:space="preserve">revenue, </v>
      </c>
      <c r="K539" t="str">
        <f t="shared" si="66"/>
        <v xml:space="preserve"> finance, </v>
      </c>
      <c r="L539" t="str">
        <f t="shared" si="67"/>
        <v xml:space="preserve"> insurance, </v>
      </c>
      <c r="M539" t="str">
        <f t="shared" si="68"/>
        <v xml:space="preserve"> other, </v>
      </c>
      <c r="N539" t="str">
        <f t="shared" si="69"/>
        <v xml:space="preserve"> revenue</v>
      </c>
      <c r="O539" t="str">
        <f t="shared" si="70"/>
        <v/>
      </c>
      <c r="P539" t="str">
        <f t="shared" si="71"/>
        <v/>
      </c>
      <c r="Q539" t="str">
        <f t="shared" si="72"/>
        <v>revenue,  finance,  insurance,  other,  revenue</v>
      </c>
    </row>
    <row r="540" spans="2:17" x14ac:dyDescent="0.2">
      <c r="B540" t="s">
        <v>1852</v>
      </c>
      <c r="C540" t="s">
        <v>3672</v>
      </c>
      <c r="D540" t="s">
        <v>3690</v>
      </c>
      <c r="E540" t="s">
        <v>3831</v>
      </c>
      <c r="F540" t="s">
        <v>3469</v>
      </c>
      <c r="J540" t="str">
        <f t="shared" si="65"/>
        <v xml:space="preserve">revenue, </v>
      </c>
      <c r="K540" t="str">
        <f t="shared" si="66"/>
        <v xml:space="preserve"> parts, </v>
      </c>
      <c r="L540" t="str">
        <f t="shared" si="67"/>
        <v xml:space="preserve"> service, </v>
      </c>
      <c r="M540" t="str">
        <f t="shared" si="68"/>
        <v xml:space="preserve"> collision_repair, </v>
      </c>
      <c r="N540" t="str">
        <f t="shared" si="69"/>
        <v xml:space="preserve"> revenue</v>
      </c>
      <c r="O540" t="str">
        <f t="shared" si="70"/>
        <v/>
      </c>
      <c r="P540" t="str">
        <f t="shared" si="71"/>
        <v/>
      </c>
      <c r="Q540" t="str">
        <f t="shared" si="72"/>
        <v>revenue,  parts,  service,  collision_repair,  revenue</v>
      </c>
    </row>
    <row r="541" spans="2:17" x14ac:dyDescent="0.2">
      <c r="B541" t="s">
        <v>1852</v>
      </c>
      <c r="C541" t="s">
        <v>3832</v>
      </c>
      <c r="D541" t="s">
        <v>3469</v>
      </c>
      <c r="J541" t="str">
        <f t="shared" si="65"/>
        <v xml:space="preserve">revenue, </v>
      </c>
      <c r="K541" t="str">
        <f t="shared" si="66"/>
        <v xml:space="preserve"> vehicles, </v>
      </c>
      <c r="L541" t="str">
        <f t="shared" si="67"/>
        <v xml:space="preserve"> revenue</v>
      </c>
      <c r="M541" t="str">
        <f t="shared" si="68"/>
        <v/>
      </c>
      <c r="N541" t="str">
        <f t="shared" si="69"/>
        <v/>
      </c>
      <c r="O541" t="str">
        <f t="shared" si="70"/>
        <v/>
      </c>
      <c r="P541" t="str">
        <f t="shared" si="71"/>
        <v/>
      </c>
      <c r="Q541" t="str">
        <f t="shared" si="72"/>
        <v>revenue,  vehicles,  revenue</v>
      </c>
    </row>
    <row r="542" spans="2:17" x14ac:dyDescent="0.2">
      <c r="B542" t="s">
        <v>2364</v>
      </c>
      <c r="C542" t="s">
        <v>3833</v>
      </c>
      <c r="D542" t="s">
        <v>3767</v>
      </c>
      <c r="J542" t="str">
        <f t="shared" si="65"/>
        <v xml:space="preserve">revenuesegment, </v>
      </c>
      <c r="K542" t="str">
        <f t="shared" si="66"/>
        <v xml:space="preserve"> echopark, </v>
      </c>
      <c r="L542" t="str">
        <f t="shared" si="67"/>
        <v xml:space="preserve"> wholesale_vehicles</v>
      </c>
      <c r="M542" t="str">
        <f t="shared" si="68"/>
        <v/>
      </c>
      <c r="N542" t="str">
        <f t="shared" si="69"/>
        <v/>
      </c>
      <c r="O542" t="str">
        <f t="shared" si="70"/>
        <v/>
      </c>
      <c r="P542" t="str">
        <f t="shared" si="71"/>
        <v/>
      </c>
      <c r="Q542" t="str">
        <f t="shared" si="72"/>
        <v>revenuesegment,  echopark,  wholesale_vehicles</v>
      </c>
    </row>
    <row r="543" spans="2:17" x14ac:dyDescent="0.2">
      <c r="B543" t="s">
        <v>2364</v>
      </c>
      <c r="C543" t="s">
        <v>3767</v>
      </c>
      <c r="J543" t="str">
        <f t="shared" si="65"/>
        <v xml:space="preserve">revenuesegment, </v>
      </c>
      <c r="K543" t="str">
        <f t="shared" si="66"/>
        <v xml:space="preserve"> wholesale_vehicles</v>
      </c>
      <c r="L543" t="str">
        <f t="shared" si="67"/>
        <v/>
      </c>
      <c r="M543" t="str">
        <f t="shared" si="68"/>
        <v/>
      </c>
      <c r="N543" t="str">
        <f t="shared" si="69"/>
        <v/>
      </c>
      <c r="O543" t="str">
        <f t="shared" si="70"/>
        <v/>
      </c>
      <c r="P543" t="str">
        <f t="shared" si="71"/>
        <v/>
      </c>
      <c r="Q543" t="str">
        <f t="shared" si="72"/>
        <v>revenuesegment,  wholesale_vehicles</v>
      </c>
    </row>
    <row r="544" spans="2:17" x14ac:dyDescent="0.2">
      <c r="B544" t="s">
        <v>2364</v>
      </c>
      <c r="C544" t="s">
        <v>3834</v>
      </c>
      <c r="D544" t="s">
        <v>3835</v>
      </c>
      <c r="J544" t="str">
        <f t="shared" si="65"/>
        <v xml:space="preserve">revenuesegment, </v>
      </c>
      <c r="K544" t="str">
        <f t="shared" si="66"/>
        <v xml:space="preserve"> echopark_segment_same_, </v>
      </c>
      <c r="L544" t="str">
        <f t="shared" si="67"/>
        <v xml:space="preserve"> storeused_vehicle</v>
      </c>
      <c r="M544" t="str">
        <f t="shared" si="68"/>
        <v/>
      </c>
      <c r="N544" t="str">
        <f t="shared" si="69"/>
        <v/>
      </c>
      <c r="O544" t="str">
        <f t="shared" si="70"/>
        <v/>
      </c>
      <c r="P544" t="str">
        <f t="shared" si="71"/>
        <v/>
      </c>
      <c r="Q544" t="str">
        <f t="shared" si="72"/>
        <v>revenuesegment,  echopark_segment_same_,  storeused_vehicle</v>
      </c>
    </row>
    <row r="545" spans="2:17" x14ac:dyDescent="0.2">
      <c r="B545" t="s">
        <v>2364</v>
      </c>
      <c r="C545" t="s">
        <v>3829</v>
      </c>
      <c r="D545" t="s">
        <v>3691</v>
      </c>
      <c r="J545" t="str">
        <f t="shared" si="65"/>
        <v xml:space="preserve">revenuesegment, </v>
      </c>
      <c r="K545" t="str">
        <f t="shared" si="66"/>
        <v xml:space="preserve"> echopark_segment, </v>
      </c>
      <c r="L545" t="str">
        <f t="shared" si="67"/>
        <v xml:space="preserve"> used_vehicle</v>
      </c>
      <c r="M545" t="str">
        <f t="shared" si="68"/>
        <v/>
      </c>
      <c r="N545" t="str">
        <f t="shared" si="69"/>
        <v/>
      </c>
      <c r="O545" t="str">
        <f t="shared" si="70"/>
        <v/>
      </c>
      <c r="P545" t="str">
        <f t="shared" si="71"/>
        <v/>
      </c>
      <c r="Q545" t="str">
        <f t="shared" si="72"/>
        <v>revenuesegment,  echopark_segment,  used_vehicle</v>
      </c>
    </row>
    <row r="546" spans="2:17" x14ac:dyDescent="0.2">
      <c r="B546" t="s">
        <v>2364</v>
      </c>
      <c r="C546" t="s">
        <v>2194</v>
      </c>
      <c r="D546" t="s">
        <v>3684</v>
      </c>
      <c r="E546" t="s">
        <v>3767</v>
      </c>
      <c r="J546" t="str">
        <f t="shared" si="65"/>
        <v xml:space="preserve">revenuesegment, </v>
      </c>
      <c r="K546" t="str">
        <f t="shared" si="66"/>
        <v xml:space="preserve"> franchised_dealerships, </v>
      </c>
      <c r="L546" t="str">
        <f t="shared" si="67"/>
        <v xml:space="preserve"> same_store, </v>
      </c>
      <c r="M546" t="str">
        <f t="shared" si="68"/>
        <v xml:space="preserve"> wholesale_vehicles</v>
      </c>
      <c r="N546" t="str">
        <f t="shared" si="69"/>
        <v/>
      </c>
      <c r="O546" t="str">
        <f t="shared" si="70"/>
        <v/>
      </c>
      <c r="P546" t="str">
        <f t="shared" si="71"/>
        <v/>
      </c>
      <c r="Q546" t="str">
        <f t="shared" si="72"/>
        <v>revenuesegment,  franchised_dealerships,  same_store,  wholesale_vehicles</v>
      </c>
    </row>
    <row r="547" spans="2:17" x14ac:dyDescent="0.2">
      <c r="B547" t="s">
        <v>2364</v>
      </c>
      <c r="C547" t="s">
        <v>2194</v>
      </c>
      <c r="D547" t="s">
        <v>3684</v>
      </c>
      <c r="E547" t="s">
        <v>3723</v>
      </c>
      <c r="J547" t="str">
        <f t="shared" si="65"/>
        <v xml:space="preserve">revenuesegment, </v>
      </c>
      <c r="K547" t="str">
        <f t="shared" si="66"/>
        <v xml:space="preserve"> franchised_dealerships, </v>
      </c>
      <c r="L547" t="str">
        <f t="shared" si="67"/>
        <v xml:space="preserve"> same_store, </v>
      </c>
      <c r="M547" t="str">
        <f t="shared" si="68"/>
        <v xml:space="preserve"> new_vehicles</v>
      </c>
      <c r="N547" t="str">
        <f t="shared" si="69"/>
        <v/>
      </c>
      <c r="O547" t="str">
        <f t="shared" si="70"/>
        <v/>
      </c>
      <c r="P547" t="str">
        <f t="shared" si="71"/>
        <v/>
      </c>
      <c r="Q547" t="str">
        <f t="shared" si="72"/>
        <v>revenuesegment,  franchised_dealerships,  same_store,  new_vehicles</v>
      </c>
    </row>
    <row r="548" spans="2:17" x14ac:dyDescent="0.2">
      <c r="B548" t="s">
        <v>2364</v>
      </c>
      <c r="C548" t="s">
        <v>2194</v>
      </c>
      <c r="D548" t="s">
        <v>3684</v>
      </c>
      <c r="E548" t="s">
        <v>3724</v>
      </c>
      <c r="J548" t="str">
        <f t="shared" si="65"/>
        <v xml:space="preserve">revenuesegment, </v>
      </c>
      <c r="K548" t="str">
        <f t="shared" si="66"/>
        <v xml:space="preserve"> franchised_dealerships, </v>
      </c>
      <c r="L548" t="str">
        <f t="shared" si="67"/>
        <v xml:space="preserve"> same_store, </v>
      </c>
      <c r="M548" t="str">
        <f t="shared" si="68"/>
        <v xml:space="preserve"> used_vehicles</v>
      </c>
      <c r="N548" t="str">
        <f t="shared" si="69"/>
        <v/>
      </c>
      <c r="O548" t="str">
        <f t="shared" si="70"/>
        <v/>
      </c>
      <c r="P548" t="str">
        <f t="shared" si="71"/>
        <v/>
      </c>
      <c r="Q548" t="str">
        <f t="shared" si="72"/>
        <v>revenuesegment,  franchised_dealerships,  same_store,  used_vehicles</v>
      </c>
    </row>
    <row r="549" spans="2:17" x14ac:dyDescent="0.2">
      <c r="B549" t="s">
        <v>2364</v>
      </c>
      <c r="C549" t="s">
        <v>2194</v>
      </c>
      <c r="D549" t="s">
        <v>3724</v>
      </c>
      <c r="J549" t="str">
        <f t="shared" si="65"/>
        <v xml:space="preserve">revenuesegment, </v>
      </c>
      <c r="K549" t="str">
        <f t="shared" si="66"/>
        <v xml:space="preserve"> franchised_dealerships, </v>
      </c>
      <c r="L549" t="str">
        <f t="shared" si="67"/>
        <v xml:space="preserve"> used_vehicles</v>
      </c>
      <c r="M549" t="str">
        <f t="shared" si="68"/>
        <v/>
      </c>
      <c r="N549" t="str">
        <f t="shared" si="69"/>
        <v/>
      </c>
      <c r="O549" t="str">
        <f t="shared" si="70"/>
        <v/>
      </c>
      <c r="P549" t="str">
        <f t="shared" si="71"/>
        <v/>
      </c>
      <c r="Q549" t="str">
        <f t="shared" si="72"/>
        <v>revenuesegment,  franchised_dealerships,  used_vehicles</v>
      </c>
    </row>
    <row r="550" spans="2:17" x14ac:dyDescent="0.2">
      <c r="B550" t="s">
        <v>2364</v>
      </c>
      <c r="C550" t="s">
        <v>2194</v>
      </c>
      <c r="D550" t="s">
        <v>3723</v>
      </c>
      <c r="J550" t="str">
        <f t="shared" si="65"/>
        <v xml:space="preserve">revenuesegment, </v>
      </c>
      <c r="K550" t="str">
        <f t="shared" si="66"/>
        <v xml:space="preserve"> franchised_dealerships, </v>
      </c>
      <c r="L550" t="str">
        <f t="shared" si="67"/>
        <v xml:space="preserve"> new_vehicles</v>
      </c>
      <c r="M550" t="str">
        <f t="shared" si="68"/>
        <v/>
      </c>
      <c r="N550" t="str">
        <f t="shared" si="69"/>
        <v/>
      </c>
      <c r="O550" t="str">
        <f t="shared" si="70"/>
        <v/>
      </c>
      <c r="P550" t="str">
        <f t="shared" si="71"/>
        <v/>
      </c>
      <c r="Q550" t="str">
        <f t="shared" si="72"/>
        <v>revenuesegment,  franchised_dealerships,  new_vehicles</v>
      </c>
    </row>
    <row r="551" spans="2:17" x14ac:dyDescent="0.2">
      <c r="B551" t="s">
        <v>2364</v>
      </c>
      <c r="C551" t="s">
        <v>2194</v>
      </c>
      <c r="D551" t="s">
        <v>3767</v>
      </c>
      <c r="J551" t="str">
        <f t="shared" si="65"/>
        <v xml:space="preserve">revenuesegment, </v>
      </c>
      <c r="K551" t="str">
        <f t="shared" si="66"/>
        <v xml:space="preserve"> franchised_dealerships, </v>
      </c>
      <c r="L551" t="str">
        <f t="shared" si="67"/>
        <v xml:space="preserve"> wholesale_vehicles</v>
      </c>
      <c r="M551" t="str">
        <f t="shared" si="68"/>
        <v/>
      </c>
      <c r="N551" t="str">
        <f t="shared" si="69"/>
        <v/>
      </c>
      <c r="O551" t="str">
        <f t="shared" si="70"/>
        <v/>
      </c>
      <c r="P551" t="str">
        <f t="shared" si="71"/>
        <v/>
      </c>
      <c r="Q551" t="str">
        <f t="shared" si="72"/>
        <v>revenuesegment,  franchised_dealerships,  wholesale_vehicles</v>
      </c>
    </row>
    <row r="552" spans="2:17" x14ac:dyDescent="0.2">
      <c r="B552" t="s">
        <v>2232</v>
      </c>
      <c r="C552" t="s">
        <v>3833</v>
      </c>
      <c r="D552" t="s">
        <v>3767</v>
      </c>
      <c r="J552" t="str">
        <f t="shared" si="65"/>
        <v xml:space="preserve">segment, </v>
      </c>
      <c r="K552" t="str">
        <f t="shared" si="66"/>
        <v xml:space="preserve"> echopark, </v>
      </c>
      <c r="L552" t="str">
        <f t="shared" si="67"/>
        <v xml:space="preserve"> wholesale_vehicles</v>
      </c>
      <c r="M552" t="str">
        <f t="shared" si="68"/>
        <v/>
      </c>
      <c r="N552" t="str">
        <f t="shared" si="69"/>
        <v/>
      </c>
      <c r="O552" t="str">
        <f t="shared" si="70"/>
        <v/>
      </c>
      <c r="P552" t="str">
        <f t="shared" si="71"/>
        <v/>
      </c>
      <c r="Q552" t="str">
        <f t="shared" si="72"/>
        <v>segment,  echopark,  wholesale_vehicles</v>
      </c>
    </row>
    <row r="553" spans="2:17" x14ac:dyDescent="0.2">
      <c r="B553" t="s">
        <v>2232</v>
      </c>
      <c r="C553" t="s">
        <v>3836</v>
      </c>
      <c r="J553" t="str">
        <f t="shared" si="65"/>
        <v xml:space="preserve">segment, </v>
      </c>
      <c r="K553" t="str">
        <f t="shared" si="66"/>
        <v xml:space="preserve"> echopark_same_market_used_vehicles</v>
      </c>
      <c r="L553" t="str">
        <f t="shared" si="67"/>
        <v/>
      </c>
      <c r="M553" t="str">
        <f t="shared" si="68"/>
        <v/>
      </c>
      <c r="N553" t="str">
        <f t="shared" si="69"/>
        <v/>
      </c>
      <c r="O553" t="str">
        <f t="shared" si="70"/>
        <v/>
      </c>
      <c r="P553" t="str">
        <f t="shared" si="71"/>
        <v/>
      </c>
      <c r="Q553" t="str">
        <f t="shared" si="72"/>
        <v>segment,  echopark_same_market_used_vehicles</v>
      </c>
    </row>
    <row r="554" spans="2:17" x14ac:dyDescent="0.2">
      <c r="B554" t="s">
        <v>2232</v>
      </c>
      <c r="C554" t="s">
        <v>3837</v>
      </c>
      <c r="J554" t="str">
        <f t="shared" si="65"/>
        <v xml:space="preserve">segment, </v>
      </c>
      <c r="K554" t="str">
        <f t="shared" si="66"/>
        <v xml:space="preserve"> echopark_same_market_wholesale_vehicles</v>
      </c>
      <c r="L554" t="str">
        <f t="shared" si="67"/>
        <v/>
      </c>
      <c r="M554" t="str">
        <f t="shared" si="68"/>
        <v/>
      </c>
      <c r="N554" t="str">
        <f t="shared" si="69"/>
        <v/>
      </c>
      <c r="O554" t="str">
        <f t="shared" si="70"/>
        <v/>
      </c>
      <c r="P554" t="str">
        <f t="shared" si="71"/>
        <v/>
      </c>
      <c r="Q554" t="str">
        <f t="shared" si="72"/>
        <v>segment,  echopark_same_market_wholesale_vehicles</v>
      </c>
    </row>
    <row r="555" spans="2:17" x14ac:dyDescent="0.2">
      <c r="B555" t="s">
        <v>2232</v>
      </c>
      <c r="C555" t="s">
        <v>3838</v>
      </c>
      <c r="J555" t="str">
        <f t="shared" si="65"/>
        <v xml:space="preserve">segment, </v>
      </c>
      <c r="K555" t="str">
        <f t="shared" si="66"/>
        <v xml:space="preserve"> echopark_new_vehicles</v>
      </c>
      <c r="L555" t="str">
        <f t="shared" si="67"/>
        <v/>
      </c>
      <c r="M555" t="str">
        <f t="shared" si="68"/>
        <v/>
      </c>
      <c r="N555" t="str">
        <f t="shared" si="69"/>
        <v/>
      </c>
      <c r="O555" t="str">
        <f t="shared" si="70"/>
        <v/>
      </c>
      <c r="P555" t="str">
        <f t="shared" si="71"/>
        <v/>
      </c>
      <c r="Q555" t="str">
        <f t="shared" si="72"/>
        <v>segment,  echopark_new_vehicles</v>
      </c>
    </row>
    <row r="556" spans="2:17" x14ac:dyDescent="0.2">
      <c r="B556" t="s">
        <v>2232</v>
      </c>
      <c r="C556" t="s">
        <v>3839</v>
      </c>
      <c r="J556" t="str">
        <f t="shared" si="65"/>
        <v xml:space="preserve">segment, </v>
      </c>
      <c r="K556" t="str">
        <f t="shared" si="66"/>
        <v xml:space="preserve"> echopark_used_vehicles</v>
      </c>
      <c r="L556" t="str">
        <f t="shared" si="67"/>
        <v/>
      </c>
      <c r="M556" t="str">
        <f t="shared" si="68"/>
        <v/>
      </c>
      <c r="N556" t="str">
        <f t="shared" si="69"/>
        <v/>
      </c>
      <c r="O556" t="str">
        <f t="shared" si="70"/>
        <v/>
      </c>
      <c r="P556" t="str">
        <f t="shared" si="71"/>
        <v/>
      </c>
      <c r="Q556" t="str">
        <f t="shared" si="72"/>
        <v>segment,  echopark_used_vehicles</v>
      </c>
    </row>
    <row r="557" spans="2:17" x14ac:dyDescent="0.2">
      <c r="B557" t="s">
        <v>2232</v>
      </c>
      <c r="C557" t="s">
        <v>2194</v>
      </c>
      <c r="D557" t="s">
        <v>3840</v>
      </c>
      <c r="E557" t="s">
        <v>3724</v>
      </c>
      <c r="J557" t="str">
        <f t="shared" si="65"/>
        <v xml:space="preserve">segment, </v>
      </c>
      <c r="K557" t="str">
        <f t="shared" si="66"/>
        <v xml:space="preserve"> franchised_dealerships, </v>
      </c>
      <c r="L557" t="str">
        <f t="shared" si="67"/>
        <v xml:space="preserve"> _retail_new, </v>
      </c>
      <c r="M557" t="str">
        <f t="shared" si="68"/>
        <v xml:space="preserve"> used_vehicles</v>
      </c>
      <c r="N557" t="str">
        <f t="shared" si="69"/>
        <v/>
      </c>
      <c r="O557" t="str">
        <f t="shared" si="70"/>
        <v/>
      </c>
      <c r="P557" t="str">
        <f t="shared" si="71"/>
        <v/>
      </c>
      <c r="Q557" t="str">
        <f t="shared" si="72"/>
        <v>segment,  franchised_dealerships,  _retail_new,  used_vehicles</v>
      </c>
    </row>
    <row r="558" spans="2:17" x14ac:dyDescent="0.2">
      <c r="B558" t="s">
        <v>2232</v>
      </c>
      <c r="C558" t="s">
        <v>2194</v>
      </c>
      <c r="D558" t="s">
        <v>3841</v>
      </c>
      <c r="E558" t="s">
        <v>3842</v>
      </c>
      <c r="J558" t="str">
        <f t="shared" si="65"/>
        <v xml:space="preserve">segment, </v>
      </c>
      <c r="K558" t="str">
        <f t="shared" si="66"/>
        <v xml:space="preserve"> franchised_dealerships, </v>
      </c>
      <c r="L558" t="str">
        <f t="shared" si="67"/>
        <v xml:space="preserve"> _used, </v>
      </c>
      <c r="M558" t="str">
        <f t="shared" si="68"/>
        <v xml:space="preserve"> new_ratio</v>
      </c>
      <c r="N558" t="str">
        <f t="shared" si="69"/>
        <v/>
      </c>
      <c r="O558" t="str">
        <f t="shared" si="70"/>
        <v/>
      </c>
      <c r="P558" t="str">
        <f t="shared" si="71"/>
        <v/>
      </c>
      <c r="Q558" t="str">
        <f t="shared" si="72"/>
        <v>segment,  franchised_dealerships,  _used,  new_ratio</v>
      </c>
    </row>
    <row r="559" spans="2:17" x14ac:dyDescent="0.2">
      <c r="B559" t="s">
        <v>2232</v>
      </c>
      <c r="C559" t="s">
        <v>2194</v>
      </c>
      <c r="D559" t="s">
        <v>3723</v>
      </c>
      <c r="J559" t="str">
        <f t="shared" si="65"/>
        <v xml:space="preserve">segment, </v>
      </c>
      <c r="K559" t="str">
        <f t="shared" si="66"/>
        <v xml:space="preserve"> franchised_dealerships, </v>
      </c>
      <c r="L559" t="str">
        <f t="shared" si="67"/>
        <v xml:space="preserve"> new_vehicles</v>
      </c>
      <c r="M559" t="str">
        <f t="shared" si="68"/>
        <v/>
      </c>
      <c r="N559" t="str">
        <f t="shared" si="69"/>
        <v/>
      </c>
      <c r="O559" t="str">
        <f t="shared" si="70"/>
        <v/>
      </c>
      <c r="P559" t="str">
        <f t="shared" si="71"/>
        <v/>
      </c>
      <c r="Q559" t="str">
        <f t="shared" si="72"/>
        <v>segment,  franchised_dealerships,  new_vehicles</v>
      </c>
    </row>
    <row r="560" spans="2:17" x14ac:dyDescent="0.2">
      <c r="B560" t="s">
        <v>2232</v>
      </c>
      <c r="C560" t="s">
        <v>2194</v>
      </c>
      <c r="D560" t="s">
        <v>3724</v>
      </c>
      <c r="J560" t="str">
        <f t="shared" si="65"/>
        <v xml:space="preserve">segment, </v>
      </c>
      <c r="K560" t="str">
        <f t="shared" si="66"/>
        <v xml:space="preserve"> franchised_dealerships, </v>
      </c>
      <c r="L560" t="str">
        <f t="shared" si="67"/>
        <v xml:space="preserve"> used_vehicles</v>
      </c>
      <c r="M560" t="str">
        <f t="shared" si="68"/>
        <v/>
      </c>
      <c r="N560" t="str">
        <f t="shared" si="69"/>
        <v/>
      </c>
      <c r="O560" t="str">
        <f t="shared" si="70"/>
        <v/>
      </c>
      <c r="P560" t="str">
        <f t="shared" si="71"/>
        <v/>
      </c>
      <c r="Q560" t="str">
        <f t="shared" si="72"/>
        <v>segment,  franchised_dealerships,  used_vehicles</v>
      </c>
    </row>
    <row r="561" spans="2:17" x14ac:dyDescent="0.2">
      <c r="B561" t="s">
        <v>2232</v>
      </c>
      <c r="C561" t="s">
        <v>2194</v>
      </c>
      <c r="D561" t="s">
        <v>3843</v>
      </c>
      <c r="J561" t="str">
        <f t="shared" si="65"/>
        <v xml:space="preserve">segment, </v>
      </c>
      <c r="K561" t="str">
        <f t="shared" si="66"/>
        <v xml:space="preserve"> franchised_dealerships, </v>
      </c>
      <c r="L561" t="str">
        <f t="shared" si="67"/>
        <v xml:space="preserve"> _wholesale_vehicles</v>
      </c>
      <c r="M561" t="str">
        <f t="shared" si="68"/>
        <v/>
      </c>
      <c r="N561" t="str">
        <f t="shared" si="69"/>
        <v/>
      </c>
      <c r="O561" t="str">
        <f t="shared" si="70"/>
        <v/>
      </c>
      <c r="P561" t="str">
        <f t="shared" si="71"/>
        <v/>
      </c>
      <c r="Q561" t="str">
        <f t="shared" si="72"/>
        <v>segment,  franchised_dealerships,  _wholesale_vehicles</v>
      </c>
    </row>
    <row r="562" spans="2:17" x14ac:dyDescent="0.2">
      <c r="B562" t="s">
        <v>2232</v>
      </c>
      <c r="C562" t="s">
        <v>2194</v>
      </c>
      <c r="D562" t="s">
        <v>3684</v>
      </c>
      <c r="E562" t="s">
        <v>3760</v>
      </c>
      <c r="F562" t="s">
        <v>3724</v>
      </c>
      <c r="J562" t="str">
        <f t="shared" si="65"/>
        <v xml:space="preserve">segment, </v>
      </c>
      <c r="K562" t="str">
        <f t="shared" si="66"/>
        <v xml:space="preserve"> franchised_dealerships, </v>
      </c>
      <c r="L562" t="str">
        <f t="shared" si="67"/>
        <v xml:space="preserve"> same_store, </v>
      </c>
      <c r="M562" t="str">
        <f t="shared" si="68"/>
        <v xml:space="preserve"> retail_new, </v>
      </c>
      <c r="N562" t="str">
        <f t="shared" si="69"/>
        <v xml:space="preserve"> used_vehicles</v>
      </c>
      <c r="O562" t="str">
        <f t="shared" si="70"/>
        <v/>
      </c>
      <c r="P562" t="str">
        <f t="shared" si="71"/>
        <v/>
      </c>
      <c r="Q562" t="str">
        <f t="shared" si="72"/>
        <v>segment,  franchised_dealerships,  same_store,  retail_new,  used_vehicles</v>
      </c>
    </row>
    <row r="563" spans="2:17" x14ac:dyDescent="0.2">
      <c r="B563" t="s">
        <v>2232</v>
      </c>
      <c r="C563" t="s">
        <v>2194</v>
      </c>
      <c r="D563" t="s">
        <v>3684</v>
      </c>
      <c r="E563" t="s">
        <v>3724</v>
      </c>
      <c r="J563" t="str">
        <f t="shared" si="65"/>
        <v xml:space="preserve">segment, </v>
      </c>
      <c r="K563" t="str">
        <f t="shared" si="66"/>
        <v xml:space="preserve"> franchised_dealerships, </v>
      </c>
      <c r="L563" t="str">
        <f t="shared" si="67"/>
        <v xml:space="preserve"> same_store, </v>
      </c>
      <c r="M563" t="str">
        <f t="shared" si="68"/>
        <v xml:space="preserve"> used_vehicles</v>
      </c>
      <c r="N563" t="str">
        <f t="shared" si="69"/>
        <v/>
      </c>
      <c r="O563" t="str">
        <f t="shared" si="70"/>
        <v/>
      </c>
      <c r="P563" t="str">
        <f t="shared" si="71"/>
        <v/>
      </c>
      <c r="Q563" t="str">
        <f t="shared" si="72"/>
        <v>segment,  franchised_dealerships,  same_store,  used_vehicles</v>
      </c>
    </row>
    <row r="564" spans="2:17" x14ac:dyDescent="0.2">
      <c r="B564" t="s">
        <v>2232</v>
      </c>
      <c r="C564" t="s">
        <v>2194</v>
      </c>
      <c r="D564" t="s">
        <v>3684</v>
      </c>
      <c r="E564" t="s">
        <v>3844</v>
      </c>
      <c r="F564" t="s">
        <v>3842</v>
      </c>
      <c r="J564" t="str">
        <f t="shared" si="65"/>
        <v xml:space="preserve">segment, </v>
      </c>
      <c r="K564" t="str">
        <f t="shared" si="66"/>
        <v xml:space="preserve"> franchised_dealerships, </v>
      </c>
      <c r="L564" t="str">
        <f t="shared" si="67"/>
        <v xml:space="preserve"> same_store, </v>
      </c>
      <c r="M564" t="str">
        <f t="shared" si="68"/>
        <v xml:space="preserve"> used, </v>
      </c>
      <c r="N564" t="str">
        <f t="shared" si="69"/>
        <v xml:space="preserve"> new_ratio</v>
      </c>
      <c r="O564" t="str">
        <f t="shared" si="70"/>
        <v/>
      </c>
      <c r="P564" t="str">
        <f t="shared" si="71"/>
        <v/>
      </c>
      <c r="Q564" t="str">
        <f t="shared" si="72"/>
        <v>segment,  franchised_dealerships,  same_store,  used,  new_ratio</v>
      </c>
    </row>
    <row r="565" spans="2:17" x14ac:dyDescent="0.2">
      <c r="B565" t="s">
        <v>2232</v>
      </c>
      <c r="C565" t="s">
        <v>2194</v>
      </c>
      <c r="D565" t="s">
        <v>3684</v>
      </c>
      <c r="E565" t="s">
        <v>3723</v>
      </c>
      <c r="J565" t="str">
        <f t="shared" si="65"/>
        <v xml:space="preserve">segment, </v>
      </c>
      <c r="K565" t="str">
        <f t="shared" si="66"/>
        <v xml:space="preserve"> franchised_dealerships, </v>
      </c>
      <c r="L565" t="str">
        <f t="shared" si="67"/>
        <v xml:space="preserve"> same_store, </v>
      </c>
      <c r="M565" t="str">
        <f t="shared" si="68"/>
        <v xml:space="preserve"> new_vehicles</v>
      </c>
      <c r="N565" t="str">
        <f t="shared" si="69"/>
        <v/>
      </c>
      <c r="O565" t="str">
        <f t="shared" si="70"/>
        <v/>
      </c>
      <c r="P565" t="str">
        <f t="shared" si="71"/>
        <v/>
      </c>
      <c r="Q565" t="str">
        <f t="shared" si="72"/>
        <v>segment,  franchised_dealerships,  same_store,  new_vehicles</v>
      </c>
    </row>
    <row r="566" spans="2:17" x14ac:dyDescent="0.2">
      <c r="B566" t="s">
        <v>2232</v>
      </c>
      <c r="C566" t="s">
        <v>2194</v>
      </c>
      <c r="D566" t="s">
        <v>3684</v>
      </c>
      <c r="E566" t="s">
        <v>3767</v>
      </c>
      <c r="J566" t="str">
        <f t="shared" si="65"/>
        <v xml:space="preserve">segment, </v>
      </c>
      <c r="K566" t="str">
        <f t="shared" si="66"/>
        <v xml:space="preserve"> franchised_dealerships, </v>
      </c>
      <c r="L566" t="str">
        <f t="shared" si="67"/>
        <v xml:space="preserve"> same_store, </v>
      </c>
      <c r="M566" t="str">
        <f t="shared" si="68"/>
        <v xml:space="preserve"> wholesale_vehicles</v>
      </c>
      <c r="N566" t="str">
        <f t="shared" si="69"/>
        <v/>
      </c>
      <c r="O566" t="str">
        <f t="shared" si="70"/>
        <v/>
      </c>
      <c r="P566" t="str">
        <f t="shared" si="71"/>
        <v/>
      </c>
      <c r="Q566" t="str">
        <f t="shared" si="72"/>
        <v>segment,  franchised_dealerships,  same_store,  wholesale_vehicles</v>
      </c>
    </row>
    <row r="567" spans="2:17" x14ac:dyDescent="0.2">
      <c r="B567" t="s">
        <v>1192</v>
      </c>
      <c r="C567" t="s">
        <v>3845</v>
      </c>
      <c r="J567" t="str">
        <f t="shared" si="65"/>
        <v xml:space="preserve">days, </v>
      </c>
      <c r="K567" t="str">
        <f t="shared" si="66"/>
        <v xml:space="preserve"> sale</v>
      </c>
      <c r="L567" t="str">
        <f t="shared" si="67"/>
        <v/>
      </c>
      <c r="M567" t="str">
        <f t="shared" si="68"/>
        <v/>
      </c>
      <c r="N567" t="str">
        <f t="shared" si="69"/>
        <v/>
      </c>
      <c r="O567" t="str">
        <f t="shared" si="70"/>
        <v/>
      </c>
      <c r="P567" t="str">
        <f t="shared" si="71"/>
        <v/>
      </c>
      <c r="Q567" t="str">
        <f t="shared" si="72"/>
        <v>days,  sale</v>
      </c>
    </row>
    <row r="568" spans="2:17" x14ac:dyDescent="0.2">
      <c r="B568" t="s">
        <v>2245</v>
      </c>
      <c r="C568" t="s">
        <v>3846</v>
      </c>
      <c r="D568" t="s">
        <v>3847</v>
      </c>
      <c r="E568" t="s">
        <v>3661</v>
      </c>
      <c r="F568" t="s">
        <v>3846</v>
      </c>
      <c r="G568" t="s">
        <v>3847</v>
      </c>
      <c r="J568" t="str">
        <f t="shared" si="65"/>
        <v xml:space="preserve">average, </v>
      </c>
      <c r="K568" t="str">
        <f t="shared" si="66"/>
        <v xml:space="preserve"> monthly, </v>
      </c>
      <c r="L568" t="str">
        <f t="shared" si="67"/>
        <v xml:space="preserve"> unique_visitors, </v>
      </c>
      <c r="M568" t="str">
        <f t="shared" si="68"/>
        <v xml:space="preserve"> average, </v>
      </c>
      <c r="N568" t="str">
        <f t="shared" si="69"/>
        <v xml:space="preserve"> monthly, </v>
      </c>
      <c r="O568" t="str">
        <f t="shared" si="70"/>
        <v xml:space="preserve"> unique_visitors</v>
      </c>
      <c r="P568" t="str">
        <f t="shared" si="71"/>
        <v/>
      </c>
      <c r="Q568" t="str">
        <f t="shared" si="72"/>
        <v>average,  monthly,  unique_visitors,  average,  monthly,  unique_visitors</v>
      </c>
    </row>
    <row r="569" spans="2:17" x14ac:dyDescent="0.2">
      <c r="B569" t="s">
        <v>2245</v>
      </c>
      <c r="C569" t="s">
        <v>3846</v>
      </c>
      <c r="D569" t="s">
        <v>3847</v>
      </c>
      <c r="E569" t="s">
        <v>3661</v>
      </c>
      <c r="F569" t="s">
        <v>3846</v>
      </c>
      <c r="G569" t="s">
        <v>3847</v>
      </c>
      <c r="J569" t="str">
        <f t="shared" si="65"/>
        <v xml:space="preserve">average, </v>
      </c>
      <c r="K569" t="str">
        <f t="shared" si="66"/>
        <v xml:space="preserve"> monthly, </v>
      </c>
      <c r="L569" t="str">
        <f t="shared" si="67"/>
        <v xml:space="preserve"> unique_visitors, </v>
      </c>
      <c r="M569" t="str">
        <f t="shared" si="68"/>
        <v xml:space="preserve"> average, </v>
      </c>
      <c r="N569" t="str">
        <f t="shared" si="69"/>
        <v xml:space="preserve"> monthly, </v>
      </c>
      <c r="O569" t="str">
        <f t="shared" si="70"/>
        <v xml:space="preserve"> unique_visitors</v>
      </c>
      <c r="P569" t="str">
        <f t="shared" si="71"/>
        <v/>
      </c>
      <c r="Q569" t="str">
        <f t="shared" si="72"/>
        <v>average,  monthly,  unique_visitors,  average,  monthly,  unique_visitors</v>
      </c>
    </row>
    <row r="570" spans="2:17" x14ac:dyDescent="0.2">
      <c r="B570" t="s">
        <v>2242</v>
      </c>
      <c r="C570" t="s">
        <v>3823</v>
      </c>
      <c r="D570" t="s">
        <v>3848</v>
      </c>
      <c r="J570" t="str">
        <f t="shared" si="65"/>
        <v xml:space="preserve">selling_price, </v>
      </c>
      <c r="K570" t="str">
        <f t="shared" si="66"/>
        <v xml:space="preserve"> by_segment, </v>
      </c>
      <c r="L570" t="str">
        <f t="shared" si="67"/>
        <v xml:space="preserve"> ecommerce</v>
      </c>
      <c r="M570" t="str">
        <f t="shared" si="68"/>
        <v/>
      </c>
      <c r="N570" t="str">
        <f t="shared" si="69"/>
        <v/>
      </c>
      <c r="O570" t="str">
        <f t="shared" si="70"/>
        <v/>
      </c>
      <c r="P570" t="str">
        <f t="shared" si="71"/>
        <v/>
      </c>
      <c r="Q570" t="str">
        <f t="shared" si="72"/>
        <v>selling_price,  by_segment,  ecommerce</v>
      </c>
    </row>
    <row r="571" spans="2:17" x14ac:dyDescent="0.2">
      <c r="B571" t="s">
        <v>2242</v>
      </c>
      <c r="C571" t="s">
        <v>3823</v>
      </c>
      <c r="D571" t="s">
        <v>3557</v>
      </c>
      <c r="J571" t="str">
        <f t="shared" si="65"/>
        <v xml:space="preserve">selling_price, </v>
      </c>
      <c r="K571" t="str">
        <f t="shared" si="66"/>
        <v xml:space="preserve"> by_segment, </v>
      </c>
      <c r="L571" t="str">
        <f t="shared" si="67"/>
        <v xml:space="preserve"> wholesale</v>
      </c>
      <c r="M571" t="str">
        <f t="shared" si="68"/>
        <v/>
      </c>
      <c r="N571" t="str">
        <f t="shared" si="69"/>
        <v/>
      </c>
      <c r="O571" t="str">
        <f t="shared" si="70"/>
        <v/>
      </c>
      <c r="P571" t="str">
        <f t="shared" si="71"/>
        <v/>
      </c>
      <c r="Q571" t="str">
        <f t="shared" si="72"/>
        <v>selling_price,  by_segment,  wholesale</v>
      </c>
    </row>
    <row r="572" spans="2:17" x14ac:dyDescent="0.2">
      <c r="B572" t="s">
        <v>1911</v>
      </c>
      <c r="C572" t="s">
        <v>3849</v>
      </c>
      <c r="J572" t="str">
        <f t="shared" si="65"/>
        <v xml:space="preserve">ecommerce_asp, </v>
      </c>
      <c r="K572" t="str">
        <f t="shared" si="66"/>
        <v xml:space="preserve"> ecommerce_asp</v>
      </c>
      <c r="L572" t="str">
        <f t="shared" si="67"/>
        <v/>
      </c>
      <c r="M572" t="str">
        <f t="shared" si="68"/>
        <v/>
      </c>
      <c r="N572" t="str">
        <f t="shared" si="69"/>
        <v/>
      </c>
      <c r="O572" t="str">
        <f t="shared" si="70"/>
        <v/>
      </c>
      <c r="P572" t="str">
        <f t="shared" si="71"/>
        <v/>
      </c>
      <c r="Q572" t="str">
        <f t="shared" si="72"/>
        <v>ecommerce_asp,  ecommerce_asp</v>
      </c>
    </row>
    <row r="573" spans="2:17" x14ac:dyDescent="0.2">
      <c r="B573" t="s">
        <v>1912</v>
      </c>
      <c r="C573" t="s">
        <v>3850</v>
      </c>
      <c r="J573" t="str">
        <f t="shared" si="65"/>
        <v xml:space="preserve">ecommerce_units, </v>
      </c>
      <c r="K573" t="str">
        <f t="shared" si="66"/>
        <v xml:space="preserve"> ecommerce_units</v>
      </c>
      <c r="L573" t="str">
        <f t="shared" si="67"/>
        <v/>
      </c>
      <c r="M573" t="str">
        <f t="shared" si="68"/>
        <v/>
      </c>
      <c r="N573" t="str">
        <f t="shared" si="69"/>
        <v/>
      </c>
      <c r="O573" t="str">
        <f t="shared" si="70"/>
        <v/>
      </c>
      <c r="P573" t="str">
        <f t="shared" si="71"/>
        <v/>
      </c>
      <c r="Q573" t="str">
        <f t="shared" si="72"/>
        <v>ecommerce_units,  ecommerce_units</v>
      </c>
    </row>
    <row r="574" spans="2:17" x14ac:dyDescent="0.2">
      <c r="B574" t="s">
        <v>2252</v>
      </c>
      <c r="C574" t="s">
        <v>3851</v>
      </c>
      <c r="J574" t="str">
        <f t="shared" si="65"/>
        <v xml:space="preserve">ecommerce_vehicles, </v>
      </c>
      <c r="K574" t="str">
        <f t="shared" si="66"/>
        <v xml:space="preserve"> available_for_sale</v>
      </c>
      <c r="L574" t="str">
        <f t="shared" si="67"/>
        <v/>
      </c>
      <c r="M574" t="str">
        <f t="shared" si="68"/>
        <v/>
      </c>
      <c r="N574" t="str">
        <f t="shared" si="69"/>
        <v/>
      </c>
      <c r="O574" t="str">
        <f t="shared" si="70"/>
        <v/>
      </c>
      <c r="P574" t="str">
        <f t="shared" si="71"/>
        <v/>
      </c>
      <c r="Q574" t="str">
        <f t="shared" si="72"/>
        <v>ecommerce_vehicles,  available_for_sale</v>
      </c>
    </row>
    <row r="575" spans="2:17" x14ac:dyDescent="0.2">
      <c r="B575" t="s">
        <v>1864</v>
      </c>
      <c r="C575" t="s">
        <v>3823</v>
      </c>
      <c r="D575" t="s">
        <v>3852</v>
      </c>
      <c r="E575" t="s">
        <v>3712</v>
      </c>
      <c r="J575" t="str">
        <f t="shared" si="65"/>
        <v xml:space="preserve">gross_profit, </v>
      </c>
      <c r="K575" t="str">
        <f t="shared" si="66"/>
        <v xml:space="preserve"> by_segment, </v>
      </c>
      <c r="L575" t="str">
        <f t="shared" si="67"/>
        <v xml:space="preserve"> ecommerce_, </v>
      </c>
      <c r="M575" t="str">
        <f t="shared" si="68"/>
        <v xml:space="preserve"> gross_profit</v>
      </c>
      <c r="N575" t="str">
        <f t="shared" si="69"/>
        <v/>
      </c>
      <c r="O575" t="str">
        <f t="shared" si="70"/>
        <v/>
      </c>
      <c r="P575" t="str">
        <f t="shared" si="71"/>
        <v/>
      </c>
      <c r="Q575" t="str">
        <f t="shared" si="72"/>
        <v>gross_profit,  by_segment,  ecommerce_,  gross_profit</v>
      </c>
    </row>
    <row r="576" spans="2:17" x14ac:dyDescent="0.2">
      <c r="B576" t="s">
        <v>1864</v>
      </c>
      <c r="C576" t="s">
        <v>3823</v>
      </c>
      <c r="D576" t="s">
        <v>3712</v>
      </c>
      <c r="J576" t="str">
        <f t="shared" si="65"/>
        <v xml:space="preserve">gross_profit, </v>
      </c>
      <c r="K576" t="str">
        <f t="shared" si="66"/>
        <v xml:space="preserve"> by_segment, </v>
      </c>
      <c r="L576" t="str">
        <f t="shared" si="67"/>
        <v xml:space="preserve"> gross_profit</v>
      </c>
      <c r="M576" t="str">
        <f t="shared" si="68"/>
        <v/>
      </c>
      <c r="N576" t="str">
        <f t="shared" si="69"/>
        <v/>
      </c>
      <c r="O576" t="str">
        <f t="shared" si="70"/>
        <v/>
      </c>
      <c r="P576" t="str">
        <f t="shared" si="71"/>
        <v/>
      </c>
      <c r="Q576" t="str">
        <f t="shared" si="72"/>
        <v>gross_profit,  by_segment,  gross_profit</v>
      </c>
    </row>
    <row r="577" spans="2:17" x14ac:dyDescent="0.2">
      <c r="B577" t="s">
        <v>1864</v>
      </c>
      <c r="C577" t="s">
        <v>3823</v>
      </c>
      <c r="D577" t="s">
        <v>3853</v>
      </c>
      <c r="E577" t="s">
        <v>3712</v>
      </c>
      <c r="J577" t="str">
        <f t="shared" si="65"/>
        <v xml:space="preserve">gross_profit, </v>
      </c>
      <c r="K577" t="str">
        <f t="shared" si="66"/>
        <v xml:space="preserve"> by_segment, </v>
      </c>
      <c r="L577" t="str">
        <f t="shared" si="67"/>
        <v xml:space="preserve"> wholesale_, </v>
      </c>
      <c r="M577" t="str">
        <f t="shared" si="68"/>
        <v xml:space="preserve"> gross_profit</v>
      </c>
      <c r="N577" t="str">
        <f t="shared" si="69"/>
        <v/>
      </c>
      <c r="O577" t="str">
        <f t="shared" si="70"/>
        <v/>
      </c>
      <c r="P577" t="str">
        <f t="shared" si="71"/>
        <v/>
      </c>
      <c r="Q577" t="str">
        <f t="shared" si="72"/>
        <v>gross_profit,  by_segment,  wholesale_,  gross_profit</v>
      </c>
    </row>
    <row r="578" spans="2:17" x14ac:dyDescent="0.2">
      <c r="B578" t="s">
        <v>2254</v>
      </c>
      <c r="C578" t="s">
        <v>2195</v>
      </c>
      <c r="J578" t="str">
        <f t="shared" si="65"/>
        <v xml:space="preserve">regional_hubs, </v>
      </c>
      <c r="K578" t="str">
        <f t="shared" si="66"/>
        <v xml:space="preserve"> regional_hubs</v>
      </c>
      <c r="L578" t="str">
        <f t="shared" si="67"/>
        <v/>
      </c>
      <c r="M578" t="str">
        <f t="shared" si="68"/>
        <v/>
      </c>
      <c r="N578" t="str">
        <f t="shared" si="69"/>
        <v/>
      </c>
      <c r="O578" t="str">
        <f t="shared" si="70"/>
        <v/>
      </c>
      <c r="P578" t="str">
        <f t="shared" si="71"/>
        <v/>
      </c>
      <c r="Q578" t="str">
        <f t="shared" si="72"/>
        <v>regional_hubs,  regional_hubs</v>
      </c>
    </row>
    <row r="579" spans="2:17" x14ac:dyDescent="0.2">
      <c r="B579" t="s">
        <v>2232</v>
      </c>
      <c r="C579" t="s">
        <v>3469</v>
      </c>
      <c r="D579" t="s">
        <v>3848</v>
      </c>
      <c r="E579" t="s">
        <v>3469</v>
      </c>
      <c r="F579" t="s">
        <v>3694</v>
      </c>
      <c r="J579" t="str">
        <f t="shared" ref="J579:J642" si="73">IF(B579="","",IF(C579&lt;&gt;"",B579&amp;", ",B579))</f>
        <v xml:space="preserve">segment, </v>
      </c>
      <c r="K579" t="str">
        <f t="shared" ref="K579:K642" si="74">IF(C579="","",IF(D579&lt;&gt;"",C579&amp;", ",C579))</f>
        <v xml:space="preserve"> revenue, </v>
      </c>
      <c r="L579" t="str">
        <f t="shared" ref="L579:L642" si="75">IF(D579="","",IF(E579&lt;&gt;"",D579&amp;", ",D579))</f>
        <v xml:space="preserve"> ecommerce, </v>
      </c>
      <c r="M579" t="str">
        <f t="shared" ref="M579:M642" si="76">IF(E579="","",IF(F579&lt;&gt;"",E579&amp;", ",E579))</f>
        <v xml:space="preserve"> revenue, </v>
      </c>
      <c r="N579" t="str">
        <f t="shared" ref="N579:N642" si="77">IF(F579="","",IF(G579&lt;&gt;"",F579&amp;", ",F579))</f>
        <v xml:space="preserve"> net</v>
      </c>
      <c r="O579" t="str">
        <f t="shared" ref="O579:O642" si="78">IF(G579="","",IF(H579&lt;&gt;"",G579&amp;", ",G579))</f>
        <v/>
      </c>
      <c r="P579" t="str">
        <f t="shared" ref="P579:P642" si="79">IF(H579="","",IF(I579&lt;&gt;"",H579&amp;", ",H579))</f>
        <v/>
      </c>
      <c r="Q579" t="str">
        <f t="shared" ref="Q579:Q642" si="80">CONCATENATE(J579,K579,L579,M579,N579,O579,P579)</f>
        <v>segment,  revenue,  ecommerce,  revenue,  net</v>
      </c>
    </row>
    <row r="580" spans="2:17" x14ac:dyDescent="0.2">
      <c r="B580" t="s">
        <v>2232</v>
      </c>
      <c r="C580" t="s">
        <v>3469</v>
      </c>
      <c r="D580" t="s">
        <v>3494</v>
      </c>
      <c r="E580" t="s">
        <v>3469</v>
      </c>
      <c r="J580" t="str">
        <f t="shared" si="73"/>
        <v xml:space="preserve">segment, </v>
      </c>
      <c r="K580" t="str">
        <f t="shared" si="74"/>
        <v xml:space="preserve"> revenue, </v>
      </c>
      <c r="L580" t="str">
        <f t="shared" si="75"/>
        <v xml:space="preserve"> other, </v>
      </c>
      <c r="M580" t="str">
        <f t="shared" si="76"/>
        <v xml:space="preserve"> revenue</v>
      </c>
      <c r="N580" t="str">
        <f t="shared" si="77"/>
        <v/>
      </c>
      <c r="O580" t="str">
        <f t="shared" si="78"/>
        <v/>
      </c>
      <c r="P580" t="str">
        <f t="shared" si="79"/>
        <v/>
      </c>
      <c r="Q580" t="str">
        <f t="shared" si="80"/>
        <v>segment,  revenue,  other,  revenue</v>
      </c>
    </row>
    <row r="581" spans="2:17" x14ac:dyDescent="0.2">
      <c r="B581" t="s">
        <v>2232</v>
      </c>
      <c r="C581" t="s">
        <v>3469</v>
      </c>
      <c r="D581" t="s">
        <v>3771</v>
      </c>
      <c r="E581" t="s">
        <v>3469</v>
      </c>
      <c r="J581" t="str">
        <f t="shared" si="73"/>
        <v xml:space="preserve">segment, </v>
      </c>
      <c r="K581" t="str">
        <f t="shared" si="74"/>
        <v xml:space="preserve"> revenue, </v>
      </c>
      <c r="L581" t="str">
        <f t="shared" si="75"/>
        <v xml:space="preserve"> wholesale_vehicle, </v>
      </c>
      <c r="M581" t="str">
        <f t="shared" si="76"/>
        <v xml:space="preserve"> revenue</v>
      </c>
      <c r="N581" t="str">
        <f t="shared" si="77"/>
        <v/>
      </c>
      <c r="O581" t="str">
        <f t="shared" si="78"/>
        <v/>
      </c>
      <c r="P581" t="str">
        <f t="shared" si="79"/>
        <v/>
      </c>
      <c r="Q581" t="str">
        <f t="shared" si="80"/>
        <v>segment,  revenue,  wholesale_vehicle,  revenue</v>
      </c>
    </row>
    <row r="582" spans="2:17" x14ac:dyDescent="0.2">
      <c r="B582" t="s">
        <v>1913</v>
      </c>
      <c r="J582" t="str">
        <f t="shared" si="73"/>
        <v>total_units_sold</v>
      </c>
      <c r="K582" t="str">
        <f t="shared" si="74"/>
        <v/>
      </c>
      <c r="L582" t="str">
        <f t="shared" si="75"/>
        <v/>
      </c>
      <c r="M582" t="str">
        <f t="shared" si="76"/>
        <v/>
      </c>
      <c r="N582" t="str">
        <f t="shared" si="77"/>
        <v/>
      </c>
      <c r="O582" t="str">
        <f t="shared" si="78"/>
        <v/>
      </c>
      <c r="P582" t="str">
        <f t="shared" si="79"/>
        <v/>
      </c>
      <c r="Q582" t="str">
        <f t="shared" si="80"/>
        <v>total_units_sold</v>
      </c>
    </row>
    <row r="583" spans="2:17" x14ac:dyDescent="0.2">
      <c r="B583" t="s">
        <v>1888</v>
      </c>
      <c r="C583" t="s">
        <v>3585</v>
      </c>
      <c r="D583" t="s">
        <v>3850</v>
      </c>
      <c r="J583" t="str">
        <f t="shared" si="73"/>
        <v xml:space="preserve">units_sold, </v>
      </c>
      <c r="K583" t="str">
        <f t="shared" si="74"/>
        <v xml:space="preserve"> segment, </v>
      </c>
      <c r="L583" t="str">
        <f t="shared" si="75"/>
        <v xml:space="preserve"> ecommerce_units</v>
      </c>
      <c r="M583" t="str">
        <f t="shared" si="76"/>
        <v/>
      </c>
      <c r="N583" t="str">
        <f t="shared" si="77"/>
        <v/>
      </c>
      <c r="O583" t="str">
        <f t="shared" si="78"/>
        <v/>
      </c>
      <c r="P583" t="str">
        <f t="shared" si="79"/>
        <v/>
      </c>
      <c r="Q583" t="str">
        <f t="shared" si="80"/>
        <v>units_sold,  segment,  ecommerce_units</v>
      </c>
    </row>
    <row r="584" spans="2:17" x14ac:dyDescent="0.2">
      <c r="B584" t="s">
        <v>1888</v>
      </c>
      <c r="C584" t="s">
        <v>3585</v>
      </c>
      <c r="D584" t="s">
        <v>3854</v>
      </c>
      <c r="J584" t="str">
        <f t="shared" si="73"/>
        <v xml:space="preserve">units_sold, </v>
      </c>
      <c r="K584" t="str">
        <f t="shared" si="74"/>
        <v xml:space="preserve"> segment, </v>
      </c>
      <c r="L584" t="str">
        <f t="shared" si="75"/>
        <v xml:space="preserve"> wholesale_units</v>
      </c>
      <c r="M584" t="str">
        <f t="shared" si="76"/>
        <v/>
      </c>
      <c r="N584" t="str">
        <f t="shared" si="77"/>
        <v/>
      </c>
      <c r="O584" t="str">
        <f t="shared" si="78"/>
        <v/>
      </c>
      <c r="P584" t="str">
        <f t="shared" si="79"/>
        <v/>
      </c>
      <c r="Q584" t="str">
        <f t="shared" si="80"/>
        <v>units_sold,  segment,  wholesale_units</v>
      </c>
    </row>
    <row r="585" spans="2:17" x14ac:dyDescent="0.2">
      <c r="B585" t="s">
        <v>1888</v>
      </c>
      <c r="C585" t="s">
        <v>3823</v>
      </c>
      <c r="D585" t="s">
        <v>3848</v>
      </c>
      <c r="J585" t="str">
        <f t="shared" si="73"/>
        <v xml:space="preserve">units_sold, </v>
      </c>
      <c r="K585" t="str">
        <f t="shared" si="74"/>
        <v xml:space="preserve"> by_segment, </v>
      </c>
      <c r="L585" t="str">
        <f t="shared" si="75"/>
        <v xml:space="preserve"> ecommerce</v>
      </c>
      <c r="M585" t="str">
        <f t="shared" si="76"/>
        <v/>
      </c>
      <c r="N585" t="str">
        <f t="shared" si="77"/>
        <v/>
      </c>
      <c r="O585" t="str">
        <f t="shared" si="78"/>
        <v/>
      </c>
      <c r="P585" t="str">
        <f t="shared" si="79"/>
        <v/>
      </c>
      <c r="Q585" t="str">
        <f t="shared" si="80"/>
        <v>units_sold,  by_segment,  ecommerce</v>
      </c>
    </row>
    <row r="586" spans="2:17" x14ac:dyDescent="0.2">
      <c r="B586" t="s">
        <v>1888</v>
      </c>
      <c r="C586" t="s">
        <v>3823</v>
      </c>
      <c r="D586" t="s">
        <v>3557</v>
      </c>
      <c r="J586" t="str">
        <f t="shared" si="73"/>
        <v xml:space="preserve">units_sold, </v>
      </c>
      <c r="K586" t="str">
        <f t="shared" si="74"/>
        <v xml:space="preserve"> by_segment, </v>
      </c>
      <c r="L586" t="str">
        <f t="shared" si="75"/>
        <v xml:space="preserve"> wholesale</v>
      </c>
      <c r="M586" t="str">
        <f t="shared" si="76"/>
        <v/>
      </c>
      <c r="N586" t="str">
        <f t="shared" si="77"/>
        <v/>
      </c>
      <c r="O586" t="str">
        <f t="shared" si="78"/>
        <v/>
      </c>
      <c r="P586" t="str">
        <f t="shared" si="79"/>
        <v/>
      </c>
      <c r="Q586" t="str">
        <f t="shared" si="80"/>
        <v>units_sold,  by_segment,  wholesale</v>
      </c>
    </row>
    <row r="587" spans="2:17" x14ac:dyDescent="0.2">
      <c r="B587" t="s">
        <v>1915</v>
      </c>
      <c r="C587" t="s">
        <v>3855</v>
      </c>
      <c r="J587" t="str">
        <f t="shared" si="73"/>
        <v xml:space="preserve">wholesale_asp, </v>
      </c>
      <c r="K587" t="str">
        <f t="shared" si="74"/>
        <v xml:space="preserve"> wholesale_asp</v>
      </c>
      <c r="L587" t="str">
        <f t="shared" si="75"/>
        <v/>
      </c>
      <c r="M587" t="str">
        <f t="shared" si="76"/>
        <v/>
      </c>
      <c r="N587" t="str">
        <f t="shared" si="77"/>
        <v/>
      </c>
      <c r="O587" t="str">
        <f t="shared" si="78"/>
        <v/>
      </c>
      <c r="P587" t="str">
        <f t="shared" si="79"/>
        <v/>
      </c>
      <c r="Q587" t="str">
        <f t="shared" si="80"/>
        <v>wholesale_asp,  wholesale_asp</v>
      </c>
    </row>
    <row r="588" spans="2:17" x14ac:dyDescent="0.2">
      <c r="B588" t="s">
        <v>2232</v>
      </c>
      <c r="C588" t="s">
        <v>3469</v>
      </c>
      <c r="D588" t="s">
        <v>3856</v>
      </c>
      <c r="J588" t="str">
        <f t="shared" si="73"/>
        <v xml:space="preserve">segment, </v>
      </c>
      <c r="K588" t="str">
        <f t="shared" si="74"/>
        <v xml:space="preserve"> revenue, </v>
      </c>
      <c r="L588" t="str">
        <f t="shared" si="75"/>
        <v xml:space="preserve"> all_other</v>
      </c>
      <c r="M588" t="str">
        <f t="shared" si="76"/>
        <v/>
      </c>
      <c r="N588" t="str">
        <f t="shared" si="77"/>
        <v/>
      </c>
      <c r="O588" t="str">
        <f t="shared" si="78"/>
        <v/>
      </c>
      <c r="P588" t="str">
        <f t="shared" si="79"/>
        <v/>
      </c>
      <c r="Q588" t="str">
        <f t="shared" si="80"/>
        <v>segment,  revenue,  all_other</v>
      </c>
    </row>
    <row r="589" spans="2:17" x14ac:dyDescent="0.2">
      <c r="B589" t="s">
        <v>2232</v>
      </c>
      <c r="C589" t="s">
        <v>3469</v>
      </c>
      <c r="D589" t="s">
        <v>3848</v>
      </c>
      <c r="J589" t="str">
        <f t="shared" si="73"/>
        <v xml:space="preserve">segment, </v>
      </c>
      <c r="K589" t="str">
        <f t="shared" si="74"/>
        <v xml:space="preserve"> revenue, </v>
      </c>
      <c r="L589" t="str">
        <f t="shared" si="75"/>
        <v xml:space="preserve"> ecommerce</v>
      </c>
      <c r="M589" t="str">
        <f t="shared" si="76"/>
        <v/>
      </c>
      <c r="N589" t="str">
        <f t="shared" si="77"/>
        <v/>
      </c>
      <c r="O589" t="str">
        <f t="shared" si="78"/>
        <v/>
      </c>
      <c r="P589" t="str">
        <f t="shared" si="79"/>
        <v/>
      </c>
      <c r="Q589" t="str">
        <f t="shared" si="80"/>
        <v>segment,  revenue,  ecommerce</v>
      </c>
    </row>
    <row r="590" spans="2:17" x14ac:dyDescent="0.2">
      <c r="B590" t="s">
        <v>2232</v>
      </c>
      <c r="C590" t="s">
        <v>3469</v>
      </c>
      <c r="D590" t="s">
        <v>3857</v>
      </c>
      <c r="J590" t="str">
        <f t="shared" si="73"/>
        <v xml:space="preserve">segment, </v>
      </c>
      <c r="K590" t="str">
        <f t="shared" si="74"/>
        <v xml:space="preserve"> revenue, </v>
      </c>
      <c r="L590" t="str">
        <f t="shared" si="75"/>
        <v xml:space="preserve"> tda</v>
      </c>
      <c r="M590" t="str">
        <f t="shared" si="76"/>
        <v/>
      </c>
      <c r="N590" t="str">
        <f t="shared" si="77"/>
        <v/>
      </c>
      <c r="O590" t="str">
        <f t="shared" si="78"/>
        <v/>
      </c>
      <c r="P590" t="str">
        <f t="shared" si="79"/>
        <v/>
      </c>
      <c r="Q590" t="str">
        <f t="shared" si="80"/>
        <v>segment,  revenue,  tda</v>
      </c>
    </row>
    <row r="591" spans="2:17" x14ac:dyDescent="0.2">
      <c r="B591" t="s">
        <v>2232</v>
      </c>
      <c r="C591" t="s">
        <v>3469</v>
      </c>
      <c r="D591" t="s">
        <v>3557</v>
      </c>
      <c r="J591" t="str">
        <f t="shared" si="73"/>
        <v xml:space="preserve">segment, </v>
      </c>
      <c r="K591" t="str">
        <f t="shared" si="74"/>
        <v xml:space="preserve"> revenue, </v>
      </c>
      <c r="L591" t="str">
        <f t="shared" si="75"/>
        <v xml:space="preserve"> wholesale</v>
      </c>
      <c r="M591" t="str">
        <f t="shared" si="76"/>
        <v/>
      </c>
      <c r="N591" t="str">
        <f t="shared" si="77"/>
        <v/>
      </c>
      <c r="O591" t="str">
        <f t="shared" si="78"/>
        <v/>
      </c>
      <c r="P591" t="str">
        <f t="shared" si="79"/>
        <v/>
      </c>
      <c r="Q591" t="str">
        <f t="shared" si="80"/>
        <v>segment,  revenue,  wholesale</v>
      </c>
    </row>
    <row r="592" spans="2:17" x14ac:dyDescent="0.2">
      <c r="B592" t="s">
        <v>1918</v>
      </c>
      <c r="C592" t="s">
        <v>3661</v>
      </c>
      <c r="D592" t="s">
        <v>3846</v>
      </c>
      <c r="E592" t="s">
        <v>3847</v>
      </c>
      <c r="J592" t="str">
        <f t="shared" si="73"/>
        <v xml:space="preserve">unique_visitors, </v>
      </c>
      <c r="K592" t="str">
        <f t="shared" si="74"/>
        <v xml:space="preserve"> average, </v>
      </c>
      <c r="L592" t="str">
        <f t="shared" si="75"/>
        <v xml:space="preserve"> monthly, </v>
      </c>
      <c r="M592" t="str">
        <f t="shared" si="76"/>
        <v xml:space="preserve"> unique_visitors</v>
      </c>
      <c r="N592" t="str">
        <f t="shared" si="77"/>
        <v/>
      </c>
      <c r="O592" t="str">
        <f t="shared" si="78"/>
        <v/>
      </c>
      <c r="P592" t="str">
        <f t="shared" si="79"/>
        <v/>
      </c>
      <c r="Q592" t="str">
        <f t="shared" si="80"/>
        <v>unique_visitors,  average,  monthly,  unique_visitors</v>
      </c>
    </row>
    <row r="593" spans="2:17" x14ac:dyDescent="0.2">
      <c r="B593" t="s">
        <v>1888</v>
      </c>
      <c r="C593" t="s">
        <v>3621</v>
      </c>
      <c r="J593" t="str">
        <f t="shared" si="73"/>
        <v xml:space="preserve">units_sold, </v>
      </c>
      <c r="K593" t="str">
        <f t="shared" si="74"/>
        <v xml:space="preserve"> e_commerce</v>
      </c>
      <c r="L593" t="str">
        <f t="shared" si="75"/>
        <v/>
      </c>
      <c r="M593" t="str">
        <f t="shared" si="76"/>
        <v/>
      </c>
      <c r="N593" t="str">
        <f t="shared" si="77"/>
        <v/>
      </c>
      <c r="O593" t="str">
        <f t="shared" si="78"/>
        <v/>
      </c>
      <c r="P593" t="str">
        <f t="shared" si="79"/>
        <v/>
      </c>
      <c r="Q593" t="str">
        <f t="shared" si="80"/>
        <v>units_sold,  e_commerce</v>
      </c>
    </row>
    <row r="594" spans="2:17" x14ac:dyDescent="0.2">
      <c r="B594" t="s">
        <v>1888</v>
      </c>
      <c r="C594" t="s">
        <v>3857</v>
      </c>
      <c r="J594" t="str">
        <f t="shared" si="73"/>
        <v xml:space="preserve">units_sold, </v>
      </c>
      <c r="K594" t="str">
        <f t="shared" si="74"/>
        <v xml:space="preserve"> tda</v>
      </c>
      <c r="L594" t="str">
        <f t="shared" si="75"/>
        <v/>
      </c>
      <c r="M594" t="str">
        <f t="shared" si="76"/>
        <v/>
      </c>
      <c r="N594" t="str">
        <f t="shared" si="77"/>
        <v/>
      </c>
      <c r="O594" t="str">
        <f t="shared" si="78"/>
        <v/>
      </c>
      <c r="P594" t="str">
        <f t="shared" si="79"/>
        <v/>
      </c>
      <c r="Q594" t="str">
        <f t="shared" si="80"/>
        <v>units_sold,  tda</v>
      </c>
    </row>
    <row r="595" spans="2:17" x14ac:dyDescent="0.2">
      <c r="B595" t="s">
        <v>1888</v>
      </c>
      <c r="C595" t="s">
        <v>3557</v>
      </c>
      <c r="J595" t="str">
        <f t="shared" si="73"/>
        <v xml:space="preserve">units_sold, </v>
      </c>
      <c r="K595" t="str">
        <f t="shared" si="74"/>
        <v xml:space="preserve"> wholesale</v>
      </c>
      <c r="L595" t="str">
        <f t="shared" si="75"/>
        <v/>
      </c>
      <c r="M595" t="str">
        <f t="shared" si="76"/>
        <v/>
      </c>
      <c r="N595" t="str">
        <f t="shared" si="77"/>
        <v/>
      </c>
      <c r="O595" t="str">
        <f t="shared" si="78"/>
        <v/>
      </c>
      <c r="P595" t="str">
        <f t="shared" si="79"/>
        <v/>
      </c>
      <c r="Q595" t="str">
        <f t="shared" si="80"/>
        <v>units_sold,  wholesale</v>
      </c>
    </row>
    <row r="596" spans="2:17" x14ac:dyDescent="0.2">
      <c r="B596" t="s">
        <v>2703</v>
      </c>
      <c r="C596" t="s">
        <v>3529</v>
      </c>
      <c r="D596" t="s">
        <v>3858</v>
      </c>
      <c r="E596" t="s">
        <v>2705</v>
      </c>
      <c r="J596" t="str">
        <f t="shared" si="73"/>
        <v xml:space="preserve">merch ise_sales, </v>
      </c>
      <c r="K596" t="str">
        <f t="shared" si="74"/>
        <v xml:space="preserve"> apparel, </v>
      </c>
      <c r="L596" t="str">
        <f t="shared" si="75"/>
        <v xml:space="preserve"> electronics, </v>
      </c>
      <c r="M596" t="str">
        <f t="shared" si="76"/>
        <v xml:space="preserve"> _other</v>
      </c>
      <c r="N596" t="str">
        <f t="shared" si="77"/>
        <v/>
      </c>
      <c r="O596" t="str">
        <f t="shared" si="78"/>
        <v/>
      </c>
      <c r="P596" t="str">
        <f t="shared" si="79"/>
        <v/>
      </c>
      <c r="Q596" t="str">
        <f t="shared" si="80"/>
        <v>merch ise_sales,  apparel,  electronics,  _other</v>
      </c>
    </row>
    <row r="597" spans="2:17" x14ac:dyDescent="0.2">
      <c r="B597" t="s">
        <v>2703</v>
      </c>
      <c r="C597" t="s">
        <v>3859</v>
      </c>
      <c r="J597" t="str">
        <f t="shared" si="73"/>
        <v xml:space="preserve">merch ise_sales, </v>
      </c>
      <c r="K597" t="str">
        <f t="shared" si="74"/>
        <v xml:space="preserve"> consumables</v>
      </c>
      <c r="L597" t="str">
        <f t="shared" si="75"/>
        <v/>
      </c>
      <c r="M597" t="str">
        <f t="shared" si="76"/>
        <v/>
      </c>
      <c r="N597" t="str">
        <f t="shared" si="77"/>
        <v/>
      </c>
      <c r="O597" t="str">
        <f t="shared" si="78"/>
        <v/>
      </c>
      <c r="P597" t="str">
        <f t="shared" si="79"/>
        <v/>
      </c>
      <c r="Q597" t="str">
        <f t="shared" si="80"/>
        <v>merch ise_sales,  consumables</v>
      </c>
    </row>
    <row r="598" spans="2:17" x14ac:dyDescent="0.2">
      <c r="B598" t="s">
        <v>2703</v>
      </c>
      <c r="C598" t="s">
        <v>3860</v>
      </c>
      <c r="J598" t="str">
        <f t="shared" si="73"/>
        <v xml:space="preserve">merch ise_sales, </v>
      </c>
      <c r="K598" t="str">
        <f t="shared" si="74"/>
        <v xml:space="preserve"> food</v>
      </c>
      <c r="L598" t="str">
        <f t="shared" si="75"/>
        <v/>
      </c>
      <c r="M598" t="str">
        <f t="shared" si="76"/>
        <v/>
      </c>
      <c r="N598" t="str">
        <f t="shared" si="77"/>
        <v/>
      </c>
      <c r="O598" t="str">
        <f t="shared" si="78"/>
        <v/>
      </c>
      <c r="P598" t="str">
        <f t="shared" si="79"/>
        <v/>
      </c>
      <c r="Q598" t="str">
        <f t="shared" si="80"/>
        <v>merch ise_sales,  food</v>
      </c>
    </row>
    <row r="599" spans="2:17" x14ac:dyDescent="0.2">
      <c r="B599" t="s">
        <v>2703</v>
      </c>
      <c r="C599" t="s">
        <v>3861</v>
      </c>
      <c r="J599" t="str">
        <f t="shared" si="73"/>
        <v xml:space="preserve">merch ise_sales, </v>
      </c>
      <c r="K599" t="str">
        <f t="shared" si="74"/>
        <v xml:space="preserve"> furniture</v>
      </c>
      <c r="L599" t="str">
        <f t="shared" si="75"/>
        <v/>
      </c>
      <c r="M599" t="str">
        <f t="shared" si="76"/>
        <v/>
      </c>
      <c r="N599" t="str">
        <f t="shared" si="77"/>
        <v/>
      </c>
      <c r="O599" t="str">
        <f t="shared" si="78"/>
        <v/>
      </c>
      <c r="P599" t="str">
        <f t="shared" si="79"/>
        <v/>
      </c>
      <c r="Q599" t="str">
        <f t="shared" si="80"/>
        <v>merch ise_sales,  furniture</v>
      </c>
    </row>
    <row r="600" spans="2:17" x14ac:dyDescent="0.2">
      <c r="B600" t="s">
        <v>2703</v>
      </c>
      <c r="C600" t="s">
        <v>3862</v>
      </c>
      <c r="J600" t="str">
        <f t="shared" si="73"/>
        <v xml:space="preserve">merch ise_sales, </v>
      </c>
      <c r="K600" t="str">
        <f t="shared" si="74"/>
        <v xml:space="preserve"> hard_home</v>
      </c>
      <c r="L600" t="str">
        <f t="shared" si="75"/>
        <v/>
      </c>
      <c r="M600" t="str">
        <f t="shared" si="76"/>
        <v/>
      </c>
      <c r="N600" t="str">
        <f t="shared" si="77"/>
        <v/>
      </c>
      <c r="O600" t="str">
        <f t="shared" si="78"/>
        <v/>
      </c>
      <c r="P600" t="str">
        <f t="shared" si="79"/>
        <v/>
      </c>
      <c r="Q600" t="str">
        <f t="shared" si="80"/>
        <v>merch ise_sales,  hard_home</v>
      </c>
    </row>
    <row r="601" spans="2:17" x14ac:dyDescent="0.2">
      <c r="B601" t="s">
        <v>2703</v>
      </c>
      <c r="C601" t="s">
        <v>3863</v>
      </c>
      <c r="J601" t="str">
        <f t="shared" si="73"/>
        <v xml:space="preserve">merch ise_sales, </v>
      </c>
      <c r="K601" t="str">
        <f t="shared" si="74"/>
        <v xml:space="preserve"> seasonal</v>
      </c>
      <c r="L601" t="str">
        <f t="shared" si="75"/>
        <v/>
      </c>
      <c r="M601" t="str">
        <f t="shared" si="76"/>
        <v/>
      </c>
      <c r="N601" t="str">
        <f t="shared" si="77"/>
        <v/>
      </c>
      <c r="O601" t="str">
        <f t="shared" si="78"/>
        <v/>
      </c>
      <c r="P601" t="str">
        <f t="shared" si="79"/>
        <v/>
      </c>
      <c r="Q601" t="str">
        <f t="shared" si="80"/>
        <v>merch ise_sales,  seasonal</v>
      </c>
    </row>
    <row r="602" spans="2:17" x14ac:dyDescent="0.2">
      <c r="B602" t="s">
        <v>2703</v>
      </c>
      <c r="C602" t="s">
        <v>3864</v>
      </c>
      <c r="J602" t="str">
        <f t="shared" si="73"/>
        <v xml:space="preserve">merch ise_sales, </v>
      </c>
      <c r="K602" t="str">
        <f t="shared" si="74"/>
        <v xml:space="preserve"> soft_home</v>
      </c>
      <c r="L602" t="str">
        <f t="shared" si="75"/>
        <v/>
      </c>
      <c r="M602" t="str">
        <f t="shared" si="76"/>
        <v/>
      </c>
      <c r="N602" t="str">
        <f t="shared" si="77"/>
        <v/>
      </c>
      <c r="O602" t="str">
        <f t="shared" si="78"/>
        <v/>
      </c>
      <c r="P602" t="str">
        <f t="shared" si="79"/>
        <v/>
      </c>
      <c r="Q602" t="str">
        <f t="shared" si="80"/>
        <v>merch ise_sales,  soft_home</v>
      </c>
    </row>
    <row r="603" spans="2:17" x14ac:dyDescent="0.2">
      <c r="B603" t="s">
        <v>1852</v>
      </c>
      <c r="C603" t="s">
        <v>3848</v>
      </c>
      <c r="J603" t="str">
        <f t="shared" si="73"/>
        <v xml:space="preserve">revenue, </v>
      </c>
      <c r="K603" t="str">
        <f t="shared" si="74"/>
        <v xml:space="preserve"> ecommerce</v>
      </c>
      <c r="L603" t="str">
        <f t="shared" si="75"/>
        <v/>
      </c>
      <c r="M603" t="str">
        <f t="shared" si="76"/>
        <v/>
      </c>
      <c r="N603" t="str">
        <f t="shared" si="77"/>
        <v/>
      </c>
      <c r="O603" t="str">
        <f t="shared" si="78"/>
        <v/>
      </c>
      <c r="P603" t="str">
        <f t="shared" si="79"/>
        <v/>
      </c>
      <c r="Q603" t="str">
        <f t="shared" si="80"/>
        <v>revenue,  ecommerce</v>
      </c>
    </row>
    <row r="604" spans="2:17" x14ac:dyDescent="0.2">
      <c r="B604" t="s">
        <v>1852</v>
      </c>
      <c r="C604" t="s">
        <v>3469</v>
      </c>
      <c r="J604" t="str">
        <f t="shared" si="73"/>
        <v xml:space="preserve">revenue, </v>
      </c>
      <c r="K604" t="str">
        <f t="shared" si="74"/>
        <v xml:space="preserve"> revenue</v>
      </c>
      <c r="L604" t="str">
        <f t="shared" si="75"/>
        <v/>
      </c>
      <c r="M604" t="str">
        <f t="shared" si="76"/>
        <v/>
      </c>
      <c r="N604" t="str">
        <f t="shared" si="77"/>
        <v/>
      </c>
      <c r="O604" t="str">
        <f t="shared" si="78"/>
        <v/>
      </c>
      <c r="P604" t="str">
        <f t="shared" si="79"/>
        <v/>
      </c>
      <c r="Q604" t="str">
        <f t="shared" si="80"/>
        <v>revenue,  revenue</v>
      </c>
    </row>
    <row r="605" spans="2:17" x14ac:dyDescent="0.2">
      <c r="B605" t="s">
        <v>2237</v>
      </c>
      <c r="C605" t="s">
        <v>3859</v>
      </c>
      <c r="J605" t="str">
        <f t="shared" si="73"/>
        <v xml:space="preserve">revenues, </v>
      </c>
      <c r="K605" t="str">
        <f t="shared" si="74"/>
        <v xml:space="preserve"> consumables</v>
      </c>
      <c r="L605" t="str">
        <f t="shared" si="75"/>
        <v/>
      </c>
      <c r="M605" t="str">
        <f t="shared" si="76"/>
        <v/>
      </c>
      <c r="N605" t="str">
        <f t="shared" si="77"/>
        <v/>
      </c>
      <c r="O605" t="str">
        <f t="shared" si="78"/>
        <v/>
      </c>
      <c r="P605" t="str">
        <f t="shared" si="79"/>
        <v/>
      </c>
      <c r="Q605" t="str">
        <f t="shared" si="80"/>
        <v>revenues,  consumables</v>
      </c>
    </row>
    <row r="606" spans="2:17" x14ac:dyDescent="0.2">
      <c r="B606" t="s">
        <v>2237</v>
      </c>
      <c r="C606" t="s">
        <v>3858</v>
      </c>
      <c r="D606" t="s">
        <v>3865</v>
      </c>
      <c r="E606" t="s">
        <v>2706</v>
      </c>
      <c r="J606" t="str">
        <f t="shared" si="73"/>
        <v xml:space="preserve">revenues, </v>
      </c>
      <c r="K606" t="str">
        <f t="shared" si="74"/>
        <v xml:space="preserve"> electronics, </v>
      </c>
      <c r="L606" t="str">
        <f t="shared" si="75"/>
        <v xml:space="preserve"> toys, </v>
      </c>
      <c r="M606" t="str">
        <f t="shared" si="76"/>
        <v xml:space="preserve"> _accessories</v>
      </c>
      <c r="N606" t="str">
        <f t="shared" si="77"/>
        <v/>
      </c>
      <c r="O606" t="str">
        <f t="shared" si="78"/>
        <v/>
      </c>
      <c r="P606" t="str">
        <f t="shared" si="79"/>
        <v/>
      </c>
      <c r="Q606" t="str">
        <f t="shared" si="80"/>
        <v>revenues,  electronics,  toys,  _accessories</v>
      </c>
    </row>
    <row r="607" spans="2:17" x14ac:dyDescent="0.2">
      <c r="B607" t="s">
        <v>2237</v>
      </c>
      <c r="C607" t="s">
        <v>3860</v>
      </c>
      <c r="J607" t="str">
        <f t="shared" si="73"/>
        <v xml:space="preserve">revenues, </v>
      </c>
      <c r="K607" t="str">
        <f t="shared" si="74"/>
        <v xml:space="preserve"> food</v>
      </c>
      <c r="L607" t="str">
        <f t="shared" si="75"/>
        <v/>
      </c>
      <c r="M607" t="str">
        <f t="shared" si="76"/>
        <v/>
      </c>
      <c r="N607" t="str">
        <f t="shared" si="77"/>
        <v/>
      </c>
      <c r="O607" t="str">
        <f t="shared" si="78"/>
        <v/>
      </c>
      <c r="P607" t="str">
        <f t="shared" si="79"/>
        <v/>
      </c>
      <c r="Q607" t="str">
        <f t="shared" si="80"/>
        <v>revenues,  food</v>
      </c>
    </row>
    <row r="608" spans="2:17" x14ac:dyDescent="0.2">
      <c r="B608" t="s">
        <v>2237</v>
      </c>
      <c r="C608" t="s">
        <v>3861</v>
      </c>
      <c r="J608" t="str">
        <f t="shared" si="73"/>
        <v xml:space="preserve">revenues, </v>
      </c>
      <c r="K608" t="str">
        <f t="shared" si="74"/>
        <v xml:space="preserve"> furniture</v>
      </c>
      <c r="L608" t="str">
        <f t="shared" si="75"/>
        <v/>
      </c>
      <c r="M608" t="str">
        <f t="shared" si="76"/>
        <v/>
      </c>
      <c r="N608" t="str">
        <f t="shared" si="77"/>
        <v/>
      </c>
      <c r="O608" t="str">
        <f t="shared" si="78"/>
        <v/>
      </c>
      <c r="P608" t="str">
        <f t="shared" si="79"/>
        <v/>
      </c>
      <c r="Q608" t="str">
        <f t="shared" si="80"/>
        <v>revenues,  furniture</v>
      </c>
    </row>
    <row r="609" spans="2:17" x14ac:dyDescent="0.2">
      <c r="B609" t="s">
        <v>2237</v>
      </c>
      <c r="C609" t="s">
        <v>3862</v>
      </c>
      <c r="J609" t="str">
        <f t="shared" si="73"/>
        <v xml:space="preserve">revenues, </v>
      </c>
      <c r="K609" t="str">
        <f t="shared" si="74"/>
        <v xml:space="preserve"> hard_home</v>
      </c>
      <c r="L609" t="str">
        <f t="shared" si="75"/>
        <v/>
      </c>
      <c r="M609" t="str">
        <f t="shared" si="76"/>
        <v/>
      </c>
      <c r="N609" t="str">
        <f t="shared" si="77"/>
        <v/>
      </c>
      <c r="O609" t="str">
        <f t="shared" si="78"/>
        <v/>
      </c>
      <c r="P609" t="str">
        <f t="shared" si="79"/>
        <v/>
      </c>
      <c r="Q609" t="str">
        <f t="shared" si="80"/>
        <v>revenues,  hard_home</v>
      </c>
    </row>
    <row r="610" spans="2:17" x14ac:dyDescent="0.2">
      <c r="B610" t="s">
        <v>2237</v>
      </c>
      <c r="C610" t="s">
        <v>3863</v>
      </c>
      <c r="J610" t="str">
        <f t="shared" si="73"/>
        <v xml:space="preserve">revenues, </v>
      </c>
      <c r="K610" t="str">
        <f t="shared" si="74"/>
        <v xml:space="preserve"> seasonal</v>
      </c>
      <c r="L610" t="str">
        <f t="shared" si="75"/>
        <v/>
      </c>
      <c r="M610" t="str">
        <f t="shared" si="76"/>
        <v/>
      </c>
      <c r="N610" t="str">
        <f t="shared" si="77"/>
        <v/>
      </c>
      <c r="O610" t="str">
        <f t="shared" si="78"/>
        <v/>
      </c>
      <c r="P610" t="str">
        <f t="shared" si="79"/>
        <v/>
      </c>
      <c r="Q610" t="str">
        <f t="shared" si="80"/>
        <v>revenues,  seasonal</v>
      </c>
    </row>
    <row r="611" spans="2:17" x14ac:dyDescent="0.2">
      <c r="B611" t="s">
        <v>2237</v>
      </c>
      <c r="C611" t="s">
        <v>3864</v>
      </c>
      <c r="J611" t="str">
        <f t="shared" si="73"/>
        <v xml:space="preserve">revenues, </v>
      </c>
      <c r="K611" t="str">
        <f t="shared" si="74"/>
        <v xml:space="preserve"> soft_home</v>
      </c>
      <c r="L611" t="str">
        <f t="shared" si="75"/>
        <v/>
      </c>
      <c r="M611" t="str">
        <f t="shared" si="76"/>
        <v/>
      </c>
      <c r="N611" t="str">
        <f t="shared" si="77"/>
        <v/>
      </c>
      <c r="O611" t="str">
        <f t="shared" si="78"/>
        <v/>
      </c>
      <c r="P611" t="str">
        <f t="shared" si="79"/>
        <v/>
      </c>
      <c r="Q611" t="str">
        <f t="shared" si="80"/>
        <v>revenues,  soft_home</v>
      </c>
    </row>
    <row r="612" spans="2:17" x14ac:dyDescent="0.2">
      <c r="B612" t="s">
        <v>1926</v>
      </c>
      <c r="C612" t="s">
        <v>3866</v>
      </c>
      <c r="J612" t="str">
        <f t="shared" si="73"/>
        <v xml:space="preserve">lease_payments, </v>
      </c>
      <c r="K612" t="str">
        <f t="shared" si="74"/>
        <v xml:space="preserve"> lease_liabilities</v>
      </c>
      <c r="L612" t="str">
        <f t="shared" si="75"/>
        <v/>
      </c>
      <c r="M612" t="str">
        <f t="shared" si="76"/>
        <v/>
      </c>
      <c r="N612" t="str">
        <f t="shared" si="77"/>
        <v/>
      </c>
      <c r="O612" t="str">
        <f t="shared" si="78"/>
        <v/>
      </c>
      <c r="P612" t="str">
        <f t="shared" si="79"/>
        <v/>
      </c>
      <c r="Q612" t="str">
        <f t="shared" si="80"/>
        <v>lease_payments,  lease_liabilities</v>
      </c>
    </row>
    <row r="613" spans="2:17" x14ac:dyDescent="0.2">
      <c r="B613" t="s">
        <v>1772</v>
      </c>
      <c r="C613" t="s">
        <v>3494</v>
      </c>
      <c r="D613" t="s">
        <v>3469</v>
      </c>
      <c r="J613" t="str">
        <f t="shared" si="73"/>
        <v xml:space="preserve">sales, </v>
      </c>
      <c r="K613" t="str">
        <f t="shared" si="74"/>
        <v xml:space="preserve"> other, </v>
      </c>
      <c r="L613" t="str">
        <f t="shared" si="75"/>
        <v xml:space="preserve"> revenue</v>
      </c>
      <c r="M613" t="str">
        <f t="shared" si="76"/>
        <v/>
      </c>
      <c r="N613" t="str">
        <f t="shared" si="77"/>
        <v/>
      </c>
      <c r="O613" t="str">
        <f t="shared" si="78"/>
        <v/>
      </c>
      <c r="P613" t="str">
        <f t="shared" si="79"/>
        <v/>
      </c>
      <c r="Q613" t="str">
        <f t="shared" si="80"/>
        <v>sales,  other,  revenue</v>
      </c>
    </row>
    <row r="614" spans="2:17" x14ac:dyDescent="0.2">
      <c r="B614" t="s">
        <v>1772</v>
      </c>
      <c r="C614" t="s">
        <v>3563</v>
      </c>
      <c r="J614" t="str">
        <f t="shared" si="73"/>
        <v xml:space="preserve">sales, </v>
      </c>
      <c r="K614" t="str">
        <f t="shared" si="74"/>
        <v xml:space="preserve"> sales</v>
      </c>
      <c r="L614" t="str">
        <f t="shared" si="75"/>
        <v/>
      </c>
      <c r="M614" t="str">
        <f t="shared" si="76"/>
        <v/>
      </c>
      <c r="N614" t="str">
        <f t="shared" si="77"/>
        <v/>
      </c>
      <c r="O614" t="str">
        <f t="shared" si="78"/>
        <v/>
      </c>
      <c r="P614" t="str">
        <f t="shared" si="79"/>
        <v/>
      </c>
      <c r="Q614" t="str">
        <f t="shared" si="80"/>
        <v>sales,  sales</v>
      </c>
    </row>
    <row r="615" spans="2:17" x14ac:dyDescent="0.2">
      <c r="B615" t="s">
        <v>273</v>
      </c>
      <c r="C615" t="s">
        <v>2208</v>
      </c>
      <c r="D615" t="s">
        <v>3867</v>
      </c>
      <c r="J615" t="str">
        <f t="shared" si="73"/>
        <v xml:space="preserve">stores, </v>
      </c>
      <c r="K615" t="str">
        <f t="shared" si="74"/>
        <v xml:space="preserve"> new_store, </v>
      </c>
      <c r="L615" t="str">
        <f t="shared" si="75"/>
        <v xml:space="preserve"> count_potential</v>
      </c>
      <c r="M615" t="str">
        <f t="shared" si="76"/>
        <v/>
      </c>
      <c r="N615" t="str">
        <f t="shared" si="77"/>
        <v/>
      </c>
      <c r="O615" t="str">
        <f t="shared" si="78"/>
        <v/>
      </c>
      <c r="P615" t="str">
        <f t="shared" si="79"/>
        <v/>
      </c>
      <c r="Q615" t="str">
        <f t="shared" si="80"/>
        <v>stores,  new_store,  count_potential</v>
      </c>
    </row>
    <row r="616" spans="2:17" x14ac:dyDescent="0.2">
      <c r="B616" t="s">
        <v>273</v>
      </c>
      <c r="C616" t="s">
        <v>3868</v>
      </c>
      <c r="D616" t="s">
        <v>2201</v>
      </c>
      <c r="J616" t="str">
        <f t="shared" si="73"/>
        <v xml:space="preserve">stores, </v>
      </c>
      <c r="K616" t="str">
        <f t="shared" si="74"/>
        <v xml:space="preserve"> closed_or_relocated, </v>
      </c>
      <c r="L616" t="str">
        <f t="shared" si="75"/>
        <v xml:space="preserve"> stores</v>
      </c>
      <c r="M616" t="str">
        <f t="shared" si="76"/>
        <v/>
      </c>
      <c r="N616" t="str">
        <f t="shared" si="77"/>
        <v/>
      </c>
      <c r="O616" t="str">
        <f t="shared" si="78"/>
        <v/>
      </c>
      <c r="P616" t="str">
        <f t="shared" si="79"/>
        <v/>
      </c>
      <c r="Q616" t="str">
        <f t="shared" si="80"/>
        <v>stores,  closed_or_relocated,  stores</v>
      </c>
    </row>
    <row r="617" spans="2:17" x14ac:dyDescent="0.2">
      <c r="B617" t="s">
        <v>273</v>
      </c>
      <c r="C617" t="s">
        <v>3869</v>
      </c>
      <c r="J617" t="str">
        <f t="shared" si="73"/>
        <v xml:space="preserve">stores, </v>
      </c>
      <c r="K617" t="str">
        <f t="shared" si="74"/>
        <v xml:space="preserve"> total_new_store</v>
      </c>
      <c r="L617" t="str">
        <f t="shared" si="75"/>
        <v/>
      </c>
      <c r="M617" t="str">
        <f t="shared" si="76"/>
        <v/>
      </c>
      <c r="N617" t="str">
        <f t="shared" si="77"/>
        <v/>
      </c>
      <c r="O617" t="str">
        <f t="shared" si="78"/>
        <v/>
      </c>
      <c r="P617" t="str">
        <f t="shared" si="79"/>
        <v/>
      </c>
      <c r="Q617" t="str">
        <f t="shared" si="80"/>
        <v>stores,  total_new_store</v>
      </c>
    </row>
    <row r="618" spans="2:17" x14ac:dyDescent="0.2">
      <c r="B618" t="s">
        <v>273</v>
      </c>
      <c r="C618" t="s">
        <v>3870</v>
      </c>
      <c r="D618" t="s">
        <v>2201</v>
      </c>
      <c r="J618" t="str">
        <f t="shared" si="73"/>
        <v xml:space="preserve">stores, </v>
      </c>
      <c r="K618" t="str">
        <f t="shared" si="74"/>
        <v xml:space="preserve"> total_operating, </v>
      </c>
      <c r="L618" t="str">
        <f t="shared" si="75"/>
        <v xml:space="preserve"> stores</v>
      </c>
      <c r="M618" t="str">
        <f t="shared" si="76"/>
        <v/>
      </c>
      <c r="N618" t="str">
        <f t="shared" si="77"/>
        <v/>
      </c>
      <c r="O618" t="str">
        <f t="shared" si="78"/>
        <v/>
      </c>
      <c r="P618" t="str">
        <f t="shared" si="79"/>
        <v/>
      </c>
      <c r="Q618" t="str">
        <f t="shared" si="80"/>
        <v>stores,  total_operating,  stores</v>
      </c>
    </row>
    <row r="619" spans="2:17" x14ac:dyDescent="0.2">
      <c r="B619" t="s">
        <v>1860</v>
      </c>
      <c r="C619" t="s">
        <v>3585</v>
      </c>
      <c r="D619" t="s">
        <v>3871</v>
      </c>
      <c r="J619" t="str">
        <f t="shared" si="73"/>
        <v xml:space="preserve">net_sales, </v>
      </c>
      <c r="K619" t="str">
        <f t="shared" si="74"/>
        <v xml:space="preserve"> segment, </v>
      </c>
      <c r="L619" t="str">
        <f t="shared" si="75"/>
        <v xml:space="preserve"> construction</v>
      </c>
      <c r="M619" t="str">
        <f t="shared" si="76"/>
        <v/>
      </c>
      <c r="N619" t="str">
        <f t="shared" si="77"/>
        <v/>
      </c>
      <c r="O619" t="str">
        <f t="shared" si="78"/>
        <v/>
      </c>
      <c r="P619" t="str">
        <f t="shared" si="79"/>
        <v/>
      </c>
      <c r="Q619" t="str">
        <f t="shared" si="80"/>
        <v>net_sales,  segment,  construction</v>
      </c>
    </row>
    <row r="620" spans="2:17" x14ac:dyDescent="0.2">
      <c r="B620" t="s">
        <v>1860</v>
      </c>
      <c r="C620" t="s">
        <v>3585</v>
      </c>
      <c r="D620" t="s">
        <v>3871</v>
      </c>
      <c r="J620" t="str">
        <f t="shared" si="73"/>
        <v xml:space="preserve">net_sales, </v>
      </c>
      <c r="K620" t="str">
        <f t="shared" si="74"/>
        <v xml:space="preserve"> segment, </v>
      </c>
      <c r="L620" t="str">
        <f t="shared" si="75"/>
        <v xml:space="preserve"> construction</v>
      </c>
      <c r="M620" t="str">
        <f t="shared" si="76"/>
        <v/>
      </c>
      <c r="N620" t="str">
        <f t="shared" si="77"/>
        <v/>
      </c>
      <c r="O620" t="str">
        <f t="shared" si="78"/>
        <v/>
      </c>
      <c r="P620" t="str">
        <f t="shared" si="79"/>
        <v/>
      </c>
      <c r="Q620" t="str">
        <f t="shared" si="80"/>
        <v>net_sales,  segment,  construction</v>
      </c>
    </row>
    <row r="621" spans="2:17" x14ac:dyDescent="0.2">
      <c r="B621" t="s">
        <v>1860</v>
      </c>
      <c r="C621" t="s">
        <v>3585</v>
      </c>
      <c r="D621" t="s">
        <v>3872</v>
      </c>
      <c r="J621" t="str">
        <f t="shared" si="73"/>
        <v xml:space="preserve">net_sales, </v>
      </c>
      <c r="K621" t="str">
        <f t="shared" si="74"/>
        <v xml:space="preserve"> segment, </v>
      </c>
      <c r="L621" t="str">
        <f t="shared" si="75"/>
        <v xml:space="preserve"> retail_operations</v>
      </c>
      <c r="M621" t="str">
        <f t="shared" si="76"/>
        <v/>
      </c>
      <c r="N621" t="str">
        <f t="shared" si="77"/>
        <v/>
      </c>
      <c r="O621" t="str">
        <f t="shared" si="78"/>
        <v/>
      </c>
      <c r="P621" t="str">
        <f t="shared" si="79"/>
        <v/>
      </c>
      <c r="Q621" t="str">
        <f t="shared" si="80"/>
        <v>net_sales,  segment,  retail_operations</v>
      </c>
    </row>
    <row r="622" spans="2:17" x14ac:dyDescent="0.2">
      <c r="B622" t="s">
        <v>1860</v>
      </c>
      <c r="C622" t="s">
        <v>3585</v>
      </c>
      <c r="D622" t="s">
        <v>3872</v>
      </c>
      <c r="J622" t="str">
        <f t="shared" si="73"/>
        <v xml:space="preserve">net_sales, </v>
      </c>
      <c r="K622" t="str">
        <f t="shared" si="74"/>
        <v xml:space="preserve"> segment, </v>
      </c>
      <c r="L622" t="str">
        <f t="shared" si="75"/>
        <v xml:space="preserve"> retail_operations</v>
      </c>
      <c r="M622" t="str">
        <f t="shared" si="76"/>
        <v/>
      </c>
      <c r="N622" t="str">
        <f t="shared" si="77"/>
        <v/>
      </c>
      <c r="O622" t="str">
        <f t="shared" si="78"/>
        <v/>
      </c>
      <c r="P622" t="str">
        <f t="shared" si="79"/>
        <v/>
      </c>
      <c r="Q622" t="str">
        <f t="shared" si="80"/>
        <v>net_sales,  segment,  retail_operations</v>
      </c>
    </row>
    <row r="623" spans="2:17" x14ac:dyDescent="0.2">
      <c r="B623" t="s">
        <v>1772</v>
      </c>
      <c r="C623" t="s">
        <v>3754</v>
      </c>
      <c r="D623" t="s">
        <v>3660</v>
      </c>
      <c r="J623" t="str">
        <f t="shared" si="73"/>
        <v xml:space="preserve">sales, </v>
      </c>
      <c r="K623" t="str">
        <f t="shared" si="74"/>
        <v xml:space="preserve"> retail_sales, </v>
      </c>
      <c r="L623" t="str">
        <f t="shared" si="75"/>
        <v xml:space="preserve"> square_foot</v>
      </c>
      <c r="M623" t="str">
        <f t="shared" si="76"/>
        <v/>
      </c>
      <c r="N623" t="str">
        <f t="shared" si="77"/>
        <v/>
      </c>
      <c r="O623" t="str">
        <f t="shared" si="78"/>
        <v/>
      </c>
      <c r="P623" t="str">
        <f t="shared" si="79"/>
        <v/>
      </c>
      <c r="Q623" t="str">
        <f t="shared" si="80"/>
        <v>sales,  retail_sales,  square_foot</v>
      </c>
    </row>
    <row r="624" spans="2:17" x14ac:dyDescent="0.2">
      <c r="B624" t="s">
        <v>273</v>
      </c>
      <c r="C624" t="s">
        <v>3515</v>
      </c>
      <c r="D624" t="s">
        <v>3873</v>
      </c>
      <c r="E624" t="s">
        <v>3614</v>
      </c>
      <c r="F624" t="s">
        <v>3615</v>
      </c>
      <c r="J624" t="str">
        <f t="shared" si="73"/>
        <v xml:space="preserve">stores, </v>
      </c>
      <c r="K624" t="str">
        <f t="shared" si="74"/>
        <v xml:space="preserve"> total, </v>
      </c>
      <c r="L624" t="str">
        <f t="shared" si="75"/>
        <v xml:space="preserve"> retail_stores, </v>
      </c>
      <c r="M624" t="str">
        <f t="shared" si="76"/>
        <v xml:space="preserve"> count_at, </v>
      </c>
      <c r="N624" t="str">
        <f t="shared" si="77"/>
        <v xml:space="preserve"> end_period</v>
      </c>
      <c r="O624" t="str">
        <f t="shared" si="78"/>
        <v/>
      </c>
      <c r="P624" t="str">
        <f t="shared" si="79"/>
        <v/>
      </c>
      <c r="Q624" t="str">
        <f t="shared" si="80"/>
        <v>stores,  total,  retail_stores,  count_at,  end_period</v>
      </c>
    </row>
    <row r="625" spans="2:17" x14ac:dyDescent="0.2">
      <c r="B625" t="s">
        <v>2267</v>
      </c>
      <c r="C625" t="s">
        <v>2285</v>
      </c>
      <c r="D625" t="s">
        <v>3778</v>
      </c>
      <c r="E625" t="s">
        <v>2285</v>
      </c>
      <c r="J625" t="str">
        <f t="shared" si="73"/>
        <v xml:space="preserve">comparable_, </v>
      </c>
      <c r="K625" t="str">
        <f t="shared" si="74"/>
        <v xml:space="preserve"> storesales, </v>
      </c>
      <c r="L625" t="str">
        <f t="shared" si="75"/>
        <v xml:space="preserve"> comparable_, </v>
      </c>
      <c r="M625" t="str">
        <f t="shared" si="76"/>
        <v xml:space="preserve"> storesales</v>
      </c>
      <c r="N625" t="str">
        <f t="shared" si="77"/>
        <v/>
      </c>
      <c r="O625" t="str">
        <f t="shared" si="78"/>
        <v/>
      </c>
      <c r="P625" t="str">
        <f t="shared" si="79"/>
        <v/>
      </c>
      <c r="Q625" t="str">
        <f t="shared" si="80"/>
        <v>comparable_,  storesales,  comparable_,  storesales</v>
      </c>
    </row>
    <row r="626" spans="2:17" x14ac:dyDescent="0.2">
      <c r="B626" t="s">
        <v>2190</v>
      </c>
      <c r="C626" t="s">
        <v>3618</v>
      </c>
      <c r="D626" t="s">
        <v>2208</v>
      </c>
      <c r="E626" t="s">
        <v>3618</v>
      </c>
      <c r="J626" t="str">
        <f t="shared" si="73"/>
        <v xml:space="preserve">new_store, </v>
      </c>
      <c r="K626" t="str">
        <f t="shared" si="74"/>
        <v xml:space="preserve"> opened, </v>
      </c>
      <c r="L626" t="str">
        <f t="shared" si="75"/>
        <v xml:space="preserve"> new_store, </v>
      </c>
      <c r="M626" t="str">
        <f t="shared" si="76"/>
        <v xml:space="preserve"> opened</v>
      </c>
      <c r="N626" t="str">
        <f t="shared" si="77"/>
        <v/>
      </c>
      <c r="O626" t="str">
        <f t="shared" si="78"/>
        <v/>
      </c>
      <c r="P626" t="str">
        <f t="shared" si="79"/>
        <v/>
      </c>
      <c r="Q626" t="str">
        <f t="shared" si="80"/>
        <v>new_store,  opened,  new_store,  opened</v>
      </c>
    </row>
    <row r="627" spans="2:17" x14ac:dyDescent="0.2">
      <c r="B627" t="s">
        <v>1852</v>
      </c>
      <c r="C627" t="s">
        <v>3874</v>
      </c>
      <c r="J627" t="str">
        <f t="shared" si="73"/>
        <v xml:space="preserve">revenue, </v>
      </c>
      <c r="K627" t="str">
        <f t="shared" si="74"/>
        <v xml:space="preserve"> non_perishable</v>
      </c>
      <c r="L627" t="str">
        <f t="shared" si="75"/>
        <v/>
      </c>
      <c r="M627" t="str">
        <f t="shared" si="76"/>
        <v/>
      </c>
      <c r="N627" t="str">
        <f t="shared" si="77"/>
        <v/>
      </c>
      <c r="O627" t="str">
        <f t="shared" si="78"/>
        <v/>
      </c>
      <c r="P627" t="str">
        <f t="shared" si="79"/>
        <v/>
      </c>
      <c r="Q627" t="str">
        <f t="shared" si="80"/>
        <v>revenue,  non_perishable</v>
      </c>
    </row>
    <row r="628" spans="2:17" x14ac:dyDescent="0.2">
      <c r="B628" t="s">
        <v>1852</v>
      </c>
      <c r="C628" t="s">
        <v>3875</v>
      </c>
      <c r="J628" t="str">
        <f t="shared" si="73"/>
        <v xml:space="preserve">revenue, </v>
      </c>
      <c r="K628" t="str">
        <f t="shared" si="74"/>
        <v xml:space="preserve"> perishable</v>
      </c>
      <c r="L628" t="str">
        <f t="shared" si="75"/>
        <v/>
      </c>
      <c r="M628" t="str">
        <f t="shared" si="76"/>
        <v/>
      </c>
      <c r="N628" t="str">
        <f t="shared" si="77"/>
        <v/>
      </c>
      <c r="O628" t="str">
        <f t="shared" si="78"/>
        <v/>
      </c>
      <c r="P628" t="str">
        <f t="shared" si="79"/>
        <v/>
      </c>
      <c r="Q628" t="str">
        <f t="shared" si="80"/>
        <v>revenue,  perishable</v>
      </c>
    </row>
    <row r="629" spans="2:17" x14ac:dyDescent="0.2">
      <c r="B629" t="s">
        <v>273</v>
      </c>
      <c r="C629" t="s">
        <v>2201</v>
      </c>
      <c r="D629" t="s">
        <v>3496</v>
      </c>
      <c r="J629" t="str">
        <f t="shared" si="73"/>
        <v xml:space="preserve">stores, </v>
      </c>
      <c r="K629" t="str">
        <f t="shared" si="74"/>
        <v xml:space="preserve"> stores, </v>
      </c>
      <c r="L629" t="str">
        <f t="shared" si="75"/>
        <v xml:space="preserve"> count</v>
      </c>
      <c r="M629" t="str">
        <f t="shared" si="76"/>
        <v/>
      </c>
      <c r="N629" t="str">
        <f t="shared" si="77"/>
        <v/>
      </c>
      <c r="O629" t="str">
        <f t="shared" si="78"/>
        <v/>
      </c>
      <c r="P629" t="str">
        <f t="shared" si="79"/>
        <v/>
      </c>
      <c r="Q629" t="str">
        <f t="shared" si="80"/>
        <v>stores,  stores,  count</v>
      </c>
    </row>
    <row r="630" spans="2:17" x14ac:dyDescent="0.2">
      <c r="B630" t="s">
        <v>1931</v>
      </c>
      <c r="J630" t="str">
        <f t="shared" si="73"/>
        <v>planning_underway</v>
      </c>
      <c r="K630" t="str">
        <f t="shared" si="74"/>
        <v/>
      </c>
      <c r="L630" t="str">
        <f t="shared" si="75"/>
        <v/>
      </c>
      <c r="M630" t="str">
        <f t="shared" si="76"/>
        <v/>
      </c>
      <c r="N630" t="str">
        <f t="shared" si="77"/>
        <v/>
      </c>
      <c r="O630" t="str">
        <f t="shared" si="78"/>
        <v/>
      </c>
      <c r="P630" t="str">
        <f t="shared" si="79"/>
        <v/>
      </c>
      <c r="Q630" t="str">
        <f t="shared" si="80"/>
        <v>planning_underway</v>
      </c>
    </row>
    <row r="631" spans="2:17" x14ac:dyDescent="0.2">
      <c r="B631" t="s">
        <v>1932</v>
      </c>
      <c r="C631" t="s">
        <v>3876</v>
      </c>
      <c r="J631" t="str">
        <f t="shared" si="73"/>
        <v xml:space="preserve">card_holders, </v>
      </c>
      <c r="K631" t="str">
        <f t="shared" si="74"/>
        <v xml:space="preserve"> kohls_charge_card_holders</v>
      </c>
      <c r="L631" t="str">
        <f t="shared" si="75"/>
        <v/>
      </c>
      <c r="M631" t="str">
        <f t="shared" si="76"/>
        <v/>
      </c>
      <c r="N631" t="str">
        <f t="shared" si="77"/>
        <v/>
      </c>
      <c r="O631" t="str">
        <f t="shared" si="78"/>
        <v/>
      </c>
      <c r="P631" t="str">
        <f t="shared" si="79"/>
        <v/>
      </c>
      <c r="Q631" t="str">
        <f t="shared" si="80"/>
        <v>card_holders,  kohls_charge_card_holders</v>
      </c>
    </row>
    <row r="632" spans="2:17" x14ac:dyDescent="0.2">
      <c r="B632" t="s">
        <v>2549</v>
      </c>
      <c r="C632" t="s">
        <v>3877</v>
      </c>
      <c r="J632" t="str">
        <f t="shared" si="73"/>
        <v xml:space="preserve">sephora_customers_new, </v>
      </c>
      <c r="K632" t="str">
        <f t="shared" si="74"/>
        <v xml:space="preserve"> kohls</v>
      </c>
      <c r="L632" t="str">
        <f t="shared" si="75"/>
        <v/>
      </c>
      <c r="M632" t="str">
        <f t="shared" si="76"/>
        <v/>
      </c>
      <c r="N632" t="str">
        <f t="shared" si="77"/>
        <v/>
      </c>
      <c r="O632" t="str">
        <f t="shared" si="78"/>
        <v/>
      </c>
      <c r="P632" t="str">
        <f t="shared" si="79"/>
        <v/>
      </c>
      <c r="Q632" t="str">
        <f t="shared" si="80"/>
        <v>sephora_customers_new,  kohls</v>
      </c>
    </row>
    <row r="633" spans="2:17" x14ac:dyDescent="0.2">
      <c r="B633" t="s">
        <v>1709</v>
      </c>
      <c r="C633" t="s">
        <v>3725</v>
      </c>
      <c r="J633" t="str">
        <f t="shared" si="73"/>
        <v xml:space="preserve">customers, </v>
      </c>
      <c r="K633" t="str">
        <f t="shared" si="74"/>
        <v xml:space="preserve"> active_customers</v>
      </c>
      <c r="L633" t="str">
        <f t="shared" si="75"/>
        <v/>
      </c>
      <c r="M633" t="str">
        <f t="shared" si="76"/>
        <v/>
      </c>
      <c r="N633" t="str">
        <f t="shared" si="77"/>
        <v/>
      </c>
      <c r="O633" t="str">
        <f t="shared" si="78"/>
        <v/>
      </c>
      <c r="P633" t="str">
        <f t="shared" si="79"/>
        <v/>
      </c>
      <c r="Q633" t="str">
        <f t="shared" si="80"/>
        <v>customers,  active_customers</v>
      </c>
    </row>
    <row r="634" spans="2:17" x14ac:dyDescent="0.2">
      <c r="B634" t="s">
        <v>1933</v>
      </c>
      <c r="J634" t="str">
        <f t="shared" si="73"/>
        <v>sephora</v>
      </c>
      <c r="K634" t="str">
        <f t="shared" si="74"/>
        <v/>
      </c>
      <c r="L634" t="str">
        <f t="shared" si="75"/>
        <v/>
      </c>
      <c r="M634" t="str">
        <f t="shared" si="76"/>
        <v/>
      </c>
      <c r="N634" t="str">
        <f t="shared" si="77"/>
        <v/>
      </c>
      <c r="O634" t="str">
        <f t="shared" si="78"/>
        <v/>
      </c>
      <c r="P634" t="str">
        <f t="shared" si="79"/>
        <v/>
      </c>
      <c r="Q634" t="str">
        <f t="shared" si="80"/>
        <v>sephora</v>
      </c>
    </row>
    <row r="635" spans="2:17" x14ac:dyDescent="0.2">
      <c r="B635" t="s">
        <v>2303</v>
      </c>
      <c r="C635" t="s">
        <v>3726</v>
      </c>
      <c r="D635" t="s">
        <v>3878</v>
      </c>
      <c r="E635" t="s">
        <v>3726</v>
      </c>
      <c r="J635" t="str">
        <f t="shared" si="73"/>
        <v xml:space="preserve">loyalty, </v>
      </c>
      <c r="K635" t="str">
        <f t="shared" si="74"/>
        <v xml:space="preserve"> members, </v>
      </c>
      <c r="L635" t="str">
        <f t="shared" si="75"/>
        <v xml:space="preserve"> loyalty, </v>
      </c>
      <c r="M635" t="str">
        <f t="shared" si="76"/>
        <v xml:space="preserve"> members</v>
      </c>
      <c r="N635" t="str">
        <f t="shared" si="77"/>
        <v/>
      </c>
      <c r="O635" t="str">
        <f t="shared" si="78"/>
        <v/>
      </c>
      <c r="P635" t="str">
        <f t="shared" si="79"/>
        <v/>
      </c>
      <c r="Q635" t="str">
        <f t="shared" si="80"/>
        <v>loyalty,  members,  loyalty,  members</v>
      </c>
    </row>
    <row r="636" spans="2:17" x14ac:dyDescent="0.2">
      <c r="B636" t="s">
        <v>2232</v>
      </c>
      <c r="C636" t="s">
        <v>3469</v>
      </c>
      <c r="D636" t="s">
        <v>3536</v>
      </c>
      <c r="J636" t="str">
        <f t="shared" si="73"/>
        <v xml:space="preserve">segment, </v>
      </c>
      <c r="K636" t="str">
        <f t="shared" si="74"/>
        <v xml:space="preserve"> revenue, </v>
      </c>
      <c r="L636" t="str">
        <f t="shared" si="75"/>
        <v xml:space="preserve"> accessories</v>
      </c>
      <c r="M636" t="str">
        <f t="shared" si="76"/>
        <v/>
      </c>
      <c r="N636" t="str">
        <f t="shared" si="77"/>
        <v/>
      </c>
      <c r="O636" t="str">
        <f t="shared" si="78"/>
        <v/>
      </c>
      <c r="P636" t="str">
        <f t="shared" si="79"/>
        <v/>
      </c>
      <c r="Q636" t="str">
        <f t="shared" si="80"/>
        <v>segment,  revenue,  accessories</v>
      </c>
    </row>
    <row r="637" spans="2:17" x14ac:dyDescent="0.2">
      <c r="B637" t="s">
        <v>2232</v>
      </c>
      <c r="C637" t="s">
        <v>3469</v>
      </c>
      <c r="D637" t="s">
        <v>3603</v>
      </c>
      <c r="J637" t="str">
        <f t="shared" si="73"/>
        <v xml:space="preserve">segment, </v>
      </c>
      <c r="K637" t="str">
        <f t="shared" si="74"/>
        <v xml:space="preserve"> revenue, </v>
      </c>
      <c r="L637" t="str">
        <f t="shared" si="75"/>
        <v xml:space="preserve"> childrens</v>
      </c>
      <c r="M637" t="str">
        <f t="shared" si="76"/>
        <v/>
      </c>
      <c r="N637" t="str">
        <f t="shared" si="77"/>
        <v/>
      </c>
      <c r="O637" t="str">
        <f t="shared" si="78"/>
        <v/>
      </c>
      <c r="P637" t="str">
        <f t="shared" si="79"/>
        <v/>
      </c>
      <c r="Q637" t="str">
        <f t="shared" si="80"/>
        <v>segment,  revenue,  childrens</v>
      </c>
    </row>
    <row r="638" spans="2:17" x14ac:dyDescent="0.2">
      <c r="B638" t="s">
        <v>2232</v>
      </c>
      <c r="C638" t="s">
        <v>3469</v>
      </c>
      <c r="D638" t="s">
        <v>3626</v>
      </c>
      <c r="J638" t="str">
        <f t="shared" si="73"/>
        <v xml:space="preserve">segment, </v>
      </c>
      <c r="K638" t="str">
        <f t="shared" si="74"/>
        <v xml:space="preserve"> revenue, </v>
      </c>
      <c r="L638" t="str">
        <f t="shared" si="75"/>
        <v xml:space="preserve"> footwear</v>
      </c>
      <c r="M638" t="str">
        <f t="shared" si="76"/>
        <v/>
      </c>
      <c r="N638" t="str">
        <f t="shared" si="77"/>
        <v/>
      </c>
      <c r="O638" t="str">
        <f t="shared" si="78"/>
        <v/>
      </c>
      <c r="P638" t="str">
        <f t="shared" si="79"/>
        <v/>
      </c>
      <c r="Q638" t="str">
        <f t="shared" si="80"/>
        <v>segment,  revenue,  footwear</v>
      </c>
    </row>
    <row r="639" spans="2:17" x14ac:dyDescent="0.2">
      <c r="B639" t="s">
        <v>2232</v>
      </c>
      <c r="C639" t="s">
        <v>3469</v>
      </c>
      <c r="D639" t="s">
        <v>3879</v>
      </c>
      <c r="J639" t="str">
        <f t="shared" si="73"/>
        <v xml:space="preserve">segment, </v>
      </c>
      <c r="K639" t="str">
        <f t="shared" si="74"/>
        <v xml:space="preserve"> revenue, </v>
      </c>
      <c r="L639" t="str">
        <f t="shared" si="75"/>
        <v xml:space="preserve"> home</v>
      </c>
      <c r="M639" t="str">
        <f t="shared" si="76"/>
        <v/>
      </c>
      <c r="N639" t="str">
        <f t="shared" si="77"/>
        <v/>
      </c>
      <c r="O639" t="str">
        <f t="shared" si="78"/>
        <v/>
      </c>
      <c r="P639" t="str">
        <f t="shared" si="79"/>
        <v/>
      </c>
      <c r="Q639" t="str">
        <f t="shared" si="80"/>
        <v>segment,  revenue,  home</v>
      </c>
    </row>
    <row r="640" spans="2:17" x14ac:dyDescent="0.2">
      <c r="B640" t="s">
        <v>2232</v>
      </c>
      <c r="C640" t="s">
        <v>3469</v>
      </c>
      <c r="D640" t="s">
        <v>3607</v>
      </c>
      <c r="J640" t="str">
        <f t="shared" si="73"/>
        <v xml:space="preserve">segment, </v>
      </c>
      <c r="K640" t="str">
        <f t="shared" si="74"/>
        <v xml:space="preserve"> revenue, </v>
      </c>
      <c r="L640" t="str">
        <f t="shared" si="75"/>
        <v xml:space="preserve"> mens</v>
      </c>
      <c r="M640" t="str">
        <f t="shared" si="76"/>
        <v/>
      </c>
      <c r="N640" t="str">
        <f t="shared" si="77"/>
        <v/>
      </c>
      <c r="O640" t="str">
        <f t="shared" si="78"/>
        <v/>
      </c>
      <c r="P640" t="str">
        <f t="shared" si="79"/>
        <v/>
      </c>
      <c r="Q640" t="str">
        <f t="shared" si="80"/>
        <v>segment,  revenue,  mens</v>
      </c>
    </row>
    <row r="641" spans="2:17" x14ac:dyDescent="0.2">
      <c r="B641" t="s">
        <v>2232</v>
      </c>
      <c r="C641" t="s">
        <v>3469</v>
      </c>
      <c r="D641" t="s">
        <v>3880</v>
      </c>
      <c r="J641" t="str">
        <f t="shared" si="73"/>
        <v xml:space="preserve">segment, </v>
      </c>
      <c r="K641" t="str">
        <f t="shared" si="74"/>
        <v xml:space="preserve"> revenue, </v>
      </c>
      <c r="L641" t="str">
        <f t="shared" si="75"/>
        <v xml:space="preserve"> menã¢â‚¬â„¢s</v>
      </c>
      <c r="M641" t="str">
        <f t="shared" si="76"/>
        <v/>
      </c>
      <c r="N641" t="str">
        <f t="shared" si="77"/>
        <v/>
      </c>
      <c r="O641" t="str">
        <f t="shared" si="78"/>
        <v/>
      </c>
      <c r="P641" t="str">
        <f t="shared" si="79"/>
        <v/>
      </c>
      <c r="Q641" t="str">
        <f t="shared" si="80"/>
        <v>segment,  revenue,  menã¢â‚¬â„¢s</v>
      </c>
    </row>
    <row r="642" spans="2:17" x14ac:dyDescent="0.2">
      <c r="B642" t="s">
        <v>2232</v>
      </c>
      <c r="C642" t="s">
        <v>3469</v>
      </c>
      <c r="D642" t="s">
        <v>3494</v>
      </c>
      <c r="E642" t="s">
        <v>3469</v>
      </c>
      <c r="J642" t="str">
        <f t="shared" si="73"/>
        <v xml:space="preserve">segment, </v>
      </c>
      <c r="K642" t="str">
        <f t="shared" si="74"/>
        <v xml:space="preserve"> revenue, </v>
      </c>
      <c r="L642" t="str">
        <f t="shared" si="75"/>
        <v xml:space="preserve"> other, </v>
      </c>
      <c r="M642" t="str">
        <f t="shared" si="76"/>
        <v xml:space="preserve"> revenue</v>
      </c>
      <c r="N642" t="str">
        <f t="shared" si="77"/>
        <v/>
      </c>
      <c r="O642" t="str">
        <f t="shared" si="78"/>
        <v/>
      </c>
      <c r="P642" t="str">
        <f t="shared" si="79"/>
        <v/>
      </c>
      <c r="Q642" t="str">
        <f t="shared" si="80"/>
        <v>segment,  revenue,  other,  revenue</v>
      </c>
    </row>
    <row r="643" spans="2:17" x14ac:dyDescent="0.2">
      <c r="B643" t="s">
        <v>2232</v>
      </c>
      <c r="C643" t="s">
        <v>3469</v>
      </c>
      <c r="D643" t="s">
        <v>3630</v>
      </c>
      <c r="J643" t="str">
        <f t="shared" ref="J643:J706" si="81">IF(B643="","",IF(C643&lt;&gt;"",B643&amp;", ",B643))</f>
        <v xml:space="preserve">segment, </v>
      </c>
      <c r="K643" t="str">
        <f t="shared" ref="K643:K706" si="82">IF(C643="","",IF(D643&lt;&gt;"",C643&amp;", ",C643))</f>
        <v xml:space="preserve"> revenue, </v>
      </c>
      <c r="L643" t="str">
        <f t="shared" ref="L643:L706" si="83">IF(D643="","",IF(E643&lt;&gt;"",D643&amp;", ",D643))</f>
        <v xml:space="preserve"> womens</v>
      </c>
      <c r="M643" t="str">
        <f t="shared" ref="M643:M706" si="84">IF(E643="","",IF(F643&lt;&gt;"",E643&amp;", ",E643))</f>
        <v/>
      </c>
      <c r="N643" t="str">
        <f t="shared" ref="N643:N706" si="85">IF(F643="","",IF(G643&lt;&gt;"",F643&amp;", ",F643))</f>
        <v/>
      </c>
      <c r="O643" t="str">
        <f t="shared" ref="O643:O706" si="86">IF(G643="","",IF(H643&lt;&gt;"",G643&amp;", ",G643))</f>
        <v/>
      </c>
      <c r="P643" t="str">
        <f t="shared" ref="P643:P706" si="87">IF(H643="","",IF(I643&lt;&gt;"",H643&amp;", ",H643))</f>
        <v/>
      </c>
      <c r="Q643" t="str">
        <f t="shared" ref="Q643:Q706" si="88">CONCATENATE(J643,K643,L643,M643,N643,O643,P643)</f>
        <v>segment,  revenue,  womens</v>
      </c>
    </row>
    <row r="644" spans="2:17" x14ac:dyDescent="0.2">
      <c r="B644" t="s">
        <v>2304</v>
      </c>
      <c r="C644" t="s">
        <v>2286</v>
      </c>
      <c r="J644" t="str">
        <f t="shared" si="81"/>
        <v xml:space="preserve">storevisits, </v>
      </c>
      <c r="K644" t="str">
        <f t="shared" si="82"/>
        <v xml:space="preserve"> storevisits</v>
      </c>
      <c r="L644" t="str">
        <f t="shared" si="83"/>
        <v/>
      </c>
      <c r="M644" t="str">
        <f t="shared" si="84"/>
        <v/>
      </c>
      <c r="N644" t="str">
        <f t="shared" si="85"/>
        <v/>
      </c>
      <c r="O644" t="str">
        <f t="shared" si="86"/>
        <v/>
      </c>
      <c r="P644" t="str">
        <f t="shared" si="87"/>
        <v/>
      </c>
      <c r="Q644" t="str">
        <f t="shared" si="88"/>
        <v>storevisits,  storevisits</v>
      </c>
    </row>
    <row r="645" spans="2:17" x14ac:dyDescent="0.2">
      <c r="B645" t="s">
        <v>1826</v>
      </c>
      <c r="C645" t="s">
        <v>2201</v>
      </c>
      <c r="D645" t="s">
        <v>3515</v>
      </c>
      <c r="E645" t="s">
        <v>2201</v>
      </c>
      <c r="J645" t="str">
        <f t="shared" si="81"/>
        <v xml:space="preserve">total, </v>
      </c>
      <c r="K645" t="str">
        <f t="shared" si="82"/>
        <v xml:space="preserve"> stores, </v>
      </c>
      <c r="L645" t="str">
        <f t="shared" si="83"/>
        <v xml:space="preserve"> total, </v>
      </c>
      <c r="M645" t="str">
        <f t="shared" si="84"/>
        <v xml:space="preserve"> stores</v>
      </c>
      <c r="N645" t="str">
        <f t="shared" si="85"/>
        <v/>
      </c>
      <c r="O645" t="str">
        <f t="shared" si="86"/>
        <v/>
      </c>
      <c r="P645" t="str">
        <f t="shared" si="87"/>
        <v/>
      </c>
      <c r="Q645" t="str">
        <f t="shared" si="88"/>
        <v>total,  stores,  total,  stores</v>
      </c>
    </row>
    <row r="646" spans="2:17" x14ac:dyDescent="0.2">
      <c r="B646" t="s">
        <v>1936</v>
      </c>
      <c r="C646" t="s">
        <v>3881</v>
      </c>
      <c r="J646" t="str">
        <f t="shared" si="81"/>
        <v xml:space="preserve">user_growth, </v>
      </c>
      <c r="K646" t="str">
        <f t="shared" si="82"/>
        <v xml:space="preserve"> kohls_app_user_growth</v>
      </c>
      <c r="L646" t="str">
        <f t="shared" si="83"/>
        <v/>
      </c>
      <c r="M646" t="str">
        <f t="shared" si="84"/>
        <v/>
      </c>
      <c r="N646" t="str">
        <f t="shared" si="85"/>
        <v/>
      </c>
      <c r="O646" t="str">
        <f t="shared" si="86"/>
        <v/>
      </c>
      <c r="P646" t="str">
        <f t="shared" si="87"/>
        <v/>
      </c>
      <c r="Q646" t="str">
        <f t="shared" si="88"/>
        <v>user_growth,  kohls_app_user_growth</v>
      </c>
    </row>
    <row r="647" spans="2:17" x14ac:dyDescent="0.2">
      <c r="B647" t="s">
        <v>1937</v>
      </c>
      <c r="C647" t="s">
        <v>3882</v>
      </c>
      <c r="J647" t="str">
        <f t="shared" si="81"/>
        <v xml:space="preserve">website_visits, </v>
      </c>
      <c r="K647" t="str">
        <f t="shared" si="82"/>
        <v xml:space="preserve"> website_visits</v>
      </c>
      <c r="L647" t="str">
        <f t="shared" si="83"/>
        <v/>
      </c>
      <c r="M647" t="str">
        <f t="shared" si="84"/>
        <v/>
      </c>
      <c r="N647" t="str">
        <f t="shared" si="85"/>
        <v/>
      </c>
      <c r="O647" t="str">
        <f t="shared" si="86"/>
        <v/>
      </c>
      <c r="P647" t="str">
        <f t="shared" si="87"/>
        <v/>
      </c>
      <c r="Q647" t="str">
        <f t="shared" si="88"/>
        <v>website_visits,  website_visits</v>
      </c>
    </row>
    <row r="648" spans="2:17" x14ac:dyDescent="0.2">
      <c r="B648" t="s">
        <v>1825</v>
      </c>
      <c r="C648" t="s">
        <v>2196</v>
      </c>
      <c r="J648" t="str">
        <f t="shared" si="81"/>
        <v xml:space="preserve">new_customers, </v>
      </c>
      <c r="K648" t="str">
        <f t="shared" si="82"/>
        <v xml:space="preserve"> new_customers</v>
      </c>
      <c r="L648" t="str">
        <f t="shared" si="83"/>
        <v/>
      </c>
      <c r="M648" t="str">
        <f t="shared" si="84"/>
        <v/>
      </c>
      <c r="N648" t="str">
        <f t="shared" si="85"/>
        <v/>
      </c>
      <c r="O648" t="str">
        <f t="shared" si="86"/>
        <v/>
      </c>
      <c r="P648" t="str">
        <f t="shared" si="87"/>
        <v/>
      </c>
      <c r="Q648" t="str">
        <f t="shared" si="88"/>
        <v>new_customers,  new_customers</v>
      </c>
    </row>
    <row r="649" spans="2:17" x14ac:dyDescent="0.2">
      <c r="B649" t="s">
        <v>1825</v>
      </c>
      <c r="C649" t="s">
        <v>2196</v>
      </c>
      <c r="J649" t="str">
        <f t="shared" si="81"/>
        <v xml:space="preserve">new_customers, </v>
      </c>
      <c r="K649" t="str">
        <f t="shared" si="82"/>
        <v xml:space="preserve"> new_customers</v>
      </c>
      <c r="L649" t="str">
        <f t="shared" si="83"/>
        <v/>
      </c>
      <c r="M649" t="str">
        <f t="shared" si="84"/>
        <v/>
      </c>
      <c r="N649" t="str">
        <f t="shared" si="85"/>
        <v/>
      </c>
      <c r="O649" t="str">
        <f t="shared" si="86"/>
        <v/>
      </c>
      <c r="P649" t="str">
        <f t="shared" si="87"/>
        <v/>
      </c>
      <c r="Q649" t="str">
        <f t="shared" si="88"/>
        <v>new_customers,  new_customers</v>
      </c>
    </row>
    <row r="650" spans="2:17" x14ac:dyDescent="0.2">
      <c r="B650" t="s">
        <v>1825</v>
      </c>
      <c r="C650" t="s">
        <v>3883</v>
      </c>
      <c r="J650" t="str">
        <f t="shared" si="81"/>
        <v xml:space="preserve">new_customers, </v>
      </c>
      <c r="K650" t="str">
        <f t="shared" si="82"/>
        <v xml:space="preserve"> through_the_digital_channel</v>
      </c>
      <c r="L650" t="str">
        <f t="shared" si="83"/>
        <v/>
      </c>
      <c r="M650" t="str">
        <f t="shared" si="84"/>
        <v/>
      </c>
      <c r="N650" t="str">
        <f t="shared" si="85"/>
        <v/>
      </c>
      <c r="O650" t="str">
        <f t="shared" si="86"/>
        <v/>
      </c>
      <c r="P650" t="str">
        <f t="shared" si="87"/>
        <v/>
      </c>
      <c r="Q650" t="str">
        <f t="shared" si="88"/>
        <v>new_customers,  through_the_digital_channel</v>
      </c>
    </row>
    <row r="651" spans="2:17" x14ac:dyDescent="0.2">
      <c r="B651" t="s">
        <v>2860</v>
      </c>
      <c r="C651" t="s">
        <v>2196</v>
      </c>
      <c r="J651" t="str">
        <f t="shared" si="81"/>
        <v xml:space="preserve">digital_channel, </v>
      </c>
      <c r="K651" t="str">
        <f t="shared" si="82"/>
        <v xml:space="preserve"> new_customers</v>
      </c>
      <c r="L651" t="str">
        <f t="shared" si="83"/>
        <v/>
      </c>
      <c r="M651" t="str">
        <f t="shared" si="84"/>
        <v/>
      </c>
      <c r="N651" t="str">
        <f t="shared" si="85"/>
        <v/>
      </c>
      <c r="O651" t="str">
        <f t="shared" si="86"/>
        <v/>
      </c>
      <c r="P651" t="str">
        <f t="shared" si="87"/>
        <v/>
      </c>
      <c r="Q651" t="str">
        <f t="shared" si="88"/>
        <v>digital_channel,  new_customers</v>
      </c>
    </row>
    <row r="652" spans="2:17" x14ac:dyDescent="0.2">
      <c r="B652" t="s">
        <v>1825</v>
      </c>
      <c r="C652" t="s">
        <v>2196</v>
      </c>
      <c r="J652" t="str">
        <f t="shared" si="81"/>
        <v xml:space="preserve">new_customers, </v>
      </c>
      <c r="K652" t="str">
        <f t="shared" si="82"/>
        <v xml:space="preserve"> new_customers</v>
      </c>
      <c r="L652" t="str">
        <f t="shared" si="83"/>
        <v/>
      </c>
      <c r="M652" t="str">
        <f t="shared" si="84"/>
        <v/>
      </c>
      <c r="N652" t="str">
        <f t="shared" si="85"/>
        <v/>
      </c>
      <c r="O652" t="str">
        <f t="shared" si="86"/>
        <v/>
      </c>
      <c r="P652" t="str">
        <f t="shared" si="87"/>
        <v/>
      </c>
      <c r="Q652" t="str">
        <f t="shared" si="88"/>
        <v>new_customers,  new_customers</v>
      </c>
    </row>
    <row r="653" spans="2:17" x14ac:dyDescent="0.2">
      <c r="B653" t="s">
        <v>1852</v>
      </c>
      <c r="C653" t="s">
        <v>3884</v>
      </c>
      <c r="D653" t="s">
        <v>3879</v>
      </c>
      <c r="E653" t="s">
        <v>3494</v>
      </c>
      <c r="J653" t="str">
        <f t="shared" si="81"/>
        <v xml:space="preserve">revenue, </v>
      </c>
      <c r="K653" t="str">
        <f t="shared" si="82"/>
        <v xml:space="preserve"> business_type, </v>
      </c>
      <c r="L653" t="str">
        <f t="shared" si="83"/>
        <v xml:space="preserve"> home, </v>
      </c>
      <c r="M653" t="str">
        <f t="shared" si="84"/>
        <v xml:space="preserve"> other</v>
      </c>
      <c r="N653" t="str">
        <f t="shared" si="85"/>
        <v/>
      </c>
      <c r="O653" t="str">
        <f t="shared" si="86"/>
        <v/>
      </c>
      <c r="P653" t="str">
        <f t="shared" si="87"/>
        <v/>
      </c>
      <c r="Q653" t="str">
        <f t="shared" si="88"/>
        <v>revenue,  business_type,  home,  other</v>
      </c>
    </row>
    <row r="654" spans="2:17" x14ac:dyDescent="0.2">
      <c r="B654" t="s">
        <v>1852</v>
      </c>
      <c r="C654" t="s">
        <v>3884</v>
      </c>
      <c r="D654" t="s">
        <v>3607</v>
      </c>
      <c r="E654" t="s">
        <v>3885</v>
      </c>
      <c r="J654" t="str">
        <f t="shared" si="81"/>
        <v xml:space="preserve">revenue, </v>
      </c>
      <c r="K654" t="str">
        <f t="shared" si="82"/>
        <v xml:space="preserve"> business_type, </v>
      </c>
      <c r="L654" t="str">
        <f t="shared" si="83"/>
        <v xml:space="preserve"> mens, </v>
      </c>
      <c r="M654" t="str">
        <f t="shared" si="84"/>
        <v xml:space="preserve"> kids</v>
      </c>
      <c r="N654" t="str">
        <f t="shared" si="85"/>
        <v/>
      </c>
      <c r="O654" t="str">
        <f t="shared" si="86"/>
        <v/>
      </c>
      <c r="P654" t="str">
        <f t="shared" si="87"/>
        <v/>
      </c>
      <c r="Q654" t="str">
        <f t="shared" si="88"/>
        <v>revenue,  business_type,  mens,  kids</v>
      </c>
    </row>
    <row r="655" spans="2:17" x14ac:dyDescent="0.2">
      <c r="B655" t="s">
        <v>1852</v>
      </c>
      <c r="C655" t="s">
        <v>3884</v>
      </c>
      <c r="D655" t="s">
        <v>3886</v>
      </c>
      <c r="E655" t="s">
        <v>3887</v>
      </c>
      <c r="F655" t="s">
        <v>3608</v>
      </c>
      <c r="G655" t="s">
        <v>3888</v>
      </c>
      <c r="H655" t="s">
        <v>3889</v>
      </c>
      <c r="J655" t="str">
        <f t="shared" si="81"/>
        <v xml:space="preserve">revenue, </v>
      </c>
      <c r="K655" t="str">
        <f t="shared" si="82"/>
        <v xml:space="preserve"> business_type, </v>
      </c>
      <c r="L655" t="str">
        <f t="shared" si="83"/>
        <v xml:space="preserve"> womens_accessories, </v>
      </c>
      <c r="M655" t="str">
        <f t="shared" si="84"/>
        <v xml:space="preserve"> intimate_apparel, </v>
      </c>
      <c r="N655" t="str">
        <f t="shared" si="85"/>
        <v xml:space="preserve"> shoes, </v>
      </c>
      <c r="O655" t="str">
        <f t="shared" si="86"/>
        <v xml:space="preserve"> cosmetics, </v>
      </c>
      <c r="P655" t="str">
        <f t="shared" si="87"/>
        <v xml:space="preserve"> fragrances</v>
      </c>
      <c r="Q655" t="str">
        <f t="shared" si="88"/>
        <v>revenue,  business_type,  womens_accessories,  intimate_apparel,  shoes,  cosmetics,  fragrances</v>
      </c>
    </row>
    <row r="656" spans="2:17" x14ac:dyDescent="0.2">
      <c r="B656" t="s">
        <v>1852</v>
      </c>
      <c r="C656" t="s">
        <v>3884</v>
      </c>
      <c r="D656" t="s">
        <v>3890</v>
      </c>
      <c r="J656" t="str">
        <f t="shared" si="81"/>
        <v xml:space="preserve">revenue, </v>
      </c>
      <c r="K656" t="str">
        <f t="shared" si="82"/>
        <v xml:space="preserve"> business_type, </v>
      </c>
      <c r="L656" t="str">
        <f t="shared" si="83"/>
        <v xml:space="preserve"> womens_apparel</v>
      </c>
      <c r="M656" t="str">
        <f t="shared" si="84"/>
        <v/>
      </c>
      <c r="N656" t="str">
        <f t="shared" si="85"/>
        <v/>
      </c>
      <c r="O656" t="str">
        <f t="shared" si="86"/>
        <v/>
      </c>
      <c r="P656" t="str">
        <f t="shared" si="87"/>
        <v/>
      </c>
      <c r="Q656" t="str">
        <f t="shared" si="88"/>
        <v>revenue,  business_type,  womens_apparel</v>
      </c>
    </row>
    <row r="657" spans="2:17" x14ac:dyDescent="0.2">
      <c r="B657" t="s">
        <v>2232</v>
      </c>
      <c r="C657" t="s">
        <v>3469</v>
      </c>
      <c r="D657" t="s">
        <v>3579</v>
      </c>
      <c r="E657" t="s">
        <v>3580</v>
      </c>
      <c r="F657" t="s">
        <v>3694</v>
      </c>
      <c r="J657" t="str">
        <f t="shared" si="81"/>
        <v xml:space="preserve">segment, </v>
      </c>
      <c r="K657" t="str">
        <f t="shared" si="82"/>
        <v xml:space="preserve"> revenue, </v>
      </c>
      <c r="L657" t="str">
        <f t="shared" si="83"/>
        <v xml:space="preserve"> credit_card, </v>
      </c>
      <c r="M657" t="str">
        <f t="shared" si="84"/>
        <v xml:space="preserve"> revenues, </v>
      </c>
      <c r="N657" t="str">
        <f t="shared" si="85"/>
        <v xml:space="preserve"> net</v>
      </c>
      <c r="O657" t="str">
        <f t="shared" si="86"/>
        <v/>
      </c>
      <c r="P657" t="str">
        <f t="shared" si="87"/>
        <v/>
      </c>
      <c r="Q657" t="str">
        <f t="shared" si="88"/>
        <v>segment,  revenue,  credit_card,  revenues,  net</v>
      </c>
    </row>
    <row r="658" spans="2:17" x14ac:dyDescent="0.2">
      <c r="B658" t="s">
        <v>2232</v>
      </c>
      <c r="C658" t="s">
        <v>3469</v>
      </c>
      <c r="D658" t="s">
        <v>3879</v>
      </c>
      <c r="E658" t="s">
        <v>3494</v>
      </c>
      <c r="J658" t="str">
        <f t="shared" si="81"/>
        <v xml:space="preserve">segment, </v>
      </c>
      <c r="K658" t="str">
        <f t="shared" si="82"/>
        <v xml:space="preserve"> revenue, </v>
      </c>
      <c r="L658" t="str">
        <f t="shared" si="83"/>
        <v xml:space="preserve"> home, </v>
      </c>
      <c r="M658" t="str">
        <f t="shared" si="84"/>
        <v xml:space="preserve"> other</v>
      </c>
      <c r="N658" t="str">
        <f t="shared" si="85"/>
        <v/>
      </c>
      <c r="O658" t="str">
        <f t="shared" si="86"/>
        <v/>
      </c>
      <c r="P658" t="str">
        <f t="shared" si="87"/>
        <v/>
      </c>
      <c r="Q658" t="str">
        <f t="shared" si="88"/>
        <v>segment,  revenue,  home,  other</v>
      </c>
    </row>
    <row r="659" spans="2:17" x14ac:dyDescent="0.2">
      <c r="B659" t="s">
        <v>2232</v>
      </c>
      <c r="C659" t="s">
        <v>3469</v>
      </c>
      <c r="D659" t="s">
        <v>3607</v>
      </c>
      <c r="E659" t="s">
        <v>3885</v>
      </c>
      <c r="J659" t="str">
        <f t="shared" si="81"/>
        <v xml:space="preserve">segment, </v>
      </c>
      <c r="K659" t="str">
        <f t="shared" si="82"/>
        <v xml:space="preserve"> revenue, </v>
      </c>
      <c r="L659" t="str">
        <f t="shared" si="83"/>
        <v xml:space="preserve"> mens, </v>
      </c>
      <c r="M659" t="str">
        <f t="shared" si="84"/>
        <v xml:space="preserve"> kids</v>
      </c>
      <c r="N659" t="str">
        <f t="shared" si="85"/>
        <v/>
      </c>
      <c r="O659" t="str">
        <f t="shared" si="86"/>
        <v/>
      </c>
      <c r="P659" t="str">
        <f t="shared" si="87"/>
        <v/>
      </c>
      <c r="Q659" t="str">
        <f t="shared" si="88"/>
        <v>segment,  revenue,  mens,  kids</v>
      </c>
    </row>
    <row r="660" spans="2:17" x14ac:dyDescent="0.2">
      <c r="B660" t="s">
        <v>2232</v>
      </c>
      <c r="C660" t="s">
        <v>3469</v>
      </c>
      <c r="D660" t="s">
        <v>3522</v>
      </c>
      <c r="J660" t="str">
        <f t="shared" si="81"/>
        <v xml:space="preserve">segment, </v>
      </c>
      <c r="K660" t="str">
        <f t="shared" si="82"/>
        <v xml:space="preserve"> revenue, </v>
      </c>
      <c r="L660" t="str">
        <f t="shared" si="83"/>
        <v xml:space="preserve"> net_sales</v>
      </c>
      <c r="M660" t="str">
        <f t="shared" si="84"/>
        <v/>
      </c>
      <c r="N660" t="str">
        <f t="shared" si="85"/>
        <v/>
      </c>
      <c r="O660" t="str">
        <f t="shared" si="86"/>
        <v/>
      </c>
      <c r="P660" t="str">
        <f t="shared" si="87"/>
        <v/>
      </c>
      <c r="Q660" t="str">
        <f t="shared" si="88"/>
        <v>segment,  revenue,  net_sales</v>
      </c>
    </row>
    <row r="661" spans="2:17" x14ac:dyDescent="0.2">
      <c r="B661" t="s">
        <v>2232</v>
      </c>
      <c r="C661" t="s">
        <v>3469</v>
      </c>
      <c r="D661" t="s">
        <v>3886</v>
      </c>
      <c r="E661" t="s">
        <v>3887</v>
      </c>
      <c r="F661" t="s">
        <v>3608</v>
      </c>
      <c r="G661" t="s">
        <v>3888</v>
      </c>
      <c r="H661" t="s">
        <v>3889</v>
      </c>
      <c r="J661" t="str">
        <f t="shared" si="81"/>
        <v xml:space="preserve">segment, </v>
      </c>
      <c r="K661" t="str">
        <f t="shared" si="82"/>
        <v xml:space="preserve"> revenue, </v>
      </c>
      <c r="L661" t="str">
        <f t="shared" si="83"/>
        <v xml:space="preserve"> womens_accessories, </v>
      </c>
      <c r="M661" t="str">
        <f t="shared" si="84"/>
        <v xml:space="preserve"> intimate_apparel, </v>
      </c>
      <c r="N661" t="str">
        <f t="shared" si="85"/>
        <v xml:space="preserve"> shoes, </v>
      </c>
      <c r="O661" t="str">
        <f t="shared" si="86"/>
        <v xml:space="preserve"> cosmetics, </v>
      </c>
      <c r="P661" t="str">
        <f t="shared" si="87"/>
        <v xml:space="preserve"> fragrances</v>
      </c>
      <c r="Q661" t="str">
        <f t="shared" si="88"/>
        <v>segment,  revenue,  womens_accessories,  intimate_apparel,  shoes,  cosmetics,  fragrances</v>
      </c>
    </row>
    <row r="662" spans="2:17" x14ac:dyDescent="0.2">
      <c r="B662" t="s">
        <v>2232</v>
      </c>
      <c r="C662" t="s">
        <v>3469</v>
      </c>
      <c r="D662" t="s">
        <v>3890</v>
      </c>
      <c r="J662" t="str">
        <f t="shared" si="81"/>
        <v xml:space="preserve">segment, </v>
      </c>
      <c r="K662" t="str">
        <f t="shared" si="82"/>
        <v xml:space="preserve"> revenue, </v>
      </c>
      <c r="L662" t="str">
        <f t="shared" si="83"/>
        <v xml:space="preserve"> womens_apparel</v>
      </c>
      <c r="M662" t="str">
        <f t="shared" si="84"/>
        <v/>
      </c>
      <c r="N662" t="str">
        <f t="shared" si="85"/>
        <v/>
      </c>
      <c r="O662" t="str">
        <f t="shared" si="86"/>
        <v/>
      </c>
      <c r="P662" t="str">
        <f t="shared" si="87"/>
        <v/>
      </c>
      <c r="Q662" t="str">
        <f t="shared" si="88"/>
        <v>segment,  revenue,  womens_apparel</v>
      </c>
    </row>
    <row r="663" spans="2:17" x14ac:dyDescent="0.2">
      <c r="B663" t="s">
        <v>2245</v>
      </c>
      <c r="C663" t="s">
        <v>3891</v>
      </c>
      <c r="D663" t="s">
        <v>3475</v>
      </c>
      <c r="E663" t="s">
        <v>3661</v>
      </c>
      <c r="F663" t="s">
        <v>3891</v>
      </c>
      <c r="G663" t="s">
        <v>3475</v>
      </c>
      <c r="J663" t="str">
        <f t="shared" si="81"/>
        <v xml:space="preserve">average, </v>
      </c>
      <c r="K663" t="str">
        <f t="shared" si="82"/>
        <v xml:space="preserve"> net_sales_per, </v>
      </c>
      <c r="L663" t="str">
        <f t="shared" si="83"/>
        <v xml:space="preserve"> store, </v>
      </c>
      <c r="M663" t="str">
        <f t="shared" si="84"/>
        <v xml:space="preserve"> average, </v>
      </c>
      <c r="N663" t="str">
        <f t="shared" si="85"/>
        <v xml:space="preserve"> net_sales_per, </v>
      </c>
      <c r="O663" t="str">
        <f t="shared" si="86"/>
        <v xml:space="preserve"> store</v>
      </c>
      <c r="P663" t="str">
        <f t="shared" si="87"/>
        <v/>
      </c>
      <c r="Q663" t="str">
        <f t="shared" si="88"/>
        <v>average,  net_sales_per,  store,  average,  net_sales_per,  store</v>
      </c>
    </row>
    <row r="664" spans="2:17" x14ac:dyDescent="0.2">
      <c r="B664" t="s">
        <v>2256</v>
      </c>
      <c r="C664" t="s">
        <v>3475</v>
      </c>
      <c r="D664" t="s">
        <v>3496</v>
      </c>
      <c r="E664" t="s">
        <v>3892</v>
      </c>
      <c r="F664" t="s">
        <v>3475</v>
      </c>
      <c r="G664" t="s">
        <v>3496</v>
      </c>
      <c r="J664" t="str">
        <f t="shared" si="81"/>
        <v xml:space="preserve">comparable, </v>
      </c>
      <c r="K664" t="str">
        <f t="shared" si="82"/>
        <v xml:space="preserve"> store, </v>
      </c>
      <c r="L664" t="str">
        <f t="shared" si="83"/>
        <v xml:space="preserve"> count, </v>
      </c>
      <c r="M664" t="str">
        <f t="shared" si="84"/>
        <v xml:space="preserve"> comparable, </v>
      </c>
      <c r="N664" t="str">
        <f t="shared" si="85"/>
        <v xml:space="preserve"> store, </v>
      </c>
      <c r="O664" t="str">
        <f t="shared" si="86"/>
        <v xml:space="preserve"> count</v>
      </c>
      <c r="P664" t="str">
        <f t="shared" si="87"/>
        <v/>
      </c>
      <c r="Q664" t="str">
        <f t="shared" si="88"/>
        <v>comparable,  store,  count,  comparable,  store,  count</v>
      </c>
    </row>
    <row r="665" spans="2:17" x14ac:dyDescent="0.2">
      <c r="B665" t="s">
        <v>1860</v>
      </c>
      <c r="C665" t="s">
        <v>3522</v>
      </c>
      <c r="J665" t="str">
        <f t="shared" si="81"/>
        <v xml:space="preserve">net_sales, </v>
      </c>
      <c r="K665" t="str">
        <f t="shared" si="82"/>
        <v xml:space="preserve"> net_sales</v>
      </c>
      <c r="L665" t="str">
        <f t="shared" si="83"/>
        <v/>
      </c>
      <c r="M665" t="str">
        <f t="shared" si="84"/>
        <v/>
      </c>
      <c r="N665" t="str">
        <f t="shared" si="85"/>
        <v/>
      </c>
      <c r="O665" t="str">
        <f t="shared" si="86"/>
        <v/>
      </c>
      <c r="P665" t="str">
        <f t="shared" si="87"/>
        <v/>
      </c>
      <c r="Q665" t="str">
        <f t="shared" si="88"/>
        <v>net_sales,  net_sales</v>
      </c>
    </row>
    <row r="666" spans="2:17" x14ac:dyDescent="0.2">
      <c r="B666" t="s">
        <v>273</v>
      </c>
      <c r="C666" t="s">
        <v>3545</v>
      </c>
      <c r="D666" t="s">
        <v>2201</v>
      </c>
      <c r="J666" t="str">
        <f t="shared" si="81"/>
        <v xml:space="preserve">stores, </v>
      </c>
      <c r="K666" t="str">
        <f t="shared" si="82"/>
        <v xml:space="preserve"> closed, </v>
      </c>
      <c r="L666" t="str">
        <f t="shared" si="83"/>
        <v xml:space="preserve"> stores</v>
      </c>
      <c r="M666" t="str">
        <f t="shared" si="84"/>
        <v/>
      </c>
      <c r="N666" t="str">
        <f t="shared" si="85"/>
        <v/>
      </c>
      <c r="O666" t="str">
        <f t="shared" si="86"/>
        <v/>
      </c>
      <c r="P666" t="str">
        <f t="shared" si="87"/>
        <v/>
      </c>
      <c r="Q666" t="str">
        <f t="shared" si="88"/>
        <v>stores,  closed,  stores</v>
      </c>
    </row>
    <row r="667" spans="2:17" x14ac:dyDescent="0.2">
      <c r="B667" t="s">
        <v>273</v>
      </c>
      <c r="C667" t="s">
        <v>2284</v>
      </c>
      <c r="J667" t="str">
        <f t="shared" si="81"/>
        <v xml:space="preserve">stores, </v>
      </c>
      <c r="K667" t="str">
        <f t="shared" si="82"/>
        <v xml:space="preserve"> new_stores</v>
      </c>
      <c r="L667" t="str">
        <f t="shared" si="83"/>
        <v/>
      </c>
      <c r="M667" t="str">
        <f t="shared" si="84"/>
        <v/>
      </c>
      <c r="N667" t="str">
        <f t="shared" si="85"/>
        <v/>
      </c>
      <c r="O667" t="str">
        <f t="shared" si="86"/>
        <v/>
      </c>
      <c r="P667" t="str">
        <f t="shared" si="87"/>
        <v/>
      </c>
      <c r="Q667" t="str">
        <f t="shared" si="88"/>
        <v>stores,  new_stores</v>
      </c>
    </row>
    <row r="668" spans="2:17" x14ac:dyDescent="0.2">
      <c r="B668" t="s">
        <v>273</v>
      </c>
      <c r="C668" t="s">
        <v>2201</v>
      </c>
      <c r="J668" t="str">
        <f t="shared" si="81"/>
        <v xml:space="preserve">stores, </v>
      </c>
      <c r="K668" t="str">
        <f t="shared" si="82"/>
        <v xml:space="preserve"> stores</v>
      </c>
      <c r="L668" t="str">
        <f t="shared" si="83"/>
        <v/>
      </c>
      <c r="M668" t="str">
        <f t="shared" si="84"/>
        <v/>
      </c>
      <c r="N668" t="str">
        <f t="shared" si="85"/>
        <v/>
      </c>
      <c r="O668" t="str">
        <f t="shared" si="86"/>
        <v/>
      </c>
      <c r="P668" t="str">
        <f t="shared" si="87"/>
        <v/>
      </c>
      <c r="Q668" t="str">
        <f t="shared" si="88"/>
        <v>stores,  stores</v>
      </c>
    </row>
    <row r="669" spans="2:17" x14ac:dyDescent="0.2">
      <c r="B669" t="s">
        <v>273</v>
      </c>
      <c r="C669" t="s">
        <v>2201</v>
      </c>
      <c r="D669" t="s">
        <v>3893</v>
      </c>
      <c r="E669" t="s">
        <v>3894</v>
      </c>
      <c r="J669" t="str">
        <f t="shared" si="81"/>
        <v xml:space="preserve">stores, </v>
      </c>
      <c r="K669" t="str">
        <f t="shared" si="82"/>
        <v xml:space="preserve"> stores, </v>
      </c>
      <c r="L669" t="str">
        <f t="shared" si="83"/>
        <v xml:space="preserve"> open_at, </v>
      </c>
      <c r="M669" t="str">
        <f t="shared" si="84"/>
        <v xml:space="preserve"> beginning_quarter</v>
      </c>
      <c r="N669" t="str">
        <f t="shared" si="85"/>
        <v/>
      </c>
      <c r="O669" t="str">
        <f t="shared" si="86"/>
        <v/>
      </c>
      <c r="P669" t="str">
        <f t="shared" si="87"/>
        <v/>
      </c>
      <c r="Q669" t="str">
        <f t="shared" si="88"/>
        <v>stores,  stores,  open_at,  beginning_quarter</v>
      </c>
    </row>
    <row r="670" spans="2:17" x14ac:dyDescent="0.2">
      <c r="B670" t="s">
        <v>273</v>
      </c>
      <c r="C670" t="s">
        <v>2201</v>
      </c>
      <c r="D670" t="s">
        <v>3895</v>
      </c>
      <c r="E670" t="s">
        <v>3618</v>
      </c>
      <c r="J670" t="str">
        <f t="shared" si="81"/>
        <v xml:space="preserve">stores, </v>
      </c>
      <c r="K670" t="str">
        <f t="shared" si="82"/>
        <v xml:space="preserve"> stores, </v>
      </c>
      <c r="L670" t="str">
        <f t="shared" si="83"/>
        <v xml:space="preserve"> re, </v>
      </c>
      <c r="M670" t="str">
        <f t="shared" si="84"/>
        <v xml:space="preserve"> opened</v>
      </c>
      <c r="N670" t="str">
        <f t="shared" si="85"/>
        <v/>
      </c>
      <c r="O670" t="str">
        <f t="shared" si="86"/>
        <v/>
      </c>
      <c r="P670" t="str">
        <f t="shared" si="87"/>
        <v/>
      </c>
      <c r="Q670" t="str">
        <f t="shared" si="88"/>
        <v>stores,  stores,  re,  opened</v>
      </c>
    </row>
    <row r="671" spans="2:17" x14ac:dyDescent="0.2">
      <c r="B671" t="s">
        <v>2760</v>
      </c>
      <c r="C671" t="s">
        <v>3509</v>
      </c>
      <c r="J671" t="str">
        <f t="shared" si="81"/>
        <v xml:space="preserve">br, </v>
      </c>
      <c r="K671" t="str">
        <f t="shared" si="82"/>
        <v xml:space="preserve"> comparable_sales</v>
      </c>
      <c r="L671" t="str">
        <f t="shared" si="83"/>
        <v/>
      </c>
      <c r="M671" t="str">
        <f t="shared" si="84"/>
        <v/>
      </c>
      <c r="N671" t="str">
        <f t="shared" si="85"/>
        <v/>
      </c>
      <c r="O671" t="str">
        <f t="shared" si="86"/>
        <v/>
      </c>
      <c r="P671" t="str">
        <f t="shared" si="87"/>
        <v/>
      </c>
      <c r="Q671" t="str">
        <f t="shared" si="88"/>
        <v>br,  comparable_sales</v>
      </c>
    </row>
    <row r="672" spans="2:17" x14ac:dyDescent="0.2">
      <c r="B672" t="s">
        <v>2190</v>
      </c>
      <c r="C672" t="s">
        <v>3473</v>
      </c>
      <c r="D672" t="s">
        <v>3483</v>
      </c>
      <c r="E672" t="s">
        <v>2201</v>
      </c>
      <c r="J672" t="str">
        <f t="shared" si="81"/>
        <v xml:space="preserve">new_store, </v>
      </c>
      <c r="K672" t="str">
        <f t="shared" si="82"/>
        <v xml:space="preserve"> openings, </v>
      </c>
      <c r="L672" t="str">
        <f t="shared" si="83"/>
        <v xml:space="preserve"> corporate, </v>
      </c>
      <c r="M672" t="str">
        <f t="shared" si="84"/>
        <v xml:space="preserve"> stores</v>
      </c>
      <c r="N672" t="str">
        <f t="shared" si="85"/>
        <v/>
      </c>
      <c r="O672" t="str">
        <f t="shared" si="86"/>
        <v/>
      </c>
      <c r="P672" t="str">
        <f t="shared" si="87"/>
        <v/>
      </c>
      <c r="Q672" t="str">
        <f t="shared" si="88"/>
        <v>new_store,  openings,  corporate,  stores</v>
      </c>
    </row>
    <row r="673" spans="2:17" x14ac:dyDescent="0.2">
      <c r="B673" t="s">
        <v>2190</v>
      </c>
      <c r="C673" t="s">
        <v>3473</v>
      </c>
      <c r="D673" t="s">
        <v>3896</v>
      </c>
      <c r="E673" t="s">
        <v>2201</v>
      </c>
      <c r="J673" t="str">
        <f t="shared" si="81"/>
        <v xml:space="preserve">new_store, </v>
      </c>
      <c r="K673" t="str">
        <f t="shared" si="82"/>
        <v xml:space="preserve"> openings, </v>
      </c>
      <c r="L673" t="str">
        <f t="shared" si="83"/>
        <v xml:space="preserve"> franchise, </v>
      </c>
      <c r="M673" t="str">
        <f t="shared" si="84"/>
        <v xml:space="preserve"> stores</v>
      </c>
      <c r="N673" t="str">
        <f t="shared" si="85"/>
        <v/>
      </c>
      <c r="O673" t="str">
        <f t="shared" si="86"/>
        <v/>
      </c>
      <c r="P673" t="str">
        <f t="shared" si="87"/>
        <v/>
      </c>
      <c r="Q673" t="str">
        <f t="shared" si="88"/>
        <v>new_store,  openings,  franchise,  stores</v>
      </c>
    </row>
    <row r="674" spans="2:17" x14ac:dyDescent="0.2">
      <c r="B674" t="s">
        <v>2257</v>
      </c>
      <c r="C674" t="s">
        <v>2201</v>
      </c>
      <c r="D674" t="s">
        <v>3896</v>
      </c>
      <c r="E674" t="s">
        <v>2201</v>
      </c>
      <c r="J674" t="str">
        <f t="shared" si="81"/>
        <v xml:space="preserve">franchise, </v>
      </c>
      <c r="K674" t="str">
        <f t="shared" si="82"/>
        <v xml:space="preserve"> stores, </v>
      </c>
      <c r="L674" t="str">
        <f t="shared" si="83"/>
        <v xml:space="preserve"> franchise, </v>
      </c>
      <c r="M674" t="str">
        <f t="shared" si="84"/>
        <v xml:space="preserve"> stores</v>
      </c>
      <c r="N674" t="str">
        <f t="shared" si="85"/>
        <v/>
      </c>
      <c r="O674" t="str">
        <f t="shared" si="86"/>
        <v/>
      </c>
      <c r="P674" t="str">
        <f t="shared" si="87"/>
        <v/>
      </c>
      <c r="Q674" t="str">
        <f t="shared" si="88"/>
        <v>franchise,  stores,  franchise,  stores</v>
      </c>
    </row>
    <row r="675" spans="2:17" x14ac:dyDescent="0.2">
      <c r="B675" t="s">
        <v>273</v>
      </c>
      <c r="C675" t="s">
        <v>3483</v>
      </c>
      <c r="D675" t="s">
        <v>2201</v>
      </c>
      <c r="J675" t="str">
        <f t="shared" si="81"/>
        <v xml:space="preserve">stores, </v>
      </c>
      <c r="K675" t="str">
        <f t="shared" si="82"/>
        <v xml:space="preserve"> corporate, </v>
      </c>
      <c r="L675" t="str">
        <f t="shared" si="83"/>
        <v xml:space="preserve"> stores</v>
      </c>
      <c r="M675" t="str">
        <f t="shared" si="84"/>
        <v/>
      </c>
      <c r="N675" t="str">
        <f t="shared" si="85"/>
        <v/>
      </c>
      <c r="O675" t="str">
        <f t="shared" si="86"/>
        <v/>
      </c>
      <c r="P675" t="str">
        <f t="shared" si="87"/>
        <v/>
      </c>
      <c r="Q675" t="str">
        <f t="shared" si="88"/>
        <v>stores,  corporate,  stores</v>
      </c>
    </row>
    <row r="676" spans="2:17" x14ac:dyDescent="0.2">
      <c r="B676" t="s">
        <v>273</v>
      </c>
      <c r="C676" t="s">
        <v>3896</v>
      </c>
      <c r="D676" t="s">
        <v>2201</v>
      </c>
      <c r="J676" t="str">
        <f t="shared" si="81"/>
        <v xml:space="preserve">stores, </v>
      </c>
      <c r="K676" t="str">
        <f t="shared" si="82"/>
        <v xml:space="preserve"> franchise, </v>
      </c>
      <c r="L676" t="str">
        <f t="shared" si="83"/>
        <v xml:space="preserve"> stores</v>
      </c>
      <c r="M676" t="str">
        <f t="shared" si="84"/>
        <v/>
      </c>
      <c r="N676" t="str">
        <f t="shared" si="85"/>
        <v/>
      </c>
      <c r="O676" t="str">
        <f t="shared" si="86"/>
        <v/>
      </c>
      <c r="P676" t="str">
        <f t="shared" si="87"/>
        <v/>
      </c>
      <c r="Q676" t="str">
        <f t="shared" si="88"/>
        <v>stores,  franchise,  stores</v>
      </c>
    </row>
    <row r="677" spans="2:17" x14ac:dyDescent="0.2">
      <c r="B677" t="s">
        <v>273</v>
      </c>
      <c r="C677" t="s">
        <v>3897</v>
      </c>
      <c r="D677" t="s">
        <v>2201</v>
      </c>
      <c r="J677" t="str">
        <f t="shared" si="81"/>
        <v xml:space="preserve">stores, </v>
      </c>
      <c r="K677" t="str">
        <f t="shared" si="82"/>
        <v xml:space="preserve"> halloween_city, </v>
      </c>
      <c r="L677" t="str">
        <f t="shared" si="83"/>
        <v xml:space="preserve"> stores</v>
      </c>
      <c r="M677" t="str">
        <f t="shared" si="84"/>
        <v/>
      </c>
      <c r="N677" t="str">
        <f t="shared" si="85"/>
        <v/>
      </c>
      <c r="O677" t="str">
        <f t="shared" si="86"/>
        <v/>
      </c>
      <c r="P677" t="str">
        <f t="shared" si="87"/>
        <v/>
      </c>
      <c r="Q677" t="str">
        <f t="shared" si="88"/>
        <v>stores,  halloween_city,  stores</v>
      </c>
    </row>
    <row r="678" spans="2:17" x14ac:dyDescent="0.2">
      <c r="B678" t="s">
        <v>1797</v>
      </c>
      <c r="C678" t="s">
        <v>3898</v>
      </c>
      <c r="J678" t="str">
        <f t="shared" si="81"/>
        <v xml:space="preserve">segment_sales, </v>
      </c>
      <c r="K678" t="str">
        <f t="shared" si="82"/>
        <v xml:space="preserve"> net_wholesale</v>
      </c>
      <c r="L678" t="str">
        <f t="shared" si="83"/>
        <v/>
      </c>
      <c r="M678" t="str">
        <f t="shared" si="84"/>
        <v/>
      </c>
      <c r="N678" t="str">
        <f t="shared" si="85"/>
        <v/>
      </c>
      <c r="O678" t="str">
        <f t="shared" si="86"/>
        <v/>
      </c>
      <c r="P678" t="str">
        <f t="shared" si="87"/>
        <v/>
      </c>
      <c r="Q678" t="str">
        <f t="shared" si="88"/>
        <v>segment_sales,  net_wholesale</v>
      </c>
    </row>
    <row r="679" spans="2:17" x14ac:dyDescent="0.2">
      <c r="B679" t="s">
        <v>1797</v>
      </c>
      <c r="C679" t="s">
        <v>3534</v>
      </c>
      <c r="J679" t="str">
        <f t="shared" si="81"/>
        <v xml:space="preserve">segment_sales, </v>
      </c>
      <c r="K679" t="str">
        <f t="shared" si="82"/>
        <v xml:space="preserve"> retail</v>
      </c>
      <c r="L679" t="str">
        <f t="shared" si="83"/>
        <v/>
      </c>
      <c r="M679" t="str">
        <f t="shared" si="84"/>
        <v/>
      </c>
      <c r="N679" t="str">
        <f t="shared" si="85"/>
        <v/>
      </c>
      <c r="O679" t="str">
        <f t="shared" si="86"/>
        <v/>
      </c>
      <c r="P679" t="str">
        <f t="shared" si="87"/>
        <v/>
      </c>
      <c r="Q679" t="str">
        <f t="shared" si="88"/>
        <v>segment_sales,  retail</v>
      </c>
    </row>
    <row r="680" spans="2:17" x14ac:dyDescent="0.2">
      <c r="B680" t="s">
        <v>1797</v>
      </c>
      <c r="C680" t="s">
        <v>3557</v>
      </c>
      <c r="J680" t="str">
        <f t="shared" si="81"/>
        <v xml:space="preserve">segment_sales, </v>
      </c>
      <c r="K680" t="str">
        <f t="shared" si="82"/>
        <v xml:space="preserve"> wholesale</v>
      </c>
      <c r="L680" t="str">
        <f t="shared" si="83"/>
        <v/>
      </c>
      <c r="M680" t="str">
        <f t="shared" si="84"/>
        <v/>
      </c>
      <c r="N680" t="str">
        <f t="shared" si="85"/>
        <v/>
      </c>
      <c r="O680" t="str">
        <f t="shared" si="86"/>
        <v/>
      </c>
      <c r="P680" t="str">
        <f t="shared" si="87"/>
        <v/>
      </c>
      <c r="Q680" t="str">
        <f t="shared" si="88"/>
        <v>segment_sales,  wholesale</v>
      </c>
    </row>
    <row r="681" spans="2:17" x14ac:dyDescent="0.2">
      <c r="B681" t="s">
        <v>3443</v>
      </c>
      <c r="C681" t="s">
        <v>3899</v>
      </c>
      <c r="J681" t="str">
        <f t="shared" si="81"/>
        <v xml:space="preserve">share_shelf, </v>
      </c>
      <c r="K681" t="str">
        <f t="shared" si="82"/>
        <v xml:space="preserve"> manufacturing_share_shelf</v>
      </c>
      <c r="L681" t="str">
        <f t="shared" si="83"/>
        <v/>
      </c>
      <c r="M681" t="str">
        <f t="shared" si="84"/>
        <v/>
      </c>
      <c r="N681" t="str">
        <f t="shared" si="85"/>
        <v/>
      </c>
      <c r="O681" t="str">
        <f t="shared" si="86"/>
        <v/>
      </c>
      <c r="P681" t="str">
        <f t="shared" si="87"/>
        <v/>
      </c>
      <c r="Q681" t="str">
        <f t="shared" si="88"/>
        <v>share_shelf,  manufacturing_share_shelf</v>
      </c>
    </row>
    <row r="682" spans="2:17" x14ac:dyDescent="0.2">
      <c r="B682" t="s">
        <v>3443</v>
      </c>
      <c r="C682" t="s">
        <v>3900</v>
      </c>
      <c r="J682" t="str">
        <f t="shared" si="81"/>
        <v xml:space="preserve">share_shelf, </v>
      </c>
      <c r="K682" t="str">
        <f t="shared" si="82"/>
        <v xml:space="preserve"> wholesale_share_shelf</v>
      </c>
      <c r="L682" t="str">
        <f t="shared" si="83"/>
        <v/>
      </c>
      <c r="M682" t="str">
        <f t="shared" si="84"/>
        <v/>
      </c>
      <c r="N682" t="str">
        <f t="shared" si="85"/>
        <v/>
      </c>
      <c r="O682" t="str">
        <f t="shared" si="86"/>
        <v/>
      </c>
      <c r="P682" t="str">
        <f t="shared" si="87"/>
        <v/>
      </c>
      <c r="Q682" t="str">
        <f t="shared" si="88"/>
        <v>share_shelf,  wholesale_share_shelf</v>
      </c>
    </row>
    <row r="683" spans="2:17" x14ac:dyDescent="0.2">
      <c r="B683" t="s">
        <v>2432</v>
      </c>
      <c r="C683" t="s">
        <v>2201</v>
      </c>
      <c r="J683" t="str">
        <f t="shared" si="81"/>
        <v xml:space="preserve">corporate, </v>
      </c>
      <c r="K683" t="str">
        <f t="shared" si="82"/>
        <v xml:space="preserve"> stores</v>
      </c>
      <c r="L683" t="str">
        <f t="shared" si="83"/>
        <v/>
      </c>
      <c r="M683" t="str">
        <f t="shared" si="84"/>
        <v/>
      </c>
      <c r="N683" t="str">
        <f t="shared" si="85"/>
        <v/>
      </c>
      <c r="O683" t="str">
        <f t="shared" si="86"/>
        <v/>
      </c>
      <c r="P683" t="str">
        <f t="shared" si="87"/>
        <v/>
      </c>
      <c r="Q683" t="str">
        <f t="shared" si="88"/>
        <v>corporate,  stores</v>
      </c>
    </row>
    <row r="684" spans="2:17" x14ac:dyDescent="0.2">
      <c r="B684" t="s">
        <v>1763</v>
      </c>
      <c r="C684" t="s">
        <v>3483</v>
      </c>
      <c r="D684" t="s">
        <v>2201</v>
      </c>
      <c r="J684" t="str">
        <f t="shared" si="81"/>
        <v xml:space="preserve">store_closures, </v>
      </c>
      <c r="K684" t="str">
        <f t="shared" si="82"/>
        <v xml:space="preserve"> corporate, </v>
      </c>
      <c r="L684" t="str">
        <f t="shared" si="83"/>
        <v xml:space="preserve"> stores</v>
      </c>
      <c r="M684" t="str">
        <f t="shared" si="84"/>
        <v/>
      </c>
      <c r="N684" t="str">
        <f t="shared" si="85"/>
        <v/>
      </c>
      <c r="O684" t="str">
        <f t="shared" si="86"/>
        <v/>
      </c>
      <c r="P684" t="str">
        <f t="shared" si="87"/>
        <v/>
      </c>
      <c r="Q684" t="str">
        <f t="shared" si="88"/>
        <v>store_closures,  corporate,  stores</v>
      </c>
    </row>
    <row r="685" spans="2:17" x14ac:dyDescent="0.2">
      <c r="B685" t="s">
        <v>1763</v>
      </c>
      <c r="C685" t="s">
        <v>3896</v>
      </c>
      <c r="D685" t="s">
        <v>2201</v>
      </c>
      <c r="J685" t="str">
        <f t="shared" si="81"/>
        <v xml:space="preserve">store_closures, </v>
      </c>
      <c r="K685" t="str">
        <f t="shared" si="82"/>
        <v xml:space="preserve"> franchise, </v>
      </c>
      <c r="L685" t="str">
        <f t="shared" si="83"/>
        <v xml:space="preserve"> stores</v>
      </c>
      <c r="M685" t="str">
        <f t="shared" si="84"/>
        <v/>
      </c>
      <c r="N685" t="str">
        <f t="shared" si="85"/>
        <v/>
      </c>
      <c r="O685" t="str">
        <f t="shared" si="86"/>
        <v/>
      </c>
      <c r="P685" t="str">
        <f t="shared" si="87"/>
        <v/>
      </c>
      <c r="Q685" t="str">
        <f t="shared" si="88"/>
        <v>store_closures,  franchise,  stores</v>
      </c>
    </row>
    <row r="686" spans="2:17" x14ac:dyDescent="0.2">
      <c r="B686" t="s">
        <v>2234</v>
      </c>
      <c r="C686" t="s">
        <v>3496</v>
      </c>
      <c r="D686" t="s">
        <v>3901</v>
      </c>
      <c r="E686" t="s">
        <v>3902</v>
      </c>
      <c r="J686" t="str">
        <f t="shared" si="81"/>
        <v xml:space="preserve">store, </v>
      </c>
      <c r="K686" t="str">
        <f t="shared" si="82"/>
        <v xml:space="preserve"> count, </v>
      </c>
      <c r="L686" t="str">
        <f t="shared" si="83"/>
        <v xml:space="preserve"> gr, </v>
      </c>
      <c r="M686" t="str">
        <f t="shared" si="84"/>
        <v xml:space="preserve"> _total</v>
      </c>
      <c r="N686" t="str">
        <f t="shared" si="85"/>
        <v/>
      </c>
      <c r="O686" t="str">
        <f t="shared" si="86"/>
        <v/>
      </c>
      <c r="P686" t="str">
        <f t="shared" si="87"/>
        <v/>
      </c>
      <c r="Q686" t="str">
        <f t="shared" si="88"/>
        <v>store,  count,  gr,  _total</v>
      </c>
    </row>
    <row r="687" spans="2:17" x14ac:dyDescent="0.2">
      <c r="B687" t="s">
        <v>2296</v>
      </c>
      <c r="C687" t="s">
        <v>3896</v>
      </c>
      <c r="D687" t="s">
        <v>2201</v>
      </c>
      <c r="E687" t="s">
        <v>3903</v>
      </c>
      <c r="F687" t="s">
        <v>3904</v>
      </c>
      <c r="J687" t="str">
        <f t="shared" si="81"/>
        <v xml:space="preserve">storesales, </v>
      </c>
      <c r="K687" t="str">
        <f t="shared" si="82"/>
        <v xml:space="preserve"> franchise, </v>
      </c>
      <c r="L687" t="str">
        <f t="shared" si="83"/>
        <v xml:space="preserve"> stores, </v>
      </c>
      <c r="M687" t="str">
        <f t="shared" si="84"/>
        <v xml:space="preserve"> sold, </v>
      </c>
      <c r="N687" t="str">
        <f t="shared" si="85"/>
        <v xml:space="preserve"> party_city</v>
      </c>
      <c r="O687" t="str">
        <f t="shared" si="86"/>
        <v/>
      </c>
      <c r="P687" t="str">
        <f t="shared" si="87"/>
        <v/>
      </c>
      <c r="Q687" t="str">
        <f t="shared" si="88"/>
        <v>storesales,  franchise,  stores,  sold,  party_city</v>
      </c>
    </row>
    <row r="688" spans="2:17" x14ac:dyDescent="0.2">
      <c r="B688" t="s">
        <v>273</v>
      </c>
      <c r="C688" t="s">
        <v>3905</v>
      </c>
      <c r="D688" t="s">
        <v>3906</v>
      </c>
      <c r="E688" t="s">
        <v>2201</v>
      </c>
      <c r="J688" t="str">
        <f t="shared" si="81"/>
        <v xml:space="preserve">stores, </v>
      </c>
      <c r="K688" t="str">
        <f t="shared" si="82"/>
        <v xml:space="preserve"> the_total_, </v>
      </c>
      <c r="L688" t="str">
        <f t="shared" si="83"/>
        <v xml:space="preserve"> corporate_party_city, </v>
      </c>
      <c r="M688" t="str">
        <f t="shared" si="84"/>
        <v xml:space="preserve"> stores</v>
      </c>
      <c r="N688" t="str">
        <f t="shared" si="85"/>
        <v/>
      </c>
      <c r="O688" t="str">
        <f t="shared" si="86"/>
        <v/>
      </c>
      <c r="P688" t="str">
        <f t="shared" si="87"/>
        <v/>
      </c>
      <c r="Q688" t="str">
        <f t="shared" si="88"/>
        <v>stores,  the_total_,  corporate_party_city,  stores</v>
      </c>
    </row>
    <row r="689" spans="2:17" x14ac:dyDescent="0.2">
      <c r="B689" t="s">
        <v>1852</v>
      </c>
      <c r="C689" t="s">
        <v>3578</v>
      </c>
      <c r="D689" t="s">
        <v>3861</v>
      </c>
      <c r="E689" t="s">
        <v>3469</v>
      </c>
      <c r="J689" t="str">
        <f t="shared" si="81"/>
        <v xml:space="preserve">revenue, </v>
      </c>
      <c r="K689" t="str">
        <f t="shared" si="82"/>
        <v xml:space="preserve"> category, </v>
      </c>
      <c r="L689" t="str">
        <f t="shared" si="83"/>
        <v xml:space="preserve"> furniture, </v>
      </c>
      <c r="M689" t="str">
        <f t="shared" si="84"/>
        <v xml:space="preserve"> revenue</v>
      </c>
      <c r="N689" t="str">
        <f t="shared" si="85"/>
        <v/>
      </c>
      <c r="O689" t="str">
        <f t="shared" si="86"/>
        <v/>
      </c>
      <c r="P689" t="str">
        <f t="shared" si="87"/>
        <v/>
      </c>
      <c r="Q689" t="str">
        <f t="shared" si="88"/>
        <v>revenue,  category,  furniture,  revenue</v>
      </c>
    </row>
    <row r="690" spans="2:17" x14ac:dyDescent="0.2">
      <c r="B690" t="s">
        <v>1852</v>
      </c>
      <c r="C690" t="s">
        <v>3578</v>
      </c>
      <c r="D690" t="s">
        <v>3907</v>
      </c>
      <c r="E690" t="s">
        <v>3469</v>
      </c>
      <c r="J690" t="str">
        <f t="shared" si="81"/>
        <v xml:space="preserve">revenue, </v>
      </c>
      <c r="K690" t="str">
        <f t="shared" si="82"/>
        <v xml:space="preserve"> category, </v>
      </c>
      <c r="L690" t="str">
        <f t="shared" si="83"/>
        <v xml:space="preserve"> non_furniture, </v>
      </c>
      <c r="M690" t="str">
        <f t="shared" si="84"/>
        <v xml:space="preserve"> revenue</v>
      </c>
      <c r="N690" t="str">
        <f t="shared" si="85"/>
        <v/>
      </c>
      <c r="O690" t="str">
        <f t="shared" si="86"/>
        <v/>
      </c>
      <c r="P690" t="str">
        <f t="shared" si="87"/>
        <v/>
      </c>
      <c r="Q690" t="str">
        <f t="shared" si="88"/>
        <v>revenue,  category,  non_furniture,  revenue</v>
      </c>
    </row>
    <row r="691" spans="2:17" x14ac:dyDescent="0.2">
      <c r="B691" t="s">
        <v>2232</v>
      </c>
      <c r="C691" t="s">
        <v>3469</v>
      </c>
      <c r="D691" t="s">
        <v>3908</v>
      </c>
      <c r="E691" t="s">
        <v>3469</v>
      </c>
      <c r="J691" t="str">
        <f t="shared" si="81"/>
        <v xml:space="preserve">segment, </v>
      </c>
      <c r="K691" t="str">
        <f t="shared" si="82"/>
        <v xml:space="preserve"> revenue, </v>
      </c>
      <c r="L691" t="str">
        <f t="shared" si="83"/>
        <v xml:space="preserve"> rh_segment, </v>
      </c>
      <c r="M691" t="str">
        <f t="shared" si="84"/>
        <v xml:space="preserve"> revenue</v>
      </c>
      <c r="N691" t="str">
        <f t="shared" si="85"/>
        <v/>
      </c>
      <c r="O691" t="str">
        <f t="shared" si="86"/>
        <v/>
      </c>
      <c r="P691" t="str">
        <f t="shared" si="87"/>
        <v/>
      </c>
      <c r="Q691" t="str">
        <f t="shared" si="88"/>
        <v>segment,  revenue,  rh_segment,  revenue</v>
      </c>
    </row>
    <row r="692" spans="2:17" x14ac:dyDescent="0.2">
      <c r="B692" t="s">
        <v>2232</v>
      </c>
      <c r="C692" t="s">
        <v>3469</v>
      </c>
      <c r="D692" t="s">
        <v>3909</v>
      </c>
      <c r="E692" t="s">
        <v>3469</v>
      </c>
      <c r="J692" t="str">
        <f t="shared" si="81"/>
        <v xml:space="preserve">segment, </v>
      </c>
      <c r="K692" t="str">
        <f t="shared" si="82"/>
        <v xml:space="preserve"> revenue, </v>
      </c>
      <c r="L692" t="str">
        <f t="shared" si="83"/>
        <v xml:space="preserve"> waterworks, </v>
      </c>
      <c r="M692" t="str">
        <f t="shared" si="84"/>
        <v xml:space="preserve"> revenue</v>
      </c>
      <c r="N692" t="str">
        <f t="shared" si="85"/>
        <v/>
      </c>
      <c r="O692" t="str">
        <f t="shared" si="86"/>
        <v/>
      </c>
      <c r="P692" t="str">
        <f t="shared" si="87"/>
        <v/>
      </c>
      <c r="Q692" t="str">
        <f t="shared" si="88"/>
        <v>segment,  revenue,  waterworks,  revenue</v>
      </c>
    </row>
    <row r="693" spans="2:17" x14ac:dyDescent="0.2">
      <c r="B693" t="s">
        <v>273</v>
      </c>
      <c r="C693" t="s">
        <v>3910</v>
      </c>
      <c r="J693" t="str">
        <f t="shared" si="81"/>
        <v xml:space="preserve">stores, </v>
      </c>
      <c r="K693" t="str">
        <f t="shared" si="82"/>
        <v xml:space="preserve"> total_galleries</v>
      </c>
      <c r="L693" t="str">
        <f t="shared" si="83"/>
        <v/>
      </c>
      <c r="M693" t="str">
        <f t="shared" si="84"/>
        <v/>
      </c>
      <c r="N693" t="str">
        <f t="shared" si="85"/>
        <v/>
      </c>
      <c r="O693" t="str">
        <f t="shared" si="86"/>
        <v/>
      </c>
      <c r="P693" t="str">
        <f t="shared" si="87"/>
        <v/>
      </c>
      <c r="Q693" t="str">
        <f t="shared" si="88"/>
        <v>stores,  total_galleries</v>
      </c>
    </row>
    <row r="694" spans="2:17" x14ac:dyDescent="0.2">
      <c r="B694" t="s">
        <v>273</v>
      </c>
      <c r="C694" t="s">
        <v>3911</v>
      </c>
      <c r="J694" t="str">
        <f t="shared" si="81"/>
        <v xml:space="preserve">stores, </v>
      </c>
      <c r="K694" t="str">
        <f t="shared" si="82"/>
        <v xml:space="preserve"> waterworks_showrooms</v>
      </c>
      <c r="L694" t="str">
        <f t="shared" si="83"/>
        <v/>
      </c>
      <c r="M694" t="str">
        <f t="shared" si="84"/>
        <v/>
      </c>
      <c r="N694" t="str">
        <f t="shared" si="85"/>
        <v/>
      </c>
      <c r="O694" t="str">
        <f t="shared" si="86"/>
        <v/>
      </c>
      <c r="P694" t="str">
        <f t="shared" si="87"/>
        <v/>
      </c>
      <c r="Q694" t="str">
        <f t="shared" si="88"/>
        <v>stores,  waterworks_showrooms</v>
      </c>
    </row>
    <row r="695" spans="2:17" x14ac:dyDescent="0.2">
      <c r="B695" t="s">
        <v>1852</v>
      </c>
      <c r="C695" t="s">
        <v>3536</v>
      </c>
      <c r="D695" t="s">
        <v>3469</v>
      </c>
      <c r="J695" t="str">
        <f t="shared" si="81"/>
        <v xml:space="preserve">revenue, </v>
      </c>
      <c r="K695" t="str">
        <f t="shared" si="82"/>
        <v xml:space="preserve"> accessories, </v>
      </c>
      <c r="L695" t="str">
        <f t="shared" si="83"/>
        <v xml:space="preserve"> revenue</v>
      </c>
      <c r="M695" t="str">
        <f t="shared" si="84"/>
        <v/>
      </c>
      <c r="N695" t="str">
        <f t="shared" si="85"/>
        <v/>
      </c>
      <c r="O695" t="str">
        <f t="shared" si="86"/>
        <v/>
      </c>
      <c r="P695" t="str">
        <f t="shared" si="87"/>
        <v/>
      </c>
      <c r="Q695" t="str">
        <f t="shared" si="88"/>
        <v>revenue,  accessories,  revenue</v>
      </c>
    </row>
    <row r="696" spans="2:17" x14ac:dyDescent="0.2">
      <c r="B696" t="s">
        <v>1852</v>
      </c>
      <c r="C696" t="s">
        <v>3529</v>
      </c>
      <c r="D696" t="s">
        <v>3626</v>
      </c>
      <c r="E696" t="s">
        <v>3469</v>
      </c>
      <c r="J696" t="str">
        <f t="shared" si="81"/>
        <v xml:space="preserve">revenue, </v>
      </c>
      <c r="K696" t="str">
        <f t="shared" si="82"/>
        <v xml:space="preserve"> apparel, </v>
      </c>
      <c r="L696" t="str">
        <f t="shared" si="83"/>
        <v xml:space="preserve"> footwear, </v>
      </c>
      <c r="M696" t="str">
        <f t="shared" si="84"/>
        <v xml:space="preserve"> revenue</v>
      </c>
      <c r="N696" t="str">
        <f t="shared" si="85"/>
        <v/>
      </c>
      <c r="O696" t="str">
        <f t="shared" si="86"/>
        <v/>
      </c>
      <c r="P696" t="str">
        <f t="shared" si="87"/>
        <v/>
      </c>
      <c r="Q696" t="str">
        <f t="shared" si="88"/>
        <v>revenue,  apparel,  footwear,  revenue</v>
      </c>
    </row>
    <row r="697" spans="2:17" x14ac:dyDescent="0.2">
      <c r="B697" t="s">
        <v>1852</v>
      </c>
      <c r="C697" t="s">
        <v>3912</v>
      </c>
      <c r="D697" t="s">
        <v>3469</v>
      </c>
      <c r="J697" t="str">
        <f t="shared" si="81"/>
        <v xml:space="preserve">revenue, </v>
      </c>
      <c r="K697" t="str">
        <f t="shared" si="82"/>
        <v xml:space="preserve"> bags, </v>
      </c>
      <c r="L697" t="str">
        <f t="shared" si="83"/>
        <v xml:space="preserve"> revenue</v>
      </c>
      <c r="M697" t="str">
        <f t="shared" si="84"/>
        <v/>
      </c>
      <c r="N697" t="str">
        <f t="shared" si="85"/>
        <v/>
      </c>
      <c r="O697" t="str">
        <f t="shared" si="86"/>
        <v/>
      </c>
      <c r="P697" t="str">
        <f t="shared" si="87"/>
        <v/>
      </c>
      <c r="Q697" t="str">
        <f t="shared" si="88"/>
        <v>revenue,  bags,  revenue</v>
      </c>
    </row>
    <row r="698" spans="2:17" x14ac:dyDescent="0.2">
      <c r="B698" t="s">
        <v>1852</v>
      </c>
      <c r="C698" t="s">
        <v>3879</v>
      </c>
      <c r="D698" t="s">
        <v>3469</v>
      </c>
      <c r="J698" t="str">
        <f t="shared" si="81"/>
        <v xml:space="preserve">revenue, </v>
      </c>
      <c r="K698" t="str">
        <f t="shared" si="82"/>
        <v xml:space="preserve"> home, </v>
      </c>
      <c r="L698" t="str">
        <f t="shared" si="83"/>
        <v xml:space="preserve"> revenue</v>
      </c>
      <c r="M698" t="str">
        <f t="shared" si="84"/>
        <v/>
      </c>
      <c r="N698" t="str">
        <f t="shared" si="85"/>
        <v/>
      </c>
      <c r="O698" t="str">
        <f t="shared" si="86"/>
        <v/>
      </c>
      <c r="P698" t="str">
        <f t="shared" si="87"/>
        <v/>
      </c>
      <c r="Q698" t="str">
        <f t="shared" si="88"/>
        <v>revenue,  home,  revenue</v>
      </c>
    </row>
    <row r="699" spans="2:17" x14ac:dyDescent="0.2">
      <c r="B699" t="s">
        <v>1852</v>
      </c>
      <c r="C699" t="s">
        <v>3494</v>
      </c>
      <c r="D699" t="s">
        <v>3469</v>
      </c>
      <c r="J699" t="str">
        <f t="shared" si="81"/>
        <v xml:space="preserve">revenue, </v>
      </c>
      <c r="K699" t="str">
        <f t="shared" si="82"/>
        <v xml:space="preserve"> other, </v>
      </c>
      <c r="L699" t="str">
        <f t="shared" si="83"/>
        <v xml:space="preserve"> revenue</v>
      </c>
      <c r="M699" t="str">
        <f t="shared" si="84"/>
        <v/>
      </c>
      <c r="N699" t="str">
        <f t="shared" si="85"/>
        <v/>
      </c>
      <c r="O699" t="str">
        <f t="shared" si="86"/>
        <v/>
      </c>
      <c r="P699" t="str">
        <f t="shared" si="87"/>
        <v/>
      </c>
      <c r="Q699" t="str">
        <f t="shared" si="88"/>
        <v>revenue,  other,  revenue</v>
      </c>
    </row>
    <row r="700" spans="2:17" x14ac:dyDescent="0.2">
      <c r="B700" t="s">
        <v>1852</v>
      </c>
      <c r="C700" t="s">
        <v>3913</v>
      </c>
      <c r="D700" t="s">
        <v>3469</v>
      </c>
      <c r="J700" t="str">
        <f t="shared" si="81"/>
        <v xml:space="preserve">revenue, </v>
      </c>
      <c r="K700" t="str">
        <f t="shared" si="82"/>
        <v xml:space="preserve"> travel, </v>
      </c>
      <c r="L700" t="str">
        <f t="shared" si="83"/>
        <v xml:space="preserve"> revenue</v>
      </c>
      <c r="M700" t="str">
        <f t="shared" si="84"/>
        <v/>
      </c>
      <c r="N700" t="str">
        <f t="shared" si="85"/>
        <v/>
      </c>
      <c r="O700" t="str">
        <f t="shared" si="86"/>
        <v/>
      </c>
      <c r="P700" t="str">
        <f t="shared" si="87"/>
        <v/>
      </c>
      <c r="Q700" t="str">
        <f t="shared" si="88"/>
        <v>revenue,  travel,  revenue</v>
      </c>
    </row>
    <row r="701" spans="2:17" x14ac:dyDescent="0.2">
      <c r="B701" t="s">
        <v>2232</v>
      </c>
      <c r="C701" t="s">
        <v>3469</v>
      </c>
      <c r="D701" t="s">
        <v>3914</v>
      </c>
      <c r="E701" t="s">
        <v>3469</v>
      </c>
      <c r="J701" t="str">
        <f t="shared" si="81"/>
        <v xml:space="preserve">segment, </v>
      </c>
      <c r="K701" t="str">
        <f t="shared" si="82"/>
        <v xml:space="preserve"> revenue, </v>
      </c>
      <c r="L701" t="str">
        <f t="shared" si="83"/>
        <v xml:space="preserve"> pura_vida_segment, </v>
      </c>
      <c r="M701" t="str">
        <f t="shared" si="84"/>
        <v xml:space="preserve"> revenue</v>
      </c>
      <c r="N701" t="str">
        <f t="shared" si="85"/>
        <v/>
      </c>
      <c r="O701" t="str">
        <f t="shared" si="86"/>
        <v/>
      </c>
      <c r="P701" t="str">
        <f t="shared" si="87"/>
        <v/>
      </c>
      <c r="Q701" t="str">
        <f t="shared" si="88"/>
        <v>segment,  revenue,  pura_vida_segment,  revenue</v>
      </c>
    </row>
    <row r="702" spans="2:17" x14ac:dyDescent="0.2">
      <c r="B702" t="s">
        <v>2232</v>
      </c>
      <c r="C702" t="s">
        <v>3469</v>
      </c>
      <c r="D702" t="s">
        <v>3915</v>
      </c>
      <c r="E702" t="s">
        <v>3526</v>
      </c>
      <c r="F702" t="s">
        <v>3585</v>
      </c>
      <c r="G702" t="s">
        <v>3469</v>
      </c>
      <c r="J702" t="str">
        <f t="shared" si="81"/>
        <v xml:space="preserve">segment, </v>
      </c>
      <c r="K702" t="str">
        <f t="shared" si="82"/>
        <v xml:space="preserve"> revenue, </v>
      </c>
      <c r="L702" t="str">
        <f t="shared" si="83"/>
        <v xml:space="preserve"> vb, </v>
      </c>
      <c r="M702" t="str">
        <f t="shared" si="84"/>
        <v xml:space="preserve"> direct, </v>
      </c>
      <c r="N702" t="str">
        <f t="shared" si="85"/>
        <v xml:space="preserve"> segment, </v>
      </c>
      <c r="O702" t="str">
        <f t="shared" si="86"/>
        <v xml:space="preserve"> revenue</v>
      </c>
      <c r="P702" t="str">
        <f t="shared" si="87"/>
        <v/>
      </c>
      <c r="Q702" t="str">
        <f t="shared" si="88"/>
        <v>segment,  revenue,  vb,  direct,  segment,  revenue</v>
      </c>
    </row>
    <row r="703" spans="2:17" x14ac:dyDescent="0.2">
      <c r="B703" t="s">
        <v>2232</v>
      </c>
      <c r="C703" t="s">
        <v>3469</v>
      </c>
      <c r="D703" t="s">
        <v>3915</v>
      </c>
      <c r="E703" t="s">
        <v>3916</v>
      </c>
      <c r="F703" t="s">
        <v>3585</v>
      </c>
      <c r="G703" t="s">
        <v>3469</v>
      </c>
      <c r="J703" t="str">
        <f t="shared" si="81"/>
        <v xml:space="preserve">segment, </v>
      </c>
      <c r="K703" t="str">
        <f t="shared" si="82"/>
        <v xml:space="preserve"> revenue, </v>
      </c>
      <c r="L703" t="str">
        <f t="shared" si="83"/>
        <v xml:space="preserve"> vb, </v>
      </c>
      <c r="M703" t="str">
        <f t="shared" si="84"/>
        <v xml:space="preserve"> indirect, </v>
      </c>
      <c r="N703" t="str">
        <f t="shared" si="85"/>
        <v xml:space="preserve"> segment, </v>
      </c>
      <c r="O703" t="str">
        <f t="shared" si="86"/>
        <v xml:space="preserve"> revenue</v>
      </c>
      <c r="P703" t="str">
        <f t="shared" si="87"/>
        <v/>
      </c>
      <c r="Q703" t="str">
        <f t="shared" si="88"/>
        <v>segment,  revenue,  vb,  indirect,  segment,  revenue</v>
      </c>
    </row>
    <row r="704" spans="2:17" x14ac:dyDescent="0.2">
      <c r="B704" t="s">
        <v>273</v>
      </c>
      <c r="C704" t="s">
        <v>3515</v>
      </c>
      <c r="D704" t="s">
        <v>2201</v>
      </c>
      <c r="J704" t="str">
        <f t="shared" si="81"/>
        <v xml:space="preserve">stores, </v>
      </c>
      <c r="K704" t="str">
        <f t="shared" si="82"/>
        <v xml:space="preserve"> total, </v>
      </c>
      <c r="L704" t="str">
        <f t="shared" si="83"/>
        <v xml:space="preserve"> stores</v>
      </c>
      <c r="M704" t="str">
        <f t="shared" si="84"/>
        <v/>
      </c>
      <c r="N704" t="str">
        <f t="shared" si="85"/>
        <v/>
      </c>
      <c r="O704" t="str">
        <f t="shared" si="86"/>
        <v/>
      </c>
      <c r="P704" t="str">
        <f t="shared" si="87"/>
        <v/>
      </c>
      <c r="Q704" t="str">
        <f t="shared" si="88"/>
        <v>stores,  total,  stores</v>
      </c>
    </row>
    <row r="705" spans="2:17" x14ac:dyDescent="0.2">
      <c r="B705" t="s">
        <v>1943</v>
      </c>
      <c r="C705" t="s">
        <v>3917</v>
      </c>
      <c r="D705" t="s">
        <v>3918</v>
      </c>
      <c r="E705" t="s">
        <v>3919</v>
      </c>
      <c r="J705" t="str">
        <f t="shared" si="81"/>
        <v xml:space="preserve">customer_reach, </v>
      </c>
      <c r="K705" t="str">
        <f t="shared" si="82"/>
        <v xml:space="preserve"> customer_reach, </v>
      </c>
      <c r="L705" t="str">
        <f t="shared" si="83"/>
        <v xml:space="preserve"> drive_up, </v>
      </c>
      <c r="M705" t="str">
        <f t="shared" si="84"/>
        <v xml:space="preserve"> home_delivery</v>
      </c>
      <c r="N705" t="str">
        <f t="shared" si="85"/>
        <v/>
      </c>
      <c r="O705" t="str">
        <f t="shared" si="86"/>
        <v/>
      </c>
      <c r="P705" t="str">
        <f t="shared" si="87"/>
        <v/>
      </c>
      <c r="Q705" t="str">
        <f t="shared" si="88"/>
        <v>customer_reach,  customer_reach,  drive_up,  home_delivery</v>
      </c>
    </row>
    <row r="706" spans="2:17" x14ac:dyDescent="0.2">
      <c r="B706" t="s">
        <v>1740</v>
      </c>
      <c r="C706" t="s">
        <v>3878</v>
      </c>
      <c r="D706" t="s">
        <v>3920</v>
      </c>
      <c r="J706" t="str">
        <f t="shared" si="81"/>
        <v xml:space="preserve">memberships, </v>
      </c>
      <c r="K706" t="str">
        <f t="shared" si="82"/>
        <v xml:space="preserve"> loyalty, </v>
      </c>
      <c r="L706" t="str">
        <f t="shared" si="83"/>
        <v xml:space="preserve"> memberships</v>
      </c>
      <c r="M706" t="str">
        <f t="shared" si="84"/>
        <v/>
      </c>
      <c r="N706" t="str">
        <f t="shared" si="85"/>
        <v/>
      </c>
      <c r="O706" t="str">
        <f t="shared" si="86"/>
        <v/>
      </c>
      <c r="P706" t="str">
        <f t="shared" si="87"/>
        <v/>
      </c>
      <c r="Q706" t="str">
        <f t="shared" si="88"/>
        <v>memberships,  loyalty,  memberships</v>
      </c>
    </row>
    <row r="707" spans="2:17" x14ac:dyDescent="0.2">
      <c r="B707" t="s">
        <v>1944</v>
      </c>
      <c r="J707" t="str">
        <f t="shared" ref="J707:J770" si="89">IF(B707="","",IF(C707&lt;&gt;"",B707&amp;", ",B707))</f>
        <v>new_items_launched</v>
      </c>
      <c r="K707" t="str">
        <f t="shared" ref="K707:K770" si="90">IF(C707="","",IF(D707&lt;&gt;"",C707&amp;", ",C707))</f>
        <v/>
      </c>
      <c r="L707" t="str">
        <f t="shared" ref="L707:L770" si="91">IF(D707="","",IF(E707&lt;&gt;"",D707&amp;", ",D707))</f>
        <v/>
      </c>
      <c r="M707" t="str">
        <f t="shared" ref="M707:M770" si="92">IF(E707="","",IF(F707&lt;&gt;"",E707&amp;", ",E707))</f>
        <v/>
      </c>
      <c r="N707" t="str">
        <f t="shared" ref="N707:N770" si="93">IF(F707="","",IF(G707&lt;&gt;"",F707&amp;", ",F707))</f>
        <v/>
      </c>
      <c r="O707" t="str">
        <f t="shared" ref="O707:O770" si="94">IF(G707="","",IF(H707&lt;&gt;"",G707&amp;", ",G707))</f>
        <v/>
      </c>
      <c r="P707" t="str">
        <f t="shared" ref="P707:P770" si="95">IF(H707="","",IF(I707&lt;&gt;"",H707&amp;", ",H707))</f>
        <v/>
      </c>
      <c r="Q707" t="str">
        <f t="shared" ref="Q707:Q770" si="96">CONCATENATE(J707,K707,L707,M707,N707,O707,P707)</f>
        <v>new_items_launched</v>
      </c>
    </row>
    <row r="708" spans="2:17" x14ac:dyDescent="0.2">
      <c r="B708" t="s">
        <v>1945</v>
      </c>
      <c r="C708" t="s">
        <v>3921</v>
      </c>
      <c r="D708" t="s">
        <v>3922</v>
      </c>
      <c r="E708" t="s">
        <v>3726</v>
      </c>
      <c r="J708" t="str">
        <f t="shared" si="89"/>
        <v xml:space="preserve">retention_rate, </v>
      </c>
      <c r="K708" t="str">
        <f t="shared" si="90"/>
        <v xml:space="preserve"> retention_rate, </v>
      </c>
      <c r="L708" t="str">
        <f t="shared" si="91"/>
        <v xml:space="preserve"> actively_engaged, </v>
      </c>
      <c r="M708" t="str">
        <f t="shared" si="92"/>
        <v xml:space="preserve"> members</v>
      </c>
      <c r="N708" t="str">
        <f t="shared" si="93"/>
        <v/>
      </c>
      <c r="O708" t="str">
        <f t="shared" si="94"/>
        <v/>
      </c>
      <c r="P708" t="str">
        <f t="shared" si="95"/>
        <v/>
      </c>
      <c r="Q708" t="str">
        <f t="shared" si="96"/>
        <v>retention_rate,  retention_rate,  actively_engaged,  members</v>
      </c>
    </row>
    <row r="709" spans="2:17" x14ac:dyDescent="0.2">
      <c r="B709" t="s">
        <v>1852</v>
      </c>
      <c r="C709" t="s">
        <v>3923</v>
      </c>
      <c r="D709" t="s">
        <v>3469</v>
      </c>
      <c r="J709" t="str">
        <f t="shared" si="89"/>
        <v xml:space="preserve">revenue, </v>
      </c>
      <c r="K709" t="str">
        <f t="shared" si="90"/>
        <v xml:space="preserve"> fuel, </v>
      </c>
      <c r="L709" t="str">
        <f t="shared" si="91"/>
        <v xml:space="preserve"> revenue</v>
      </c>
      <c r="M709" t="str">
        <f t="shared" si="92"/>
        <v/>
      </c>
      <c r="N709" t="str">
        <f t="shared" si="93"/>
        <v/>
      </c>
      <c r="O709" t="str">
        <f t="shared" si="94"/>
        <v/>
      </c>
      <c r="P709" t="str">
        <f t="shared" si="95"/>
        <v/>
      </c>
      <c r="Q709" t="str">
        <f t="shared" si="96"/>
        <v>revenue,  fuel,  revenue</v>
      </c>
    </row>
    <row r="710" spans="2:17" x14ac:dyDescent="0.2">
      <c r="B710" t="s">
        <v>1852</v>
      </c>
      <c r="C710" t="s">
        <v>3924</v>
      </c>
      <c r="D710" t="s">
        <v>3469</v>
      </c>
      <c r="J710" t="str">
        <f t="shared" si="89"/>
        <v xml:space="preserve">revenue, </v>
      </c>
      <c r="K710" t="str">
        <f t="shared" si="90"/>
        <v xml:space="preserve"> non_perishables, </v>
      </c>
      <c r="L710" t="str">
        <f t="shared" si="91"/>
        <v xml:space="preserve"> revenue</v>
      </c>
      <c r="M710" t="str">
        <f t="shared" si="92"/>
        <v/>
      </c>
      <c r="N710" t="str">
        <f t="shared" si="93"/>
        <v/>
      </c>
      <c r="O710" t="str">
        <f t="shared" si="94"/>
        <v/>
      </c>
      <c r="P710" t="str">
        <f t="shared" si="95"/>
        <v/>
      </c>
      <c r="Q710" t="str">
        <f t="shared" si="96"/>
        <v>revenue,  non_perishables,  revenue</v>
      </c>
    </row>
    <row r="711" spans="2:17" x14ac:dyDescent="0.2">
      <c r="B711" t="s">
        <v>1852</v>
      </c>
      <c r="C711" t="s">
        <v>3494</v>
      </c>
      <c r="D711" t="s">
        <v>3469</v>
      </c>
      <c r="J711" t="str">
        <f t="shared" si="89"/>
        <v xml:space="preserve">revenue, </v>
      </c>
      <c r="K711" t="str">
        <f t="shared" si="90"/>
        <v xml:space="preserve"> other, </v>
      </c>
      <c r="L711" t="str">
        <f t="shared" si="91"/>
        <v xml:space="preserve"> revenue</v>
      </c>
      <c r="M711" t="str">
        <f t="shared" si="92"/>
        <v/>
      </c>
      <c r="N711" t="str">
        <f t="shared" si="93"/>
        <v/>
      </c>
      <c r="O711" t="str">
        <f t="shared" si="94"/>
        <v/>
      </c>
      <c r="P711" t="str">
        <f t="shared" si="95"/>
        <v/>
      </c>
      <c r="Q711" t="str">
        <f t="shared" si="96"/>
        <v>revenue,  other,  revenue</v>
      </c>
    </row>
    <row r="712" spans="2:17" x14ac:dyDescent="0.2">
      <c r="B712" t="s">
        <v>1852</v>
      </c>
      <c r="C712" t="s">
        <v>3925</v>
      </c>
      <c r="D712" t="s">
        <v>3469</v>
      </c>
      <c r="J712" t="str">
        <f t="shared" si="89"/>
        <v xml:space="preserve">revenue, </v>
      </c>
      <c r="K712" t="str">
        <f t="shared" si="90"/>
        <v xml:space="preserve"> perishables, </v>
      </c>
      <c r="L712" t="str">
        <f t="shared" si="91"/>
        <v xml:space="preserve"> revenue</v>
      </c>
      <c r="M712" t="str">
        <f t="shared" si="92"/>
        <v/>
      </c>
      <c r="N712" t="str">
        <f t="shared" si="93"/>
        <v/>
      </c>
      <c r="O712" t="str">
        <f t="shared" si="94"/>
        <v/>
      </c>
      <c r="P712" t="str">
        <f t="shared" si="95"/>
        <v/>
      </c>
      <c r="Q712" t="str">
        <f t="shared" si="96"/>
        <v>revenue,  perishables,  revenue</v>
      </c>
    </row>
    <row r="713" spans="2:17" x14ac:dyDescent="0.2">
      <c r="B713" t="s">
        <v>1852</v>
      </c>
      <c r="C713" t="s">
        <v>3926</v>
      </c>
      <c r="D713" t="s">
        <v>3469</v>
      </c>
      <c r="J713" t="str">
        <f t="shared" si="89"/>
        <v xml:space="preserve">revenue, </v>
      </c>
      <c r="K713" t="str">
        <f t="shared" si="90"/>
        <v xml:space="preserve"> pharmacy, </v>
      </c>
      <c r="L713" t="str">
        <f t="shared" si="91"/>
        <v xml:space="preserve"> revenue</v>
      </c>
      <c r="M713" t="str">
        <f t="shared" si="92"/>
        <v/>
      </c>
      <c r="N713" t="str">
        <f t="shared" si="93"/>
        <v/>
      </c>
      <c r="O713" t="str">
        <f t="shared" si="94"/>
        <v/>
      </c>
      <c r="P713" t="str">
        <f t="shared" si="95"/>
        <v/>
      </c>
      <c r="Q713" t="str">
        <f t="shared" si="96"/>
        <v>revenue,  pharmacy,  revenue</v>
      </c>
    </row>
    <row r="714" spans="2:17" x14ac:dyDescent="0.2">
      <c r="B714" t="s">
        <v>1946</v>
      </c>
      <c r="C714" t="s">
        <v>3582</v>
      </c>
      <c r="D714" t="s">
        <v>3927</v>
      </c>
      <c r="J714" t="str">
        <f t="shared" si="89"/>
        <v xml:space="preserve">sales_growth, </v>
      </c>
      <c r="K714" t="str">
        <f t="shared" si="90"/>
        <v xml:space="preserve"> digital_sales, </v>
      </c>
      <c r="L714" t="str">
        <f t="shared" si="91"/>
        <v xml:space="preserve"> growth</v>
      </c>
      <c r="M714" t="str">
        <f t="shared" si="92"/>
        <v/>
      </c>
      <c r="N714" t="str">
        <f t="shared" si="93"/>
        <v/>
      </c>
      <c r="O714" t="str">
        <f t="shared" si="94"/>
        <v/>
      </c>
      <c r="P714" t="str">
        <f t="shared" si="95"/>
        <v/>
      </c>
      <c r="Q714" t="str">
        <f t="shared" si="96"/>
        <v>sales_growth,  digital_sales,  growth</v>
      </c>
    </row>
    <row r="715" spans="2:17" x14ac:dyDescent="0.2">
      <c r="B715" t="s">
        <v>1946</v>
      </c>
      <c r="C715" t="s">
        <v>3928</v>
      </c>
      <c r="J715" t="str">
        <f t="shared" si="89"/>
        <v xml:space="preserve">sales_growth, </v>
      </c>
      <c r="K715" t="str">
        <f t="shared" si="90"/>
        <v xml:space="preserve"> identical_sales_growth</v>
      </c>
      <c r="L715" t="str">
        <f t="shared" si="91"/>
        <v/>
      </c>
      <c r="M715" t="str">
        <f t="shared" si="92"/>
        <v/>
      </c>
      <c r="N715" t="str">
        <f t="shared" si="93"/>
        <v/>
      </c>
      <c r="O715" t="str">
        <f t="shared" si="94"/>
        <v/>
      </c>
      <c r="P715" t="str">
        <f t="shared" si="95"/>
        <v/>
      </c>
      <c r="Q715" t="str">
        <f t="shared" si="96"/>
        <v>sales_growth,  identical_sales_growth</v>
      </c>
    </row>
    <row r="716" spans="2:17" x14ac:dyDescent="0.2">
      <c r="B716" t="s">
        <v>1946</v>
      </c>
      <c r="C716" t="s">
        <v>3929</v>
      </c>
      <c r="J716" t="str">
        <f t="shared" si="89"/>
        <v xml:space="preserve">sales_growth, </v>
      </c>
      <c r="K716" t="str">
        <f t="shared" si="90"/>
        <v xml:space="preserve"> sales_growth</v>
      </c>
      <c r="L716" t="str">
        <f t="shared" si="91"/>
        <v/>
      </c>
      <c r="M716" t="str">
        <f t="shared" si="92"/>
        <v/>
      </c>
      <c r="N716" t="str">
        <f t="shared" si="93"/>
        <v/>
      </c>
      <c r="O716" t="str">
        <f t="shared" si="94"/>
        <v/>
      </c>
      <c r="P716" t="str">
        <f t="shared" si="95"/>
        <v/>
      </c>
      <c r="Q716" t="str">
        <f t="shared" si="96"/>
        <v>sales_growth,  sales_growth</v>
      </c>
    </row>
    <row r="717" spans="2:17" x14ac:dyDescent="0.2">
      <c r="B717" t="s">
        <v>2258</v>
      </c>
      <c r="C717" t="s">
        <v>3930</v>
      </c>
      <c r="D717" t="s">
        <v>3931</v>
      </c>
      <c r="E717" t="s">
        <v>3932</v>
      </c>
      <c r="J717" t="str">
        <f t="shared" si="89"/>
        <v xml:space="preserve">covid_19, </v>
      </c>
      <c r="K717" t="str">
        <f t="shared" si="90"/>
        <v xml:space="preserve"> vaccins, </v>
      </c>
      <c r="L717" t="str">
        <f t="shared" si="91"/>
        <v xml:space="preserve"> covid_19, </v>
      </c>
      <c r="M717" t="str">
        <f t="shared" si="92"/>
        <v xml:space="preserve"> vaccine_doses_administrated</v>
      </c>
      <c r="N717" t="str">
        <f t="shared" si="93"/>
        <v/>
      </c>
      <c r="O717" t="str">
        <f t="shared" si="94"/>
        <v/>
      </c>
      <c r="P717" t="str">
        <f t="shared" si="95"/>
        <v/>
      </c>
      <c r="Q717" t="str">
        <f t="shared" si="96"/>
        <v>covid_19,  vaccins,  covid_19,  vaccine_doses_administrated</v>
      </c>
    </row>
    <row r="718" spans="2:17" x14ac:dyDescent="0.2">
      <c r="B718" t="s">
        <v>1948</v>
      </c>
      <c r="J718" t="str">
        <f t="shared" si="89"/>
        <v>delivery_locations</v>
      </c>
      <c r="K718" t="str">
        <f t="shared" si="90"/>
        <v/>
      </c>
      <c r="L718" t="str">
        <f t="shared" si="91"/>
        <v/>
      </c>
      <c r="M718" t="str">
        <f t="shared" si="92"/>
        <v/>
      </c>
      <c r="N718" t="str">
        <f t="shared" si="93"/>
        <v/>
      </c>
      <c r="O718" t="str">
        <f t="shared" si="94"/>
        <v/>
      </c>
      <c r="P718" t="str">
        <f t="shared" si="95"/>
        <v/>
      </c>
      <c r="Q718" t="str">
        <f t="shared" si="96"/>
        <v>delivery_locations</v>
      </c>
    </row>
    <row r="719" spans="2:17" x14ac:dyDescent="0.2">
      <c r="B719" t="s">
        <v>2305</v>
      </c>
      <c r="C719" t="s">
        <v>3933</v>
      </c>
      <c r="D719" t="s">
        <v>3934</v>
      </c>
      <c r="E719" t="s">
        <v>3933</v>
      </c>
      <c r="J719" t="str">
        <f t="shared" si="89"/>
        <v xml:space="preserve">delivery_price, </v>
      </c>
      <c r="K719" t="str">
        <f t="shared" si="90"/>
        <v xml:space="preserve"> customer, </v>
      </c>
      <c r="L719" t="str">
        <f t="shared" si="91"/>
        <v xml:space="preserve"> unlimited_delivery_price, </v>
      </c>
      <c r="M719" t="str">
        <f t="shared" si="92"/>
        <v xml:space="preserve"> customer</v>
      </c>
      <c r="N719" t="str">
        <f t="shared" si="93"/>
        <v/>
      </c>
      <c r="O719" t="str">
        <f t="shared" si="94"/>
        <v/>
      </c>
      <c r="P719" t="str">
        <f t="shared" si="95"/>
        <v/>
      </c>
      <c r="Q719" t="str">
        <f t="shared" si="96"/>
        <v>delivery_price,  customer,  unlimited_delivery_price,  customer</v>
      </c>
    </row>
    <row r="720" spans="2:17" x14ac:dyDescent="0.2">
      <c r="B720" t="s">
        <v>1949</v>
      </c>
      <c r="C720" t="s">
        <v>2204</v>
      </c>
      <c r="J720" t="str">
        <f t="shared" si="89"/>
        <v xml:space="preserve">hourly_wage, </v>
      </c>
      <c r="K720" t="str">
        <f t="shared" si="90"/>
        <v xml:space="preserve"> hourly_wage</v>
      </c>
      <c r="L720" t="str">
        <f t="shared" si="91"/>
        <v/>
      </c>
      <c r="M720" t="str">
        <f t="shared" si="92"/>
        <v/>
      </c>
      <c r="N720" t="str">
        <f t="shared" si="93"/>
        <v/>
      </c>
      <c r="O720" t="str">
        <f t="shared" si="94"/>
        <v/>
      </c>
      <c r="P720" t="str">
        <f t="shared" si="95"/>
        <v/>
      </c>
      <c r="Q720" t="str">
        <f t="shared" si="96"/>
        <v>hourly_wage,  hourly_wage</v>
      </c>
    </row>
    <row r="721" spans="2:17" x14ac:dyDescent="0.2">
      <c r="B721" t="s">
        <v>2259</v>
      </c>
      <c r="C721" t="s">
        <v>3935</v>
      </c>
      <c r="D721" t="s">
        <v>3936</v>
      </c>
      <c r="E721" t="s">
        <v>3937</v>
      </c>
      <c r="F721" t="s">
        <v>3935</v>
      </c>
      <c r="G721" t="s">
        <v>3936</v>
      </c>
      <c r="J721" t="str">
        <f t="shared" si="89"/>
        <v xml:space="preserve">kroger, </v>
      </c>
      <c r="K721" t="str">
        <f t="shared" si="90"/>
        <v xml:space="preserve"> households, </v>
      </c>
      <c r="L721" t="str">
        <f t="shared" si="91"/>
        <v xml:space="preserve"> covered, </v>
      </c>
      <c r="M721" t="str">
        <f t="shared" si="92"/>
        <v xml:space="preserve"> kroger, </v>
      </c>
      <c r="N721" t="str">
        <f t="shared" si="93"/>
        <v xml:space="preserve"> households, </v>
      </c>
      <c r="O721" t="str">
        <f t="shared" si="94"/>
        <v xml:space="preserve"> covered</v>
      </c>
      <c r="P721" t="str">
        <f t="shared" si="95"/>
        <v/>
      </c>
      <c r="Q721" t="str">
        <f t="shared" si="96"/>
        <v>kroger,  households,  covered,  kroger,  households,  covered</v>
      </c>
    </row>
    <row r="722" spans="2:17" x14ac:dyDescent="0.2">
      <c r="B722" t="s">
        <v>1944</v>
      </c>
      <c r="J722" t="str">
        <f t="shared" si="89"/>
        <v>new_items_launched</v>
      </c>
      <c r="K722" t="str">
        <f t="shared" si="90"/>
        <v/>
      </c>
      <c r="L722" t="str">
        <f t="shared" si="91"/>
        <v/>
      </c>
      <c r="M722" t="str">
        <f t="shared" si="92"/>
        <v/>
      </c>
      <c r="N722" t="str">
        <f t="shared" si="93"/>
        <v/>
      </c>
      <c r="O722" t="str">
        <f t="shared" si="94"/>
        <v/>
      </c>
      <c r="P722" t="str">
        <f t="shared" si="95"/>
        <v/>
      </c>
      <c r="Q722" t="str">
        <f t="shared" si="96"/>
        <v>new_items_launched</v>
      </c>
    </row>
    <row r="723" spans="2:17" x14ac:dyDescent="0.2">
      <c r="B723" t="s">
        <v>1950</v>
      </c>
      <c r="J723" t="str">
        <f t="shared" si="89"/>
        <v>pickup_locations</v>
      </c>
      <c r="K723" t="str">
        <f t="shared" si="90"/>
        <v/>
      </c>
      <c r="L723" t="str">
        <f t="shared" si="91"/>
        <v/>
      </c>
      <c r="M723" t="str">
        <f t="shared" si="92"/>
        <v/>
      </c>
      <c r="N723" t="str">
        <f t="shared" si="93"/>
        <v/>
      </c>
      <c r="O723" t="str">
        <f t="shared" si="94"/>
        <v/>
      </c>
      <c r="P723" t="str">
        <f t="shared" si="95"/>
        <v/>
      </c>
      <c r="Q723" t="str">
        <f t="shared" si="96"/>
        <v>pickup_locations</v>
      </c>
    </row>
    <row r="724" spans="2:17" x14ac:dyDescent="0.2">
      <c r="B724" t="s">
        <v>1797</v>
      </c>
      <c r="C724" t="s">
        <v>3938</v>
      </c>
      <c r="D724" t="s">
        <v>2201</v>
      </c>
      <c r="J724" t="str">
        <f t="shared" si="89"/>
        <v xml:space="preserve">segment_sales, </v>
      </c>
      <c r="K724" t="str">
        <f t="shared" si="90"/>
        <v xml:space="preserve"> convenience, </v>
      </c>
      <c r="L724" t="str">
        <f t="shared" si="91"/>
        <v xml:space="preserve"> stores</v>
      </c>
      <c r="M724" t="str">
        <f t="shared" si="92"/>
        <v/>
      </c>
      <c r="N724" t="str">
        <f t="shared" si="93"/>
        <v/>
      </c>
      <c r="O724" t="str">
        <f t="shared" si="94"/>
        <v/>
      </c>
      <c r="P724" t="str">
        <f t="shared" si="95"/>
        <v/>
      </c>
      <c r="Q724" t="str">
        <f t="shared" si="96"/>
        <v>segment_sales,  convenience,  stores</v>
      </c>
    </row>
    <row r="725" spans="2:17" x14ac:dyDescent="0.2">
      <c r="B725" t="s">
        <v>1797</v>
      </c>
      <c r="C725" t="s">
        <v>3570</v>
      </c>
      <c r="J725" t="str">
        <f t="shared" si="89"/>
        <v xml:space="preserve">segment_sales, </v>
      </c>
      <c r="K725" t="str">
        <f t="shared" si="90"/>
        <v xml:space="preserve"> other_sales</v>
      </c>
      <c r="L725" t="str">
        <f t="shared" si="91"/>
        <v/>
      </c>
      <c r="M725" t="str">
        <f t="shared" si="92"/>
        <v/>
      </c>
      <c r="N725" t="str">
        <f t="shared" si="93"/>
        <v/>
      </c>
      <c r="O725" t="str">
        <f t="shared" si="94"/>
        <v/>
      </c>
      <c r="P725" t="str">
        <f t="shared" si="95"/>
        <v/>
      </c>
      <c r="Q725" t="str">
        <f t="shared" si="96"/>
        <v>segment_sales,  other_sales</v>
      </c>
    </row>
    <row r="726" spans="2:17" x14ac:dyDescent="0.2">
      <c r="B726" t="s">
        <v>1797</v>
      </c>
      <c r="C726" t="s">
        <v>3939</v>
      </c>
      <c r="J726" t="str">
        <f t="shared" si="89"/>
        <v xml:space="preserve">segment_sales, </v>
      </c>
      <c r="K726" t="str">
        <f t="shared" si="90"/>
        <v xml:space="preserve"> supermarket_fuel_sales</v>
      </c>
      <c r="L726" t="str">
        <f t="shared" si="91"/>
        <v/>
      </c>
      <c r="M726" t="str">
        <f t="shared" si="92"/>
        <v/>
      </c>
      <c r="N726" t="str">
        <f t="shared" si="93"/>
        <v/>
      </c>
      <c r="O726" t="str">
        <f t="shared" si="94"/>
        <v/>
      </c>
      <c r="P726" t="str">
        <f t="shared" si="95"/>
        <v/>
      </c>
      <c r="Q726" t="str">
        <f t="shared" si="96"/>
        <v>segment_sales,  supermarket_fuel_sales</v>
      </c>
    </row>
    <row r="727" spans="2:17" x14ac:dyDescent="0.2">
      <c r="B727" t="s">
        <v>1797</v>
      </c>
      <c r="C727" t="s">
        <v>3575</v>
      </c>
      <c r="J727" t="str">
        <f t="shared" si="89"/>
        <v xml:space="preserve">segment_sales, </v>
      </c>
      <c r="K727" t="str">
        <f t="shared" si="90"/>
        <v xml:space="preserve"> total_sales</v>
      </c>
      <c r="L727" t="str">
        <f t="shared" si="91"/>
        <v/>
      </c>
      <c r="M727" t="str">
        <f t="shared" si="92"/>
        <v/>
      </c>
      <c r="N727" t="str">
        <f t="shared" si="93"/>
        <v/>
      </c>
      <c r="O727" t="str">
        <f t="shared" si="94"/>
        <v/>
      </c>
      <c r="P727" t="str">
        <f t="shared" si="95"/>
        <v/>
      </c>
      <c r="Q727" t="str">
        <f t="shared" si="96"/>
        <v>segment_sales,  total_sales</v>
      </c>
    </row>
    <row r="728" spans="2:17" x14ac:dyDescent="0.2">
      <c r="B728" t="s">
        <v>1797</v>
      </c>
      <c r="C728" t="s">
        <v>3575</v>
      </c>
      <c r="D728" t="s">
        <v>3940</v>
      </c>
      <c r="E728" t="s">
        <v>3941</v>
      </c>
      <c r="J728" t="str">
        <f t="shared" si="89"/>
        <v xml:space="preserve">segment_sales, </v>
      </c>
      <c r="K728" t="str">
        <f t="shared" si="90"/>
        <v xml:space="preserve"> total_sales, </v>
      </c>
      <c r="L728" t="str">
        <f t="shared" si="91"/>
        <v xml:space="preserve"> retail_customers, </v>
      </c>
      <c r="M728" t="str">
        <f t="shared" si="92"/>
        <v xml:space="preserve"> out_fuel</v>
      </c>
      <c r="N728" t="str">
        <f t="shared" si="93"/>
        <v/>
      </c>
      <c r="O728" t="str">
        <f t="shared" si="94"/>
        <v/>
      </c>
      <c r="P728" t="str">
        <f t="shared" si="95"/>
        <v/>
      </c>
      <c r="Q728" t="str">
        <f t="shared" si="96"/>
        <v>segment_sales,  total_sales,  retail_customers,  out_fuel</v>
      </c>
    </row>
    <row r="729" spans="2:17" x14ac:dyDescent="0.2">
      <c r="B729" t="s">
        <v>1797</v>
      </c>
      <c r="C729" t="s">
        <v>3575</v>
      </c>
      <c r="D729" t="s">
        <v>3940</v>
      </c>
      <c r="E729" t="s">
        <v>3942</v>
      </c>
      <c r="J729" t="str">
        <f t="shared" si="89"/>
        <v xml:space="preserve">segment_sales, </v>
      </c>
      <c r="K729" t="str">
        <f t="shared" si="90"/>
        <v xml:space="preserve"> total_sales, </v>
      </c>
      <c r="L729" t="str">
        <f t="shared" si="91"/>
        <v xml:space="preserve"> retail_customers, </v>
      </c>
      <c r="M729" t="str">
        <f t="shared" si="92"/>
        <v xml:space="preserve"> out_fuel_sales</v>
      </c>
      <c r="N729" t="str">
        <f t="shared" si="93"/>
        <v/>
      </c>
      <c r="O729" t="str">
        <f t="shared" si="94"/>
        <v/>
      </c>
      <c r="P729" t="str">
        <f t="shared" si="95"/>
        <v/>
      </c>
      <c r="Q729" t="str">
        <f t="shared" si="96"/>
        <v>segment_sales,  total_sales,  retail_customers,  out_fuel_sales</v>
      </c>
    </row>
    <row r="730" spans="2:17" x14ac:dyDescent="0.2">
      <c r="B730" t="s">
        <v>1797</v>
      </c>
      <c r="C730" t="s">
        <v>3575</v>
      </c>
      <c r="D730" t="s">
        <v>3940</v>
      </c>
      <c r="E730" t="s">
        <v>3941</v>
      </c>
      <c r="F730" t="s">
        <v>3943</v>
      </c>
      <c r="G730" t="s">
        <v>3944</v>
      </c>
      <c r="J730" t="str">
        <f t="shared" si="89"/>
        <v xml:space="preserve">segment_sales, </v>
      </c>
      <c r="K730" t="str">
        <f t="shared" si="90"/>
        <v xml:space="preserve"> total_sales, </v>
      </c>
      <c r="L730" t="str">
        <f t="shared" si="91"/>
        <v xml:space="preserve"> retail_customers, </v>
      </c>
      <c r="M730" t="str">
        <f t="shared" si="92"/>
        <v xml:space="preserve"> out_fuel, </v>
      </c>
      <c r="N730" t="str">
        <f t="shared" si="93"/>
        <v xml:space="preserve"> supermarket_fuel, </v>
      </c>
      <c r="O730" t="str">
        <f t="shared" si="94"/>
        <v xml:space="preserve"> other_</v>
      </c>
      <c r="P730" t="str">
        <f t="shared" si="95"/>
        <v/>
      </c>
      <c r="Q730" t="str">
        <f t="shared" si="96"/>
        <v>segment_sales,  total_sales,  retail_customers,  out_fuel,  supermarket_fuel,  other_</v>
      </c>
    </row>
    <row r="731" spans="2:17" x14ac:dyDescent="0.2">
      <c r="B731" t="s">
        <v>1852</v>
      </c>
      <c r="C731" t="s">
        <v>3945</v>
      </c>
      <c r="D731" t="s">
        <v>3469</v>
      </c>
      <c r="J731" t="str">
        <f t="shared" si="89"/>
        <v xml:space="preserve">revenue, </v>
      </c>
      <c r="K731" t="str">
        <f t="shared" si="90"/>
        <v xml:space="preserve"> dietary_supplements, </v>
      </c>
      <c r="L731" t="str">
        <f t="shared" si="91"/>
        <v xml:space="preserve"> revenue</v>
      </c>
      <c r="M731" t="str">
        <f t="shared" si="92"/>
        <v/>
      </c>
      <c r="N731" t="str">
        <f t="shared" si="93"/>
        <v/>
      </c>
      <c r="O731" t="str">
        <f t="shared" si="94"/>
        <v/>
      </c>
      <c r="P731" t="str">
        <f t="shared" si="95"/>
        <v/>
      </c>
      <c r="Q731" t="str">
        <f t="shared" si="96"/>
        <v>revenue,  dietary_supplements,  revenue</v>
      </c>
    </row>
    <row r="732" spans="2:17" x14ac:dyDescent="0.2">
      <c r="B732" t="s">
        <v>1852</v>
      </c>
      <c r="C732" t="s">
        <v>3946</v>
      </c>
      <c r="D732" t="s">
        <v>3469</v>
      </c>
      <c r="J732" t="str">
        <f t="shared" si="89"/>
        <v xml:space="preserve">revenue, </v>
      </c>
      <c r="K732" t="str">
        <f t="shared" si="90"/>
        <v xml:space="preserve"> grocery, </v>
      </c>
      <c r="L732" t="str">
        <f t="shared" si="91"/>
        <v xml:space="preserve"> revenue</v>
      </c>
      <c r="M732" t="str">
        <f t="shared" si="92"/>
        <v/>
      </c>
      <c r="N732" t="str">
        <f t="shared" si="93"/>
        <v/>
      </c>
      <c r="O732" t="str">
        <f t="shared" si="94"/>
        <v/>
      </c>
      <c r="P732" t="str">
        <f t="shared" si="95"/>
        <v/>
      </c>
      <c r="Q732" t="str">
        <f t="shared" si="96"/>
        <v>revenue,  grocery,  revenue</v>
      </c>
    </row>
    <row r="733" spans="2:17" x14ac:dyDescent="0.2">
      <c r="B733" t="s">
        <v>1852</v>
      </c>
      <c r="C733" t="s">
        <v>3494</v>
      </c>
      <c r="D733" t="s">
        <v>3469</v>
      </c>
      <c r="J733" t="str">
        <f t="shared" si="89"/>
        <v xml:space="preserve">revenue, </v>
      </c>
      <c r="K733" t="str">
        <f t="shared" si="90"/>
        <v xml:space="preserve"> other, </v>
      </c>
      <c r="L733" t="str">
        <f t="shared" si="91"/>
        <v xml:space="preserve"> revenue</v>
      </c>
      <c r="M733" t="str">
        <f t="shared" si="92"/>
        <v/>
      </c>
      <c r="N733" t="str">
        <f t="shared" si="93"/>
        <v/>
      </c>
      <c r="O733" t="str">
        <f t="shared" si="94"/>
        <v/>
      </c>
      <c r="P733" t="str">
        <f t="shared" si="95"/>
        <v/>
      </c>
      <c r="Q733" t="str">
        <f t="shared" si="96"/>
        <v>revenue,  other,  revenue</v>
      </c>
    </row>
    <row r="734" spans="2:17" x14ac:dyDescent="0.2">
      <c r="B734" t="s">
        <v>273</v>
      </c>
      <c r="C734" t="s">
        <v>2284</v>
      </c>
      <c r="J734" t="str">
        <f t="shared" si="89"/>
        <v xml:space="preserve">stores, </v>
      </c>
      <c r="K734" t="str">
        <f t="shared" si="90"/>
        <v xml:space="preserve"> new_stores</v>
      </c>
      <c r="L734" t="str">
        <f t="shared" si="91"/>
        <v/>
      </c>
      <c r="M734" t="str">
        <f t="shared" si="92"/>
        <v/>
      </c>
      <c r="N734" t="str">
        <f t="shared" si="93"/>
        <v/>
      </c>
      <c r="O734" t="str">
        <f t="shared" si="94"/>
        <v/>
      </c>
      <c r="P734" t="str">
        <f t="shared" si="95"/>
        <v/>
      </c>
      <c r="Q734" t="str">
        <f t="shared" si="96"/>
        <v>stores,  new_stores</v>
      </c>
    </row>
    <row r="735" spans="2:17" x14ac:dyDescent="0.2">
      <c r="B735" t="s">
        <v>273</v>
      </c>
      <c r="C735" t="s">
        <v>2284</v>
      </c>
      <c r="D735" t="s">
        <v>3618</v>
      </c>
      <c r="J735" t="str">
        <f t="shared" si="89"/>
        <v xml:space="preserve">stores, </v>
      </c>
      <c r="K735" t="str">
        <f t="shared" si="90"/>
        <v xml:space="preserve"> new_stores, </v>
      </c>
      <c r="L735" t="str">
        <f t="shared" si="91"/>
        <v xml:space="preserve"> opened</v>
      </c>
      <c r="M735" t="str">
        <f t="shared" si="92"/>
        <v/>
      </c>
      <c r="N735" t="str">
        <f t="shared" si="93"/>
        <v/>
      </c>
      <c r="O735" t="str">
        <f t="shared" si="94"/>
        <v/>
      </c>
      <c r="P735" t="str">
        <f t="shared" si="95"/>
        <v/>
      </c>
      <c r="Q735" t="str">
        <f t="shared" si="96"/>
        <v>stores,  new_stores,  opened</v>
      </c>
    </row>
    <row r="736" spans="2:17" x14ac:dyDescent="0.2">
      <c r="B736" t="s">
        <v>273</v>
      </c>
      <c r="C736" t="s">
        <v>3947</v>
      </c>
      <c r="D736" t="s">
        <v>3948</v>
      </c>
      <c r="J736" t="str">
        <f t="shared" si="89"/>
        <v xml:space="preserve">stores, </v>
      </c>
      <c r="K736" t="str">
        <f t="shared" si="90"/>
        <v xml:space="preserve"> relocated, </v>
      </c>
      <c r="L736" t="str">
        <f t="shared" si="91"/>
        <v xml:space="preserve"> remodeled</v>
      </c>
      <c r="M736" t="str">
        <f t="shared" si="92"/>
        <v/>
      </c>
      <c r="N736" t="str">
        <f t="shared" si="93"/>
        <v/>
      </c>
      <c r="O736" t="str">
        <f t="shared" si="94"/>
        <v/>
      </c>
      <c r="P736" t="str">
        <f t="shared" si="95"/>
        <v/>
      </c>
      <c r="Q736" t="str">
        <f t="shared" si="96"/>
        <v>stores,  relocated,  remodeled</v>
      </c>
    </row>
    <row r="737" spans="2:17" x14ac:dyDescent="0.2">
      <c r="B737" t="s">
        <v>273</v>
      </c>
      <c r="C737" t="s">
        <v>2201</v>
      </c>
      <c r="D737" t="s">
        <v>3947</v>
      </c>
      <c r="E737" t="s">
        <v>3948</v>
      </c>
      <c r="J737" t="str">
        <f t="shared" si="89"/>
        <v xml:space="preserve">stores, </v>
      </c>
      <c r="K737" t="str">
        <f t="shared" si="90"/>
        <v xml:space="preserve"> stores, </v>
      </c>
      <c r="L737" t="str">
        <f t="shared" si="91"/>
        <v xml:space="preserve"> relocated, </v>
      </c>
      <c r="M737" t="str">
        <f t="shared" si="92"/>
        <v xml:space="preserve"> remodeled</v>
      </c>
      <c r="N737" t="str">
        <f t="shared" si="93"/>
        <v/>
      </c>
      <c r="O737" t="str">
        <f t="shared" si="94"/>
        <v/>
      </c>
      <c r="P737" t="str">
        <f t="shared" si="95"/>
        <v/>
      </c>
      <c r="Q737" t="str">
        <f t="shared" si="96"/>
        <v>stores,  stores,  relocated,  remodeled</v>
      </c>
    </row>
    <row r="738" spans="2:17" x14ac:dyDescent="0.2">
      <c r="B738" t="s">
        <v>273</v>
      </c>
      <c r="C738" t="s">
        <v>3949</v>
      </c>
      <c r="D738" t="s">
        <v>3950</v>
      </c>
      <c r="J738" t="str">
        <f t="shared" si="89"/>
        <v xml:space="preserve">stores, </v>
      </c>
      <c r="K738" t="str">
        <f t="shared" si="90"/>
        <v xml:space="preserve"> relocations, </v>
      </c>
      <c r="L738" t="str">
        <f t="shared" si="91"/>
        <v xml:space="preserve"> remodels</v>
      </c>
      <c r="M738" t="str">
        <f t="shared" si="92"/>
        <v/>
      </c>
      <c r="N738" t="str">
        <f t="shared" si="93"/>
        <v/>
      </c>
      <c r="O738" t="str">
        <f t="shared" si="94"/>
        <v/>
      </c>
      <c r="P738" t="str">
        <f t="shared" si="95"/>
        <v/>
      </c>
      <c r="Q738" t="str">
        <f t="shared" si="96"/>
        <v>stores,  relocations,  remodels</v>
      </c>
    </row>
    <row r="739" spans="2:17" x14ac:dyDescent="0.2">
      <c r="B739" t="s">
        <v>273</v>
      </c>
      <c r="C739" t="s">
        <v>3515</v>
      </c>
      <c r="D739" t="s">
        <v>3475</v>
      </c>
      <c r="E739" t="s">
        <v>3496</v>
      </c>
      <c r="J739" t="str">
        <f t="shared" si="89"/>
        <v xml:space="preserve">stores, </v>
      </c>
      <c r="K739" t="str">
        <f t="shared" si="90"/>
        <v xml:space="preserve"> total, </v>
      </c>
      <c r="L739" t="str">
        <f t="shared" si="91"/>
        <v xml:space="preserve"> store, </v>
      </c>
      <c r="M739" t="str">
        <f t="shared" si="92"/>
        <v xml:space="preserve"> count</v>
      </c>
      <c r="N739" t="str">
        <f t="shared" si="93"/>
        <v/>
      </c>
      <c r="O739" t="str">
        <f t="shared" si="94"/>
        <v/>
      </c>
      <c r="P739" t="str">
        <f t="shared" si="95"/>
        <v/>
      </c>
      <c r="Q739" t="str">
        <f t="shared" si="96"/>
        <v>stores,  total,  store,  count</v>
      </c>
    </row>
    <row r="740" spans="2:17" x14ac:dyDescent="0.2">
      <c r="B740" t="s">
        <v>2245</v>
      </c>
      <c r="C740" t="s">
        <v>2287</v>
      </c>
      <c r="D740" t="s">
        <v>3661</v>
      </c>
      <c r="E740" t="s">
        <v>2287</v>
      </c>
      <c r="J740" t="str">
        <f t="shared" si="89"/>
        <v xml:space="preserve">average, </v>
      </c>
      <c r="K740" t="str">
        <f t="shared" si="90"/>
        <v xml:space="preserve"> storesize, </v>
      </c>
      <c r="L740" t="str">
        <f t="shared" si="91"/>
        <v xml:space="preserve"> average, </v>
      </c>
      <c r="M740" t="str">
        <f t="shared" si="92"/>
        <v xml:space="preserve"> storesize</v>
      </c>
      <c r="N740" t="str">
        <f t="shared" si="93"/>
        <v/>
      </c>
      <c r="O740" t="str">
        <f t="shared" si="94"/>
        <v/>
      </c>
      <c r="P740" t="str">
        <f t="shared" si="95"/>
        <v/>
      </c>
      <c r="Q740" t="str">
        <f t="shared" si="96"/>
        <v>average,  storesize,  average,  storesize</v>
      </c>
    </row>
    <row r="741" spans="2:17" x14ac:dyDescent="0.2">
      <c r="B741" t="s">
        <v>2267</v>
      </c>
      <c r="C741" t="s">
        <v>3778</v>
      </c>
      <c r="D741" t="s">
        <v>3951</v>
      </c>
      <c r="J741" t="str">
        <f t="shared" si="89"/>
        <v xml:space="preserve">comparable_, </v>
      </c>
      <c r="K741" t="str">
        <f t="shared" si="90"/>
        <v xml:space="preserve"> comparable_, </v>
      </c>
      <c r="L741" t="str">
        <f t="shared" si="91"/>
        <v xml:space="preserve"> storesales_growth</v>
      </c>
      <c r="M741" t="str">
        <f t="shared" si="92"/>
        <v/>
      </c>
      <c r="N741" t="str">
        <f t="shared" si="93"/>
        <v/>
      </c>
      <c r="O741" t="str">
        <f t="shared" si="94"/>
        <v/>
      </c>
      <c r="P741" t="str">
        <f t="shared" si="95"/>
        <v/>
      </c>
      <c r="Q741" t="str">
        <f t="shared" si="96"/>
        <v>comparable_,  comparable_,  storesales_growth</v>
      </c>
    </row>
    <row r="742" spans="2:17" x14ac:dyDescent="0.2">
      <c r="B742" t="s">
        <v>2267</v>
      </c>
      <c r="C742" t="s">
        <v>3778</v>
      </c>
      <c r="D742" t="s">
        <v>3951</v>
      </c>
      <c r="J742" t="str">
        <f t="shared" si="89"/>
        <v xml:space="preserve">comparable_, </v>
      </c>
      <c r="K742" t="str">
        <f t="shared" si="90"/>
        <v xml:space="preserve"> comparable_, </v>
      </c>
      <c r="L742" t="str">
        <f t="shared" si="91"/>
        <v xml:space="preserve"> storesales_growth</v>
      </c>
      <c r="M742" t="str">
        <f t="shared" si="92"/>
        <v/>
      </c>
      <c r="N742" t="str">
        <f t="shared" si="93"/>
        <v/>
      </c>
      <c r="O742" t="str">
        <f t="shared" si="94"/>
        <v/>
      </c>
      <c r="P742" t="str">
        <f t="shared" si="95"/>
        <v/>
      </c>
      <c r="Q742" t="str">
        <f t="shared" si="96"/>
        <v>comparable_,  comparable_,  storesales_growth</v>
      </c>
    </row>
    <row r="743" spans="2:17" x14ac:dyDescent="0.2">
      <c r="B743" t="s">
        <v>2267</v>
      </c>
      <c r="C743" t="s">
        <v>3778</v>
      </c>
      <c r="D743" t="s">
        <v>3951</v>
      </c>
      <c r="J743" t="str">
        <f t="shared" si="89"/>
        <v xml:space="preserve">comparable_, </v>
      </c>
      <c r="K743" t="str">
        <f t="shared" si="90"/>
        <v xml:space="preserve"> comparable_, </v>
      </c>
      <c r="L743" t="str">
        <f t="shared" si="91"/>
        <v xml:space="preserve"> storesales_growth</v>
      </c>
      <c r="M743" t="str">
        <f t="shared" si="92"/>
        <v/>
      </c>
      <c r="N743" t="str">
        <f t="shared" si="93"/>
        <v/>
      </c>
      <c r="O743" t="str">
        <f t="shared" si="94"/>
        <v/>
      </c>
      <c r="P743" t="str">
        <f t="shared" si="95"/>
        <v/>
      </c>
      <c r="Q743" t="str">
        <f t="shared" si="96"/>
        <v>comparable_,  comparable_,  storesales_growth</v>
      </c>
    </row>
    <row r="744" spans="2:17" x14ac:dyDescent="0.2">
      <c r="B744" t="s">
        <v>2190</v>
      </c>
      <c r="C744" t="s">
        <v>3473</v>
      </c>
      <c r="D744" t="s">
        <v>3952</v>
      </c>
      <c r="J744" t="str">
        <f t="shared" si="89"/>
        <v xml:space="preserve">new_store, </v>
      </c>
      <c r="K744" t="str">
        <f t="shared" si="90"/>
        <v xml:space="preserve"> openings, </v>
      </c>
      <c r="L744" t="str">
        <f t="shared" si="91"/>
        <v xml:space="preserve"> annual_unit_growth</v>
      </c>
      <c r="M744" t="str">
        <f t="shared" si="92"/>
        <v/>
      </c>
      <c r="N744" t="str">
        <f t="shared" si="93"/>
        <v/>
      </c>
      <c r="O744" t="str">
        <f t="shared" si="94"/>
        <v/>
      </c>
      <c r="P744" t="str">
        <f t="shared" si="95"/>
        <v/>
      </c>
      <c r="Q744" t="str">
        <f t="shared" si="96"/>
        <v>new_store,  openings,  annual_unit_growth</v>
      </c>
    </row>
    <row r="745" spans="2:17" x14ac:dyDescent="0.2">
      <c r="B745" t="s">
        <v>2190</v>
      </c>
      <c r="C745" t="s">
        <v>3473</v>
      </c>
      <c r="D745" t="s">
        <v>3953</v>
      </c>
      <c r="J745" t="str">
        <f t="shared" si="89"/>
        <v xml:space="preserve">new_store, </v>
      </c>
      <c r="K745" t="str">
        <f t="shared" si="90"/>
        <v xml:space="preserve"> openings, </v>
      </c>
      <c r="L745" t="str">
        <f t="shared" si="91"/>
        <v xml:space="preserve"> unit_growth</v>
      </c>
      <c r="M745" t="str">
        <f t="shared" si="92"/>
        <v/>
      </c>
      <c r="N745" t="str">
        <f t="shared" si="93"/>
        <v/>
      </c>
      <c r="O745" t="str">
        <f t="shared" si="94"/>
        <v/>
      </c>
      <c r="P745" t="str">
        <f t="shared" si="95"/>
        <v/>
      </c>
      <c r="Q745" t="str">
        <f t="shared" si="96"/>
        <v>new_store,  openings,  unit_growth</v>
      </c>
    </row>
    <row r="746" spans="2:17" x14ac:dyDescent="0.2">
      <c r="B746" t="s">
        <v>273</v>
      </c>
      <c r="C746" t="s">
        <v>2201</v>
      </c>
      <c r="J746" t="str">
        <f t="shared" si="89"/>
        <v xml:space="preserve">stores, </v>
      </c>
      <c r="K746" t="str">
        <f t="shared" si="90"/>
        <v xml:space="preserve"> stores</v>
      </c>
      <c r="L746" t="str">
        <f t="shared" si="91"/>
        <v/>
      </c>
      <c r="M746" t="str">
        <f t="shared" si="92"/>
        <v/>
      </c>
      <c r="N746" t="str">
        <f t="shared" si="93"/>
        <v/>
      </c>
      <c r="O746" t="str">
        <f t="shared" si="94"/>
        <v/>
      </c>
      <c r="P746" t="str">
        <f t="shared" si="95"/>
        <v/>
      </c>
      <c r="Q746" t="str">
        <f t="shared" si="96"/>
        <v>stores,  stores</v>
      </c>
    </row>
    <row r="747" spans="2:17" x14ac:dyDescent="0.2">
      <c r="B747" t="s">
        <v>1852</v>
      </c>
      <c r="C747" t="s">
        <v>3924</v>
      </c>
      <c r="J747" t="str">
        <f t="shared" si="89"/>
        <v xml:space="preserve">revenue, </v>
      </c>
      <c r="K747" t="str">
        <f t="shared" si="90"/>
        <v xml:space="preserve"> non_perishables</v>
      </c>
      <c r="L747" t="str">
        <f t="shared" si="91"/>
        <v/>
      </c>
      <c r="M747" t="str">
        <f t="shared" si="92"/>
        <v/>
      </c>
      <c r="N747" t="str">
        <f t="shared" si="93"/>
        <v/>
      </c>
      <c r="O747" t="str">
        <f t="shared" si="94"/>
        <v/>
      </c>
      <c r="P747" t="str">
        <f t="shared" si="95"/>
        <v/>
      </c>
      <c r="Q747" t="str">
        <f t="shared" si="96"/>
        <v>revenue,  non_perishables</v>
      </c>
    </row>
    <row r="748" spans="2:17" x14ac:dyDescent="0.2">
      <c r="B748" t="s">
        <v>1852</v>
      </c>
      <c r="C748" t="s">
        <v>3925</v>
      </c>
      <c r="J748" t="str">
        <f t="shared" si="89"/>
        <v xml:space="preserve">revenue, </v>
      </c>
      <c r="K748" t="str">
        <f t="shared" si="90"/>
        <v xml:space="preserve"> perishables</v>
      </c>
      <c r="L748" t="str">
        <f t="shared" si="91"/>
        <v/>
      </c>
      <c r="M748" t="str">
        <f t="shared" si="92"/>
        <v/>
      </c>
      <c r="N748" t="str">
        <f t="shared" si="93"/>
        <v/>
      </c>
      <c r="O748" t="str">
        <f t="shared" si="94"/>
        <v/>
      </c>
      <c r="P748" t="str">
        <f t="shared" si="95"/>
        <v/>
      </c>
      <c r="Q748" t="str">
        <f t="shared" si="96"/>
        <v>revenue,  perishables</v>
      </c>
    </row>
    <row r="749" spans="2:17" x14ac:dyDescent="0.2">
      <c r="B749" t="s">
        <v>1763</v>
      </c>
      <c r="C749" t="s">
        <v>2315</v>
      </c>
      <c r="J749" t="str">
        <f t="shared" si="89"/>
        <v xml:space="preserve">store_closures, </v>
      </c>
      <c r="K749" t="str">
        <f t="shared" si="90"/>
        <v xml:space="preserve"> store_closures</v>
      </c>
      <c r="L749" t="str">
        <f t="shared" si="91"/>
        <v/>
      </c>
      <c r="M749" t="str">
        <f t="shared" si="92"/>
        <v/>
      </c>
      <c r="N749" t="str">
        <f t="shared" si="93"/>
        <v/>
      </c>
      <c r="O749" t="str">
        <f t="shared" si="94"/>
        <v/>
      </c>
      <c r="P749" t="str">
        <f t="shared" si="95"/>
        <v/>
      </c>
      <c r="Q749" t="str">
        <f t="shared" si="96"/>
        <v>store_closures,  store_closures</v>
      </c>
    </row>
    <row r="750" spans="2:17" x14ac:dyDescent="0.2">
      <c r="B750" t="s">
        <v>2308</v>
      </c>
      <c r="J750" t="str">
        <f t="shared" si="89"/>
        <v>storerelocations</v>
      </c>
      <c r="K750" t="str">
        <f t="shared" si="90"/>
        <v/>
      </c>
      <c r="L750" t="str">
        <f t="shared" si="91"/>
        <v/>
      </c>
      <c r="M750" t="str">
        <f t="shared" si="92"/>
        <v/>
      </c>
      <c r="N750" t="str">
        <f t="shared" si="93"/>
        <v/>
      </c>
      <c r="O750" t="str">
        <f t="shared" si="94"/>
        <v/>
      </c>
      <c r="P750" t="str">
        <f t="shared" si="95"/>
        <v/>
      </c>
      <c r="Q750" t="str">
        <f t="shared" si="96"/>
        <v>storerelocations</v>
      </c>
    </row>
    <row r="751" spans="2:17" x14ac:dyDescent="0.2">
      <c r="B751" t="s">
        <v>2261</v>
      </c>
      <c r="C751" t="s">
        <v>2201</v>
      </c>
      <c r="D751" t="s">
        <v>3703</v>
      </c>
      <c r="E751" t="s">
        <v>2201</v>
      </c>
      <c r="J751" t="str">
        <f t="shared" si="89"/>
        <v xml:space="preserve">total_, </v>
      </c>
      <c r="K751" t="str">
        <f t="shared" si="90"/>
        <v xml:space="preserve"> stores, </v>
      </c>
      <c r="L751" t="str">
        <f t="shared" si="91"/>
        <v xml:space="preserve"> total_, </v>
      </c>
      <c r="M751" t="str">
        <f t="shared" si="92"/>
        <v xml:space="preserve"> stores</v>
      </c>
      <c r="N751" t="str">
        <f t="shared" si="93"/>
        <v/>
      </c>
      <c r="O751" t="str">
        <f t="shared" si="94"/>
        <v/>
      </c>
      <c r="P751" t="str">
        <f t="shared" si="95"/>
        <v/>
      </c>
      <c r="Q751" t="str">
        <f t="shared" si="96"/>
        <v>total_,  stores,  total_,  stores</v>
      </c>
    </row>
    <row r="752" spans="2:17" x14ac:dyDescent="0.2">
      <c r="B752" t="s">
        <v>1953</v>
      </c>
      <c r="C752" t="s">
        <v>3953</v>
      </c>
      <c r="J752" t="str">
        <f t="shared" si="89"/>
        <v xml:space="preserve">unit_growth, </v>
      </c>
      <c r="K752" t="str">
        <f t="shared" si="90"/>
        <v xml:space="preserve"> unit_growth</v>
      </c>
      <c r="L752" t="str">
        <f t="shared" si="91"/>
        <v/>
      </c>
      <c r="M752" t="str">
        <f t="shared" si="92"/>
        <v/>
      </c>
      <c r="N752" t="str">
        <f t="shared" si="93"/>
        <v/>
      </c>
      <c r="O752" t="str">
        <f t="shared" si="94"/>
        <v/>
      </c>
      <c r="P752" t="str">
        <f t="shared" si="95"/>
        <v/>
      </c>
      <c r="Q752" t="str">
        <f t="shared" si="96"/>
        <v>unit_growth,  unit_growth</v>
      </c>
    </row>
    <row r="753" spans="2:17" x14ac:dyDescent="0.2">
      <c r="B753" t="s">
        <v>2232</v>
      </c>
      <c r="C753" t="s">
        <v>3580</v>
      </c>
      <c r="D753" t="s">
        <v>3954</v>
      </c>
      <c r="E753" t="s">
        <v>3469</v>
      </c>
      <c r="J753" t="str">
        <f t="shared" si="89"/>
        <v xml:space="preserve">segment, </v>
      </c>
      <c r="K753" t="str">
        <f t="shared" si="90"/>
        <v xml:space="preserve"> revenues, </v>
      </c>
      <c r="L753" t="str">
        <f t="shared" si="91"/>
        <v xml:space="preserve"> food_distribution, </v>
      </c>
      <c r="M753" t="str">
        <f t="shared" si="92"/>
        <v xml:space="preserve"> revenue</v>
      </c>
      <c r="N753" t="str">
        <f t="shared" si="93"/>
        <v/>
      </c>
      <c r="O753" t="str">
        <f t="shared" si="94"/>
        <v/>
      </c>
      <c r="P753" t="str">
        <f t="shared" si="95"/>
        <v/>
      </c>
      <c r="Q753" t="str">
        <f t="shared" si="96"/>
        <v>segment,  revenues,  food_distribution,  revenue</v>
      </c>
    </row>
    <row r="754" spans="2:17" x14ac:dyDescent="0.2">
      <c r="B754" t="s">
        <v>2232</v>
      </c>
      <c r="C754" t="s">
        <v>3580</v>
      </c>
      <c r="D754" t="s">
        <v>3955</v>
      </c>
      <c r="E754" t="s">
        <v>3469</v>
      </c>
      <c r="J754" t="str">
        <f t="shared" si="89"/>
        <v xml:space="preserve">segment, </v>
      </c>
      <c r="K754" t="str">
        <f t="shared" si="90"/>
        <v xml:space="preserve"> revenues, </v>
      </c>
      <c r="L754" t="str">
        <f t="shared" si="91"/>
        <v xml:space="preserve"> military, </v>
      </c>
      <c r="M754" t="str">
        <f t="shared" si="92"/>
        <v xml:space="preserve"> revenue</v>
      </c>
      <c r="N754" t="str">
        <f t="shared" si="93"/>
        <v/>
      </c>
      <c r="O754" t="str">
        <f t="shared" si="94"/>
        <v/>
      </c>
      <c r="P754" t="str">
        <f t="shared" si="95"/>
        <v/>
      </c>
      <c r="Q754" t="str">
        <f t="shared" si="96"/>
        <v>segment,  revenues,  military,  revenue</v>
      </c>
    </row>
    <row r="755" spans="2:17" x14ac:dyDescent="0.2">
      <c r="B755" t="s">
        <v>2232</v>
      </c>
      <c r="C755" t="s">
        <v>3580</v>
      </c>
      <c r="D755" t="s">
        <v>3534</v>
      </c>
      <c r="E755" t="s">
        <v>3469</v>
      </c>
      <c r="J755" t="str">
        <f t="shared" si="89"/>
        <v xml:space="preserve">segment, </v>
      </c>
      <c r="K755" t="str">
        <f t="shared" si="90"/>
        <v xml:space="preserve"> revenues, </v>
      </c>
      <c r="L755" t="str">
        <f t="shared" si="91"/>
        <v xml:space="preserve"> retail, </v>
      </c>
      <c r="M755" t="str">
        <f t="shared" si="92"/>
        <v xml:space="preserve"> revenue</v>
      </c>
      <c r="N755" t="str">
        <f t="shared" si="93"/>
        <v/>
      </c>
      <c r="O755" t="str">
        <f t="shared" si="94"/>
        <v/>
      </c>
      <c r="P755" t="str">
        <f t="shared" si="95"/>
        <v/>
      </c>
      <c r="Q755" t="str">
        <f t="shared" si="96"/>
        <v>segment,  revenues,  retail,  revenue</v>
      </c>
    </row>
    <row r="756" spans="2:17" x14ac:dyDescent="0.2">
      <c r="B756" t="s">
        <v>2240</v>
      </c>
      <c r="C756" t="s">
        <v>3469</v>
      </c>
      <c r="D756" t="s">
        <v>3578</v>
      </c>
      <c r="E756" t="s">
        <v>3956</v>
      </c>
      <c r="F756" t="s">
        <v>3475</v>
      </c>
      <c r="G756" t="s">
        <v>3469</v>
      </c>
      <c r="J756" t="str">
        <f t="shared" si="89"/>
        <v xml:space="preserve">sub_segment, </v>
      </c>
      <c r="K756" t="str">
        <f t="shared" si="90"/>
        <v xml:space="preserve"> revenue, </v>
      </c>
      <c r="L756" t="str">
        <f t="shared" si="91"/>
        <v xml:space="preserve"> category, </v>
      </c>
      <c r="M756" t="str">
        <f t="shared" si="92"/>
        <v xml:space="preserve"> center, </v>
      </c>
      <c r="N756" t="str">
        <f t="shared" si="93"/>
        <v xml:space="preserve"> store, </v>
      </c>
      <c r="O756" t="str">
        <f t="shared" si="94"/>
        <v xml:space="preserve"> revenue</v>
      </c>
      <c r="P756" t="str">
        <f t="shared" si="95"/>
        <v/>
      </c>
      <c r="Q756" t="str">
        <f t="shared" si="96"/>
        <v>sub_segment,  revenue,  category,  center,  store,  revenue</v>
      </c>
    </row>
    <row r="757" spans="2:17" x14ac:dyDescent="0.2">
      <c r="B757" t="s">
        <v>2240</v>
      </c>
      <c r="C757" t="s">
        <v>3469</v>
      </c>
      <c r="D757" t="s">
        <v>3578</v>
      </c>
      <c r="E757" t="s">
        <v>3957</v>
      </c>
      <c r="F757" t="s">
        <v>3469</v>
      </c>
      <c r="J757" t="str">
        <f t="shared" si="89"/>
        <v xml:space="preserve">sub_segment, </v>
      </c>
      <c r="K757" t="str">
        <f t="shared" si="90"/>
        <v xml:space="preserve"> revenue, </v>
      </c>
      <c r="L757" t="str">
        <f t="shared" si="91"/>
        <v xml:space="preserve"> category, </v>
      </c>
      <c r="M757" t="str">
        <f t="shared" si="92"/>
        <v xml:space="preserve"> fresh, </v>
      </c>
      <c r="N757" t="str">
        <f t="shared" si="93"/>
        <v xml:space="preserve"> revenue</v>
      </c>
      <c r="O757" t="str">
        <f t="shared" si="94"/>
        <v/>
      </c>
      <c r="P757" t="str">
        <f t="shared" si="95"/>
        <v/>
      </c>
      <c r="Q757" t="str">
        <f t="shared" si="96"/>
        <v>sub_segment,  revenue,  category,  fresh,  revenue</v>
      </c>
    </row>
    <row r="758" spans="2:17" x14ac:dyDescent="0.2">
      <c r="B758" t="s">
        <v>2240</v>
      </c>
      <c r="C758" t="s">
        <v>3469</v>
      </c>
      <c r="D758" t="s">
        <v>3578</v>
      </c>
      <c r="E758" t="s">
        <v>3923</v>
      </c>
      <c r="F758" t="s">
        <v>3469</v>
      </c>
      <c r="J758" t="str">
        <f t="shared" si="89"/>
        <v xml:space="preserve">sub_segment, </v>
      </c>
      <c r="K758" t="str">
        <f t="shared" si="90"/>
        <v xml:space="preserve"> revenue, </v>
      </c>
      <c r="L758" t="str">
        <f t="shared" si="91"/>
        <v xml:space="preserve"> category, </v>
      </c>
      <c r="M758" t="str">
        <f t="shared" si="92"/>
        <v xml:space="preserve"> fuel, </v>
      </c>
      <c r="N758" t="str">
        <f t="shared" si="93"/>
        <v xml:space="preserve"> revenue</v>
      </c>
      <c r="O758" t="str">
        <f t="shared" si="94"/>
        <v/>
      </c>
      <c r="P758" t="str">
        <f t="shared" si="95"/>
        <v/>
      </c>
      <c r="Q758" t="str">
        <f t="shared" si="96"/>
        <v>sub_segment,  revenue,  category,  fuel,  revenue</v>
      </c>
    </row>
    <row r="759" spans="2:17" x14ac:dyDescent="0.2">
      <c r="B759" t="s">
        <v>2240</v>
      </c>
      <c r="C759" t="s">
        <v>3469</v>
      </c>
      <c r="D759" t="s">
        <v>3578</v>
      </c>
      <c r="E759" t="s">
        <v>3958</v>
      </c>
      <c r="F759" t="s">
        <v>3469</v>
      </c>
      <c r="J759" t="str">
        <f t="shared" si="89"/>
        <v xml:space="preserve">sub_segment, </v>
      </c>
      <c r="K759" t="str">
        <f t="shared" si="90"/>
        <v xml:space="preserve"> revenue, </v>
      </c>
      <c r="L759" t="str">
        <f t="shared" si="91"/>
        <v xml:space="preserve"> category, </v>
      </c>
      <c r="M759" t="str">
        <f t="shared" si="92"/>
        <v xml:space="preserve"> individuals, </v>
      </c>
      <c r="N759" t="str">
        <f t="shared" si="93"/>
        <v xml:space="preserve"> revenue</v>
      </c>
      <c r="O759" t="str">
        <f t="shared" si="94"/>
        <v/>
      </c>
      <c r="P759" t="str">
        <f t="shared" si="95"/>
        <v/>
      </c>
      <c r="Q759" t="str">
        <f t="shared" si="96"/>
        <v>sub_segment,  revenue,  category,  individuals,  revenue</v>
      </c>
    </row>
    <row r="760" spans="2:17" x14ac:dyDescent="0.2">
      <c r="B760" t="s">
        <v>2240</v>
      </c>
      <c r="C760" t="s">
        <v>3469</v>
      </c>
      <c r="D760" t="s">
        <v>3578</v>
      </c>
      <c r="E760" t="s">
        <v>3959</v>
      </c>
      <c r="F760" t="s">
        <v>3960</v>
      </c>
      <c r="G760" t="s">
        <v>3961</v>
      </c>
      <c r="H760" t="s">
        <v>3469</v>
      </c>
      <c r="J760" t="str">
        <f t="shared" si="89"/>
        <v xml:space="preserve">sub_segment, </v>
      </c>
      <c r="K760" t="str">
        <f t="shared" si="90"/>
        <v xml:space="preserve"> revenue, </v>
      </c>
      <c r="L760" t="str">
        <f t="shared" si="91"/>
        <v xml:space="preserve"> category, </v>
      </c>
      <c r="M760" t="str">
        <f t="shared" si="92"/>
        <v xml:space="preserve"> manufacturers, </v>
      </c>
      <c r="N760" t="str">
        <f t="shared" si="93"/>
        <v xml:space="preserve"> brokers, </v>
      </c>
      <c r="O760" t="str">
        <f t="shared" si="94"/>
        <v xml:space="preserve"> distributors, </v>
      </c>
      <c r="P760" t="str">
        <f t="shared" si="95"/>
        <v xml:space="preserve"> revenue</v>
      </c>
      <c r="Q760" t="str">
        <f t="shared" si="96"/>
        <v>sub_segment,  revenue,  category,  manufacturers,  brokers,  distributors,  revenue</v>
      </c>
    </row>
    <row r="761" spans="2:17" x14ac:dyDescent="0.2">
      <c r="B761" t="s">
        <v>2240</v>
      </c>
      <c r="C761" t="s">
        <v>3469</v>
      </c>
      <c r="D761" t="s">
        <v>3578</v>
      </c>
      <c r="E761" t="s">
        <v>3962</v>
      </c>
      <c r="F761" t="s">
        <v>3469</v>
      </c>
      <c r="J761" t="str">
        <f t="shared" si="89"/>
        <v xml:space="preserve">sub_segment, </v>
      </c>
      <c r="K761" t="str">
        <f t="shared" si="90"/>
        <v xml:space="preserve"> revenue, </v>
      </c>
      <c r="L761" t="str">
        <f t="shared" si="91"/>
        <v xml:space="preserve"> category, </v>
      </c>
      <c r="M761" t="str">
        <f t="shared" si="92"/>
        <v xml:space="preserve"> non_food, </v>
      </c>
      <c r="N761" t="str">
        <f t="shared" si="93"/>
        <v xml:space="preserve"> revenue</v>
      </c>
      <c r="O761" t="str">
        <f t="shared" si="94"/>
        <v/>
      </c>
      <c r="P761" t="str">
        <f t="shared" si="95"/>
        <v/>
      </c>
      <c r="Q761" t="str">
        <f t="shared" si="96"/>
        <v>sub_segment,  revenue,  category,  non_food,  revenue</v>
      </c>
    </row>
    <row r="762" spans="2:17" x14ac:dyDescent="0.2">
      <c r="B762" t="s">
        <v>2240</v>
      </c>
      <c r="C762" t="s">
        <v>3469</v>
      </c>
      <c r="D762" t="s">
        <v>3578</v>
      </c>
      <c r="E762" t="s">
        <v>3494</v>
      </c>
      <c r="F762" t="s">
        <v>3469</v>
      </c>
      <c r="J762" t="str">
        <f t="shared" si="89"/>
        <v xml:space="preserve">sub_segment, </v>
      </c>
      <c r="K762" t="str">
        <f t="shared" si="90"/>
        <v xml:space="preserve"> revenue, </v>
      </c>
      <c r="L762" t="str">
        <f t="shared" si="91"/>
        <v xml:space="preserve"> category, </v>
      </c>
      <c r="M762" t="str">
        <f t="shared" si="92"/>
        <v xml:space="preserve"> other, </v>
      </c>
      <c r="N762" t="str">
        <f t="shared" si="93"/>
        <v xml:space="preserve"> revenue</v>
      </c>
      <c r="O762" t="str">
        <f t="shared" si="94"/>
        <v/>
      </c>
      <c r="P762" t="str">
        <f t="shared" si="95"/>
        <v/>
      </c>
      <c r="Q762" t="str">
        <f t="shared" si="96"/>
        <v>sub_segment,  revenue,  category,  other,  revenue</v>
      </c>
    </row>
    <row r="763" spans="2:17" x14ac:dyDescent="0.2">
      <c r="B763" t="s">
        <v>2240</v>
      </c>
      <c r="C763" t="s">
        <v>3469</v>
      </c>
      <c r="D763" t="s">
        <v>3578</v>
      </c>
      <c r="E763" t="s">
        <v>3494</v>
      </c>
      <c r="F763" t="s">
        <v>3469</v>
      </c>
      <c r="G763" t="s">
        <v>3963</v>
      </c>
      <c r="J763" t="str">
        <f t="shared" si="89"/>
        <v xml:space="preserve">sub_segment, </v>
      </c>
      <c r="K763" t="str">
        <f t="shared" si="90"/>
        <v xml:space="preserve"> revenue, </v>
      </c>
      <c r="L763" t="str">
        <f t="shared" si="91"/>
        <v xml:space="preserve"> category, </v>
      </c>
      <c r="M763" t="str">
        <f t="shared" si="92"/>
        <v xml:space="preserve"> other, </v>
      </c>
      <c r="N763" t="str">
        <f t="shared" si="93"/>
        <v xml:space="preserve"> revenue, </v>
      </c>
      <c r="O763" t="str">
        <f t="shared" si="94"/>
        <v xml:space="preserve"> products</v>
      </c>
      <c r="P763" t="str">
        <f t="shared" si="95"/>
        <v/>
      </c>
      <c r="Q763" t="str">
        <f t="shared" si="96"/>
        <v>sub_segment,  revenue,  category,  other,  revenue,  products</v>
      </c>
    </row>
    <row r="764" spans="2:17" x14ac:dyDescent="0.2">
      <c r="B764" t="s">
        <v>2240</v>
      </c>
      <c r="C764" t="s">
        <v>3469</v>
      </c>
      <c r="D764" t="s">
        <v>3578</v>
      </c>
      <c r="E764" t="s">
        <v>3964</v>
      </c>
      <c r="F764" t="s">
        <v>3469</v>
      </c>
      <c r="J764" t="str">
        <f t="shared" si="89"/>
        <v xml:space="preserve">sub_segment, </v>
      </c>
      <c r="K764" t="str">
        <f t="shared" si="90"/>
        <v xml:space="preserve"> revenue, </v>
      </c>
      <c r="L764" t="str">
        <f t="shared" si="91"/>
        <v xml:space="preserve"> category, </v>
      </c>
      <c r="M764" t="str">
        <f t="shared" si="92"/>
        <v xml:space="preserve"> retailers, </v>
      </c>
      <c r="N764" t="str">
        <f t="shared" si="93"/>
        <v xml:space="preserve"> revenue</v>
      </c>
      <c r="O764" t="str">
        <f t="shared" si="94"/>
        <v/>
      </c>
      <c r="P764" t="str">
        <f t="shared" si="95"/>
        <v/>
      </c>
      <c r="Q764" t="str">
        <f t="shared" si="96"/>
        <v>sub_segment,  revenue,  category,  retailers,  revenue</v>
      </c>
    </row>
    <row r="765" spans="2:17" x14ac:dyDescent="0.2">
      <c r="B765" t="s">
        <v>1955</v>
      </c>
      <c r="J765" t="str">
        <f t="shared" si="89"/>
        <v>fleet_optimization</v>
      </c>
      <c r="K765" t="str">
        <f t="shared" si="90"/>
        <v/>
      </c>
      <c r="L765" t="str">
        <f t="shared" si="91"/>
        <v/>
      </c>
      <c r="M765" t="str">
        <f t="shared" si="92"/>
        <v/>
      </c>
      <c r="N765" t="str">
        <f t="shared" si="93"/>
        <v/>
      </c>
      <c r="O765" t="str">
        <f t="shared" si="94"/>
        <v/>
      </c>
      <c r="P765" t="str">
        <f t="shared" si="95"/>
        <v/>
      </c>
      <c r="Q765" t="str">
        <f t="shared" si="96"/>
        <v>fleet_optimization</v>
      </c>
    </row>
    <row r="766" spans="2:17" x14ac:dyDescent="0.2">
      <c r="B766" t="s">
        <v>1860</v>
      </c>
      <c r="C766" t="s">
        <v>3965</v>
      </c>
      <c r="D766" t="s">
        <v>3522</v>
      </c>
      <c r="J766" t="str">
        <f t="shared" si="89"/>
        <v xml:space="preserve">net_sales, </v>
      </c>
      <c r="K766" t="str">
        <f t="shared" si="90"/>
        <v xml:space="preserve"> non_core_banner, </v>
      </c>
      <c r="L766" t="str">
        <f t="shared" si="91"/>
        <v xml:space="preserve"> net_sales</v>
      </c>
      <c r="M766" t="str">
        <f t="shared" si="92"/>
        <v/>
      </c>
      <c r="N766" t="str">
        <f t="shared" si="93"/>
        <v/>
      </c>
      <c r="O766" t="str">
        <f t="shared" si="94"/>
        <v/>
      </c>
      <c r="P766" t="str">
        <f t="shared" si="95"/>
        <v/>
      </c>
      <c r="Q766" t="str">
        <f t="shared" si="96"/>
        <v>net_sales,  non_core_banner,  net_sales</v>
      </c>
    </row>
    <row r="767" spans="2:17" x14ac:dyDescent="0.2">
      <c r="B767" t="s">
        <v>2262</v>
      </c>
      <c r="C767" t="s">
        <v>2201</v>
      </c>
      <c r="D767" t="s">
        <v>2201</v>
      </c>
      <c r="E767" t="s">
        <v>3545</v>
      </c>
      <c r="J767" t="str">
        <f t="shared" si="89"/>
        <v xml:space="preserve">no_of, </v>
      </c>
      <c r="K767" t="str">
        <f t="shared" si="90"/>
        <v xml:space="preserve"> stores, </v>
      </c>
      <c r="L767" t="str">
        <f t="shared" si="91"/>
        <v xml:space="preserve"> stores, </v>
      </c>
      <c r="M767" t="str">
        <f t="shared" si="92"/>
        <v xml:space="preserve"> closed</v>
      </c>
      <c r="N767" t="str">
        <f t="shared" si="93"/>
        <v/>
      </c>
      <c r="O767" t="str">
        <f t="shared" si="94"/>
        <v/>
      </c>
      <c r="P767" t="str">
        <f t="shared" si="95"/>
        <v/>
      </c>
      <c r="Q767" t="str">
        <f t="shared" si="96"/>
        <v>no_of,  stores,  stores,  closed</v>
      </c>
    </row>
    <row r="768" spans="2:17" x14ac:dyDescent="0.2">
      <c r="B768" t="s">
        <v>2262</v>
      </c>
      <c r="C768" t="s">
        <v>2201</v>
      </c>
      <c r="D768" t="s">
        <v>2201</v>
      </c>
      <c r="E768" t="s">
        <v>3545</v>
      </c>
      <c r="J768" t="str">
        <f t="shared" si="89"/>
        <v xml:space="preserve">no_of, </v>
      </c>
      <c r="K768" t="str">
        <f t="shared" si="90"/>
        <v xml:space="preserve"> stores, </v>
      </c>
      <c r="L768" t="str">
        <f t="shared" si="91"/>
        <v xml:space="preserve"> stores, </v>
      </c>
      <c r="M768" t="str">
        <f t="shared" si="92"/>
        <v xml:space="preserve"> closed</v>
      </c>
      <c r="N768" t="str">
        <f t="shared" si="93"/>
        <v/>
      </c>
      <c r="O768" t="str">
        <f t="shared" si="94"/>
        <v/>
      </c>
      <c r="P768" t="str">
        <f t="shared" si="95"/>
        <v/>
      </c>
      <c r="Q768" t="str">
        <f t="shared" si="96"/>
        <v>no_of,  stores,  stores,  closed</v>
      </c>
    </row>
    <row r="769" spans="2:17" x14ac:dyDescent="0.2">
      <c r="B769" t="s">
        <v>1800</v>
      </c>
      <c r="C769" t="s">
        <v>3966</v>
      </c>
      <c r="J769" t="str">
        <f t="shared" si="89"/>
        <v xml:space="preserve">digital_sales, </v>
      </c>
      <c r="K769" t="str">
        <f t="shared" si="90"/>
        <v xml:space="preserve"> penetration</v>
      </c>
      <c r="L769" t="str">
        <f t="shared" si="91"/>
        <v/>
      </c>
      <c r="M769" t="str">
        <f t="shared" si="92"/>
        <v/>
      </c>
      <c r="N769" t="str">
        <f t="shared" si="93"/>
        <v/>
      </c>
      <c r="O769" t="str">
        <f t="shared" si="94"/>
        <v/>
      </c>
      <c r="P769" t="str">
        <f t="shared" si="95"/>
        <v/>
      </c>
      <c r="Q769" t="str">
        <f t="shared" si="96"/>
        <v>digital_sales,  penetration</v>
      </c>
    </row>
    <row r="770" spans="2:17" x14ac:dyDescent="0.2">
      <c r="B770" t="s">
        <v>1956</v>
      </c>
      <c r="C770" t="s">
        <v>3967</v>
      </c>
      <c r="D770" t="s">
        <v>3968</v>
      </c>
      <c r="J770" t="str">
        <f t="shared" si="89"/>
        <v xml:space="preserve">website, </v>
      </c>
      <c r="K770" t="str">
        <f t="shared" si="90"/>
        <v xml:space="preserve"> visits, </v>
      </c>
      <c r="L770" t="str">
        <f t="shared" si="91"/>
        <v xml:space="preserve"> website</v>
      </c>
      <c r="M770" t="str">
        <f t="shared" si="92"/>
        <v/>
      </c>
      <c r="N770" t="str">
        <f t="shared" si="93"/>
        <v/>
      </c>
      <c r="O770" t="str">
        <f t="shared" si="94"/>
        <v/>
      </c>
      <c r="P770" t="str">
        <f t="shared" si="95"/>
        <v/>
      </c>
      <c r="Q770" t="str">
        <f t="shared" si="96"/>
        <v>website,  visits,  website</v>
      </c>
    </row>
    <row r="771" spans="2:17" x14ac:dyDescent="0.2">
      <c r="B771" t="s">
        <v>1860</v>
      </c>
      <c r="C771" t="s">
        <v>3969</v>
      </c>
      <c r="J771" t="str">
        <f t="shared" ref="J771:J834" si="97">IF(B771="","",IF(C771&lt;&gt;"",B771&amp;", ",B771))</f>
        <v xml:space="preserve">net_sales, </v>
      </c>
      <c r="K771" t="str">
        <f t="shared" ref="K771:K834" si="98">IF(C771="","",IF(D771&lt;&gt;"",C771&amp;", ",C771))</f>
        <v xml:space="preserve"> accent_decor</v>
      </c>
      <c r="L771" t="str">
        <f t="shared" ref="L771:L834" si="99">IF(D771="","",IF(E771&lt;&gt;"",D771&amp;", ",D771))</f>
        <v/>
      </c>
      <c r="M771" t="str">
        <f t="shared" ref="M771:M834" si="100">IF(E771="","",IF(F771&lt;&gt;"",E771&amp;", ",E771))</f>
        <v/>
      </c>
      <c r="N771" t="str">
        <f t="shared" ref="N771:N834" si="101">IF(F771="","",IF(G771&lt;&gt;"",F771&amp;", ",F771))</f>
        <v/>
      </c>
      <c r="O771" t="str">
        <f t="shared" ref="O771:O834" si="102">IF(G771="","",IF(H771&lt;&gt;"",G771&amp;", ",G771))</f>
        <v/>
      </c>
      <c r="P771" t="str">
        <f t="shared" ref="P771:P834" si="103">IF(H771="","",IF(I771&lt;&gt;"",H771&amp;", ",H771))</f>
        <v/>
      </c>
      <c r="Q771" t="str">
        <f t="shared" ref="Q771:Q834" si="104">CONCATENATE(J771,K771,L771,M771,N771,O771,P771)</f>
        <v>net_sales,  accent_decor</v>
      </c>
    </row>
    <row r="772" spans="2:17" x14ac:dyDescent="0.2">
      <c r="B772" t="s">
        <v>1860</v>
      </c>
      <c r="C772" t="s">
        <v>3970</v>
      </c>
      <c r="J772" t="str">
        <f t="shared" si="97"/>
        <v xml:space="preserve">net_sales, </v>
      </c>
      <c r="K772" t="str">
        <f t="shared" si="98"/>
        <v xml:space="preserve"> home_furnishings</v>
      </c>
      <c r="L772" t="str">
        <f t="shared" si="99"/>
        <v/>
      </c>
      <c r="M772" t="str">
        <f t="shared" si="100"/>
        <v/>
      </c>
      <c r="N772" t="str">
        <f t="shared" si="101"/>
        <v/>
      </c>
      <c r="O772" t="str">
        <f t="shared" si="102"/>
        <v/>
      </c>
      <c r="P772" t="str">
        <f t="shared" si="103"/>
        <v/>
      </c>
      <c r="Q772" t="str">
        <f t="shared" si="104"/>
        <v>net_sales,  home_furnishings</v>
      </c>
    </row>
    <row r="773" spans="2:17" x14ac:dyDescent="0.2">
      <c r="B773" t="s">
        <v>1860</v>
      </c>
      <c r="C773" t="s">
        <v>3494</v>
      </c>
      <c r="J773" t="str">
        <f t="shared" si="97"/>
        <v xml:space="preserve">net_sales, </v>
      </c>
      <c r="K773" t="str">
        <f t="shared" si="98"/>
        <v xml:space="preserve"> other</v>
      </c>
      <c r="L773" t="str">
        <f t="shared" si="99"/>
        <v/>
      </c>
      <c r="M773" t="str">
        <f t="shared" si="100"/>
        <v/>
      </c>
      <c r="N773" t="str">
        <f t="shared" si="101"/>
        <v/>
      </c>
      <c r="O773" t="str">
        <f t="shared" si="102"/>
        <v/>
      </c>
      <c r="P773" t="str">
        <f t="shared" si="103"/>
        <v/>
      </c>
      <c r="Q773" t="str">
        <f t="shared" si="104"/>
        <v>net_sales,  other</v>
      </c>
    </row>
    <row r="774" spans="2:17" x14ac:dyDescent="0.2">
      <c r="B774" t="s">
        <v>273</v>
      </c>
      <c r="C774" t="s">
        <v>3515</v>
      </c>
      <c r="D774" t="s">
        <v>2201</v>
      </c>
      <c r="J774" t="str">
        <f t="shared" si="97"/>
        <v xml:space="preserve">stores, </v>
      </c>
      <c r="K774" t="str">
        <f t="shared" si="98"/>
        <v xml:space="preserve"> total, </v>
      </c>
      <c r="L774" t="str">
        <f t="shared" si="99"/>
        <v xml:space="preserve"> stores</v>
      </c>
      <c r="M774" t="str">
        <f t="shared" si="100"/>
        <v/>
      </c>
      <c r="N774" t="str">
        <f t="shared" si="101"/>
        <v/>
      </c>
      <c r="O774" t="str">
        <f t="shared" si="102"/>
        <v/>
      </c>
      <c r="P774" t="str">
        <f t="shared" si="103"/>
        <v/>
      </c>
      <c r="Q774" t="str">
        <f t="shared" si="104"/>
        <v>stores,  total,  stores</v>
      </c>
    </row>
    <row r="775" spans="2:17" x14ac:dyDescent="0.2">
      <c r="B775" t="s">
        <v>1860</v>
      </c>
      <c r="C775" t="s">
        <v>3531</v>
      </c>
      <c r="D775" t="s">
        <v>3971</v>
      </c>
      <c r="E775" t="s">
        <v>3522</v>
      </c>
      <c r="J775" t="str">
        <f t="shared" si="97"/>
        <v xml:space="preserve">net_sales, </v>
      </c>
      <c r="K775" t="str">
        <f t="shared" si="98"/>
        <v xml:space="preserve"> channel, </v>
      </c>
      <c r="L775" t="str">
        <f t="shared" si="99"/>
        <v xml:space="preserve"> internet, </v>
      </c>
      <c r="M775" t="str">
        <f t="shared" si="100"/>
        <v xml:space="preserve"> net_sales</v>
      </c>
      <c r="N775" t="str">
        <f t="shared" si="101"/>
        <v/>
      </c>
      <c r="O775" t="str">
        <f t="shared" si="102"/>
        <v/>
      </c>
      <c r="P775" t="str">
        <f t="shared" si="103"/>
        <v/>
      </c>
      <c r="Q775" t="str">
        <f t="shared" si="104"/>
        <v>net_sales,  channel,  internet,  net_sales</v>
      </c>
    </row>
    <row r="776" spans="2:17" x14ac:dyDescent="0.2">
      <c r="B776" t="s">
        <v>1860</v>
      </c>
      <c r="C776" t="s">
        <v>3531</v>
      </c>
      <c r="D776" t="s">
        <v>3494</v>
      </c>
      <c r="E776" t="s">
        <v>3522</v>
      </c>
      <c r="J776" t="str">
        <f t="shared" si="97"/>
        <v xml:space="preserve">net_sales, </v>
      </c>
      <c r="K776" t="str">
        <f t="shared" si="98"/>
        <v xml:space="preserve"> channel, </v>
      </c>
      <c r="L776" t="str">
        <f t="shared" si="99"/>
        <v xml:space="preserve"> other, </v>
      </c>
      <c r="M776" t="str">
        <f t="shared" si="100"/>
        <v xml:space="preserve"> net_sales</v>
      </c>
      <c r="N776" t="str">
        <f t="shared" si="101"/>
        <v/>
      </c>
      <c r="O776" t="str">
        <f t="shared" si="102"/>
        <v/>
      </c>
      <c r="P776" t="str">
        <f t="shared" si="103"/>
        <v/>
      </c>
      <c r="Q776" t="str">
        <f t="shared" si="104"/>
        <v>net_sales,  channel,  other,  net_sales</v>
      </c>
    </row>
    <row r="777" spans="2:17" x14ac:dyDescent="0.2">
      <c r="B777" t="s">
        <v>1860</v>
      </c>
      <c r="C777" t="s">
        <v>3531</v>
      </c>
      <c r="D777" t="s">
        <v>3972</v>
      </c>
      <c r="E777" t="s">
        <v>3522</v>
      </c>
      <c r="J777" t="str">
        <f t="shared" si="97"/>
        <v xml:space="preserve">net_sales, </v>
      </c>
      <c r="K777" t="str">
        <f t="shared" si="98"/>
        <v xml:space="preserve"> channel, </v>
      </c>
      <c r="L777" t="str">
        <f t="shared" si="99"/>
        <v xml:space="preserve"> showrooms, </v>
      </c>
      <c r="M777" t="str">
        <f t="shared" si="100"/>
        <v xml:space="preserve"> net_sales</v>
      </c>
      <c r="N777" t="str">
        <f t="shared" si="101"/>
        <v/>
      </c>
      <c r="O777" t="str">
        <f t="shared" si="102"/>
        <v/>
      </c>
      <c r="P777" t="str">
        <f t="shared" si="103"/>
        <v/>
      </c>
      <c r="Q777" t="str">
        <f t="shared" si="104"/>
        <v>net_sales,  channel,  showrooms,  net_sales</v>
      </c>
    </row>
    <row r="778" spans="2:17" x14ac:dyDescent="0.2">
      <c r="B778" t="s">
        <v>1860</v>
      </c>
      <c r="C778" t="s">
        <v>3535</v>
      </c>
      <c r="D778" t="s">
        <v>3536</v>
      </c>
      <c r="E778" t="s">
        <v>3522</v>
      </c>
      <c r="J778" t="str">
        <f t="shared" si="97"/>
        <v xml:space="preserve">net_sales, </v>
      </c>
      <c r="K778" t="str">
        <f t="shared" si="98"/>
        <v xml:space="preserve"> product, </v>
      </c>
      <c r="L778" t="str">
        <f t="shared" si="99"/>
        <v xml:space="preserve"> accessories, </v>
      </c>
      <c r="M778" t="str">
        <f t="shared" si="100"/>
        <v xml:space="preserve"> net_sales</v>
      </c>
      <c r="N778" t="str">
        <f t="shared" si="101"/>
        <v/>
      </c>
      <c r="O778" t="str">
        <f t="shared" si="102"/>
        <v/>
      </c>
      <c r="P778" t="str">
        <f t="shared" si="103"/>
        <v/>
      </c>
      <c r="Q778" t="str">
        <f t="shared" si="104"/>
        <v>net_sales,  product,  accessories,  net_sales</v>
      </c>
    </row>
    <row r="779" spans="2:17" x14ac:dyDescent="0.2">
      <c r="B779" t="s">
        <v>1860</v>
      </c>
      <c r="C779" t="s">
        <v>3535</v>
      </c>
      <c r="D779" t="s">
        <v>3536</v>
      </c>
      <c r="E779" t="s">
        <v>3522</v>
      </c>
      <c r="J779" t="str">
        <f t="shared" si="97"/>
        <v xml:space="preserve">net_sales, </v>
      </c>
      <c r="K779" t="str">
        <f t="shared" si="98"/>
        <v xml:space="preserve"> product, </v>
      </c>
      <c r="L779" t="str">
        <f t="shared" si="99"/>
        <v xml:space="preserve"> accessories, </v>
      </c>
      <c r="M779" t="str">
        <f t="shared" si="100"/>
        <v xml:space="preserve"> net_sales</v>
      </c>
      <c r="N779" t="str">
        <f t="shared" si="101"/>
        <v/>
      </c>
      <c r="O779" t="str">
        <f t="shared" si="102"/>
        <v/>
      </c>
      <c r="P779" t="str">
        <f t="shared" si="103"/>
        <v/>
      </c>
      <c r="Q779" t="str">
        <f t="shared" si="104"/>
        <v>net_sales,  product,  accessories,  net_sales</v>
      </c>
    </row>
    <row r="780" spans="2:17" x14ac:dyDescent="0.2">
      <c r="B780" t="s">
        <v>1860</v>
      </c>
      <c r="C780" t="s">
        <v>3535</v>
      </c>
      <c r="D780" t="s">
        <v>3494</v>
      </c>
      <c r="E780" t="s">
        <v>3522</v>
      </c>
      <c r="J780" t="str">
        <f t="shared" si="97"/>
        <v xml:space="preserve">net_sales, </v>
      </c>
      <c r="K780" t="str">
        <f t="shared" si="98"/>
        <v xml:space="preserve"> product, </v>
      </c>
      <c r="L780" t="str">
        <f t="shared" si="99"/>
        <v xml:space="preserve"> other, </v>
      </c>
      <c r="M780" t="str">
        <f t="shared" si="100"/>
        <v xml:space="preserve"> net_sales</v>
      </c>
      <c r="N780" t="str">
        <f t="shared" si="101"/>
        <v/>
      </c>
      <c r="O780" t="str">
        <f t="shared" si="102"/>
        <v/>
      </c>
      <c r="P780" t="str">
        <f t="shared" si="103"/>
        <v/>
      </c>
      <c r="Q780" t="str">
        <f t="shared" si="104"/>
        <v>net_sales,  product,  other,  net_sales</v>
      </c>
    </row>
    <row r="781" spans="2:17" x14ac:dyDescent="0.2">
      <c r="B781" t="s">
        <v>1860</v>
      </c>
      <c r="C781" t="s">
        <v>3535</v>
      </c>
      <c r="D781" t="s">
        <v>3973</v>
      </c>
      <c r="E781" t="s">
        <v>3522</v>
      </c>
      <c r="J781" t="str">
        <f t="shared" si="97"/>
        <v xml:space="preserve">net_sales, </v>
      </c>
      <c r="K781" t="str">
        <f t="shared" si="98"/>
        <v xml:space="preserve"> product, </v>
      </c>
      <c r="L781" t="str">
        <f t="shared" si="99"/>
        <v xml:space="preserve"> sacs, </v>
      </c>
      <c r="M781" t="str">
        <f t="shared" si="100"/>
        <v xml:space="preserve"> net_sales</v>
      </c>
      <c r="N781" t="str">
        <f t="shared" si="101"/>
        <v/>
      </c>
      <c r="O781" t="str">
        <f t="shared" si="102"/>
        <v/>
      </c>
      <c r="P781" t="str">
        <f t="shared" si="103"/>
        <v/>
      </c>
      <c r="Q781" t="str">
        <f t="shared" si="104"/>
        <v>net_sales,  product,  sacs,  net_sales</v>
      </c>
    </row>
    <row r="782" spans="2:17" x14ac:dyDescent="0.2">
      <c r="B782" t="s">
        <v>1860</v>
      </c>
      <c r="C782" t="s">
        <v>3535</v>
      </c>
      <c r="D782" t="s">
        <v>3974</v>
      </c>
      <c r="E782" t="s">
        <v>3522</v>
      </c>
      <c r="J782" t="str">
        <f t="shared" si="97"/>
        <v xml:space="preserve">net_sales, </v>
      </c>
      <c r="K782" t="str">
        <f t="shared" si="98"/>
        <v xml:space="preserve"> product, </v>
      </c>
      <c r="L782" t="str">
        <f t="shared" si="99"/>
        <v xml:space="preserve"> sactionals, </v>
      </c>
      <c r="M782" t="str">
        <f t="shared" si="100"/>
        <v xml:space="preserve"> net_sales</v>
      </c>
      <c r="N782" t="str">
        <f t="shared" si="101"/>
        <v/>
      </c>
      <c r="O782" t="str">
        <f t="shared" si="102"/>
        <v/>
      </c>
      <c r="P782" t="str">
        <f t="shared" si="103"/>
        <v/>
      </c>
      <c r="Q782" t="str">
        <f t="shared" si="104"/>
        <v>net_sales,  product,  sactionals,  net_sales</v>
      </c>
    </row>
    <row r="783" spans="2:17" x14ac:dyDescent="0.2">
      <c r="B783" t="s">
        <v>1959</v>
      </c>
      <c r="C783" t="s">
        <v>3975</v>
      </c>
      <c r="J783" t="str">
        <f t="shared" si="97"/>
        <v xml:space="preserve">showroom_count, </v>
      </c>
      <c r="K783" t="str">
        <f t="shared" si="98"/>
        <v xml:space="preserve"> ending_showroom_count</v>
      </c>
      <c r="L783" t="str">
        <f t="shared" si="99"/>
        <v/>
      </c>
      <c r="M783" t="str">
        <f t="shared" si="100"/>
        <v/>
      </c>
      <c r="N783" t="str">
        <f t="shared" si="101"/>
        <v/>
      </c>
      <c r="O783" t="str">
        <f t="shared" si="102"/>
        <v/>
      </c>
      <c r="P783" t="str">
        <f t="shared" si="103"/>
        <v/>
      </c>
      <c r="Q783" t="str">
        <f t="shared" si="104"/>
        <v>showroom_count,  ending_showroom_count</v>
      </c>
    </row>
    <row r="784" spans="2:17" x14ac:dyDescent="0.2">
      <c r="B784" t="s">
        <v>2263</v>
      </c>
      <c r="C784" t="s">
        <v>3976</v>
      </c>
      <c r="J784" t="str">
        <f t="shared" si="97"/>
        <v xml:space="preserve">leased_square, </v>
      </c>
      <c r="K784" t="str">
        <f t="shared" si="98"/>
        <v xml:space="preserve"> leased_square</v>
      </c>
      <c r="L784" t="str">
        <f t="shared" si="99"/>
        <v/>
      </c>
      <c r="M784" t="str">
        <f t="shared" si="100"/>
        <v/>
      </c>
      <c r="N784" t="str">
        <f t="shared" si="101"/>
        <v/>
      </c>
      <c r="O784" t="str">
        <f t="shared" si="102"/>
        <v/>
      </c>
      <c r="P784" t="str">
        <f t="shared" si="103"/>
        <v/>
      </c>
      <c r="Q784" t="str">
        <f t="shared" si="104"/>
        <v>leased_square,  leased_square</v>
      </c>
    </row>
    <row r="785" spans="2:17" x14ac:dyDescent="0.2">
      <c r="B785" t="s">
        <v>2263</v>
      </c>
      <c r="C785" t="s">
        <v>3976</v>
      </c>
      <c r="J785" t="str">
        <f t="shared" si="97"/>
        <v xml:space="preserve">leased_square, </v>
      </c>
      <c r="K785" t="str">
        <f t="shared" si="98"/>
        <v xml:space="preserve"> leased_square</v>
      </c>
      <c r="L785" t="str">
        <f t="shared" si="99"/>
        <v/>
      </c>
      <c r="M785" t="str">
        <f t="shared" si="100"/>
        <v/>
      </c>
      <c r="N785" t="str">
        <f t="shared" si="101"/>
        <v/>
      </c>
      <c r="O785" t="str">
        <f t="shared" si="102"/>
        <v/>
      </c>
      <c r="P785" t="str">
        <f t="shared" si="103"/>
        <v/>
      </c>
      <c r="Q785" t="str">
        <f t="shared" si="104"/>
        <v>leased_square,  leased_square</v>
      </c>
    </row>
    <row r="786" spans="2:17" x14ac:dyDescent="0.2">
      <c r="B786" t="s">
        <v>2264</v>
      </c>
      <c r="C786" t="s">
        <v>3475</v>
      </c>
      <c r="D786" t="s">
        <v>3496</v>
      </c>
      <c r="E786" t="s">
        <v>3977</v>
      </c>
      <c r="F786" t="s">
        <v>3475</v>
      </c>
      <c r="G786" t="s">
        <v>3496</v>
      </c>
      <c r="J786" t="str">
        <f t="shared" si="97"/>
        <v xml:space="preserve">closings, </v>
      </c>
      <c r="K786" t="str">
        <f t="shared" si="98"/>
        <v xml:space="preserve"> store, </v>
      </c>
      <c r="L786" t="str">
        <f t="shared" si="99"/>
        <v xml:space="preserve"> count, </v>
      </c>
      <c r="M786" t="str">
        <f t="shared" si="100"/>
        <v xml:space="preserve"> closings, </v>
      </c>
      <c r="N786" t="str">
        <f t="shared" si="101"/>
        <v xml:space="preserve"> store, </v>
      </c>
      <c r="O786" t="str">
        <f t="shared" si="102"/>
        <v xml:space="preserve"> count</v>
      </c>
      <c r="P786" t="str">
        <f t="shared" si="103"/>
        <v/>
      </c>
      <c r="Q786" t="str">
        <f t="shared" si="104"/>
        <v>closings,  store,  count,  closings,  store,  count</v>
      </c>
    </row>
    <row r="787" spans="2:17" x14ac:dyDescent="0.2">
      <c r="B787" t="s">
        <v>2265</v>
      </c>
      <c r="C787" t="s">
        <v>3475</v>
      </c>
      <c r="D787" t="s">
        <v>3496</v>
      </c>
      <c r="E787" t="s">
        <v>3473</v>
      </c>
      <c r="F787" t="s">
        <v>3475</v>
      </c>
      <c r="G787" t="s">
        <v>3496</v>
      </c>
      <c r="J787" t="str">
        <f t="shared" si="97"/>
        <v xml:space="preserve">openings, </v>
      </c>
      <c r="K787" t="str">
        <f t="shared" si="98"/>
        <v xml:space="preserve"> store, </v>
      </c>
      <c r="L787" t="str">
        <f t="shared" si="99"/>
        <v xml:space="preserve"> count, </v>
      </c>
      <c r="M787" t="str">
        <f t="shared" si="100"/>
        <v xml:space="preserve"> openings, </v>
      </c>
      <c r="N787" t="str">
        <f t="shared" si="101"/>
        <v xml:space="preserve"> store, </v>
      </c>
      <c r="O787" t="str">
        <f t="shared" si="102"/>
        <v xml:space="preserve"> count</v>
      </c>
      <c r="P787" t="str">
        <f t="shared" si="103"/>
        <v/>
      </c>
      <c r="Q787" t="str">
        <f t="shared" si="104"/>
        <v>openings,  store,  count,  openings,  store,  count</v>
      </c>
    </row>
    <row r="788" spans="2:17" x14ac:dyDescent="0.2">
      <c r="B788" t="s">
        <v>1852</v>
      </c>
      <c r="C788" t="s">
        <v>3494</v>
      </c>
      <c r="J788" t="str">
        <f t="shared" si="97"/>
        <v xml:space="preserve">revenue, </v>
      </c>
      <c r="K788" t="str">
        <f t="shared" si="98"/>
        <v xml:space="preserve"> other</v>
      </c>
      <c r="L788" t="str">
        <f t="shared" si="99"/>
        <v/>
      </c>
      <c r="M788" t="str">
        <f t="shared" si="100"/>
        <v/>
      </c>
      <c r="N788" t="str">
        <f t="shared" si="101"/>
        <v/>
      </c>
      <c r="O788" t="str">
        <f t="shared" si="102"/>
        <v/>
      </c>
      <c r="P788" t="str">
        <f t="shared" si="103"/>
        <v/>
      </c>
      <c r="Q788" t="str">
        <f t="shared" si="104"/>
        <v>revenue,  other</v>
      </c>
    </row>
    <row r="789" spans="2:17" x14ac:dyDescent="0.2">
      <c r="B789" t="s">
        <v>1852</v>
      </c>
      <c r="C789" t="s">
        <v>3978</v>
      </c>
      <c r="J789" t="str">
        <f t="shared" si="97"/>
        <v xml:space="preserve">revenue, </v>
      </c>
      <c r="K789" t="str">
        <f t="shared" si="98"/>
        <v xml:space="preserve"> pottery_barn</v>
      </c>
      <c r="L789" t="str">
        <f t="shared" si="99"/>
        <v/>
      </c>
      <c r="M789" t="str">
        <f t="shared" si="100"/>
        <v/>
      </c>
      <c r="N789" t="str">
        <f t="shared" si="101"/>
        <v/>
      </c>
      <c r="O789" t="str">
        <f t="shared" si="102"/>
        <v/>
      </c>
      <c r="P789" t="str">
        <f t="shared" si="103"/>
        <v/>
      </c>
      <c r="Q789" t="str">
        <f t="shared" si="104"/>
        <v>revenue,  pottery_barn</v>
      </c>
    </row>
    <row r="790" spans="2:17" x14ac:dyDescent="0.2">
      <c r="B790" t="s">
        <v>1852</v>
      </c>
      <c r="C790" t="s">
        <v>3979</v>
      </c>
      <c r="D790" t="s">
        <v>3980</v>
      </c>
      <c r="J790" t="str">
        <f t="shared" si="97"/>
        <v xml:space="preserve">revenue, </v>
      </c>
      <c r="K790" t="str">
        <f t="shared" si="98"/>
        <v xml:space="preserve"> pottery_barn_kids, </v>
      </c>
      <c r="L790" t="str">
        <f t="shared" si="99"/>
        <v xml:space="preserve"> teen</v>
      </c>
      <c r="M790" t="str">
        <f t="shared" si="100"/>
        <v/>
      </c>
      <c r="N790" t="str">
        <f t="shared" si="101"/>
        <v/>
      </c>
      <c r="O790" t="str">
        <f t="shared" si="102"/>
        <v/>
      </c>
      <c r="P790" t="str">
        <f t="shared" si="103"/>
        <v/>
      </c>
      <c r="Q790" t="str">
        <f t="shared" si="104"/>
        <v>revenue,  pottery_barn_kids,  teen</v>
      </c>
    </row>
    <row r="791" spans="2:17" x14ac:dyDescent="0.2">
      <c r="B791" t="s">
        <v>1852</v>
      </c>
      <c r="C791" t="s">
        <v>3981</v>
      </c>
      <c r="J791" t="str">
        <f t="shared" si="97"/>
        <v xml:space="preserve">revenue, </v>
      </c>
      <c r="K791" t="str">
        <f t="shared" si="98"/>
        <v xml:space="preserve"> west_elm</v>
      </c>
      <c r="L791" t="str">
        <f t="shared" si="99"/>
        <v/>
      </c>
      <c r="M791" t="str">
        <f t="shared" si="100"/>
        <v/>
      </c>
      <c r="N791" t="str">
        <f t="shared" si="101"/>
        <v/>
      </c>
      <c r="O791" t="str">
        <f t="shared" si="102"/>
        <v/>
      </c>
      <c r="P791" t="str">
        <f t="shared" si="103"/>
        <v/>
      </c>
      <c r="Q791" t="str">
        <f t="shared" si="104"/>
        <v>revenue,  west_elm</v>
      </c>
    </row>
    <row r="792" spans="2:17" x14ac:dyDescent="0.2">
      <c r="B792" t="s">
        <v>1852</v>
      </c>
      <c r="C792" t="s">
        <v>3982</v>
      </c>
      <c r="J792" t="str">
        <f t="shared" si="97"/>
        <v xml:space="preserve">revenue, </v>
      </c>
      <c r="K792" t="str">
        <f t="shared" si="98"/>
        <v xml:space="preserve"> williams_sonoma</v>
      </c>
      <c r="L792" t="str">
        <f t="shared" si="99"/>
        <v/>
      </c>
      <c r="M792" t="str">
        <f t="shared" si="100"/>
        <v/>
      </c>
      <c r="N792" t="str">
        <f t="shared" si="101"/>
        <v/>
      </c>
      <c r="O792" t="str">
        <f t="shared" si="102"/>
        <v/>
      </c>
      <c r="P792" t="str">
        <f t="shared" si="103"/>
        <v/>
      </c>
      <c r="Q792" t="str">
        <f t="shared" si="104"/>
        <v>revenue,  williams_sonoma</v>
      </c>
    </row>
    <row r="793" spans="2:17" x14ac:dyDescent="0.2">
      <c r="B793" t="s">
        <v>1826</v>
      </c>
      <c r="C793" t="s">
        <v>3475</v>
      </c>
      <c r="D793" t="s">
        <v>3496</v>
      </c>
      <c r="E793" t="s">
        <v>3515</v>
      </c>
      <c r="F793" t="s">
        <v>3475</v>
      </c>
      <c r="G793" t="s">
        <v>3496</v>
      </c>
      <c r="J793" t="str">
        <f t="shared" si="97"/>
        <v xml:space="preserve">total, </v>
      </c>
      <c r="K793" t="str">
        <f t="shared" si="98"/>
        <v xml:space="preserve"> store, </v>
      </c>
      <c r="L793" t="str">
        <f t="shared" si="99"/>
        <v xml:space="preserve"> count, </v>
      </c>
      <c r="M793" t="str">
        <f t="shared" si="100"/>
        <v xml:space="preserve"> total, </v>
      </c>
      <c r="N793" t="str">
        <f t="shared" si="101"/>
        <v xml:space="preserve"> store, </v>
      </c>
      <c r="O793" t="str">
        <f t="shared" si="102"/>
        <v xml:space="preserve"> count</v>
      </c>
      <c r="P793" t="str">
        <f t="shared" si="103"/>
        <v/>
      </c>
      <c r="Q793" t="str">
        <f t="shared" si="104"/>
        <v>total,  store,  count,  total,  store,  count</v>
      </c>
    </row>
    <row r="794" spans="2:17" x14ac:dyDescent="0.2">
      <c r="B794" t="s">
        <v>1852</v>
      </c>
      <c r="C794" t="s">
        <v>3578</v>
      </c>
      <c r="D794" t="s">
        <v>3983</v>
      </c>
      <c r="E794" t="s">
        <v>3984</v>
      </c>
      <c r="F794" t="s">
        <v>3985</v>
      </c>
      <c r="J794" t="str">
        <f t="shared" si="97"/>
        <v xml:space="preserve">revenue, </v>
      </c>
      <c r="K794" t="str">
        <f t="shared" si="98"/>
        <v xml:space="preserve"> category, </v>
      </c>
      <c r="L794" t="str">
        <f t="shared" si="99"/>
        <v xml:space="preserve"> gypsum, </v>
      </c>
      <c r="M794" t="str">
        <f t="shared" si="100"/>
        <v xml:space="preserve"> roofing, </v>
      </c>
      <c r="N794" t="str">
        <f t="shared" si="101"/>
        <v xml:space="preserve"> insulation</v>
      </c>
      <c r="O794" t="str">
        <f t="shared" si="102"/>
        <v/>
      </c>
      <c r="P794" t="str">
        <f t="shared" si="103"/>
        <v/>
      </c>
      <c r="Q794" t="str">
        <f t="shared" si="104"/>
        <v>revenue,  category,  gypsum,  roofing,  insulation</v>
      </c>
    </row>
    <row r="795" spans="2:17" x14ac:dyDescent="0.2">
      <c r="B795" t="s">
        <v>1852</v>
      </c>
      <c r="C795" t="s">
        <v>3578</v>
      </c>
      <c r="D795" t="s">
        <v>3986</v>
      </c>
      <c r="E795" t="s">
        <v>3987</v>
      </c>
      <c r="J795" t="str">
        <f t="shared" si="97"/>
        <v xml:space="preserve">revenue, </v>
      </c>
      <c r="K795" t="str">
        <f t="shared" si="98"/>
        <v xml:space="preserve"> category, </v>
      </c>
      <c r="L795" t="str">
        <f t="shared" si="99"/>
        <v xml:space="preserve"> lumber, </v>
      </c>
      <c r="M795" t="str">
        <f t="shared" si="100"/>
        <v xml:space="preserve"> lumber_sheet_goods</v>
      </c>
      <c r="N795" t="str">
        <f t="shared" si="101"/>
        <v/>
      </c>
      <c r="O795" t="str">
        <f t="shared" si="102"/>
        <v/>
      </c>
      <c r="P795" t="str">
        <f t="shared" si="103"/>
        <v/>
      </c>
      <c r="Q795" t="str">
        <f t="shared" si="104"/>
        <v>revenue,  category,  lumber,  lumber_sheet_goods</v>
      </c>
    </row>
    <row r="796" spans="2:17" x14ac:dyDescent="0.2">
      <c r="B796" t="s">
        <v>1852</v>
      </c>
      <c r="C796" t="s">
        <v>3578</v>
      </c>
      <c r="D796" t="s">
        <v>3988</v>
      </c>
      <c r="J796" t="str">
        <f t="shared" si="97"/>
        <v xml:space="preserve">revenue, </v>
      </c>
      <c r="K796" t="str">
        <f t="shared" si="98"/>
        <v xml:space="preserve"> category, </v>
      </c>
      <c r="L796" t="str">
        <f t="shared" si="99"/>
        <v xml:space="preserve"> manufactured_products</v>
      </c>
      <c r="M796" t="str">
        <f t="shared" si="100"/>
        <v/>
      </c>
      <c r="N796" t="str">
        <f t="shared" si="101"/>
        <v/>
      </c>
      <c r="O796" t="str">
        <f t="shared" si="102"/>
        <v/>
      </c>
      <c r="P796" t="str">
        <f t="shared" si="103"/>
        <v/>
      </c>
      <c r="Q796" t="str">
        <f t="shared" si="104"/>
        <v>revenue,  category,  manufactured_products</v>
      </c>
    </row>
    <row r="797" spans="2:17" x14ac:dyDescent="0.2">
      <c r="B797" t="s">
        <v>1852</v>
      </c>
      <c r="C797" t="s">
        <v>3578</v>
      </c>
      <c r="D797" t="s">
        <v>3989</v>
      </c>
      <c r="E797" t="s">
        <v>3990</v>
      </c>
      <c r="J797" t="str">
        <f t="shared" si="97"/>
        <v xml:space="preserve">revenue, </v>
      </c>
      <c r="K797" t="str">
        <f t="shared" si="98"/>
        <v xml:space="preserve"> category, </v>
      </c>
      <c r="L797" t="str">
        <f t="shared" si="99"/>
        <v xml:space="preserve"> other_building_products, </v>
      </c>
      <c r="M797" t="str">
        <f t="shared" si="100"/>
        <v xml:space="preserve"> services</v>
      </c>
      <c r="N797" t="str">
        <f t="shared" si="101"/>
        <v/>
      </c>
      <c r="O797" t="str">
        <f t="shared" si="102"/>
        <v/>
      </c>
      <c r="P797" t="str">
        <f t="shared" si="103"/>
        <v/>
      </c>
      <c r="Q797" t="str">
        <f t="shared" si="104"/>
        <v>revenue,  category,  other_building_products,  services</v>
      </c>
    </row>
    <row r="798" spans="2:17" x14ac:dyDescent="0.2">
      <c r="B798" t="s">
        <v>1852</v>
      </c>
      <c r="C798" t="s">
        <v>3578</v>
      </c>
      <c r="D798" t="s">
        <v>3991</v>
      </c>
      <c r="E798" t="s">
        <v>3992</v>
      </c>
      <c r="F798" t="s">
        <v>3993</v>
      </c>
      <c r="J798" t="str">
        <f t="shared" si="97"/>
        <v xml:space="preserve">revenue, </v>
      </c>
      <c r="K798" t="str">
        <f t="shared" si="98"/>
        <v xml:space="preserve"> category, </v>
      </c>
      <c r="L798" t="str">
        <f t="shared" si="99"/>
        <v xml:space="preserve"> siding, </v>
      </c>
      <c r="M798" t="str">
        <f t="shared" si="100"/>
        <v xml:space="preserve"> metal, </v>
      </c>
      <c r="N798" t="str">
        <f t="shared" si="101"/>
        <v xml:space="preserve"> concrete_products</v>
      </c>
      <c r="O798" t="str">
        <f t="shared" si="102"/>
        <v/>
      </c>
      <c r="P798" t="str">
        <f t="shared" si="103"/>
        <v/>
      </c>
      <c r="Q798" t="str">
        <f t="shared" si="104"/>
        <v>revenue,  category,  siding,  metal,  concrete_products</v>
      </c>
    </row>
    <row r="799" spans="2:17" x14ac:dyDescent="0.2">
      <c r="B799" t="s">
        <v>1852</v>
      </c>
      <c r="C799" t="s">
        <v>3578</v>
      </c>
      <c r="D799" t="s">
        <v>3994</v>
      </c>
      <c r="E799" t="s">
        <v>3995</v>
      </c>
      <c r="F799" t="s">
        <v>3996</v>
      </c>
      <c r="J799" t="str">
        <f t="shared" si="97"/>
        <v xml:space="preserve">revenue, </v>
      </c>
      <c r="K799" t="str">
        <f t="shared" si="98"/>
        <v xml:space="preserve"> category, </v>
      </c>
      <c r="L799" t="str">
        <f t="shared" si="99"/>
        <v xml:space="preserve"> windows, </v>
      </c>
      <c r="M799" t="str">
        <f t="shared" si="100"/>
        <v xml:space="preserve"> doors, </v>
      </c>
      <c r="N799" t="str">
        <f t="shared" si="101"/>
        <v xml:space="preserve"> millwork</v>
      </c>
      <c r="O799" t="str">
        <f t="shared" si="102"/>
        <v/>
      </c>
      <c r="P799" t="str">
        <f t="shared" si="103"/>
        <v/>
      </c>
      <c r="Q799" t="str">
        <f t="shared" si="104"/>
        <v>revenue,  category,  windows,  doors,  millwork</v>
      </c>
    </row>
    <row r="800" spans="2:17" x14ac:dyDescent="0.2">
      <c r="B800" t="s">
        <v>1852</v>
      </c>
      <c r="C800" t="s">
        <v>3997</v>
      </c>
      <c r="J800" t="str">
        <f t="shared" si="97"/>
        <v xml:space="preserve">revenue, </v>
      </c>
      <c r="K800" t="str">
        <f t="shared" si="98"/>
        <v xml:space="preserve"> adjacent_categories</v>
      </c>
      <c r="L800" t="str">
        <f t="shared" si="99"/>
        <v/>
      </c>
      <c r="M800" t="str">
        <f t="shared" si="100"/>
        <v/>
      </c>
      <c r="N800" t="str">
        <f t="shared" si="101"/>
        <v/>
      </c>
      <c r="O800" t="str">
        <f t="shared" si="102"/>
        <v/>
      </c>
      <c r="P800" t="str">
        <f t="shared" si="103"/>
        <v/>
      </c>
      <c r="Q800" t="str">
        <f t="shared" si="104"/>
        <v>revenue,  adjacent_categories</v>
      </c>
    </row>
    <row r="801" spans="2:17" x14ac:dyDescent="0.2">
      <c r="B801" t="s">
        <v>1852</v>
      </c>
      <c r="C801" t="s">
        <v>3998</v>
      </c>
      <c r="D801" t="s">
        <v>3999</v>
      </c>
      <c r="J801" t="str">
        <f t="shared" si="97"/>
        <v xml:space="preserve">revenue, </v>
      </c>
      <c r="K801" t="str">
        <f t="shared" si="98"/>
        <v xml:space="preserve"> decorative_accessories_, </v>
      </c>
      <c r="L801" t="str">
        <f t="shared" si="99"/>
        <v xml:space="preserve"> _wall_tile</v>
      </c>
      <c r="M801" t="str">
        <f t="shared" si="100"/>
        <v/>
      </c>
      <c r="N801" t="str">
        <f t="shared" si="101"/>
        <v/>
      </c>
      <c r="O801" t="str">
        <f t="shared" si="102"/>
        <v/>
      </c>
      <c r="P801" t="str">
        <f t="shared" si="103"/>
        <v/>
      </c>
      <c r="Q801" t="str">
        <f t="shared" si="104"/>
        <v>revenue,  decorative_accessories_,  _wall_tile</v>
      </c>
    </row>
    <row r="802" spans="2:17" x14ac:dyDescent="0.2">
      <c r="B802" t="s">
        <v>1852</v>
      </c>
      <c r="C802" t="s">
        <v>4000</v>
      </c>
      <c r="D802" t="s">
        <v>4001</v>
      </c>
      <c r="J802" t="str">
        <f t="shared" si="97"/>
        <v xml:space="preserve">revenue, </v>
      </c>
      <c r="K802" t="str">
        <f t="shared" si="98"/>
        <v xml:space="preserve"> installation_materials, </v>
      </c>
      <c r="L802" t="str">
        <f t="shared" si="99"/>
        <v xml:space="preserve"> tools</v>
      </c>
      <c r="M802" t="str">
        <f t="shared" si="100"/>
        <v/>
      </c>
      <c r="N802" t="str">
        <f t="shared" si="101"/>
        <v/>
      </c>
      <c r="O802" t="str">
        <f t="shared" si="102"/>
        <v/>
      </c>
      <c r="P802" t="str">
        <f t="shared" si="103"/>
        <v/>
      </c>
      <c r="Q802" t="str">
        <f t="shared" si="104"/>
        <v>revenue,  installation_materials,  tools</v>
      </c>
    </row>
    <row r="803" spans="2:17" x14ac:dyDescent="0.2">
      <c r="B803" t="s">
        <v>1852</v>
      </c>
      <c r="C803" t="s">
        <v>4002</v>
      </c>
      <c r="D803" t="s">
        <v>4003</v>
      </c>
      <c r="J803" t="str">
        <f t="shared" si="97"/>
        <v xml:space="preserve">revenue, </v>
      </c>
      <c r="K803" t="str">
        <f t="shared" si="98"/>
        <v xml:space="preserve"> laminate_, </v>
      </c>
      <c r="L803" t="str">
        <f t="shared" si="99"/>
        <v xml:space="preserve"> _luxury_vinyl_plank</v>
      </c>
      <c r="M803" t="str">
        <f t="shared" si="100"/>
        <v/>
      </c>
      <c r="N803" t="str">
        <f t="shared" si="101"/>
        <v/>
      </c>
      <c r="O803" t="str">
        <f t="shared" si="102"/>
        <v/>
      </c>
      <c r="P803" t="str">
        <f t="shared" si="103"/>
        <v/>
      </c>
      <c r="Q803" t="str">
        <f t="shared" si="104"/>
        <v>revenue,  laminate_,  _luxury_vinyl_plank</v>
      </c>
    </row>
    <row r="804" spans="2:17" x14ac:dyDescent="0.2">
      <c r="B804" t="s">
        <v>1852</v>
      </c>
      <c r="C804" t="s">
        <v>4004</v>
      </c>
      <c r="J804" t="str">
        <f t="shared" si="97"/>
        <v xml:space="preserve">revenue, </v>
      </c>
      <c r="K804" t="str">
        <f t="shared" si="98"/>
        <v xml:space="preserve"> natural_stone</v>
      </c>
      <c r="L804" t="str">
        <f t="shared" si="99"/>
        <v/>
      </c>
      <c r="M804" t="str">
        <f t="shared" si="100"/>
        <v/>
      </c>
      <c r="N804" t="str">
        <f t="shared" si="101"/>
        <v/>
      </c>
      <c r="O804" t="str">
        <f t="shared" si="102"/>
        <v/>
      </c>
      <c r="P804" t="str">
        <f t="shared" si="103"/>
        <v/>
      </c>
      <c r="Q804" t="str">
        <f t="shared" si="104"/>
        <v>revenue,  natural_stone</v>
      </c>
    </row>
    <row r="805" spans="2:17" x14ac:dyDescent="0.2">
      <c r="B805" t="s">
        <v>1852</v>
      </c>
      <c r="C805" t="s">
        <v>3494</v>
      </c>
      <c r="J805" t="str">
        <f t="shared" si="97"/>
        <v xml:space="preserve">revenue, </v>
      </c>
      <c r="K805" t="str">
        <f t="shared" si="98"/>
        <v xml:space="preserve"> other</v>
      </c>
      <c r="L805" t="str">
        <f t="shared" si="99"/>
        <v/>
      </c>
      <c r="M805" t="str">
        <f t="shared" si="100"/>
        <v/>
      </c>
      <c r="N805" t="str">
        <f t="shared" si="101"/>
        <v/>
      </c>
      <c r="O805" t="str">
        <f t="shared" si="102"/>
        <v/>
      </c>
      <c r="P805" t="str">
        <f t="shared" si="103"/>
        <v/>
      </c>
      <c r="Q805" t="str">
        <f t="shared" si="104"/>
        <v>revenue,  other</v>
      </c>
    </row>
    <row r="806" spans="2:17" x14ac:dyDescent="0.2">
      <c r="B806" t="s">
        <v>1852</v>
      </c>
      <c r="C806" t="s">
        <v>4005</v>
      </c>
      <c r="J806" t="str">
        <f t="shared" si="97"/>
        <v xml:space="preserve">revenue, </v>
      </c>
      <c r="K806" t="str">
        <f t="shared" si="98"/>
        <v xml:space="preserve"> tile</v>
      </c>
      <c r="L806" t="str">
        <f t="shared" si="99"/>
        <v/>
      </c>
      <c r="M806" t="str">
        <f t="shared" si="100"/>
        <v/>
      </c>
      <c r="N806" t="str">
        <f t="shared" si="101"/>
        <v/>
      </c>
      <c r="O806" t="str">
        <f t="shared" si="102"/>
        <v/>
      </c>
      <c r="P806" t="str">
        <f t="shared" si="103"/>
        <v/>
      </c>
      <c r="Q806" t="str">
        <f t="shared" si="104"/>
        <v>revenue,  tile</v>
      </c>
    </row>
    <row r="807" spans="2:17" x14ac:dyDescent="0.2">
      <c r="B807" t="s">
        <v>1852</v>
      </c>
      <c r="C807" t="s">
        <v>4006</v>
      </c>
      <c r="J807" t="str">
        <f t="shared" si="97"/>
        <v xml:space="preserve">revenue, </v>
      </c>
      <c r="K807" t="str">
        <f t="shared" si="98"/>
        <v xml:space="preserve"> wood</v>
      </c>
      <c r="L807" t="str">
        <f t="shared" si="99"/>
        <v/>
      </c>
      <c r="M807" t="str">
        <f t="shared" si="100"/>
        <v/>
      </c>
      <c r="N807" t="str">
        <f t="shared" si="101"/>
        <v/>
      </c>
      <c r="O807" t="str">
        <f t="shared" si="102"/>
        <v/>
      </c>
      <c r="P807" t="str">
        <f t="shared" si="103"/>
        <v/>
      </c>
      <c r="Q807" t="str">
        <f t="shared" si="104"/>
        <v>revenue,  wood</v>
      </c>
    </row>
    <row r="808" spans="2:17" x14ac:dyDescent="0.2">
      <c r="B808" t="s">
        <v>273</v>
      </c>
      <c r="C808" t="s">
        <v>4007</v>
      </c>
      <c r="D808" t="s">
        <v>2201</v>
      </c>
      <c r="J808" t="str">
        <f t="shared" si="97"/>
        <v xml:space="preserve">stores, </v>
      </c>
      <c r="K808" t="str">
        <f t="shared" si="98"/>
        <v xml:space="preserve"> new_warehouse, </v>
      </c>
      <c r="L808" t="str">
        <f t="shared" si="99"/>
        <v xml:space="preserve"> stores</v>
      </c>
      <c r="M808" t="str">
        <f t="shared" si="100"/>
        <v/>
      </c>
      <c r="N808" t="str">
        <f t="shared" si="101"/>
        <v/>
      </c>
      <c r="O808" t="str">
        <f t="shared" si="102"/>
        <v/>
      </c>
      <c r="P808" t="str">
        <f t="shared" si="103"/>
        <v/>
      </c>
      <c r="Q808" t="str">
        <f t="shared" si="104"/>
        <v>stores,  new_warehouse,  stores</v>
      </c>
    </row>
    <row r="809" spans="2:17" x14ac:dyDescent="0.2">
      <c r="B809" t="s">
        <v>273</v>
      </c>
      <c r="C809" t="s">
        <v>4008</v>
      </c>
      <c r="D809" t="s">
        <v>2201</v>
      </c>
      <c r="J809" t="str">
        <f t="shared" si="97"/>
        <v xml:space="preserve">stores, </v>
      </c>
      <c r="K809" t="str">
        <f t="shared" si="98"/>
        <v xml:space="preserve"> new_warehouse_format, </v>
      </c>
      <c r="L809" t="str">
        <f t="shared" si="99"/>
        <v xml:space="preserve"> stores</v>
      </c>
      <c r="M809" t="str">
        <f t="shared" si="100"/>
        <v/>
      </c>
      <c r="N809" t="str">
        <f t="shared" si="101"/>
        <v/>
      </c>
      <c r="O809" t="str">
        <f t="shared" si="102"/>
        <v/>
      </c>
      <c r="P809" t="str">
        <f t="shared" si="103"/>
        <v/>
      </c>
      <c r="Q809" t="str">
        <f t="shared" si="104"/>
        <v>stores,  new_warehouse_format,  stores</v>
      </c>
    </row>
    <row r="810" spans="2:17" x14ac:dyDescent="0.2">
      <c r="B810" t="s">
        <v>273</v>
      </c>
      <c r="C810" t="s">
        <v>4009</v>
      </c>
      <c r="D810" t="s">
        <v>2201</v>
      </c>
      <c r="E810" t="s">
        <v>4010</v>
      </c>
      <c r="J810" t="str">
        <f t="shared" si="97"/>
        <v xml:space="preserve">stores, </v>
      </c>
      <c r="K810" t="str">
        <f t="shared" si="98"/>
        <v xml:space="preserve"> warehouse, </v>
      </c>
      <c r="L810" t="str">
        <f t="shared" si="99"/>
        <v xml:space="preserve"> stores, </v>
      </c>
      <c r="M810" t="str">
        <f t="shared" si="100"/>
        <v xml:space="preserve"> operating</v>
      </c>
      <c r="N810" t="str">
        <f t="shared" si="101"/>
        <v/>
      </c>
      <c r="O810" t="str">
        <f t="shared" si="102"/>
        <v/>
      </c>
      <c r="P810" t="str">
        <f t="shared" si="103"/>
        <v/>
      </c>
      <c r="Q810" t="str">
        <f t="shared" si="104"/>
        <v>stores,  warehouse,  stores,  operating</v>
      </c>
    </row>
    <row r="811" spans="2:17" x14ac:dyDescent="0.2">
      <c r="B811" t="s">
        <v>1969</v>
      </c>
      <c r="C811" t="s">
        <v>4011</v>
      </c>
      <c r="J811" t="str">
        <f t="shared" si="97"/>
        <v xml:space="preserve">studios, </v>
      </c>
      <c r="K811" t="str">
        <f t="shared" si="98"/>
        <v xml:space="preserve"> design_studios</v>
      </c>
      <c r="L811" t="str">
        <f t="shared" si="99"/>
        <v/>
      </c>
      <c r="M811" t="str">
        <f t="shared" si="100"/>
        <v/>
      </c>
      <c r="N811" t="str">
        <f t="shared" si="101"/>
        <v/>
      </c>
      <c r="O811" t="str">
        <f t="shared" si="102"/>
        <v/>
      </c>
      <c r="P811" t="str">
        <f t="shared" si="103"/>
        <v/>
      </c>
      <c r="Q811" t="str">
        <f t="shared" si="104"/>
        <v>studios,  design_studios</v>
      </c>
    </row>
    <row r="812" spans="2:17" x14ac:dyDescent="0.2">
      <c r="B812" t="s">
        <v>2266</v>
      </c>
      <c r="C812" t="s">
        <v>2205</v>
      </c>
      <c r="J812" t="str">
        <f t="shared" si="97"/>
        <v xml:space="preserve">ticket, </v>
      </c>
      <c r="K812" t="str">
        <f t="shared" si="98"/>
        <v xml:space="preserve"> ticket</v>
      </c>
      <c r="L812" t="str">
        <f t="shared" si="99"/>
        <v/>
      </c>
      <c r="M812" t="str">
        <f t="shared" si="100"/>
        <v/>
      </c>
      <c r="N812" t="str">
        <f t="shared" si="101"/>
        <v/>
      </c>
      <c r="O812" t="str">
        <f t="shared" si="102"/>
        <v/>
      </c>
      <c r="P812" t="str">
        <f t="shared" si="103"/>
        <v/>
      </c>
      <c r="Q812" t="str">
        <f t="shared" si="104"/>
        <v>ticket,  ticket</v>
      </c>
    </row>
    <row r="813" spans="2:17" x14ac:dyDescent="0.2">
      <c r="B813" t="s">
        <v>2266</v>
      </c>
      <c r="C813" t="s">
        <v>4012</v>
      </c>
      <c r="D813" t="s">
        <v>2205</v>
      </c>
      <c r="J813" t="str">
        <f t="shared" si="97"/>
        <v xml:space="preserve">ticket, </v>
      </c>
      <c r="K813" t="str">
        <f t="shared" si="98"/>
        <v xml:space="preserve"> change_, </v>
      </c>
      <c r="L813" t="str">
        <f t="shared" si="99"/>
        <v xml:space="preserve"> ticket</v>
      </c>
      <c r="M813" t="str">
        <f t="shared" si="100"/>
        <v/>
      </c>
      <c r="N813" t="str">
        <f t="shared" si="101"/>
        <v/>
      </c>
      <c r="O813" t="str">
        <f t="shared" si="102"/>
        <v/>
      </c>
      <c r="P813" t="str">
        <f t="shared" si="103"/>
        <v/>
      </c>
      <c r="Q813" t="str">
        <f t="shared" si="104"/>
        <v>ticket,  change_,  ticket</v>
      </c>
    </row>
    <row r="814" spans="2:17" x14ac:dyDescent="0.2">
      <c r="B814" t="s">
        <v>1971</v>
      </c>
      <c r="J814" t="str">
        <f t="shared" si="97"/>
        <v>big_ticket_sales</v>
      </c>
      <c r="K814" t="str">
        <f t="shared" si="98"/>
        <v/>
      </c>
      <c r="L814" t="str">
        <f t="shared" si="99"/>
        <v/>
      </c>
      <c r="M814" t="str">
        <f t="shared" si="100"/>
        <v/>
      </c>
      <c r="N814" t="str">
        <f t="shared" si="101"/>
        <v/>
      </c>
      <c r="O814" t="str">
        <f t="shared" si="102"/>
        <v/>
      </c>
      <c r="P814" t="str">
        <f t="shared" si="103"/>
        <v/>
      </c>
      <c r="Q814" t="str">
        <f t="shared" si="104"/>
        <v>big_ticket_sales</v>
      </c>
    </row>
    <row r="815" spans="2:17" x14ac:dyDescent="0.2">
      <c r="B815" t="s">
        <v>2267</v>
      </c>
      <c r="C815" t="s">
        <v>2205</v>
      </c>
      <c r="D815" t="s">
        <v>3778</v>
      </c>
      <c r="E815" t="s">
        <v>2205</v>
      </c>
      <c r="J815" t="str">
        <f t="shared" si="97"/>
        <v xml:space="preserve">comparable_, </v>
      </c>
      <c r="K815" t="str">
        <f t="shared" si="98"/>
        <v xml:space="preserve"> ticket, </v>
      </c>
      <c r="L815" t="str">
        <f t="shared" si="99"/>
        <v xml:space="preserve"> comparable_, </v>
      </c>
      <c r="M815" t="str">
        <f t="shared" si="100"/>
        <v xml:space="preserve"> ticket</v>
      </c>
      <c r="N815" t="str">
        <f t="shared" si="101"/>
        <v/>
      </c>
      <c r="O815" t="str">
        <f t="shared" si="102"/>
        <v/>
      </c>
      <c r="P815" t="str">
        <f t="shared" si="103"/>
        <v/>
      </c>
      <c r="Q815" t="str">
        <f t="shared" si="104"/>
        <v>comparable_,  ticket,  comparable_,  ticket</v>
      </c>
    </row>
    <row r="816" spans="2:17" x14ac:dyDescent="0.2">
      <c r="B816" t="s">
        <v>2274</v>
      </c>
      <c r="C816" t="s">
        <v>3509</v>
      </c>
      <c r="J816" t="str">
        <f t="shared" si="97"/>
        <v xml:space="preserve">change_, </v>
      </c>
      <c r="K816" t="str">
        <f t="shared" si="98"/>
        <v xml:space="preserve"> comparable_sales</v>
      </c>
      <c r="L816" t="str">
        <f t="shared" si="99"/>
        <v/>
      </c>
      <c r="M816" t="str">
        <f t="shared" si="100"/>
        <v/>
      </c>
      <c r="N816" t="str">
        <f t="shared" si="101"/>
        <v/>
      </c>
      <c r="O816" t="str">
        <f t="shared" si="102"/>
        <v/>
      </c>
      <c r="P816" t="str">
        <f t="shared" si="103"/>
        <v/>
      </c>
      <c r="Q816" t="str">
        <f t="shared" si="104"/>
        <v>change_,  comparable_sales</v>
      </c>
    </row>
    <row r="817" spans="2:17" x14ac:dyDescent="0.2">
      <c r="B817" t="s">
        <v>1826</v>
      </c>
      <c r="C817" t="s">
        <v>3509</v>
      </c>
      <c r="J817" t="str">
        <f t="shared" si="97"/>
        <v xml:space="preserve">total, </v>
      </c>
      <c r="K817" t="str">
        <f t="shared" si="98"/>
        <v xml:space="preserve"> comparable_sales</v>
      </c>
      <c r="L817" t="str">
        <f t="shared" si="99"/>
        <v/>
      </c>
      <c r="M817" t="str">
        <f t="shared" si="100"/>
        <v/>
      </c>
      <c r="N817" t="str">
        <f t="shared" si="101"/>
        <v/>
      </c>
      <c r="O817" t="str">
        <f t="shared" si="102"/>
        <v/>
      </c>
      <c r="P817" t="str">
        <f t="shared" si="103"/>
        <v/>
      </c>
      <c r="Q817" t="str">
        <f t="shared" si="104"/>
        <v>total,  comparable_sales</v>
      </c>
    </row>
    <row r="818" spans="2:17" x14ac:dyDescent="0.2">
      <c r="B818" t="s">
        <v>2267</v>
      </c>
      <c r="C818" t="s">
        <v>2285</v>
      </c>
      <c r="D818" t="s">
        <v>3778</v>
      </c>
      <c r="E818" t="s">
        <v>2285</v>
      </c>
      <c r="J818" t="str">
        <f t="shared" si="97"/>
        <v xml:space="preserve">comparable_, </v>
      </c>
      <c r="K818" t="str">
        <f t="shared" si="98"/>
        <v xml:space="preserve"> storesales, </v>
      </c>
      <c r="L818" t="str">
        <f t="shared" si="99"/>
        <v xml:space="preserve"> comparable_, </v>
      </c>
      <c r="M818" t="str">
        <f t="shared" si="100"/>
        <v xml:space="preserve"> storesales</v>
      </c>
      <c r="N818" t="str">
        <f t="shared" si="101"/>
        <v/>
      </c>
      <c r="O818" t="str">
        <f t="shared" si="102"/>
        <v/>
      </c>
      <c r="P818" t="str">
        <f t="shared" si="103"/>
        <v/>
      </c>
      <c r="Q818" t="str">
        <f t="shared" si="104"/>
        <v>comparable_,  storesales,  comparable_,  storesales</v>
      </c>
    </row>
    <row r="819" spans="2:17" x14ac:dyDescent="0.2">
      <c r="B819" t="s">
        <v>1972</v>
      </c>
      <c r="J819" t="str">
        <f t="shared" si="97"/>
        <v>comparable_transactions</v>
      </c>
      <c r="K819" t="str">
        <f t="shared" si="98"/>
        <v/>
      </c>
      <c r="L819" t="str">
        <f t="shared" si="99"/>
        <v/>
      </c>
      <c r="M819" t="str">
        <f t="shared" si="100"/>
        <v/>
      </c>
      <c r="N819" t="str">
        <f t="shared" si="101"/>
        <v/>
      </c>
      <c r="O819" t="str">
        <f t="shared" si="102"/>
        <v/>
      </c>
      <c r="P819" t="str">
        <f t="shared" si="103"/>
        <v/>
      </c>
      <c r="Q819" t="str">
        <f t="shared" si="104"/>
        <v>comparable_transactions</v>
      </c>
    </row>
    <row r="820" spans="2:17" x14ac:dyDescent="0.2">
      <c r="B820" t="s">
        <v>1972</v>
      </c>
      <c r="J820" t="str">
        <f t="shared" si="97"/>
        <v>comparable_transactions</v>
      </c>
      <c r="K820" t="str">
        <f t="shared" si="98"/>
        <v/>
      </c>
      <c r="L820" t="str">
        <f t="shared" si="99"/>
        <v/>
      </c>
      <c r="M820" t="str">
        <f t="shared" si="100"/>
        <v/>
      </c>
      <c r="N820" t="str">
        <f t="shared" si="101"/>
        <v/>
      </c>
      <c r="O820" t="str">
        <f t="shared" si="102"/>
        <v/>
      </c>
      <c r="P820" t="str">
        <f t="shared" si="103"/>
        <v/>
      </c>
      <c r="Q820" t="str">
        <f t="shared" si="104"/>
        <v>comparable_transactions</v>
      </c>
    </row>
    <row r="821" spans="2:17" x14ac:dyDescent="0.2">
      <c r="B821" t="s">
        <v>1974</v>
      </c>
      <c r="J821" t="str">
        <f t="shared" si="97"/>
        <v>comparable_customer_transactions</v>
      </c>
      <c r="K821" t="str">
        <f t="shared" si="98"/>
        <v/>
      </c>
      <c r="L821" t="str">
        <f t="shared" si="99"/>
        <v/>
      </c>
      <c r="M821" t="str">
        <f t="shared" si="100"/>
        <v/>
      </c>
      <c r="N821" t="str">
        <f t="shared" si="101"/>
        <v/>
      </c>
      <c r="O821" t="str">
        <f t="shared" si="102"/>
        <v/>
      </c>
      <c r="P821" t="str">
        <f t="shared" si="103"/>
        <v/>
      </c>
      <c r="Q821" t="str">
        <f t="shared" si="104"/>
        <v>comparable_customer_transactions</v>
      </c>
    </row>
    <row r="822" spans="2:17" x14ac:dyDescent="0.2">
      <c r="B822" t="s">
        <v>1973</v>
      </c>
      <c r="J822" t="str">
        <f t="shared" si="97"/>
        <v>customer_transactions</v>
      </c>
      <c r="K822" t="str">
        <f t="shared" si="98"/>
        <v/>
      </c>
      <c r="L822" t="str">
        <f t="shared" si="99"/>
        <v/>
      </c>
      <c r="M822" t="str">
        <f t="shared" si="100"/>
        <v/>
      </c>
      <c r="N822" t="str">
        <f t="shared" si="101"/>
        <v/>
      </c>
      <c r="O822" t="str">
        <f t="shared" si="102"/>
        <v/>
      </c>
      <c r="P822" t="str">
        <f t="shared" si="103"/>
        <v/>
      </c>
      <c r="Q822" t="str">
        <f t="shared" si="104"/>
        <v>customer_transactions</v>
      </c>
    </row>
    <row r="823" spans="2:17" x14ac:dyDescent="0.2">
      <c r="B823" t="s">
        <v>2600</v>
      </c>
      <c r="C823" t="s">
        <v>4013</v>
      </c>
      <c r="J823" t="str">
        <f t="shared" si="97"/>
        <v xml:space="preserve">customer_transactions_(, </v>
      </c>
      <c r="K823" t="str">
        <f t="shared" si="98"/>
        <v xml:space="preserve"> millions)</v>
      </c>
      <c r="L823" t="str">
        <f t="shared" si="99"/>
        <v/>
      </c>
      <c r="M823" t="str">
        <f t="shared" si="100"/>
        <v/>
      </c>
      <c r="N823" t="str">
        <f t="shared" si="101"/>
        <v/>
      </c>
      <c r="O823" t="str">
        <f t="shared" si="102"/>
        <v/>
      </c>
      <c r="P823" t="str">
        <f t="shared" si="103"/>
        <v/>
      </c>
      <c r="Q823" t="str">
        <f t="shared" si="104"/>
        <v>customer_transactions_(,  millions)</v>
      </c>
    </row>
    <row r="824" spans="2:17" x14ac:dyDescent="0.2">
      <c r="B824" t="s">
        <v>2230</v>
      </c>
      <c r="C824" t="s">
        <v>3522</v>
      </c>
      <c r="D824" t="s">
        <v>4014</v>
      </c>
      <c r="E824" t="s">
        <v>3600</v>
      </c>
      <c r="F824" t="s">
        <v>3522</v>
      </c>
      <c r="J824" t="str">
        <f t="shared" si="97"/>
        <v xml:space="preserve">geographic, </v>
      </c>
      <c r="K824" t="str">
        <f t="shared" si="98"/>
        <v xml:space="preserve"> net_sales, </v>
      </c>
      <c r="L824" t="str">
        <f t="shared" si="99"/>
        <v xml:space="preserve"> outside_the, </v>
      </c>
      <c r="M824" t="str">
        <f t="shared" si="100"/>
        <v xml:space="preserve"> US, </v>
      </c>
      <c r="N824" t="str">
        <f t="shared" si="101"/>
        <v xml:space="preserve"> net_sales</v>
      </c>
      <c r="O824" t="str">
        <f t="shared" si="102"/>
        <v/>
      </c>
      <c r="P824" t="str">
        <f t="shared" si="103"/>
        <v/>
      </c>
      <c r="Q824" t="str">
        <f t="shared" si="104"/>
        <v>geographic,  net_sales,  outside_the,  US,  net_sales</v>
      </c>
    </row>
    <row r="825" spans="2:17" x14ac:dyDescent="0.2">
      <c r="B825" t="s">
        <v>2230</v>
      </c>
      <c r="C825" t="s">
        <v>3522</v>
      </c>
      <c r="D825" t="s">
        <v>3505</v>
      </c>
      <c r="E825" t="s">
        <v>3522</v>
      </c>
      <c r="J825" t="str">
        <f t="shared" si="97"/>
        <v xml:space="preserve">geographic, </v>
      </c>
      <c r="K825" t="str">
        <f t="shared" si="98"/>
        <v xml:space="preserve"> net_sales, </v>
      </c>
      <c r="L825" t="str">
        <f t="shared" si="99"/>
        <v xml:space="preserve"> us, </v>
      </c>
      <c r="M825" t="str">
        <f t="shared" si="100"/>
        <v xml:space="preserve"> net_sales</v>
      </c>
      <c r="N825" t="str">
        <f t="shared" si="101"/>
        <v/>
      </c>
      <c r="O825" t="str">
        <f t="shared" si="102"/>
        <v/>
      </c>
      <c r="P825" t="str">
        <f t="shared" si="103"/>
        <v/>
      </c>
      <c r="Q825" t="str">
        <f t="shared" si="104"/>
        <v>geographic,  net_sales,  us,  net_sales</v>
      </c>
    </row>
    <row r="826" spans="2:17" x14ac:dyDescent="0.2">
      <c r="B826" t="s">
        <v>2602</v>
      </c>
      <c r="C826" t="s">
        <v>3600</v>
      </c>
      <c r="D826" t="s">
        <v>3522</v>
      </c>
      <c r="J826" t="str">
        <f t="shared" si="97"/>
        <v xml:space="preserve">outside_the, </v>
      </c>
      <c r="K826" t="str">
        <f t="shared" si="98"/>
        <v xml:space="preserve"> US, </v>
      </c>
      <c r="L826" t="str">
        <f t="shared" si="99"/>
        <v xml:space="preserve"> net_sales</v>
      </c>
      <c r="M826" t="str">
        <f t="shared" si="100"/>
        <v/>
      </c>
      <c r="N826" t="str">
        <f t="shared" si="101"/>
        <v/>
      </c>
      <c r="O826" t="str">
        <f t="shared" si="102"/>
        <v/>
      </c>
      <c r="P826" t="str">
        <f t="shared" si="103"/>
        <v/>
      </c>
      <c r="Q826" t="str">
        <f t="shared" si="104"/>
        <v>outside_the,  US,  net_sales</v>
      </c>
    </row>
    <row r="827" spans="2:17" x14ac:dyDescent="0.2">
      <c r="B827" t="s">
        <v>2467</v>
      </c>
      <c r="C827" t="s">
        <v>3522</v>
      </c>
      <c r="J827" t="str">
        <f t="shared" si="97"/>
        <v xml:space="preserve">us, </v>
      </c>
      <c r="K827" t="str">
        <f t="shared" si="98"/>
        <v xml:space="preserve"> net_sales</v>
      </c>
      <c r="L827" t="str">
        <f t="shared" si="99"/>
        <v/>
      </c>
      <c r="M827" t="str">
        <f t="shared" si="100"/>
        <v/>
      </c>
      <c r="N827" t="str">
        <f t="shared" si="101"/>
        <v/>
      </c>
      <c r="O827" t="str">
        <f t="shared" si="102"/>
        <v/>
      </c>
      <c r="P827" t="str">
        <f t="shared" si="103"/>
        <v/>
      </c>
      <c r="Q827" t="str">
        <f t="shared" si="104"/>
        <v>us,  net_sales</v>
      </c>
    </row>
    <row r="828" spans="2:17" x14ac:dyDescent="0.2">
      <c r="B828" t="s">
        <v>1860</v>
      </c>
      <c r="C828" t="s">
        <v>4015</v>
      </c>
      <c r="D828" t="s">
        <v>3522</v>
      </c>
      <c r="J828" t="str">
        <f t="shared" si="97"/>
        <v xml:space="preserve">net_sales, </v>
      </c>
      <c r="K828" t="str">
        <f t="shared" si="98"/>
        <v xml:space="preserve"> building_materials, </v>
      </c>
      <c r="L828" t="str">
        <f t="shared" si="99"/>
        <v xml:space="preserve"> net_sales</v>
      </c>
      <c r="M828" t="str">
        <f t="shared" si="100"/>
        <v/>
      </c>
      <c r="N828" t="str">
        <f t="shared" si="101"/>
        <v/>
      </c>
      <c r="O828" t="str">
        <f t="shared" si="102"/>
        <v/>
      </c>
      <c r="P828" t="str">
        <f t="shared" si="103"/>
        <v/>
      </c>
      <c r="Q828" t="str">
        <f t="shared" si="104"/>
        <v>net_sales,  building_materials,  net_sales</v>
      </c>
    </row>
    <row r="829" spans="2:17" x14ac:dyDescent="0.2">
      <c r="B829" t="s">
        <v>1860</v>
      </c>
      <c r="C829" t="s">
        <v>4016</v>
      </c>
      <c r="D829" t="s">
        <v>3522</v>
      </c>
      <c r="J829" t="str">
        <f t="shared" si="97"/>
        <v xml:space="preserve">net_sales, </v>
      </c>
      <c r="K829" t="str">
        <f t="shared" si="98"/>
        <v xml:space="preserve"> decor, </v>
      </c>
      <c r="L829" t="str">
        <f t="shared" si="99"/>
        <v xml:space="preserve"> net_sales</v>
      </c>
      <c r="M829" t="str">
        <f t="shared" si="100"/>
        <v/>
      </c>
      <c r="N829" t="str">
        <f t="shared" si="101"/>
        <v/>
      </c>
      <c r="O829" t="str">
        <f t="shared" si="102"/>
        <v/>
      </c>
      <c r="P829" t="str">
        <f t="shared" si="103"/>
        <v/>
      </c>
      <c r="Q829" t="str">
        <f t="shared" si="104"/>
        <v>net_sales,  decor,  net_sales</v>
      </c>
    </row>
    <row r="830" spans="2:17" x14ac:dyDescent="0.2">
      <c r="B830" t="s">
        <v>1860</v>
      </c>
      <c r="C830" t="s">
        <v>4017</v>
      </c>
      <c r="D830" t="s">
        <v>3522</v>
      </c>
      <c r="J830" t="str">
        <f t="shared" si="97"/>
        <v xml:space="preserve">net_sales, </v>
      </c>
      <c r="K830" t="str">
        <f t="shared" si="98"/>
        <v xml:space="preserve"> hardlines, </v>
      </c>
      <c r="L830" t="str">
        <f t="shared" si="99"/>
        <v xml:space="preserve"> net_sales</v>
      </c>
      <c r="M830" t="str">
        <f t="shared" si="100"/>
        <v/>
      </c>
      <c r="N830" t="str">
        <f t="shared" si="101"/>
        <v/>
      </c>
      <c r="O830" t="str">
        <f t="shared" si="102"/>
        <v/>
      </c>
      <c r="P830" t="str">
        <f t="shared" si="103"/>
        <v/>
      </c>
      <c r="Q830" t="str">
        <f t="shared" si="104"/>
        <v>net_sales,  hardlines,  net_sales</v>
      </c>
    </row>
    <row r="831" spans="2:17" x14ac:dyDescent="0.2">
      <c r="B831" t="s">
        <v>1860</v>
      </c>
      <c r="C831" t="s">
        <v>3963</v>
      </c>
      <c r="D831" t="s">
        <v>3963</v>
      </c>
      <c r="E831" t="s">
        <v>3522</v>
      </c>
      <c r="J831" t="str">
        <f t="shared" si="97"/>
        <v xml:space="preserve">net_sales, </v>
      </c>
      <c r="K831" t="str">
        <f t="shared" si="98"/>
        <v xml:space="preserve"> products, </v>
      </c>
      <c r="L831" t="str">
        <f t="shared" si="99"/>
        <v xml:space="preserve"> products, </v>
      </c>
      <c r="M831" t="str">
        <f t="shared" si="100"/>
        <v xml:space="preserve"> net_sales</v>
      </c>
      <c r="N831" t="str">
        <f t="shared" si="101"/>
        <v/>
      </c>
      <c r="O831" t="str">
        <f t="shared" si="102"/>
        <v/>
      </c>
      <c r="P831" t="str">
        <f t="shared" si="103"/>
        <v/>
      </c>
      <c r="Q831" t="str">
        <f t="shared" si="104"/>
        <v>net_sales,  products,  products,  net_sales</v>
      </c>
    </row>
    <row r="832" spans="2:17" x14ac:dyDescent="0.2">
      <c r="B832" t="s">
        <v>1860</v>
      </c>
      <c r="C832" t="s">
        <v>3990</v>
      </c>
      <c r="D832" t="s">
        <v>3990</v>
      </c>
      <c r="E832" t="s">
        <v>3522</v>
      </c>
      <c r="J832" t="str">
        <f t="shared" si="97"/>
        <v xml:space="preserve">net_sales, </v>
      </c>
      <c r="K832" t="str">
        <f t="shared" si="98"/>
        <v xml:space="preserve"> services, </v>
      </c>
      <c r="L832" t="str">
        <f t="shared" si="99"/>
        <v xml:space="preserve"> services, </v>
      </c>
      <c r="M832" t="str">
        <f t="shared" si="100"/>
        <v xml:space="preserve"> net_sales</v>
      </c>
      <c r="N832" t="str">
        <f t="shared" si="101"/>
        <v/>
      </c>
      <c r="O832" t="str">
        <f t="shared" si="102"/>
        <v/>
      </c>
      <c r="P832" t="str">
        <f t="shared" si="103"/>
        <v/>
      </c>
      <c r="Q832" t="str">
        <f t="shared" si="104"/>
        <v>net_sales,  services,  services,  net_sales</v>
      </c>
    </row>
    <row r="833" spans="2:17" x14ac:dyDescent="0.2">
      <c r="B833" t="s">
        <v>273</v>
      </c>
      <c r="C833" t="s">
        <v>2201</v>
      </c>
      <c r="J833" t="str">
        <f t="shared" si="97"/>
        <v xml:space="preserve">stores, </v>
      </c>
      <c r="K833" t="str">
        <f t="shared" si="98"/>
        <v xml:space="preserve"> stores</v>
      </c>
      <c r="L833" t="str">
        <f t="shared" si="99"/>
        <v/>
      </c>
      <c r="M833" t="str">
        <f t="shared" si="100"/>
        <v/>
      </c>
      <c r="N833" t="str">
        <f t="shared" si="101"/>
        <v/>
      </c>
      <c r="O833" t="str">
        <f t="shared" si="102"/>
        <v/>
      </c>
      <c r="P833" t="str">
        <f t="shared" si="103"/>
        <v/>
      </c>
      <c r="Q833" t="str">
        <f t="shared" si="104"/>
        <v>stores,  stores</v>
      </c>
    </row>
    <row r="834" spans="2:17" x14ac:dyDescent="0.2">
      <c r="B834" t="s">
        <v>1798</v>
      </c>
      <c r="C834" t="s">
        <v>3577</v>
      </c>
      <c r="J834" t="str">
        <f t="shared" si="97"/>
        <v xml:space="preserve">online_sales, </v>
      </c>
      <c r="K834" t="str">
        <f t="shared" si="98"/>
        <v xml:space="preserve"> online_sales</v>
      </c>
      <c r="L834" t="str">
        <f t="shared" si="99"/>
        <v/>
      </c>
      <c r="M834" t="str">
        <f t="shared" si="100"/>
        <v/>
      </c>
      <c r="N834" t="str">
        <f t="shared" si="101"/>
        <v/>
      </c>
      <c r="O834" t="str">
        <f t="shared" si="102"/>
        <v/>
      </c>
      <c r="P834" t="str">
        <f t="shared" si="103"/>
        <v/>
      </c>
      <c r="Q834" t="str">
        <f t="shared" si="104"/>
        <v>online_sales,  online_sales</v>
      </c>
    </row>
    <row r="835" spans="2:17" x14ac:dyDescent="0.2">
      <c r="B835" t="s">
        <v>1798</v>
      </c>
      <c r="C835" t="s">
        <v>3577</v>
      </c>
      <c r="J835" t="str">
        <f t="shared" ref="J835:J898" si="105">IF(B835="","",IF(C835&lt;&gt;"",B835&amp;", ",B835))</f>
        <v xml:space="preserve">online_sales, </v>
      </c>
      <c r="K835" t="str">
        <f t="shared" ref="K835:K898" si="106">IF(C835="","",IF(D835&lt;&gt;"",C835&amp;", ",C835))</f>
        <v xml:space="preserve"> online_sales</v>
      </c>
      <c r="L835" t="str">
        <f t="shared" ref="L835:L898" si="107">IF(D835="","",IF(E835&lt;&gt;"",D835&amp;", ",D835))</f>
        <v/>
      </c>
      <c r="M835" t="str">
        <f t="shared" ref="M835:M898" si="108">IF(E835="","",IF(F835&lt;&gt;"",E835&amp;", ",E835))</f>
        <v/>
      </c>
      <c r="N835" t="str">
        <f t="shared" ref="N835:N898" si="109">IF(F835="","",IF(G835&lt;&gt;"",F835&amp;", ",F835))</f>
        <v/>
      </c>
      <c r="O835" t="str">
        <f t="shared" ref="O835:O898" si="110">IF(G835="","",IF(H835&lt;&gt;"",G835&amp;", ",G835))</f>
        <v/>
      </c>
      <c r="P835" t="str">
        <f t="shared" ref="P835:P898" si="111">IF(H835="","",IF(I835&lt;&gt;"",H835&amp;", ",H835))</f>
        <v/>
      </c>
      <c r="Q835" t="str">
        <f t="shared" ref="Q835:Q898" si="112">CONCATENATE(J835,K835,L835,M835,N835,O835,P835)</f>
        <v>online_sales,  online_sales</v>
      </c>
    </row>
    <row r="836" spans="2:17" x14ac:dyDescent="0.2">
      <c r="B836" t="s">
        <v>1976</v>
      </c>
      <c r="J836" t="str">
        <f t="shared" si="105"/>
        <v>(roic)_return_on_invested_capital</v>
      </c>
      <c r="K836" t="str">
        <f t="shared" si="106"/>
        <v/>
      </c>
      <c r="L836" t="str">
        <f t="shared" si="107"/>
        <v/>
      </c>
      <c r="M836" t="str">
        <f t="shared" si="108"/>
        <v/>
      </c>
      <c r="N836" t="str">
        <f t="shared" si="109"/>
        <v/>
      </c>
      <c r="O836" t="str">
        <f t="shared" si="110"/>
        <v/>
      </c>
      <c r="P836" t="str">
        <f t="shared" si="111"/>
        <v/>
      </c>
      <c r="Q836" t="str">
        <f t="shared" si="112"/>
        <v>(roic)_return_on_invested_capital</v>
      </c>
    </row>
    <row r="837" spans="2:17" x14ac:dyDescent="0.2">
      <c r="B837" t="s">
        <v>1976</v>
      </c>
      <c r="J837" t="str">
        <f t="shared" si="105"/>
        <v>(roic)_return_on_invested_capital</v>
      </c>
      <c r="K837" t="str">
        <f t="shared" si="106"/>
        <v/>
      </c>
      <c r="L837" t="str">
        <f t="shared" si="107"/>
        <v/>
      </c>
      <c r="M837" t="str">
        <f t="shared" si="108"/>
        <v/>
      </c>
      <c r="N837" t="str">
        <f t="shared" si="109"/>
        <v/>
      </c>
      <c r="O837" t="str">
        <f t="shared" si="110"/>
        <v/>
      </c>
      <c r="P837" t="str">
        <f t="shared" si="111"/>
        <v/>
      </c>
      <c r="Q837" t="str">
        <f t="shared" si="112"/>
        <v>(roic)_return_on_invested_capital</v>
      </c>
    </row>
    <row r="838" spans="2:17" x14ac:dyDescent="0.2">
      <c r="B838" t="s">
        <v>1772</v>
      </c>
      <c r="C838" t="s">
        <v>3660</v>
      </c>
      <c r="D838" t="s">
        <v>3563</v>
      </c>
      <c r="E838" t="s">
        <v>3660</v>
      </c>
      <c r="J838" t="str">
        <f t="shared" si="105"/>
        <v xml:space="preserve">sales, </v>
      </c>
      <c r="K838" t="str">
        <f t="shared" si="106"/>
        <v xml:space="preserve"> square_foot, </v>
      </c>
      <c r="L838" t="str">
        <f t="shared" si="107"/>
        <v xml:space="preserve"> sales, </v>
      </c>
      <c r="M838" t="str">
        <f t="shared" si="108"/>
        <v xml:space="preserve"> square_foot</v>
      </c>
      <c r="N838" t="str">
        <f t="shared" si="109"/>
        <v/>
      </c>
      <c r="O838" t="str">
        <f t="shared" si="110"/>
        <v/>
      </c>
      <c r="P838" t="str">
        <f t="shared" si="111"/>
        <v/>
      </c>
      <c r="Q838" t="str">
        <f t="shared" si="112"/>
        <v>sales,  square_foot,  sales,  square_foot</v>
      </c>
    </row>
    <row r="839" spans="2:17" x14ac:dyDescent="0.2">
      <c r="B839" t="s">
        <v>1797</v>
      </c>
      <c r="C839" t="s">
        <v>4015</v>
      </c>
      <c r="D839" t="s">
        <v>3522</v>
      </c>
      <c r="J839" t="str">
        <f t="shared" si="105"/>
        <v xml:space="preserve">segment_sales, </v>
      </c>
      <c r="K839" t="str">
        <f t="shared" si="106"/>
        <v xml:space="preserve"> building_materials, </v>
      </c>
      <c r="L839" t="str">
        <f t="shared" si="107"/>
        <v xml:space="preserve"> net_sales</v>
      </c>
      <c r="M839" t="str">
        <f t="shared" si="108"/>
        <v/>
      </c>
      <c r="N839" t="str">
        <f t="shared" si="109"/>
        <v/>
      </c>
      <c r="O839" t="str">
        <f t="shared" si="110"/>
        <v/>
      </c>
      <c r="P839" t="str">
        <f t="shared" si="111"/>
        <v/>
      </c>
      <c r="Q839" t="str">
        <f t="shared" si="112"/>
        <v>segment_sales,  building_materials,  net_sales</v>
      </c>
    </row>
    <row r="840" spans="2:17" x14ac:dyDescent="0.2">
      <c r="B840" t="s">
        <v>1797</v>
      </c>
      <c r="C840" t="s">
        <v>4016</v>
      </c>
      <c r="D840" t="s">
        <v>3522</v>
      </c>
      <c r="J840" t="str">
        <f t="shared" si="105"/>
        <v xml:space="preserve">segment_sales, </v>
      </c>
      <c r="K840" t="str">
        <f t="shared" si="106"/>
        <v xml:space="preserve"> decor, </v>
      </c>
      <c r="L840" t="str">
        <f t="shared" si="107"/>
        <v xml:space="preserve"> net_sales</v>
      </c>
      <c r="M840" t="str">
        <f t="shared" si="108"/>
        <v/>
      </c>
      <c r="N840" t="str">
        <f t="shared" si="109"/>
        <v/>
      </c>
      <c r="O840" t="str">
        <f t="shared" si="110"/>
        <v/>
      </c>
      <c r="P840" t="str">
        <f t="shared" si="111"/>
        <v/>
      </c>
      <c r="Q840" t="str">
        <f t="shared" si="112"/>
        <v>segment_sales,  decor,  net_sales</v>
      </c>
    </row>
    <row r="841" spans="2:17" x14ac:dyDescent="0.2">
      <c r="B841" t="s">
        <v>1797</v>
      </c>
      <c r="C841" t="s">
        <v>4017</v>
      </c>
      <c r="D841" t="s">
        <v>3522</v>
      </c>
      <c r="J841" t="str">
        <f t="shared" si="105"/>
        <v xml:space="preserve">segment_sales, </v>
      </c>
      <c r="K841" t="str">
        <f t="shared" si="106"/>
        <v xml:space="preserve"> hardlines, </v>
      </c>
      <c r="L841" t="str">
        <f t="shared" si="107"/>
        <v xml:space="preserve"> net_sales</v>
      </c>
      <c r="M841" t="str">
        <f t="shared" si="108"/>
        <v/>
      </c>
      <c r="N841" t="str">
        <f t="shared" si="109"/>
        <v/>
      </c>
      <c r="O841" t="str">
        <f t="shared" si="110"/>
        <v/>
      </c>
      <c r="P841" t="str">
        <f t="shared" si="111"/>
        <v/>
      </c>
      <c r="Q841" t="str">
        <f t="shared" si="112"/>
        <v>segment_sales,  hardlines,  net_sales</v>
      </c>
    </row>
    <row r="842" spans="2:17" x14ac:dyDescent="0.2">
      <c r="B842" t="s">
        <v>1797</v>
      </c>
      <c r="C842" t="s">
        <v>3577</v>
      </c>
      <c r="J842" t="str">
        <f t="shared" si="105"/>
        <v xml:space="preserve">segment_sales, </v>
      </c>
      <c r="K842" t="str">
        <f t="shared" si="106"/>
        <v xml:space="preserve"> online_sales</v>
      </c>
      <c r="L842" t="str">
        <f t="shared" si="107"/>
        <v/>
      </c>
      <c r="M842" t="str">
        <f t="shared" si="108"/>
        <v/>
      </c>
      <c r="N842" t="str">
        <f t="shared" si="109"/>
        <v/>
      </c>
      <c r="O842" t="str">
        <f t="shared" si="110"/>
        <v/>
      </c>
      <c r="P842" t="str">
        <f t="shared" si="111"/>
        <v/>
      </c>
      <c r="Q842" t="str">
        <f t="shared" si="112"/>
        <v>segment_sales,  online_sales</v>
      </c>
    </row>
    <row r="843" spans="2:17" x14ac:dyDescent="0.2">
      <c r="B843" t="s">
        <v>1797</v>
      </c>
      <c r="C843" t="s">
        <v>3577</v>
      </c>
      <c r="J843" t="str">
        <f t="shared" si="105"/>
        <v xml:space="preserve">segment_sales, </v>
      </c>
      <c r="K843" t="str">
        <f t="shared" si="106"/>
        <v xml:space="preserve"> online_sales</v>
      </c>
      <c r="L843" t="str">
        <f t="shared" si="107"/>
        <v/>
      </c>
      <c r="M843" t="str">
        <f t="shared" si="108"/>
        <v/>
      </c>
      <c r="N843" t="str">
        <f t="shared" si="109"/>
        <v/>
      </c>
      <c r="O843" t="str">
        <f t="shared" si="110"/>
        <v/>
      </c>
      <c r="P843" t="str">
        <f t="shared" si="111"/>
        <v/>
      </c>
      <c r="Q843" t="str">
        <f t="shared" si="112"/>
        <v>segment_sales,  online_sales</v>
      </c>
    </row>
    <row r="844" spans="2:17" x14ac:dyDescent="0.2">
      <c r="B844" t="s">
        <v>1797</v>
      </c>
      <c r="C844" t="s">
        <v>3963</v>
      </c>
      <c r="D844" t="s">
        <v>3522</v>
      </c>
      <c r="J844" t="str">
        <f t="shared" si="105"/>
        <v xml:space="preserve">segment_sales, </v>
      </c>
      <c r="K844" t="str">
        <f t="shared" si="106"/>
        <v xml:space="preserve"> products, </v>
      </c>
      <c r="L844" t="str">
        <f t="shared" si="107"/>
        <v xml:space="preserve"> net_sales</v>
      </c>
      <c r="M844" t="str">
        <f t="shared" si="108"/>
        <v/>
      </c>
      <c r="N844" t="str">
        <f t="shared" si="109"/>
        <v/>
      </c>
      <c r="O844" t="str">
        <f t="shared" si="110"/>
        <v/>
      </c>
      <c r="P844" t="str">
        <f t="shared" si="111"/>
        <v/>
      </c>
      <c r="Q844" t="str">
        <f t="shared" si="112"/>
        <v>segment_sales,  products,  net_sales</v>
      </c>
    </row>
    <row r="845" spans="2:17" x14ac:dyDescent="0.2">
      <c r="B845" t="s">
        <v>1797</v>
      </c>
      <c r="C845" t="s">
        <v>3990</v>
      </c>
      <c r="D845" t="s">
        <v>3522</v>
      </c>
      <c r="J845" t="str">
        <f t="shared" si="105"/>
        <v xml:space="preserve">segment_sales, </v>
      </c>
      <c r="K845" t="str">
        <f t="shared" si="106"/>
        <v xml:space="preserve"> services, </v>
      </c>
      <c r="L845" t="str">
        <f t="shared" si="107"/>
        <v xml:space="preserve"> net_sales</v>
      </c>
      <c r="M845" t="str">
        <f t="shared" si="108"/>
        <v/>
      </c>
      <c r="N845" t="str">
        <f t="shared" si="109"/>
        <v/>
      </c>
      <c r="O845" t="str">
        <f t="shared" si="110"/>
        <v/>
      </c>
      <c r="P845" t="str">
        <f t="shared" si="111"/>
        <v/>
      </c>
      <c r="Q845" t="str">
        <f t="shared" si="112"/>
        <v>segment_sales,  services,  net_sales</v>
      </c>
    </row>
    <row r="846" spans="2:17" x14ac:dyDescent="0.2">
      <c r="B846" t="s">
        <v>2266</v>
      </c>
      <c r="C846" t="s">
        <v>4012</v>
      </c>
      <c r="D846" t="s">
        <v>2205</v>
      </c>
      <c r="J846" t="str">
        <f t="shared" si="105"/>
        <v xml:space="preserve">ticket, </v>
      </c>
      <c r="K846" t="str">
        <f t="shared" si="106"/>
        <v xml:space="preserve"> change_, </v>
      </c>
      <c r="L846" t="str">
        <f t="shared" si="107"/>
        <v xml:space="preserve"> ticket</v>
      </c>
      <c r="M846" t="str">
        <f t="shared" si="108"/>
        <v/>
      </c>
      <c r="N846" t="str">
        <f t="shared" si="109"/>
        <v/>
      </c>
      <c r="O846" t="str">
        <f t="shared" si="110"/>
        <v/>
      </c>
      <c r="P846" t="str">
        <f t="shared" si="111"/>
        <v/>
      </c>
      <c r="Q846" t="str">
        <f t="shared" si="112"/>
        <v>ticket,  change_,  ticket</v>
      </c>
    </row>
    <row r="847" spans="2:17" x14ac:dyDescent="0.2">
      <c r="B847" t="s">
        <v>2274</v>
      </c>
      <c r="C847" t="s">
        <v>3509</v>
      </c>
      <c r="J847" t="str">
        <f t="shared" si="105"/>
        <v xml:space="preserve">change_, </v>
      </c>
      <c r="K847" t="str">
        <f t="shared" si="106"/>
        <v xml:space="preserve"> comparable_sales</v>
      </c>
      <c r="L847" t="str">
        <f t="shared" si="107"/>
        <v/>
      </c>
      <c r="M847" t="str">
        <f t="shared" si="108"/>
        <v/>
      </c>
      <c r="N847" t="str">
        <f t="shared" si="109"/>
        <v/>
      </c>
      <c r="O847" t="str">
        <f t="shared" si="110"/>
        <v/>
      </c>
      <c r="P847" t="str">
        <f t="shared" si="111"/>
        <v/>
      </c>
      <c r="Q847" t="str">
        <f t="shared" si="112"/>
        <v>change_,  comparable_sales</v>
      </c>
    </row>
    <row r="848" spans="2:17" x14ac:dyDescent="0.2">
      <c r="B848" t="s">
        <v>1977</v>
      </c>
      <c r="J848" t="str">
        <f t="shared" si="105"/>
        <v>total_customer_transactions</v>
      </c>
      <c r="K848" t="str">
        <f t="shared" si="106"/>
        <v/>
      </c>
      <c r="L848" t="str">
        <f t="shared" si="107"/>
        <v/>
      </c>
      <c r="M848" t="str">
        <f t="shared" si="108"/>
        <v/>
      </c>
      <c r="N848" t="str">
        <f t="shared" si="109"/>
        <v/>
      </c>
      <c r="O848" t="str">
        <f t="shared" si="110"/>
        <v/>
      </c>
      <c r="P848" t="str">
        <f t="shared" si="111"/>
        <v/>
      </c>
      <c r="Q848" t="str">
        <f t="shared" si="112"/>
        <v>total_customer_transactions</v>
      </c>
    </row>
    <row r="849" spans="2:17" x14ac:dyDescent="0.2">
      <c r="B849" t="s">
        <v>1794</v>
      </c>
      <c r="J849" t="str">
        <f t="shared" si="105"/>
        <v>canada_sales</v>
      </c>
      <c r="K849" t="str">
        <f t="shared" si="106"/>
        <v/>
      </c>
      <c r="L849" t="str">
        <f t="shared" si="107"/>
        <v/>
      </c>
      <c r="M849" t="str">
        <f t="shared" si="108"/>
        <v/>
      </c>
      <c r="N849" t="str">
        <f t="shared" si="109"/>
        <v/>
      </c>
      <c r="O849" t="str">
        <f t="shared" si="110"/>
        <v/>
      </c>
      <c r="P849" t="str">
        <f t="shared" si="111"/>
        <v/>
      </c>
      <c r="Q849" t="str">
        <f t="shared" si="112"/>
        <v>canada_sales</v>
      </c>
    </row>
    <row r="850" spans="2:17" x14ac:dyDescent="0.2">
      <c r="B850" t="s">
        <v>1978</v>
      </c>
      <c r="J850" t="str">
        <f t="shared" si="105"/>
        <v>international_sales</v>
      </c>
      <c r="K850" t="str">
        <f t="shared" si="106"/>
        <v/>
      </c>
      <c r="L850" t="str">
        <f t="shared" si="107"/>
        <v/>
      </c>
      <c r="M850" t="str">
        <f t="shared" si="108"/>
        <v/>
      </c>
      <c r="N850" t="str">
        <f t="shared" si="109"/>
        <v/>
      </c>
      <c r="O850" t="str">
        <f t="shared" si="110"/>
        <v/>
      </c>
      <c r="P850" t="str">
        <f t="shared" si="111"/>
        <v/>
      </c>
      <c r="Q850" t="str">
        <f t="shared" si="112"/>
        <v>international_sales</v>
      </c>
    </row>
    <row r="851" spans="2:17" x14ac:dyDescent="0.2">
      <c r="B851" t="s">
        <v>1979</v>
      </c>
      <c r="J851" t="str">
        <f t="shared" si="105"/>
        <v xml:space="preserve">united_states	</v>
      </c>
      <c r="K851" t="str">
        <f t="shared" si="106"/>
        <v/>
      </c>
      <c r="L851" t="str">
        <f t="shared" si="107"/>
        <v/>
      </c>
      <c r="M851" t="str">
        <f t="shared" si="108"/>
        <v/>
      </c>
      <c r="N851" t="str">
        <f t="shared" si="109"/>
        <v/>
      </c>
      <c r="O851" t="str">
        <f t="shared" si="110"/>
        <v/>
      </c>
      <c r="P851" t="str">
        <f t="shared" si="111"/>
        <v/>
      </c>
      <c r="Q851" t="str">
        <f t="shared" si="112"/>
        <v xml:space="preserve">united_states	</v>
      </c>
    </row>
    <row r="852" spans="2:17" x14ac:dyDescent="0.2">
      <c r="B852" t="s">
        <v>2703</v>
      </c>
      <c r="C852" t="s">
        <v>4018</v>
      </c>
      <c r="J852" t="str">
        <f t="shared" si="105"/>
        <v xml:space="preserve">merch ise_sales, </v>
      </c>
      <c r="K852" t="str">
        <f t="shared" si="106"/>
        <v xml:space="preserve"> building_products_sales</v>
      </c>
      <c r="L852" t="str">
        <f t="shared" si="107"/>
        <v/>
      </c>
      <c r="M852" t="str">
        <f t="shared" si="108"/>
        <v/>
      </c>
      <c r="N852" t="str">
        <f t="shared" si="109"/>
        <v/>
      </c>
      <c r="O852" t="str">
        <f t="shared" si="110"/>
        <v/>
      </c>
      <c r="P852" t="str">
        <f t="shared" si="111"/>
        <v/>
      </c>
      <c r="Q852" t="str">
        <f t="shared" si="112"/>
        <v>merch ise_sales,  building_products_sales</v>
      </c>
    </row>
    <row r="853" spans="2:17" x14ac:dyDescent="0.2">
      <c r="B853" t="s">
        <v>2703</v>
      </c>
      <c r="C853" t="s">
        <v>4019</v>
      </c>
      <c r="J853" t="str">
        <f t="shared" si="105"/>
        <v xml:space="preserve">merch ise_sales, </v>
      </c>
      <c r="K853" t="str">
        <f t="shared" si="106"/>
        <v xml:space="preserve"> hardlines_sales</v>
      </c>
      <c r="L853" t="str">
        <f t="shared" si="107"/>
        <v/>
      </c>
      <c r="M853" t="str">
        <f t="shared" si="108"/>
        <v/>
      </c>
      <c r="N853" t="str">
        <f t="shared" si="109"/>
        <v/>
      </c>
      <c r="O853" t="str">
        <f t="shared" si="110"/>
        <v/>
      </c>
      <c r="P853" t="str">
        <f t="shared" si="111"/>
        <v/>
      </c>
      <c r="Q853" t="str">
        <f t="shared" si="112"/>
        <v>merch ise_sales,  hardlines_sales</v>
      </c>
    </row>
    <row r="854" spans="2:17" x14ac:dyDescent="0.2">
      <c r="B854" t="s">
        <v>2703</v>
      </c>
      <c r="C854" t="s">
        <v>4020</v>
      </c>
      <c r="J854" t="str">
        <f t="shared" si="105"/>
        <v xml:space="preserve">merch ise_sales, </v>
      </c>
      <c r="K854" t="str">
        <f t="shared" si="106"/>
        <v xml:space="preserve"> home_decor_sales</v>
      </c>
      <c r="L854" t="str">
        <f t="shared" si="107"/>
        <v/>
      </c>
      <c r="M854" t="str">
        <f t="shared" si="108"/>
        <v/>
      </c>
      <c r="N854" t="str">
        <f t="shared" si="109"/>
        <v/>
      </c>
      <c r="O854" t="str">
        <f t="shared" si="110"/>
        <v/>
      </c>
      <c r="P854" t="str">
        <f t="shared" si="111"/>
        <v/>
      </c>
      <c r="Q854" t="str">
        <f t="shared" si="112"/>
        <v>merch ise_sales,  home_decor_sales</v>
      </c>
    </row>
    <row r="855" spans="2:17" x14ac:dyDescent="0.2">
      <c r="B855" t="s">
        <v>2703</v>
      </c>
      <c r="C855" t="s">
        <v>3570</v>
      </c>
      <c r="J855" t="str">
        <f t="shared" si="105"/>
        <v xml:space="preserve">merch ise_sales, </v>
      </c>
      <c r="K855" t="str">
        <f t="shared" si="106"/>
        <v xml:space="preserve"> other_sales</v>
      </c>
      <c r="L855" t="str">
        <f t="shared" si="107"/>
        <v/>
      </c>
      <c r="M855" t="str">
        <f t="shared" si="108"/>
        <v/>
      </c>
      <c r="N855" t="str">
        <f t="shared" si="109"/>
        <v/>
      </c>
      <c r="O855" t="str">
        <f t="shared" si="110"/>
        <v/>
      </c>
      <c r="P855" t="str">
        <f t="shared" si="111"/>
        <v/>
      </c>
      <c r="Q855" t="str">
        <f t="shared" si="112"/>
        <v>merch ise_sales,  other_sales</v>
      </c>
    </row>
    <row r="856" spans="2:17" x14ac:dyDescent="0.2">
      <c r="B856" t="s">
        <v>1860</v>
      </c>
      <c r="C856" t="s">
        <v>3522</v>
      </c>
      <c r="J856" t="str">
        <f t="shared" si="105"/>
        <v xml:space="preserve">net_sales, </v>
      </c>
      <c r="K856" t="str">
        <f t="shared" si="106"/>
        <v xml:space="preserve"> net_sales</v>
      </c>
      <c r="L856" t="str">
        <f t="shared" si="107"/>
        <v/>
      </c>
      <c r="M856" t="str">
        <f t="shared" si="108"/>
        <v/>
      </c>
      <c r="N856" t="str">
        <f t="shared" si="109"/>
        <v/>
      </c>
      <c r="O856" t="str">
        <f t="shared" si="110"/>
        <v/>
      </c>
      <c r="P856" t="str">
        <f t="shared" si="111"/>
        <v/>
      </c>
      <c r="Q856" t="str">
        <f t="shared" si="112"/>
        <v>net_sales,  net_sales</v>
      </c>
    </row>
    <row r="857" spans="2:17" x14ac:dyDescent="0.2">
      <c r="B857" t="s">
        <v>1860</v>
      </c>
      <c r="C857" t="s">
        <v>3494</v>
      </c>
      <c r="J857" t="str">
        <f t="shared" si="105"/>
        <v xml:space="preserve">net_sales, </v>
      </c>
      <c r="K857" t="str">
        <f t="shared" si="106"/>
        <v xml:space="preserve"> other</v>
      </c>
      <c r="L857" t="str">
        <f t="shared" si="107"/>
        <v/>
      </c>
      <c r="M857" t="str">
        <f t="shared" si="108"/>
        <v/>
      </c>
      <c r="N857" t="str">
        <f t="shared" si="109"/>
        <v/>
      </c>
      <c r="O857" t="str">
        <f t="shared" si="110"/>
        <v/>
      </c>
      <c r="P857" t="str">
        <f t="shared" si="111"/>
        <v/>
      </c>
      <c r="Q857" t="str">
        <f t="shared" si="112"/>
        <v>net_sales,  other</v>
      </c>
    </row>
    <row r="858" spans="2:17" x14ac:dyDescent="0.2">
      <c r="B858" t="s">
        <v>1860</v>
      </c>
      <c r="C858" t="s">
        <v>3963</v>
      </c>
      <c r="J858" t="str">
        <f t="shared" si="105"/>
        <v xml:space="preserve">net_sales, </v>
      </c>
      <c r="K858" t="str">
        <f t="shared" si="106"/>
        <v xml:space="preserve"> products</v>
      </c>
      <c r="L858" t="str">
        <f t="shared" si="107"/>
        <v/>
      </c>
      <c r="M858" t="str">
        <f t="shared" si="108"/>
        <v/>
      </c>
      <c r="N858" t="str">
        <f t="shared" si="109"/>
        <v/>
      </c>
      <c r="O858" t="str">
        <f t="shared" si="110"/>
        <v/>
      </c>
      <c r="P858" t="str">
        <f t="shared" si="111"/>
        <v/>
      </c>
      <c r="Q858" t="str">
        <f t="shared" si="112"/>
        <v>net_sales,  products</v>
      </c>
    </row>
    <row r="859" spans="2:17" x14ac:dyDescent="0.2">
      <c r="B859" t="s">
        <v>1860</v>
      </c>
      <c r="C859" t="s">
        <v>3990</v>
      </c>
      <c r="J859" t="str">
        <f t="shared" si="105"/>
        <v xml:space="preserve">net_sales, </v>
      </c>
      <c r="K859" t="str">
        <f t="shared" si="106"/>
        <v xml:space="preserve"> services</v>
      </c>
      <c r="L859" t="str">
        <f t="shared" si="107"/>
        <v/>
      </c>
      <c r="M859" t="str">
        <f t="shared" si="108"/>
        <v/>
      </c>
      <c r="N859" t="str">
        <f t="shared" si="109"/>
        <v/>
      </c>
      <c r="O859" t="str">
        <f t="shared" si="110"/>
        <v/>
      </c>
      <c r="P859" t="str">
        <f t="shared" si="111"/>
        <v/>
      </c>
      <c r="Q859" t="str">
        <f t="shared" si="112"/>
        <v>net_sales,  services</v>
      </c>
    </row>
    <row r="860" spans="2:17" x14ac:dyDescent="0.2">
      <c r="B860" t="s">
        <v>273</v>
      </c>
      <c r="C860" t="s">
        <v>3497</v>
      </c>
      <c r="D860" t="s">
        <v>2201</v>
      </c>
      <c r="J860" t="str">
        <f t="shared" si="105"/>
        <v xml:space="preserve">stores, </v>
      </c>
      <c r="K860" t="str">
        <f t="shared" si="106"/>
        <v xml:space="preserve"> company_operated, </v>
      </c>
      <c r="L860" t="str">
        <f t="shared" si="107"/>
        <v xml:space="preserve"> stores</v>
      </c>
      <c r="M860" t="str">
        <f t="shared" si="108"/>
        <v/>
      </c>
      <c r="N860" t="str">
        <f t="shared" si="109"/>
        <v/>
      </c>
      <c r="O860" t="str">
        <f t="shared" si="110"/>
        <v/>
      </c>
      <c r="P860" t="str">
        <f t="shared" si="111"/>
        <v/>
      </c>
      <c r="Q860" t="str">
        <f t="shared" si="112"/>
        <v>stores,  company_operated,  stores</v>
      </c>
    </row>
    <row r="861" spans="2:17" x14ac:dyDescent="0.2">
      <c r="B861" t="s">
        <v>273</v>
      </c>
      <c r="C861" t="s">
        <v>4021</v>
      </c>
      <c r="D861" t="s">
        <v>2201</v>
      </c>
      <c r="J861" t="str">
        <f t="shared" si="105"/>
        <v xml:space="preserve">stores, </v>
      </c>
      <c r="K861" t="str">
        <f t="shared" si="106"/>
        <v xml:space="preserve"> dealer_operated, </v>
      </c>
      <c r="L861" t="str">
        <f t="shared" si="107"/>
        <v xml:space="preserve"> stores</v>
      </c>
      <c r="M861" t="str">
        <f t="shared" si="108"/>
        <v/>
      </c>
      <c r="N861" t="str">
        <f t="shared" si="109"/>
        <v/>
      </c>
      <c r="O861" t="str">
        <f t="shared" si="110"/>
        <v/>
      </c>
      <c r="P861" t="str">
        <f t="shared" si="111"/>
        <v/>
      </c>
      <c r="Q861" t="str">
        <f t="shared" si="112"/>
        <v>stores,  dealer_operated,  stores</v>
      </c>
    </row>
    <row r="862" spans="2:17" x14ac:dyDescent="0.2">
      <c r="B862" t="s">
        <v>1985</v>
      </c>
      <c r="C862" t="s">
        <v>4022</v>
      </c>
      <c r="D862" t="s">
        <v>4023</v>
      </c>
      <c r="J862" t="str">
        <f t="shared" si="105"/>
        <v xml:space="preserve">operations, </v>
      </c>
      <c r="K862" t="str">
        <f t="shared" si="106"/>
        <v xml:space="preserve"> home_improved_, </v>
      </c>
      <c r="L862" t="str">
        <f t="shared" si="107"/>
        <v xml:space="preserve"> number</v>
      </c>
      <c r="M862" t="str">
        <f t="shared" si="108"/>
        <v/>
      </c>
      <c r="N862" t="str">
        <f t="shared" si="109"/>
        <v/>
      </c>
      <c r="O862" t="str">
        <f t="shared" si="110"/>
        <v/>
      </c>
      <c r="P862" t="str">
        <f t="shared" si="111"/>
        <v/>
      </c>
      <c r="Q862" t="str">
        <f t="shared" si="112"/>
        <v>operations,  home_improved_,  number</v>
      </c>
    </row>
    <row r="863" spans="2:17" x14ac:dyDescent="0.2">
      <c r="B863" t="s">
        <v>1985</v>
      </c>
      <c r="C863" t="s">
        <v>4022</v>
      </c>
      <c r="D863" t="s">
        <v>4024</v>
      </c>
      <c r="J863" t="str">
        <f t="shared" si="105"/>
        <v xml:space="preserve">operations, </v>
      </c>
      <c r="K863" t="str">
        <f t="shared" si="106"/>
        <v xml:space="preserve"> home_improved_, </v>
      </c>
      <c r="L863" t="str">
        <f t="shared" si="107"/>
        <v xml:space="preserve"> square_feet</v>
      </c>
      <c r="M863" t="str">
        <f t="shared" si="108"/>
        <v/>
      </c>
      <c r="N863" t="str">
        <f t="shared" si="109"/>
        <v/>
      </c>
      <c r="O863" t="str">
        <f t="shared" si="110"/>
        <v/>
      </c>
      <c r="P863" t="str">
        <f t="shared" si="111"/>
        <v/>
      </c>
      <c r="Q863" t="str">
        <f t="shared" si="112"/>
        <v>operations,  home_improved_,  square_feet</v>
      </c>
    </row>
    <row r="864" spans="2:17" x14ac:dyDescent="0.2">
      <c r="B864" t="s">
        <v>1986</v>
      </c>
      <c r="J864" t="str">
        <f t="shared" si="105"/>
        <v>sales_floor_square_feet</v>
      </c>
      <c r="K864" t="str">
        <f t="shared" si="106"/>
        <v/>
      </c>
      <c r="L864" t="str">
        <f t="shared" si="107"/>
        <v/>
      </c>
      <c r="M864" t="str">
        <f t="shared" si="108"/>
        <v/>
      </c>
      <c r="N864" t="str">
        <f t="shared" si="109"/>
        <v/>
      </c>
      <c r="O864" t="str">
        <f t="shared" si="110"/>
        <v/>
      </c>
      <c r="P864" t="str">
        <f t="shared" si="111"/>
        <v/>
      </c>
      <c r="Q864" t="str">
        <f t="shared" si="112"/>
        <v>sales_floor_square_feet</v>
      </c>
    </row>
    <row r="865" spans="2:17" x14ac:dyDescent="0.2">
      <c r="B865" t="s">
        <v>1797</v>
      </c>
      <c r="C865" t="s">
        <v>3570</v>
      </c>
      <c r="J865" t="str">
        <f t="shared" si="105"/>
        <v xml:space="preserve">segment_sales, </v>
      </c>
      <c r="K865" t="str">
        <f t="shared" si="106"/>
        <v xml:space="preserve"> other_sales</v>
      </c>
      <c r="L865" t="str">
        <f t="shared" si="107"/>
        <v/>
      </c>
      <c r="M865" t="str">
        <f t="shared" si="108"/>
        <v/>
      </c>
      <c r="N865" t="str">
        <f t="shared" si="109"/>
        <v/>
      </c>
      <c r="O865" t="str">
        <f t="shared" si="110"/>
        <v/>
      </c>
      <c r="P865" t="str">
        <f t="shared" si="111"/>
        <v/>
      </c>
      <c r="Q865" t="str">
        <f t="shared" si="112"/>
        <v>segment_sales,  other_sales</v>
      </c>
    </row>
    <row r="866" spans="2:17" x14ac:dyDescent="0.2">
      <c r="B866" t="s">
        <v>1797</v>
      </c>
      <c r="C866" t="s">
        <v>4025</v>
      </c>
      <c r="J866" t="str">
        <f t="shared" si="105"/>
        <v xml:space="preserve">segment_sales, </v>
      </c>
      <c r="K866" t="str">
        <f t="shared" si="106"/>
        <v xml:space="preserve"> products_sales</v>
      </c>
      <c r="L866" t="str">
        <f t="shared" si="107"/>
        <v/>
      </c>
      <c r="M866" t="str">
        <f t="shared" si="108"/>
        <v/>
      </c>
      <c r="N866" t="str">
        <f t="shared" si="109"/>
        <v/>
      </c>
      <c r="O866" t="str">
        <f t="shared" si="110"/>
        <v/>
      </c>
      <c r="P866" t="str">
        <f t="shared" si="111"/>
        <v/>
      </c>
      <c r="Q866" t="str">
        <f t="shared" si="112"/>
        <v>segment_sales,  products_sales</v>
      </c>
    </row>
    <row r="867" spans="2:17" x14ac:dyDescent="0.2">
      <c r="B867" t="s">
        <v>1797</v>
      </c>
      <c r="C867" t="s">
        <v>4026</v>
      </c>
      <c r="J867" t="str">
        <f t="shared" si="105"/>
        <v xml:space="preserve">segment_sales, </v>
      </c>
      <c r="K867" t="str">
        <f t="shared" si="106"/>
        <v xml:space="preserve"> services_sales</v>
      </c>
      <c r="L867" t="str">
        <f t="shared" si="107"/>
        <v/>
      </c>
      <c r="M867" t="str">
        <f t="shared" si="108"/>
        <v/>
      </c>
      <c r="N867" t="str">
        <f t="shared" si="109"/>
        <v/>
      </c>
      <c r="O867" t="str">
        <f t="shared" si="110"/>
        <v/>
      </c>
      <c r="P867" t="str">
        <f t="shared" si="111"/>
        <v/>
      </c>
      <c r="Q867" t="str">
        <f t="shared" si="112"/>
        <v>segment_sales,  services_sales</v>
      </c>
    </row>
    <row r="868" spans="2:17" x14ac:dyDescent="0.2">
      <c r="B868" t="s">
        <v>2306</v>
      </c>
      <c r="C868" t="s">
        <v>3661</v>
      </c>
      <c r="D868" t="s">
        <v>4027</v>
      </c>
      <c r="J868" t="str">
        <f t="shared" si="105"/>
        <v xml:space="preserve">storesize, </v>
      </c>
      <c r="K868" t="str">
        <f t="shared" si="106"/>
        <v xml:space="preserve"> average, </v>
      </c>
      <c r="L868" t="str">
        <f t="shared" si="107"/>
        <v xml:space="preserve"> storesize_selling_square_feet</v>
      </c>
      <c r="M868" t="str">
        <f t="shared" si="108"/>
        <v/>
      </c>
      <c r="N868" t="str">
        <f t="shared" si="109"/>
        <v/>
      </c>
      <c r="O868" t="str">
        <f t="shared" si="110"/>
        <v/>
      </c>
      <c r="P868" t="str">
        <f t="shared" si="111"/>
        <v/>
      </c>
      <c r="Q868" t="str">
        <f t="shared" si="112"/>
        <v>storesize,  average,  storesize_selling_square_feet</v>
      </c>
    </row>
    <row r="869" spans="2:17" x14ac:dyDescent="0.2">
      <c r="B869" t="s">
        <v>1989</v>
      </c>
      <c r="C869" t="s">
        <v>4028</v>
      </c>
      <c r="J869" t="str">
        <f t="shared" si="105"/>
        <v xml:space="preserve">operating_clubs, </v>
      </c>
      <c r="K869" t="str">
        <f t="shared" si="106"/>
        <v xml:space="preserve"> total_operating_clubs</v>
      </c>
      <c r="L869" t="str">
        <f t="shared" si="107"/>
        <v/>
      </c>
      <c r="M869" t="str">
        <f t="shared" si="108"/>
        <v/>
      </c>
      <c r="N869" t="str">
        <f t="shared" si="109"/>
        <v/>
      </c>
      <c r="O869" t="str">
        <f t="shared" si="110"/>
        <v/>
      </c>
      <c r="P869" t="str">
        <f t="shared" si="111"/>
        <v/>
      </c>
      <c r="Q869" t="str">
        <f t="shared" si="112"/>
        <v>operating_clubs,  total_operating_clubs</v>
      </c>
    </row>
    <row r="870" spans="2:17" x14ac:dyDescent="0.2">
      <c r="B870" t="s">
        <v>2232</v>
      </c>
      <c r="C870" t="s">
        <v>3469</v>
      </c>
      <c r="D870" t="s">
        <v>4029</v>
      </c>
      <c r="E870" t="s">
        <v>3494</v>
      </c>
      <c r="J870" t="str">
        <f t="shared" si="105"/>
        <v xml:space="preserve">segment, </v>
      </c>
      <c r="K870" t="str">
        <f t="shared" si="106"/>
        <v xml:space="preserve"> revenue, </v>
      </c>
      <c r="L870" t="str">
        <f t="shared" si="107"/>
        <v xml:space="preserve"> gasoline, </v>
      </c>
      <c r="M870" t="str">
        <f t="shared" si="108"/>
        <v xml:space="preserve"> other</v>
      </c>
      <c r="N870" t="str">
        <f t="shared" si="109"/>
        <v/>
      </c>
      <c r="O870" t="str">
        <f t="shared" si="110"/>
        <v/>
      </c>
      <c r="P870" t="str">
        <f t="shared" si="111"/>
        <v/>
      </c>
      <c r="Q870" t="str">
        <f t="shared" si="112"/>
        <v>segment,  revenue,  gasoline,  other</v>
      </c>
    </row>
    <row r="871" spans="2:17" x14ac:dyDescent="0.2">
      <c r="B871" t="s">
        <v>2232</v>
      </c>
      <c r="C871" t="s">
        <v>3469</v>
      </c>
      <c r="D871" t="s">
        <v>4030</v>
      </c>
      <c r="E871" t="s">
        <v>4031</v>
      </c>
      <c r="F871" t="s">
        <v>3990</v>
      </c>
      <c r="J871" t="str">
        <f t="shared" si="105"/>
        <v xml:space="preserve">segment, </v>
      </c>
      <c r="K871" t="str">
        <f t="shared" si="106"/>
        <v xml:space="preserve"> revenue, </v>
      </c>
      <c r="L871" t="str">
        <f t="shared" si="107"/>
        <v xml:space="preserve"> general_merch, </v>
      </c>
      <c r="M871" t="str">
        <f t="shared" si="108"/>
        <v xml:space="preserve"> ise, </v>
      </c>
      <c r="N871" t="str">
        <f t="shared" si="109"/>
        <v xml:space="preserve"> services</v>
      </c>
      <c r="O871" t="str">
        <f t="shared" si="110"/>
        <v/>
      </c>
      <c r="P871" t="str">
        <f t="shared" si="111"/>
        <v/>
      </c>
      <c r="Q871" t="str">
        <f t="shared" si="112"/>
        <v>segment,  revenue,  general_merch,  ise,  services</v>
      </c>
    </row>
    <row r="872" spans="2:17" x14ac:dyDescent="0.2">
      <c r="B872" t="s">
        <v>2232</v>
      </c>
      <c r="C872" t="s">
        <v>3469</v>
      </c>
      <c r="D872" t="s">
        <v>3946</v>
      </c>
      <c r="J872" t="str">
        <f t="shared" si="105"/>
        <v xml:space="preserve">segment, </v>
      </c>
      <c r="K872" t="str">
        <f t="shared" si="106"/>
        <v xml:space="preserve"> revenue, </v>
      </c>
      <c r="L872" t="str">
        <f t="shared" si="107"/>
        <v xml:space="preserve"> grocery</v>
      </c>
      <c r="M872" t="str">
        <f t="shared" si="108"/>
        <v/>
      </c>
      <c r="N872" t="str">
        <f t="shared" si="109"/>
        <v/>
      </c>
      <c r="O872" t="str">
        <f t="shared" si="110"/>
        <v/>
      </c>
      <c r="P872" t="str">
        <f t="shared" si="111"/>
        <v/>
      </c>
      <c r="Q872" t="str">
        <f t="shared" si="112"/>
        <v>segment,  revenue,  grocery</v>
      </c>
    </row>
    <row r="873" spans="2:17" x14ac:dyDescent="0.2">
      <c r="B873" t="s">
        <v>2232</v>
      </c>
      <c r="C873" t="s">
        <v>3469</v>
      </c>
      <c r="D873" t="s">
        <v>4032</v>
      </c>
      <c r="J873" t="str">
        <f t="shared" si="105"/>
        <v xml:space="preserve">segment, </v>
      </c>
      <c r="K873" t="str">
        <f t="shared" si="106"/>
        <v xml:space="preserve"> revenue, </v>
      </c>
      <c r="L873" t="str">
        <f t="shared" si="107"/>
        <v xml:space="preserve"> membership_fee_income</v>
      </c>
      <c r="M873" t="str">
        <f t="shared" si="108"/>
        <v/>
      </c>
      <c r="N873" t="str">
        <f t="shared" si="109"/>
        <v/>
      </c>
      <c r="O873" t="str">
        <f t="shared" si="110"/>
        <v/>
      </c>
      <c r="P873" t="str">
        <f t="shared" si="111"/>
        <v/>
      </c>
      <c r="Q873" t="str">
        <f t="shared" si="112"/>
        <v>segment,  revenue,  membership_fee_income</v>
      </c>
    </row>
    <row r="874" spans="2:17" x14ac:dyDescent="0.2">
      <c r="B874" t="s">
        <v>2232</v>
      </c>
      <c r="C874" t="s">
        <v>3469</v>
      </c>
      <c r="D874" t="s">
        <v>3522</v>
      </c>
      <c r="J874" t="str">
        <f t="shared" si="105"/>
        <v xml:space="preserve">segment, </v>
      </c>
      <c r="K874" t="str">
        <f t="shared" si="106"/>
        <v xml:space="preserve"> revenue, </v>
      </c>
      <c r="L874" t="str">
        <f t="shared" si="107"/>
        <v xml:space="preserve"> net_sales</v>
      </c>
      <c r="M874" t="str">
        <f t="shared" si="108"/>
        <v/>
      </c>
      <c r="N874" t="str">
        <f t="shared" si="109"/>
        <v/>
      </c>
      <c r="O874" t="str">
        <f t="shared" si="110"/>
        <v/>
      </c>
      <c r="P874" t="str">
        <f t="shared" si="111"/>
        <v/>
      </c>
      <c r="Q874" t="str">
        <f t="shared" si="112"/>
        <v>segment,  revenue,  net_sales</v>
      </c>
    </row>
    <row r="875" spans="2:17" x14ac:dyDescent="0.2">
      <c r="B875" t="s">
        <v>2608</v>
      </c>
      <c r="C875" t="s">
        <v>4033</v>
      </c>
      <c r="J875" t="str">
        <f t="shared" si="105"/>
        <v xml:space="preserve">fuel_gallons_on_a_same_, </v>
      </c>
      <c r="K875" t="str">
        <f t="shared" si="106"/>
        <v xml:space="preserve"> storebasis</v>
      </c>
      <c r="L875" t="str">
        <f t="shared" si="107"/>
        <v/>
      </c>
      <c r="M875" t="str">
        <f t="shared" si="108"/>
        <v/>
      </c>
      <c r="N875" t="str">
        <f t="shared" si="109"/>
        <v/>
      </c>
      <c r="O875" t="str">
        <f t="shared" si="110"/>
        <v/>
      </c>
      <c r="P875" t="str">
        <f t="shared" si="111"/>
        <v/>
      </c>
      <c r="Q875" t="str">
        <f t="shared" si="112"/>
        <v>fuel_gallons_on_a_same_,  storebasis</v>
      </c>
    </row>
    <row r="876" spans="2:17" x14ac:dyDescent="0.2">
      <c r="B876" t="s">
        <v>2190</v>
      </c>
      <c r="C876" t="s">
        <v>4034</v>
      </c>
      <c r="J876" t="str">
        <f t="shared" si="105"/>
        <v xml:space="preserve">new_store, </v>
      </c>
      <c r="K876" t="str">
        <f t="shared" si="106"/>
        <v xml:space="preserve"> acquisitions</v>
      </c>
      <c r="L876" t="str">
        <f t="shared" si="107"/>
        <v/>
      </c>
      <c r="M876" t="str">
        <f t="shared" si="108"/>
        <v/>
      </c>
      <c r="N876" t="str">
        <f t="shared" si="109"/>
        <v/>
      </c>
      <c r="O876" t="str">
        <f t="shared" si="110"/>
        <v/>
      </c>
      <c r="P876" t="str">
        <f t="shared" si="111"/>
        <v/>
      </c>
      <c r="Q876" t="str">
        <f t="shared" si="112"/>
        <v>new_store,  acquisitions</v>
      </c>
    </row>
    <row r="877" spans="2:17" x14ac:dyDescent="0.2">
      <c r="B877" t="s">
        <v>2190</v>
      </c>
      <c r="C877" t="s">
        <v>3871</v>
      </c>
      <c r="J877" t="str">
        <f t="shared" si="105"/>
        <v xml:space="preserve">new_store, </v>
      </c>
      <c r="K877" t="str">
        <f t="shared" si="106"/>
        <v xml:space="preserve"> construction</v>
      </c>
      <c r="L877" t="str">
        <f t="shared" si="107"/>
        <v/>
      </c>
      <c r="M877" t="str">
        <f t="shared" si="108"/>
        <v/>
      </c>
      <c r="N877" t="str">
        <f t="shared" si="109"/>
        <v/>
      </c>
      <c r="O877" t="str">
        <f t="shared" si="110"/>
        <v/>
      </c>
      <c r="P877" t="str">
        <f t="shared" si="111"/>
        <v/>
      </c>
      <c r="Q877" t="str">
        <f t="shared" si="112"/>
        <v>new_store,  construction</v>
      </c>
    </row>
    <row r="878" spans="2:17" x14ac:dyDescent="0.2">
      <c r="B878" t="s">
        <v>273</v>
      </c>
      <c r="C878" t="s">
        <v>2201</v>
      </c>
      <c r="J878" t="str">
        <f t="shared" si="105"/>
        <v xml:space="preserve">stores, </v>
      </c>
      <c r="K878" t="str">
        <f t="shared" si="106"/>
        <v xml:space="preserve"> stores</v>
      </c>
      <c r="L878" t="str">
        <f t="shared" si="107"/>
        <v/>
      </c>
      <c r="M878" t="str">
        <f t="shared" si="108"/>
        <v/>
      </c>
      <c r="N878" t="str">
        <f t="shared" si="109"/>
        <v/>
      </c>
      <c r="O878" t="str">
        <f t="shared" si="110"/>
        <v/>
      </c>
      <c r="P878" t="str">
        <f t="shared" si="111"/>
        <v/>
      </c>
      <c r="Q878" t="str">
        <f t="shared" si="112"/>
        <v>stores,  stores</v>
      </c>
    </row>
    <row r="879" spans="2:17" x14ac:dyDescent="0.2">
      <c r="B879" t="s">
        <v>1772</v>
      </c>
      <c r="C879" t="s">
        <v>3578</v>
      </c>
      <c r="D879" t="s">
        <v>4035</v>
      </c>
      <c r="J879" t="str">
        <f t="shared" si="105"/>
        <v xml:space="preserve">sales, </v>
      </c>
      <c r="K879" t="str">
        <f t="shared" si="106"/>
        <v xml:space="preserve"> category, </v>
      </c>
      <c r="L879" t="str">
        <f t="shared" si="107"/>
        <v xml:space="preserve"> fuel_sales</v>
      </c>
      <c r="M879" t="str">
        <f t="shared" si="108"/>
        <v/>
      </c>
      <c r="N879" t="str">
        <f t="shared" si="109"/>
        <v/>
      </c>
      <c r="O879" t="str">
        <f t="shared" si="110"/>
        <v/>
      </c>
      <c r="P879" t="str">
        <f t="shared" si="111"/>
        <v/>
      </c>
      <c r="Q879" t="str">
        <f t="shared" si="112"/>
        <v>sales,  category,  fuel_sales</v>
      </c>
    </row>
    <row r="880" spans="2:17" x14ac:dyDescent="0.2">
      <c r="B880" t="s">
        <v>1772</v>
      </c>
      <c r="C880" t="s">
        <v>3578</v>
      </c>
      <c r="D880" t="s">
        <v>3946</v>
      </c>
      <c r="E880" t="s">
        <v>4036</v>
      </c>
      <c r="F880" t="s">
        <v>4037</v>
      </c>
      <c r="J880" t="str">
        <f t="shared" si="105"/>
        <v xml:space="preserve">sales, </v>
      </c>
      <c r="K880" t="str">
        <f t="shared" si="106"/>
        <v xml:space="preserve"> category, </v>
      </c>
      <c r="L880" t="str">
        <f t="shared" si="107"/>
        <v xml:space="preserve"> grocery, </v>
      </c>
      <c r="M880" t="str">
        <f t="shared" si="108"/>
        <v xml:space="preserve"> other_merch, </v>
      </c>
      <c r="N880" t="str">
        <f t="shared" si="109"/>
        <v xml:space="preserve"> ise_sales</v>
      </c>
      <c r="O880" t="str">
        <f t="shared" si="110"/>
        <v/>
      </c>
      <c r="P880" t="str">
        <f t="shared" si="111"/>
        <v/>
      </c>
      <c r="Q880" t="str">
        <f t="shared" si="112"/>
        <v>sales,  category,  grocery,  other_merch,  ise_sales</v>
      </c>
    </row>
    <row r="881" spans="2:17" x14ac:dyDescent="0.2">
      <c r="B881" t="s">
        <v>1772</v>
      </c>
      <c r="C881" t="s">
        <v>3578</v>
      </c>
      <c r="D881" t="s">
        <v>3570</v>
      </c>
      <c r="J881" t="str">
        <f t="shared" si="105"/>
        <v xml:space="preserve">sales, </v>
      </c>
      <c r="K881" t="str">
        <f t="shared" si="106"/>
        <v xml:space="preserve"> category, </v>
      </c>
      <c r="L881" t="str">
        <f t="shared" si="107"/>
        <v xml:space="preserve"> other_sales</v>
      </c>
      <c r="M881" t="str">
        <f t="shared" si="108"/>
        <v/>
      </c>
      <c r="N881" t="str">
        <f t="shared" si="109"/>
        <v/>
      </c>
      <c r="O881" t="str">
        <f t="shared" si="110"/>
        <v/>
      </c>
      <c r="P881" t="str">
        <f t="shared" si="111"/>
        <v/>
      </c>
      <c r="Q881" t="str">
        <f t="shared" si="112"/>
        <v>sales,  category,  other_sales</v>
      </c>
    </row>
    <row r="882" spans="2:17" x14ac:dyDescent="0.2">
      <c r="B882" t="s">
        <v>1772</v>
      </c>
      <c r="C882" t="s">
        <v>3578</v>
      </c>
      <c r="D882" t="s">
        <v>4038</v>
      </c>
      <c r="E882" t="s">
        <v>4039</v>
      </c>
      <c r="F882" t="s">
        <v>3563</v>
      </c>
      <c r="J882" t="str">
        <f t="shared" si="105"/>
        <v xml:space="preserve">sales, </v>
      </c>
      <c r="K882" t="str">
        <f t="shared" si="106"/>
        <v xml:space="preserve"> category, </v>
      </c>
      <c r="L882" t="str">
        <f t="shared" si="107"/>
        <v xml:space="preserve"> prepared_food, </v>
      </c>
      <c r="M882" t="str">
        <f t="shared" si="108"/>
        <v xml:space="preserve"> founta, </v>
      </c>
      <c r="N882" t="str">
        <f t="shared" si="109"/>
        <v xml:space="preserve"> sales</v>
      </c>
      <c r="O882" t="str">
        <f t="shared" si="110"/>
        <v/>
      </c>
      <c r="P882" t="str">
        <f t="shared" si="111"/>
        <v/>
      </c>
      <c r="Q882" t="str">
        <f t="shared" si="112"/>
        <v>sales,  category,  prepared_food,  founta,  sales</v>
      </c>
    </row>
    <row r="883" spans="2:17" x14ac:dyDescent="0.2">
      <c r="B883" t="s">
        <v>1797</v>
      </c>
      <c r="C883" t="s">
        <v>4035</v>
      </c>
      <c r="J883" t="str">
        <f t="shared" si="105"/>
        <v xml:space="preserve">segment_sales, </v>
      </c>
      <c r="K883" t="str">
        <f t="shared" si="106"/>
        <v xml:space="preserve"> fuel_sales</v>
      </c>
      <c r="L883" t="str">
        <f t="shared" si="107"/>
        <v/>
      </c>
      <c r="M883" t="str">
        <f t="shared" si="108"/>
        <v/>
      </c>
      <c r="N883" t="str">
        <f t="shared" si="109"/>
        <v/>
      </c>
      <c r="O883" t="str">
        <f t="shared" si="110"/>
        <v/>
      </c>
      <c r="P883" t="str">
        <f t="shared" si="111"/>
        <v/>
      </c>
      <c r="Q883" t="str">
        <f t="shared" si="112"/>
        <v>segment_sales,  fuel_sales</v>
      </c>
    </row>
    <row r="884" spans="2:17" x14ac:dyDescent="0.2">
      <c r="B884" t="s">
        <v>1797</v>
      </c>
      <c r="C884" t="s">
        <v>3946</v>
      </c>
      <c r="D884" t="s">
        <v>4036</v>
      </c>
      <c r="E884" t="s">
        <v>4037</v>
      </c>
      <c r="J884" t="str">
        <f t="shared" si="105"/>
        <v xml:space="preserve">segment_sales, </v>
      </c>
      <c r="K884" t="str">
        <f t="shared" si="106"/>
        <v xml:space="preserve"> grocery, </v>
      </c>
      <c r="L884" t="str">
        <f t="shared" si="107"/>
        <v xml:space="preserve"> other_merch, </v>
      </c>
      <c r="M884" t="str">
        <f t="shared" si="108"/>
        <v xml:space="preserve"> ise_sales</v>
      </c>
      <c r="N884" t="str">
        <f t="shared" si="109"/>
        <v/>
      </c>
      <c r="O884" t="str">
        <f t="shared" si="110"/>
        <v/>
      </c>
      <c r="P884" t="str">
        <f t="shared" si="111"/>
        <v/>
      </c>
      <c r="Q884" t="str">
        <f t="shared" si="112"/>
        <v>segment_sales,  grocery,  other_merch,  ise_sales</v>
      </c>
    </row>
    <row r="885" spans="2:17" x14ac:dyDescent="0.2">
      <c r="B885" t="s">
        <v>1797</v>
      </c>
      <c r="C885" t="s">
        <v>3570</v>
      </c>
      <c r="J885" t="str">
        <f t="shared" si="105"/>
        <v xml:space="preserve">segment_sales, </v>
      </c>
      <c r="K885" t="str">
        <f t="shared" si="106"/>
        <v xml:space="preserve"> other_sales</v>
      </c>
      <c r="L885" t="str">
        <f t="shared" si="107"/>
        <v/>
      </c>
      <c r="M885" t="str">
        <f t="shared" si="108"/>
        <v/>
      </c>
      <c r="N885" t="str">
        <f t="shared" si="109"/>
        <v/>
      </c>
      <c r="O885" t="str">
        <f t="shared" si="110"/>
        <v/>
      </c>
      <c r="P885" t="str">
        <f t="shared" si="111"/>
        <v/>
      </c>
      <c r="Q885" t="str">
        <f t="shared" si="112"/>
        <v>segment_sales,  other_sales</v>
      </c>
    </row>
    <row r="886" spans="2:17" x14ac:dyDescent="0.2">
      <c r="B886" t="s">
        <v>1797</v>
      </c>
      <c r="C886" t="s">
        <v>4038</v>
      </c>
      <c r="D886" t="s">
        <v>4039</v>
      </c>
      <c r="E886" t="s">
        <v>3563</v>
      </c>
      <c r="J886" t="str">
        <f t="shared" si="105"/>
        <v xml:space="preserve">segment_sales, </v>
      </c>
      <c r="K886" t="str">
        <f t="shared" si="106"/>
        <v xml:space="preserve"> prepared_food, </v>
      </c>
      <c r="L886" t="str">
        <f t="shared" si="107"/>
        <v xml:space="preserve"> founta, </v>
      </c>
      <c r="M886" t="str">
        <f t="shared" si="108"/>
        <v xml:space="preserve"> sales</v>
      </c>
      <c r="N886" t="str">
        <f t="shared" si="109"/>
        <v/>
      </c>
      <c r="O886" t="str">
        <f t="shared" si="110"/>
        <v/>
      </c>
      <c r="P886" t="str">
        <f t="shared" si="111"/>
        <v/>
      </c>
      <c r="Q886" t="str">
        <f t="shared" si="112"/>
        <v>segment_sales,  prepared_food,  founta,  sales</v>
      </c>
    </row>
    <row r="887" spans="2:17" x14ac:dyDescent="0.2">
      <c r="B887" t="s">
        <v>1742</v>
      </c>
      <c r="C887" t="s">
        <v>4040</v>
      </c>
      <c r="J887" t="str">
        <f t="shared" si="105"/>
        <v xml:space="preserve">cardholders, </v>
      </c>
      <c r="K887" t="str">
        <f t="shared" si="106"/>
        <v xml:space="preserve"> total_cardholders</v>
      </c>
      <c r="L887" t="str">
        <f t="shared" si="107"/>
        <v/>
      </c>
      <c r="M887" t="str">
        <f t="shared" si="108"/>
        <v/>
      </c>
      <c r="N887" t="str">
        <f t="shared" si="109"/>
        <v/>
      </c>
      <c r="O887" t="str">
        <f t="shared" si="110"/>
        <v/>
      </c>
      <c r="P887" t="str">
        <f t="shared" si="111"/>
        <v/>
      </c>
      <c r="Q887" t="str">
        <f t="shared" si="112"/>
        <v>cardholders,  total_cardholders</v>
      </c>
    </row>
    <row r="888" spans="2:17" x14ac:dyDescent="0.2">
      <c r="B888" t="s">
        <v>2230</v>
      </c>
      <c r="C888" t="s">
        <v>3469</v>
      </c>
      <c r="D888" t="s">
        <v>3469</v>
      </c>
      <c r="E888" t="s">
        <v>4041</v>
      </c>
      <c r="J888" t="str">
        <f t="shared" si="105"/>
        <v xml:space="preserve">geographic, </v>
      </c>
      <c r="K888" t="str">
        <f t="shared" si="106"/>
        <v xml:space="preserve"> revenue, </v>
      </c>
      <c r="L888" t="str">
        <f t="shared" si="107"/>
        <v xml:space="preserve"> revenue, </v>
      </c>
      <c r="M888" t="str">
        <f t="shared" si="108"/>
        <v xml:space="preserve"> canadian_operations</v>
      </c>
      <c r="N888" t="str">
        <f t="shared" si="109"/>
        <v/>
      </c>
      <c r="O888" t="str">
        <f t="shared" si="110"/>
        <v/>
      </c>
      <c r="P888" t="str">
        <f t="shared" si="111"/>
        <v/>
      </c>
      <c r="Q888" t="str">
        <f t="shared" si="112"/>
        <v>geographic,  revenue,  revenue,  canadian_operations</v>
      </c>
    </row>
    <row r="889" spans="2:17" x14ac:dyDescent="0.2">
      <c r="B889" t="s">
        <v>2230</v>
      </c>
      <c r="C889" t="s">
        <v>3469</v>
      </c>
      <c r="D889" t="s">
        <v>3469</v>
      </c>
      <c r="E889" t="s">
        <v>4042</v>
      </c>
      <c r="J889" t="str">
        <f t="shared" si="105"/>
        <v xml:space="preserve">geographic, </v>
      </c>
      <c r="K889" t="str">
        <f t="shared" si="106"/>
        <v xml:space="preserve"> revenue, </v>
      </c>
      <c r="L889" t="str">
        <f t="shared" si="107"/>
        <v xml:space="preserve"> revenue, </v>
      </c>
      <c r="M889" t="str">
        <f t="shared" si="108"/>
        <v xml:space="preserve"> other_international_operations</v>
      </c>
      <c r="N889" t="str">
        <f t="shared" si="109"/>
        <v/>
      </c>
      <c r="O889" t="str">
        <f t="shared" si="110"/>
        <v/>
      </c>
      <c r="P889" t="str">
        <f t="shared" si="111"/>
        <v/>
      </c>
      <c r="Q889" t="str">
        <f t="shared" si="112"/>
        <v>geographic,  revenue,  revenue,  other_international_operations</v>
      </c>
    </row>
    <row r="890" spans="2:17" x14ac:dyDescent="0.2">
      <c r="B890" t="s">
        <v>2230</v>
      </c>
      <c r="C890" t="s">
        <v>3469</v>
      </c>
      <c r="D890" t="s">
        <v>3469</v>
      </c>
      <c r="E890" t="s">
        <v>4043</v>
      </c>
      <c r="J890" t="str">
        <f t="shared" si="105"/>
        <v xml:space="preserve">geographic, </v>
      </c>
      <c r="K890" t="str">
        <f t="shared" si="106"/>
        <v xml:space="preserve"> revenue, </v>
      </c>
      <c r="L890" t="str">
        <f t="shared" si="107"/>
        <v xml:space="preserve"> revenue, </v>
      </c>
      <c r="M890" t="str">
        <f t="shared" si="108"/>
        <v xml:space="preserve"> united_states_operations</v>
      </c>
      <c r="N890" t="str">
        <f t="shared" si="109"/>
        <v/>
      </c>
      <c r="O890" t="str">
        <f t="shared" si="110"/>
        <v/>
      </c>
      <c r="P890" t="str">
        <f t="shared" si="111"/>
        <v/>
      </c>
      <c r="Q890" t="str">
        <f t="shared" si="112"/>
        <v>geographic,  revenue,  revenue,  united_states_operations</v>
      </c>
    </row>
    <row r="891" spans="2:17" x14ac:dyDescent="0.2">
      <c r="B891" t="s">
        <v>1997</v>
      </c>
      <c r="C891" t="s">
        <v>4044</v>
      </c>
      <c r="D891" t="s">
        <v>3726</v>
      </c>
      <c r="J891" t="str">
        <f t="shared" si="105"/>
        <v xml:space="preserve">members, </v>
      </c>
      <c r="K891" t="str">
        <f t="shared" si="106"/>
        <v xml:space="preserve"> household, </v>
      </c>
      <c r="L891" t="str">
        <f t="shared" si="107"/>
        <v xml:space="preserve"> members</v>
      </c>
      <c r="M891" t="str">
        <f t="shared" si="108"/>
        <v/>
      </c>
      <c r="N891" t="str">
        <f t="shared" si="109"/>
        <v/>
      </c>
      <c r="O891" t="str">
        <f t="shared" si="110"/>
        <v/>
      </c>
      <c r="P891" t="str">
        <f t="shared" si="111"/>
        <v/>
      </c>
      <c r="Q891" t="str">
        <f t="shared" si="112"/>
        <v>members,  household,  members</v>
      </c>
    </row>
    <row r="892" spans="2:17" x14ac:dyDescent="0.2">
      <c r="B892" t="s">
        <v>1992</v>
      </c>
      <c r="J892" t="str">
        <f t="shared" si="105"/>
        <v>membership_fee_income</v>
      </c>
      <c r="K892" t="str">
        <f t="shared" si="106"/>
        <v/>
      </c>
      <c r="L892" t="str">
        <f t="shared" si="107"/>
        <v/>
      </c>
      <c r="M892" t="str">
        <f t="shared" si="108"/>
        <v/>
      </c>
      <c r="N892" t="str">
        <f t="shared" si="109"/>
        <v/>
      </c>
      <c r="O892" t="str">
        <f t="shared" si="110"/>
        <v/>
      </c>
      <c r="P892" t="str">
        <f t="shared" si="111"/>
        <v/>
      </c>
      <c r="Q892" t="str">
        <f t="shared" si="112"/>
        <v>membership_fee_income</v>
      </c>
    </row>
    <row r="893" spans="2:17" x14ac:dyDescent="0.2">
      <c r="B893" t="s">
        <v>1998</v>
      </c>
      <c r="C893" t="s">
        <v>4045</v>
      </c>
      <c r="J893" t="str">
        <f t="shared" si="105"/>
        <v xml:space="preserve">renewal_rate, </v>
      </c>
      <c r="K893" t="str">
        <f t="shared" si="106"/>
        <v xml:space="preserve"> renewal_rate</v>
      </c>
      <c r="L893" t="str">
        <f t="shared" si="107"/>
        <v/>
      </c>
      <c r="M893" t="str">
        <f t="shared" si="108"/>
        <v/>
      </c>
      <c r="N893" t="str">
        <f t="shared" si="109"/>
        <v/>
      </c>
      <c r="O893" t="str">
        <f t="shared" si="110"/>
        <v/>
      </c>
      <c r="P893" t="str">
        <f t="shared" si="111"/>
        <v/>
      </c>
      <c r="Q893" t="str">
        <f t="shared" si="112"/>
        <v>renewal_rate,  renewal_rate</v>
      </c>
    </row>
    <row r="894" spans="2:17" x14ac:dyDescent="0.2">
      <c r="B894" t="s">
        <v>2232</v>
      </c>
      <c r="C894" t="s">
        <v>3469</v>
      </c>
      <c r="D894" t="s">
        <v>4046</v>
      </c>
      <c r="E894" t="s">
        <v>3469</v>
      </c>
      <c r="J894" t="str">
        <f t="shared" si="105"/>
        <v xml:space="preserve">segment, </v>
      </c>
      <c r="K894" t="str">
        <f t="shared" si="106"/>
        <v xml:space="preserve"> revenue, </v>
      </c>
      <c r="L894" t="str">
        <f t="shared" si="107"/>
        <v xml:space="preserve"> membership_fees, </v>
      </c>
      <c r="M894" t="str">
        <f t="shared" si="108"/>
        <v xml:space="preserve"> revenue</v>
      </c>
      <c r="N894" t="str">
        <f t="shared" si="109"/>
        <v/>
      </c>
      <c r="O894" t="str">
        <f t="shared" si="110"/>
        <v/>
      </c>
      <c r="P894" t="str">
        <f t="shared" si="111"/>
        <v/>
      </c>
      <c r="Q894" t="str">
        <f t="shared" si="112"/>
        <v>segment,  revenue,  membership_fees,  revenue</v>
      </c>
    </row>
    <row r="895" spans="2:17" x14ac:dyDescent="0.2">
      <c r="B895" t="s">
        <v>2232</v>
      </c>
      <c r="C895" t="s">
        <v>3469</v>
      </c>
      <c r="D895" t="s">
        <v>3522</v>
      </c>
      <c r="J895" t="str">
        <f t="shared" si="105"/>
        <v xml:space="preserve">segment, </v>
      </c>
      <c r="K895" t="str">
        <f t="shared" si="106"/>
        <v xml:space="preserve"> revenue, </v>
      </c>
      <c r="L895" t="str">
        <f t="shared" si="107"/>
        <v xml:space="preserve"> net_sales</v>
      </c>
      <c r="M895" t="str">
        <f t="shared" si="108"/>
        <v/>
      </c>
      <c r="N895" t="str">
        <f t="shared" si="109"/>
        <v/>
      </c>
      <c r="O895" t="str">
        <f t="shared" si="110"/>
        <v/>
      </c>
      <c r="P895" t="str">
        <f t="shared" si="111"/>
        <v/>
      </c>
      <c r="Q895" t="str">
        <f t="shared" si="112"/>
        <v>segment,  revenue,  net_sales</v>
      </c>
    </row>
    <row r="896" spans="2:17" x14ac:dyDescent="0.2">
      <c r="B896" t="s">
        <v>2240</v>
      </c>
      <c r="C896" t="s">
        <v>3469</v>
      </c>
      <c r="D896" t="s">
        <v>3522</v>
      </c>
      <c r="E896" t="s">
        <v>4047</v>
      </c>
      <c r="J896" t="str">
        <f t="shared" si="105"/>
        <v xml:space="preserve">sub_segment, </v>
      </c>
      <c r="K896" t="str">
        <f t="shared" si="106"/>
        <v xml:space="preserve"> revenue, </v>
      </c>
      <c r="L896" t="str">
        <f t="shared" si="107"/>
        <v xml:space="preserve"> net_sales, </v>
      </c>
      <c r="M896" t="str">
        <f t="shared" si="108"/>
        <v xml:space="preserve"> ancillary</v>
      </c>
      <c r="N896" t="str">
        <f t="shared" si="109"/>
        <v/>
      </c>
      <c r="O896" t="str">
        <f t="shared" si="110"/>
        <v/>
      </c>
      <c r="P896" t="str">
        <f t="shared" si="111"/>
        <v/>
      </c>
      <c r="Q896" t="str">
        <f t="shared" si="112"/>
        <v>sub_segment,  revenue,  net_sales,  ancillary</v>
      </c>
    </row>
    <row r="897" spans="2:17" x14ac:dyDescent="0.2">
      <c r="B897" t="s">
        <v>2240</v>
      </c>
      <c r="C897" t="s">
        <v>3469</v>
      </c>
      <c r="D897" t="s">
        <v>3522</v>
      </c>
      <c r="E897" t="s">
        <v>4047</v>
      </c>
      <c r="F897" t="s">
        <v>3494</v>
      </c>
      <c r="J897" t="str">
        <f t="shared" si="105"/>
        <v xml:space="preserve">sub_segment, </v>
      </c>
      <c r="K897" t="str">
        <f t="shared" si="106"/>
        <v xml:space="preserve"> revenue, </v>
      </c>
      <c r="L897" t="str">
        <f t="shared" si="107"/>
        <v xml:space="preserve"> net_sales, </v>
      </c>
      <c r="M897" t="str">
        <f t="shared" si="108"/>
        <v xml:space="preserve"> ancillary, </v>
      </c>
      <c r="N897" t="str">
        <f t="shared" si="109"/>
        <v xml:space="preserve"> other</v>
      </c>
      <c r="O897" t="str">
        <f t="shared" si="110"/>
        <v/>
      </c>
      <c r="P897" t="str">
        <f t="shared" si="111"/>
        <v/>
      </c>
      <c r="Q897" t="str">
        <f t="shared" si="112"/>
        <v>sub_segment,  revenue,  net_sales,  ancillary,  other</v>
      </c>
    </row>
    <row r="898" spans="2:17" x14ac:dyDescent="0.2">
      <c r="B898" t="s">
        <v>2240</v>
      </c>
      <c r="C898" t="s">
        <v>3469</v>
      </c>
      <c r="D898" t="s">
        <v>3522</v>
      </c>
      <c r="E898" t="s">
        <v>3860</v>
      </c>
      <c r="F898" t="s">
        <v>4048</v>
      </c>
      <c r="J898" t="str">
        <f t="shared" si="105"/>
        <v xml:space="preserve">sub_segment, </v>
      </c>
      <c r="K898" t="str">
        <f t="shared" si="106"/>
        <v xml:space="preserve"> revenue, </v>
      </c>
      <c r="L898" t="str">
        <f t="shared" si="107"/>
        <v xml:space="preserve"> net_sales, </v>
      </c>
      <c r="M898" t="str">
        <f t="shared" si="108"/>
        <v xml:space="preserve"> food, </v>
      </c>
      <c r="N898" t="str">
        <f t="shared" si="109"/>
        <v xml:space="preserve"> sundries</v>
      </c>
      <c r="O898" t="str">
        <f t="shared" si="110"/>
        <v/>
      </c>
      <c r="P898" t="str">
        <f t="shared" si="111"/>
        <v/>
      </c>
      <c r="Q898" t="str">
        <f t="shared" si="112"/>
        <v>sub_segment,  revenue,  net_sales,  food,  sundries</v>
      </c>
    </row>
    <row r="899" spans="2:17" x14ac:dyDescent="0.2">
      <c r="B899" t="s">
        <v>2240</v>
      </c>
      <c r="C899" t="s">
        <v>3469</v>
      </c>
      <c r="D899" t="s">
        <v>3522</v>
      </c>
      <c r="E899" t="s">
        <v>4049</v>
      </c>
      <c r="J899" t="str">
        <f t="shared" ref="J899:J962" si="113">IF(B899="","",IF(C899&lt;&gt;"",B899&amp;", ",B899))</f>
        <v xml:space="preserve">sub_segment, </v>
      </c>
      <c r="K899" t="str">
        <f t="shared" ref="K899:K962" si="114">IF(C899="","",IF(D899&lt;&gt;"",C899&amp;", ",C899))</f>
        <v xml:space="preserve"> revenue, </v>
      </c>
      <c r="L899" t="str">
        <f t="shared" ref="L899:L962" si="115">IF(D899="","",IF(E899&lt;&gt;"",D899&amp;", ",D899))</f>
        <v xml:space="preserve"> net_sales, </v>
      </c>
      <c r="M899" t="str">
        <f t="shared" ref="M899:M962" si="116">IF(E899="","",IF(F899&lt;&gt;"",E899&amp;", ",E899))</f>
        <v xml:space="preserve"> fresh_foods</v>
      </c>
      <c r="N899" t="str">
        <f t="shared" ref="N899:N962" si="117">IF(F899="","",IF(G899&lt;&gt;"",F899&amp;", ",F899))</f>
        <v/>
      </c>
      <c r="O899" t="str">
        <f t="shared" ref="O899:O962" si="118">IF(G899="","",IF(H899&lt;&gt;"",G899&amp;", ",G899))</f>
        <v/>
      </c>
      <c r="P899" t="str">
        <f t="shared" ref="P899:P962" si="119">IF(H899="","",IF(I899&lt;&gt;"",H899&amp;", ",H899))</f>
        <v/>
      </c>
      <c r="Q899" t="str">
        <f t="shared" ref="Q899:Q962" si="120">CONCATENATE(J899,K899,L899,M899,N899,O899,P899)</f>
        <v>sub_segment,  revenue,  net_sales,  fresh_foods</v>
      </c>
    </row>
    <row r="900" spans="2:17" x14ac:dyDescent="0.2">
      <c r="B900" t="s">
        <v>2240</v>
      </c>
      <c r="C900" t="s">
        <v>3469</v>
      </c>
      <c r="D900" t="s">
        <v>3522</v>
      </c>
      <c r="E900" t="s">
        <v>4017</v>
      </c>
      <c r="J900" t="str">
        <f t="shared" si="113"/>
        <v xml:space="preserve">sub_segment, </v>
      </c>
      <c r="K900" t="str">
        <f t="shared" si="114"/>
        <v xml:space="preserve"> revenue, </v>
      </c>
      <c r="L900" t="str">
        <f t="shared" si="115"/>
        <v xml:space="preserve"> net_sales, </v>
      </c>
      <c r="M900" t="str">
        <f t="shared" si="116"/>
        <v xml:space="preserve"> hardlines</v>
      </c>
      <c r="N900" t="str">
        <f t="shared" si="117"/>
        <v/>
      </c>
      <c r="O900" t="str">
        <f t="shared" si="118"/>
        <v/>
      </c>
      <c r="P900" t="str">
        <f t="shared" si="119"/>
        <v/>
      </c>
      <c r="Q900" t="str">
        <f t="shared" si="120"/>
        <v>sub_segment,  revenue,  net_sales,  hardlines</v>
      </c>
    </row>
    <row r="901" spans="2:17" x14ac:dyDescent="0.2">
      <c r="B901" t="s">
        <v>2240</v>
      </c>
      <c r="C901" t="s">
        <v>3469</v>
      </c>
      <c r="D901" t="s">
        <v>3522</v>
      </c>
      <c r="E901" t="s">
        <v>4050</v>
      </c>
      <c r="J901" t="str">
        <f t="shared" si="113"/>
        <v xml:space="preserve">sub_segment, </v>
      </c>
      <c r="K901" t="str">
        <f t="shared" si="114"/>
        <v xml:space="preserve"> revenue, </v>
      </c>
      <c r="L901" t="str">
        <f t="shared" si="115"/>
        <v xml:space="preserve"> net_sales, </v>
      </c>
      <c r="M901" t="str">
        <f t="shared" si="116"/>
        <v xml:space="preserve"> softlines</v>
      </c>
      <c r="N901" t="str">
        <f t="shared" si="117"/>
        <v/>
      </c>
      <c r="O901" t="str">
        <f t="shared" si="118"/>
        <v/>
      </c>
      <c r="P901" t="str">
        <f t="shared" si="119"/>
        <v/>
      </c>
      <c r="Q901" t="str">
        <f t="shared" si="120"/>
        <v>sub_segment,  revenue,  net_sales,  softlines</v>
      </c>
    </row>
    <row r="902" spans="2:17" x14ac:dyDescent="0.2">
      <c r="B902" t="s">
        <v>1999</v>
      </c>
      <c r="C902" t="s">
        <v>2283</v>
      </c>
      <c r="J902" t="str">
        <f t="shared" si="113"/>
        <v xml:space="preserve">warehouses, </v>
      </c>
      <c r="K902" t="str">
        <f t="shared" si="114"/>
        <v xml:space="preserve"> warehouses</v>
      </c>
      <c r="L902" t="str">
        <f t="shared" si="115"/>
        <v/>
      </c>
      <c r="M902" t="str">
        <f t="shared" si="116"/>
        <v/>
      </c>
      <c r="N902" t="str">
        <f t="shared" si="117"/>
        <v/>
      </c>
      <c r="O902" t="str">
        <f t="shared" si="118"/>
        <v/>
      </c>
      <c r="P902" t="str">
        <f t="shared" si="119"/>
        <v/>
      </c>
      <c r="Q902" t="str">
        <f t="shared" si="120"/>
        <v>warehouses,  warehouses</v>
      </c>
    </row>
    <row r="903" spans="2:17" x14ac:dyDescent="0.2">
      <c r="B903" t="s">
        <v>2268</v>
      </c>
      <c r="C903" t="s">
        <v>4051</v>
      </c>
      <c r="D903" t="s">
        <v>3509</v>
      </c>
      <c r="J903" t="str">
        <f t="shared" si="113"/>
        <v xml:space="preserve">digital, </v>
      </c>
      <c r="K903" t="str">
        <f t="shared" si="114"/>
        <v xml:space="preserve"> digital, </v>
      </c>
      <c r="L903" t="str">
        <f t="shared" si="115"/>
        <v xml:space="preserve"> comparable_sales</v>
      </c>
      <c r="M903" t="str">
        <f t="shared" si="116"/>
        <v/>
      </c>
      <c r="N903" t="str">
        <f t="shared" si="117"/>
        <v/>
      </c>
      <c r="O903" t="str">
        <f t="shared" si="118"/>
        <v/>
      </c>
      <c r="P903" t="str">
        <f t="shared" si="119"/>
        <v/>
      </c>
      <c r="Q903" t="str">
        <f t="shared" si="120"/>
        <v>digital,  digital,  comparable_sales</v>
      </c>
    </row>
    <row r="904" spans="2:17" x14ac:dyDescent="0.2">
      <c r="B904" t="s">
        <v>1768</v>
      </c>
      <c r="C904" t="s">
        <v>3494</v>
      </c>
      <c r="D904" t="s">
        <v>3469</v>
      </c>
      <c r="J904" t="str">
        <f t="shared" si="113"/>
        <v xml:space="preserve">other, </v>
      </c>
      <c r="K904" t="str">
        <f t="shared" si="114"/>
        <v xml:space="preserve"> other, </v>
      </c>
      <c r="L904" t="str">
        <f t="shared" si="115"/>
        <v xml:space="preserve"> revenue</v>
      </c>
      <c r="M904" t="str">
        <f t="shared" si="116"/>
        <v/>
      </c>
      <c r="N904" t="str">
        <f t="shared" si="117"/>
        <v/>
      </c>
      <c r="O904" t="str">
        <f t="shared" si="118"/>
        <v/>
      </c>
      <c r="P904" t="str">
        <f t="shared" si="119"/>
        <v/>
      </c>
      <c r="Q904" t="str">
        <f t="shared" si="120"/>
        <v>other,  other,  revenue</v>
      </c>
    </row>
    <row r="905" spans="2:17" x14ac:dyDescent="0.2">
      <c r="B905" t="s">
        <v>2051</v>
      </c>
      <c r="C905" t="s">
        <v>3522</v>
      </c>
      <c r="D905" t="s">
        <v>4052</v>
      </c>
      <c r="J905" t="str">
        <f t="shared" si="113"/>
        <v xml:space="preserve">product, </v>
      </c>
      <c r="K905" t="str">
        <f t="shared" si="114"/>
        <v xml:space="preserve"> net_sales, </v>
      </c>
      <c r="L905" t="str">
        <f t="shared" si="115"/>
        <v xml:space="preserve"> target_credit_card</v>
      </c>
      <c r="M905" t="str">
        <f t="shared" si="116"/>
        <v/>
      </c>
      <c r="N905" t="str">
        <f t="shared" si="117"/>
        <v/>
      </c>
      <c r="O905" t="str">
        <f t="shared" si="118"/>
        <v/>
      </c>
      <c r="P905" t="str">
        <f t="shared" si="119"/>
        <v/>
      </c>
      <c r="Q905" t="str">
        <f t="shared" si="120"/>
        <v>product,  net_sales,  target_credit_card</v>
      </c>
    </row>
    <row r="906" spans="2:17" x14ac:dyDescent="0.2">
      <c r="B906" t="s">
        <v>2051</v>
      </c>
      <c r="C906" t="s">
        <v>3522</v>
      </c>
      <c r="D906" t="s">
        <v>4053</v>
      </c>
      <c r="J906" t="str">
        <f t="shared" si="113"/>
        <v xml:space="preserve">product, </v>
      </c>
      <c r="K906" t="str">
        <f t="shared" si="114"/>
        <v xml:space="preserve"> net_sales, </v>
      </c>
      <c r="L906" t="str">
        <f t="shared" si="115"/>
        <v xml:space="preserve"> target_debit_card</v>
      </c>
      <c r="M906" t="str">
        <f t="shared" si="116"/>
        <v/>
      </c>
      <c r="N906" t="str">
        <f t="shared" si="117"/>
        <v/>
      </c>
      <c r="O906" t="str">
        <f t="shared" si="118"/>
        <v/>
      </c>
      <c r="P906" t="str">
        <f t="shared" si="119"/>
        <v/>
      </c>
      <c r="Q906" t="str">
        <f t="shared" si="120"/>
        <v>product,  net_sales,  target_debit_card</v>
      </c>
    </row>
    <row r="907" spans="2:17" x14ac:dyDescent="0.2">
      <c r="B907" t="s">
        <v>1852</v>
      </c>
      <c r="C907" t="s">
        <v>4054</v>
      </c>
      <c r="D907" t="s">
        <v>3529</v>
      </c>
      <c r="E907" t="s">
        <v>3536</v>
      </c>
      <c r="J907" t="str">
        <f t="shared" si="113"/>
        <v xml:space="preserve">revenue, </v>
      </c>
      <c r="K907" t="str">
        <f t="shared" si="114"/>
        <v xml:space="preserve"> other_sources, </v>
      </c>
      <c r="L907" t="str">
        <f t="shared" si="115"/>
        <v xml:space="preserve"> apparel, </v>
      </c>
      <c r="M907" t="str">
        <f t="shared" si="116"/>
        <v xml:space="preserve"> accessories</v>
      </c>
      <c r="N907" t="str">
        <f t="shared" si="117"/>
        <v/>
      </c>
      <c r="O907" t="str">
        <f t="shared" si="118"/>
        <v/>
      </c>
      <c r="P907" t="str">
        <f t="shared" si="119"/>
        <v/>
      </c>
      <c r="Q907" t="str">
        <f t="shared" si="120"/>
        <v>revenue,  other_sources,  apparel,  accessories</v>
      </c>
    </row>
    <row r="908" spans="2:17" x14ac:dyDescent="0.2">
      <c r="B908" t="s">
        <v>1852</v>
      </c>
      <c r="C908" t="s">
        <v>4054</v>
      </c>
      <c r="D908" t="s">
        <v>3657</v>
      </c>
      <c r="E908" t="s">
        <v>4055</v>
      </c>
      <c r="J908" t="str">
        <f t="shared" si="113"/>
        <v xml:space="preserve">revenue, </v>
      </c>
      <c r="K908" t="str">
        <f t="shared" si="114"/>
        <v xml:space="preserve"> other_sources, </v>
      </c>
      <c r="L908" t="str">
        <f t="shared" si="115"/>
        <v xml:space="preserve"> beauty, </v>
      </c>
      <c r="M908" t="str">
        <f t="shared" si="116"/>
        <v xml:space="preserve"> household_essentials</v>
      </c>
      <c r="N908" t="str">
        <f t="shared" si="117"/>
        <v/>
      </c>
      <c r="O908" t="str">
        <f t="shared" si="118"/>
        <v/>
      </c>
      <c r="P908" t="str">
        <f t="shared" si="119"/>
        <v/>
      </c>
      <c r="Q908" t="str">
        <f t="shared" si="120"/>
        <v>revenue,  other_sources,  beauty,  household_essentials</v>
      </c>
    </row>
    <row r="909" spans="2:17" x14ac:dyDescent="0.2">
      <c r="B909" t="s">
        <v>1852</v>
      </c>
      <c r="C909" t="s">
        <v>4054</v>
      </c>
      <c r="D909" t="s">
        <v>4056</v>
      </c>
      <c r="J909" t="str">
        <f t="shared" si="113"/>
        <v xml:space="preserve">revenue, </v>
      </c>
      <c r="K909" t="str">
        <f t="shared" si="114"/>
        <v xml:space="preserve"> other_sources, </v>
      </c>
      <c r="L909" t="str">
        <f t="shared" si="115"/>
        <v xml:space="preserve"> credit_card_profit_sharing</v>
      </c>
      <c r="M909" t="str">
        <f t="shared" si="116"/>
        <v/>
      </c>
      <c r="N909" t="str">
        <f t="shared" si="117"/>
        <v/>
      </c>
      <c r="O909" t="str">
        <f t="shared" si="118"/>
        <v/>
      </c>
      <c r="P909" t="str">
        <f t="shared" si="119"/>
        <v/>
      </c>
      <c r="Q909" t="str">
        <f t="shared" si="120"/>
        <v>revenue,  other_sources,  credit_card_profit_sharing</v>
      </c>
    </row>
    <row r="910" spans="2:17" x14ac:dyDescent="0.2">
      <c r="B910" t="s">
        <v>1852</v>
      </c>
      <c r="C910" t="s">
        <v>4054</v>
      </c>
      <c r="D910" t="s">
        <v>3860</v>
      </c>
      <c r="E910" t="s">
        <v>4057</v>
      </c>
      <c r="J910" t="str">
        <f t="shared" si="113"/>
        <v xml:space="preserve">revenue, </v>
      </c>
      <c r="K910" t="str">
        <f t="shared" si="114"/>
        <v xml:space="preserve"> other_sources, </v>
      </c>
      <c r="L910" t="str">
        <f t="shared" si="115"/>
        <v xml:space="preserve"> food, </v>
      </c>
      <c r="M910" t="str">
        <f t="shared" si="116"/>
        <v xml:space="preserve"> beverage</v>
      </c>
      <c r="N910" t="str">
        <f t="shared" si="117"/>
        <v/>
      </c>
      <c r="O910" t="str">
        <f t="shared" si="118"/>
        <v/>
      </c>
      <c r="P910" t="str">
        <f t="shared" si="119"/>
        <v/>
      </c>
      <c r="Q910" t="str">
        <f t="shared" si="120"/>
        <v>revenue,  other_sources,  food,  beverage</v>
      </c>
    </row>
    <row r="911" spans="2:17" x14ac:dyDescent="0.2">
      <c r="B911" t="s">
        <v>1852</v>
      </c>
      <c r="C911" t="s">
        <v>4054</v>
      </c>
      <c r="D911" t="s">
        <v>4017</v>
      </c>
      <c r="J911" t="str">
        <f t="shared" si="113"/>
        <v xml:space="preserve">revenue, </v>
      </c>
      <c r="K911" t="str">
        <f t="shared" si="114"/>
        <v xml:space="preserve"> other_sources, </v>
      </c>
      <c r="L911" t="str">
        <f t="shared" si="115"/>
        <v xml:space="preserve"> hardlines</v>
      </c>
      <c r="M911" t="str">
        <f t="shared" si="116"/>
        <v/>
      </c>
      <c r="N911" t="str">
        <f t="shared" si="117"/>
        <v/>
      </c>
      <c r="O911" t="str">
        <f t="shared" si="118"/>
        <v/>
      </c>
      <c r="P911" t="str">
        <f t="shared" si="119"/>
        <v/>
      </c>
      <c r="Q911" t="str">
        <f t="shared" si="120"/>
        <v>revenue,  other_sources,  hardlines</v>
      </c>
    </row>
    <row r="912" spans="2:17" x14ac:dyDescent="0.2">
      <c r="B912" t="s">
        <v>1852</v>
      </c>
      <c r="C912" t="s">
        <v>4054</v>
      </c>
      <c r="D912" t="s">
        <v>3970</v>
      </c>
      <c r="E912" t="s">
        <v>4016</v>
      </c>
      <c r="J912" t="str">
        <f t="shared" si="113"/>
        <v xml:space="preserve">revenue, </v>
      </c>
      <c r="K912" t="str">
        <f t="shared" si="114"/>
        <v xml:space="preserve"> other_sources, </v>
      </c>
      <c r="L912" t="str">
        <f t="shared" si="115"/>
        <v xml:space="preserve"> home_furnishings, </v>
      </c>
      <c r="M912" t="str">
        <f t="shared" si="116"/>
        <v xml:space="preserve"> decor</v>
      </c>
      <c r="N912" t="str">
        <f t="shared" si="117"/>
        <v/>
      </c>
      <c r="O912" t="str">
        <f t="shared" si="118"/>
        <v/>
      </c>
      <c r="P912" t="str">
        <f t="shared" si="119"/>
        <v/>
      </c>
      <c r="Q912" t="str">
        <f t="shared" si="120"/>
        <v>revenue,  other_sources,  home_furnishings,  decor</v>
      </c>
    </row>
    <row r="913" spans="2:17" x14ac:dyDescent="0.2">
      <c r="B913" t="s">
        <v>1852</v>
      </c>
      <c r="C913" t="s">
        <v>4054</v>
      </c>
      <c r="D913" t="s">
        <v>3494</v>
      </c>
      <c r="E913" t="s">
        <v>3469</v>
      </c>
      <c r="J913" t="str">
        <f t="shared" si="113"/>
        <v xml:space="preserve">revenue, </v>
      </c>
      <c r="K913" t="str">
        <f t="shared" si="114"/>
        <v xml:space="preserve"> other_sources, </v>
      </c>
      <c r="L913" t="str">
        <f t="shared" si="115"/>
        <v xml:space="preserve"> other, </v>
      </c>
      <c r="M913" t="str">
        <f t="shared" si="116"/>
        <v xml:space="preserve"> revenue</v>
      </c>
      <c r="N913" t="str">
        <f t="shared" si="117"/>
        <v/>
      </c>
      <c r="O913" t="str">
        <f t="shared" si="118"/>
        <v/>
      </c>
      <c r="P913" t="str">
        <f t="shared" si="119"/>
        <v/>
      </c>
      <c r="Q913" t="str">
        <f t="shared" si="120"/>
        <v>revenue,  other_sources,  other,  revenue</v>
      </c>
    </row>
    <row r="914" spans="2:17" x14ac:dyDescent="0.2">
      <c r="B914" t="s">
        <v>1852</v>
      </c>
      <c r="C914" t="s">
        <v>4054</v>
      </c>
      <c r="D914" t="s">
        <v>4058</v>
      </c>
      <c r="J914" t="str">
        <f t="shared" si="113"/>
        <v xml:space="preserve">revenue, </v>
      </c>
      <c r="K914" t="str">
        <f t="shared" si="114"/>
        <v xml:space="preserve"> other_sources, </v>
      </c>
      <c r="L914" t="str">
        <f t="shared" si="115"/>
        <v xml:space="preserve"> others</v>
      </c>
      <c r="M914" t="str">
        <f t="shared" si="116"/>
        <v/>
      </c>
      <c r="N914" t="str">
        <f t="shared" si="117"/>
        <v/>
      </c>
      <c r="O914" t="str">
        <f t="shared" si="118"/>
        <v/>
      </c>
      <c r="P914" t="str">
        <f t="shared" si="119"/>
        <v/>
      </c>
      <c r="Q914" t="str">
        <f t="shared" si="120"/>
        <v>revenue,  other_sources,  others</v>
      </c>
    </row>
    <row r="915" spans="2:17" x14ac:dyDescent="0.2">
      <c r="B915" t="s">
        <v>2179</v>
      </c>
      <c r="J915" t="str">
        <f t="shared" si="113"/>
        <v>same_day_services</v>
      </c>
      <c r="K915" t="str">
        <f t="shared" si="114"/>
        <v/>
      </c>
      <c r="L915" t="str">
        <f t="shared" si="115"/>
        <v/>
      </c>
      <c r="M915" t="str">
        <f t="shared" si="116"/>
        <v/>
      </c>
      <c r="N915" t="str">
        <f t="shared" si="117"/>
        <v/>
      </c>
      <c r="O915" t="str">
        <f t="shared" si="118"/>
        <v/>
      </c>
      <c r="P915" t="str">
        <f t="shared" si="119"/>
        <v/>
      </c>
      <c r="Q915" t="str">
        <f t="shared" si="120"/>
        <v>same_day_services</v>
      </c>
    </row>
    <row r="916" spans="2:17" x14ac:dyDescent="0.2">
      <c r="B916" t="s">
        <v>2232</v>
      </c>
      <c r="C916" t="s">
        <v>3522</v>
      </c>
      <c r="D916" t="s">
        <v>4059</v>
      </c>
      <c r="E916" t="s">
        <v>4060</v>
      </c>
      <c r="J916" t="str">
        <f t="shared" si="113"/>
        <v xml:space="preserve">segment, </v>
      </c>
      <c r="K916" t="str">
        <f t="shared" si="114"/>
        <v xml:space="preserve"> net_sales, </v>
      </c>
      <c r="L916" t="str">
        <f t="shared" si="115"/>
        <v xml:space="preserve"> comparable_sales_growth_, </v>
      </c>
      <c r="M916" t="str">
        <f t="shared" si="116"/>
        <v xml:space="preserve"> signature_categories</v>
      </c>
      <c r="N916" t="str">
        <f t="shared" si="117"/>
        <v/>
      </c>
      <c r="O916" t="str">
        <f t="shared" si="118"/>
        <v/>
      </c>
      <c r="P916" t="str">
        <f t="shared" si="119"/>
        <v/>
      </c>
      <c r="Q916" t="str">
        <f t="shared" si="120"/>
        <v>segment,  net_sales,  comparable_sales_growth_,  signature_categories</v>
      </c>
    </row>
    <row r="917" spans="2:17" x14ac:dyDescent="0.2">
      <c r="B917" t="s">
        <v>2232</v>
      </c>
      <c r="C917" t="s">
        <v>3522</v>
      </c>
      <c r="D917" t="s">
        <v>4051</v>
      </c>
      <c r="E917" t="s">
        <v>3509</v>
      </c>
      <c r="J917" t="str">
        <f t="shared" si="113"/>
        <v xml:space="preserve">segment, </v>
      </c>
      <c r="K917" t="str">
        <f t="shared" si="114"/>
        <v xml:space="preserve"> net_sales, </v>
      </c>
      <c r="L917" t="str">
        <f t="shared" si="115"/>
        <v xml:space="preserve"> digital, </v>
      </c>
      <c r="M917" t="str">
        <f t="shared" si="116"/>
        <v xml:space="preserve"> comparable_sales</v>
      </c>
      <c r="N917" t="str">
        <f t="shared" si="117"/>
        <v/>
      </c>
      <c r="O917" t="str">
        <f t="shared" si="118"/>
        <v/>
      </c>
      <c r="P917" t="str">
        <f t="shared" si="119"/>
        <v/>
      </c>
      <c r="Q917" t="str">
        <f t="shared" si="120"/>
        <v>segment,  net_sales,  digital,  comparable_sales</v>
      </c>
    </row>
    <row r="918" spans="2:17" x14ac:dyDescent="0.2">
      <c r="B918" t="s">
        <v>2232</v>
      </c>
      <c r="C918" t="s">
        <v>3522</v>
      </c>
      <c r="D918" t="s">
        <v>4061</v>
      </c>
      <c r="E918" t="s">
        <v>4062</v>
      </c>
      <c r="J918" t="str">
        <f t="shared" si="113"/>
        <v xml:space="preserve">segment, </v>
      </c>
      <c r="K918" t="str">
        <f t="shared" si="114"/>
        <v xml:space="preserve"> net_sales, </v>
      </c>
      <c r="L918" t="str">
        <f t="shared" si="115"/>
        <v xml:space="preserve"> digitally_originated, </v>
      </c>
      <c r="M918" t="str">
        <f t="shared" si="116"/>
        <v xml:space="preserve"> comparable_sales_change</v>
      </c>
      <c r="N918" t="str">
        <f t="shared" si="117"/>
        <v/>
      </c>
      <c r="O918" t="str">
        <f t="shared" si="118"/>
        <v/>
      </c>
      <c r="P918" t="str">
        <f t="shared" si="119"/>
        <v/>
      </c>
      <c r="Q918" t="str">
        <f t="shared" si="120"/>
        <v>segment,  net_sales,  digitally_originated,  comparable_sales_change</v>
      </c>
    </row>
    <row r="919" spans="2:17" x14ac:dyDescent="0.2">
      <c r="B919" t="s">
        <v>2232</v>
      </c>
      <c r="C919" t="s">
        <v>3522</v>
      </c>
      <c r="D919" t="s">
        <v>4063</v>
      </c>
      <c r="J919" t="str">
        <f t="shared" si="113"/>
        <v xml:space="preserve">segment, </v>
      </c>
      <c r="K919" t="str">
        <f t="shared" si="114"/>
        <v xml:space="preserve"> net_sales, </v>
      </c>
      <c r="L919" t="str">
        <f t="shared" si="115"/>
        <v xml:space="preserve"> sales_by_digitally_originated</v>
      </c>
      <c r="M919" t="str">
        <f t="shared" si="116"/>
        <v/>
      </c>
      <c r="N919" t="str">
        <f t="shared" si="117"/>
        <v/>
      </c>
      <c r="O919" t="str">
        <f t="shared" si="118"/>
        <v/>
      </c>
      <c r="P919" t="str">
        <f t="shared" si="119"/>
        <v/>
      </c>
      <c r="Q919" t="str">
        <f t="shared" si="120"/>
        <v>segment,  net_sales,  sales_by_digitally_originated</v>
      </c>
    </row>
    <row r="920" spans="2:17" x14ac:dyDescent="0.2">
      <c r="B920" t="s">
        <v>2232</v>
      </c>
      <c r="C920" t="s">
        <v>3522</v>
      </c>
      <c r="D920" t="s">
        <v>4064</v>
      </c>
      <c r="E920" t="s">
        <v>2201</v>
      </c>
      <c r="F920" t="s">
        <v>4065</v>
      </c>
      <c r="J920" t="str">
        <f t="shared" si="113"/>
        <v xml:space="preserve">segment, </v>
      </c>
      <c r="K920" t="str">
        <f t="shared" si="114"/>
        <v xml:space="preserve"> net_sales, </v>
      </c>
      <c r="L920" t="str">
        <f t="shared" si="115"/>
        <v xml:space="preserve"> sales_by, </v>
      </c>
      <c r="M920" t="str">
        <f t="shared" si="116"/>
        <v xml:space="preserve"> stores, </v>
      </c>
      <c r="N920" t="str">
        <f t="shared" si="117"/>
        <v xml:space="preserve"> originated</v>
      </c>
      <c r="O920" t="str">
        <f t="shared" si="118"/>
        <v/>
      </c>
      <c r="P920" t="str">
        <f t="shared" si="119"/>
        <v/>
      </c>
      <c r="Q920" t="str">
        <f t="shared" si="120"/>
        <v>segment,  net_sales,  sales_by,  stores,  originated</v>
      </c>
    </row>
    <row r="921" spans="2:17" x14ac:dyDescent="0.2">
      <c r="B921" t="s">
        <v>2232</v>
      </c>
      <c r="C921" t="s">
        <v>3522</v>
      </c>
      <c r="D921" t="s">
        <v>4066</v>
      </c>
      <c r="E921" t="s">
        <v>3918</v>
      </c>
      <c r="F921" t="s">
        <v>4067</v>
      </c>
      <c r="J921" t="str">
        <f t="shared" si="113"/>
        <v xml:space="preserve">segment, </v>
      </c>
      <c r="K921" t="str">
        <f t="shared" si="114"/>
        <v xml:space="preserve"> net_sales, </v>
      </c>
      <c r="L921" t="str">
        <f t="shared" si="115"/>
        <v xml:space="preserve"> same_day_services_(order_pick_up, </v>
      </c>
      <c r="M921" t="str">
        <f t="shared" si="116"/>
        <v xml:space="preserve"> drive_up, </v>
      </c>
      <c r="N921" t="str">
        <f t="shared" si="117"/>
        <v xml:space="preserve"> shipt)</v>
      </c>
      <c r="O921" t="str">
        <f t="shared" si="118"/>
        <v/>
      </c>
      <c r="P921" t="str">
        <f t="shared" si="119"/>
        <v/>
      </c>
      <c r="Q921" t="str">
        <f t="shared" si="120"/>
        <v>segment,  net_sales,  same_day_services_(order_pick_up,  drive_up,  shipt)</v>
      </c>
    </row>
    <row r="922" spans="2:17" x14ac:dyDescent="0.2">
      <c r="B922" t="s">
        <v>2232</v>
      </c>
      <c r="C922" t="s">
        <v>3522</v>
      </c>
      <c r="D922" t="s">
        <v>4066</v>
      </c>
      <c r="E922" t="s">
        <v>3918</v>
      </c>
      <c r="F922" t="s">
        <v>4067</v>
      </c>
      <c r="J922" t="str">
        <f t="shared" si="113"/>
        <v xml:space="preserve">segment, </v>
      </c>
      <c r="K922" t="str">
        <f t="shared" si="114"/>
        <v xml:space="preserve"> net_sales, </v>
      </c>
      <c r="L922" t="str">
        <f t="shared" si="115"/>
        <v xml:space="preserve"> same_day_services_(order_pick_up, </v>
      </c>
      <c r="M922" t="str">
        <f t="shared" si="116"/>
        <v xml:space="preserve"> drive_up, </v>
      </c>
      <c r="N922" t="str">
        <f t="shared" si="117"/>
        <v xml:space="preserve"> shipt)</v>
      </c>
      <c r="O922" t="str">
        <f t="shared" si="118"/>
        <v/>
      </c>
      <c r="P922" t="str">
        <f t="shared" si="119"/>
        <v/>
      </c>
      <c r="Q922" t="str">
        <f t="shared" si="120"/>
        <v>segment,  net_sales,  same_day_services_(order_pick_up,  drive_up,  shipt)</v>
      </c>
    </row>
    <row r="923" spans="2:17" x14ac:dyDescent="0.2">
      <c r="B923" t="s">
        <v>2232</v>
      </c>
      <c r="C923" t="s">
        <v>3522</v>
      </c>
      <c r="D923" t="s">
        <v>2201</v>
      </c>
      <c r="E923" t="s">
        <v>4068</v>
      </c>
      <c r="F923" t="s">
        <v>3509</v>
      </c>
      <c r="J923" t="str">
        <f t="shared" si="113"/>
        <v xml:space="preserve">segment, </v>
      </c>
      <c r="K923" t="str">
        <f t="shared" si="114"/>
        <v xml:space="preserve"> net_sales, </v>
      </c>
      <c r="L923" t="str">
        <f t="shared" si="115"/>
        <v xml:space="preserve"> stores, </v>
      </c>
      <c r="M923" t="str">
        <f t="shared" si="116"/>
        <v xml:space="preserve"> originated_channel, </v>
      </c>
      <c r="N923" t="str">
        <f t="shared" si="117"/>
        <v xml:space="preserve"> comparable_sales</v>
      </c>
      <c r="O923" t="str">
        <f t="shared" si="118"/>
        <v/>
      </c>
      <c r="P923" t="str">
        <f t="shared" si="119"/>
        <v/>
      </c>
      <c r="Q923" t="str">
        <f t="shared" si="120"/>
        <v>segment,  net_sales,  stores,  originated_channel,  comparable_sales</v>
      </c>
    </row>
    <row r="924" spans="2:17" x14ac:dyDescent="0.2">
      <c r="B924" t="s">
        <v>2232</v>
      </c>
      <c r="C924" t="s">
        <v>3522</v>
      </c>
      <c r="D924" t="s">
        <v>2201</v>
      </c>
      <c r="E924" t="s">
        <v>4068</v>
      </c>
      <c r="F924" t="s">
        <v>4062</v>
      </c>
      <c r="J924" t="str">
        <f t="shared" si="113"/>
        <v xml:space="preserve">segment, </v>
      </c>
      <c r="K924" t="str">
        <f t="shared" si="114"/>
        <v xml:space="preserve"> net_sales, </v>
      </c>
      <c r="L924" t="str">
        <f t="shared" si="115"/>
        <v xml:space="preserve"> stores, </v>
      </c>
      <c r="M924" t="str">
        <f t="shared" si="116"/>
        <v xml:space="preserve"> originated_channel, </v>
      </c>
      <c r="N924" t="str">
        <f t="shared" si="117"/>
        <v xml:space="preserve"> comparable_sales_change</v>
      </c>
      <c r="O924" t="str">
        <f t="shared" si="118"/>
        <v/>
      </c>
      <c r="P924" t="str">
        <f t="shared" si="119"/>
        <v/>
      </c>
      <c r="Q924" t="str">
        <f t="shared" si="120"/>
        <v>segment,  net_sales,  stores,  originated_channel,  comparable_sales_change</v>
      </c>
    </row>
    <row r="925" spans="2:17" x14ac:dyDescent="0.2">
      <c r="B925" t="s">
        <v>2232</v>
      </c>
      <c r="C925" t="s">
        <v>3522</v>
      </c>
      <c r="D925" t="s">
        <v>2201</v>
      </c>
      <c r="E925" t="s">
        <v>4068</v>
      </c>
      <c r="F925" t="s">
        <v>4062</v>
      </c>
      <c r="J925" t="str">
        <f t="shared" si="113"/>
        <v xml:space="preserve">segment, </v>
      </c>
      <c r="K925" t="str">
        <f t="shared" si="114"/>
        <v xml:space="preserve"> net_sales, </v>
      </c>
      <c r="L925" t="str">
        <f t="shared" si="115"/>
        <v xml:space="preserve"> stores, </v>
      </c>
      <c r="M925" t="str">
        <f t="shared" si="116"/>
        <v xml:space="preserve"> originated_channel, </v>
      </c>
      <c r="N925" t="str">
        <f t="shared" si="117"/>
        <v xml:space="preserve"> comparable_sales_change</v>
      </c>
      <c r="O925" t="str">
        <f t="shared" si="118"/>
        <v/>
      </c>
      <c r="P925" t="str">
        <f t="shared" si="119"/>
        <v/>
      </c>
      <c r="Q925" t="str">
        <f t="shared" si="120"/>
        <v>segment,  net_sales,  stores,  originated_channel,  comparable_sales_change</v>
      </c>
    </row>
    <row r="926" spans="2:17" x14ac:dyDescent="0.2">
      <c r="B926" t="s">
        <v>2234</v>
      </c>
      <c r="C926" t="s">
        <v>3475</v>
      </c>
      <c r="D926" t="s">
        <v>3509</v>
      </c>
      <c r="J926" t="str">
        <f t="shared" si="113"/>
        <v xml:space="preserve">store, </v>
      </c>
      <c r="K926" t="str">
        <f t="shared" si="114"/>
        <v xml:space="preserve"> store, </v>
      </c>
      <c r="L926" t="str">
        <f t="shared" si="115"/>
        <v xml:space="preserve"> comparable_sales</v>
      </c>
      <c r="M926" t="str">
        <f t="shared" si="116"/>
        <v/>
      </c>
      <c r="N926" t="str">
        <f t="shared" si="117"/>
        <v/>
      </c>
      <c r="O926" t="str">
        <f t="shared" si="118"/>
        <v/>
      </c>
      <c r="P926" t="str">
        <f t="shared" si="119"/>
        <v/>
      </c>
      <c r="Q926" t="str">
        <f t="shared" si="120"/>
        <v>store,  store,  comparable_sales</v>
      </c>
    </row>
    <row r="927" spans="2:17" x14ac:dyDescent="0.2">
      <c r="B927" t="s">
        <v>2006</v>
      </c>
      <c r="J927" t="str">
        <f t="shared" si="113"/>
        <v>global_ecommerce_sales</v>
      </c>
      <c r="K927" t="str">
        <f t="shared" si="114"/>
        <v/>
      </c>
      <c r="L927" t="str">
        <f t="shared" si="115"/>
        <v/>
      </c>
      <c r="M927" t="str">
        <f t="shared" si="116"/>
        <v/>
      </c>
      <c r="N927" t="str">
        <f t="shared" si="117"/>
        <v/>
      </c>
      <c r="O927" t="str">
        <f t="shared" si="118"/>
        <v/>
      </c>
      <c r="P927" t="str">
        <f t="shared" si="119"/>
        <v/>
      </c>
      <c r="Q927" t="str">
        <f t="shared" si="120"/>
        <v>global_ecommerce_sales</v>
      </c>
    </row>
    <row r="928" spans="2:17" x14ac:dyDescent="0.2">
      <c r="B928" t="s">
        <v>2218</v>
      </c>
      <c r="J928" t="str">
        <f t="shared" si="113"/>
        <v>sams_club_member_count</v>
      </c>
      <c r="K928" t="str">
        <f t="shared" si="114"/>
        <v/>
      </c>
      <c r="L928" t="str">
        <f t="shared" si="115"/>
        <v/>
      </c>
      <c r="M928" t="str">
        <f t="shared" si="116"/>
        <v/>
      </c>
      <c r="N928" t="str">
        <f t="shared" si="117"/>
        <v/>
      </c>
      <c r="O928" t="str">
        <f t="shared" si="118"/>
        <v/>
      </c>
      <c r="P928" t="str">
        <f t="shared" si="119"/>
        <v/>
      </c>
      <c r="Q928" t="str">
        <f t="shared" si="120"/>
        <v>sams_club_member_count</v>
      </c>
    </row>
    <row r="929" spans="2:17" x14ac:dyDescent="0.2">
      <c r="B929" t="s">
        <v>1768</v>
      </c>
      <c r="C929" t="s">
        <v>4069</v>
      </c>
      <c r="D929" t="s">
        <v>4070</v>
      </c>
      <c r="J929" t="str">
        <f t="shared" si="113"/>
        <v xml:space="preserve">other, </v>
      </c>
      <c r="K929" t="str">
        <f t="shared" si="114"/>
        <v xml:space="preserve"> membership, </v>
      </c>
      <c r="L929" t="str">
        <f t="shared" si="115"/>
        <v xml:space="preserve"> other_income</v>
      </c>
      <c r="M929" t="str">
        <f t="shared" si="116"/>
        <v/>
      </c>
      <c r="N929" t="str">
        <f t="shared" si="117"/>
        <v/>
      </c>
      <c r="O929" t="str">
        <f t="shared" si="118"/>
        <v/>
      </c>
      <c r="P929" t="str">
        <f t="shared" si="119"/>
        <v/>
      </c>
      <c r="Q929" t="str">
        <f t="shared" si="120"/>
        <v>other,  membership,  other_income</v>
      </c>
    </row>
    <row r="930" spans="2:17" x14ac:dyDescent="0.2">
      <c r="B930" t="s">
        <v>1797</v>
      </c>
      <c r="C930" t="s">
        <v>4071</v>
      </c>
      <c r="J930" t="str">
        <f t="shared" si="113"/>
        <v xml:space="preserve">segment_sales, </v>
      </c>
      <c r="K930" t="str">
        <f t="shared" si="114"/>
        <v xml:space="preserve"> sams_club_ecommerce_sales</v>
      </c>
      <c r="L930" t="str">
        <f t="shared" si="115"/>
        <v/>
      </c>
      <c r="M930" t="str">
        <f t="shared" si="116"/>
        <v/>
      </c>
      <c r="N930" t="str">
        <f t="shared" si="117"/>
        <v/>
      </c>
      <c r="O930" t="str">
        <f t="shared" si="118"/>
        <v/>
      </c>
      <c r="P930" t="str">
        <f t="shared" si="119"/>
        <v/>
      </c>
      <c r="Q930" t="str">
        <f t="shared" si="120"/>
        <v>segment_sales,  sams_club_ecommerce_sales</v>
      </c>
    </row>
    <row r="931" spans="2:17" x14ac:dyDescent="0.2">
      <c r="B931" t="s">
        <v>1797</v>
      </c>
      <c r="C931" t="s">
        <v>4071</v>
      </c>
      <c r="J931" t="str">
        <f t="shared" si="113"/>
        <v xml:space="preserve">segment_sales, </v>
      </c>
      <c r="K931" t="str">
        <f t="shared" si="114"/>
        <v xml:space="preserve"> sams_club_ecommerce_sales</v>
      </c>
      <c r="L931" t="str">
        <f t="shared" si="115"/>
        <v/>
      </c>
      <c r="M931" t="str">
        <f t="shared" si="116"/>
        <v/>
      </c>
      <c r="N931" t="str">
        <f t="shared" si="117"/>
        <v/>
      </c>
      <c r="O931" t="str">
        <f t="shared" si="118"/>
        <v/>
      </c>
      <c r="P931" t="str">
        <f t="shared" si="119"/>
        <v/>
      </c>
      <c r="Q931" t="str">
        <f t="shared" si="120"/>
        <v>segment_sales,  sams_club_ecommerce_sales</v>
      </c>
    </row>
    <row r="932" spans="2:17" x14ac:dyDescent="0.2">
      <c r="B932" t="s">
        <v>1797</v>
      </c>
      <c r="C932" t="s">
        <v>4072</v>
      </c>
      <c r="D932" t="s">
        <v>3555</v>
      </c>
      <c r="E932" t="s">
        <v>3923</v>
      </c>
      <c r="J932" t="str">
        <f t="shared" si="113"/>
        <v xml:space="preserve">segment_sales, </v>
      </c>
      <c r="K932" t="str">
        <f t="shared" si="114"/>
        <v xml:space="preserve"> sams_club, </v>
      </c>
      <c r="L932" t="str">
        <f t="shared" si="115"/>
        <v xml:space="preserve"> comp_sales, </v>
      </c>
      <c r="M932" t="str">
        <f t="shared" si="116"/>
        <v xml:space="preserve"> fuel</v>
      </c>
      <c r="N932" t="str">
        <f t="shared" si="117"/>
        <v/>
      </c>
      <c r="O932" t="str">
        <f t="shared" si="118"/>
        <v/>
      </c>
      <c r="P932" t="str">
        <f t="shared" si="119"/>
        <v/>
      </c>
      <c r="Q932" t="str">
        <f t="shared" si="120"/>
        <v>segment_sales,  sams_club,  comp_sales,  fuel</v>
      </c>
    </row>
    <row r="933" spans="2:17" x14ac:dyDescent="0.2">
      <c r="B933" t="s">
        <v>1797</v>
      </c>
      <c r="C933" t="s">
        <v>4072</v>
      </c>
      <c r="D933" t="s">
        <v>3555</v>
      </c>
      <c r="E933" t="s">
        <v>3923</v>
      </c>
      <c r="J933" t="str">
        <f t="shared" si="113"/>
        <v xml:space="preserve">segment_sales, </v>
      </c>
      <c r="K933" t="str">
        <f t="shared" si="114"/>
        <v xml:space="preserve"> sams_club, </v>
      </c>
      <c r="L933" t="str">
        <f t="shared" si="115"/>
        <v xml:space="preserve"> comp_sales, </v>
      </c>
      <c r="M933" t="str">
        <f t="shared" si="116"/>
        <v xml:space="preserve"> fuel</v>
      </c>
      <c r="N933" t="str">
        <f t="shared" si="117"/>
        <v/>
      </c>
      <c r="O933" t="str">
        <f t="shared" si="118"/>
        <v/>
      </c>
      <c r="P933" t="str">
        <f t="shared" si="119"/>
        <v/>
      </c>
      <c r="Q933" t="str">
        <f t="shared" si="120"/>
        <v>segment_sales,  sams_club,  comp_sales,  fuel</v>
      </c>
    </row>
    <row r="934" spans="2:17" x14ac:dyDescent="0.2">
      <c r="B934" t="s">
        <v>1797</v>
      </c>
      <c r="C934" t="s">
        <v>4072</v>
      </c>
      <c r="D934" t="s">
        <v>3555</v>
      </c>
      <c r="E934" t="s">
        <v>3923</v>
      </c>
      <c r="J934" t="str">
        <f t="shared" si="113"/>
        <v xml:space="preserve">segment_sales, </v>
      </c>
      <c r="K934" t="str">
        <f t="shared" si="114"/>
        <v xml:space="preserve"> sams_club, </v>
      </c>
      <c r="L934" t="str">
        <f t="shared" si="115"/>
        <v xml:space="preserve"> comp_sales, </v>
      </c>
      <c r="M934" t="str">
        <f t="shared" si="116"/>
        <v xml:space="preserve"> fuel</v>
      </c>
      <c r="N934" t="str">
        <f t="shared" si="117"/>
        <v/>
      </c>
      <c r="O934" t="str">
        <f t="shared" si="118"/>
        <v/>
      </c>
      <c r="P934" t="str">
        <f t="shared" si="119"/>
        <v/>
      </c>
      <c r="Q934" t="str">
        <f t="shared" si="120"/>
        <v>segment_sales,  sams_club,  comp_sales,  fuel</v>
      </c>
    </row>
    <row r="935" spans="2:17" x14ac:dyDescent="0.2">
      <c r="B935" t="s">
        <v>1797</v>
      </c>
      <c r="C935" t="s">
        <v>4072</v>
      </c>
      <c r="D935" t="s">
        <v>3555</v>
      </c>
      <c r="E935" t="s">
        <v>3941</v>
      </c>
      <c r="J935" t="str">
        <f t="shared" si="113"/>
        <v xml:space="preserve">segment_sales, </v>
      </c>
      <c r="K935" t="str">
        <f t="shared" si="114"/>
        <v xml:space="preserve"> sams_club, </v>
      </c>
      <c r="L935" t="str">
        <f t="shared" si="115"/>
        <v xml:space="preserve"> comp_sales, </v>
      </c>
      <c r="M935" t="str">
        <f t="shared" si="116"/>
        <v xml:space="preserve"> out_fuel</v>
      </c>
      <c r="N935" t="str">
        <f t="shared" si="117"/>
        <v/>
      </c>
      <c r="O935" t="str">
        <f t="shared" si="118"/>
        <v/>
      </c>
      <c r="P935" t="str">
        <f t="shared" si="119"/>
        <v/>
      </c>
      <c r="Q935" t="str">
        <f t="shared" si="120"/>
        <v>segment_sales,  sams_club,  comp_sales,  out_fuel</v>
      </c>
    </row>
    <row r="936" spans="2:17" x14ac:dyDescent="0.2">
      <c r="B936" t="s">
        <v>1797</v>
      </c>
      <c r="C936" t="s">
        <v>4072</v>
      </c>
      <c r="D936" t="s">
        <v>3555</v>
      </c>
      <c r="E936" t="s">
        <v>3941</v>
      </c>
      <c r="J936" t="str">
        <f t="shared" si="113"/>
        <v xml:space="preserve">segment_sales, </v>
      </c>
      <c r="K936" t="str">
        <f t="shared" si="114"/>
        <v xml:space="preserve"> sams_club, </v>
      </c>
      <c r="L936" t="str">
        <f t="shared" si="115"/>
        <v xml:space="preserve"> comp_sales, </v>
      </c>
      <c r="M936" t="str">
        <f t="shared" si="116"/>
        <v xml:space="preserve"> out_fuel</v>
      </c>
      <c r="N936" t="str">
        <f t="shared" si="117"/>
        <v/>
      </c>
      <c r="O936" t="str">
        <f t="shared" si="118"/>
        <v/>
      </c>
      <c r="P936" t="str">
        <f t="shared" si="119"/>
        <v/>
      </c>
      <c r="Q936" t="str">
        <f t="shared" si="120"/>
        <v>segment_sales,  sams_club,  comp_sales,  out_fuel</v>
      </c>
    </row>
    <row r="937" spans="2:17" x14ac:dyDescent="0.2">
      <c r="B937" t="s">
        <v>1797</v>
      </c>
      <c r="C937" t="s">
        <v>4073</v>
      </c>
      <c r="J937" t="str">
        <f t="shared" si="113"/>
        <v xml:space="preserve">segment_sales, </v>
      </c>
      <c r="K937" t="str">
        <f t="shared" si="114"/>
        <v xml:space="preserve"> sams_club_sales</v>
      </c>
      <c r="L937" t="str">
        <f t="shared" si="115"/>
        <v/>
      </c>
      <c r="M937" t="str">
        <f t="shared" si="116"/>
        <v/>
      </c>
      <c r="N937" t="str">
        <f t="shared" si="117"/>
        <v/>
      </c>
      <c r="O937" t="str">
        <f t="shared" si="118"/>
        <v/>
      </c>
      <c r="P937" t="str">
        <f t="shared" si="119"/>
        <v/>
      </c>
      <c r="Q937" t="str">
        <f t="shared" si="120"/>
        <v>segment_sales,  sams_club_sales</v>
      </c>
    </row>
    <row r="938" spans="2:17" x14ac:dyDescent="0.2">
      <c r="B938" t="s">
        <v>1797</v>
      </c>
      <c r="C938" t="s">
        <v>4074</v>
      </c>
      <c r="J938" t="str">
        <f t="shared" si="113"/>
        <v xml:space="preserve">segment_sales, </v>
      </c>
      <c r="K938" t="str">
        <f t="shared" si="114"/>
        <v xml:space="preserve"> walmart_international_sales</v>
      </c>
      <c r="L938" t="str">
        <f t="shared" si="115"/>
        <v/>
      </c>
      <c r="M938" t="str">
        <f t="shared" si="116"/>
        <v/>
      </c>
      <c r="N938" t="str">
        <f t="shared" si="117"/>
        <v/>
      </c>
      <c r="O938" t="str">
        <f t="shared" si="118"/>
        <v/>
      </c>
      <c r="P938" t="str">
        <f t="shared" si="119"/>
        <v/>
      </c>
      <c r="Q938" t="str">
        <f t="shared" si="120"/>
        <v>segment_sales,  walmart_international_sales</v>
      </c>
    </row>
    <row r="939" spans="2:17" x14ac:dyDescent="0.2">
      <c r="B939" t="s">
        <v>1797</v>
      </c>
      <c r="C939" t="s">
        <v>4074</v>
      </c>
      <c r="D939" t="s">
        <v>4075</v>
      </c>
      <c r="J939" t="str">
        <f t="shared" si="113"/>
        <v xml:space="preserve">segment_sales, </v>
      </c>
      <c r="K939" t="str">
        <f t="shared" si="114"/>
        <v xml:space="preserve"> walmart_international_sales, </v>
      </c>
      <c r="L939" t="str">
        <f t="shared" si="115"/>
        <v xml:space="preserve"> excluding_currency</v>
      </c>
      <c r="M939" t="str">
        <f t="shared" si="116"/>
        <v/>
      </c>
      <c r="N939" t="str">
        <f t="shared" si="117"/>
        <v/>
      </c>
      <c r="O939" t="str">
        <f t="shared" si="118"/>
        <v/>
      </c>
      <c r="P939" t="str">
        <f t="shared" si="119"/>
        <v/>
      </c>
      <c r="Q939" t="str">
        <f t="shared" si="120"/>
        <v>segment_sales,  walmart_international_sales,  excluding_currency</v>
      </c>
    </row>
    <row r="940" spans="2:17" x14ac:dyDescent="0.2">
      <c r="B940" t="s">
        <v>1797</v>
      </c>
      <c r="C940" t="s">
        <v>4074</v>
      </c>
      <c r="D940" t="s">
        <v>4075</v>
      </c>
      <c r="J940" t="str">
        <f t="shared" si="113"/>
        <v xml:space="preserve">segment_sales, </v>
      </c>
      <c r="K940" t="str">
        <f t="shared" si="114"/>
        <v xml:space="preserve"> walmart_international_sales, </v>
      </c>
      <c r="L940" t="str">
        <f t="shared" si="115"/>
        <v xml:space="preserve"> excluding_currency</v>
      </c>
      <c r="M940" t="str">
        <f t="shared" si="116"/>
        <v/>
      </c>
      <c r="N940" t="str">
        <f t="shared" si="117"/>
        <v/>
      </c>
      <c r="O940" t="str">
        <f t="shared" si="118"/>
        <v/>
      </c>
      <c r="P940" t="str">
        <f t="shared" si="119"/>
        <v/>
      </c>
      <c r="Q940" t="str">
        <f t="shared" si="120"/>
        <v>segment_sales,  walmart_international_sales,  excluding_currency</v>
      </c>
    </row>
    <row r="941" spans="2:17" x14ac:dyDescent="0.2">
      <c r="B941" t="s">
        <v>1797</v>
      </c>
      <c r="C941" t="s">
        <v>4076</v>
      </c>
      <c r="D941" t="s">
        <v>3600</v>
      </c>
      <c r="E941" t="s">
        <v>3563</v>
      </c>
      <c r="J941" t="str">
        <f t="shared" si="113"/>
        <v xml:space="preserve">segment_sales, </v>
      </c>
      <c r="K941" t="str">
        <f t="shared" si="114"/>
        <v xml:space="preserve"> walmart, </v>
      </c>
      <c r="L941" t="str">
        <f t="shared" si="115"/>
        <v xml:space="preserve"> US, </v>
      </c>
      <c r="M941" t="str">
        <f t="shared" si="116"/>
        <v xml:space="preserve"> sales</v>
      </c>
      <c r="N941" t="str">
        <f t="shared" si="117"/>
        <v/>
      </c>
      <c r="O941" t="str">
        <f t="shared" si="118"/>
        <v/>
      </c>
      <c r="P941" t="str">
        <f t="shared" si="119"/>
        <v/>
      </c>
      <c r="Q941" t="str">
        <f t="shared" si="120"/>
        <v>segment_sales,  walmart,  US,  sales</v>
      </c>
    </row>
    <row r="942" spans="2:17" x14ac:dyDescent="0.2">
      <c r="B942" t="s">
        <v>1797</v>
      </c>
      <c r="C942" t="s">
        <v>4076</v>
      </c>
      <c r="D942" t="s">
        <v>3600</v>
      </c>
      <c r="E942" t="s">
        <v>3555</v>
      </c>
      <c r="F942" t="s">
        <v>3923</v>
      </c>
      <c r="J942" t="str">
        <f t="shared" si="113"/>
        <v xml:space="preserve">segment_sales, </v>
      </c>
      <c r="K942" t="str">
        <f t="shared" si="114"/>
        <v xml:space="preserve"> walmart, </v>
      </c>
      <c r="L942" t="str">
        <f t="shared" si="115"/>
        <v xml:space="preserve"> US, </v>
      </c>
      <c r="M942" t="str">
        <f t="shared" si="116"/>
        <v xml:space="preserve"> comp_sales, </v>
      </c>
      <c r="N942" t="str">
        <f t="shared" si="117"/>
        <v xml:space="preserve"> fuel</v>
      </c>
      <c r="O942" t="str">
        <f t="shared" si="118"/>
        <v/>
      </c>
      <c r="P942" t="str">
        <f t="shared" si="119"/>
        <v/>
      </c>
      <c r="Q942" t="str">
        <f t="shared" si="120"/>
        <v>segment_sales,  walmart,  US,  comp_sales,  fuel</v>
      </c>
    </row>
    <row r="943" spans="2:17" x14ac:dyDescent="0.2">
      <c r="B943" t="s">
        <v>1797</v>
      </c>
      <c r="C943" t="s">
        <v>4076</v>
      </c>
      <c r="D943" t="s">
        <v>3600</v>
      </c>
      <c r="E943" t="s">
        <v>3555</v>
      </c>
      <c r="F943" t="s">
        <v>3923</v>
      </c>
      <c r="J943" t="str">
        <f t="shared" si="113"/>
        <v xml:space="preserve">segment_sales, </v>
      </c>
      <c r="K943" t="str">
        <f t="shared" si="114"/>
        <v xml:space="preserve"> walmart, </v>
      </c>
      <c r="L943" t="str">
        <f t="shared" si="115"/>
        <v xml:space="preserve"> US, </v>
      </c>
      <c r="M943" t="str">
        <f t="shared" si="116"/>
        <v xml:space="preserve"> comp_sales, </v>
      </c>
      <c r="N943" t="str">
        <f t="shared" si="117"/>
        <v xml:space="preserve"> fuel</v>
      </c>
      <c r="O943" t="str">
        <f t="shared" si="118"/>
        <v/>
      </c>
      <c r="P943" t="str">
        <f t="shared" si="119"/>
        <v/>
      </c>
      <c r="Q943" t="str">
        <f t="shared" si="120"/>
        <v>segment_sales,  walmart,  US,  comp_sales,  fuel</v>
      </c>
    </row>
    <row r="944" spans="2:17" x14ac:dyDescent="0.2">
      <c r="B944" t="s">
        <v>1797</v>
      </c>
      <c r="C944" t="s">
        <v>4076</v>
      </c>
      <c r="D944" t="s">
        <v>3600</v>
      </c>
      <c r="E944" t="s">
        <v>3555</v>
      </c>
      <c r="F944" t="s">
        <v>3923</v>
      </c>
      <c r="J944" t="str">
        <f t="shared" si="113"/>
        <v xml:space="preserve">segment_sales, </v>
      </c>
      <c r="K944" t="str">
        <f t="shared" si="114"/>
        <v xml:space="preserve"> walmart, </v>
      </c>
      <c r="L944" t="str">
        <f t="shared" si="115"/>
        <v xml:space="preserve"> US, </v>
      </c>
      <c r="M944" t="str">
        <f t="shared" si="116"/>
        <v xml:space="preserve"> comp_sales, </v>
      </c>
      <c r="N944" t="str">
        <f t="shared" si="117"/>
        <v xml:space="preserve"> fuel</v>
      </c>
      <c r="O944" t="str">
        <f t="shared" si="118"/>
        <v/>
      </c>
      <c r="P944" t="str">
        <f t="shared" si="119"/>
        <v/>
      </c>
      <c r="Q944" t="str">
        <f t="shared" si="120"/>
        <v>segment_sales,  walmart,  US,  comp_sales,  fuel</v>
      </c>
    </row>
    <row r="945" spans="2:17" x14ac:dyDescent="0.2">
      <c r="B945" t="s">
        <v>1797</v>
      </c>
      <c r="C945" t="s">
        <v>4076</v>
      </c>
      <c r="D945" t="s">
        <v>3600</v>
      </c>
      <c r="E945" t="s">
        <v>3555</v>
      </c>
      <c r="F945" t="s">
        <v>3941</v>
      </c>
      <c r="J945" t="str">
        <f t="shared" si="113"/>
        <v xml:space="preserve">segment_sales, </v>
      </c>
      <c r="K945" t="str">
        <f t="shared" si="114"/>
        <v xml:space="preserve"> walmart, </v>
      </c>
      <c r="L945" t="str">
        <f t="shared" si="115"/>
        <v xml:space="preserve"> US, </v>
      </c>
      <c r="M945" t="str">
        <f t="shared" si="116"/>
        <v xml:space="preserve"> comp_sales, </v>
      </c>
      <c r="N945" t="str">
        <f t="shared" si="117"/>
        <v xml:space="preserve"> out_fuel</v>
      </c>
      <c r="O945" t="str">
        <f t="shared" si="118"/>
        <v/>
      </c>
      <c r="P945" t="str">
        <f t="shared" si="119"/>
        <v/>
      </c>
      <c r="Q945" t="str">
        <f t="shared" si="120"/>
        <v>segment_sales,  walmart,  US,  comp_sales,  out_fuel</v>
      </c>
    </row>
    <row r="946" spans="2:17" x14ac:dyDescent="0.2">
      <c r="B946" t="s">
        <v>1797</v>
      </c>
      <c r="C946" t="s">
        <v>4076</v>
      </c>
      <c r="D946" t="s">
        <v>3600</v>
      </c>
      <c r="E946" t="s">
        <v>3555</v>
      </c>
      <c r="F946" t="s">
        <v>3941</v>
      </c>
      <c r="J946" t="str">
        <f t="shared" si="113"/>
        <v xml:space="preserve">segment_sales, </v>
      </c>
      <c r="K946" t="str">
        <f t="shared" si="114"/>
        <v xml:space="preserve"> walmart, </v>
      </c>
      <c r="L946" t="str">
        <f t="shared" si="115"/>
        <v xml:space="preserve"> US, </v>
      </c>
      <c r="M946" t="str">
        <f t="shared" si="116"/>
        <v xml:space="preserve"> comp_sales, </v>
      </c>
      <c r="N946" t="str">
        <f t="shared" si="117"/>
        <v xml:space="preserve"> out_fuel</v>
      </c>
      <c r="O946" t="str">
        <f t="shared" si="118"/>
        <v/>
      </c>
      <c r="P946" t="str">
        <f t="shared" si="119"/>
        <v/>
      </c>
      <c r="Q946" t="str">
        <f t="shared" si="120"/>
        <v>segment_sales,  walmart,  US,  comp_sales,  out_fuel</v>
      </c>
    </row>
    <row r="947" spans="2:17" x14ac:dyDescent="0.2">
      <c r="B947" t="s">
        <v>1797</v>
      </c>
      <c r="C947" t="s">
        <v>4076</v>
      </c>
      <c r="D947" t="s">
        <v>3600</v>
      </c>
      <c r="E947" t="s">
        <v>4077</v>
      </c>
      <c r="J947" t="str">
        <f t="shared" si="113"/>
        <v xml:space="preserve">segment_sales, </v>
      </c>
      <c r="K947" t="str">
        <f t="shared" si="114"/>
        <v xml:space="preserve"> walmart, </v>
      </c>
      <c r="L947" t="str">
        <f t="shared" si="115"/>
        <v xml:space="preserve"> US, </v>
      </c>
      <c r="M947" t="str">
        <f t="shared" si="116"/>
        <v xml:space="preserve"> _ecommerce_sales</v>
      </c>
      <c r="N947" t="str">
        <f t="shared" si="117"/>
        <v/>
      </c>
      <c r="O947" t="str">
        <f t="shared" si="118"/>
        <v/>
      </c>
      <c r="P947" t="str">
        <f t="shared" si="119"/>
        <v/>
      </c>
      <c r="Q947" t="str">
        <f t="shared" si="120"/>
        <v>segment_sales,  walmart,  US,  _ecommerce_sales</v>
      </c>
    </row>
    <row r="948" spans="2:17" x14ac:dyDescent="0.2">
      <c r="B948" t="s">
        <v>1797</v>
      </c>
      <c r="C948" t="s">
        <v>4076</v>
      </c>
      <c r="D948" t="s">
        <v>3600</v>
      </c>
      <c r="E948" t="s">
        <v>4077</v>
      </c>
      <c r="J948" t="str">
        <f t="shared" si="113"/>
        <v xml:space="preserve">segment_sales, </v>
      </c>
      <c r="K948" t="str">
        <f t="shared" si="114"/>
        <v xml:space="preserve"> walmart, </v>
      </c>
      <c r="L948" t="str">
        <f t="shared" si="115"/>
        <v xml:space="preserve"> US, </v>
      </c>
      <c r="M948" t="str">
        <f t="shared" si="116"/>
        <v xml:space="preserve"> _ecommerce_sales</v>
      </c>
      <c r="N948" t="str">
        <f t="shared" si="117"/>
        <v/>
      </c>
      <c r="O948" t="str">
        <f t="shared" si="118"/>
        <v/>
      </c>
      <c r="P948" t="str">
        <f t="shared" si="119"/>
        <v/>
      </c>
      <c r="Q948" t="str">
        <f t="shared" si="120"/>
        <v>segment_sales,  walmart,  US,  _ecommerce_sales</v>
      </c>
    </row>
    <row r="949" spans="2:17" x14ac:dyDescent="0.2">
      <c r="B949" t="s">
        <v>2234</v>
      </c>
      <c r="C949" t="s">
        <v>3496</v>
      </c>
      <c r="D949" t="s">
        <v>3515</v>
      </c>
      <c r="E949" t="s">
        <v>3475</v>
      </c>
      <c r="F949" t="s">
        <v>3496</v>
      </c>
      <c r="J949" t="str">
        <f t="shared" si="113"/>
        <v xml:space="preserve">store, </v>
      </c>
      <c r="K949" t="str">
        <f t="shared" si="114"/>
        <v xml:space="preserve"> count, </v>
      </c>
      <c r="L949" t="str">
        <f t="shared" si="115"/>
        <v xml:space="preserve"> total, </v>
      </c>
      <c r="M949" t="str">
        <f t="shared" si="116"/>
        <v xml:space="preserve"> store, </v>
      </c>
      <c r="N949" t="str">
        <f t="shared" si="117"/>
        <v xml:space="preserve"> count</v>
      </c>
      <c r="O949" t="str">
        <f t="shared" si="118"/>
        <v/>
      </c>
      <c r="P949" t="str">
        <f t="shared" si="119"/>
        <v/>
      </c>
      <c r="Q949" t="str">
        <f t="shared" si="120"/>
        <v>store,  count,  total,  store,  count</v>
      </c>
    </row>
    <row r="950" spans="2:17" x14ac:dyDescent="0.2">
      <c r="B950" t="s">
        <v>273</v>
      </c>
      <c r="C950" t="s">
        <v>2208</v>
      </c>
      <c r="D950" t="s">
        <v>3496</v>
      </c>
      <c r="J950" t="str">
        <f t="shared" si="113"/>
        <v xml:space="preserve">stores, </v>
      </c>
      <c r="K950" t="str">
        <f t="shared" si="114"/>
        <v xml:space="preserve"> new_store, </v>
      </c>
      <c r="L950" t="str">
        <f t="shared" si="115"/>
        <v xml:space="preserve"> count</v>
      </c>
      <c r="M950" t="str">
        <f t="shared" si="116"/>
        <v/>
      </c>
      <c r="N950" t="str">
        <f t="shared" si="117"/>
        <v/>
      </c>
      <c r="O950" t="str">
        <f t="shared" si="118"/>
        <v/>
      </c>
      <c r="P950" t="str">
        <f t="shared" si="119"/>
        <v/>
      </c>
      <c r="Q950" t="str">
        <f t="shared" si="120"/>
        <v>stores,  new_store,  count</v>
      </c>
    </row>
    <row r="951" spans="2:17" x14ac:dyDescent="0.2">
      <c r="B951" t="s">
        <v>2008</v>
      </c>
      <c r="C951" t="s">
        <v>4078</v>
      </c>
      <c r="J951" t="str">
        <f t="shared" si="113"/>
        <v xml:space="preserve">marketplace, </v>
      </c>
      <c r="K951" t="str">
        <f t="shared" si="114"/>
        <v xml:space="preserve"> marketplace_gmv</v>
      </c>
      <c r="L951" t="str">
        <f t="shared" si="115"/>
        <v/>
      </c>
      <c r="M951" t="str">
        <f t="shared" si="116"/>
        <v/>
      </c>
      <c r="N951" t="str">
        <f t="shared" si="117"/>
        <v/>
      </c>
      <c r="O951" t="str">
        <f t="shared" si="118"/>
        <v/>
      </c>
      <c r="P951" t="str">
        <f t="shared" si="119"/>
        <v/>
      </c>
      <c r="Q951" t="str">
        <f t="shared" si="120"/>
        <v>marketplace,  marketplace_gmv</v>
      </c>
    </row>
    <row r="952" spans="2:17" x14ac:dyDescent="0.2">
      <c r="B952" t="s">
        <v>2008</v>
      </c>
      <c r="C952" t="s">
        <v>4079</v>
      </c>
      <c r="J952" t="str">
        <f t="shared" si="113"/>
        <v xml:space="preserve">marketplace, </v>
      </c>
      <c r="K952" t="str">
        <f t="shared" si="114"/>
        <v xml:space="preserve"> marketplace_units</v>
      </c>
      <c r="L952" t="str">
        <f t="shared" si="115"/>
        <v/>
      </c>
      <c r="M952" t="str">
        <f t="shared" si="116"/>
        <v/>
      </c>
      <c r="N952" t="str">
        <f t="shared" si="117"/>
        <v/>
      </c>
      <c r="O952" t="str">
        <f t="shared" si="118"/>
        <v/>
      </c>
      <c r="P952" t="str">
        <f t="shared" si="119"/>
        <v/>
      </c>
      <c r="Q952" t="str">
        <f t="shared" si="120"/>
        <v>marketplace,  marketplace_units</v>
      </c>
    </row>
    <row r="953" spans="2:17" x14ac:dyDescent="0.2">
      <c r="B953" t="s">
        <v>2232</v>
      </c>
      <c r="C953" t="s">
        <v>3469</v>
      </c>
      <c r="D953" t="s">
        <v>4080</v>
      </c>
      <c r="E953" t="s">
        <v>3469</v>
      </c>
      <c r="J953" t="str">
        <f t="shared" si="113"/>
        <v xml:space="preserve">segment, </v>
      </c>
      <c r="K953" t="str">
        <f t="shared" si="114"/>
        <v xml:space="preserve"> revenue, </v>
      </c>
      <c r="L953" t="str">
        <f t="shared" si="115"/>
        <v xml:space="preserve"> customer_assurance, </v>
      </c>
      <c r="M953" t="str">
        <f t="shared" si="116"/>
        <v xml:space="preserve"> revenue</v>
      </c>
      <c r="N953" t="str">
        <f t="shared" si="117"/>
        <v/>
      </c>
      <c r="O953" t="str">
        <f t="shared" si="118"/>
        <v/>
      </c>
      <c r="P953" t="str">
        <f t="shared" si="119"/>
        <v/>
      </c>
      <c r="Q953" t="str">
        <f t="shared" si="120"/>
        <v>segment,  revenue,  customer_assurance,  revenue</v>
      </c>
    </row>
    <row r="954" spans="2:17" x14ac:dyDescent="0.2">
      <c r="B954" t="s">
        <v>2232</v>
      </c>
      <c r="C954" t="s">
        <v>3469</v>
      </c>
      <c r="D954" t="s">
        <v>4081</v>
      </c>
      <c r="E954" t="s">
        <v>3690</v>
      </c>
      <c r="F954" t="s">
        <v>3469</v>
      </c>
      <c r="J954" t="str">
        <f t="shared" si="113"/>
        <v xml:space="preserve">segment, </v>
      </c>
      <c r="K954" t="str">
        <f t="shared" si="114"/>
        <v xml:space="preserve"> revenue, </v>
      </c>
      <c r="L954" t="str">
        <f t="shared" si="115"/>
        <v xml:space="preserve"> marketplace, </v>
      </c>
      <c r="M954" t="str">
        <f t="shared" si="116"/>
        <v xml:space="preserve"> service, </v>
      </c>
      <c r="N954" t="str">
        <f t="shared" si="117"/>
        <v xml:space="preserve"> revenue</v>
      </c>
      <c r="O954" t="str">
        <f t="shared" si="118"/>
        <v/>
      </c>
      <c r="P954" t="str">
        <f t="shared" si="119"/>
        <v/>
      </c>
      <c r="Q954" t="str">
        <f t="shared" si="120"/>
        <v>segment,  revenue,  marketplace,  service,  revenue</v>
      </c>
    </row>
    <row r="955" spans="2:17" x14ac:dyDescent="0.2">
      <c r="B955" t="s">
        <v>2011</v>
      </c>
      <c r="J955" t="str">
        <f t="shared" si="113"/>
        <v>aws_availability_zones</v>
      </c>
      <c r="K955" t="str">
        <f t="shared" si="114"/>
        <v/>
      </c>
      <c r="L955" t="str">
        <f t="shared" si="115"/>
        <v/>
      </c>
      <c r="M955" t="str">
        <f t="shared" si="116"/>
        <v/>
      </c>
      <c r="N955" t="str">
        <f t="shared" si="117"/>
        <v/>
      </c>
      <c r="O955" t="str">
        <f t="shared" si="118"/>
        <v/>
      </c>
      <c r="P955" t="str">
        <f t="shared" si="119"/>
        <v/>
      </c>
      <c r="Q955" t="str">
        <f t="shared" si="120"/>
        <v>aws_availability_zones</v>
      </c>
    </row>
    <row r="956" spans="2:17" x14ac:dyDescent="0.2">
      <c r="B956" t="s">
        <v>2012</v>
      </c>
      <c r="J956" t="str">
        <f t="shared" si="113"/>
        <v>geographic_regions</v>
      </c>
      <c r="K956" t="str">
        <f t="shared" si="114"/>
        <v/>
      </c>
      <c r="L956" t="str">
        <f t="shared" si="115"/>
        <v/>
      </c>
      <c r="M956" t="str">
        <f t="shared" si="116"/>
        <v/>
      </c>
      <c r="N956" t="str">
        <f t="shared" si="117"/>
        <v/>
      </c>
      <c r="O956" t="str">
        <f t="shared" si="118"/>
        <v/>
      </c>
      <c r="P956" t="str">
        <f t="shared" si="119"/>
        <v/>
      </c>
      <c r="Q956" t="str">
        <f t="shared" si="120"/>
        <v>geographic_regions</v>
      </c>
    </row>
    <row r="957" spans="2:17" x14ac:dyDescent="0.2">
      <c r="B957" t="s">
        <v>2013</v>
      </c>
      <c r="C957" t="s">
        <v>4082</v>
      </c>
      <c r="J957" t="str">
        <f t="shared" si="113"/>
        <v xml:space="preserve">contact_center, </v>
      </c>
      <c r="K957" t="str">
        <f t="shared" si="114"/>
        <v xml:space="preserve"> contact_center_interactions</v>
      </c>
      <c r="L957" t="str">
        <f t="shared" si="115"/>
        <v/>
      </c>
      <c r="M957" t="str">
        <f t="shared" si="116"/>
        <v/>
      </c>
      <c r="N957" t="str">
        <f t="shared" si="117"/>
        <v/>
      </c>
      <c r="O957" t="str">
        <f t="shared" si="118"/>
        <v/>
      </c>
      <c r="P957" t="str">
        <f t="shared" si="119"/>
        <v/>
      </c>
      <c r="Q957" t="str">
        <f t="shared" si="120"/>
        <v>contact_center,  contact_center_interactions</v>
      </c>
    </row>
    <row r="958" spans="2:17" x14ac:dyDescent="0.2">
      <c r="B958" t="s">
        <v>2015</v>
      </c>
      <c r="J958" t="str">
        <f t="shared" si="113"/>
        <v>holiday_season_sales</v>
      </c>
      <c r="K958" t="str">
        <f t="shared" si="114"/>
        <v/>
      </c>
      <c r="L958" t="str">
        <f t="shared" si="115"/>
        <v/>
      </c>
      <c r="M958" t="str">
        <f t="shared" si="116"/>
        <v/>
      </c>
      <c r="N958" t="str">
        <f t="shared" si="117"/>
        <v/>
      </c>
      <c r="O958" t="str">
        <f t="shared" si="118"/>
        <v/>
      </c>
      <c r="P958" t="str">
        <f t="shared" si="119"/>
        <v/>
      </c>
      <c r="Q958" t="str">
        <f t="shared" si="120"/>
        <v>holiday_season_sales</v>
      </c>
    </row>
    <row r="959" spans="2:17" x14ac:dyDescent="0.2">
      <c r="B959" t="s">
        <v>2016</v>
      </c>
      <c r="C959" t="s">
        <v>4083</v>
      </c>
      <c r="J959" t="str">
        <f t="shared" si="113"/>
        <v xml:space="preserve">prime_day_sales, </v>
      </c>
      <c r="K959" t="str">
        <f t="shared" si="114"/>
        <v xml:space="preserve"> prime_day_sales</v>
      </c>
      <c r="L959" t="str">
        <f t="shared" si="115"/>
        <v/>
      </c>
      <c r="M959" t="str">
        <f t="shared" si="116"/>
        <v/>
      </c>
      <c r="N959" t="str">
        <f t="shared" si="117"/>
        <v/>
      </c>
      <c r="O959" t="str">
        <f t="shared" si="118"/>
        <v/>
      </c>
      <c r="P959" t="str">
        <f t="shared" si="119"/>
        <v/>
      </c>
      <c r="Q959" t="str">
        <f t="shared" si="120"/>
        <v>prime_day_sales,  prime_day_sales</v>
      </c>
    </row>
    <row r="960" spans="2:17" x14ac:dyDescent="0.2">
      <c r="B960" t="s">
        <v>2051</v>
      </c>
      <c r="C960" t="s">
        <v>3522</v>
      </c>
      <c r="D960" t="s">
        <v>4084</v>
      </c>
      <c r="J960" t="str">
        <f t="shared" si="113"/>
        <v xml:space="preserve">product, </v>
      </c>
      <c r="K960" t="str">
        <f t="shared" si="114"/>
        <v xml:space="preserve"> net_sales, </v>
      </c>
      <c r="L960" t="str">
        <f t="shared" si="115"/>
        <v xml:space="preserve"> aws</v>
      </c>
      <c r="M960" t="str">
        <f t="shared" si="116"/>
        <v/>
      </c>
      <c r="N960" t="str">
        <f t="shared" si="117"/>
        <v/>
      </c>
      <c r="O960" t="str">
        <f t="shared" si="118"/>
        <v/>
      </c>
      <c r="P960" t="str">
        <f t="shared" si="119"/>
        <v/>
      </c>
      <c r="Q960" t="str">
        <f t="shared" si="120"/>
        <v>product,  net_sales,  aws</v>
      </c>
    </row>
    <row r="961" spans="2:17" x14ac:dyDescent="0.2">
      <c r="B961" t="s">
        <v>2051</v>
      </c>
      <c r="C961" t="s">
        <v>3522</v>
      </c>
      <c r="D961" t="s">
        <v>4085</v>
      </c>
      <c r="E961" t="s">
        <v>2201</v>
      </c>
      <c r="J961" t="str">
        <f t="shared" si="113"/>
        <v xml:space="preserve">product, </v>
      </c>
      <c r="K961" t="str">
        <f t="shared" si="114"/>
        <v xml:space="preserve"> net_sales, </v>
      </c>
      <c r="L961" t="str">
        <f t="shared" si="115"/>
        <v xml:space="preserve"> online, </v>
      </c>
      <c r="M961" t="str">
        <f t="shared" si="116"/>
        <v xml:space="preserve"> stores</v>
      </c>
      <c r="N961" t="str">
        <f t="shared" si="117"/>
        <v/>
      </c>
      <c r="O961" t="str">
        <f t="shared" si="118"/>
        <v/>
      </c>
      <c r="P961" t="str">
        <f t="shared" si="119"/>
        <v/>
      </c>
      <c r="Q961" t="str">
        <f t="shared" si="120"/>
        <v>product,  net_sales,  online,  stores</v>
      </c>
    </row>
    <row r="962" spans="2:17" x14ac:dyDescent="0.2">
      <c r="B962" t="s">
        <v>2051</v>
      </c>
      <c r="C962" t="s">
        <v>3522</v>
      </c>
      <c r="D962" t="s">
        <v>3494</v>
      </c>
      <c r="J962" t="str">
        <f t="shared" si="113"/>
        <v xml:space="preserve">product, </v>
      </c>
      <c r="K962" t="str">
        <f t="shared" si="114"/>
        <v xml:space="preserve"> net_sales, </v>
      </c>
      <c r="L962" t="str">
        <f t="shared" si="115"/>
        <v xml:space="preserve"> other</v>
      </c>
      <c r="M962" t="str">
        <f t="shared" si="116"/>
        <v/>
      </c>
      <c r="N962" t="str">
        <f t="shared" si="117"/>
        <v/>
      </c>
      <c r="O962" t="str">
        <f t="shared" si="118"/>
        <v/>
      </c>
      <c r="P962" t="str">
        <f t="shared" si="119"/>
        <v/>
      </c>
      <c r="Q962" t="str">
        <f t="shared" si="120"/>
        <v>product,  net_sales,  other</v>
      </c>
    </row>
    <row r="963" spans="2:17" x14ac:dyDescent="0.2">
      <c r="B963" t="s">
        <v>2051</v>
      </c>
      <c r="C963" t="s">
        <v>3522</v>
      </c>
      <c r="D963" t="s">
        <v>4086</v>
      </c>
      <c r="E963" t="s">
        <v>2201</v>
      </c>
      <c r="J963" t="str">
        <f t="shared" ref="J963:J1026" si="121">IF(B963="","",IF(C963&lt;&gt;"",B963&amp;", ",B963))</f>
        <v xml:space="preserve">product, </v>
      </c>
      <c r="K963" t="str">
        <f t="shared" ref="K963:K1026" si="122">IF(C963="","",IF(D963&lt;&gt;"",C963&amp;", ",C963))</f>
        <v xml:space="preserve"> net_sales, </v>
      </c>
      <c r="L963" t="str">
        <f t="shared" ref="L963:L1026" si="123">IF(D963="","",IF(E963&lt;&gt;"",D963&amp;", ",D963))</f>
        <v xml:space="preserve"> physical, </v>
      </c>
      <c r="M963" t="str">
        <f t="shared" ref="M963:M1026" si="124">IF(E963="","",IF(F963&lt;&gt;"",E963&amp;", ",E963))</f>
        <v xml:space="preserve"> stores</v>
      </c>
      <c r="N963" t="str">
        <f t="shared" ref="N963:N1026" si="125">IF(F963="","",IF(G963&lt;&gt;"",F963&amp;", ",F963))</f>
        <v/>
      </c>
      <c r="O963" t="str">
        <f t="shared" ref="O963:O1026" si="126">IF(G963="","",IF(H963&lt;&gt;"",G963&amp;", ",G963))</f>
        <v/>
      </c>
      <c r="P963" t="str">
        <f t="shared" ref="P963:P1026" si="127">IF(H963="","",IF(I963&lt;&gt;"",H963&amp;", ",H963))</f>
        <v/>
      </c>
      <c r="Q963" t="str">
        <f t="shared" ref="Q963:Q1026" si="128">CONCATENATE(J963,K963,L963,M963,N963,O963,P963)</f>
        <v>product,  net_sales,  physical,  stores</v>
      </c>
    </row>
    <row r="964" spans="2:17" x14ac:dyDescent="0.2">
      <c r="B964" t="s">
        <v>2051</v>
      </c>
      <c r="C964" t="s">
        <v>3522</v>
      </c>
      <c r="D964" t="s">
        <v>4087</v>
      </c>
      <c r="J964" t="str">
        <f t="shared" si="121"/>
        <v xml:space="preserve">product, </v>
      </c>
      <c r="K964" t="str">
        <f t="shared" si="122"/>
        <v xml:space="preserve"> net_sales, </v>
      </c>
      <c r="L964" t="str">
        <f t="shared" si="123"/>
        <v xml:space="preserve"> retail_products</v>
      </c>
      <c r="M964" t="str">
        <f t="shared" si="124"/>
        <v/>
      </c>
      <c r="N964" t="str">
        <f t="shared" si="125"/>
        <v/>
      </c>
      <c r="O964" t="str">
        <f t="shared" si="126"/>
        <v/>
      </c>
      <c r="P964" t="str">
        <f t="shared" si="127"/>
        <v/>
      </c>
      <c r="Q964" t="str">
        <f t="shared" si="128"/>
        <v>product,  net_sales,  retail_products</v>
      </c>
    </row>
    <row r="965" spans="2:17" x14ac:dyDescent="0.2">
      <c r="B965" t="s">
        <v>2051</v>
      </c>
      <c r="C965" t="s">
        <v>3522</v>
      </c>
      <c r="D965" t="s">
        <v>4088</v>
      </c>
      <c r="J965" t="str">
        <f t="shared" si="121"/>
        <v xml:space="preserve">product, </v>
      </c>
      <c r="K965" t="str">
        <f t="shared" si="122"/>
        <v xml:space="preserve"> net_sales, </v>
      </c>
      <c r="L965" t="str">
        <f t="shared" si="123"/>
        <v xml:space="preserve"> retail_subscription_services</v>
      </c>
      <c r="M965" t="str">
        <f t="shared" si="124"/>
        <v/>
      </c>
      <c r="N965" t="str">
        <f t="shared" si="125"/>
        <v/>
      </c>
      <c r="O965" t="str">
        <f t="shared" si="126"/>
        <v/>
      </c>
      <c r="P965" t="str">
        <f t="shared" si="127"/>
        <v/>
      </c>
      <c r="Q965" t="str">
        <f t="shared" si="128"/>
        <v>product,  net_sales,  retail_subscription_services</v>
      </c>
    </row>
    <row r="966" spans="2:17" x14ac:dyDescent="0.2">
      <c r="B966" t="s">
        <v>2051</v>
      </c>
      <c r="C966" t="s">
        <v>3522</v>
      </c>
      <c r="D966" t="s">
        <v>4089</v>
      </c>
      <c r="J966" t="str">
        <f t="shared" si="121"/>
        <v xml:space="preserve">product, </v>
      </c>
      <c r="K966" t="str">
        <f t="shared" si="122"/>
        <v xml:space="preserve"> net_sales, </v>
      </c>
      <c r="L966" t="str">
        <f t="shared" si="123"/>
        <v xml:space="preserve"> retail_third_party_seller_services</v>
      </c>
      <c r="M966" t="str">
        <f t="shared" si="124"/>
        <v/>
      </c>
      <c r="N966" t="str">
        <f t="shared" si="125"/>
        <v/>
      </c>
      <c r="O966" t="str">
        <f t="shared" si="126"/>
        <v/>
      </c>
      <c r="P966" t="str">
        <f t="shared" si="127"/>
        <v/>
      </c>
      <c r="Q966" t="str">
        <f t="shared" si="128"/>
        <v>product,  net_sales,  retail_third_party_seller_services</v>
      </c>
    </row>
    <row r="967" spans="2:17" x14ac:dyDescent="0.2">
      <c r="B967" t="s">
        <v>2051</v>
      </c>
      <c r="C967" t="s">
        <v>3522</v>
      </c>
      <c r="D967" t="s">
        <v>4090</v>
      </c>
      <c r="J967" t="str">
        <f t="shared" si="121"/>
        <v xml:space="preserve">product, </v>
      </c>
      <c r="K967" t="str">
        <f t="shared" si="122"/>
        <v xml:space="preserve"> net_sales, </v>
      </c>
      <c r="L967" t="str">
        <f t="shared" si="123"/>
        <v xml:space="preserve"> subscription_services</v>
      </c>
      <c r="M967" t="str">
        <f t="shared" si="124"/>
        <v/>
      </c>
      <c r="N967" t="str">
        <f t="shared" si="125"/>
        <v/>
      </c>
      <c r="O967" t="str">
        <f t="shared" si="126"/>
        <v/>
      </c>
      <c r="P967" t="str">
        <f t="shared" si="127"/>
        <v/>
      </c>
      <c r="Q967" t="str">
        <f t="shared" si="128"/>
        <v>product,  net_sales,  subscription_services</v>
      </c>
    </row>
    <row r="968" spans="2:17" x14ac:dyDescent="0.2">
      <c r="B968" t="s">
        <v>2051</v>
      </c>
      <c r="C968" t="s">
        <v>3522</v>
      </c>
      <c r="D968" t="s">
        <v>4091</v>
      </c>
      <c r="J968" t="str">
        <f t="shared" si="121"/>
        <v xml:space="preserve">product, </v>
      </c>
      <c r="K968" t="str">
        <f t="shared" si="122"/>
        <v xml:space="preserve"> net_sales, </v>
      </c>
      <c r="L968" t="str">
        <f t="shared" si="123"/>
        <v xml:space="preserve"> third_party_seller_services</v>
      </c>
      <c r="M968" t="str">
        <f t="shared" si="124"/>
        <v/>
      </c>
      <c r="N968" t="str">
        <f t="shared" si="125"/>
        <v/>
      </c>
      <c r="O968" t="str">
        <f t="shared" si="126"/>
        <v/>
      </c>
      <c r="P968" t="str">
        <f t="shared" si="127"/>
        <v/>
      </c>
      <c r="Q968" t="str">
        <f t="shared" si="128"/>
        <v>product,  net_sales,  third_party_seller_services</v>
      </c>
    </row>
    <row r="969" spans="2:17" x14ac:dyDescent="0.2">
      <c r="B969" t="s">
        <v>1923</v>
      </c>
      <c r="C969" t="s">
        <v>4092</v>
      </c>
      <c r="J969" t="str">
        <f t="shared" si="121"/>
        <v xml:space="preserve">seasonal, </v>
      </c>
      <c r="K969" t="str">
        <f t="shared" si="122"/>
        <v xml:space="preserve"> grocery_delivery</v>
      </c>
      <c r="L969" t="str">
        <f t="shared" si="123"/>
        <v/>
      </c>
      <c r="M969" t="str">
        <f t="shared" si="124"/>
        <v/>
      </c>
      <c r="N969" t="str">
        <f t="shared" si="125"/>
        <v/>
      </c>
      <c r="O969" t="str">
        <f t="shared" si="126"/>
        <v/>
      </c>
      <c r="P969" t="str">
        <f t="shared" si="127"/>
        <v/>
      </c>
      <c r="Q969" t="str">
        <f t="shared" si="128"/>
        <v>seasonal,  grocery_delivery</v>
      </c>
    </row>
    <row r="970" spans="2:17" x14ac:dyDescent="0.2">
      <c r="B970" t="s">
        <v>1923</v>
      </c>
      <c r="C970" t="s">
        <v>4093</v>
      </c>
      <c r="D970" t="s">
        <v>3931</v>
      </c>
      <c r="E970" t="s">
        <v>4094</v>
      </c>
      <c r="J970" t="str">
        <f t="shared" si="121"/>
        <v xml:space="preserve">seasonal, </v>
      </c>
      <c r="K970" t="str">
        <f t="shared" si="122"/>
        <v xml:space="preserve"> incremental_, </v>
      </c>
      <c r="L970" t="str">
        <f t="shared" si="123"/>
        <v xml:space="preserve"> covid_19, </v>
      </c>
      <c r="M970" t="str">
        <f t="shared" si="124"/>
        <v xml:space="preserve"> costs</v>
      </c>
      <c r="N970" t="str">
        <f t="shared" si="125"/>
        <v/>
      </c>
      <c r="O970" t="str">
        <f t="shared" si="126"/>
        <v/>
      </c>
      <c r="P970" t="str">
        <f t="shared" si="127"/>
        <v/>
      </c>
      <c r="Q970" t="str">
        <f t="shared" si="128"/>
        <v>seasonal,  incremental_,  covid_19,  costs</v>
      </c>
    </row>
    <row r="971" spans="2:17" x14ac:dyDescent="0.2">
      <c r="B971" t="s">
        <v>1923</v>
      </c>
      <c r="C971" t="s">
        <v>4095</v>
      </c>
      <c r="J971" t="str">
        <f t="shared" si="121"/>
        <v xml:space="preserve">seasonal, </v>
      </c>
      <c r="K971" t="str">
        <f t="shared" si="122"/>
        <v xml:space="preserve"> shipment_zero</v>
      </c>
      <c r="L971" t="str">
        <f t="shared" si="123"/>
        <v/>
      </c>
      <c r="M971" t="str">
        <f t="shared" si="124"/>
        <v/>
      </c>
      <c r="N971" t="str">
        <f t="shared" si="125"/>
        <v/>
      </c>
      <c r="O971" t="str">
        <f t="shared" si="126"/>
        <v/>
      </c>
      <c r="P971" t="str">
        <f t="shared" si="127"/>
        <v/>
      </c>
      <c r="Q971" t="str">
        <f t="shared" si="128"/>
        <v>seasonal,  shipment_zero</v>
      </c>
    </row>
    <row r="972" spans="2:17" x14ac:dyDescent="0.2">
      <c r="B972" t="s">
        <v>2232</v>
      </c>
      <c r="C972" t="s">
        <v>3522</v>
      </c>
      <c r="D972" t="s">
        <v>4096</v>
      </c>
      <c r="J972" t="str">
        <f t="shared" si="121"/>
        <v xml:space="preserve">segment, </v>
      </c>
      <c r="K972" t="str">
        <f t="shared" si="122"/>
        <v xml:space="preserve"> net_sales, </v>
      </c>
      <c r="L972" t="str">
        <f t="shared" si="123"/>
        <v xml:space="preserve"> aws_segment</v>
      </c>
      <c r="M972" t="str">
        <f t="shared" si="124"/>
        <v/>
      </c>
      <c r="N972" t="str">
        <f t="shared" si="125"/>
        <v/>
      </c>
      <c r="O972" t="str">
        <f t="shared" si="126"/>
        <v/>
      </c>
      <c r="P972" t="str">
        <f t="shared" si="127"/>
        <v/>
      </c>
      <c r="Q972" t="str">
        <f t="shared" si="128"/>
        <v>segment,  net_sales,  aws_segment</v>
      </c>
    </row>
    <row r="973" spans="2:17" x14ac:dyDescent="0.2">
      <c r="B973" t="s">
        <v>2232</v>
      </c>
      <c r="C973" t="s">
        <v>3522</v>
      </c>
      <c r="D973" t="s">
        <v>4097</v>
      </c>
      <c r="J973" t="str">
        <f t="shared" si="121"/>
        <v xml:space="preserve">segment, </v>
      </c>
      <c r="K973" t="str">
        <f t="shared" si="122"/>
        <v xml:space="preserve"> net_sales, </v>
      </c>
      <c r="L973" t="str">
        <f t="shared" si="123"/>
        <v xml:space="preserve"> international_segment</v>
      </c>
      <c r="M973" t="str">
        <f t="shared" si="124"/>
        <v/>
      </c>
      <c r="N973" t="str">
        <f t="shared" si="125"/>
        <v/>
      </c>
      <c r="O973" t="str">
        <f t="shared" si="126"/>
        <v/>
      </c>
      <c r="P973" t="str">
        <f t="shared" si="127"/>
        <v/>
      </c>
      <c r="Q973" t="str">
        <f t="shared" si="128"/>
        <v>segment,  net_sales,  international_segment</v>
      </c>
    </row>
    <row r="974" spans="2:17" x14ac:dyDescent="0.2">
      <c r="B974" t="s">
        <v>2232</v>
      </c>
      <c r="C974" t="s">
        <v>3522</v>
      </c>
      <c r="D974" t="s">
        <v>4098</v>
      </c>
      <c r="J974" t="str">
        <f t="shared" si="121"/>
        <v xml:space="preserve">segment, </v>
      </c>
      <c r="K974" t="str">
        <f t="shared" si="122"/>
        <v xml:space="preserve"> net_sales, </v>
      </c>
      <c r="L974" t="str">
        <f t="shared" si="123"/>
        <v xml:space="preserve"> north_america_segment</v>
      </c>
      <c r="M974" t="str">
        <f t="shared" si="124"/>
        <v/>
      </c>
      <c r="N974" t="str">
        <f t="shared" si="125"/>
        <v/>
      </c>
      <c r="O974" t="str">
        <f t="shared" si="126"/>
        <v/>
      </c>
      <c r="P974" t="str">
        <f t="shared" si="127"/>
        <v/>
      </c>
      <c r="Q974" t="str">
        <f t="shared" si="128"/>
        <v>segment,  net_sales,  north_america_segment</v>
      </c>
    </row>
    <row r="975" spans="2:17" x14ac:dyDescent="0.2">
      <c r="B975" t="s">
        <v>2026</v>
      </c>
      <c r="C975" t="s">
        <v>2206</v>
      </c>
      <c r="J975" t="str">
        <f t="shared" si="121"/>
        <v xml:space="preserve">order_value, </v>
      </c>
      <c r="K975" t="str">
        <f t="shared" si="122"/>
        <v xml:space="preserve"> order_value</v>
      </c>
      <c r="L975" t="str">
        <f t="shared" si="123"/>
        <v/>
      </c>
      <c r="M975" t="str">
        <f t="shared" si="124"/>
        <v/>
      </c>
      <c r="N975" t="str">
        <f t="shared" si="125"/>
        <v/>
      </c>
      <c r="O975" t="str">
        <f t="shared" si="126"/>
        <v/>
      </c>
      <c r="P975" t="str">
        <f t="shared" si="127"/>
        <v/>
      </c>
      <c r="Q975" t="str">
        <f t="shared" si="128"/>
        <v>order_value,  order_value</v>
      </c>
    </row>
    <row r="976" spans="2:17" x14ac:dyDescent="0.2">
      <c r="B976" t="s">
        <v>1852</v>
      </c>
      <c r="C976" t="s">
        <v>3578</v>
      </c>
      <c r="D976" t="s">
        <v>4099</v>
      </c>
      <c r="J976" t="str">
        <f t="shared" si="121"/>
        <v xml:space="preserve">revenue, </v>
      </c>
      <c r="K976" t="str">
        <f t="shared" si="122"/>
        <v xml:space="preserve"> category, </v>
      </c>
      <c r="L976" t="str">
        <f t="shared" si="123"/>
        <v xml:space="preserve"> commerce</v>
      </c>
      <c r="M976" t="str">
        <f t="shared" si="124"/>
        <v/>
      </c>
      <c r="N976" t="str">
        <f t="shared" si="125"/>
        <v/>
      </c>
      <c r="O976" t="str">
        <f t="shared" si="126"/>
        <v/>
      </c>
      <c r="P976" t="str">
        <f t="shared" si="127"/>
        <v/>
      </c>
      <c r="Q976" t="str">
        <f t="shared" si="128"/>
        <v>revenue,  category,  commerce</v>
      </c>
    </row>
    <row r="977" spans="2:17" x14ac:dyDescent="0.2">
      <c r="B977" t="s">
        <v>1852</v>
      </c>
      <c r="C977" t="s">
        <v>3578</v>
      </c>
      <c r="D977" t="s">
        <v>3526</v>
      </c>
      <c r="E977" t="s">
        <v>3527</v>
      </c>
      <c r="J977" t="str">
        <f t="shared" si="121"/>
        <v xml:space="preserve">revenue, </v>
      </c>
      <c r="K977" t="str">
        <f t="shared" si="122"/>
        <v xml:space="preserve"> category, </v>
      </c>
      <c r="L977" t="str">
        <f t="shared" si="123"/>
        <v xml:space="preserve"> direct, </v>
      </c>
      <c r="M977" t="str">
        <f t="shared" si="124"/>
        <v xml:space="preserve"> consumer</v>
      </c>
      <c r="N977" t="str">
        <f t="shared" si="125"/>
        <v/>
      </c>
      <c r="O977" t="str">
        <f t="shared" si="126"/>
        <v/>
      </c>
      <c r="P977" t="str">
        <f t="shared" si="127"/>
        <v/>
      </c>
      <c r="Q977" t="str">
        <f t="shared" si="128"/>
        <v>revenue,  category,  direct,  consumer</v>
      </c>
    </row>
    <row r="978" spans="2:17" x14ac:dyDescent="0.2">
      <c r="B978" t="s">
        <v>1852</v>
      </c>
      <c r="C978" t="s">
        <v>3578</v>
      </c>
      <c r="D978" t="s">
        <v>3494</v>
      </c>
      <c r="J978" t="str">
        <f t="shared" si="121"/>
        <v xml:space="preserve">revenue, </v>
      </c>
      <c r="K978" t="str">
        <f t="shared" si="122"/>
        <v xml:space="preserve"> category, </v>
      </c>
      <c r="L978" t="str">
        <f t="shared" si="123"/>
        <v xml:space="preserve"> other</v>
      </c>
      <c r="M978" t="str">
        <f t="shared" si="124"/>
        <v/>
      </c>
      <c r="N978" t="str">
        <f t="shared" si="125"/>
        <v/>
      </c>
      <c r="O978" t="str">
        <f t="shared" si="126"/>
        <v/>
      </c>
      <c r="P978" t="str">
        <f t="shared" si="127"/>
        <v/>
      </c>
      <c r="Q978" t="str">
        <f t="shared" si="128"/>
        <v>revenue,  category,  other</v>
      </c>
    </row>
    <row r="979" spans="2:17" x14ac:dyDescent="0.2">
      <c r="B979" t="s">
        <v>2028</v>
      </c>
      <c r="C979" t="s">
        <v>4100</v>
      </c>
      <c r="J979" t="str">
        <f t="shared" si="121"/>
        <v xml:space="preserve">subscriptions, </v>
      </c>
      <c r="K979" t="str">
        <f t="shared" si="122"/>
        <v xml:space="preserve"> active_subscriptions</v>
      </c>
      <c r="L979" t="str">
        <f t="shared" si="123"/>
        <v/>
      </c>
      <c r="M979" t="str">
        <f t="shared" si="124"/>
        <v/>
      </c>
      <c r="N979" t="str">
        <f t="shared" si="125"/>
        <v/>
      </c>
      <c r="O979" t="str">
        <f t="shared" si="126"/>
        <v/>
      </c>
      <c r="P979" t="str">
        <f t="shared" si="127"/>
        <v/>
      </c>
      <c r="Q979" t="str">
        <f t="shared" si="128"/>
        <v>subscriptions,  active_subscriptions</v>
      </c>
    </row>
    <row r="980" spans="2:17" x14ac:dyDescent="0.2">
      <c r="B980" t="s">
        <v>2028</v>
      </c>
      <c r="C980" t="s">
        <v>3661</v>
      </c>
      <c r="D980" t="s">
        <v>4101</v>
      </c>
      <c r="J980" t="str">
        <f t="shared" si="121"/>
        <v xml:space="preserve">subscriptions, </v>
      </c>
      <c r="K980" t="str">
        <f t="shared" si="122"/>
        <v xml:space="preserve"> average, </v>
      </c>
      <c r="L980" t="str">
        <f t="shared" si="123"/>
        <v xml:space="preserve"> monthly_subscription_shipment_churn</v>
      </c>
      <c r="M980" t="str">
        <f t="shared" si="124"/>
        <v/>
      </c>
      <c r="N980" t="str">
        <f t="shared" si="125"/>
        <v/>
      </c>
      <c r="O980" t="str">
        <f t="shared" si="126"/>
        <v/>
      </c>
      <c r="P980" t="str">
        <f t="shared" si="127"/>
        <v/>
      </c>
      <c r="Q980" t="str">
        <f t="shared" si="128"/>
        <v>subscriptions,  average,  monthly_subscription_shipment_churn</v>
      </c>
    </row>
    <row r="981" spans="2:17" x14ac:dyDescent="0.2">
      <c r="B981" t="s">
        <v>2028</v>
      </c>
      <c r="C981" t="s">
        <v>4102</v>
      </c>
      <c r="J981" t="str">
        <f t="shared" si="121"/>
        <v xml:space="preserve">subscriptions, </v>
      </c>
      <c r="K981" t="str">
        <f t="shared" si="122"/>
        <v xml:space="preserve"> new_subscriptions</v>
      </c>
      <c r="L981" t="str">
        <f t="shared" si="123"/>
        <v/>
      </c>
      <c r="M981" t="str">
        <f t="shared" si="124"/>
        <v/>
      </c>
      <c r="N981" t="str">
        <f t="shared" si="125"/>
        <v/>
      </c>
      <c r="O981" t="str">
        <f t="shared" si="126"/>
        <v/>
      </c>
      <c r="P981" t="str">
        <f t="shared" si="127"/>
        <v/>
      </c>
      <c r="Q981" t="str">
        <f t="shared" si="128"/>
        <v>subscriptions,  new_subscriptions</v>
      </c>
    </row>
    <row r="982" spans="2:17" x14ac:dyDescent="0.2">
      <c r="B982" t="s">
        <v>2245</v>
      </c>
      <c r="C982" t="s">
        <v>3499</v>
      </c>
      <c r="J982" t="str">
        <f t="shared" si="121"/>
        <v xml:space="preserve">average, </v>
      </c>
      <c r="K982" t="str">
        <f t="shared" si="122"/>
        <v xml:space="preserve"> international</v>
      </c>
      <c r="L982" t="str">
        <f t="shared" si="123"/>
        <v/>
      </c>
      <c r="M982" t="str">
        <f t="shared" si="124"/>
        <v/>
      </c>
      <c r="N982" t="str">
        <f t="shared" si="125"/>
        <v/>
      </c>
      <c r="O982" t="str">
        <f t="shared" si="126"/>
        <v/>
      </c>
      <c r="P982" t="str">
        <f t="shared" si="127"/>
        <v/>
      </c>
      <c r="Q982" t="str">
        <f t="shared" si="128"/>
        <v>average,  international</v>
      </c>
    </row>
    <row r="983" spans="2:17" x14ac:dyDescent="0.2">
      <c r="B983" t="s">
        <v>2245</v>
      </c>
      <c r="C983" t="s">
        <v>3505</v>
      </c>
      <c r="J983" t="str">
        <f t="shared" si="121"/>
        <v xml:space="preserve">average, </v>
      </c>
      <c r="K983" t="str">
        <f t="shared" si="122"/>
        <v xml:space="preserve"> us</v>
      </c>
      <c r="L983" t="str">
        <f t="shared" si="123"/>
        <v/>
      </c>
      <c r="M983" t="str">
        <f t="shared" si="124"/>
        <v/>
      </c>
      <c r="N983" t="str">
        <f t="shared" si="125"/>
        <v/>
      </c>
      <c r="O983" t="str">
        <f t="shared" si="126"/>
        <v/>
      </c>
      <c r="P983" t="str">
        <f t="shared" si="127"/>
        <v/>
      </c>
      <c r="Q983" t="str">
        <f t="shared" si="128"/>
        <v>average,  us</v>
      </c>
    </row>
    <row r="984" spans="2:17" x14ac:dyDescent="0.2">
      <c r="B984" t="s">
        <v>1852</v>
      </c>
      <c r="C984" t="s">
        <v>4103</v>
      </c>
      <c r="D984" t="s">
        <v>3499</v>
      </c>
      <c r="J984" t="str">
        <f t="shared" si="121"/>
        <v xml:space="preserve">revenue, </v>
      </c>
      <c r="K984" t="str">
        <f t="shared" si="122"/>
        <v xml:space="preserve"> geography, </v>
      </c>
      <c r="L984" t="str">
        <f t="shared" si="123"/>
        <v xml:space="preserve"> international</v>
      </c>
      <c r="M984" t="str">
        <f t="shared" si="124"/>
        <v/>
      </c>
      <c r="N984" t="str">
        <f t="shared" si="125"/>
        <v/>
      </c>
      <c r="O984" t="str">
        <f t="shared" si="126"/>
        <v/>
      </c>
      <c r="P984" t="str">
        <f t="shared" si="127"/>
        <v/>
      </c>
      <c r="Q984" t="str">
        <f t="shared" si="128"/>
        <v>revenue,  geography,  international</v>
      </c>
    </row>
    <row r="985" spans="2:17" x14ac:dyDescent="0.2">
      <c r="B985" t="s">
        <v>1852</v>
      </c>
      <c r="C985" t="s">
        <v>4103</v>
      </c>
      <c r="D985" t="s">
        <v>3471</v>
      </c>
      <c r="J985" t="str">
        <f t="shared" si="121"/>
        <v xml:space="preserve">revenue, </v>
      </c>
      <c r="K985" t="str">
        <f t="shared" si="122"/>
        <v xml:space="preserve"> geography, </v>
      </c>
      <c r="L985" t="str">
        <f t="shared" si="123"/>
        <v xml:space="preserve"> united_states</v>
      </c>
      <c r="M985" t="str">
        <f t="shared" si="124"/>
        <v/>
      </c>
      <c r="N985" t="str">
        <f t="shared" si="125"/>
        <v/>
      </c>
      <c r="O985" t="str">
        <f t="shared" si="126"/>
        <v/>
      </c>
      <c r="P985" t="str">
        <f t="shared" si="127"/>
        <v/>
      </c>
      <c r="Q985" t="str">
        <f t="shared" si="128"/>
        <v>revenue,  geography,  united_states</v>
      </c>
    </row>
    <row r="986" spans="2:17" x14ac:dyDescent="0.2">
      <c r="B986" t="s">
        <v>1852</v>
      </c>
      <c r="C986" t="s">
        <v>3525</v>
      </c>
      <c r="D986" t="s">
        <v>4104</v>
      </c>
      <c r="E986" t="s">
        <v>3469</v>
      </c>
      <c r="J986" t="str">
        <f t="shared" si="121"/>
        <v xml:space="preserve">revenue, </v>
      </c>
      <c r="K986" t="str">
        <f t="shared" si="122"/>
        <v xml:space="preserve"> source, </v>
      </c>
      <c r="L986" t="str">
        <f t="shared" si="123"/>
        <v xml:space="preserve"> marketplace_subscription, </v>
      </c>
      <c r="M986" t="str">
        <f t="shared" si="124"/>
        <v xml:space="preserve"> revenue</v>
      </c>
      <c r="N986" t="str">
        <f t="shared" si="125"/>
        <v/>
      </c>
      <c r="O986" t="str">
        <f t="shared" si="126"/>
        <v/>
      </c>
      <c r="P986" t="str">
        <f t="shared" si="127"/>
        <v/>
      </c>
      <c r="Q986" t="str">
        <f t="shared" si="128"/>
        <v>revenue,  source,  marketplace_subscription,  revenue</v>
      </c>
    </row>
    <row r="987" spans="2:17" x14ac:dyDescent="0.2">
      <c r="B987" t="s">
        <v>1852</v>
      </c>
      <c r="C987" t="s">
        <v>3525</v>
      </c>
      <c r="D987" t="s">
        <v>3494</v>
      </c>
      <c r="E987" t="s">
        <v>3469</v>
      </c>
      <c r="J987" t="str">
        <f t="shared" si="121"/>
        <v xml:space="preserve">revenue, </v>
      </c>
      <c r="K987" t="str">
        <f t="shared" si="122"/>
        <v xml:space="preserve"> source, </v>
      </c>
      <c r="L987" t="str">
        <f t="shared" si="123"/>
        <v xml:space="preserve"> other, </v>
      </c>
      <c r="M987" t="str">
        <f t="shared" si="124"/>
        <v xml:space="preserve"> revenue</v>
      </c>
      <c r="N987" t="str">
        <f t="shared" si="125"/>
        <v/>
      </c>
      <c r="O987" t="str">
        <f t="shared" si="126"/>
        <v/>
      </c>
      <c r="P987" t="str">
        <f t="shared" si="127"/>
        <v/>
      </c>
      <c r="Q987" t="str">
        <f t="shared" si="128"/>
        <v>revenue,  source,  other,  revenue</v>
      </c>
    </row>
    <row r="988" spans="2:17" x14ac:dyDescent="0.2">
      <c r="B988" t="s">
        <v>2030</v>
      </c>
      <c r="J988" t="str">
        <f t="shared" si="121"/>
        <v>total_paying_dealers</v>
      </c>
      <c r="K988" t="str">
        <f t="shared" si="122"/>
        <v/>
      </c>
      <c r="L988" t="str">
        <f t="shared" si="123"/>
        <v/>
      </c>
      <c r="M988" t="str">
        <f t="shared" si="124"/>
        <v/>
      </c>
      <c r="N988" t="str">
        <f t="shared" si="125"/>
        <v/>
      </c>
      <c r="O988" t="str">
        <f t="shared" si="126"/>
        <v/>
      </c>
      <c r="P988" t="str">
        <f t="shared" si="127"/>
        <v/>
      </c>
      <c r="Q988" t="str">
        <f t="shared" si="128"/>
        <v>total_paying_dealers</v>
      </c>
    </row>
    <row r="989" spans="2:17" x14ac:dyDescent="0.2">
      <c r="B989" t="s">
        <v>2031</v>
      </c>
      <c r="J989" t="str">
        <f t="shared" si="121"/>
        <v>dealer_customers</v>
      </c>
      <c r="K989" t="str">
        <f t="shared" si="122"/>
        <v/>
      </c>
      <c r="L989" t="str">
        <f t="shared" si="123"/>
        <v/>
      </c>
      <c r="M989" t="str">
        <f t="shared" si="124"/>
        <v/>
      </c>
      <c r="N989" t="str">
        <f t="shared" si="125"/>
        <v/>
      </c>
      <c r="O989" t="str">
        <f t="shared" si="126"/>
        <v/>
      </c>
      <c r="P989" t="str">
        <f t="shared" si="127"/>
        <v/>
      </c>
      <c r="Q989" t="str">
        <f t="shared" si="128"/>
        <v>dealer_customers</v>
      </c>
    </row>
    <row r="990" spans="2:17" x14ac:dyDescent="0.2">
      <c r="B990" t="s">
        <v>2237</v>
      </c>
      <c r="C990" t="s">
        <v>4105</v>
      </c>
      <c r="J990" t="str">
        <f t="shared" si="121"/>
        <v xml:space="preserve">revenues, </v>
      </c>
      <c r="K990" t="str">
        <f t="shared" si="122"/>
        <v xml:space="preserve"> display_advertising</v>
      </c>
      <c r="L990" t="str">
        <f t="shared" si="123"/>
        <v/>
      </c>
      <c r="M990" t="str">
        <f t="shared" si="124"/>
        <v/>
      </c>
      <c r="N990" t="str">
        <f t="shared" si="125"/>
        <v/>
      </c>
      <c r="O990" t="str">
        <f t="shared" si="126"/>
        <v/>
      </c>
      <c r="P990" t="str">
        <f t="shared" si="127"/>
        <v/>
      </c>
      <c r="Q990" t="str">
        <f t="shared" si="128"/>
        <v>revenues,  display_advertising</v>
      </c>
    </row>
    <row r="991" spans="2:17" x14ac:dyDescent="0.2">
      <c r="B991" t="s">
        <v>2237</v>
      </c>
      <c r="C991" t="s">
        <v>3494</v>
      </c>
      <c r="J991" t="str">
        <f t="shared" si="121"/>
        <v xml:space="preserve">revenues, </v>
      </c>
      <c r="K991" t="str">
        <f t="shared" si="122"/>
        <v xml:space="preserve"> other</v>
      </c>
      <c r="L991" t="str">
        <f t="shared" si="123"/>
        <v/>
      </c>
      <c r="M991" t="str">
        <f t="shared" si="124"/>
        <v/>
      </c>
      <c r="N991" t="str">
        <f t="shared" si="125"/>
        <v/>
      </c>
      <c r="O991" t="str">
        <f t="shared" si="126"/>
        <v/>
      </c>
      <c r="P991" t="str">
        <f t="shared" si="127"/>
        <v/>
      </c>
      <c r="Q991" t="str">
        <f t="shared" si="128"/>
        <v>revenues,  other</v>
      </c>
    </row>
    <row r="992" spans="2:17" x14ac:dyDescent="0.2">
      <c r="B992" t="s">
        <v>2237</v>
      </c>
      <c r="C992" t="s">
        <v>4106</v>
      </c>
      <c r="D992" t="s">
        <v>4107</v>
      </c>
      <c r="J992" t="str">
        <f t="shared" si="121"/>
        <v xml:space="preserve">revenues, </v>
      </c>
      <c r="K992" t="str">
        <f t="shared" si="122"/>
        <v xml:space="preserve"> pay, </v>
      </c>
      <c r="L992" t="str">
        <f t="shared" si="123"/>
        <v xml:space="preserve"> lead</v>
      </c>
      <c r="M992" t="str">
        <f t="shared" si="124"/>
        <v/>
      </c>
      <c r="N992" t="str">
        <f t="shared" si="125"/>
        <v/>
      </c>
      <c r="O992" t="str">
        <f t="shared" si="126"/>
        <v/>
      </c>
      <c r="P992" t="str">
        <f t="shared" si="127"/>
        <v/>
      </c>
      <c r="Q992" t="str">
        <f t="shared" si="128"/>
        <v>revenues,  pay,  lead</v>
      </c>
    </row>
    <row r="993" spans="2:17" x14ac:dyDescent="0.2">
      <c r="B993" t="s">
        <v>2237</v>
      </c>
      <c r="C993" t="s">
        <v>4108</v>
      </c>
      <c r="D993" t="s">
        <v>4109</v>
      </c>
      <c r="J993" t="str">
        <f t="shared" si="121"/>
        <v xml:space="preserve">revenues, </v>
      </c>
      <c r="K993" t="str">
        <f t="shared" si="122"/>
        <v xml:space="preserve"> subscription_advertising, </v>
      </c>
      <c r="L993" t="str">
        <f t="shared" si="123"/>
        <v xml:space="preserve"> digital_solutions</v>
      </c>
      <c r="M993" t="str">
        <f t="shared" si="124"/>
        <v/>
      </c>
      <c r="N993" t="str">
        <f t="shared" si="125"/>
        <v/>
      </c>
      <c r="O993" t="str">
        <f t="shared" si="126"/>
        <v/>
      </c>
      <c r="P993" t="str">
        <f t="shared" si="127"/>
        <v/>
      </c>
      <c r="Q993" t="str">
        <f t="shared" si="128"/>
        <v>revenues,  subscription_advertising,  digital_solutions</v>
      </c>
    </row>
    <row r="994" spans="2:17" x14ac:dyDescent="0.2">
      <c r="B994" t="s">
        <v>2232</v>
      </c>
      <c r="C994" t="s">
        <v>3580</v>
      </c>
      <c r="D994" t="s">
        <v>4110</v>
      </c>
      <c r="J994" t="str">
        <f t="shared" si="121"/>
        <v xml:space="preserve">segment, </v>
      </c>
      <c r="K994" t="str">
        <f t="shared" si="122"/>
        <v xml:space="preserve"> revenues, </v>
      </c>
      <c r="L994" t="str">
        <f t="shared" si="123"/>
        <v xml:space="preserve"> dealer</v>
      </c>
      <c r="M994" t="str">
        <f t="shared" si="124"/>
        <v/>
      </c>
      <c r="N994" t="str">
        <f t="shared" si="125"/>
        <v/>
      </c>
      <c r="O994" t="str">
        <f t="shared" si="126"/>
        <v/>
      </c>
      <c r="P994" t="str">
        <f t="shared" si="127"/>
        <v/>
      </c>
      <c r="Q994" t="str">
        <f t="shared" si="128"/>
        <v>segment,  revenues,  dealer</v>
      </c>
    </row>
    <row r="995" spans="2:17" x14ac:dyDescent="0.2">
      <c r="B995" t="s">
        <v>2232</v>
      </c>
      <c r="C995" t="s">
        <v>3580</v>
      </c>
      <c r="D995" t="s">
        <v>4111</v>
      </c>
      <c r="E995" t="s">
        <v>4112</v>
      </c>
      <c r="J995" t="str">
        <f t="shared" si="121"/>
        <v xml:space="preserve">segment, </v>
      </c>
      <c r="K995" t="str">
        <f t="shared" si="122"/>
        <v xml:space="preserve"> revenues, </v>
      </c>
      <c r="L995" t="str">
        <f t="shared" si="123"/>
        <v xml:space="preserve"> oem, </v>
      </c>
      <c r="M995" t="str">
        <f t="shared" si="124"/>
        <v xml:space="preserve"> national</v>
      </c>
      <c r="N995" t="str">
        <f t="shared" si="125"/>
        <v/>
      </c>
      <c r="O995" t="str">
        <f t="shared" si="126"/>
        <v/>
      </c>
      <c r="P995" t="str">
        <f t="shared" si="127"/>
        <v/>
      </c>
      <c r="Q995" t="str">
        <f t="shared" si="128"/>
        <v>segment,  revenues,  oem,  national</v>
      </c>
    </row>
    <row r="996" spans="2:17" x14ac:dyDescent="0.2">
      <c r="B996" t="s">
        <v>2232</v>
      </c>
      <c r="C996" t="s">
        <v>3580</v>
      </c>
      <c r="D996" t="s">
        <v>3494</v>
      </c>
      <c r="J996" t="str">
        <f t="shared" si="121"/>
        <v xml:space="preserve">segment, </v>
      </c>
      <c r="K996" t="str">
        <f t="shared" si="122"/>
        <v xml:space="preserve"> revenues, </v>
      </c>
      <c r="L996" t="str">
        <f t="shared" si="123"/>
        <v xml:space="preserve"> other</v>
      </c>
      <c r="M996" t="str">
        <f t="shared" si="124"/>
        <v/>
      </c>
      <c r="N996" t="str">
        <f t="shared" si="125"/>
        <v/>
      </c>
      <c r="O996" t="str">
        <f t="shared" si="126"/>
        <v/>
      </c>
      <c r="P996" t="str">
        <f t="shared" si="127"/>
        <v/>
      </c>
      <c r="Q996" t="str">
        <f t="shared" si="128"/>
        <v>segment,  revenues,  other</v>
      </c>
    </row>
    <row r="997" spans="2:17" x14ac:dyDescent="0.2">
      <c r="B997" t="s">
        <v>1918</v>
      </c>
      <c r="C997" t="s">
        <v>3661</v>
      </c>
      <c r="D997" t="s">
        <v>3846</v>
      </c>
      <c r="E997" t="s">
        <v>3847</v>
      </c>
      <c r="J997" t="str">
        <f t="shared" si="121"/>
        <v xml:space="preserve">unique_visitors, </v>
      </c>
      <c r="K997" t="str">
        <f t="shared" si="122"/>
        <v xml:space="preserve"> average, </v>
      </c>
      <c r="L997" t="str">
        <f t="shared" si="123"/>
        <v xml:space="preserve"> monthly, </v>
      </c>
      <c r="M997" t="str">
        <f t="shared" si="124"/>
        <v xml:space="preserve"> unique_visitors</v>
      </c>
      <c r="N997" t="str">
        <f t="shared" si="125"/>
        <v/>
      </c>
      <c r="O997" t="str">
        <f t="shared" si="126"/>
        <v/>
      </c>
      <c r="P997" t="str">
        <f t="shared" si="127"/>
        <v/>
      </c>
      <c r="Q997" t="str">
        <f t="shared" si="128"/>
        <v>unique_visitors,  average,  monthly,  unique_visitors</v>
      </c>
    </row>
    <row r="998" spans="2:17" x14ac:dyDescent="0.2">
      <c r="B998" t="s">
        <v>2636</v>
      </c>
      <c r="C998" t="s">
        <v>4113</v>
      </c>
      <c r="J998" t="str">
        <f t="shared" si="121"/>
        <v xml:space="preserve">growth_, </v>
      </c>
      <c r="K998" t="str">
        <f t="shared" si="122"/>
        <v xml:space="preserve"> website_customers</v>
      </c>
      <c r="L998" t="str">
        <f t="shared" si="123"/>
        <v/>
      </c>
      <c r="M998" t="str">
        <f t="shared" si="124"/>
        <v/>
      </c>
      <c r="N998" t="str">
        <f t="shared" si="125"/>
        <v/>
      </c>
      <c r="O998" t="str">
        <f t="shared" si="126"/>
        <v/>
      </c>
      <c r="P998" t="str">
        <f t="shared" si="127"/>
        <v/>
      </c>
      <c r="Q998" t="str">
        <f t="shared" si="128"/>
        <v>growth_,  website_customers</v>
      </c>
    </row>
    <row r="999" spans="2:17" x14ac:dyDescent="0.2">
      <c r="B999" t="s">
        <v>1709</v>
      </c>
      <c r="C999" t="s">
        <v>3725</v>
      </c>
      <c r="J999" t="str">
        <f t="shared" si="121"/>
        <v xml:space="preserve">customers, </v>
      </c>
      <c r="K999" t="str">
        <f t="shared" si="122"/>
        <v xml:space="preserve"> active_customers</v>
      </c>
      <c r="L999" t="str">
        <f t="shared" si="123"/>
        <v/>
      </c>
      <c r="M999" t="str">
        <f t="shared" si="124"/>
        <v/>
      </c>
      <c r="N999" t="str">
        <f t="shared" si="125"/>
        <v/>
      </c>
      <c r="O999" t="str">
        <f t="shared" si="126"/>
        <v/>
      </c>
      <c r="P999" t="str">
        <f t="shared" si="127"/>
        <v/>
      </c>
      <c r="Q999" t="str">
        <f t="shared" si="128"/>
        <v>customers,  active_customers</v>
      </c>
    </row>
    <row r="1000" spans="2:17" x14ac:dyDescent="0.2">
      <c r="B1000" t="s">
        <v>2035</v>
      </c>
      <c r="C1000" t="s">
        <v>4114</v>
      </c>
      <c r="J1000" t="str">
        <f t="shared" si="121"/>
        <v xml:space="preserve">sales	, </v>
      </c>
      <c r="K1000" t="str">
        <f t="shared" si="122"/>
        <v xml:space="preserve"> autoship_customer_sales	</v>
      </c>
      <c r="L1000" t="str">
        <f t="shared" si="123"/>
        <v/>
      </c>
      <c r="M1000" t="str">
        <f t="shared" si="124"/>
        <v/>
      </c>
      <c r="N1000" t="str">
        <f t="shared" si="125"/>
        <v/>
      </c>
      <c r="O1000" t="str">
        <f t="shared" si="126"/>
        <v/>
      </c>
      <c r="P1000" t="str">
        <f t="shared" si="127"/>
        <v/>
      </c>
      <c r="Q1000" t="str">
        <f t="shared" si="128"/>
        <v xml:space="preserve">sales	,  autoship_customer_sales	</v>
      </c>
    </row>
    <row r="1001" spans="2:17" x14ac:dyDescent="0.2">
      <c r="B1001" t="s">
        <v>2035</v>
      </c>
      <c r="C1001" t="s">
        <v>4115</v>
      </c>
      <c r="J1001" t="str">
        <f t="shared" si="121"/>
        <v xml:space="preserve">sales	, </v>
      </c>
      <c r="K1001" t="str">
        <f t="shared" si="122"/>
        <v xml:space="preserve"> autoship_customer_sales</v>
      </c>
      <c r="L1001" t="str">
        <f t="shared" si="123"/>
        <v/>
      </c>
      <c r="M1001" t="str">
        <f t="shared" si="124"/>
        <v/>
      </c>
      <c r="N1001" t="str">
        <f t="shared" si="125"/>
        <v/>
      </c>
      <c r="O1001" t="str">
        <f t="shared" si="126"/>
        <v/>
      </c>
      <c r="P1001" t="str">
        <f t="shared" si="127"/>
        <v/>
      </c>
      <c r="Q1001" t="str">
        <f t="shared" si="128"/>
        <v>sales	,  autoship_customer_sales</v>
      </c>
    </row>
    <row r="1002" spans="2:17" x14ac:dyDescent="0.2">
      <c r="B1002" t="s">
        <v>2035</v>
      </c>
      <c r="C1002" t="s">
        <v>4116</v>
      </c>
      <c r="D1002" t="s">
        <v>3522</v>
      </c>
      <c r="J1002" t="str">
        <f t="shared" si="121"/>
        <v xml:space="preserve">sales	, </v>
      </c>
      <c r="K1002" t="str">
        <f t="shared" si="122"/>
        <v xml:space="preserve"> autoship_customer_sales_as_a_, </v>
      </c>
      <c r="L1002" t="str">
        <f t="shared" si="123"/>
        <v xml:space="preserve"> net_sales</v>
      </c>
      <c r="M1002" t="str">
        <f t="shared" si="124"/>
        <v/>
      </c>
      <c r="N1002" t="str">
        <f t="shared" si="125"/>
        <v/>
      </c>
      <c r="O1002" t="str">
        <f t="shared" si="126"/>
        <v/>
      </c>
      <c r="P1002" t="str">
        <f t="shared" si="127"/>
        <v/>
      </c>
      <c r="Q1002" t="str">
        <f t="shared" si="128"/>
        <v>sales	,  autoship_customer_sales_as_a_,  net_sales</v>
      </c>
    </row>
    <row r="1003" spans="2:17" x14ac:dyDescent="0.2">
      <c r="B1003" t="s">
        <v>2035</v>
      </c>
      <c r="C1003" t="s">
        <v>3522</v>
      </c>
      <c r="D1003" t="s">
        <v>4117</v>
      </c>
      <c r="J1003" t="str">
        <f t="shared" si="121"/>
        <v xml:space="preserve">sales	, </v>
      </c>
      <c r="K1003" t="str">
        <f t="shared" si="122"/>
        <v xml:space="preserve"> net_sales, </v>
      </c>
      <c r="L1003" t="str">
        <f t="shared" si="123"/>
        <v xml:space="preserve"> active_customer</v>
      </c>
      <c r="M1003" t="str">
        <f t="shared" si="124"/>
        <v/>
      </c>
      <c r="N1003" t="str">
        <f t="shared" si="125"/>
        <v/>
      </c>
      <c r="O1003" t="str">
        <f t="shared" si="126"/>
        <v/>
      </c>
      <c r="P1003" t="str">
        <f t="shared" si="127"/>
        <v/>
      </c>
      <c r="Q1003" t="str">
        <f t="shared" si="128"/>
        <v>sales	,  net_sales,  active_customer</v>
      </c>
    </row>
    <row r="1004" spans="2:17" x14ac:dyDescent="0.2">
      <c r="B1004" t="s">
        <v>2232</v>
      </c>
      <c r="C1004" t="s">
        <v>3469</v>
      </c>
      <c r="D1004" t="s">
        <v>3859</v>
      </c>
      <c r="E1004" t="s">
        <v>3469</v>
      </c>
      <c r="J1004" t="str">
        <f t="shared" si="121"/>
        <v xml:space="preserve">segment, </v>
      </c>
      <c r="K1004" t="str">
        <f t="shared" si="122"/>
        <v xml:space="preserve"> revenue, </v>
      </c>
      <c r="L1004" t="str">
        <f t="shared" si="123"/>
        <v xml:space="preserve"> consumables, </v>
      </c>
      <c r="M1004" t="str">
        <f t="shared" si="124"/>
        <v xml:space="preserve"> revenue</v>
      </c>
      <c r="N1004" t="str">
        <f t="shared" si="125"/>
        <v/>
      </c>
      <c r="O1004" t="str">
        <f t="shared" si="126"/>
        <v/>
      </c>
      <c r="P1004" t="str">
        <f t="shared" si="127"/>
        <v/>
      </c>
      <c r="Q1004" t="str">
        <f t="shared" si="128"/>
        <v>segment,  revenue,  consumables,  revenue</v>
      </c>
    </row>
    <row r="1005" spans="2:17" x14ac:dyDescent="0.2">
      <c r="B1005" t="s">
        <v>2232</v>
      </c>
      <c r="C1005" t="s">
        <v>3469</v>
      </c>
      <c r="D1005" t="s">
        <v>4118</v>
      </c>
      <c r="E1005" t="s">
        <v>3469</v>
      </c>
      <c r="J1005" t="str">
        <f t="shared" si="121"/>
        <v xml:space="preserve">segment, </v>
      </c>
      <c r="K1005" t="str">
        <f t="shared" si="122"/>
        <v xml:space="preserve"> revenue, </v>
      </c>
      <c r="L1005" t="str">
        <f t="shared" si="123"/>
        <v xml:space="preserve"> hardgoods, </v>
      </c>
      <c r="M1005" t="str">
        <f t="shared" si="124"/>
        <v xml:space="preserve"> revenue</v>
      </c>
      <c r="N1005" t="str">
        <f t="shared" si="125"/>
        <v/>
      </c>
      <c r="O1005" t="str">
        <f t="shared" si="126"/>
        <v/>
      </c>
      <c r="P1005" t="str">
        <f t="shared" si="127"/>
        <v/>
      </c>
      <c r="Q1005" t="str">
        <f t="shared" si="128"/>
        <v>segment,  revenue,  hardgoods,  revenue</v>
      </c>
    </row>
    <row r="1006" spans="2:17" x14ac:dyDescent="0.2">
      <c r="B1006" t="s">
        <v>2232</v>
      </c>
      <c r="C1006" t="s">
        <v>3469</v>
      </c>
      <c r="D1006" t="s">
        <v>3494</v>
      </c>
      <c r="E1006" t="s">
        <v>3469</v>
      </c>
      <c r="J1006" t="str">
        <f t="shared" si="121"/>
        <v xml:space="preserve">segment, </v>
      </c>
      <c r="K1006" t="str">
        <f t="shared" si="122"/>
        <v xml:space="preserve"> revenue, </v>
      </c>
      <c r="L1006" t="str">
        <f t="shared" si="123"/>
        <v xml:space="preserve"> other, </v>
      </c>
      <c r="M1006" t="str">
        <f t="shared" si="124"/>
        <v xml:space="preserve"> revenue</v>
      </c>
      <c r="N1006" t="str">
        <f t="shared" si="125"/>
        <v/>
      </c>
      <c r="O1006" t="str">
        <f t="shared" si="126"/>
        <v/>
      </c>
      <c r="P1006" t="str">
        <f t="shared" si="127"/>
        <v/>
      </c>
      <c r="Q1006" t="str">
        <f t="shared" si="128"/>
        <v>segment,  revenue,  other,  revenue</v>
      </c>
    </row>
    <row r="1007" spans="2:17" x14ac:dyDescent="0.2">
      <c r="B1007" t="s">
        <v>2038</v>
      </c>
      <c r="C1007" t="s">
        <v>4119</v>
      </c>
      <c r="J1007" t="str">
        <f t="shared" si="121"/>
        <v xml:space="preserve">active_buyers, </v>
      </c>
      <c r="K1007" t="str">
        <f t="shared" si="122"/>
        <v xml:space="preserve"> active_buyers</v>
      </c>
      <c r="L1007" t="str">
        <f t="shared" si="123"/>
        <v/>
      </c>
      <c r="M1007" t="str">
        <f t="shared" si="124"/>
        <v/>
      </c>
      <c r="N1007" t="str">
        <f t="shared" si="125"/>
        <v/>
      </c>
      <c r="O1007" t="str">
        <f t="shared" si="126"/>
        <v/>
      </c>
      <c r="P1007" t="str">
        <f t="shared" si="127"/>
        <v/>
      </c>
      <c r="Q1007" t="str">
        <f t="shared" si="128"/>
        <v>active_buyers,  active_buyers</v>
      </c>
    </row>
    <row r="1008" spans="2:17" x14ac:dyDescent="0.2">
      <c r="B1008" t="s">
        <v>2789</v>
      </c>
      <c r="C1008" t="s">
        <v>4120</v>
      </c>
      <c r="J1008" t="str">
        <f t="shared" si="121"/>
        <v xml:space="preserve">gross_merch, </v>
      </c>
      <c r="K1008" t="str">
        <f t="shared" si="122"/>
        <v xml:space="preserve"> ise_value</v>
      </c>
      <c r="L1008" t="str">
        <f t="shared" si="123"/>
        <v/>
      </c>
      <c r="M1008" t="str">
        <f t="shared" si="124"/>
        <v/>
      </c>
      <c r="N1008" t="str">
        <f t="shared" si="125"/>
        <v/>
      </c>
      <c r="O1008" t="str">
        <f t="shared" si="126"/>
        <v/>
      </c>
      <c r="P1008" t="str">
        <f t="shared" si="127"/>
        <v/>
      </c>
      <c r="Q1008" t="str">
        <f t="shared" si="128"/>
        <v>gross_merch,  ise_value</v>
      </c>
    </row>
    <row r="1009" spans="2:17" x14ac:dyDescent="0.2">
      <c r="B1009" t="s">
        <v>1747</v>
      </c>
      <c r="C1009" t="s">
        <v>2197</v>
      </c>
      <c r="J1009" t="str">
        <f t="shared" si="121"/>
        <v xml:space="preserve">orders, </v>
      </c>
      <c r="K1009" t="str">
        <f t="shared" si="122"/>
        <v xml:space="preserve"> orders</v>
      </c>
      <c r="L1009" t="str">
        <f t="shared" si="123"/>
        <v/>
      </c>
      <c r="M1009" t="str">
        <f t="shared" si="124"/>
        <v/>
      </c>
      <c r="N1009" t="str">
        <f t="shared" si="125"/>
        <v/>
      </c>
      <c r="O1009" t="str">
        <f t="shared" si="126"/>
        <v/>
      </c>
      <c r="P1009" t="str">
        <f t="shared" si="127"/>
        <v/>
      </c>
      <c r="Q1009" t="str">
        <f t="shared" si="128"/>
        <v>orders,  orders</v>
      </c>
    </row>
    <row r="1010" spans="2:17" x14ac:dyDescent="0.2">
      <c r="B1010" t="s">
        <v>1852</v>
      </c>
      <c r="C1010" t="s">
        <v>3585</v>
      </c>
      <c r="D1010" t="s">
        <v>4121</v>
      </c>
      <c r="J1010" t="str">
        <f t="shared" si="121"/>
        <v xml:space="preserve">revenue, </v>
      </c>
      <c r="K1010" t="str">
        <f t="shared" si="122"/>
        <v xml:space="preserve"> segment, </v>
      </c>
      <c r="L1010" t="str">
        <f t="shared" si="123"/>
        <v xml:space="preserve"> other_services</v>
      </c>
      <c r="M1010" t="str">
        <f t="shared" si="124"/>
        <v/>
      </c>
      <c r="N1010" t="str">
        <f t="shared" si="125"/>
        <v/>
      </c>
      <c r="O1010" t="str">
        <f t="shared" si="126"/>
        <v/>
      </c>
      <c r="P1010" t="str">
        <f t="shared" si="127"/>
        <v/>
      </c>
      <c r="Q1010" t="str">
        <f t="shared" si="128"/>
        <v>revenue,  segment,  other_services</v>
      </c>
    </row>
    <row r="1011" spans="2:17" x14ac:dyDescent="0.2">
      <c r="B1011" t="s">
        <v>1852</v>
      </c>
      <c r="C1011" t="s">
        <v>3585</v>
      </c>
      <c r="D1011" t="s">
        <v>4122</v>
      </c>
      <c r="J1011" t="str">
        <f t="shared" si="121"/>
        <v xml:space="preserve">revenue, </v>
      </c>
      <c r="K1011" t="str">
        <f t="shared" si="122"/>
        <v xml:space="preserve"> segment, </v>
      </c>
      <c r="L1011" t="str">
        <f t="shared" si="123"/>
        <v xml:space="preserve"> seller_marketplace_services</v>
      </c>
      <c r="M1011" t="str">
        <f t="shared" si="124"/>
        <v/>
      </c>
      <c r="N1011" t="str">
        <f t="shared" si="125"/>
        <v/>
      </c>
      <c r="O1011" t="str">
        <f t="shared" si="126"/>
        <v/>
      </c>
      <c r="P1011" t="str">
        <f t="shared" si="127"/>
        <v/>
      </c>
      <c r="Q1011" t="str">
        <f t="shared" si="128"/>
        <v>revenue,  segment,  seller_marketplace_services</v>
      </c>
    </row>
    <row r="1012" spans="2:17" x14ac:dyDescent="0.2">
      <c r="B1012" t="s">
        <v>2041</v>
      </c>
      <c r="J1012" t="str">
        <f t="shared" si="121"/>
        <v>annual_active_buyers</v>
      </c>
      <c r="K1012" t="str">
        <f t="shared" si="122"/>
        <v/>
      </c>
      <c r="L1012" t="str">
        <f t="shared" si="123"/>
        <v/>
      </c>
      <c r="M1012" t="str">
        <f t="shared" si="124"/>
        <v/>
      </c>
      <c r="N1012" t="str">
        <f t="shared" si="125"/>
        <v/>
      </c>
      <c r="O1012" t="str">
        <f t="shared" si="126"/>
        <v/>
      </c>
      <c r="P1012" t="str">
        <f t="shared" si="127"/>
        <v/>
      </c>
      <c r="Q1012" t="str">
        <f t="shared" si="128"/>
        <v>annual_active_buyers</v>
      </c>
    </row>
    <row r="1013" spans="2:17" x14ac:dyDescent="0.2">
      <c r="B1013" t="s">
        <v>2042</v>
      </c>
      <c r="J1013" t="str">
        <f t="shared" si="121"/>
        <v>annual_active_sellers</v>
      </c>
      <c r="K1013" t="str">
        <f t="shared" si="122"/>
        <v/>
      </c>
      <c r="L1013" t="str">
        <f t="shared" si="123"/>
        <v/>
      </c>
      <c r="M1013" t="str">
        <f t="shared" si="124"/>
        <v/>
      </c>
      <c r="N1013" t="str">
        <f t="shared" si="125"/>
        <v/>
      </c>
      <c r="O1013" t="str">
        <f t="shared" si="126"/>
        <v/>
      </c>
      <c r="P1013" t="str">
        <f t="shared" si="127"/>
        <v/>
      </c>
      <c r="Q1013" t="str">
        <f t="shared" si="128"/>
        <v>annual_active_sellers</v>
      </c>
    </row>
    <row r="1014" spans="2:17" x14ac:dyDescent="0.2">
      <c r="B1014" t="s">
        <v>2230</v>
      </c>
      <c r="C1014" t="s">
        <v>3580</v>
      </c>
      <c r="D1014" t="s">
        <v>3547</v>
      </c>
      <c r="E1014" t="s">
        <v>3580</v>
      </c>
      <c r="J1014" t="str">
        <f t="shared" si="121"/>
        <v xml:space="preserve">geographic, </v>
      </c>
      <c r="K1014" t="str">
        <f t="shared" si="122"/>
        <v xml:space="preserve"> revenues, </v>
      </c>
      <c r="L1014" t="str">
        <f t="shared" si="123"/>
        <v xml:space="preserve"> germany, </v>
      </c>
      <c r="M1014" t="str">
        <f t="shared" si="124"/>
        <v xml:space="preserve"> revenues</v>
      </c>
      <c r="N1014" t="str">
        <f t="shared" si="125"/>
        <v/>
      </c>
      <c r="O1014" t="str">
        <f t="shared" si="126"/>
        <v/>
      </c>
      <c r="P1014" t="str">
        <f t="shared" si="127"/>
        <v/>
      </c>
      <c r="Q1014" t="str">
        <f t="shared" si="128"/>
        <v>geographic,  revenues,  germany,  revenues</v>
      </c>
    </row>
    <row r="1015" spans="2:17" x14ac:dyDescent="0.2">
      <c r="B1015" t="s">
        <v>2230</v>
      </c>
      <c r="C1015" t="s">
        <v>3580</v>
      </c>
      <c r="D1015" t="s">
        <v>4123</v>
      </c>
      <c r="E1015" t="s">
        <v>3580</v>
      </c>
      <c r="J1015" t="str">
        <f t="shared" si="121"/>
        <v xml:space="preserve">geographic, </v>
      </c>
      <c r="K1015" t="str">
        <f t="shared" si="122"/>
        <v xml:space="preserve"> revenues, </v>
      </c>
      <c r="L1015" t="str">
        <f t="shared" si="123"/>
        <v xml:space="preserve"> rest_world, </v>
      </c>
      <c r="M1015" t="str">
        <f t="shared" si="124"/>
        <v xml:space="preserve"> revenues</v>
      </c>
      <c r="N1015" t="str">
        <f t="shared" si="125"/>
        <v/>
      </c>
      <c r="O1015" t="str">
        <f t="shared" si="126"/>
        <v/>
      </c>
      <c r="P1015" t="str">
        <f t="shared" si="127"/>
        <v/>
      </c>
      <c r="Q1015" t="str">
        <f t="shared" si="128"/>
        <v>geographic,  revenues,  rest_world,  revenues</v>
      </c>
    </row>
    <row r="1016" spans="2:17" x14ac:dyDescent="0.2">
      <c r="B1016" t="s">
        <v>2230</v>
      </c>
      <c r="C1016" t="s">
        <v>3580</v>
      </c>
      <c r="D1016" t="s">
        <v>3550</v>
      </c>
      <c r="E1016" t="s">
        <v>3580</v>
      </c>
      <c r="J1016" t="str">
        <f t="shared" si="121"/>
        <v xml:space="preserve">geographic, </v>
      </c>
      <c r="K1016" t="str">
        <f t="shared" si="122"/>
        <v xml:space="preserve"> revenues, </v>
      </c>
      <c r="L1016" t="str">
        <f t="shared" si="123"/>
        <v xml:space="preserve"> south_korea, </v>
      </c>
      <c r="M1016" t="str">
        <f t="shared" si="124"/>
        <v xml:space="preserve"> revenues</v>
      </c>
      <c r="N1016" t="str">
        <f t="shared" si="125"/>
        <v/>
      </c>
      <c r="O1016" t="str">
        <f t="shared" si="126"/>
        <v/>
      </c>
      <c r="P1016" t="str">
        <f t="shared" si="127"/>
        <v/>
      </c>
      <c r="Q1016" t="str">
        <f t="shared" si="128"/>
        <v>geographic,  revenues,  south_korea,  revenues</v>
      </c>
    </row>
    <row r="1017" spans="2:17" x14ac:dyDescent="0.2">
      <c r="B1017" t="s">
        <v>2230</v>
      </c>
      <c r="C1017" t="s">
        <v>3580</v>
      </c>
      <c r="D1017" t="s">
        <v>4124</v>
      </c>
      <c r="E1017" t="s">
        <v>3580</v>
      </c>
      <c r="J1017" t="str">
        <f t="shared" si="121"/>
        <v xml:space="preserve">geographic, </v>
      </c>
      <c r="K1017" t="str">
        <f t="shared" si="122"/>
        <v xml:space="preserve"> revenues, </v>
      </c>
      <c r="L1017" t="str">
        <f t="shared" si="123"/>
        <v xml:space="preserve"> total_geographic, </v>
      </c>
      <c r="M1017" t="str">
        <f t="shared" si="124"/>
        <v xml:space="preserve"> revenues</v>
      </c>
      <c r="N1017" t="str">
        <f t="shared" si="125"/>
        <v/>
      </c>
      <c r="O1017" t="str">
        <f t="shared" si="126"/>
        <v/>
      </c>
      <c r="P1017" t="str">
        <f t="shared" si="127"/>
        <v/>
      </c>
      <c r="Q1017" t="str">
        <f t="shared" si="128"/>
        <v>geographic,  revenues,  total_geographic,  revenues</v>
      </c>
    </row>
    <row r="1018" spans="2:17" x14ac:dyDescent="0.2">
      <c r="B1018" t="s">
        <v>2230</v>
      </c>
      <c r="C1018" t="s">
        <v>3580</v>
      </c>
      <c r="D1018" t="s">
        <v>3505</v>
      </c>
      <c r="E1018" t="s">
        <v>3580</v>
      </c>
      <c r="J1018" t="str">
        <f t="shared" si="121"/>
        <v xml:space="preserve">geographic, </v>
      </c>
      <c r="K1018" t="str">
        <f t="shared" si="122"/>
        <v xml:space="preserve"> revenues, </v>
      </c>
      <c r="L1018" t="str">
        <f t="shared" si="123"/>
        <v xml:space="preserve"> us, </v>
      </c>
      <c r="M1018" t="str">
        <f t="shared" si="124"/>
        <v xml:space="preserve"> revenues</v>
      </c>
      <c r="N1018" t="str">
        <f t="shared" si="125"/>
        <v/>
      </c>
      <c r="O1018" t="str">
        <f t="shared" si="126"/>
        <v/>
      </c>
      <c r="P1018" t="str">
        <f t="shared" si="127"/>
        <v/>
      </c>
      <c r="Q1018" t="str">
        <f t="shared" si="128"/>
        <v>geographic,  revenues,  us,  revenues</v>
      </c>
    </row>
    <row r="1019" spans="2:17" x14ac:dyDescent="0.2">
      <c r="B1019" t="s">
        <v>2230</v>
      </c>
      <c r="C1019" t="s">
        <v>3580</v>
      </c>
      <c r="D1019" t="s">
        <v>4125</v>
      </c>
      <c r="E1019" t="s">
        <v>3580</v>
      </c>
      <c r="J1019" t="str">
        <f t="shared" si="121"/>
        <v xml:space="preserve">geographic, </v>
      </c>
      <c r="K1019" t="str">
        <f t="shared" si="122"/>
        <v xml:space="preserve"> revenues, </v>
      </c>
      <c r="L1019" t="str">
        <f t="shared" si="123"/>
        <v xml:space="preserve"> united_kingdom, </v>
      </c>
      <c r="M1019" t="str">
        <f t="shared" si="124"/>
        <v xml:space="preserve"> revenues</v>
      </c>
      <c r="N1019" t="str">
        <f t="shared" si="125"/>
        <v/>
      </c>
      <c r="O1019" t="str">
        <f t="shared" si="126"/>
        <v/>
      </c>
      <c r="P1019" t="str">
        <f t="shared" si="127"/>
        <v/>
      </c>
      <c r="Q1019" t="str">
        <f t="shared" si="128"/>
        <v>geographic,  revenues,  united_kingdom,  revenues</v>
      </c>
    </row>
    <row r="1020" spans="2:17" x14ac:dyDescent="0.2">
      <c r="B1020" t="s">
        <v>2789</v>
      </c>
      <c r="C1020" t="s">
        <v>4126</v>
      </c>
      <c r="J1020" t="str">
        <f t="shared" si="121"/>
        <v xml:space="preserve">gross_merch, </v>
      </c>
      <c r="K1020" t="str">
        <f t="shared" si="122"/>
        <v xml:space="preserve"> ise_volume</v>
      </c>
      <c r="L1020" t="str">
        <f t="shared" si="123"/>
        <v/>
      </c>
      <c r="M1020" t="str">
        <f t="shared" si="124"/>
        <v/>
      </c>
      <c r="N1020" t="str">
        <f t="shared" si="125"/>
        <v/>
      </c>
      <c r="O1020" t="str">
        <f t="shared" si="126"/>
        <v/>
      </c>
      <c r="P1020" t="str">
        <f t="shared" si="127"/>
        <v/>
      </c>
      <c r="Q1020" t="str">
        <f t="shared" si="128"/>
        <v>gross_merch,  ise_volume</v>
      </c>
    </row>
    <row r="1021" spans="2:17" x14ac:dyDescent="0.2">
      <c r="B1021" t="s">
        <v>2232</v>
      </c>
      <c r="C1021" t="s">
        <v>3580</v>
      </c>
      <c r="D1021" t="s">
        <v>4127</v>
      </c>
      <c r="E1021" t="s">
        <v>2705</v>
      </c>
      <c r="F1021" t="s">
        <v>3580</v>
      </c>
      <c r="J1021" t="str">
        <f t="shared" si="121"/>
        <v xml:space="preserve">segment, </v>
      </c>
      <c r="K1021" t="str">
        <f t="shared" si="122"/>
        <v xml:space="preserve"> revenues, </v>
      </c>
      <c r="L1021" t="str">
        <f t="shared" si="123"/>
        <v xml:space="preserve"> classifieds_, </v>
      </c>
      <c r="M1021" t="str">
        <f t="shared" si="124"/>
        <v xml:space="preserve"> _other, </v>
      </c>
      <c r="N1021" t="str">
        <f t="shared" si="125"/>
        <v xml:space="preserve"> revenues</v>
      </c>
      <c r="O1021" t="str">
        <f t="shared" si="126"/>
        <v/>
      </c>
      <c r="P1021" t="str">
        <f t="shared" si="127"/>
        <v/>
      </c>
      <c r="Q1021" t="str">
        <f t="shared" si="128"/>
        <v>segment,  revenues,  classifieds_,  _other,  revenues</v>
      </c>
    </row>
    <row r="1022" spans="2:17" x14ac:dyDescent="0.2">
      <c r="B1022" t="s">
        <v>2232</v>
      </c>
      <c r="C1022" t="s">
        <v>3580</v>
      </c>
      <c r="D1022" t="s">
        <v>4128</v>
      </c>
      <c r="E1022" t="s">
        <v>3580</v>
      </c>
      <c r="J1022" t="str">
        <f t="shared" si="121"/>
        <v xml:space="preserve">segment, </v>
      </c>
      <c r="K1022" t="str">
        <f t="shared" si="122"/>
        <v xml:space="preserve"> revenues, </v>
      </c>
      <c r="L1022" t="str">
        <f t="shared" si="123"/>
        <v xml:space="preserve"> elimination_inter_segment_net, </v>
      </c>
      <c r="M1022" t="str">
        <f t="shared" si="124"/>
        <v xml:space="preserve"> revenues</v>
      </c>
      <c r="N1022" t="str">
        <f t="shared" si="125"/>
        <v/>
      </c>
      <c r="O1022" t="str">
        <f t="shared" si="126"/>
        <v/>
      </c>
      <c r="P1022" t="str">
        <f t="shared" si="127"/>
        <v/>
      </c>
      <c r="Q1022" t="str">
        <f t="shared" si="128"/>
        <v>segment,  revenues,  elimination_inter_segment_net,  revenues</v>
      </c>
    </row>
    <row r="1023" spans="2:17" x14ac:dyDescent="0.2">
      <c r="B1023" t="s">
        <v>2232</v>
      </c>
      <c r="C1023" t="s">
        <v>3580</v>
      </c>
      <c r="D1023" t="s">
        <v>4129</v>
      </c>
      <c r="E1023" t="s">
        <v>3494</v>
      </c>
      <c r="F1023" t="s">
        <v>3580</v>
      </c>
      <c r="J1023" t="str">
        <f t="shared" si="121"/>
        <v xml:space="preserve">segment, </v>
      </c>
      <c r="K1023" t="str">
        <f t="shared" si="122"/>
        <v xml:space="preserve"> revenues, </v>
      </c>
      <c r="L1023" t="str">
        <f t="shared" si="123"/>
        <v xml:space="preserve"> marketing_services, </v>
      </c>
      <c r="M1023" t="str">
        <f t="shared" si="124"/>
        <v xml:space="preserve"> other, </v>
      </c>
      <c r="N1023" t="str">
        <f t="shared" si="125"/>
        <v xml:space="preserve"> revenues</v>
      </c>
      <c r="O1023" t="str">
        <f t="shared" si="126"/>
        <v/>
      </c>
      <c r="P1023" t="str">
        <f t="shared" si="127"/>
        <v/>
      </c>
      <c r="Q1023" t="str">
        <f t="shared" si="128"/>
        <v>segment,  revenues,  marketing_services,  other,  revenues</v>
      </c>
    </row>
    <row r="1024" spans="2:17" x14ac:dyDescent="0.2">
      <c r="B1024" t="s">
        <v>2232</v>
      </c>
      <c r="C1024" t="s">
        <v>3580</v>
      </c>
      <c r="D1024" t="s">
        <v>4129</v>
      </c>
      <c r="E1024" t="s">
        <v>3494</v>
      </c>
      <c r="F1024" t="s">
        <v>4130</v>
      </c>
      <c r="J1024" t="str">
        <f t="shared" si="121"/>
        <v xml:space="preserve">segment, </v>
      </c>
      <c r="K1024" t="str">
        <f t="shared" si="122"/>
        <v xml:space="preserve"> revenues, </v>
      </c>
      <c r="L1024" t="str">
        <f t="shared" si="123"/>
        <v xml:space="preserve"> marketing_services, </v>
      </c>
      <c r="M1024" t="str">
        <f t="shared" si="124"/>
        <v xml:space="preserve"> other, </v>
      </c>
      <c r="N1024" t="str">
        <f t="shared" si="125"/>
        <v xml:space="preserve"> revenues_classifieds</v>
      </c>
      <c r="O1024" t="str">
        <f t="shared" si="126"/>
        <v/>
      </c>
      <c r="P1024" t="str">
        <f t="shared" si="127"/>
        <v/>
      </c>
      <c r="Q1024" t="str">
        <f t="shared" si="128"/>
        <v>segment,  revenues,  marketing_services,  other,  revenues_classifieds</v>
      </c>
    </row>
    <row r="1025" spans="2:17" x14ac:dyDescent="0.2">
      <c r="B1025" t="s">
        <v>2232</v>
      </c>
      <c r="C1025" t="s">
        <v>3580</v>
      </c>
      <c r="D1025" t="s">
        <v>4129</v>
      </c>
      <c r="E1025" t="s">
        <v>3494</v>
      </c>
      <c r="F1025" t="s">
        <v>3580</v>
      </c>
      <c r="G1025" t="s">
        <v>4081</v>
      </c>
      <c r="J1025" t="str">
        <f t="shared" si="121"/>
        <v xml:space="preserve">segment, </v>
      </c>
      <c r="K1025" t="str">
        <f t="shared" si="122"/>
        <v xml:space="preserve"> revenues, </v>
      </c>
      <c r="L1025" t="str">
        <f t="shared" si="123"/>
        <v xml:space="preserve"> marketing_services, </v>
      </c>
      <c r="M1025" t="str">
        <f t="shared" si="124"/>
        <v xml:space="preserve"> other, </v>
      </c>
      <c r="N1025" t="str">
        <f t="shared" si="125"/>
        <v xml:space="preserve"> revenues, </v>
      </c>
      <c r="O1025" t="str">
        <f t="shared" si="126"/>
        <v xml:space="preserve"> marketplace</v>
      </c>
      <c r="P1025" t="str">
        <f t="shared" si="127"/>
        <v/>
      </c>
      <c r="Q1025" t="str">
        <f t="shared" si="128"/>
        <v>segment,  revenues,  marketing_services,  other,  revenues,  marketplace</v>
      </c>
    </row>
    <row r="1026" spans="2:17" x14ac:dyDescent="0.2">
      <c r="B1026" t="s">
        <v>2232</v>
      </c>
      <c r="C1026" t="s">
        <v>3580</v>
      </c>
      <c r="D1026" t="s">
        <v>4129</v>
      </c>
      <c r="E1026" t="s">
        <v>3494</v>
      </c>
      <c r="F1026" t="s">
        <v>4131</v>
      </c>
      <c r="G1026" t="s">
        <v>3483</v>
      </c>
      <c r="H1026" t="s">
        <v>3494</v>
      </c>
      <c r="J1026" t="str">
        <f t="shared" si="121"/>
        <v xml:space="preserve">segment, </v>
      </c>
      <c r="K1026" t="str">
        <f t="shared" si="122"/>
        <v xml:space="preserve"> revenues, </v>
      </c>
      <c r="L1026" t="str">
        <f t="shared" si="123"/>
        <v xml:space="preserve"> marketing_services, </v>
      </c>
      <c r="M1026" t="str">
        <f t="shared" si="124"/>
        <v xml:space="preserve"> other, </v>
      </c>
      <c r="N1026" t="str">
        <f t="shared" si="125"/>
        <v xml:space="preserve"> revenues_stubhub, </v>
      </c>
      <c r="O1026" t="str">
        <f t="shared" si="126"/>
        <v xml:space="preserve"> corporate, </v>
      </c>
      <c r="P1026" t="str">
        <f t="shared" si="127"/>
        <v xml:space="preserve"> other</v>
      </c>
      <c r="Q1026" t="str">
        <f t="shared" si="128"/>
        <v>segment,  revenues,  marketing_services,  other,  revenues_stubhub,  corporate,  other</v>
      </c>
    </row>
    <row r="1027" spans="2:17" x14ac:dyDescent="0.2">
      <c r="B1027" t="s">
        <v>2232</v>
      </c>
      <c r="C1027" t="s">
        <v>3580</v>
      </c>
      <c r="D1027" t="s">
        <v>4081</v>
      </c>
      <c r="E1027" t="s">
        <v>3580</v>
      </c>
      <c r="J1027" t="str">
        <f t="shared" ref="J1027:J1090" si="129">IF(B1027="","",IF(C1027&lt;&gt;"",B1027&amp;", ",B1027))</f>
        <v xml:space="preserve">segment, </v>
      </c>
      <c r="K1027" t="str">
        <f t="shared" ref="K1027:K1090" si="130">IF(C1027="","",IF(D1027&lt;&gt;"",C1027&amp;", ",C1027))</f>
        <v xml:space="preserve"> revenues, </v>
      </c>
      <c r="L1027" t="str">
        <f t="shared" ref="L1027:L1090" si="131">IF(D1027="","",IF(E1027&lt;&gt;"",D1027&amp;", ",D1027))</f>
        <v xml:space="preserve"> marketplace, </v>
      </c>
      <c r="M1027" t="str">
        <f t="shared" ref="M1027:M1090" si="132">IF(E1027="","",IF(F1027&lt;&gt;"",E1027&amp;", ",E1027))</f>
        <v xml:space="preserve"> revenues</v>
      </c>
      <c r="N1027" t="str">
        <f t="shared" ref="N1027:N1090" si="133">IF(F1027="","",IF(G1027&lt;&gt;"",F1027&amp;", ",F1027))</f>
        <v/>
      </c>
      <c r="O1027" t="str">
        <f t="shared" ref="O1027:O1090" si="134">IF(G1027="","",IF(H1027&lt;&gt;"",G1027&amp;", ",G1027))</f>
        <v/>
      </c>
      <c r="P1027" t="str">
        <f t="shared" ref="P1027:P1090" si="135">IF(H1027="","",IF(I1027&lt;&gt;"",H1027&amp;", ",H1027))</f>
        <v/>
      </c>
      <c r="Q1027" t="str">
        <f t="shared" ref="Q1027:Q1090" si="136">CONCATENATE(J1027,K1027,L1027,M1027,N1027,O1027,P1027)</f>
        <v>segment,  revenues,  marketplace,  revenues</v>
      </c>
    </row>
    <row r="1028" spans="2:17" x14ac:dyDescent="0.2">
      <c r="B1028" t="s">
        <v>2232</v>
      </c>
      <c r="C1028" t="s">
        <v>3580</v>
      </c>
      <c r="D1028" t="s">
        <v>4132</v>
      </c>
      <c r="E1028" t="s">
        <v>3580</v>
      </c>
      <c r="J1028" t="str">
        <f t="shared" si="129"/>
        <v xml:space="preserve">segment, </v>
      </c>
      <c r="K1028" t="str">
        <f t="shared" si="130"/>
        <v xml:space="preserve"> revenues, </v>
      </c>
      <c r="L1028" t="str">
        <f t="shared" si="131"/>
        <v xml:space="preserve"> net_transaction, </v>
      </c>
      <c r="M1028" t="str">
        <f t="shared" si="132"/>
        <v xml:space="preserve"> revenues</v>
      </c>
      <c r="N1028" t="str">
        <f t="shared" si="133"/>
        <v/>
      </c>
      <c r="O1028" t="str">
        <f t="shared" si="134"/>
        <v/>
      </c>
      <c r="P1028" t="str">
        <f t="shared" si="135"/>
        <v/>
      </c>
      <c r="Q1028" t="str">
        <f t="shared" si="136"/>
        <v>segment,  revenues,  net_transaction,  revenues</v>
      </c>
    </row>
    <row r="1029" spans="2:17" x14ac:dyDescent="0.2">
      <c r="B1029" t="s">
        <v>2232</v>
      </c>
      <c r="C1029" t="s">
        <v>3580</v>
      </c>
      <c r="D1029" t="s">
        <v>4132</v>
      </c>
      <c r="E1029" t="s">
        <v>3580</v>
      </c>
      <c r="F1029" t="s">
        <v>4081</v>
      </c>
      <c r="J1029" t="str">
        <f t="shared" si="129"/>
        <v xml:space="preserve">segment, </v>
      </c>
      <c r="K1029" t="str">
        <f t="shared" si="130"/>
        <v xml:space="preserve"> revenues, </v>
      </c>
      <c r="L1029" t="str">
        <f t="shared" si="131"/>
        <v xml:space="preserve"> net_transaction, </v>
      </c>
      <c r="M1029" t="str">
        <f t="shared" si="132"/>
        <v xml:space="preserve"> revenues, </v>
      </c>
      <c r="N1029" t="str">
        <f t="shared" si="133"/>
        <v xml:space="preserve"> marketplace</v>
      </c>
      <c r="O1029" t="str">
        <f t="shared" si="134"/>
        <v/>
      </c>
      <c r="P1029" t="str">
        <f t="shared" si="135"/>
        <v/>
      </c>
      <c r="Q1029" t="str">
        <f t="shared" si="136"/>
        <v>segment,  revenues,  net_transaction,  revenues,  marketplace</v>
      </c>
    </row>
    <row r="1030" spans="2:17" x14ac:dyDescent="0.2">
      <c r="B1030" t="s">
        <v>2232</v>
      </c>
      <c r="C1030" t="s">
        <v>3580</v>
      </c>
      <c r="D1030" t="s">
        <v>4132</v>
      </c>
      <c r="E1030" t="s">
        <v>3580</v>
      </c>
      <c r="F1030" t="s">
        <v>4133</v>
      </c>
      <c r="J1030" t="str">
        <f t="shared" si="129"/>
        <v xml:space="preserve">segment, </v>
      </c>
      <c r="K1030" t="str">
        <f t="shared" si="130"/>
        <v xml:space="preserve"> revenues, </v>
      </c>
      <c r="L1030" t="str">
        <f t="shared" si="131"/>
        <v xml:space="preserve"> net_transaction, </v>
      </c>
      <c r="M1030" t="str">
        <f t="shared" si="132"/>
        <v xml:space="preserve"> revenues, </v>
      </c>
      <c r="N1030" t="str">
        <f t="shared" si="133"/>
        <v xml:space="preserve"> stubhub</v>
      </c>
      <c r="O1030" t="str">
        <f t="shared" si="134"/>
        <v/>
      </c>
      <c r="P1030" t="str">
        <f t="shared" si="135"/>
        <v/>
      </c>
      <c r="Q1030" t="str">
        <f t="shared" si="136"/>
        <v>segment,  revenues,  net_transaction,  revenues,  stubhub</v>
      </c>
    </row>
    <row r="1031" spans="2:17" x14ac:dyDescent="0.2">
      <c r="B1031" t="s">
        <v>2232</v>
      </c>
      <c r="C1031" t="s">
        <v>3580</v>
      </c>
      <c r="D1031" t="s">
        <v>4134</v>
      </c>
      <c r="E1031" t="s">
        <v>3580</v>
      </c>
      <c r="J1031" t="str">
        <f t="shared" si="129"/>
        <v xml:space="preserve">segment, </v>
      </c>
      <c r="K1031" t="str">
        <f t="shared" si="130"/>
        <v xml:space="preserve"> revenues, </v>
      </c>
      <c r="L1031" t="str">
        <f t="shared" si="131"/>
        <v xml:space="preserve"> total_net, </v>
      </c>
      <c r="M1031" t="str">
        <f t="shared" si="132"/>
        <v xml:space="preserve"> revenues</v>
      </c>
      <c r="N1031" t="str">
        <f t="shared" si="133"/>
        <v/>
      </c>
      <c r="O1031" t="str">
        <f t="shared" si="134"/>
        <v/>
      </c>
      <c r="P1031" t="str">
        <f t="shared" si="135"/>
        <v/>
      </c>
      <c r="Q1031" t="str">
        <f t="shared" si="136"/>
        <v>segment,  revenues,  total_net,  revenues</v>
      </c>
    </row>
    <row r="1032" spans="2:17" x14ac:dyDescent="0.2">
      <c r="B1032" t="s">
        <v>2232</v>
      </c>
      <c r="C1032" t="s">
        <v>3580</v>
      </c>
      <c r="D1032" t="s">
        <v>4135</v>
      </c>
      <c r="E1032" t="s">
        <v>3580</v>
      </c>
      <c r="J1032" t="str">
        <f t="shared" si="129"/>
        <v xml:space="preserve">segment, </v>
      </c>
      <c r="K1032" t="str">
        <f t="shared" si="130"/>
        <v xml:space="preserve"> revenues, </v>
      </c>
      <c r="L1032" t="str">
        <f t="shared" si="131"/>
        <v xml:space="preserve"> total_segment, </v>
      </c>
      <c r="M1032" t="str">
        <f t="shared" si="132"/>
        <v xml:space="preserve"> revenues</v>
      </c>
      <c r="N1032" t="str">
        <f t="shared" si="133"/>
        <v/>
      </c>
      <c r="O1032" t="str">
        <f t="shared" si="134"/>
        <v/>
      </c>
      <c r="P1032" t="str">
        <f t="shared" si="135"/>
        <v/>
      </c>
      <c r="Q1032" t="str">
        <f t="shared" si="136"/>
        <v>segment,  revenues,  total_segment,  revenues</v>
      </c>
    </row>
    <row r="1033" spans="2:17" x14ac:dyDescent="0.2">
      <c r="B1033" t="s">
        <v>2044</v>
      </c>
      <c r="C1033" t="s">
        <v>4136</v>
      </c>
      <c r="J1033" t="str">
        <f t="shared" si="129"/>
        <v xml:space="preserve">take_rate, </v>
      </c>
      <c r="K1033" t="str">
        <f t="shared" si="130"/>
        <v xml:space="preserve"> take_rate</v>
      </c>
      <c r="L1033" t="str">
        <f t="shared" si="131"/>
        <v/>
      </c>
      <c r="M1033" t="str">
        <f t="shared" si="132"/>
        <v/>
      </c>
      <c r="N1033" t="str">
        <f t="shared" si="133"/>
        <v/>
      </c>
      <c r="O1033" t="str">
        <f t="shared" si="134"/>
        <v/>
      </c>
      <c r="P1033" t="str">
        <f t="shared" si="135"/>
        <v/>
      </c>
      <c r="Q1033" t="str">
        <f t="shared" si="136"/>
        <v>take_rate,  take_rate</v>
      </c>
    </row>
    <row r="1034" spans="2:17" x14ac:dyDescent="0.2">
      <c r="B1034" t="s">
        <v>2038</v>
      </c>
      <c r="C1034" t="s">
        <v>4119</v>
      </c>
      <c r="J1034" t="str">
        <f t="shared" si="129"/>
        <v xml:space="preserve">active_buyers, </v>
      </c>
      <c r="K1034" t="str">
        <f t="shared" si="130"/>
        <v xml:space="preserve"> active_buyers</v>
      </c>
      <c r="L1034" t="str">
        <f t="shared" si="131"/>
        <v/>
      </c>
      <c r="M1034" t="str">
        <f t="shared" si="132"/>
        <v/>
      </c>
      <c r="N1034" t="str">
        <f t="shared" si="133"/>
        <v/>
      </c>
      <c r="O1034" t="str">
        <f t="shared" si="134"/>
        <v/>
      </c>
      <c r="P1034" t="str">
        <f t="shared" si="135"/>
        <v/>
      </c>
      <c r="Q1034" t="str">
        <f t="shared" si="136"/>
        <v>active_buyers,  active_buyers</v>
      </c>
    </row>
    <row r="1035" spans="2:17" x14ac:dyDescent="0.2">
      <c r="B1035" t="s">
        <v>2038</v>
      </c>
      <c r="C1035" t="s">
        <v>4119</v>
      </c>
      <c r="J1035" t="str">
        <f t="shared" si="129"/>
        <v xml:space="preserve">active_buyers, </v>
      </c>
      <c r="K1035" t="str">
        <f t="shared" si="130"/>
        <v xml:space="preserve"> active_buyers</v>
      </c>
      <c r="L1035" t="str">
        <f t="shared" si="131"/>
        <v/>
      </c>
      <c r="M1035" t="str">
        <f t="shared" si="132"/>
        <v/>
      </c>
      <c r="N1035" t="str">
        <f t="shared" si="133"/>
        <v/>
      </c>
      <c r="O1035" t="str">
        <f t="shared" si="134"/>
        <v/>
      </c>
      <c r="P1035" t="str">
        <f t="shared" si="135"/>
        <v/>
      </c>
      <c r="Q1035" t="str">
        <f t="shared" si="136"/>
        <v>active_buyers,  active_buyers</v>
      </c>
    </row>
    <row r="1036" spans="2:17" x14ac:dyDescent="0.2">
      <c r="B1036" t="s">
        <v>2045</v>
      </c>
      <c r="C1036" t="s">
        <v>4137</v>
      </c>
      <c r="J1036" t="str">
        <f t="shared" si="129"/>
        <v xml:space="preserve">active_sellers, </v>
      </c>
      <c r="K1036" t="str">
        <f t="shared" si="130"/>
        <v xml:space="preserve"> active_sellers</v>
      </c>
      <c r="L1036" t="str">
        <f t="shared" si="131"/>
        <v/>
      </c>
      <c r="M1036" t="str">
        <f t="shared" si="132"/>
        <v/>
      </c>
      <c r="N1036" t="str">
        <f t="shared" si="133"/>
        <v/>
      </c>
      <c r="O1036" t="str">
        <f t="shared" si="134"/>
        <v/>
      </c>
      <c r="P1036" t="str">
        <f t="shared" si="135"/>
        <v/>
      </c>
      <c r="Q1036" t="str">
        <f t="shared" si="136"/>
        <v>active_sellers,  active_sellers</v>
      </c>
    </row>
    <row r="1037" spans="2:17" x14ac:dyDescent="0.2">
      <c r="B1037" t="s">
        <v>2045</v>
      </c>
      <c r="C1037" t="s">
        <v>4137</v>
      </c>
      <c r="J1037" t="str">
        <f t="shared" si="129"/>
        <v xml:space="preserve">active_sellers, </v>
      </c>
      <c r="K1037" t="str">
        <f t="shared" si="130"/>
        <v xml:space="preserve"> active_sellers</v>
      </c>
      <c r="L1037" t="str">
        <f t="shared" si="131"/>
        <v/>
      </c>
      <c r="M1037" t="str">
        <f t="shared" si="132"/>
        <v/>
      </c>
      <c r="N1037" t="str">
        <f t="shared" si="133"/>
        <v/>
      </c>
      <c r="O1037" t="str">
        <f t="shared" si="134"/>
        <v/>
      </c>
      <c r="P1037" t="str">
        <f t="shared" si="135"/>
        <v/>
      </c>
      <c r="Q1037" t="str">
        <f t="shared" si="136"/>
        <v>active_sellers,  active_sellers</v>
      </c>
    </row>
    <row r="1038" spans="2:17" x14ac:dyDescent="0.2">
      <c r="B1038" t="s">
        <v>2789</v>
      </c>
      <c r="C1038" t="s">
        <v>4037</v>
      </c>
      <c r="J1038" t="str">
        <f t="shared" si="129"/>
        <v xml:space="preserve">gross_merch, </v>
      </c>
      <c r="K1038" t="str">
        <f t="shared" si="130"/>
        <v xml:space="preserve"> ise_sales</v>
      </c>
      <c r="L1038" t="str">
        <f t="shared" si="131"/>
        <v/>
      </c>
      <c r="M1038" t="str">
        <f t="shared" si="132"/>
        <v/>
      </c>
      <c r="N1038" t="str">
        <f t="shared" si="133"/>
        <v/>
      </c>
      <c r="O1038" t="str">
        <f t="shared" si="134"/>
        <v/>
      </c>
      <c r="P1038" t="str">
        <f t="shared" si="135"/>
        <v/>
      </c>
      <c r="Q1038" t="str">
        <f t="shared" si="136"/>
        <v>gross_merch,  ise_sales</v>
      </c>
    </row>
    <row r="1039" spans="2:17" x14ac:dyDescent="0.2">
      <c r="B1039" t="s">
        <v>2793</v>
      </c>
      <c r="C1039" t="s">
        <v>4037</v>
      </c>
      <c r="J1039" t="str">
        <f t="shared" si="129"/>
        <v xml:space="preserve">international_gross_merch, </v>
      </c>
      <c r="K1039" t="str">
        <f t="shared" si="130"/>
        <v xml:space="preserve"> ise_sales</v>
      </c>
      <c r="L1039" t="str">
        <f t="shared" si="131"/>
        <v/>
      </c>
      <c r="M1039" t="str">
        <f t="shared" si="132"/>
        <v/>
      </c>
      <c r="N1039" t="str">
        <f t="shared" si="133"/>
        <v/>
      </c>
      <c r="O1039" t="str">
        <f t="shared" si="134"/>
        <v/>
      </c>
      <c r="P1039" t="str">
        <f t="shared" si="135"/>
        <v/>
      </c>
      <c r="Q1039" t="str">
        <f t="shared" si="136"/>
        <v>international_gross_merch,  ise_sales</v>
      </c>
    </row>
    <row r="1040" spans="2:17" x14ac:dyDescent="0.2">
      <c r="B1040" t="s">
        <v>2794</v>
      </c>
      <c r="C1040" t="s">
        <v>4037</v>
      </c>
      <c r="J1040" t="str">
        <f t="shared" si="129"/>
        <v xml:space="preserve">mobile_gross_merch, </v>
      </c>
      <c r="K1040" t="str">
        <f t="shared" si="130"/>
        <v xml:space="preserve"> ise_sales</v>
      </c>
      <c r="L1040" t="str">
        <f t="shared" si="131"/>
        <v/>
      </c>
      <c r="M1040" t="str">
        <f t="shared" si="132"/>
        <v/>
      </c>
      <c r="N1040" t="str">
        <f t="shared" si="133"/>
        <v/>
      </c>
      <c r="O1040" t="str">
        <f t="shared" si="134"/>
        <v/>
      </c>
      <c r="P1040" t="str">
        <f t="shared" si="135"/>
        <v/>
      </c>
      <c r="Q1040" t="str">
        <f t="shared" si="136"/>
        <v>mobile_gross_merch,  ise_sales</v>
      </c>
    </row>
    <row r="1041" spans="2:17" x14ac:dyDescent="0.2">
      <c r="B1041" t="s">
        <v>2232</v>
      </c>
      <c r="C1041" t="s">
        <v>3469</v>
      </c>
      <c r="D1041" t="s">
        <v>4138</v>
      </c>
      <c r="E1041" t="s">
        <v>4037</v>
      </c>
      <c r="J1041" t="str">
        <f t="shared" si="129"/>
        <v xml:space="preserve">segment, </v>
      </c>
      <c r="K1041" t="str">
        <f t="shared" si="130"/>
        <v xml:space="preserve"> revenue, </v>
      </c>
      <c r="L1041" t="str">
        <f t="shared" si="131"/>
        <v xml:space="preserve"> gross_merch, </v>
      </c>
      <c r="M1041" t="str">
        <f t="shared" si="132"/>
        <v xml:space="preserve"> ise_sales</v>
      </c>
      <c r="N1041" t="str">
        <f t="shared" si="133"/>
        <v/>
      </c>
      <c r="O1041" t="str">
        <f t="shared" si="134"/>
        <v/>
      </c>
      <c r="P1041" t="str">
        <f t="shared" si="135"/>
        <v/>
      </c>
      <c r="Q1041" t="str">
        <f t="shared" si="136"/>
        <v>segment,  revenue,  gross_merch,  ise_sales</v>
      </c>
    </row>
    <row r="1042" spans="2:17" x14ac:dyDescent="0.2">
      <c r="B1042" t="s">
        <v>2232</v>
      </c>
      <c r="C1042" t="s">
        <v>3469</v>
      </c>
      <c r="D1042" t="s">
        <v>4081</v>
      </c>
      <c r="E1042" t="s">
        <v>3469</v>
      </c>
      <c r="J1042" t="str">
        <f t="shared" si="129"/>
        <v xml:space="preserve">segment, </v>
      </c>
      <c r="K1042" t="str">
        <f t="shared" si="130"/>
        <v xml:space="preserve"> revenue, </v>
      </c>
      <c r="L1042" t="str">
        <f t="shared" si="131"/>
        <v xml:space="preserve"> marketplace, </v>
      </c>
      <c r="M1042" t="str">
        <f t="shared" si="132"/>
        <v xml:space="preserve"> revenue</v>
      </c>
      <c r="N1042" t="str">
        <f t="shared" si="133"/>
        <v/>
      </c>
      <c r="O1042" t="str">
        <f t="shared" si="134"/>
        <v/>
      </c>
      <c r="P1042" t="str">
        <f t="shared" si="135"/>
        <v/>
      </c>
      <c r="Q1042" t="str">
        <f t="shared" si="136"/>
        <v>segment,  revenue,  marketplace,  revenue</v>
      </c>
    </row>
    <row r="1043" spans="2:17" x14ac:dyDescent="0.2">
      <c r="B1043" t="s">
        <v>2232</v>
      </c>
      <c r="C1043" t="s">
        <v>3469</v>
      </c>
      <c r="D1043" t="s">
        <v>4139</v>
      </c>
      <c r="J1043" t="str">
        <f t="shared" si="129"/>
        <v xml:space="preserve">segment, </v>
      </c>
      <c r="K1043" t="str">
        <f t="shared" si="130"/>
        <v xml:space="preserve"> revenue, </v>
      </c>
      <c r="L1043" t="str">
        <f t="shared" si="131"/>
        <v xml:space="preserve"> marketplace_rvenue</v>
      </c>
      <c r="M1043" t="str">
        <f t="shared" si="132"/>
        <v/>
      </c>
      <c r="N1043" t="str">
        <f t="shared" si="133"/>
        <v/>
      </c>
      <c r="O1043" t="str">
        <f t="shared" si="134"/>
        <v/>
      </c>
      <c r="P1043" t="str">
        <f t="shared" si="135"/>
        <v/>
      </c>
      <c r="Q1043" t="str">
        <f t="shared" si="136"/>
        <v>segment,  revenue,  marketplace_rvenue</v>
      </c>
    </row>
    <row r="1044" spans="2:17" x14ac:dyDescent="0.2">
      <c r="B1044" t="s">
        <v>2232</v>
      </c>
      <c r="C1044" t="s">
        <v>3469</v>
      </c>
      <c r="D1044" t="s">
        <v>3990</v>
      </c>
      <c r="E1044" t="s">
        <v>3469</v>
      </c>
      <c r="J1044" t="str">
        <f t="shared" si="129"/>
        <v xml:space="preserve">segment, </v>
      </c>
      <c r="K1044" t="str">
        <f t="shared" si="130"/>
        <v xml:space="preserve"> revenue, </v>
      </c>
      <c r="L1044" t="str">
        <f t="shared" si="131"/>
        <v xml:space="preserve"> services, </v>
      </c>
      <c r="M1044" t="str">
        <f t="shared" si="132"/>
        <v xml:space="preserve"> revenue</v>
      </c>
      <c r="N1044" t="str">
        <f t="shared" si="133"/>
        <v/>
      </c>
      <c r="O1044" t="str">
        <f t="shared" si="134"/>
        <v/>
      </c>
      <c r="P1044" t="str">
        <f t="shared" si="135"/>
        <v/>
      </c>
      <c r="Q1044" t="str">
        <f t="shared" si="136"/>
        <v>segment,  revenue,  services,  revenue</v>
      </c>
    </row>
    <row r="1045" spans="2:17" x14ac:dyDescent="0.2">
      <c r="B1045" t="s">
        <v>1876</v>
      </c>
      <c r="J1045" t="str">
        <f t="shared" si="129"/>
        <v>active_customers</v>
      </c>
      <c r="K1045" t="str">
        <f t="shared" si="130"/>
        <v/>
      </c>
      <c r="L1045" t="str">
        <f t="shared" si="131"/>
        <v/>
      </c>
      <c r="M1045" t="str">
        <f t="shared" si="132"/>
        <v/>
      </c>
      <c r="N1045" t="str">
        <f t="shared" si="133"/>
        <v/>
      </c>
      <c r="O1045" t="str">
        <f t="shared" si="134"/>
        <v/>
      </c>
      <c r="P1045" t="str">
        <f t="shared" si="135"/>
        <v/>
      </c>
      <c r="Q1045" t="str">
        <f t="shared" si="136"/>
        <v>active_customers</v>
      </c>
    </row>
    <row r="1046" spans="2:17" x14ac:dyDescent="0.2">
      <c r="B1046" t="s">
        <v>1876</v>
      </c>
      <c r="J1046" t="str">
        <f t="shared" si="129"/>
        <v>active_customers</v>
      </c>
      <c r="K1046" t="str">
        <f t="shared" si="130"/>
        <v/>
      </c>
      <c r="L1046" t="str">
        <f t="shared" si="131"/>
        <v/>
      </c>
      <c r="M1046" t="str">
        <f t="shared" si="132"/>
        <v/>
      </c>
      <c r="N1046" t="str">
        <f t="shared" si="133"/>
        <v/>
      </c>
      <c r="O1046" t="str">
        <f t="shared" si="134"/>
        <v/>
      </c>
      <c r="P1046" t="str">
        <f t="shared" si="135"/>
        <v/>
      </c>
      <c r="Q1046" t="str">
        <f t="shared" si="136"/>
        <v>active_customers</v>
      </c>
    </row>
    <row r="1047" spans="2:17" x14ac:dyDescent="0.2">
      <c r="B1047" t="s">
        <v>2026</v>
      </c>
      <c r="C1047" t="s">
        <v>2206</v>
      </c>
      <c r="J1047" t="str">
        <f t="shared" si="129"/>
        <v xml:space="preserve">order_value, </v>
      </c>
      <c r="K1047" t="str">
        <f t="shared" si="130"/>
        <v xml:space="preserve"> order_value</v>
      </c>
      <c r="L1047" t="str">
        <f t="shared" si="131"/>
        <v/>
      </c>
      <c r="M1047" t="str">
        <f t="shared" si="132"/>
        <v/>
      </c>
      <c r="N1047" t="str">
        <f t="shared" si="133"/>
        <v/>
      </c>
      <c r="O1047" t="str">
        <f t="shared" si="134"/>
        <v/>
      </c>
      <c r="P1047" t="str">
        <f t="shared" si="135"/>
        <v/>
      </c>
      <c r="Q1047" t="str">
        <f t="shared" si="136"/>
        <v>order_value,  order_value</v>
      </c>
    </row>
    <row r="1048" spans="2:17" x14ac:dyDescent="0.2">
      <c r="B1048" t="s">
        <v>2269</v>
      </c>
      <c r="C1048" t="s">
        <v>3469</v>
      </c>
      <c r="D1048" t="s">
        <v>4140</v>
      </c>
      <c r="J1048" t="str">
        <f t="shared" si="129"/>
        <v xml:space="preserve">geographical, </v>
      </c>
      <c r="K1048" t="str">
        <f t="shared" si="130"/>
        <v xml:space="preserve"> revenue, </v>
      </c>
      <c r="L1048" t="str">
        <f t="shared" si="131"/>
        <v xml:space="preserve"> rest_the_world</v>
      </c>
      <c r="M1048" t="str">
        <f t="shared" si="132"/>
        <v/>
      </c>
      <c r="N1048" t="str">
        <f t="shared" si="133"/>
        <v/>
      </c>
      <c r="O1048" t="str">
        <f t="shared" si="134"/>
        <v/>
      </c>
      <c r="P1048" t="str">
        <f t="shared" si="135"/>
        <v/>
      </c>
      <c r="Q1048" t="str">
        <f t="shared" si="136"/>
        <v>geographical,  revenue,  rest_the_world</v>
      </c>
    </row>
    <row r="1049" spans="2:17" x14ac:dyDescent="0.2">
      <c r="B1049" t="s">
        <v>2269</v>
      </c>
      <c r="C1049" t="s">
        <v>3469</v>
      </c>
      <c r="D1049" t="s">
        <v>3471</v>
      </c>
      <c r="J1049" t="str">
        <f t="shared" si="129"/>
        <v xml:space="preserve">geographical, </v>
      </c>
      <c r="K1049" t="str">
        <f t="shared" si="130"/>
        <v xml:space="preserve"> revenue, </v>
      </c>
      <c r="L1049" t="str">
        <f t="shared" si="131"/>
        <v xml:space="preserve"> united_states</v>
      </c>
      <c r="M1049" t="str">
        <f t="shared" si="132"/>
        <v/>
      </c>
      <c r="N1049" t="str">
        <f t="shared" si="133"/>
        <v/>
      </c>
      <c r="O1049" t="str">
        <f t="shared" si="134"/>
        <v/>
      </c>
      <c r="P1049" t="str">
        <f t="shared" si="135"/>
        <v/>
      </c>
      <c r="Q1049" t="str">
        <f t="shared" si="136"/>
        <v>geographical,  revenue,  united_states</v>
      </c>
    </row>
    <row r="1050" spans="2:17" x14ac:dyDescent="0.2">
      <c r="B1050" t="s">
        <v>2047</v>
      </c>
      <c r="C1050" t="s">
        <v>4141</v>
      </c>
      <c r="J1050" t="str">
        <f t="shared" si="129"/>
        <v xml:space="preserve">revenue_segment, </v>
      </c>
      <c r="K1050" t="str">
        <f t="shared" si="130"/>
        <v xml:space="preserve"> non_scrubs</v>
      </c>
      <c r="L1050" t="str">
        <f t="shared" si="131"/>
        <v/>
      </c>
      <c r="M1050" t="str">
        <f t="shared" si="132"/>
        <v/>
      </c>
      <c r="N1050" t="str">
        <f t="shared" si="133"/>
        <v/>
      </c>
      <c r="O1050" t="str">
        <f t="shared" si="134"/>
        <v/>
      </c>
      <c r="P1050" t="str">
        <f t="shared" si="135"/>
        <v/>
      </c>
      <c r="Q1050" t="str">
        <f t="shared" si="136"/>
        <v>revenue_segment,  non_scrubs</v>
      </c>
    </row>
    <row r="1051" spans="2:17" x14ac:dyDescent="0.2">
      <c r="B1051" t="s">
        <v>2047</v>
      </c>
      <c r="C1051" t="s">
        <v>4142</v>
      </c>
      <c r="J1051" t="str">
        <f t="shared" si="129"/>
        <v xml:space="preserve">revenue_segment, </v>
      </c>
      <c r="K1051" t="str">
        <f t="shared" si="130"/>
        <v xml:space="preserve"> scrubs</v>
      </c>
      <c r="L1051" t="str">
        <f t="shared" si="131"/>
        <v/>
      </c>
      <c r="M1051" t="str">
        <f t="shared" si="132"/>
        <v/>
      </c>
      <c r="N1051" t="str">
        <f t="shared" si="133"/>
        <v/>
      </c>
      <c r="O1051" t="str">
        <f t="shared" si="134"/>
        <v/>
      </c>
      <c r="P1051" t="str">
        <f t="shared" si="135"/>
        <v/>
      </c>
      <c r="Q1051" t="str">
        <f t="shared" si="136"/>
        <v>revenue_segment,  scrubs</v>
      </c>
    </row>
    <row r="1052" spans="2:17" x14ac:dyDescent="0.2">
      <c r="B1052" t="s">
        <v>2237</v>
      </c>
      <c r="C1052" t="s">
        <v>3531</v>
      </c>
      <c r="D1052" t="s">
        <v>3621</v>
      </c>
      <c r="E1052" t="s">
        <v>3469</v>
      </c>
      <c r="J1052" t="str">
        <f t="shared" si="129"/>
        <v xml:space="preserve">revenues, </v>
      </c>
      <c r="K1052" t="str">
        <f t="shared" si="130"/>
        <v xml:space="preserve"> channel, </v>
      </c>
      <c r="L1052" t="str">
        <f t="shared" si="131"/>
        <v xml:space="preserve"> e_commerce, </v>
      </c>
      <c r="M1052" t="str">
        <f t="shared" si="132"/>
        <v xml:space="preserve"> revenue</v>
      </c>
      <c r="N1052" t="str">
        <f t="shared" si="133"/>
        <v/>
      </c>
      <c r="O1052" t="str">
        <f t="shared" si="134"/>
        <v/>
      </c>
      <c r="P1052" t="str">
        <f t="shared" si="135"/>
        <v/>
      </c>
      <c r="Q1052" t="str">
        <f t="shared" si="136"/>
        <v>revenues,  channel,  e_commerce,  revenue</v>
      </c>
    </row>
    <row r="1053" spans="2:17" x14ac:dyDescent="0.2">
      <c r="B1053" t="s">
        <v>2237</v>
      </c>
      <c r="C1053" t="s">
        <v>3531</v>
      </c>
      <c r="D1053" t="s">
        <v>3621</v>
      </c>
      <c r="E1053" t="s">
        <v>4143</v>
      </c>
      <c r="F1053" t="s">
        <v>4144</v>
      </c>
      <c r="J1053" t="str">
        <f t="shared" si="129"/>
        <v xml:space="preserve">revenues, </v>
      </c>
      <c r="K1053" t="str">
        <f t="shared" si="130"/>
        <v xml:space="preserve"> channel, </v>
      </c>
      <c r="L1053" t="str">
        <f t="shared" si="131"/>
        <v xml:space="preserve"> e_commerce, </v>
      </c>
      <c r="M1053" t="str">
        <f t="shared" si="132"/>
        <v xml:space="preserve"> revenue_(combined_online, </v>
      </c>
      <c r="N1053" t="str">
        <f t="shared" si="133"/>
        <v xml:space="preserve"> telephonic)</v>
      </c>
      <c r="O1053" t="str">
        <f t="shared" si="134"/>
        <v/>
      </c>
      <c r="P1053" t="str">
        <f t="shared" si="135"/>
        <v/>
      </c>
      <c r="Q1053" t="str">
        <f t="shared" si="136"/>
        <v>revenues,  channel,  e_commerce,  revenue_(combined_online,  telephonic)</v>
      </c>
    </row>
    <row r="1054" spans="2:17" x14ac:dyDescent="0.2">
      <c r="B1054" t="s">
        <v>2237</v>
      </c>
      <c r="C1054" t="s">
        <v>3531</v>
      </c>
      <c r="D1054" t="s">
        <v>3494</v>
      </c>
      <c r="E1054" t="s">
        <v>3469</v>
      </c>
      <c r="J1054" t="str">
        <f t="shared" si="129"/>
        <v xml:space="preserve">revenues, </v>
      </c>
      <c r="K1054" t="str">
        <f t="shared" si="130"/>
        <v xml:space="preserve"> channel, </v>
      </c>
      <c r="L1054" t="str">
        <f t="shared" si="131"/>
        <v xml:space="preserve"> other, </v>
      </c>
      <c r="M1054" t="str">
        <f t="shared" si="132"/>
        <v xml:space="preserve"> revenue</v>
      </c>
      <c r="N1054" t="str">
        <f t="shared" si="133"/>
        <v/>
      </c>
      <c r="O1054" t="str">
        <f t="shared" si="134"/>
        <v/>
      </c>
      <c r="P1054" t="str">
        <f t="shared" si="135"/>
        <v/>
      </c>
      <c r="Q1054" t="str">
        <f t="shared" si="136"/>
        <v>revenues,  channel,  other,  revenue</v>
      </c>
    </row>
    <row r="1055" spans="2:17" x14ac:dyDescent="0.2">
      <c r="B1055" t="s">
        <v>2232</v>
      </c>
      <c r="C1055" t="s">
        <v>3469</v>
      </c>
      <c r="D1055" t="s">
        <v>4145</v>
      </c>
      <c r="E1055" t="s">
        <v>3469</v>
      </c>
      <c r="J1055" t="str">
        <f t="shared" si="129"/>
        <v xml:space="preserve">segment, </v>
      </c>
      <c r="K1055" t="str">
        <f t="shared" si="130"/>
        <v xml:space="preserve"> revenue, </v>
      </c>
      <c r="L1055" t="str">
        <f t="shared" si="131"/>
        <v xml:space="preserve"> 1_800_flowers.com_consumer_floral, </v>
      </c>
      <c r="M1055" t="str">
        <f t="shared" si="132"/>
        <v xml:space="preserve"> revenue</v>
      </c>
      <c r="N1055" t="str">
        <f t="shared" si="133"/>
        <v/>
      </c>
      <c r="O1055" t="str">
        <f t="shared" si="134"/>
        <v/>
      </c>
      <c r="P1055" t="str">
        <f t="shared" si="135"/>
        <v/>
      </c>
      <c r="Q1055" t="str">
        <f t="shared" si="136"/>
        <v>segment,  revenue,  1_800_flowers.com_consumer_floral,  revenue</v>
      </c>
    </row>
    <row r="1056" spans="2:17" x14ac:dyDescent="0.2">
      <c r="B1056" t="s">
        <v>2232</v>
      </c>
      <c r="C1056" t="s">
        <v>3469</v>
      </c>
      <c r="D1056" t="s">
        <v>4146</v>
      </c>
      <c r="E1056" t="s">
        <v>3469</v>
      </c>
      <c r="J1056" t="str">
        <f t="shared" si="129"/>
        <v xml:space="preserve">segment, </v>
      </c>
      <c r="K1056" t="str">
        <f t="shared" si="130"/>
        <v xml:space="preserve"> revenue, </v>
      </c>
      <c r="L1056" t="str">
        <f t="shared" si="131"/>
        <v xml:space="preserve"> bloomnet, </v>
      </c>
      <c r="M1056" t="str">
        <f t="shared" si="132"/>
        <v xml:space="preserve"> revenue</v>
      </c>
      <c r="N1056" t="str">
        <f t="shared" si="133"/>
        <v/>
      </c>
      <c r="O1056" t="str">
        <f t="shared" si="134"/>
        <v/>
      </c>
      <c r="P1056" t="str">
        <f t="shared" si="135"/>
        <v/>
      </c>
      <c r="Q1056" t="str">
        <f t="shared" si="136"/>
        <v>segment,  revenue,  bloomnet,  revenue</v>
      </c>
    </row>
    <row r="1057" spans="2:17" x14ac:dyDescent="0.2">
      <c r="B1057" t="s">
        <v>2232</v>
      </c>
      <c r="C1057" t="s">
        <v>3469</v>
      </c>
      <c r="D1057" t="s">
        <v>4147</v>
      </c>
      <c r="E1057" t="s">
        <v>3469</v>
      </c>
      <c r="J1057" t="str">
        <f t="shared" si="129"/>
        <v xml:space="preserve">segment, </v>
      </c>
      <c r="K1057" t="str">
        <f t="shared" si="130"/>
        <v xml:space="preserve"> revenue, </v>
      </c>
      <c r="L1057" t="str">
        <f t="shared" si="131"/>
        <v xml:space="preserve"> bloomnet_wire_service, </v>
      </c>
      <c r="M1057" t="str">
        <f t="shared" si="132"/>
        <v xml:space="preserve"> revenue</v>
      </c>
      <c r="N1057" t="str">
        <f t="shared" si="133"/>
        <v/>
      </c>
      <c r="O1057" t="str">
        <f t="shared" si="134"/>
        <v/>
      </c>
      <c r="P1057" t="str">
        <f t="shared" si="135"/>
        <v/>
      </c>
      <c r="Q1057" t="str">
        <f t="shared" si="136"/>
        <v>segment,  revenue,  bloomnet_wire_service,  revenue</v>
      </c>
    </row>
    <row r="1058" spans="2:17" x14ac:dyDescent="0.2">
      <c r="B1058" t="s">
        <v>2232</v>
      </c>
      <c r="C1058" t="s">
        <v>3469</v>
      </c>
      <c r="D1058" t="s">
        <v>4148</v>
      </c>
      <c r="E1058" t="s">
        <v>4149</v>
      </c>
      <c r="F1058" t="s">
        <v>3469</v>
      </c>
      <c r="J1058" t="str">
        <f t="shared" si="129"/>
        <v xml:space="preserve">segment, </v>
      </c>
      <c r="K1058" t="str">
        <f t="shared" si="130"/>
        <v xml:space="preserve"> revenue, </v>
      </c>
      <c r="L1058" t="str">
        <f t="shared" si="131"/>
        <v xml:space="preserve"> consumer_floral, </v>
      </c>
      <c r="M1058" t="str">
        <f t="shared" si="132"/>
        <v xml:space="preserve"> gifts, </v>
      </c>
      <c r="N1058" t="str">
        <f t="shared" si="133"/>
        <v xml:space="preserve"> revenue</v>
      </c>
      <c r="O1058" t="str">
        <f t="shared" si="134"/>
        <v/>
      </c>
      <c r="P1058" t="str">
        <f t="shared" si="135"/>
        <v/>
      </c>
      <c r="Q1058" t="str">
        <f t="shared" si="136"/>
        <v>segment,  revenue,  consumer_floral,  gifts,  revenue</v>
      </c>
    </row>
    <row r="1059" spans="2:17" x14ac:dyDescent="0.2">
      <c r="B1059" t="s">
        <v>2232</v>
      </c>
      <c r="C1059" t="s">
        <v>3469</v>
      </c>
      <c r="D1059" t="s">
        <v>3483</v>
      </c>
      <c r="E1059" t="s">
        <v>3469</v>
      </c>
      <c r="J1059" t="str">
        <f t="shared" si="129"/>
        <v xml:space="preserve">segment, </v>
      </c>
      <c r="K1059" t="str">
        <f t="shared" si="130"/>
        <v xml:space="preserve"> revenue, </v>
      </c>
      <c r="L1059" t="str">
        <f t="shared" si="131"/>
        <v xml:space="preserve"> corporate, </v>
      </c>
      <c r="M1059" t="str">
        <f t="shared" si="132"/>
        <v xml:space="preserve"> revenue</v>
      </c>
      <c r="N1059" t="str">
        <f t="shared" si="133"/>
        <v/>
      </c>
      <c r="O1059" t="str">
        <f t="shared" si="134"/>
        <v/>
      </c>
      <c r="P1059" t="str">
        <f t="shared" si="135"/>
        <v/>
      </c>
      <c r="Q1059" t="str">
        <f t="shared" si="136"/>
        <v>segment,  revenue,  corporate,  revenue</v>
      </c>
    </row>
    <row r="1060" spans="2:17" x14ac:dyDescent="0.2">
      <c r="B1060" t="s">
        <v>2232</v>
      </c>
      <c r="C1060" t="s">
        <v>3469</v>
      </c>
      <c r="D1060" t="s">
        <v>4150</v>
      </c>
      <c r="E1060" t="s">
        <v>4151</v>
      </c>
      <c r="F1060" t="s">
        <v>3469</v>
      </c>
      <c r="J1060" t="str">
        <f t="shared" si="129"/>
        <v xml:space="preserve">segment, </v>
      </c>
      <c r="K1060" t="str">
        <f t="shared" si="130"/>
        <v xml:space="preserve"> revenue, </v>
      </c>
      <c r="L1060" t="str">
        <f t="shared" si="131"/>
        <v xml:space="preserve"> gourmet_food, </v>
      </c>
      <c r="M1060" t="str">
        <f t="shared" si="132"/>
        <v xml:space="preserve"> gift_baskets, </v>
      </c>
      <c r="N1060" t="str">
        <f t="shared" si="133"/>
        <v xml:space="preserve"> revenue</v>
      </c>
      <c r="O1060" t="str">
        <f t="shared" si="134"/>
        <v/>
      </c>
      <c r="P1060" t="str">
        <f t="shared" si="135"/>
        <v/>
      </c>
      <c r="Q1060" t="str">
        <f t="shared" si="136"/>
        <v>segment,  revenue,  gourmet_food,  gift_baskets,  revenue</v>
      </c>
    </row>
    <row r="1061" spans="2:17" x14ac:dyDescent="0.2">
      <c r="B1061" t="s">
        <v>2232</v>
      </c>
      <c r="C1061" t="s">
        <v>3469</v>
      </c>
      <c r="D1061" t="s">
        <v>4152</v>
      </c>
      <c r="J1061" t="str">
        <f t="shared" si="129"/>
        <v xml:space="preserve">segment, </v>
      </c>
      <c r="K1061" t="str">
        <f t="shared" si="130"/>
        <v xml:space="preserve"> revenue, </v>
      </c>
      <c r="L1061" t="str">
        <f t="shared" si="131"/>
        <v xml:space="preserve"> intercompany_eliminations</v>
      </c>
      <c r="M1061" t="str">
        <f t="shared" si="132"/>
        <v/>
      </c>
      <c r="N1061" t="str">
        <f t="shared" si="133"/>
        <v/>
      </c>
      <c r="O1061" t="str">
        <f t="shared" si="134"/>
        <v/>
      </c>
      <c r="P1061" t="str">
        <f t="shared" si="135"/>
        <v/>
      </c>
      <c r="Q1061" t="str">
        <f t="shared" si="136"/>
        <v>segment,  revenue,  intercompany_eliminations</v>
      </c>
    </row>
    <row r="1062" spans="2:17" x14ac:dyDescent="0.2">
      <c r="B1062" t="s">
        <v>1876</v>
      </c>
      <c r="C1062" t="s">
        <v>4153</v>
      </c>
      <c r="J1062" t="str">
        <f t="shared" si="129"/>
        <v xml:space="preserve">active_customers, </v>
      </c>
      <c r="K1062" t="str">
        <f t="shared" si="130"/>
        <v xml:space="preserve"> for_the_trailing_twelve_months</v>
      </c>
      <c r="L1062" t="str">
        <f t="shared" si="131"/>
        <v/>
      </c>
      <c r="M1062" t="str">
        <f t="shared" si="132"/>
        <v/>
      </c>
      <c r="N1062" t="str">
        <f t="shared" si="133"/>
        <v/>
      </c>
      <c r="O1062" t="str">
        <f t="shared" si="134"/>
        <v/>
      </c>
      <c r="P1062" t="str">
        <f t="shared" si="135"/>
        <v/>
      </c>
      <c r="Q1062" t="str">
        <f t="shared" si="136"/>
        <v>active_customers,  for_the_trailing_twelve_months</v>
      </c>
    </row>
    <row r="1063" spans="2:17" x14ac:dyDescent="0.2">
      <c r="B1063" t="s">
        <v>2050</v>
      </c>
      <c r="C1063" t="s">
        <v>4154</v>
      </c>
      <c r="J1063" t="str">
        <f t="shared" si="129"/>
        <v xml:space="preserve">gross_billings, </v>
      </c>
      <c r="K1063" t="str">
        <f t="shared" si="130"/>
        <v xml:space="preserve"> gross_billings</v>
      </c>
      <c r="L1063" t="str">
        <f t="shared" si="131"/>
        <v/>
      </c>
      <c r="M1063" t="str">
        <f t="shared" si="132"/>
        <v/>
      </c>
      <c r="N1063" t="str">
        <f t="shared" si="133"/>
        <v/>
      </c>
      <c r="O1063" t="str">
        <f t="shared" si="134"/>
        <v/>
      </c>
      <c r="P1063" t="str">
        <f t="shared" si="135"/>
        <v/>
      </c>
      <c r="Q1063" t="str">
        <f t="shared" si="136"/>
        <v>gross_billings,  gross_billings</v>
      </c>
    </row>
    <row r="1064" spans="2:17" x14ac:dyDescent="0.2">
      <c r="B1064" t="s">
        <v>1852</v>
      </c>
      <c r="C1064" t="s">
        <v>3535</v>
      </c>
      <c r="J1064" t="str">
        <f t="shared" si="129"/>
        <v xml:space="preserve">revenue, </v>
      </c>
      <c r="K1064" t="str">
        <f t="shared" si="130"/>
        <v xml:space="preserve"> product</v>
      </c>
      <c r="L1064" t="str">
        <f t="shared" si="131"/>
        <v/>
      </c>
      <c r="M1064" t="str">
        <f t="shared" si="132"/>
        <v/>
      </c>
      <c r="N1064" t="str">
        <f t="shared" si="133"/>
        <v/>
      </c>
      <c r="O1064" t="str">
        <f t="shared" si="134"/>
        <v/>
      </c>
      <c r="P1064" t="str">
        <f t="shared" si="135"/>
        <v/>
      </c>
      <c r="Q1064" t="str">
        <f t="shared" si="136"/>
        <v>revenue,  product</v>
      </c>
    </row>
    <row r="1065" spans="2:17" x14ac:dyDescent="0.2">
      <c r="B1065" t="s">
        <v>1852</v>
      </c>
      <c r="C1065" t="s">
        <v>3690</v>
      </c>
      <c r="J1065" t="str">
        <f t="shared" si="129"/>
        <v xml:space="preserve">revenue, </v>
      </c>
      <c r="K1065" t="str">
        <f t="shared" si="130"/>
        <v xml:space="preserve"> service</v>
      </c>
      <c r="L1065" t="str">
        <f t="shared" si="131"/>
        <v/>
      </c>
      <c r="M1065" t="str">
        <f t="shared" si="132"/>
        <v/>
      </c>
      <c r="N1065" t="str">
        <f t="shared" si="133"/>
        <v/>
      </c>
      <c r="O1065" t="str">
        <f t="shared" si="134"/>
        <v/>
      </c>
      <c r="P1065" t="str">
        <f t="shared" si="135"/>
        <v/>
      </c>
      <c r="Q1065" t="str">
        <f t="shared" si="136"/>
        <v>revenue,  service</v>
      </c>
    </row>
    <row r="1066" spans="2:17" x14ac:dyDescent="0.2">
      <c r="B1066" t="s">
        <v>2053</v>
      </c>
      <c r="C1066" t="s">
        <v>4155</v>
      </c>
      <c r="J1066" t="str">
        <f t="shared" si="129"/>
        <v xml:space="preserve">total_units, </v>
      </c>
      <c r="K1066" t="str">
        <f t="shared" si="130"/>
        <v xml:space="preserve"> total_units_international</v>
      </c>
      <c r="L1066" t="str">
        <f t="shared" si="131"/>
        <v/>
      </c>
      <c r="M1066" t="str">
        <f t="shared" si="132"/>
        <v/>
      </c>
      <c r="N1066" t="str">
        <f t="shared" si="133"/>
        <v/>
      </c>
      <c r="O1066" t="str">
        <f t="shared" si="134"/>
        <v/>
      </c>
      <c r="P1066" t="str">
        <f t="shared" si="135"/>
        <v/>
      </c>
      <c r="Q1066" t="str">
        <f t="shared" si="136"/>
        <v>total_units,  total_units_international</v>
      </c>
    </row>
    <row r="1067" spans="2:17" x14ac:dyDescent="0.2">
      <c r="B1067" t="s">
        <v>2053</v>
      </c>
      <c r="C1067" t="s">
        <v>4156</v>
      </c>
      <c r="J1067" t="str">
        <f t="shared" si="129"/>
        <v xml:space="preserve">total_units, </v>
      </c>
      <c r="K1067" t="str">
        <f t="shared" si="130"/>
        <v xml:space="preserve"> total_units_north_america</v>
      </c>
      <c r="L1067" t="str">
        <f t="shared" si="131"/>
        <v/>
      </c>
      <c r="M1067" t="str">
        <f t="shared" si="132"/>
        <v/>
      </c>
      <c r="N1067" t="str">
        <f t="shared" si="133"/>
        <v/>
      </c>
      <c r="O1067" t="str">
        <f t="shared" si="134"/>
        <v/>
      </c>
      <c r="P1067" t="str">
        <f t="shared" si="135"/>
        <v/>
      </c>
      <c r="Q1067" t="str">
        <f t="shared" si="136"/>
        <v>total_units,  total_units_north_america</v>
      </c>
    </row>
    <row r="1068" spans="2:17" x14ac:dyDescent="0.2">
      <c r="B1068" t="s">
        <v>2310</v>
      </c>
      <c r="C1068" t="s">
        <v>3725</v>
      </c>
      <c r="J1068" t="str">
        <f t="shared" si="129"/>
        <v xml:space="preserve">ttm, </v>
      </c>
      <c r="K1068" t="str">
        <f t="shared" si="130"/>
        <v xml:space="preserve"> active_customers</v>
      </c>
      <c r="L1068" t="str">
        <f t="shared" si="131"/>
        <v/>
      </c>
      <c r="M1068" t="str">
        <f t="shared" si="132"/>
        <v/>
      </c>
      <c r="N1068" t="str">
        <f t="shared" si="133"/>
        <v/>
      </c>
      <c r="O1068" t="str">
        <f t="shared" si="134"/>
        <v/>
      </c>
      <c r="P1068" t="str">
        <f t="shared" si="135"/>
        <v/>
      </c>
      <c r="Q1068" t="str">
        <f t="shared" si="136"/>
        <v>ttm,  active_customers</v>
      </c>
    </row>
    <row r="1069" spans="2:17" x14ac:dyDescent="0.2">
      <c r="B1069" t="s">
        <v>2310</v>
      </c>
      <c r="C1069" t="s">
        <v>3725</v>
      </c>
      <c r="D1069" t="s">
        <v>3499</v>
      </c>
      <c r="J1069" t="str">
        <f t="shared" si="129"/>
        <v xml:space="preserve">ttm, </v>
      </c>
      <c r="K1069" t="str">
        <f t="shared" si="130"/>
        <v xml:space="preserve"> active_customers, </v>
      </c>
      <c r="L1069" t="str">
        <f t="shared" si="131"/>
        <v xml:space="preserve"> international</v>
      </c>
      <c r="M1069" t="str">
        <f t="shared" si="132"/>
        <v/>
      </c>
      <c r="N1069" t="str">
        <f t="shared" si="133"/>
        <v/>
      </c>
      <c r="O1069" t="str">
        <f t="shared" si="134"/>
        <v/>
      </c>
      <c r="P1069" t="str">
        <f t="shared" si="135"/>
        <v/>
      </c>
      <c r="Q1069" t="str">
        <f t="shared" si="136"/>
        <v>ttm,  active_customers,  international</v>
      </c>
    </row>
    <row r="1070" spans="2:17" x14ac:dyDescent="0.2">
      <c r="B1070" t="s">
        <v>2310</v>
      </c>
      <c r="C1070" t="s">
        <v>3725</v>
      </c>
      <c r="D1070" t="s">
        <v>3636</v>
      </c>
      <c r="J1070" t="str">
        <f t="shared" si="129"/>
        <v xml:space="preserve">ttm, </v>
      </c>
      <c r="K1070" t="str">
        <f t="shared" si="130"/>
        <v xml:space="preserve"> active_customers, </v>
      </c>
      <c r="L1070" t="str">
        <f t="shared" si="131"/>
        <v xml:space="preserve"> north_america</v>
      </c>
      <c r="M1070" t="str">
        <f t="shared" si="132"/>
        <v/>
      </c>
      <c r="N1070" t="str">
        <f t="shared" si="133"/>
        <v/>
      </c>
      <c r="O1070" t="str">
        <f t="shared" si="134"/>
        <v/>
      </c>
      <c r="P1070" t="str">
        <f t="shared" si="135"/>
        <v/>
      </c>
      <c r="Q1070" t="str">
        <f t="shared" si="136"/>
        <v>ttm,  active_customers,  north_america</v>
      </c>
    </row>
    <row r="1071" spans="2:17" x14ac:dyDescent="0.2">
      <c r="B1071" t="s">
        <v>1709</v>
      </c>
      <c r="C1071" t="s">
        <v>3725</v>
      </c>
      <c r="J1071" t="str">
        <f t="shared" si="129"/>
        <v xml:space="preserve">customers, </v>
      </c>
      <c r="K1071" t="str">
        <f t="shared" si="130"/>
        <v xml:space="preserve"> active_customers</v>
      </c>
      <c r="L1071" t="str">
        <f t="shared" si="131"/>
        <v/>
      </c>
      <c r="M1071" t="str">
        <f t="shared" si="132"/>
        <v/>
      </c>
      <c r="N1071" t="str">
        <f t="shared" si="133"/>
        <v/>
      </c>
      <c r="O1071" t="str">
        <f t="shared" si="134"/>
        <v/>
      </c>
      <c r="P1071" t="str">
        <f t="shared" si="135"/>
        <v/>
      </c>
      <c r="Q1071" t="str">
        <f t="shared" si="136"/>
        <v>customers,  active_customers</v>
      </c>
    </row>
    <row r="1072" spans="2:17" x14ac:dyDescent="0.2">
      <c r="B1072" t="s">
        <v>1747</v>
      </c>
      <c r="C1072" t="s">
        <v>2206</v>
      </c>
      <c r="J1072" t="str">
        <f t="shared" si="129"/>
        <v xml:space="preserve">orders, </v>
      </c>
      <c r="K1072" t="str">
        <f t="shared" si="130"/>
        <v xml:space="preserve"> order_value</v>
      </c>
      <c r="L1072" t="str">
        <f t="shared" si="131"/>
        <v/>
      </c>
      <c r="M1072" t="str">
        <f t="shared" si="132"/>
        <v/>
      </c>
      <c r="N1072" t="str">
        <f t="shared" si="133"/>
        <v/>
      </c>
      <c r="O1072" t="str">
        <f t="shared" si="134"/>
        <v/>
      </c>
      <c r="P1072" t="str">
        <f t="shared" si="135"/>
        <v/>
      </c>
      <c r="Q1072" t="str">
        <f t="shared" si="136"/>
        <v>orders,  order_value</v>
      </c>
    </row>
    <row r="1073" spans="2:17" x14ac:dyDescent="0.2">
      <c r="B1073" t="s">
        <v>1747</v>
      </c>
      <c r="C1073" t="s">
        <v>3725</v>
      </c>
      <c r="J1073" t="str">
        <f t="shared" si="129"/>
        <v xml:space="preserve">orders, </v>
      </c>
      <c r="K1073" t="str">
        <f t="shared" si="130"/>
        <v xml:space="preserve"> active_customers</v>
      </c>
      <c r="L1073" t="str">
        <f t="shared" si="131"/>
        <v/>
      </c>
      <c r="M1073" t="str">
        <f t="shared" si="132"/>
        <v/>
      </c>
      <c r="N1073" t="str">
        <f t="shared" si="133"/>
        <v/>
      </c>
      <c r="O1073" t="str">
        <f t="shared" si="134"/>
        <v/>
      </c>
      <c r="P1073" t="str">
        <f t="shared" si="135"/>
        <v/>
      </c>
      <c r="Q1073" t="str">
        <f t="shared" si="136"/>
        <v>orders,  active_customers</v>
      </c>
    </row>
    <row r="1074" spans="2:17" x14ac:dyDescent="0.2">
      <c r="B1074" t="s">
        <v>1747</v>
      </c>
      <c r="C1074" t="s">
        <v>4157</v>
      </c>
      <c r="J1074" t="str">
        <f t="shared" si="129"/>
        <v xml:space="preserve">orders, </v>
      </c>
      <c r="K1074" t="str">
        <f t="shared" si="130"/>
        <v xml:space="preserve"> mobile_device</v>
      </c>
      <c r="L1074" t="str">
        <f t="shared" si="131"/>
        <v/>
      </c>
      <c r="M1074" t="str">
        <f t="shared" si="132"/>
        <v/>
      </c>
      <c r="N1074" t="str">
        <f t="shared" si="133"/>
        <v/>
      </c>
      <c r="O1074" t="str">
        <f t="shared" si="134"/>
        <v/>
      </c>
      <c r="P1074" t="str">
        <f t="shared" si="135"/>
        <v/>
      </c>
      <c r="Q1074" t="str">
        <f t="shared" si="136"/>
        <v>orders,  mobile_device</v>
      </c>
    </row>
    <row r="1075" spans="2:17" x14ac:dyDescent="0.2">
      <c r="B1075" t="s">
        <v>1747</v>
      </c>
      <c r="C1075" t="s">
        <v>4158</v>
      </c>
      <c r="J1075" t="str">
        <f t="shared" si="129"/>
        <v xml:space="preserve">orders, </v>
      </c>
      <c r="K1075" t="str">
        <f t="shared" si="130"/>
        <v xml:space="preserve"> orders_delivered</v>
      </c>
      <c r="L1075" t="str">
        <f t="shared" si="131"/>
        <v/>
      </c>
      <c r="M1075" t="str">
        <f t="shared" si="132"/>
        <v/>
      </c>
      <c r="N1075" t="str">
        <f t="shared" si="133"/>
        <v/>
      </c>
      <c r="O1075" t="str">
        <f t="shared" si="134"/>
        <v/>
      </c>
      <c r="P1075" t="str">
        <f t="shared" si="135"/>
        <v/>
      </c>
      <c r="Q1075" t="str">
        <f t="shared" si="136"/>
        <v>orders,  orders_delivered</v>
      </c>
    </row>
    <row r="1076" spans="2:17" x14ac:dyDescent="0.2">
      <c r="B1076" t="s">
        <v>1747</v>
      </c>
      <c r="C1076" t="s">
        <v>4158</v>
      </c>
      <c r="J1076" t="str">
        <f t="shared" si="129"/>
        <v xml:space="preserve">orders, </v>
      </c>
      <c r="K1076" t="str">
        <f t="shared" si="130"/>
        <v xml:space="preserve"> orders_delivered</v>
      </c>
      <c r="L1076" t="str">
        <f t="shared" si="131"/>
        <v/>
      </c>
      <c r="M1076" t="str">
        <f t="shared" si="132"/>
        <v/>
      </c>
      <c r="N1076" t="str">
        <f t="shared" si="133"/>
        <v/>
      </c>
      <c r="O1076" t="str">
        <f t="shared" si="134"/>
        <v/>
      </c>
      <c r="P1076" t="str">
        <f t="shared" si="135"/>
        <v/>
      </c>
      <c r="Q1076" t="str">
        <f t="shared" si="136"/>
        <v>orders,  orders_delivered</v>
      </c>
    </row>
    <row r="1077" spans="2:17" x14ac:dyDescent="0.2">
      <c r="B1077" t="s">
        <v>1747</v>
      </c>
      <c r="C1077" t="s">
        <v>2197</v>
      </c>
      <c r="D1077" t="s">
        <v>4117</v>
      </c>
      <c r="J1077" t="str">
        <f t="shared" si="129"/>
        <v xml:space="preserve">orders, </v>
      </c>
      <c r="K1077" t="str">
        <f t="shared" si="130"/>
        <v xml:space="preserve"> orders, </v>
      </c>
      <c r="L1077" t="str">
        <f t="shared" si="131"/>
        <v xml:space="preserve"> active_customer</v>
      </c>
      <c r="M1077" t="str">
        <f t="shared" si="132"/>
        <v/>
      </c>
      <c r="N1077" t="str">
        <f t="shared" si="133"/>
        <v/>
      </c>
      <c r="O1077" t="str">
        <f t="shared" si="134"/>
        <v/>
      </c>
      <c r="P1077" t="str">
        <f t="shared" si="135"/>
        <v/>
      </c>
      <c r="Q1077" t="str">
        <f t="shared" si="136"/>
        <v>orders,  orders,  active_customer</v>
      </c>
    </row>
    <row r="1078" spans="2:17" x14ac:dyDescent="0.2">
      <c r="B1078" t="s">
        <v>1747</v>
      </c>
      <c r="C1078" t="s">
        <v>2197</v>
      </c>
      <c r="D1078" t="s">
        <v>4117</v>
      </c>
      <c r="J1078" t="str">
        <f t="shared" si="129"/>
        <v xml:space="preserve">orders, </v>
      </c>
      <c r="K1078" t="str">
        <f t="shared" si="130"/>
        <v xml:space="preserve"> orders, </v>
      </c>
      <c r="L1078" t="str">
        <f t="shared" si="131"/>
        <v xml:space="preserve"> active_customer</v>
      </c>
      <c r="M1078" t="str">
        <f t="shared" si="132"/>
        <v/>
      </c>
      <c r="N1078" t="str">
        <f t="shared" si="133"/>
        <v/>
      </c>
      <c r="O1078" t="str">
        <f t="shared" si="134"/>
        <v/>
      </c>
      <c r="P1078" t="str">
        <f t="shared" si="135"/>
        <v/>
      </c>
      <c r="Q1078" t="str">
        <f t="shared" si="136"/>
        <v>orders,  orders,  active_customer</v>
      </c>
    </row>
    <row r="1079" spans="2:17" x14ac:dyDescent="0.2">
      <c r="B1079" t="s">
        <v>2038</v>
      </c>
      <c r="C1079" t="s">
        <v>4119</v>
      </c>
      <c r="J1079" t="str">
        <f t="shared" si="129"/>
        <v xml:space="preserve">active_buyers, </v>
      </c>
      <c r="K1079" t="str">
        <f t="shared" si="130"/>
        <v xml:space="preserve"> active_buyers</v>
      </c>
      <c r="L1079" t="str">
        <f t="shared" si="131"/>
        <v/>
      </c>
      <c r="M1079" t="str">
        <f t="shared" si="132"/>
        <v/>
      </c>
      <c r="N1079" t="str">
        <f t="shared" si="133"/>
        <v/>
      </c>
      <c r="O1079" t="str">
        <f t="shared" si="134"/>
        <v/>
      </c>
      <c r="P1079" t="str">
        <f t="shared" si="135"/>
        <v/>
      </c>
      <c r="Q1079" t="str">
        <f t="shared" si="136"/>
        <v>active_buyers,  active_buyers</v>
      </c>
    </row>
    <row r="1080" spans="2:17" x14ac:dyDescent="0.2">
      <c r="B1080" t="s">
        <v>2038</v>
      </c>
      <c r="C1080" t="s">
        <v>4119</v>
      </c>
      <c r="J1080" t="str">
        <f t="shared" si="129"/>
        <v xml:space="preserve">active_buyers, </v>
      </c>
      <c r="K1080" t="str">
        <f t="shared" si="130"/>
        <v xml:space="preserve"> active_buyers</v>
      </c>
      <c r="L1080" t="str">
        <f t="shared" si="131"/>
        <v/>
      </c>
      <c r="M1080" t="str">
        <f t="shared" si="132"/>
        <v/>
      </c>
      <c r="N1080" t="str">
        <f t="shared" si="133"/>
        <v/>
      </c>
      <c r="O1080" t="str">
        <f t="shared" si="134"/>
        <v/>
      </c>
      <c r="P1080" t="str">
        <f t="shared" si="135"/>
        <v/>
      </c>
      <c r="Q1080" t="str">
        <f t="shared" si="136"/>
        <v>active_buyers,  active_buyers</v>
      </c>
    </row>
    <row r="1081" spans="2:17" x14ac:dyDescent="0.2">
      <c r="B1081" t="s">
        <v>2789</v>
      </c>
      <c r="J1081" t="str">
        <f t="shared" si="129"/>
        <v>gross_merch</v>
      </c>
      <c r="K1081" t="str">
        <f t="shared" si="130"/>
        <v/>
      </c>
      <c r="L1081" t="str">
        <f t="shared" si="131"/>
        <v/>
      </c>
      <c r="M1081" t="str">
        <f t="shared" si="132"/>
        <v/>
      </c>
      <c r="N1081" t="str">
        <f t="shared" si="133"/>
        <v/>
      </c>
      <c r="O1081" t="str">
        <f t="shared" si="134"/>
        <v/>
      </c>
      <c r="P1081" t="str">
        <f t="shared" si="135"/>
        <v/>
      </c>
      <c r="Q1081" t="str">
        <f t="shared" si="136"/>
        <v>gross_merch</v>
      </c>
    </row>
    <row r="1082" spans="2:17" x14ac:dyDescent="0.2">
      <c r="B1082" t="s">
        <v>2789</v>
      </c>
      <c r="J1082" t="str">
        <f t="shared" si="129"/>
        <v>gross_merch</v>
      </c>
      <c r="K1082" t="str">
        <f t="shared" si="130"/>
        <v/>
      </c>
      <c r="L1082" t="str">
        <f t="shared" si="131"/>
        <v/>
      </c>
      <c r="M1082" t="str">
        <f t="shared" si="132"/>
        <v/>
      </c>
      <c r="N1082" t="str">
        <f t="shared" si="133"/>
        <v/>
      </c>
      <c r="O1082" t="str">
        <f t="shared" si="134"/>
        <v/>
      </c>
      <c r="P1082" t="str">
        <f t="shared" si="135"/>
        <v/>
      </c>
      <c r="Q1082" t="str">
        <f t="shared" si="136"/>
        <v>gross_merch</v>
      </c>
    </row>
    <row r="1083" spans="2:17" x14ac:dyDescent="0.2">
      <c r="B1083" t="s">
        <v>1852</v>
      </c>
      <c r="C1083" t="s">
        <v>4159</v>
      </c>
      <c r="D1083" t="s">
        <v>4160</v>
      </c>
      <c r="J1083" t="str">
        <f t="shared" si="129"/>
        <v xml:space="preserve">revenue, </v>
      </c>
      <c r="K1083" t="str">
        <f t="shared" si="130"/>
        <v xml:space="preserve"> product_type, </v>
      </c>
      <c r="L1083" t="str">
        <f t="shared" si="131"/>
        <v xml:space="preserve"> hard_parts</v>
      </c>
      <c r="M1083" t="str">
        <f t="shared" si="132"/>
        <v/>
      </c>
      <c r="N1083" t="str">
        <f t="shared" si="133"/>
        <v/>
      </c>
      <c r="O1083" t="str">
        <f t="shared" si="134"/>
        <v/>
      </c>
      <c r="P1083" t="str">
        <f t="shared" si="135"/>
        <v/>
      </c>
      <c r="Q1083" t="str">
        <f t="shared" si="136"/>
        <v>revenue,  product_type,  hard_parts</v>
      </c>
    </row>
    <row r="1084" spans="2:17" x14ac:dyDescent="0.2">
      <c r="B1084" t="s">
        <v>1852</v>
      </c>
      <c r="C1084" t="s">
        <v>4159</v>
      </c>
      <c r="D1084" t="s">
        <v>4161</v>
      </c>
      <c r="J1084" t="str">
        <f t="shared" si="129"/>
        <v xml:space="preserve">revenue, </v>
      </c>
      <c r="K1084" t="str">
        <f t="shared" si="130"/>
        <v xml:space="preserve"> product_type, </v>
      </c>
      <c r="L1084" t="str">
        <f t="shared" si="131"/>
        <v xml:space="preserve"> performance</v>
      </c>
      <c r="M1084" t="str">
        <f t="shared" si="132"/>
        <v/>
      </c>
      <c r="N1084" t="str">
        <f t="shared" si="133"/>
        <v/>
      </c>
      <c r="O1084" t="str">
        <f t="shared" si="134"/>
        <v/>
      </c>
      <c r="P1084" t="str">
        <f t="shared" si="135"/>
        <v/>
      </c>
      <c r="Q1084" t="str">
        <f t="shared" si="136"/>
        <v>revenue,  product_type,  performance</v>
      </c>
    </row>
    <row r="1085" spans="2:17" x14ac:dyDescent="0.2">
      <c r="B1085" t="s">
        <v>1852</v>
      </c>
      <c r="C1085" t="s">
        <v>4159</v>
      </c>
      <c r="D1085" t="s">
        <v>4162</v>
      </c>
      <c r="J1085" t="str">
        <f t="shared" si="129"/>
        <v xml:space="preserve">revenue, </v>
      </c>
      <c r="K1085" t="str">
        <f t="shared" si="130"/>
        <v xml:space="preserve"> product_type, </v>
      </c>
      <c r="L1085" t="str">
        <f t="shared" si="131"/>
        <v xml:space="preserve"> replacement_parts</v>
      </c>
      <c r="M1085" t="str">
        <f t="shared" si="132"/>
        <v/>
      </c>
      <c r="N1085" t="str">
        <f t="shared" si="133"/>
        <v/>
      </c>
      <c r="O1085" t="str">
        <f t="shared" si="134"/>
        <v/>
      </c>
      <c r="P1085" t="str">
        <f t="shared" si="135"/>
        <v/>
      </c>
      <c r="Q1085" t="str">
        <f t="shared" si="136"/>
        <v>revenue,  product_type,  replacement_parts</v>
      </c>
    </row>
    <row r="1086" spans="2:17" x14ac:dyDescent="0.2">
      <c r="B1086" t="s">
        <v>1852</v>
      </c>
      <c r="C1086" t="s">
        <v>4159</v>
      </c>
      <c r="D1086" t="s">
        <v>4160</v>
      </c>
      <c r="E1086" t="s">
        <v>4160</v>
      </c>
      <c r="J1086" t="str">
        <f t="shared" si="129"/>
        <v xml:space="preserve">revenue, </v>
      </c>
      <c r="K1086" t="str">
        <f t="shared" si="130"/>
        <v xml:space="preserve"> product_type, </v>
      </c>
      <c r="L1086" t="str">
        <f t="shared" si="131"/>
        <v xml:space="preserve"> hard_parts, </v>
      </c>
      <c r="M1086" t="str">
        <f t="shared" si="132"/>
        <v xml:space="preserve"> hard_parts</v>
      </c>
      <c r="N1086" t="str">
        <f t="shared" si="133"/>
        <v/>
      </c>
      <c r="O1086" t="str">
        <f t="shared" si="134"/>
        <v/>
      </c>
      <c r="P1086" t="str">
        <f t="shared" si="135"/>
        <v/>
      </c>
      <c r="Q1086" t="str">
        <f t="shared" si="136"/>
        <v>revenue,  product_type,  hard_parts,  hard_parts</v>
      </c>
    </row>
    <row r="1087" spans="2:17" x14ac:dyDescent="0.2">
      <c r="B1087" t="s">
        <v>1852</v>
      </c>
      <c r="C1087" t="s">
        <v>4159</v>
      </c>
      <c r="D1087" t="s">
        <v>4161</v>
      </c>
      <c r="E1087" t="s">
        <v>4161</v>
      </c>
      <c r="J1087" t="str">
        <f t="shared" si="129"/>
        <v xml:space="preserve">revenue, </v>
      </c>
      <c r="K1087" t="str">
        <f t="shared" si="130"/>
        <v xml:space="preserve"> product_type, </v>
      </c>
      <c r="L1087" t="str">
        <f t="shared" si="131"/>
        <v xml:space="preserve"> performance, </v>
      </c>
      <c r="M1087" t="str">
        <f t="shared" si="132"/>
        <v xml:space="preserve"> performance</v>
      </c>
      <c r="N1087" t="str">
        <f t="shared" si="133"/>
        <v/>
      </c>
      <c r="O1087" t="str">
        <f t="shared" si="134"/>
        <v/>
      </c>
      <c r="P1087" t="str">
        <f t="shared" si="135"/>
        <v/>
      </c>
      <c r="Q1087" t="str">
        <f t="shared" si="136"/>
        <v>revenue,  product_type,  performance,  performance</v>
      </c>
    </row>
    <row r="1088" spans="2:17" x14ac:dyDescent="0.2">
      <c r="B1088" t="s">
        <v>1852</v>
      </c>
      <c r="C1088" t="s">
        <v>4159</v>
      </c>
      <c r="D1088" t="s">
        <v>4162</v>
      </c>
      <c r="E1088" t="s">
        <v>4162</v>
      </c>
      <c r="J1088" t="str">
        <f t="shared" si="129"/>
        <v xml:space="preserve">revenue, </v>
      </c>
      <c r="K1088" t="str">
        <f t="shared" si="130"/>
        <v xml:space="preserve"> product_type, </v>
      </c>
      <c r="L1088" t="str">
        <f t="shared" si="131"/>
        <v xml:space="preserve"> replacement_parts, </v>
      </c>
      <c r="M1088" t="str">
        <f t="shared" si="132"/>
        <v xml:space="preserve"> replacement_parts</v>
      </c>
      <c r="N1088" t="str">
        <f t="shared" si="133"/>
        <v/>
      </c>
      <c r="O1088" t="str">
        <f t="shared" si="134"/>
        <v/>
      </c>
      <c r="P1088" t="str">
        <f t="shared" si="135"/>
        <v/>
      </c>
      <c r="Q1088" t="str">
        <f t="shared" si="136"/>
        <v>revenue,  product_type,  replacement_parts,  replacement_parts</v>
      </c>
    </row>
    <row r="1089" spans="2:17" x14ac:dyDescent="0.2">
      <c r="B1089" t="s">
        <v>2056</v>
      </c>
      <c r="J1089" t="str">
        <f t="shared" si="129"/>
        <v>existing_customers</v>
      </c>
      <c r="K1089" t="str">
        <f t="shared" si="130"/>
        <v/>
      </c>
      <c r="L1089" t="str">
        <f t="shared" si="131"/>
        <v/>
      </c>
      <c r="M1089" t="str">
        <f t="shared" si="132"/>
        <v/>
      </c>
      <c r="N1089" t="str">
        <f t="shared" si="133"/>
        <v/>
      </c>
      <c r="O1089" t="str">
        <f t="shared" si="134"/>
        <v/>
      </c>
      <c r="P1089" t="str">
        <f t="shared" si="135"/>
        <v/>
      </c>
      <c r="Q1089" t="str">
        <f t="shared" si="136"/>
        <v>existing_customers</v>
      </c>
    </row>
    <row r="1090" spans="2:17" x14ac:dyDescent="0.2">
      <c r="B1090" t="s">
        <v>2057</v>
      </c>
      <c r="C1090" t="s">
        <v>4163</v>
      </c>
      <c r="J1090" t="str">
        <f t="shared" si="129"/>
        <v xml:space="preserve">money_spent, </v>
      </c>
      <c r="K1090" t="str">
        <f t="shared" si="130"/>
        <v xml:space="preserve"> existing_customers</v>
      </c>
      <c r="L1090" t="str">
        <f t="shared" si="131"/>
        <v/>
      </c>
      <c r="M1090" t="str">
        <f t="shared" si="132"/>
        <v/>
      </c>
      <c r="N1090" t="str">
        <f t="shared" si="133"/>
        <v/>
      </c>
      <c r="O1090" t="str">
        <f t="shared" si="134"/>
        <v/>
      </c>
      <c r="P1090" t="str">
        <f t="shared" si="135"/>
        <v/>
      </c>
      <c r="Q1090" t="str">
        <f t="shared" si="136"/>
        <v>money_spent,  existing_customers</v>
      </c>
    </row>
    <row r="1091" spans="2:17" x14ac:dyDescent="0.2">
      <c r="B1091" t="s">
        <v>1709</v>
      </c>
      <c r="C1091" t="s">
        <v>2198</v>
      </c>
      <c r="J1091" t="str">
        <f t="shared" ref="J1091:J1154" si="137">IF(B1091="","",IF(C1091&lt;&gt;"",B1091&amp;", ",B1091))</f>
        <v xml:space="preserve">customers, </v>
      </c>
      <c r="K1091" t="str">
        <f t="shared" ref="K1091:K1154" si="138">IF(C1091="","",IF(D1091&lt;&gt;"",C1091&amp;", ",C1091))</f>
        <v xml:space="preserve"> customers</v>
      </c>
      <c r="L1091" t="str">
        <f t="shared" ref="L1091:L1154" si="139">IF(D1091="","",IF(E1091&lt;&gt;"",D1091&amp;", ",D1091))</f>
        <v/>
      </c>
      <c r="M1091" t="str">
        <f t="shared" ref="M1091:M1154" si="140">IF(E1091="","",IF(F1091&lt;&gt;"",E1091&amp;", ",E1091))</f>
        <v/>
      </c>
      <c r="N1091" t="str">
        <f t="shared" ref="N1091:N1154" si="141">IF(F1091="","",IF(G1091&lt;&gt;"",F1091&amp;", ",F1091))</f>
        <v/>
      </c>
      <c r="O1091" t="str">
        <f t="shared" ref="O1091:O1154" si="142">IF(G1091="","",IF(H1091&lt;&gt;"",G1091&amp;", ",G1091))</f>
        <v/>
      </c>
      <c r="P1091" t="str">
        <f t="shared" ref="P1091:P1154" si="143">IF(H1091="","",IF(I1091&lt;&gt;"",H1091&amp;", ",H1091))</f>
        <v/>
      </c>
      <c r="Q1091" t="str">
        <f t="shared" ref="Q1091:Q1154" si="144">CONCATENATE(J1091,K1091,L1091,M1091,N1091,O1091,P1091)</f>
        <v>customers,  customers</v>
      </c>
    </row>
    <row r="1092" spans="2:17" x14ac:dyDescent="0.2">
      <c r="B1092" t="s">
        <v>2051</v>
      </c>
      <c r="C1092" t="s">
        <v>3469</v>
      </c>
      <c r="D1092" t="s">
        <v>3536</v>
      </c>
      <c r="J1092" t="str">
        <f t="shared" si="137"/>
        <v xml:space="preserve">product, </v>
      </c>
      <c r="K1092" t="str">
        <f t="shared" si="138"/>
        <v xml:space="preserve"> revenue, </v>
      </c>
      <c r="L1092" t="str">
        <f t="shared" si="139"/>
        <v xml:space="preserve"> accessories</v>
      </c>
      <c r="M1092" t="str">
        <f t="shared" si="140"/>
        <v/>
      </c>
      <c r="N1092" t="str">
        <f t="shared" si="141"/>
        <v/>
      </c>
      <c r="O1092" t="str">
        <f t="shared" si="142"/>
        <v/>
      </c>
      <c r="P1092" t="str">
        <f t="shared" si="143"/>
        <v/>
      </c>
      <c r="Q1092" t="str">
        <f t="shared" si="144"/>
        <v>product,  revenue,  accessories</v>
      </c>
    </row>
    <row r="1093" spans="2:17" x14ac:dyDescent="0.2">
      <c r="B1093" t="s">
        <v>2051</v>
      </c>
      <c r="C1093" t="s">
        <v>3469</v>
      </c>
      <c r="D1093" t="s">
        <v>3529</v>
      </c>
      <c r="J1093" t="str">
        <f t="shared" si="137"/>
        <v xml:space="preserve">product, </v>
      </c>
      <c r="K1093" t="str">
        <f t="shared" si="138"/>
        <v xml:space="preserve"> revenue, </v>
      </c>
      <c r="L1093" t="str">
        <f t="shared" si="139"/>
        <v xml:space="preserve"> apparel</v>
      </c>
      <c r="M1093" t="str">
        <f t="shared" si="140"/>
        <v/>
      </c>
      <c r="N1093" t="str">
        <f t="shared" si="141"/>
        <v/>
      </c>
      <c r="O1093" t="str">
        <f t="shared" si="142"/>
        <v/>
      </c>
      <c r="P1093" t="str">
        <f t="shared" si="143"/>
        <v/>
      </c>
      <c r="Q1093" t="str">
        <f t="shared" si="144"/>
        <v>product,  revenue,  apparel</v>
      </c>
    </row>
    <row r="1094" spans="2:17" x14ac:dyDescent="0.2">
      <c r="B1094" t="s">
        <v>2051</v>
      </c>
      <c r="C1094" t="s">
        <v>3469</v>
      </c>
      <c r="D1094" t="s">
        <v>3657</v>
      </c>
      <c r="J1094" t="str">
        <f t="shared" si="137"/>
        <v xml:space="preserve">product, </v>
      </c>
      <c r="K1094" t="str">
        <f t="shared" si="138"/>
        <v xml:space="preserve"> revenue, </v>
      </c>
      <c r="L1094" t="str">
        <f t="shared" si="139"/>
        <v xml:space="preserve"> beauty</v>
      </c>
      <c r="M1094" t="str">
        <f t="shared" si="140"/>
        <v/>
      </c>
      <c r="N1094" t="str">
        <f t="shared" si="141"/>
        <v/>
      </c>
      <c r="O1094" t="str">
        <f t="shared" si="142"/>
        <v/>
      </c>
      <c r="P1094" t="str">
        <f t="shared" si="143"/>
        <v/>
      </c>
      <c r="Q1094" t="str">
        <f t="shared" si="144"/>
        <v>product,  revenue,  beauty</v>
      </c>
    </row>
    <row r="1095" spans="2:17" x14ac:dyDescent="0.2">
      <c r="B1095" t="s">
        <v>2051</v>
      </c>
      <c r="C1095" t="s">
        <v>3469</v>
      </c>
      <c r="D1095" t="s">
        <v>3858</v>
      </c>
      <c r="J1095" t="str">
        <f t="shared" si="137"/>
        <v xml:space="preserve">product, </v>
      </c>
      <c r="K1095" t="str">
        <f t="shared" si="138"/>
        <v xml:space="preserve"> revenue, </v>
      </c>
      <c r="L1095" t="str">
        <f t="shared" si="139"/>
        <v xml:space="preserve"> electronics</v>
      </c>
      <c r="M1095" t="str">
        <f t="shared" si="140"/>
        <v/>
      </c>
      <c r="N1095" t="str">
        <f t="shared" si="141"/>
        <v/>
      </c>
      <c r="O1095" t="str">
        <f t="shared" si="142"/>
        <v/>
      </c>
      <c r="P1095" t="str">
        <f t="shared" si="143"/>
        <v/>
      </c>
      <c r="Q1095" t="str">
        <f t="shared" si="144"/>
        <v>product,  revenue,  electronics</v>
      </c>
    </row>
    <row r="1096" spans="2:17" x14ac:dyDescent="0.2">
      <c r="B1096" t="s">
        <v>2051</v>
      </c>
      <c r="C1096" t="s">
        <v>3469</v>
      </c>
      <c r="D1096" t="s">
        <v>3879</v>
      </c>
      <c r="J1096" t="str">
        <f t="shared" si="137"/>
        <v xml:space="preserve">product, </v>
      </c>
      <c r="K1096" t="str">
        <f t="shared" si="138"/>
        <v xml:space="preserve"> revenue, </v>
      </c>
      <c r="L1096" t="str">
        <f t="shared" si="139"/>
        <v xml:space="preserve"> home</v>
      </c>
      <c r="M1096" t="str">
        <f t="shared" si="140"/>
        <v/>
      </c>
      <c r="N1096" t="str">
        <f t="shared" si="141"/>
        <v/>
      </c>
      <c r="O1096" t="str">
        <f t="shared" si="142"/>
        <v/>
      </c>
      <c r="P1096" t="str">
        <f t="shared" si="143"/>
        <v/>
      </c>
      <c r="Q1096" t="str">
        <f t="shared" si="144"/>
        <v>product,  revenue,  home</v>
      </c>
    </row>
    <row r="1097" spans="2:17" x14ac:dyDescent="0.2">
      <c r="B1097" t="s">
        <v>2051</v>
      </c>
      <c r="C1097" t="s">
        <v>3469</v>
      </c>
      <c r="D1097" t="s">
        <v>4164</v>
      </c>
      <c r="J1097" t="str">
        <f t="shared" si="137"/>
        <v xml:space="preserve">product, </v>
      </c>
      <c r="K1097" t="str">
        <f t="shared" si="138"/>
        <v xml:space="preserve"> revenue, </v>
      </c>
      <c r="L1097" t="str">
        <f t="shared" si="139"/>
        <v xml:space="preserve"> jewelry</v>
      </c>
      <c r="M1097" t="str">
        <f t="shared" si="140"/>
        <v/>
      </c>
      <c r="N1097" t="str">
        <f t="shared" si="141"/>
        <v/>
      </c>
      <c r="O1097" t="str">
        <f t="shared" si="142"/>
        <v/>
      </c>
      <c r="P1097" t="str">
        <f t="shared" si="143"/>
        <v/>
      </c>
      <c r="Q1097" t="str">
        <f t="shared" si="144"/>
        <v>product,  revenue,  jewelry</v>
      </c>
    </row>
    <row r="1098" spans="2:17" x14ac:dyDescent="0.2">
      <c r="B1098" t="s">
        <v>2051</v>
      </c>
      <c r="C1098" t="s">
        <v>3469</v>
      </c>
      <c r="D1098" t="s">
        <v>3494</v>
      </c>
      <c r="E1098" t="s">
        <v>3469</v>
      </c>
      <c r="J1098" t="str">
        <f t="shared" si="137"/>
        <v xml:space="preserve">product, </v>
      </c>
      <c r="K1098" t="str">
        <f t="shared" si="138"/>
        <v xml:space="preserve"> revenue, </v>
      </c>
      <c r="L1098" t="str">
        <f t="shared" si="139"/>
        <v xml:space="preserve"> other, </v>
      </c>
      <c r="M1098" t="str">
        <f t="shared" si="140"/>
        <v xml:space="preserve"> revenue</v>
      </c>
      <c r="N1098" t="str">
        <f t="shared" si="141"/>
        <v/>
      </c>
      <c r="O1098" t="str">
        <f t="shared" si="142"/>
        <v/>
      </c>
      <c r="P1098" t="str">
        <f t="shared" si="143"/>
        <v/>
      </c>
      <c r="Q1098" t="str">
        <f t="shared" si="144"/>
        <v>product,  revenue,  other,  revenue</v>
      </c>
    </row>
    <row r="1099" spans="2:17" x14ac:dyDescent="0.2">
      <c r="B1099" t="s">
        <v>2232</v>
      </c>
      <c r="C1099" t="s">
        <v>3469</v>
      </c>
      <c r="D1099" t="s">
        <v>4165</v>
      </c>
      <c r="E1099" t="s">
        <v>3494</v>
      </c>
      <c r="J1099" t="str">
        <f t="shared" si="137"/>
        <v xml:space="preserve">segment, </v>
      </c>
      <c r="K1099" t="str">
        <f t="shared" si="138"/>
        <v xml:space="preserve"> revenue, </v>
      </c>
      <c r="L1099" t="str">
        <f t="shared" si="139"/>
        <v xml:space="preserve"> corp, </v>
      </c>
      <c r="M1099" t="str">
        <f t="shared" si="140"/>
        <v xml:space="preserve"> other</v>
      </c>
      <c r="N1099" t="str">
        <f t="shared" si="141"/>
        <v/>
      </c>
      <c r="O1099" t="str">
        <f t="shared" si="142"/>
        <v/>
      </c>
      <c r="P1099" t="str">
        <f t="shared" si="143"/>
        <v/>
      </c>
      <c r="Q1099" t="str">
        <f t="shared" si="144"/>
        <v>segment,  revenue,  corp,  other</v>
      </c>
    </row>
    <row r="1100" spans="2:17" x14ac:dyDescent="0.2">
      <c r="B1100" t="s">
        <v>2232</v>
      </c>
      <c r="C1100" t="s">
        <v>3469</v>
      </c>
      <c r="D1100" t="s">
        <v>4166</v>
      </c>
      <c r="J1100" t="str">
        <f t="shared" si="137"/>
        <v xml:space="preserve">segment, </v>
      </c>
      <c r="K1100" t="str">
        <f t="shared" si="138"/>
        <v xml:space="preserve"> revenue, </v>
      </c>
      <c r="L1100" t="str">
        <f t="shared" si="139"/>
        <v xml:space="preserve"> qvc_intl</v>
      </c>
      <c r="M1100" t="str">
        <f t="shared" si="140"/>
        <v/>
      </c>
      <c r="N1100" t="str">
        <f t="shared" si="141"/>
        <v/>
      </c>
      <c r="O1100" t="str">
        <f t="shared" si="142"/>
        <v/>
      </c>
      <c r="P1100" t="str">
        <f t="shared" si="143"/>
        <v/>
      </c>
      <c r="Q1100" t="str">
        <f t="shared" si="144"/>
        <v>segment,  revenue,  qvc_intl</v>
      </c>
    </row>
    <row r="1101" spans="2:17" x14ac:dyDescent="0.2">
      <c r="B1101" t="s">
        <v>2232</v>
      </c>
      <c r="C1101" t="s">
        <v>3469</v>
      </c>
      <c r="D1101" t="s">
        <v>4167</v>
      </c>
      <c r="J1101" t="str">
        <f t="shared" si="137"/>
        <v xml:space="preserve">segment, </v>
      </c>
      <c r="K1101" t="str">
        <f t="shared" si="138"/>
        <v xml:space="preserve"> revenue, </v>
      </c>
      <c r="L1101" t="str">
        <f t="shared" si="139"/>
        <v xml:space="preserve"> qxh</v>
      </c>
      <c r="M1101" t="str">
        <f t="shared" si="140"/>
        <v/>
      </c>
      <c r="N1101" t="str">
        <f t="shared" si="141"/>
        <v/>
      </c>
      <c r="O1101" t="str">
        <f t="shared" si="142"/>
        <v/>
      </c>
      <c r="P1101" t="str">
        <f t="shared" si="143"/>
        <v/>
      </c>
      <c r="Q1101" t="str">
        <f t="shared" si="144"/>
        <v>segment,  revenue,  qxh</v>
      </c>
    </row>
    <row r="1102" spans="2:17" x14ac:dyDescent="0.2">
      <c r="B1102" t="s">
        <v>2232</v>
      </c>
      <c r="C1102" t="s">
        <v>3469</v>
      </c>
      <c r="D1102" t="s">
        <v>4168</v>
      </c>
      <c r="J1102" t="str">
        <f t="shared" si="137"/>
        <v xml:space="preserve">segment, </v>
      </c>
      <c r="K1102" t="str">
        <f t="shared" si="138"/>
        <v xml:space="preserve"> revenue, </v>
      </c>
      <c r="L1102" t="str">
        <f t="shared" si="139"/>
        <v xml:space="preserve"> zulily</v>
      </c>
      <c r="M1102" t="str">
        <f t="shared" si="140"/>
        <v/>
      </c>
      <c r="N1102" t="str">
        <f t="shared" si="141"/>
        <v/>
      </c>
      <c r="O1102" t="str">
        <f t="shared" si="142"/>
        <v/>
      </c>
      <c r="P1102" t="str">
        <f t="shared" si="143"/>
        <v/>
      </c>
      <c r="Q1102" t="str">
        <f t="shared" si="144"/>
        <v>segment,  revenue,  zulily</v>
      </c>
    </row>
    <row r="1103" spans="2:17" x14ac:dyDescent="0.2">
      <c r="B1103" t="s">
        <v>2038</v>
      </c>
      <c r="C1103" t="s">
        <v>4119</v>
      </c>
      <c r="J1103" t="str">
        <f t="shared" si="137"/>
        <v xml:space="preserve">active_buyers, </v>
      </c>
      <c r="K1103" t="str">
        <f t="shared" si="138"/>
        <v xml:space="preserve"> active_buyers</v>
      </c>
      <c r="L1103" t="str">
        <f t="shared" si="139"/>
        <v/>
      </c>
      <c r="M1103" t="str">
        <f t="shared" si="140"/>
        <v/>
      </c>
      <c r="N1103" t="str">
        <f t="shared" si="141"/>
        <v/>
      </c>
      <c r="O1103" t="str">
        <f t="shared" si="142"/>
        <v/>
      </c>
      <c r="P1103" t="str">
        <f t="shared" si="143"/>
        <v/>
      </c>
      <c r="Q1103" t="str">
        <f t="shared" si="144"/>
        <v>active_buyers,  active_buyers</v>
      </c>
    </row>
    <row r="1104" spans="2:17" x14ac:dyDescent="0.2">
      <c r="B1104" t="s">
        <v>2026</v>
      </c>
      <c r="J1104" t="str">
        <f t="shared" si="137"/>
        <v>order_value</v>
      </c>
      <c r="K1104" t="str">
        <f t="shared" si="138"/>
        <v/>
      </c>
      <c r="L1104" t="str">
        <f t="shared" si="139"/>
        <v/>
      </c>
      <c r="M1104" t="str">
        <f t="shared" si="140"/>
        <v/>
      </c>
      <c r="N1104" t="str">
        <f t="shared" si="141"/>
        <v/>
      </c>
      <c r="O1104" t="str">
        <f t="shared" si="142"/>
        <v/>
      </c>
      <c r="P1104" t="str">
        <f t="shared" si="143"/>
        <v/>
      </c>
      <c r="Q1104" t="str">
        <f t="shared" si="144"/>
        <v>order_value</v>
      </c>
    </row>
    <row r="1105" spans="2:17" x14ac:dyDescent="0.2">
      <c r="B1105" t="s">
        <v>2789</v>
      </c>
      <c r="C1105" t="s">
        <v>4120</v>
      </c>
      <c r="J1105" t="str">
        <f t="shared" si="137"/>
        <v xml:space="preserve">gross_merch, </v>
      </c>
      <c r="K1105" t="str">
        <f t="shared" si="138"/>
        <v xml:space="preserve"> ise_value</v>
      </c>
      <c r="L1105" t="str">
        <f t="shared" si="139"/>
        <v/>
      </c>
      <c r="M1105" t="str">
        <f t="shared" si="140"/>
        <v/>
      </c>
      <c r="N1105" t="str">
        <f t="shared" si="141"/>
        <v/>
      </c>
      <c r="O1105" t="str">
        <f t="shared" si="142"/>
        <v/>
      </c>
      <c r="P1105" t="str">
        <f t="shared" si="143"/>
        <v/>
      </c>
      <c r="Q1105" t="str">
        <f t="shared" si="144"/>
        <v>gross_merch,  ise_value</v>
      </c>
    </row>
    <row r="1106" spans="2:17" x14ac:dyDescent="0.2">
      <c r="B1106" t="s">
        <v>2064</v>
      </c>
      <c r="C1106" t="s">
        <v>4169</v>
      </c>
      <c r="J1106" t="str">
        <f t="shared" si="137"/>
        <v xml:space="preserve">orders_reached, </v>
      </c>
      <c r="K1106" t="str">
        <f t="shared" si="138"/>
        <v xml:space="preserve"> orders_reached</v>
      </c>
      <c r="L1106" t="str">
        <f t="shared" si="139"/>
        <v/>
      </c>
      <c r="M1106" t="str">
        <f t="shared" si="140"/>
        <v/>
      </c>
      <c r="N1106" t="str">
        <f t="shared" si="141"/>
        <v/>
      </c>
      <c r="O1106" t="str">
        <f t="shared" si="142"/>
        <v/>
      </c>
      <c r="P1106" t="str">
        <f t="shared" si="143"/>
        <v/>
      </c>
      <c r="Q1106" t="str">
        <f t="shared" si="144"/>
        <v>orders_reached,  orders_reached</v>
      </c>
    </row>
    <row r="1107" spans="2:17" x14ac:dyDescent="0.2">
      <c r="B1107" t="s">
        <v>1852</v>
      </c>
      <c r="C1107" t="s">
        <v>4170</v>
      </c>
      <c r="D1107" t="s">
        <v>3690</v>
      </c>
      <c r="E1107" t="s">
        <v>3469</v>
      </c>
      <c r="J1107" t="str">
        <f t="shared" si="137"/>
        <v xml:space="preserve">revenue, </v>
      </c>
      <c r="K1107" t="str">
        <f t="shared" si="138"/>
        <v xml:space="preserve"> consignment, </v>
      </c>
      <c r="L1107" t="str">
        <f t="shared" si="139"/>
        <v xml:space="preserve"> service, </v>
      </c>
      <c r="M1107" t="str">
        <f t="shared" si="140"/>
        <v xml:space="preserve"> revenue</v>
      </c>
      <c r="N1107" t="str">
        <f t="shared" si="141"/>
        <v/>
      </c>
      <c r="O1107" t="str">
        <f t="shared" si="142"/>
        <v/>
      </c>
      <c r="P1107" t="str">
        <f t="shared" si="143"/>
        <v/>
      </c>
      <c r="Q1107" t="str">
        <f t="shared" si="144"/>
        <v>revenue,  consignment,  service,  revenue</v>
      </c>
    </row>
    <row r="1108" spans="2:17" x14ac:dyDescent="0.2">
      <c r="B1108" t="s">
        <v>1852</v>
      </c>
      <c r="C1108" t="s">
        <v>3662</v>
      </c>
      <c r="J1108" t="str">
        <f t="shared" si="137"/>
        <v xml:space="preserve">revenue, </v>
      </c>
      <c r="K1108" t="str">
        <f t="shared" si="138"/>
        <v xml:space="preserve"> direct_revenue</v>
      </c>
      <c r="L1108" t="str">
        <f t="shared" si="139"/>
        <v/>
      </c>
      <c r="M1108" t="str">
        <f t="shared" si="140"/>
        <v/>
      </c>
      <c r="N1108" t="str">
        <f t="shared" si="141"/>
        <v/>
      </c>
      <c r="O1108" t="str">
        <f t="shared" si="142"/>
        <v/>
      </c>
      <c r="P1108" t="str">
        <f t="shared" si="143"/>
        <v/>
      </c>
      <c r="Q1108" t="str">
        <f t="shared" si="144"/>
        <v>revenue,  direct_revenue</v>
      </c>
    </row>
    <row r="1109" spans="2:17" x14ac:dyDescent="0.2">
      <c r="B1109" t="s">
        <v>2065</v>
      </c>
      <c r="J1109" t="str">
        <f t="shared" si="137"/>
        <v>gross_bookings_value</v>
      </c>
      <c r="K1109" t="str">
        <f t="shared" si="138"/>
        <v/>
      </c>
      <c r="L1109" t="str">
        <f t="shared" si="139"/>
        <v/>
      </c>
      <c r="M1109" t="str">
        <f t="shared" si="140"/>
        <v/>
      </c>
      <c r="N1109" t="str">
        <f t="shared" si="141"/>
        <v/>
      </c>
      <c r="O1109" t="str">
        <f t="shared" si="142"/>
        <v/>
      </c>
      <c r="P1109" t="str">
        <f t="shared" si="143"/>
        <v/>
      </c>
      <c r="Q1109" t="str">
        <f t="shared" si="144"/>
        <v>gross_bookings_value</v>
      </c>
    </row>
    <row r="1110" spans="2:17" x14ac:dyDescent="0.2">
      <c r="B1110" t="s">
        <v>2066</v>
      </c>
      <c r="C1110" t="s">
        <v>4171</v>
      </c>
      <c r="J1110" t="str">
        <f t="shared" si="137"/>
        <v xml:space="preserve">new_bookings, </v>
      </c>
      <c r="K1110" t="str">
        <f t="shared" si="138"/>
        <v xml:space="preserve"> new_bookings</v>
      </c>
      <c r="L1110" t="str">
        <f t="shared" si="139"/>
        <v/>
      </c>
      <c r="M1110" t="str">
        <f t="shared" si="140"/>
        <v/>
      </c>
      <c r="N1110" t="str">
        <f t="shared" si="141"/>
        <v/>
      </c>
      <c r="O1110" t="str">
        <f t="shared" si="142"/>
        <v/>
      </c>
      <c r="P1110" t="str">
        <f t="shared" si="143"/>
        <v/>
      </c>
      <c r="Q1110" t="str">
        <f t="shared" si="144"/>
        <v>new_bookings,  new_bookings</v>
      </c>
    </row>
    <row r="1111" spans="2:17" x14ac:dyDescent="0.2">
      <c r="B1111" t="s">
        <v>2067</v>
      </c>
      <c r="C1111" t="s">
        <v>4172</v>
      </c>
      <c r="J1111" t="str">
        <f t="shared" si="137"/>
        <v xml:space="preserve">repeat_bookings, </v>
      </c>
      <c r="K1111" t="str">
        <f t="shared" si="138"/>
        <v xml:space="preserve"> repeat_bookings</v>
      </c>
      <c r="L1111" t="str">
        <f t="shared" si="139"/>
        <v/>
      </c>
      <c r="M1111" t="str">
        <f t="shared" si="140"/>
        <v/>
      </c>
      <c r="N1111" t="str">
        <f t="shared" si="141"/>
        <v/>
      </c>
      <c r="O1111" t="str">
        <f t="shared" si="142"/>
        <v/>
      </c>
      <c r="P1111" t="str">
        <f t="shared" si="143"/>
        <v/>
      </c>
      <c r="Q1111" t="str">
        <f t="shared" si="144"/>
        <v>repeat_bookings,  repeat_bookings</v>
      </c>
    </row>
    <row r="1112" spans="2:17" x14ac:dyDescent="0.2">
      <c r="B1112" t="s">
        <v>2232</v>
      </c>
      <c r="C1112" t="s">
        <v>3469</v>
      </c>
      <c r="D1112" t="s">
        <v>4171</v>
      </c>
      <c r="E1112" t="s">
        <v>3469</v>
      </c>
      <c r="J1112" t="str">
        <f t="shared" si="137"/>
        <v xml:space="preserve">segment, </v>
      </c>
      <c r="K1112" t="str">
        <f t="shared" si="138"/>
        <v xml:space="preserve"> revenue, </v>
      </c>
      <c r="L1112" t="str">
        <f t="shared" si="139"/>
        <v xml:space="preserve"> new_bookings, </v>
      </c>
      <c r="M1112" t="str">
        <f t="shared" si="140"/>
        <v xml:space="preserve"> revenue</v>
      </c>
      <c r="N1112" t="str">
        <f t="shared" si="141"/>
        <v/>
      </c>
      <c r="O1112" t="str">
        <f t="shared" si="142"/>
        <v/>
      </c>
      <c r="P1112" t="str">
        <f t="shared" si="143"/>
        <v/>
      </c>
      <c r="Q1112" t="str">
        <f t="shared" si="144"/>
        <v>segment,  revenue,  new_bookings,  revenue</v>
      </c>
    </row>
    <row r="1113" spans="2:17" x14ac:dyDescent="0.2">
      <c r="B1113" t="s">
        <v>2232</v>
      </c>
      <c r="C1113" t="s">
        <v>3469</v>
      </c>
      <c r="D1113" t="s">
        <v>4172</v>
      </c>
      <c r="E1113" t="s">
        <v>3469</v>
      </c>
      <c r="J1113" t="str">
        <f t="shared" si="137"/>
        <v xml:space="preserve">segment, </v>
      </c>
      <c r="K1113" t="str">
        <f t="shared" si="138"/>
        <v xml:space="preserve"> revenue, </v>
      </c>
      <c r="L1113" t="str">
        <f t="shared" si="139"/>
        <v xml:space="preserve"> repeat_bookings, </v>
      </c>
      <c r="M1113" t="str">
        <f t="shared" si="140"/>
        <v xml:space="preserve"> revenue</v>
      </c>
      <c r="N1113" t="str">
        <f t="shared" si="141"/>
        <v/>
      </c>
      <c r="O1113" t="str">
        <f t="shared" si="142"/>
        <v/>
      </c>
      <c r="P1113" t="str">
        <f t="shared" si="143"/>
        <v/>
      </c>
      <c r="Q1113" t="str">
        <f t="shared" si="144"/>
        <v>segment,  revenue,  repeat_bookings,  revenue</v>
      </c>
    </row>
    <row r="1114" spans="2:17" x14ac:dyDescent="0.2">
      <c r="B1114" t="s">
        <v>2068</v>
      </c>
      <c r="C1114" t="s">
        <v>4173</v>
      </c>
      <c r="J1114" t="str">
        <f t="shared" si="137"/>
        <v xml:space="preserve">total_bookings, </v>
      </c>
      <c r="K1114" t="str">
        <f t="shared" si="138"/>
        <v xml:space="preserve"> total_bookings</v>
      </c>
      <c r="L1114" t="str">
        <f t="shared" si="139"/>
        <v/>
      </c>
      <c r="M1114" t="str">
        <f t="shared" si="140"/>
        <v/>
      </c>
      <c r="N1114" t="str">
        <f t="shared" si="141"/>
        <v/>
      </c>
      <c r="O1114" t="str">
        <f t="shared" si="142"/>
        <v/>
      </c>
      <c r="P1114" t="str">
        <f t="shared" si="143"/>
        <v/>
      </c>
      <c r="Q1114" t="str">
        <f t="shared" si="144"/>
        <v>total_bookings,  total_bookings</v>
      </c>
    </row>
    <row r="1115" spans="2:17" x14ac:dyDescent="0.2">
      <c r="B1115" t="s">
        <v>1876</v>
      </c>
      <c r="J1115" t="str">
        <f t="shared" si="137"/>
        <v>active_customers</v>
      </c>
      <c r="K1115" t="str">
        <f t="shared" si="138"/>
        <v/>
      </c>
      <c r="L1115" t="str">
        <f t="shared" si="139"/>
        <v/>
      </c>
      <c r="M1115" t="str">
        <f t="shared" si="140"/>
        <v/>
      </c>
      <c r="N1115" t="str">
        <f t="shared" si="141"/>
        <v/>
      </c>
      <c r="O1115" t="str">
        <f t="shared" si="142"/>
        <v/>
      </c>
      <c r="P1115" t="str">
        <f t="shared" si="143"/>
        <v/>
      </c>
      <c r="Q1115" t="str">
        <f t="shared" si="144"/>
        <v>active_customers</v>
      </c>
    </row>
    <row r="1116" spans="2:17" x14ac:dyDescent="0.2">
      <c r="B1116" t="s">
        <v>2026</v>
      </c>
      <c r="C1116" t="s">
        <v>2206</v>
      </c>
      <c r="J1116" t="str">
        <f t="shared" si="137"/>
        <v xml:space="preserve">order_value, </v>
      </c>
      <c r="K1116" t="str">
        <f t="shared" si="138"/>
        <v xml:space="preserve"> order_value</v>
      </c>
      <c r="L1116" t="str">
        <f t="shared" si="139"/>
        <v/>
      </c>
      <c r="M1116" t="str">
        <f t="shared" si="140"/>
        <v/>
      </c>
      <c r="N1116" t="str">
        <f t="shared" si="141"/>
        <v/>
      </c>
      <c r="O1116" t="str">
        <f t="shared" si="142"/>
        <v/>
      </c>
      <c r="P1116" t="str">
        <f t="shared" si="143"/>
        <v/>
      </c>
      <c r="Q1116" t="str">
        <f t="shared" si="144"/>
        <v>order_value,  order_value</v>
      </c>
    </row>
    <row r="1117" spans="2:17" x14ac:dyDescent="0.2">
      <c r="B1117" t="s">
        <v>2230</v>
      </c>
      <c r="C1117" t="s">
        <v>3469</v>
      </c>
      <c r="D1117" t="s">
        <v>3469</v>
      </c>
      <c r="E1117" t="s">
        <v>4140</v>
      </c>
      <c r="J1117" t="str">
        <f t="shared" si="137"/>
        <v xml:space="preserve">geographic, </v>
      </c>
      <c r="K1117" t="str">
        <f t="shared" si="138"/>
        <v xml:space="preserve"> revenue, </v>
      </c>
      <c r="L1117" t="str">
        <f t="shared" si="139"/>
        <v xml:space="preserve"> revenue, </v>
      </c>
      <c r="M1117" t="str">
        <f t="shared" si="140"/>
        <v xml:space="preserve"> rest_the_world</v>
      </c>
      <c r="N1117" t="str">
        <f t="shared" si="141"/>
        <v/>
      </c>
      <c r="O1117" t="str">
        <f t="shared" si="142"/>
        <v/>
      </c>
      <c r="P1117" t="str">
        <f t="shared" si="143"/>
        <v/>
      </c>
      <c r="Q1117" t="str">
        <f t="shared" si="144"/>
        <v>geographic,  revenue,  revenue,  rest_the_world</v>
      </c>
    </row>
    <row r="1118" spans="2:17" x14ac:dyDescent="0.2">
      <c r="B1118" t="s">
        <v>2230</v>
      </c>
      <c r="C1118" t="s">
        <v>3469</v>
      </c>
      <c r="D1118" t="s">
        <v>3469</v>
      </c>
      <c r="E1118" t="s">
        <v>3471</v>
      </c>
      <c r="J1118" t="str">
        <f t="shared" si="137"/>
        <v xml:space="preserve">geographic, </v>
      </c>
      <c r="K1118" t="str">
        <f t="shared" si="138"/>
        <v xml:space="preserve"> revenue, </v>
      </c>
      <c r="L1118" t="str">
        <f t="shared" si="139"/>
        <v xml:space="preserve"> revenue, </v>
      </c>
      <c r="M1118" t="str">
        <f t="shared" si="140"/>
        <v xml:space="preserve"> united_states</v>
      </c>
      <c r="N1118" t="str">
        <f t="shared" si="141"/>
        <v/>
      </c>
      <c r="O1118" t="str">
        <f t="shared" si="142"/>
        <v/>
      </c>
      <c r="P1118" t="str">
        <f t="shared" si="143"/>
        <v/>
      </c>
      <c r="Q1118" t="str">
        <f t="shared" si="144"/>
        <v>geographic,  revenue,  revenue,  united_states</v>
      </c>
    </row>
    <row r="1119" spans="2:17" x14ac:dyDescent="0.2">
      <c r="B1119" t="s">
        <v>1852</v>
      </c>
      <c r="C1119" t="s">
        <v>4174</v>
      </c>
      <c r="D1119" t="s">
        <v>3469</v>
      </c>
      <c r="J1119" t="str">
        <f t="shared" si="137"/>
        <v xml:space="preserve">revenue, </v>
      </c>
      <c r="K1119" t="str">
        <f t="shared" si="138"/>
        <v xml:space="preserve"> beauty_product, </v>
      </c>
      <c r="L1119" t="str">
        <f t="shared" si="139"/>
        <v xml:space="preserve"> revenue</v>
      </c>
      <c r="M1119" t="str">
        <f t="shared" si="140"/>
        <v/>
      </c>
      <c r="N1119" t="str">
        <f t="shared" si="141"/>
        <v/>
      </c>
      <c r="O1119" t="str">
        <f t="shared" si="142"/>
        <v/>
      </c>
      <c r="P1119" t="str">
        <f t="shared" si="143"/>
        <v/>
      </c>
      <c r="Q1119" t="str">
        <f t="shared" si="144"/>
        <v>revenue,  beauty_product,  revenue</v>
      </c>
    </row>
    <row r="1120" spans="2:17" x14ac:dyDescent="0.2">
      <c r="B1120" t="s">
        <v>1852</v>
      </c>
      <c r="C1120" t="s">
        <v>4175</v>
      </c>
      <c r="D1120" t="s">
        <v>3469</v>
      </c>
      <c r="J1120" t="str">
        <f t="shared" si="137"/>
        <v xml:space="preserve">revenue, </v>
      </c>
      <c r="K1120" t="str">
        <f t="shared" si="138"/>
        <v xml:space="preserve"> dresses, </v>
      </c>
      <c r="L1120" t="str">
        <f t="shared" si="139"/>
        <v xml:space="preserve"> revenue</v>
      </c>
      <c r="M1120" t="str">
        <f t="shared" si="140"/>
        <v/>
      </c>
      <c r="N1120" t="str">
        <f t="shared" si="141"/>
        <v/>
      </c>
      <c r="O1120" t="str">
        <f t="shared" si="142"/>
        <v/>
      </c>
      <c r="P1120" t="str">
        <f t="shared" si="143"/>
        <v/>
      </c>
      <c r="Q1120" t="str">
        <f t="shared" si="144"/>
        <v>revenue,  dresses,  revenue</v>
      </c>
    </row>
    <row r="1121" spans="2:17" x14ac:dyDescent="0.2">
      <c r="B1121" t="s">
        <v>1852</v>
      </c>
      <c r="C1121" t="s">
        <v>4176</v>
      </c>
      <c r="D1121" t="s">
        <v>3469</v>
      </c>
      <c r="J1121" t="str">
        <f t="shared" si="137"/>
        <v xml:space="preserve">revenue, </v>
      </c>
      <c r="K1121" t="str">
        <f t="shared" si="138"/>
        <v xml:space="preserve"> fashion_apparel_product, </v>
      </c>
      <c r="L1121" t="str">
        <f t="shared" si="139"/>
        <v xml:space="preserve"> revenue</v>
      </c>
      <c r="M1121" t="str">
        <f t="shared" si="140"/>
        <v/>
      </c>
      <c r="N1121" t="str">
        <f t="shared" si="141"/>
        <v/>
      </c>
      <c r="O1121" t="str">
        <f t="shared" si="142"/>
        <v/>
      </c>
      <c r="P1121" t="str">
        <f t="shared" si="143"/>
        <v/>
      </c>
      <c r="Q1121" t="str">
        <f t="shared" si="144"/>
        <v>revenue,  fashion_apparel_product,  revenue</v>
      </c>
    </row>
    <row r="1122" spans="2:17" x14ac:dyDescent="0.2">
      <c r="B1122" t="s">
        <v>1852</v>
      </c>
      <c r="C1122" t="s">
        <v>4177</v>
      </c>
      <c r="D1122" t="s">
        <v>3912</v>
      </c>
      <c r="E1122" t="s">
        <v>3608</v>
      </c>
      <c r="F1122" t="s">
        <v>3536</v>
      </c>
      <c r="G1122" t="s">
        <v>3469</v>
      </c>
      <c r="J1122" t="str">
        <f t="shared" si="137"/>
        <v xml:space="preserve">revenue, </v>
      </c>
      <c r="K1122" t="str">
        <f t="shared" si="138"/>
        <v xml:space="preserve"> h, </v>
      </c>
      <c r="L1122" t="str">
        <f t="shared" si="139"/>
        <v xml:space="preserve"> bags, </v>
      </c>
      <c r="M1122" t="str">
        <f t="shared" si="140"/>
        <v xml:space="preserve"> shoes, </v>
      </c>
      <c r="N1122" t="str">
        <f t="shared" si="141"/>
        <v xml:space="preserve"> accessories, </v>
      </c>
      <c r="O1122" t="str">
        <f t="shared" si="142"/>
        <v xml:space="preserve"> revenue</v>
      </c>
      <c r="P1122" t="str">
        <f t="shared" si="143"/>
        <v/>
      </c>
      <c r="Q1122" t="str">
        <f t="shared" si="144"/>
        <v>revenue,  h,  bags,  shoes,  accessories,  revenue</v>
      </c>
    </row>
    <row r="1123" spans="2:17" x14ac:dyDescent="0.2">
      <c r="B1123" t="s">
        <v>1852</v>
      </c>
      <c r="C1123" t="s">
        <v>3537</v>
      </c>
      <c r="D1123" t="s">
        <v>3469</v>
      </c>
      <c r="J1123" t="str">
        <f t="shared" si="137"/>
        <v xml:space="preserve">revenue, </v>
      </c>
      <c r="K1123" t="str">
        <f t="shared" si="138"/>
        <v xml:space="preserve"> other_product, </v>
      </c>
      <c r="L1123" t="str">
        <f t="shared" si="139"/>
        <v xml:space="preserve"> revenue</v>
      </c>
      <c r="M1123" t="str">
        <f t="shared" si="140"/>
        <v/>
      </c>
      <c r="N1123" t="str">
        <f t="shared" si="141"/>
        <v/>
      </c>
      <c r="O1123" t="str">
        <f t="shared" si="142"/>
        <v/>
      </c>
      <c r="P1123" t="str">
        <f t="shared" si="143"/>
        <v/>
      </c>
      <c r="Q1123" t="str">
        <f t="shared" si="144"/>
        <v>revenue,  other_product,  revenue</v>
      </c>
    </row>
    <row r="1124" spans="2:17" x14ac:dyDescent="0.2">
      <c r="B1124" t="s">
        <v>2232</v>
      </c>
      <c r="C1124" t="s">
        <v>3469</v>
      </c>
      <c r="D1124" t="s">
        <v>4178</v>
      </c>
      <c r="E1124" t="s">
        <v>3469</v>
      </c>
      <c r="J1124" t="str">
        <f t="shared" si="137"/>
        <v xml:space="preserve">segment, </v>
      </c>
      <c r="K1124" t="str">
        <f t="shared" si="138"/>
        <v xml:space="preserve"> revenue, </v>
      </c>
      <c r="L1124" t="str">
        <f t="shared" si="139"/>
        <v xml:space="preserve"> forward, </v>
      </c>
      <c r="M1124" t="str">
        <f t="shared" si="140"/>
        <v xml:space="preserve"> revenue</v>
      </c>
      <c r="N1124" t="str">
        <f t="shared" si="141"/>
        <v/>
      </c>
      <c r="O1124" t="str">
        <f t="shared" si="142"/>
        <v/>
      </c>
      <c r="P1124" t="str">
        <f t="shared" si="143"/>
        <v/>
      </c>
      <c r="Q1124" t="str">
        <f t="shared" si="144"/>
        <v>segment,  revenue,  forward,  revenue</v>
      </c>
    </row>
    <row r="1125" spans="2:17" x14ac:dyDescent="0.2">
      <c r="B1125" t="s">
        <v>2232</v>
      </c>
      <c r="C1125" t="s">
        <v>3469</v>
      </c>
      <c r="D1125" t="s">
        <v>4179</v>
      </c>
      <c r="E1125" t="s">
        <v>3469</v>
      </c>
      <c r="J1125" t="str">
        <f t="shared" si="137"/>
        <v xml:space="preserve">segment, </v>
      </c>
      <c r="K1125" t="str">
        <f t="shared" si="138"/>
        <v xml:space="preserve"> revenue, </v>
      </c>
      <c r="L1125" t="str">
        <f t="shared" si="139"/>
        <v xml:space="preserve"> revolve, </v>
      </c>
      <c r="M1125" t="str">
        <f t="shared" si="140"/>
        <v xml:space="preserve"> revenue</v>
      </c>
      <c r="N1125" t="str">
        <f t="shared" si="141"/>
        <v/>
      </c>
      <c r="O1125" t="str">
        <f t="shared" si="142"/>
        <v/>
      </c>
      <c r="P1125" t="str">
        <f t="shared" si="143"/>
        <v/>
      </c>
      <c r="Q1125" t="str">
        <f t="shared" si="144"/>
        <v>segment,  revenue,  revolve,  revenue</v>
      </c>
    </row>
    <row r="1126" spans="2:17" x14ac:dyDescent="0.2">
      <c r="B1126" t="s">
        <v>2069</v>
      </c>
      <c r="J1126" t="str">
        <f t="shared" si="137"/>
        <v>total_orders_placed</v>
      </c>
      <c r="K1126" t="str">
        <f t="shared" si="138"/>
        <v/>
      </c>
      <c r="L1126" t="str">
        <f t="shared" si="139"/>
        <v/>
      </c>
      <c r="M1126" t="str">
        <f t="shared" si="140"/>
        <v/>
      </c>
      <c r="N1126" t="str">
        <f t="shared" si="141"/>
        <v/>
      </c>
      <c r="O1126" t="str">
        <f t="shared" si="142"/>
        <v/>
      </c>
      <c r="P1126" t="str">
        <f t="shared" si="143"/>
        <v/>
      </c>
      <c r="Q1126" t="str">
        <f t="shared" si="144"/>
        <v>total_orders_placed</v>
      </c>
    </row>
    <row r="1127" spans="2:17" x14ac:dyDescent="0.2">
      <c r="B1127" t="s">
        <v>2070</v>
      </c>
      <c r="C1127" t="s">
        <v>4180</v>
      </c>
      <c r="J1127" t="str">
        <f t="shared" si="137"/>
        <v xml:space="preserve">active_clients, </v>
      </c>
      <c r="K1127" t="str">
        <f t="shared" si="138"/>
        <v xml:space="preserve"> active_clients</v>
      </c>
      <c r="L1127" t="str">
        <f t="shared" si="139"/>
        <v/>
      </c>
      <c r="M1127" t="str">
        <f t="shared" si="140"/>
        <v/>
      </c>
      <c r="N1127" t="str">
        <f t="shared" si="141"/>
        <v/>
      </c>
      <c r="O1127" t="str">
        <f t="shared" si="142"/>
        <v/>
      </c>
      <c r="P1127" t="str">
        <f t="shared" si="143"/>
        <v/>
      </c>
      <c r="Q1127" t="str">
        <f t="shared" si="144"/>
        <v>active_clients,  active_clients</v>
      </c>
    </row>
    <row r="1128" spans="2:17" x14ac:dyDescent="0.2">
      <c r="B1128" t="s">
        <v>2070</v>
      </c>
      <c r="C1128" t="s">
        <v>3694</v>
      </c>
      <c r="D1128" t="s">
        <v>3469</v>
      </c>
      <c r="E1128" t="s">
        <v>4181</v>
      </c>
      <c r="J1128" t="str">
        <f t="shared" si="137"/>
        <v xml:space="preserve">active_clients, </v>
      </c>
      <c r="K1128" t="str">
        <f t="shared" si="138"/>
        <v xml:space="preserve"> net, </v>
      </c>
      <c r="L1128" t="str">
        <f t="shared" si="139"/>
        <v xml:space="preserve"> revenue, </v>
      </c>
      <c r="M1128" t="str">
        <f t="shared" si="140"/>
        <v xml:space="preserve"> active_client</v>
      </c>
      <c r="N1128" t="str">
        <f t="shared" si="141"/>
        <v/>
      </c>
      <c r="O1128" t="str">
        <f t="shared" si="142"/>
        <v/>
      </c>
      <c r="P1128" t="str">
        <f t="shared" si="143"/>
        <v/>
      </c>
      <c r="Q1128" t="str">
        <f t="shared" si="144"/>
        <v>active_clients,  net,  revenue,  active_client</v>
      </c>
    </row>
    <row r="1129" spans="2:17" x14ac:dyDescent="0.2">
      <c r="B1129" t="s">
        <v>2071</v>
      </c>
      <c r="C1129" t="s">
        <v>3694</v>
      </c>
      <c r="D1129" t="s">
        <v>3469</v>
      </c>
      <c r="J1129" t="str">
        <f t="shared" si="137"/>
        <v xml:space="preserve">key_metrics, </v>
      </c>
      <c r="K1129" t="str">
        <f t="shared" si="138"/>
        <v xml:space="preserve"> net, </v>
      </c>
      <c r="L1129" t="str">
        <f t="shared" si="139"/>
        <v xml:space="preserve"> revenue</v>
      </c>
      <c r="M1129" t="str">
        <f t="shared" si="140"/>
        <v/>
      </c>
      <c r="N1129" t="str">
        <f t="shared" si="141"/>
        <v/>
      </c>
      <c r="O1129" t="str">
        <f t="shared" si="142"/>
        <v/>
      </c>
      <c r="P1129" t="str">
        <f t="shared" si="143"/>
        <v/>
      </c>
      <c r="Q1129" t="str">
        <f t="shared" si="144"/>
        <v>key_metrics,  net,  revenue</v>
      </c>
    </row>
    <row r="1130" spans="2:17" x14ac:dyDescent="0.2">
      <c r="B1130" t="s">
        <v>1852</v>
      </c>
      <c r="C1130" t="s">
        <v>4181</v>
      </c>
      <c r="D1130" t="s">
        <v>3694</v>
      </c>
      <c r="E1130" t="s">
        <v>3469</v>
      </c>
      <c r="F1130" t="s">
        <v>4181</v>
      </c>
      <c r="J1130" t="str">
        <f t="shared" si="137"/>
        <v xml:space="preserve">revenue, </v>
      </c>
      <c r="K1130" t="str">
        <f t="shared" si="138"/>
        <v xml:space="preserve"> active_client, </v>
      </c>
      <c r="L1130" t="str">
        <f t="shared" si="139"/>
        <v xml:space="preserve"> net, </v>
      </c>
      <c r="M1130" t="str">
        <f t="shared" si="140"/>
        <v xml:space="preserve"> revenue, </v>
      </c>
      <c r="N1130" t="str">
        <f t="shared" si="141"/>
        <v xml:space="preserve"> active_client</v>
      </c>
      <c r="O1130" t="str">
        <f t="shared" si="142"/>
        <v/>
      </c>
      <c r="P1130" t="str">
        <f t="shared" si="143"/>
        <v/>
      </c>
      <c r="Q1130" t="str">
        <f t="shared" si="144"/>
        <v>revenue,  active_client,  net,  revenue,  active_client</v>
      </c>
    </row>
    <row r="1131" spans="2:17" x14ac:dyDescent="0.2">
      <c r="B1131" t="s">
        <v>2038</v>
      </c>
      <c r="C1131" t="s">
        <v>4119</v>
      </c>
      <c r="J1131" t="str">
        <f t="shared" si="137"/>
        <v xml:space="preserve">active_buyers, </v>
      </c>
      <c r="K1131" t="str">
        <f t="shared" si="138"/>
        <v xml:space="preserve"> active_buyers</v>
      </c>
      <c r="L1131" t="str">
        <f t="shared" si="139"/>
        <v/>
      </c>
      <c r="M1131" t="str">
        <f t="shared" si="140"/>
        <v/>
      </c>
      <c r="N1131" t="str">
        <f t="shared" si="141"/>
        <v/>
      </c>
      <c r="O1131" t="str">
        <f t="shared" si="142"/>
        <v/>
      </c>
      <c r="P1131" t="str">
        <f t="shared" si="143"/>
        <v/>
      </c>
      <c r="Q1131" t="str">
        <f t="shared" si="144"/>
        <v>active_buyers,  active_buyers</v>
      </c>
    </row>
    <row r="1132" spans="2:17" x14ac:dyDescent="0.2">
      <c r="B1132" t="s">
        <v>2072</v>
      </c>
      <c r="C1132" t="s">
        <v>4182</v>
      </c>
      <c r="J1132" t="str">
        <f t="shared" si="137"/>
        <v xml:space="preserve">active_orders, </v>
      </c>
      <c r="K1132" t="str">
        <f t="shared" si="138"/>
        <v xml:space="preserve"> active_orders</v>
      </c>
      <c r="L1132" t="str">
        <f t="shared" si="139"/>
        <v/>
      </c>
      <c r="M1132" t="str">
        <f t="shared" si="140"/>
        <v/>
      </c>
      <c r="N1132" t="str">
        <f t="shared" si="141"/>
        <v/>
      </c>
      <c r="O1132" t="str">
        <f t="shared" si="142"/>
        <v/>
      </c>
      <c r="P1132" t="str">
        <f t="shared" si="143"/>
        <v/>
      </c>
      <c r="Q1132" t="str">
        <f t="shared" si="144"/>
        <v>active_orders,  active_orders</v>
      </c>
    </row>
    <row r="1133" spans="2:17" x14ac:dyDescent="0.2">
      <c r="B1133" t="s">
        <v>2232</v>
      </c>
      <c r="C1133" t="s">
        <v>3469</v>
      </c>
      <c r="D1133" t="s">
        <v>4170</v>
      </c>
      <c r="J1133" t="str">
        <f t="shared" si="137"/>
        <v xml:space="preserve">segment, </v>
      </c>
      <c r="K1133" t="str">
        <f t="shared" si="138"/>
        <v xml:space="preserve"> revenue, </v>
      </c>
      <c r="L1133" t="str">
        <f t="shared" si="139"/>
        <v xml:space="preserve"> consignment</v>
      </c>
      <c r="M1133" t="str">
        <f t="shared" si="140"/>
        <v/>
      </c>
      <c r="N1133" t="str">
        <f t="shared" si="141"/>
        <v/>
      </c>
      <c r="O1133" t="str">
        <f t="shared" si="142"/>
        <v/>
      </c>
      <c r="P1133" t="str">
        <f t="shared" si="143"/>
        <v/>
      </c>
      <c r="Q1133" t="str">
        <f t="shared" si="144"/>
        <v>segment,  revenue,  consignment</v>
      </c>
    </row>
    <row r="1134" spans="2:17" x14ac:dyDescent="0.2">
      <c r="B1134" t="s">
        <v>2232</v>
      </c>
      <c r="C1134" t="s">
        <v>3469</v>
      </c>
      <c r="D1134" t="s">
        <v>3535</v>
      </c>
      <c r="J1134" t="str">
        <f t="shared" si="137"/>
        <v xml:space="preserve">segment, </v>
      </c>
      <c r="K1134" t="str">
        <f t="shared" si="138"/>
        <v xml:space="preserve"> revenue, </v>
      </c>
      <c r="L1134" t="str">
        <f t="shared" si="139"/>
        <v xml:space="preserve"> product</v>
      </c>
      <c r="M1134" t="str">
        <f t="shared" si="140"/>
        <v/>
      </c>
      <c r="N1134" t="str">
        <f t="shared" si="141"/>
        <v/>
      </c>
      <c r="O1134" t="str">
        <f t="shared" si="142"/>
        <v/>
      </c>
      <c r="P1134" t="str">
        <f t="shared" si="143"/>
        <v/>
      </c>
      <c r="Q1134" t="str">
        <f t="shared" si="144"/>
        <v>segment,  revenue,  product</v>
      </c>
    </row>
    <row r="1135" spans="2:17" x14ac:dyDescent="0.2">
      <c r="B1135" t="s">
        <v>1876</v>
      </c>
      <c r="J1135" t="str">
        <f t="shared" si="137"/>
        <v>active_customers</v>
      </c>
      <c r="K1135" t="str">
        <f t="shared" si="138"/>
        <v/>
      </c>
      <c r="L1135" t="str">
        <f t="shared" si="139"/>
        <v/>
      </c>
      <c r="M1135" t="str">
        <f t="shared" si="140"/>
        <v/>
      </c>
      <c r="N1135" t="str">
        <f t="shared" si="141"/>
        <v/>
      </c>
      <c r="O1135" t="str">
        <f t="shared" si="142"/>
        <v/>
      </c>
      <c r="P1135" t="str">
        <f t="shared" si="143"/>
        <v/>
      </c>
      <c r="Q1135" t="str">
        <f t="shared" si="144"/>
        <v>active_customers</v>
      </c>
    </row>
    <row r="1136" spans="2:17" x14ac:dyDescent="0.2">
      <c r="B1136" t="s">
        <v>2026</v>
      </c>
      <c r="C1136" t="s">
        <v>2206</v>
      </c>
      <c r="J1136" t="str">
        <f t="shared" si="137"/>
        <v xml:space="preserve">order_value, </v>
      </c>
      <c r="K1136" t="str">
        <f t="shared" si="138"/>
        <v xml:space="preserve"> order_value</v>
      </c>
      <c r="L1136" t="str">
        <f t="shared" si="139"/>
        <v/>
      </c>
      <c r="M1136" t="str">
        <f t="shared" si="140"/>
        <v/>
      </c>
      <c r="N1136" t="str">
        <f t="shared" si="141"/>
        <v/>
      </c>
      <c r="O1136" t="str">
        <f t="shared" si="142"/>
        <v/>
      </c>
      <c r="P1136" t="str">
        <f t="shared" si="143"/>
        <v/>
      </c>
      <c r="Q1136" t="str">
        <f t="shared" si="144"/>
        <v>order_value,  order_value</v>
      </c>
    </row>
    <row r="1137" spans="2:17" x14ac:dyDescent="0.2">
      <c r="B1137" t="s">
        <v>2271</v>
      </c>
      <c r="C1137" t="s">
        <v>3469</v>
      </c>
      <c r="D1137" t="s">
        <v>4183</v>
      </c>
      <c r="E1137" t="s">
        <v>3469</v>
      </c>
      <c r="F1137" t="s">
        <v>4117</v>
      </c>
      <c r="J1137" t="str">
        <f t="shared" si="137"/>
        <v xml:space="preserve">ltm_net, </v>
      </c>
      <c r="K1137" t="str">
        <f t="shared" si="138"/>
        <v xml:space="preserve"> revenue, </v>
      </c>
      <c r="L1137" t="str">
        <f t="shared" si="139"/>
        <v xml:space="preserve"> ltm_net, </v>
      </c>
      <c r="M1137" t="str">
        <f t="shared" si="140"/>
        <v xml:space="preserve"> revenue, </v>
      </c>
      <c r="N1137" t="str">
        <f t="shared" si="141"/>
        <v xml:space="preserve"> active_customer</v>
      </c>
      <c r="O1137" t="str">
        <f t="shared" si="142"/>
        <v/>
      </c>
      <c r="P1137" t="str">
        <f t="shared" si="143"/>
        <v/>
      </c>
      <c r="Q1137" t="str">
        <f t="shared" si="144"/>
        <v>ltm_net,  revenue,  ltm_net,  revenue,  active_customer</v>
      </c>
    </row>
    <row r="1138" spans="2:17" x14ac:dyDescent="0.2">
      <c r="B1138" t="s">
        <v>2055</v>
      </c>
      <c r="J1138" t="str">
        <f t="shared" si="137"/>
        <v>orders_delivered</v>
      </c>
      <c r="K1138" t="str">
        <f t="shared" si="138"/>
        <v/>
      </c>
      <c r="L1138" t="str">
        <f t="shared" si="139"/>
        <v/>
      </c>
      <c r="M1138" t="str">
        <f t="shared" si="140"/>
        <v/>
      </c>
      <c r="N1138" t="str">
        <f t="shared" si="141"/>
        <v/>
      </c>
      <c r="O1138" t="str">
        <f t="shared" si="142"/>
        <v/>
      </c>
      <c r="P1138" t="str">
        <f t="shared" si="143"/>
        <v/>
      </c>
      <c r="Q1138" t="str">
        <f t="shared" si="144"/>
        <v>orders_delivered</v>
      </c>
    </row>
    <row r="1139" spans="2:17" x14ac:dyDescent="0.2">
      <c r="B1139" t="s">
        <v>2074</v>
      </c>
      <c r="J1139" t="str">
        <f t="shared" si="137"/>
        <v>orders_delivered_via_a_mobile_device</v>
      </c>
      <c r="K1139" t="str">
        <f t="shared" si="138"/>
        <v/>
      </c>
      <c r="L1139" t="str">
        <f t="shared" si="139"/>
        <v/>
      </c>
      <c r="M1139" t="str">
        <f t="shared" si="140"/>
        <v/>
      </c>
      <c r="N1139" t="str">
        <f t="shared" si="141"/>
        <v/>
      </c>
      <c r="O1139" t="str">
        <f t="shared" si="142"/>
        <v/>
      </c>
      <c r="P1139" t="str">
        <f t="shared" si="143"/>
        <v/>
      </c>
      <c r="Q1139" t="str">
        <f t="shared" si="144"/>
        <v>orders_delivered_via_a_mobile_device</v>
      </c>
    </row>
    <row r="1140" spans="2:17" x14ac:dyDescent="0.2">
      <c r="B1140" t="s">
        <v>1747</v>
      </c>
      <c r="C1140" t="s">
        <v>3933</v>
      </c>
      <c r="D1140" t="s">
        <v>2197</v>
      </c>
      <c r="E1140" t="s">
        <v>3933</v>
      </c>
      <c r="J1140" t="str">
        <f t="shared" si="137"/>
        <v xml:space="preserve">orders, </v>
      </c>
      <c r="K1140" t="str">
        <f t="shared" si="138"/>
        <v xml:space="preserve"> customer, </v>
      </c>
      <c r="L1140" t="str">
        <f t="shared" si="139"/>
        <v xml:space="preserve"> orders, </v>
      </c>
      <c r="M1140" t="str">
        <f t="shared" si="140"/>
        <v xml:space="preserve"> customer</v>
      </c>
      <c r="N1140" t="str">
        <f t="shared" si="141"/>
        <v/>
      </c>
      <c r="O1140" t="str">
        <f t="shared" si="142"/>
        <v/>
      </c>
      <c r="P1140" t="str">
        <f t="shared" si="143"/>
        <v/>
      </c>
      <c r="Q1140" t="str">
        <f t="shared" si="144"/>
        <v>orders,  customer,  orders,  customer</v>
      </c>
    </row>
    <row r="1141" spans="2:17" x14ac:dyDescent="0.2">
      <c r="B1141" t="s">
        <v>2311</v>
      </c>
      <c r="C1141" t="s">
        <v>4184</v>
      </c>
      <c r="J1141" t="str">
        <f t="shared" si="137"/>
        <v xml:space="preserve">orders_placed, </v>
      </c>
      <c r="K1141" t="str">
        <f t="shared" si="138"/>
        <v xml:space="preserve"> orders_placed_by_repeat_customers</v>
      </c>
      <c r="L1141" t="str">
        <f t="shared" si="139"/>
        <v/>
      </c>
      <c r="M1141" t="str">
        <f t="shared" si="140"/>
        <v/>
      </c>
      <c r="N1141" t="str">
        <f t="shared" si="141"/>
        <v/>
      </c>
      <c r="O1141" t="str">
        <f t="shared" si="142"/>
        <v/>
      </c>
      <c r="P1141" t="str">
        <f t="shared" si="143"/>
        <v/>
      </c>
      <c r="Q1141" t="str">
        <f t="shared" si="144"/>
        <v>orders_placed,  orders_placed_by_repeat_customers</v>
      </c>
    </row>
    <row r="1142" spans="2:17" x14ac:dyDescent="0.2">
      <c r="B1142" t="s">
        <v>2076</v>
      </c>
      <c r="J1142" t="str">
        <f t="shared" si="137"/>
        <v>orders_placed_via_a_mobile_device</v>
      </c>
      <c r="K1142" t="str">
        <f t="shared" si="138"/>
        <v/>
      </c>
      <c r="L1142" t="str">
        <f t="shared" si="139"/>
        <v/>
      </c>
      <c r="M1142" t="str">
        <f t="shared" si="140"/>
        <v/>
      </c>
      <c r="N1142" t="str">
        <f t="shared" si="141"/>
        <v/>
      </c>
      <c r="O1142" t="str">
        <f t="shared" si="142"/>
        <v/>
      </c>
      <c r="P1142" t="str">
        <f t="shared" si="143"/>
        <v/>
      </c>
      <c r="Q1142" t="str">
        <f t="shared" si="144"/>
        <v>orders_placed_via_a_mobile_device</v>
      </c>
    </row>
    <row r="1143" spans="2:17" x14ac:dyDescent="0.2">
      <c r="B1143" t="s">
        <v>2077</v>
      </c>
      <c r="J1143" t="str">
        <f t="shared" si="137"/>
        <v>repeat_customers</v>
      </c>
      <c r="K1143" t="str">
        <f t="shared" si="138"/>
        <v/>
      </c>
      <c r="L1143" t="str">
        <f t="shared" si="139"/>
        <v/>
      </c>
      <c r="M1143" t="str">
        <f t="shared" si="140"/>
        <v/>
      </c>
      <c r="N1143" t="str">
        <f t="shared" si="141"/>
        <v/>
      </c>
      <c r="O1143" t="str">
        <f t="shared" si="142"/>
        <v/>
      </c>
      <c r="P1143" t="str">
        <f t="shared" si="143"/>
        <v/>
      </c>
      <c r="Q1143" t="str">
        <f t="shared" si="144"/>
        <v>repeat_customers</v>
      </c>
    </row>
    <row r="1144" spans="2:17" x14ac:dyDescent="0.2">
      <c r="B1144" t="s">
        <v>2077</v>
      </c>
      <c r="J1144" t="str">
        <f t="shared" si="137"/>
        <v>repeat_customers</v>
      </c>
      <c r="K1144" t="str">
        <f t="shared" si="138"/>
        <v/>
      </c>
      <c r="L1144" t="str">
        <f t="shared" si="139"/>
        <v/>
      </c>
      <c r="M1144" t="str">
        <f t="shared" si="140"/>
        <v/>
      </c>
      <c r="N1144" t="str">
        <f t="shared" si="141"/>
        <v/>
      </c>
      <c r="O1144" t="str">
        <f t="shared" si="142"/>
        <v/>
      </c>
      <c r="P1144" t="str">
        <f t="shared" si="143"/>
        <v/>
      </c>
      <c r="Q1144" t="str">
        <f t="shared" si="144"/>
        <v>repeat_customers</v>
      </c>
    </row>
    <row r="1145" spans="2:17" x14ac:dyDescent="0.2">
      <c r="B1145" t="s">
        <v>2078</v>
      </c>
      <c r="J1145" t="str">
        <f t="shared" si="137"/>
        <v>repeat_customers_orders</v>
      </c>
      <c r="K1145" t="str">
        <f t="shared" si="138"/>
        <v/>
      </c>
      <c r="L1145" t="str">
        <f t="shared" si="139"/>
        <v/>
      </c>
      <c r="M1145" t="str">
        <f t="shared" si="140"/>
        <v/>
      </c>
      <c r="N1145" t="str">
        <f t="shared" si="141"/>
        <v/>
      </c>
      <c r="O1145" t="str">
        <f t="shared" si="142"/>
        <v/>
      </c>
      <c r="P1145" t="str">
        <f t="shared" si="143"/>
        <v/>
      </c>
      <c r="Q1145" t="str">
        <f t="shared" si="144"/>
        <v>repeat_customers_orders</v>
      </c>
    </row>
    <row r="1146" spans="2:17" x14ac:dyDescent="0.2">
      <c r="B1146" t="s">
        <v>1852</v>
      </c>
      <c r="C1146" t="s">
        <v>4185</v>
      </c>
      <c r="D1146" t="s">
        <v>3469</v>
      </c>
      <c r="J1146" t="str">
        <f t="shared" si="137"/>
        <v xml:space="preserve">revenue, </v>
      </c>
      <c r="K1146" t="str">
        <f t="shared" si="138"/>
        <v xml:space="preserve"> international_net, </v>
      </c>
      <c r="L1146" t="str">
        <f t="shared" si="139"/>
        <v xml:space="preserve"> revenue</v>
      </c>
      <c r="M1146" t="str">
        <f t="shared" si="140"/>
        <v/>
      </c>
      <c r="N1146" t="str">
        <f t="shared" si="141"/>
        <v/>
      </c>
      <c r="O1146" t="str">
        <f t="shared" si="142"/>
        <v/>
      </c>
      <c r="P1146" t="str">
        <f t="shared" si="143"/>
        <v/>
      </c>
      <c r="Q1146" t="str">
        <f t="shared" si="144"/>
        <v>revenue,  international_net,  revenue</v>
      </c>
    </row>
    <row r="1147" spans="2:17" x14ac:dyDescent="0.2">
      <c r="B1147" t="s">
        <v>1852</v>
      </c>
      <c r="C1147" t="s">
        <v>4186</v>
      </c>
      <c r="D1147" t="s">
        <v>3469</v>
      </c>
      <c r="J1147" t="str">
        <f t="shared" si="137"/>
        <v xml:space="preserve">revenue, </v>
      </c>
      <c r="K1147" t="str">
        <f t="shared" si="138"/>
        <v xml:space="preserve"> us_net, </v>
      </c>
      <c r="L1147" t="str">
        <f t="shared" si="139"/>
        <v xml:space="preserve"> revenue</v>
      </c>
      <c r="M1147" t="str">
        <f t="shared" si="140"/>
        <v/>
      </c>
      <c r="N1147" t="str">
        <f t="shared" si="141"/>
        <v/>
      </c>
      <c r="O1147" t="str">
        <f t="shared" si="142"/>
        <v/>
      </c>
      <c r="P1147" t="str">
        <f t="shared" si="143"/>
        <v/>
      </c>
      <c r="Q1147" t="str">
        <f t="shared" si="144"/>
        <v>revenue,  us_net,  revenue</v>
      </c>
    </row>
    <row r="1148" spans="2:17" x14ac:dyDescent="0.2">
      <c r="B1148" t="s">
        <v>2079</v>
      </c>
      <c r="C1148" t="s">
        <v>4187</v>
      </c>
      <c r="J1148" t="str">
        <f t="shared" si="137"/>
        <v xml:space="preserve">active_users, </v>
      </c>
      <c r="K1148" t="str">
        <f t="shared" si="138"/>
        <v xml:space="preserve"> monthly_active_users</v>
      </c>
      <c r="L1148" t="str">
        <f t="shared" si="139"/>
        <v/>
      </c>
      <c r="M1148" t="str">
        <f t="shared" si="140"/>
        <v/>
      </c>
      <c r="N1148" t="str">
        <f t="shared" si="141"/>
        <v/>
      </c>
      <c r="O1148" t="str">
        <f t="shared" si="142"/>
        <v/>
      </c>
      <c r="P1148" t="str">
        <f t="shared" si="143"/>
        <v/>
      </c>
      <c r="Q1148" t="str">
        <f t="shared" si="144"/>
        <v>active_users,  monthly_active_users</v>
      </c>
    </row>
    <row r="1149" spans="2:17" x14ac:dyDescent="0.2">
      <c r="B1149" t="s">
        <v>2081</v>
      </c>
      <c r="C1149" t="s">
        <v>2199</v>
      </c>
      <c r="J1149" t="str">
        <f t="shared" si="137"/>
        <v xml:space="preserve">countries, </v>
      </c>
      <c r="K1149" t="str">
        <f t="shared" si="138"/>
        <v xml:space="preserve"> countries</v>
      </c>
      <c r="L1149" t="str">
        <f t="shared" si="139"/>
        <v/>
      </c>
      <c r="M1149" t="str">
        <f t="shared" si="140"/>
        <v/>
      </c>
      <c r="N1149" t="str">
        <f t="shared" si="141"/>
        <v/>
      </c>
      <c r="O1149" t="str">
        <f t="shared" si="142"/>
        <v/>
      </c>
      <c r="P1149" t="str">
        <f t="shared" si="143"/>
        <v/>
      </c>
      <c r="Q1149" t="str">
        <f t="shared" si="144"/>
        <v>countries,  countries</v>
      </c>
    </row>
    <row r="1150" spans="2:17" x14ac:dyDescent="0.2">
      <c r="B1150" t="s">
        <v>1852</v>
      </c>
      <c r="C1150" t="s">
        <v>4188</v>
      </c>
      <c r="D1150" t="s">
        <v>3469</v>
      </c>
      <c r="J1150" t="str">
        <f t="shared" si="137"/>
        <v xml:space="preserve">revenue, </v>
      </c>
      <c r="K1150" t="str">
        <f t="shared" si="138"/>
        <v xml:space="preserve"> logistics, </v>
      </c>
      <c r="L1150" t="str">
        <f t="shared" si="139"/>
        <v xml:space="preserve"> revenue</v>
      </c>
      <c r="M1150" t="str">
        <f t="shared" si="140"/>
        <v/>
      </c>
      <c r="N1150" t="str">
        <f t="shared" si="141"/>
        <v/>
      </c>
      <c r="O1150" t="str">
        <f t="shared" si="142"/>
        <v/>
      </c>
      <c r="P1150" t="str">
        <f t="shared" si="143"/>
        <v/>
      </c>
      <c r="Q1150" t="str">
        <f t="shared" si="144"/>
        <v>revenue,  logistics,  revenue</v>
      </c>
    </row>
    <row r="1151" spans="2:17" x14ac:dyDescent="0.2">
      <c r="B1151" t="s">
        <v>1852</v>
      </c>
      <c r="C1151" t="s">
        <v>4081</v>
      </c>
      <c r="D1151" t="s">
        <v>3469</v>
      </c>
      <c r="J1151" t="str">
        <f t="shared" si="137"/>
        <v xml:space="preserve">revenue, </v>
      </c>
      <c r="K1151" t="str">
        <f t="shared" si="138"/>
        <v xml:space="preserve"> marketplace, </v>
      </c>
      <c r="L1151" t="str">
        <f t="shared" si="139"/>
        <v xml:space="preserve"> revenue</v>
      </c>
      <c r="M1151" t="str">
        <f t="shared" si="140"/>
        <v/>
      </c>
      <c r="N1151" t="str">
        <f t="shared" si="141"/>
        <v/>
      </c>
      <c r="O1151" t="str">
        <f t="shared" si="142"/>
        <v/>
      </c>
      <c r="P1151" t="str">
        <f t="shared" si="143"/>
        <v/>
      </c>
      <c r="Q1151" t="str">
        <f t="shared" si="144"/>
        <v>revenue,  marketplace,  revenue</v>
      </c>
    </row>
    <row r="1152" spans="2:17" x14ac:dyDescent="0.2">
      <c r="B1152" t="s">
        <v>1852</v>
      </c>
      <c r="C1152" t="s">
        <v>4189</v>
      </c>
      <c r="D1152" t="s">
        <v>3469</v>
      </c>
      <c r="E1152" t="s">
        <v>4189</v>
      </c>
      <c r="J1152" t="str">
        <f t="shared" si="137"/>
        <v xml:space="preserve">revenue, </v>
      </c>
      <c r="K1152" t="str">
        <f t="shared" si="138"/>
        <v xml:space="preserve"> active_buyer, </v>
      </c>
      <c r="L1152" t="str">
        <f t="shared" si="139"/>
        <v xml:space="preserve"> revenue, </v>
      </c>
      <c r="M1152" t="str">
        <f t="shared" si="140"/>
        <v xml:space="preserve"> active_buyer</v>
      </c>
      <c r="N1152" t="str">
        <f t="shared" si="141"/>
        <v/>
      </c>
      <c r="O1152" t="str">
        <f t="shared" si="142"/>
        <v/>
      </c>
      <c r="P1152" t="str">
        <f t="shared" si="143"/>
        <v/>
      </c>
      <c r="Q1152" t="str">
        <f t="shared" si="144"/>
        <v>revenue,  active_buyer,  revenue,  active_buyer</v>
      </c>
    </row>
    <row r="1153" spans="2:17" x14ac:dyDescent="0.2">
      <c r="B1153" t="s">
        <v>264</v>
      </c>
      <c r="C1153" t="s">
        <v>2201</v>
      </c>
      <c r="D1153" t="s">
        <v>3497</v>
      </c>
      <c r="E1153" t="s">
        <v>2201</v>
      </c>
      <c r="J1153" t="str">
        <f t="shared" si="137"/>
        <v xml:space="preserve">number, </v>
      </c>
      <c r="K1153" t="str">
        <f t="shared" si="138"/>
        <v xml:space="preserve"> stores, </v>
      </c>
      <c r="L1153" t="str">
        <f t="shared" si="139"/>
        <v xml:space="preserve"> company_operated, </v>
      </c>
      <c r="M1153" t="str">
        <f t="shared" si="140"/>
        <v xml:space="preserve"> stores</v>
      </c>
      <c r="N1153" t="str">
        <f t="shared" si="141"/>
        <v/>
      </c>
      <c r="O1153" t="str">
        <f t="shared" si="142"/>
        <v/>
      </c>
      <c r="P1153" t="str">
        <f t="shared" si="143"/>
        <v/>
      </c>
      <c r="Q1153" t="str">
        <f t="shared" si="144"/>
        <v>number,  stores,  company_operated,  stores</v>
      </c>
    </row>
    <row r="1154" spans="2:17" x14ac:dyDescent="0.2">
      <c r="B1154" t="s">
        <v>264</v>
      </c>
      <c r="C1154" t="s">
        <v>2201</v>
      </c>
      <c r="D1154" t="s">
        <v>2200</v>
      </c>
      <c r="J1154" t="str">
        <f t="shared" si="137"/>
        <v xml:space="preserve">number, </v>
      </c>
      <c r="K1154" t="str">
        <f t="shared" si="138"/>
        <v xml:space="preserve"> stores, </v>
      </c>
      <c r="L1154" t="str">
        <f t="shared" si="139"/>
        <v xml:space="preserve"> franchised_stores</v>
      </c>
      <c r="M1154" t="str">
        <f t="shared" si="140"/>
        <v/>
      </c>
      <c r="N1154" t="str">
        <f t="shared" si="141"/>
        <v/>
      </c>
      <c r="O1154" t="str">
        <f t="shared" si="142"/>
        <v/>
      </c>
      <c r="P1154" t="str">
        <f t="shared" si="143"/>
        <v/>
      </c>
      <c r="Q1154" t="str">
        <f t="shared" si="144"/>
        <v>number,  stores,  franchised_stores</v>
      </c>
    </row>
    <row r="1155" spans="2:17" x14ac:dyDescent="0.2">
      <c r="B1155" t="s">
        <v>1846</v>
      </c>
      <c r="C1155" t="s">
        <v>3580</v>
      </c>
      <c r="D1155" t="s">
        <v>3684</v>
      </c>
      <c r="E1155" t="s">
        <v>3580</v>
      </c>
      <c r="J1155" t="str">
        <f t="shared" ref="J1155:J1218" si="145">IF(B1155="","",IF(C1155&lt;&gt;"",B1155&amp;", ",B1155))</f>
        <v xml:space="preserve">same_store, </v>
      </c>
      <c r="K1155" t="str">
        <f t="shared" ref="K1155:K1218" si="146">IF(C1155="","",IF(D1155&lt;&gt;"",C1155&amp;", ",C1155))</f>
        <v xml:space="preserve"> revenues, </v>
      </c>
      <c r="L1155" t="str">
        <f t="shared" ref="L1155:L1218" si="147">IF(D1155="","",IF(E1155&lt;&gt;"",D1155&amp;", ",D1155))</f>
        <v xml:space="preserve"> same_store, </v>
      </c>
      <c r="M1155" t="str">
        <f t="shared" ref="M1155:M1218" si="148">IF(E1155="","",IF(F1155&lt;&gt;"",E1155&amp;", ",E1155))</f>
        <v xml:space="preserve"> revenues</v>
      </c>
      <c r="N1155" t="str">
        <f t="shared" ref="N1155:N1218" si="149">IF(F1155="","",IF(G1155&lt;&gt;"",F1155&amp;", ",F1155))</f>
        <v/>
      </c>
      <c r="O1155" t="str">
        <f t="shared" ref="O1155:O1218" si="150">IF(G1155="","",IF(H1155&lt;&gt;"",G1155&amp;", ",G1155))</f>
        <v/>
      </c>
      <c r="P1155" t="str">
        <f t="shared" ref="P1155:P1218" si="151">IF(H1155="","",IF(I1155&lt;&gt;"",H1155&amp;", ",H1155))</f>
        <v/>
      </c>
      <c r="Q1155" t="str">
        <f t="shared" ref="Q1155:Q1218" si="152">CONCATENATE(J1155,K1155,L1155,M1155,N1155,O1155,P1155)</f>
        <v>same_store,  revenues,  same_store,  revenues</v>
      </c>
    </row>
    <row r="1156" spans="2:17" x14ac:dyDescent="0.2">
      <c r="B1156" t="s">
        <v>2232</v>
      </c>
      <c r="C1156" t="s">
        <v>3580</v>
      </c>
      <c r="D1156" t="s">
        <v>3742</v>
      </c>
      <c r="E1156" t="s">
        <v>3743</v>
      </c>
      <c r="J1156" t="str">
        <f t="shared" si="145"/>
        <v xml:space="preserve">segment, </v>
      </c>
      <c r="K1156" t="str">
        <f t="shared" si="146"/>
        <v xml:space="preserve"> revenues, </v>
      </c>
      <c r="L1156" t="str">
        <f t="shared" si="147"/>
        <v xml:space="preserve"> franchise_royalties, </v>
      </c>
      <c r="M1156" t="str">
        <f t="shared" si="148"/>
        <v xml:space="preserve"> fees</v>
      </c>
      <c r="N1156" t="str">
        <f t="shared" si="149"/>
        <v/>
      </c>
      <c r="O1156" t="str">
        <f t="shared" si="150"/>
        <v/>
      </c>
      <c r="P1156" t="str">
        <f t="shared" si="151"/>
        <v/>
      </c>
      <c r="Q1156" t="str">
        <f t="shared" si="152"/>
        <v>segment,  revenues,  franchise_royalties,  fees</v>
      </c>
    </row>
    <row r="1157" spans="2:17" x14ac:dyDescent="0.2">
      <c r="B1157" t="s">
        <v>2232</v>
      </c>
      <c r="C1157" t="s">
        <v>3580</v>
      </c>
      <c r="D1157" t="s">
        <v>3814</v>
      </c>
      <c r="E1157" t="s">
        <v>3534</v>
      </c>
      <c r="F1157" t="s">
        <v>3580</v>
      </c>
      <c r="J1157" t="str">
        <f t="shared" si="145"/>
        <v xml:space="preserve">segment, </v>
      </c>
      <c r="K1157" t="str">
        <f t="shared" si="146"/>
        <v xml:space="preserve"> revenues, </v>
      </c>
      <c r="L1157" t="str">
        <f t="shared" si="147"/>
        <v xml:space="preserve"> lease, </v>
      </c>
      <c r="M1157" t="str">
        <f t="shared" si="148"/>
        <v xml:space="preserve"> retail, </v>
      </c>
      <c r="N1157" t="str">
        <f t="shared" si="149"/>
        <v xml:space="preserve"> revenues</v>
      </c>
      <c r="O1157" t="str">
        <f t="shared" si="150"/>
        <v/>
      </c>
      <c r="P1157" t="str">
        <f t="shared" si="151"/>
        <v/>
      </c>
      <c r="Q1157" t="str">
        <f t="shared" si="152"/>
        <v>segment,  revenues,  lease,  retail,  revenues</v>
      </c>
    </row>
    <row r="1158" spans="2:17" x14ac:dyDescent="0.2">
      <c r="B1158" t="s">
        <v>2232</v>
      </c>
      <c r="C1158" t="s">
        <v>3580</v>
      </c>
      <c r="D1158" t="s">
        <v>4190</v>
      </c>
      <c r="J1158" t="str">
        <f t="shared" si="145"/>
        <v xml:space="preserve">segment, </v>
      </c>
      <c r="K1158" t="str">
        <f t="shared" si="146"/>
        <v xml:space="preserve"> revenues, </v>
      </c>
      <c r="L1158" t="str">
        <f t="shared" si="147"/>
        <v xml:space="preserve"> non_retail_sales</v>
      </c>
      <c r="M1158" t="str">
        <f t="shared" si="148"/>
        <v/>
      </c>
      <c r="N1158" t="str">
        <f t="shared" si="149"/>
        <v/>
      </c>
      <c r="O1158" t="str">
        <f t="shared" si="150"/>
        <v/>
      </c>
      <c r="P1158" t="str">
        <f t="shared" si="151"/>
        <v/>
      </c>
      <c r="Q1158" t="str">
        <f t="shared" si="152"/>
        <v>segment,  revenues,  non_retail_sales</v>
      </c>
    </row>
    <row r="1159" spans="2:17" x14ac:dyDescent="0.2">
      <c r="B1159" t="s">
        <v>2232</v>
      </c>
      <c r="C1159" t="s">
        <v>3580</v>
      </c>
      <c r="D1159" t="s">
        <v>3494</v>
      </c>
      <c r="J1159" t="str">
        <f t="shared" si="145"/>
        <v xml:space="preserve">segment, </v>
      </c>
      <c r="K1159" t="str">
        <f t="shared" si="146"/>
        <v xml:space="preserve"> revenues, </v>
      </c>
      <c r="L1159" t="str">
        <f t="shared" si="147"/>
        <v xml:space="preserve"> other</v>
      </c>
      <c r="M1159" t="str">
        <f t="shared" si="148"/>
        <v/>
      </c>
      <c r="N1159" t="str">
        <f t="shared" si="149"/>
        <v/>
      </c>
      <c r="O1159" t="str">
        <f t="shared" si="150"/>
        <v/>
      </c>
      <c r="P1159" t="str">
        <f t="shared" si="151"/>
        <v/>
      </c>
      <c r="Q1159" t="str">
        <f t="shared" si="152"/>
        <v>segment,  revenues,  other</v>
      </c>
    </row>
    <row r="1160" spans="2:17" x14ac:dyDescent="0.2">
      <c r="B1160" t="s">
        <v>2232</v>
      </c>
      <c r="C1160" t="s">
        <v>3580</v>
      </c>
      <c r="D1160" t="s">
        <v>3754</v>
      </c>
      <c r="J1160" t="str">
        <f t="shared" si="145"/>
        <v xml:space="preserve">segment, </v>
      </c>
      <c r="K1160" t="str">
        <f t="shared" si="146"/>
        <v xml:space="preserve"> revenues, </v>
      </c>
      <c r="L1160" t="str">
        <f t="shared" si="147"/>
        <v xml:space="preserve"> retail_sales</v>
      </c>
      <c r="M1160" t="str">
        <f t="shared" si="148"/>
        <v/>
      </c>
      <c r="N1160" t="str">
        <f t="shared" si="149"/>
        <v/>
      </c>
      <c r="O1160" t="str">
        <f t="shared" si="150"/>
        <v/>
      </c>
      <c r="P1160" t="str">
        <f t="shared" si="151"/>
        <v/>
      </c>
      <c r="Q1160" t="str">
        <f t="shared" si="152"/>
        <v>segment,  revenues,  retail_sales</v>
      </c>
    </row>
    <row r="1161" spans="2:17" x14ac:dyDescent="0.2">
      <c r="B1161" t="s">
        <v>273</v>
      </c>
      <c r="C1161" t="s">
        <v>2201</v>
      </c>
      <c r="J1161" t="str">
        <f t="shared" si="145"/>
        <v xml:space="preserve">stores, </v>
      </c>
      <c r="K1161" t="str">
        <f t="shared" si="146"/>
        <v xml:space="preserve"> stores</v>
      </c>
      <c r="L1161" t="str">
        <f t="shared" si="147"/>
        <v/>
      </c>
      <c r="M1161" t="str">
        <f t="shared" si="148"/>
        <v/>
      </c>
      <c r="N1161" t="str">
        <f t="shared" si="149"/>
        <v/>
      </c>
      <c r="O1161" t="str">
        <f t="shared" si="150"/>
        <v/>
      </c>
      <c r="P1161" t="str">
        <f t="shared" si="151"/>
        <v/>
      </c>
      <c r="Q1161" t="str">
        <f t="shared" si="152"/>
        <v>stores,  stores</v>
      </c>
    </row>
    <row r="1162" spans="2:17" x14ac:dyDescent="0.2">
      <c r="B1162" t="s">
        <v>1852</v>
      </c>
      <c r="C1162" t="s">
        <v>3578</v>
      </c>
      <c r="D1162" t="s">
        <v>3529</v>
      </c>
      <c r="E1162" t="s">
        <v>3469</v>
      </c>
      <c r="J1162" t="str">
        <f t="shared" si="145"/>
        <v xml:space="preserve">revenue, </v>
      </c>
      <c r="K1162" t="str">
        <f t="shared" si="146"/>
        <v xml:space="preserve"> category, </v>
      </c>
      <c r="L1162" t="str">
        <f t="shared" si="147"/>
        <v xml:space="preserve"> apparel, </v>
      </c>
      <c r="M1162" t="str">
        <f t="shared" si="148"/>
        <v xml:space="preserve"> revenue</v>
      </c>
      <c r="N1162" t="str">
        <f t="shared" si="149"/>
        <v/>
      </c>
      <c r="O1162" t="str">
        <f t="shared" si="150"/>
        <v/>
      </c>
      <c r="P1162" t="str">
        <f t="shared" si="151"/>
        <v/>
      </c>
      <c r="Q1162" t="str">
        <f t="shared" si="152"/>
        <v>revenue,  category,  apparel,  revenue</v>
      </c>
    </row>
    <row r="1163" spans="2:17" x14ac:dyDescent="0.2">
      <c r="B1163" t="s">
        <v>1852</v>
      </c>
      <c r="C1163" t="s">
        <v>3578</v>
      </c>
      <c r="D1163" t="s">
        <v>3626</v>
      </c>
      <c r="E1163" t="s">
        <v>3469</v>
      </c>
      <c r="J1163" t="str">
        <f t="shared" si="145"/>
        <v xml:space="preserve">revenue, </v>
      </c>
      <c r="K1163" t="str">
        <f t="shared" si="146"/>
        <v xml:space="preserve"> category, </v>
      </c>
      <c r="L1163" t="str">
        <f t="shared" si="147"/>
        <v xml:space="preserve"> footwear, </v>
      </c>
      <c r="M1163" t="str">
        <f t="shared" si="148"/>
        <v xml:space="preserve"> revenue</v>
      </c>
      <c r="N1163" t="str">
        <f t="shared" si="149"/>
        <v/>
      </c>
      <c r="O1163" t="str">
        <f t="shared" si="150"/>
        <v/>
      </c>
      <c r="P1163" t="str">
        <f t="shared" si="151"/>
        <v/>
      </c>
      <c r="Q1163" t="str">
        <f t="shared" si="152"/>
        <v>revenue,  category,  footwear,  revenue</v>
      </c>
    </row>
    <row r="1164" spans="2:17" x14ac:dyDescent="0.2">
      <c r="B1164" t="s">
        <v>1852</v>
      </c>
      <c r="C1164" t="s">
        <v>3578</v>
      </c>
      <c r="D1164" t="s">
        <v>3570</v>
      </c>
      <c r="E1164" t="s">
        <v>3469</v>
      </c>
      <c r="J1164" t="str">
        <f t="shared" si="145"/>
        <v xml:space="preserve">revenue, </v>
      </c>
      <c r="K1164" t="str">
        <f t="shared" si="146"/>
        <v xml:space="preserve"> category, </v>
      </c>
      <c r="L1164" t="str">
        <f t="shared" si="147"/>
        <v xml:space="preserve"> other_sales, </v>
      </c>
      <c r="M1164" t="str">
        <f t="shared" si="148"/>
        <v xml:space="preserve"> revenue</v>
      </c>
      <c r="N1164" t="str">
        <f t="shared" si="149"/>
        <v/>
      </c>
      <c r="O1164" t="str">
        <f t="shared" si="150"/>
        <v/>
      </c>
      <c r="P1164" t="str">
        <f t="shared" si="151"/>
        <v/>
      </c>
      <c r="Q1164" t="str">
        <f t="shared" si="152"/>
        <v>revenue,  category,  other_sales,  revenue</v>
      </c>
    </row>
    <row r="1165" spans="2:17" x14ac:dyDescent="0.2">
      <c r="B1165" t="s">
        <v>1852</v>
      </c>
      <c r="C1165" t="s">
        <v>3578</v>
      </c>
      <c r="D1165" t="s">
        <v>4191</v>
      </c>
      <c r="E1165" t="s">
        <v>3469</v>
      </c>
      <c r="J1165" t="str">
        <f t="shared" si="145"/>
        <v xml:space="preserve">revenue, </v>
      </c>
      <c r="K1165" t="str">
        <f t="shared" si="146"/>
        <v xml:space="preserve"> category, </v>
      </c>
      <c r="L1165" t="str">
        <f t="shared" si="147"/>
        <v xml:space="preserve"> outdoors, </v>
      </c>
      <c r="M1165" t="str">
        <f t="shared" si="148"/>
        <v xml:space="preserve"> revenue</v>
      </c>
      <c r="N1165" t="str">
        <f t="shared" si="149"/>
        <v/>
      </c>
      <c r="O1165" t="str">
        <f t="shared" si="150"/>
        <v/>
      </c>
      <c r="P1165" t="str">
        <f t="shared" si="151"/>
        <v/>
      </c>
      <c r="Q1165" t="str">
        <f t="shared" si="152"/>
        <v>revenue,  category,  outdoors,  revenue</v>
      </c>
    </row>
    <row r="1166" spans="2:17" x14ac:dyDescent="0.2">
      <c r="B1166" t="s">
        <v>1852</v>
      </c>
      <c r="C1166" t="s">
        <v>3578</v>
      </c>
      <c r="D1166" t="s">
        <v>4192</v>
      </c>
      <c r="E1166" t="s">
        <v>4193</v>
      </c>
      <c r="F1166" t="s">
        <v>3469</v>
      </c>
      <c r="J1166" t="str">
        <f t="shared" si="145"/>
        <v xml:space="preserve">revenue, </v>
      </c>
      <c r="K1166" t="str">
        <f t="shared" si="146"/>
        <v xml:space="preserve"> category, </v>
      </c>
      <c r="L1166" t="str">
        <f t="shared" si="147"/>
        <v xml:space="preserve"> sports, </v>
      </c>
      <c r="M1166" t="str">
        <f t="shared" si="148"/>
        <v xml:space="preserve"> recreation, </v>
      </c>
      <c r="N1166" t="str">
        <f t="shared" si="149"/>
        <v xml:space="preserve"> revenue</v>
      </c>
      <c r="O1166" t="str">
        <f t="shared" si="150"/>
        <v/>
      </c>
      <c r="P1166" t="str">
        <f t="shared" si="151"/>
        <v/>
      </c>
      <c r="Q1166" t="str">
        <f t="shared" si="152"/>
        <v>revenue,  category,  sports,  recreation,  revenue</v>
      </c>
    </row>
    <row r="1167" spans="2:17" x14ac:dyDescent="0.2">
      <c r="B1167" t="s">
        <v>2083</v>
      </c>
      <c r="J1167" t="str">
        <f t="shared" si="145"/>
        <v>domestic_comparable_online_sales</v>
      </c>
      <c r="K1167" t="str">
        <f t="shared" si="146"/>
        <v/>
      </c>
      <c r="L1167" t="str">
        <f t="shared" si="147"/>
        <v/>
      </c>
      <c r="M1167" t="str">
        <f t="shared" si="148"/>
        <v/>
      </c>
      <c r="N1167" t="str">
        <f t="shared" si="149"/>
        <v/>
      </c>
      <c r="O1167" t="str">
        <f t="shared" si="150"/>
        <v/>
      </c>
      <c r="P1167" t="str">
        <f t="shared" si="151"/>
        <v/>
      </c>
      <c r="Q1167" t="str">
        <f t="shared" si="152"/>
        <v>domestic_comparable_online_sales</v>
      </c>
    </row>
    <row r="1168" spans="2:17" x14ac:dyDescent="0.2">
      <c r="B1168" t="s">
        <v>1854</v>
      </c>
      <c r="C1168" t="s">
        <v>3509</v>
      </c>
      <c r="J1168" t="str">
        <f t="shared" si="145"/>
        <v xml:space="preserve">domestic, </v>
      </c>
      <c r="K1168" t="str">
        <f t="shared" si="146"/>
        <v xml:space="preserve"> comparable_sales</v>
      </c>
      <c r="L1168" t="str">
        <f t="shared" si="147"/>
        <v/>
      </c>
      <c r="M1168" t="str">
        <f t="shared" si="148"/>
        <v/>
      </c>
      <c r="N1168" t="str">
        <f t="shared" si="149"/>
        <v/>
      </c>
      <c r="O1168" t="str">
        <f t="shared" si="150"/>
        <v/>
      </c>
      <c r="P1168" t="str">
        <f t="shared" si="151"/>
        <v/>
      </c>
      <c r="Q1168" t="str">
        <f t="shared" si="152"/>
        <v>domestic,  comparable_sales</v>
      </c>
    </row>
    <row r="1169" spans="2:17" x14ac:dyDescent="0.2">
      <c r="B1169" t="s">
        <v>2657</v>
      </c>
      <c r="C1169" t="s">
        <v>3509</v>
      </c>
      <c r="J1169" t="str">
        <f t="shared" si="145"/>
        <v xml:space="preserve">enterprise, </v>
      </c>
      <c r="K1169" t="str">
        <f t="shared" si="146"/>
        <v xml:space="preserve"> comparable_sales</v>
      </c>
      <c r="L1169" t="str">
        <f t="shared" si="147"/>
        <v/>
      </c>
      <c r="M1169" t="str">
        <f t="shared" si="148"/>
        <v/>
      </c>
      <c r="N1169" t="str">
        <f t="shared" si="149"/>
        <v/>
      </c>
      <c r="O1169" t="str">
        <f t="shared" si="150"/>
        <v/>
      </c>
      <c r="P1169" t="str">
        <f t="shared" si="151"/>
        <v/>
      </c>
      <c r="Q1169" t="str">
        <f t="shared" si="152"/>
        <v>enterprise,  comparable_sales</v>
      </c>
    </row>
    <row r="1170" spans="2:17" x14ac:dyDescent="0.2">
      <c r="B1170" t="s">
        <v>1771</v>
      </c>
      <c r="C1170" t="s">
        <v>3509</v>
      </c>
      <c r="J1170" t="str">
        <f t="shared" si="145"/>
        <v xml:space="preserve">international, </v>
      </c>
      <c r="K1170" t="str">
        <f t="shared" si="146"/>
        <v xml:space="preserve"> comparable_sales</v>
      </c>
      <c r="L1170" t="str">
        <f t="shared" si="147"/>
        <v/>
      </c>
      <c r="M1170" t="str">
        <f t="shared" si="148"/>
        <v/>
      </c>
      <c r="N1170" t="str">
        <f t="shared" si="149"/>
        <v/>
      </c>
      <c r="O1170" t="str">
        <f t="shared" si="150"/>
        <v/>
      </c>
      <c r="P1170" t="str">
        <f t="shared" si="151"/>
        <v/>
      </c>
      <c r="Q1170" t="str">
        <f t="shared" si="152"/>
        <v>international,  comparable_sales</v>
      </c>
    </row>
    <row r="1171" spans="2:17" x14ac:dyDescent="0.2">
      <c r="B1171" t="s">
        <v>2230</v>
      </c>
      <c r="C1171" t="s">
        <v>3469</v>
      </c>
      <c r="D1171" t="s">
        <v>3699</v>
      </c>
      <c r="J1171" t="str">
        <f t="shared" si="145"/>
        <v xml:space="preserve">geographic, </v>
      </c>
      <c r="K1171" t="str">
        <f t="shared" si="146"/>
        <v xml:space="preserve"> revenue, </v>
      </c>
      <c r="L1171" t="str">
        <f t="shared" si="147"/>
        <v xml:space="preserve"> domestic_revenue</v>
      </c>
      <c r="M1171" t="str">
        <f t="shared" si="148"/>
        <v/>
      </c>
      <c r="N1171" t="str">
        <f t="shared" si="149"/>
        <v/>
      </c>
      <c r="O1171" t="str">
        <f t="shared" si="150"/>
        <v/>
      </c>
      <c r="P1171" t="str">
        <f t="shared" si="151"/>
        <v/>
      </c>
      <c r="Q1171" t="str">
        <f t="shared" si="152"/>
        <v>geographic,  revenue,  domestic_revenue</v>
      </c>
    </row>
    <row r="1172" spans="2:17" x14ac:dyDescent="0.2">
      <c r="B1172" t="s">
        <v>2230</v>
      </c>
      <c r="C1172" t="s">
        <v>3469</v>
      </c>
      <c r="D1172" t="s">
        <v>3499</v>
      </c>
      <c r="E1172" t="s">
        <v>3469</v>
      </c>
      <c r="J1172" t="str">
        <f t="shared" si="145"/>
        <v xml:space="preserve">geographic, </v>
      </c>
      <c r="K1172" t="str">
        <f t="shared" si="146"/>
        <v xml:space="preserve"> revenue, </v>
      </c>
      <c r="L1172" t="str">
        <f t="shared" si="147"/>
        <v xml:space="preserve"> international, </v>
      </c>
      <c r="M1172" t="str">
        <f t="shared" si="148"/>
        <v xml:space="preserve"> revenue</v>
      </c>
      <c r="N1172" t="str">
        <f t="shared" si="149"/>
        <v/>
      </c>
      <c r="O1172" t="str">
        <f t="shared" si="150"/>
        <v/>
      </c>
      <c r="P1172" t="str">
        <f t="shared" si="151"/>
        <v/>
      </c>
      <c r="Q1172" t="str">
        <f t="shared" si="152"/>
        <v>geographic,  revenue,  international,  revenue</v>
      </c>
    </row>
    <row r="1173" spans="2:17" x14ac:dyDescent="0.2">
      <c r="B1173" t="s">
        <v>1852</v>
      </c>
      <c r="C1173" t="s">
        <v>3699</v>
      </c>
      <c r="D1173" t="s">
        <v>4194</v>
      </c>
      <c r="J1173" t="str">
        <f t="shared" si="145"/>
        <v xml:space="preserve">revenue, </v>
      </c>
      <c r="K1173" t="str">
        <f t="shared" si="146"/>
        <v xml:space="preserve"> domestic_revenue, </v>
      </c>
      <c r="L1173" t="str">
        <f t="shared" si="147"/>
        <v xml:space="preserve"> appliances</v>
      </c>
      <c r="M1173" t="str">
        <f t="shared" si="148"/>
        <v/>
      </c>
      <c r="N1173" t="str">
        <f t="shared" si="149"/>
        <v/>
      </c>
      <c r="O1173" t="str">
        <f t="shared" si="150"/>
        <v/>
      </c>
      <c r="P1173" t="str">
        <f t="shared" si="151"/>
        <v/>
      </c>
      <c r="Q1173" t="str">
        <f t="shared" si="152"/>
        <v>revenue,  domestic_revenue,  appliances</v>
      </c>
    </row>
    <row r="1174" spans="2:17" x14ac:dyDescent="0.2">
      <c r="B1174" t="s">
        <v>1852</v>
      </c>
      <c r="C1174" t="s">
        <v>3699</v>
      </c>
      <c r="D1174" t="s">
        <v>4194</v>
      </c>
      <c r="J1174" t="str">
        <f t="shared" si="145"/>
        <v xml:space="preserve">revenue, </v>
      </c>
      <c r="K1174" t="str">
        <f t="shared" si="146"/>
        <v xml:space="preserve"> domestic_revenue, </v>
      </c>
      <c r="L1174" t="str">
        <f t="shared" si="147"/>
        <v xml:space="preserve"> appliances</v>
      </c>
      <c r="M1174" t="str">
        <f t="shared" si="148"/>
        <v/>
      </c>
      <c r="N1174" t="str">
        <f t="shared" si="149"/>
        <v/>
      </c>
      <c r="O1174" t="str">
        <f t="shared" si="150"/>
        <v/>
      </c>
      <c r="P1174" t="str">
        <f t="shared" si="151"/>
        <v/>
      </c>
      <c r="Q1174" t="str">
        <f t="shared" si="152"/>
        <v>revenue,  domestic_revenue,  appliances</v>
      </c>
    </row>
    <row r="1175" spans="2:17" x14ac:dyDescent="0.2">
      <c r="B1175" t="s">
        <v>1852</v>
      </c>
      <c r="C1175" t="s">
        <v>3699</v>
      </c>
      <c r="D1175" t="s">
        <v>4195</v>
      </c>
      <c r="E1175" t="s">
        <v>4196</v>
      </c>
      <c r="J1175" t="str">
        <f t="shared" si="145"/>
        <v xml:space="preserve">revenue, </v>
      </c>
      <c r="K1175" t="str">
        <f t="shared" si="146"/>
        <v xml:space="preserve"> domestic_revenue, </v>
      </c>
      <c r="L1175" t="str">
        <f t="shared" si="147"/>
        <v xml:space="preserve"> computing, </v>
      </c>
      <c r="M1175" t="str">
        <f t="shared" si="148"/>
        <v xml:space="preserve"> phones</v>
      </c>
      <c r="N1175" t="str">
        <f t="shared" si="149"/>
        <v/>
      </c>
      <c r="O1175" t="str">
        <f t="shared" si="150"/>
        <v/>
      </c>
      <c r="P1175" t="str">
        <f t="shared" si="151"/>
        <v/>
      </c>
      <c r="Q1175" t="str">
        <f t="shared" si="152"/>
        <v>revenue,  domestic_revenue,  computing,  phones</v>
      </c>
    </row>
    <row r="1176" spans="2:17" x14ac:dyDescent="0.2">
      <c r="B1176" t="s">
        <v>1852</v>
      </c>
      <c r="C1176" t="s">
        <v>3699</v>
      </c>
      <c r="D1176" t="s">
        <v>4195</v>
      </c>
      <c r="E1176" t="s">
        <v>4197</v>
      </c>
      <c r="J1176" t="str">
        <f t="shared" si="145"/>
        <v xml:space="preserve">revenue, </v>
      </c>
      <c r="K1176" t="str">
        <f t="shared" si="146"/>
        <v xml:space="preserve"> domestic_revenue, </v>
      </c>
      <c r="L1176" t="str">
        <f t="shared" si="147"/>
        <v xml:space="preserve"> computing, </v>
      </c>
      <c r="M1176" t="str">
        <f t="shared" si="148"/>
        <v xml:space="preserve"> mobile_phones</v>
      </c>
      <c r="N1176" t="str">
        <f t="shared" si="149"/>
        <v/>
      </c>
      <c r="O1176" t="str">
        <f t="shared" si="150"/>
        <v/>
      </c>
      <c r="P1176" t="str">
        <f t="shared" si="151"/>
        <v/>
      </c>
      <c r="Q1176" t="str">
        <f t="shared" si="152"/>
        <v>revenue,  domestic_revenue,  computing,  mobile_phones</v>
      </c>
    </row>
    <row r="1177" spans="2:17" x14ac:dyDescent="0.2">
      <c r="B1177" t="s">
        <v>1852</v>
      </c>
      <c r="C1177" t="s">
        <v>3699</v>
      </c>
      <c r="D1177" t="s">
        <v>4195</v>
      </c>
      <c r="E1177" t="s">
        <v>4197</v>
      </c>
      <c r="J1177" t="str">
        <f t="shared" si="145"/>
        <v xml:space="preserve">revenue, </v>
      </c>
      <c r="K1177" t="str">
        <f t="shared" si="146"/>
        <v xml:space="preserve"> domestic_revenue, </v>
      </c>
      <c r="L1177" t="str">
        <f t="shared" si="147"/>
        <v xml:space="preserve"> computing, </v>
      </c>
      <c r="M1177" t="str">
        <f t="shared" si="148"/>
        <v xml:space="preserve"> mobile_phones</v>
      </c>
      <c r="N1177" t="str">
        <f t="shared" si="149"/>
        <v/>
      </c>
      <c r="O1177" t="str">
        <f t="shared" si="150"/>
        <v/>
      </c>
      <c r="P1177" t="str">
        <f t="shared" si="151"/>
        <v/>
      </c>
      <c r="Q1177" t="str">
        <f t="shared" si="152"/>
        <v>revenue,  domestic_revenue,  computing,  mobile_phones</v>
      </c>
    </row>
    <row r="1178" spans="2:17" x14ac:dyDescent="0.2">
      <c r="B1178" t="s">
        <v>1852</v>
      </c>
      <c r="C1178" t="s">
        <v>3699</v>
      </c>
      <c r="D1178" t="s">
        <v>4198</v>
      </c>
      <c r="J1178" t="str">
        <f t="shared" si="145"/>
        <v xml:space="preserve">revenue, </v>
      </c>
      <c r="K1178" t="str">
        <f t="shared" si="146"/>
        <v xml:space="preserve"> domestic_revenue, </v>
      </c>
      <c r="L1178" t="str">
        <f t="shared" si="147"/>
        <v xml:space="preserve"> consumer_electronics</v>
      </c>
      <c r="M1178" t="str">
        <f t="shared" si="148"/>
        <v/>
      </c>
      <c r="N1178" t="str">
        <f t="shared" si="149"/>
        <v/>
      </c>
      <c r="O1178" t="str">
        <f t="shared" si="150"/>
        <v/>
      </c>
      <c r="P1178" t="str">
        <f t="shared" si="151"/>
        <v/>
      </c>
      <c r="Q1178" t="str">
        <f t="shared" si="152"/>
        <v>revenue,  domestic_revenue,  consumer_electronics</v>
      </c>
    </row>
    <row r="1179" spans="2:17" x14ac:dyDescent="0.2">
      <c r="B1179" t="s">
        <v>1852</v>
      </c>
      <c r="C1179" t="s">
        <v>3699</v>
      </c>
      <c r="D1179" t="s">
        <v>4198</v>
      </c>
      <c r="J1179" t="str">
        <f t="shared" si="145"/>
        <v xml:space="preserve">revenue, </v>
      </c>
      <c r="K1179" t="str">
        <f t="shared" si="146"/>
        <v xml:space="preserve"> domestic_revenue, </v>
      </c>
      <c r="L1179" t="str">
        <f t="shared" si="147"/>
        <v xml:space="preserve"> consumer_electronics</v>
      </c>
      <c r="M1179" t="str">
        <f t="shared" si="148"/>
        <v/>
      </c>
      <c r="N1179" t="str">
        <f t="shared" si="149"/>
        <v/>
      </c>
      <c r="O1179" t="str">
        <f t="shared" si="150"/>
        <v/>
      </c>
      <c r="P1179" t="str">
        <f t="shared" si="151"/>
        <v/>
      </c>
      <c r="Q1179" t="str">
        <f t="shared" si="152"/>
        <v>revenue,  domestic_revenue,  consumer_electronics</v>
      </c>
    </row>
    <row r="1180" spans="2:17" x14ac:dyDescent="0.2">
      <c r="B1180" t="s">
        <v>1852</v>
      </c>
      <c r="C1180" t="s">
        <v>3699</v>
      </c>
      <c r="D1180" t="s">
        <v>4199</v>
      </c>
      <c r="J1180" t="str">
        <f t="shared" si="145"/>
        <v xml:space="preserve">revenue, </v>
      </c>
      <c r="K1180" t="str">
        <f t="shared" si="146"/>
        <v xml:space="preserve"> domestic_revenue, </v>
      </c>
      <c r="L1180" t="str">
        <f t="shared" si="147"/>
        <v xml:space="preserve"> entertainment</v>
      </c>
      <c r="M1180" t="str">
        <f t="shared" si="148"/>
        <v/>
      </c>
      <c r="N1180" t="str">
        <f t="shared" si="149"/>
        <v/>
      </c>
      <c r="O1180" t="str">
        <f t="shared" si="150"/>
        <v/>
      </c>
      <c r="P1180" t="str">
        <f t="shared" si="151"/>
        <v/>
      </c>
      <c r="Q1180" t="str">
        <f t="shared" si="152"/>
        <v>revenue,  domestic_revenue,  entertainment</v>
      </c>
    </row>
    <row r="1181" spans="2:17" x14ac:dyDescent="0.2">
      <c r="B1181" t="s">
        <v>1852</v>
      </c>
      <c r="C1181" t="s">
        <v>3699</v>
      </c>
      <c r="D1181" t="s">
        <v>4199</v>
      </c>
      <c r="J1181" t="str">
        <f t="shared" si="145"/>
        <v xml:space="preserve">revenue, </v>
      </c>
      <c r="K1181" t="str">
        <f t="shared" si="146"/>
        <v xml:space="preserve"> domestic_revenue, </v>
      </c>
      <c r="L1181" t="str">
        <f t="shared" si="147"/>
        <v xml:space="preserve"> entertainment</v>
      </c>
      <c r="M1181" t="str">
        <f t="shared" si="148"/>
        <v/>
      </c>
      <c r="N1181" t="str">
        <f t="shared" si="149"/>
        <v/>
      </c>
      <c r="O1181" t="str">
        <f t="shared" si="150"/>
        <v/>
      </c>
      <c r="P1181" t="str">
        <f t="shared" si="151"/>
        <v/>
      </c>
      <c r="Q1181" t="str">
        <f t="shared" si="152"/>
        <v>revenue,  domestic_revenue,  entertainment</v>
      </c>
    </row>
    <row r="1182" spans="2:17" x14ac:dyDescent="0.2">
      <c r="B1182" t="s">
        <v>1852</v>
      </c>
      <c r="C1182" t="s">
        <v>3699</v>
      </c>
      <c r="D1182" t="s">
        <v>3494</v>
      </c>
      <c r="J1182" t="str">
        <f t="shared" si="145"/>
        <v xml:space="preserve">revenue, </v>
      </c>
      <c r="K1182" t="str">
        <f t="shared" si="146"/>
        <v xml:space="preserve"> domestic_revenue, </v>
      </c>
      <c r="L1182" t="str">
        <f t="shared" si="147"/>
        <v xml:space="preserve"> other</v>
      </c>
      <c r="M1182" t="str">
        <f t="shared" si="148"/>
        <v/>
      </c>
      <c r="N1182" t="str">
        <f t="shared" si="149"/>
        <v/>
      </c>
      <c r="O1182" t="str">
        <f t="shared" si="150"/>
        <v/>
      </c>
      <c r="P1182" t="str">
        <f t="shared" si="151"/>
        <v/>
      </c>
      <c r="Q1182" t="str">
        <f t="shared" si="152"/>
        <v>revenue,  domestic_revenue,  other</v>
      </c>
    </row>
    <row r="1183" spans="2:17" x14ac:dyDescent="0.2">
      <c r="B1183" t="s">
        <v>1852</v>
      </c>
      <c r="C1183" t="s">
        <v>3699</v>
      </c>
      <c r="D1183" t="s">
        <v>3494</v>
      </c>
      <c r="J1183" t="str">
        <f t="shared" si="145"/>
        <v xml:space="preserve">revenue, </v>
      </c>
      <c r="K1183" t="str">
        <f t="shared" si="146"/>
        <v xml:space="preserve"> domestic_revenue, </v>
      </c>
      <c r="L1183" t="str">
        <f t="shared" si="147"/>
        <v xml:space="preserve"> other</v>
      </c>
      <c r="M1183" t="str">
        <f t="shared" si="148"/>
        <v/>
      </c>
      <c r="N1183" t="str">
        <f t="shared" si="149"/>
        <v/>
      </c>
      <c r="O1183" t="str">
        <f t="shared" si="150"/>
        <v/>
      </c>
      <c r="P1183" t="str">
        <f t="shared" si="151"/>
        <v/>
      </c>
      <c r="Q1183" t="str">
        <f t="shared" si="152"/>
        <v>revenue,  domestic_revenue,  other</v>
      </c>
    </row>
    <row r="1184" spans="2:17" x14ac:dyDescent="0.2">
      <c r="B1184" t="s">
        <v>1852</v>
      </c>
      <c r="C1184" t="s">
        <v>3699</v>
      </c>
      <c r="D1184" t="s">
        <v>3990</v>
      </c>
      <c r="J1184" t="str">
        <f t="shared" si="145"/>
        <v xml:space="preserve">revenue, </v>
      </c>
      <c r="K1184" t="str">
        <f t="shared" si="146"/>
        <v xml:space="preserve"> domestic_revenue, </v>
      </c>
      <c r="L1184" t="str">
        <f t="shared" si="147"/>
        <v xml:space="preserve"> services</v>
      </c>
      <c r="M1184" t="str">
        <f t="shared" si="148"/>
        <v/>
      </c>
      <c r="N1184" t="str">
        <f t="shared" si="149"/>
        <v/>
      </c>
      <c r="O1184" t="str">
        <f t="shared" si="150"/>
        <v/>
      </c>
      <c r="P1184" t="str">
        <f t="shared" si="151"/>
        <v/>
      </c>
      <c r="Q1184" t="str">
        <f t="shared" si="152"/>
        <v>revenue,  domestic_revenue,  services</v>
      </c>
    </row>
    <row r="1185" spans="2:17" x14ac:dyDescent="0.2">
      <c r="B1185" t="s">
        <v>1852</v>
      </c>
      <c r="C1185" t="s">
        <v>3699</v>
      </c>
      <c r="D1185" t="s">
        <v>3990</v>
      </c>
      <c r="J1185" t="str">
        <f t="shared" si="145"/>
        <v xml:space="preserve">revenue, </v>
      </c>
      <c r="K1185" t="str">
        <f t="shared" si="146"/>
        <v xml:space="preserve"> domestic_revenue, </v>
      </c>
      <c r="L1185" t="str">
        <f t="shared" si="147"/>
        <v xml:space="preserve"> services</v>
      </c>
      <c r="M1185" t="str">
        <f t="shared" si="148"/>
        <v/>
      </c>
      <c r="N1185" t="str">
        <f t="shared" si="149"/>
        <v/>
      </c>
      <c r="O1185" t="str">
        <f t="shared" si="150"/>
        <v/>
      </c>
      <c r="P1185" t="str">
        <f t="shared" si="151"/>
        <v/>
      </c>
      <c r="Q1185" t="str">
        <f t="shared" si="152"/>
        <v>revenue,  domestic_revenue,  services</v>
      </c>
    </row>
    <row r="1186" spans="2:17" x14ac:dyDescent="0.2">
      <c r="B1186" t="s">
        <v>1852</v>
      </c>
      <c r="C1186" t="s">
        <v>3499</v>
      </c>
      <c r="D1186" t="s">
        <v>3469</v>
      </c>
      <c r="E1186" t="s">
        <v>4194</v>
      </c>
      <c r="J1186" t="str">
        <f t="shared" si="145"/>
        <v xml:space="preserve">revenue, </v>
      </c>
      <c r="K1186" t="str">
        <f t="shared" si="146"/>
        <v xml:space="preserve"> international, </v>
      </c>
      <c r="L1186" t="str">
        <f t="shared" si="147"/>
        <v xml:space="preserve"> revenue, </v>
      </c>
      <c r="M1186" t="str">
        <f t="shared" si="148"/>
        <v xml:space="preserve"> appliances</v>
      </c>
      <c r="N1186" t="str">
        <f t="shared" si="149"/>
        <v/>
      </c>
      <c r="O1186" t="str">
        <f t="shared" si="150"/>
        <v/>
      </c>
      <c r="P1186" t="str">
        <f t="shared" si="151"/>
        <v/>
      </c>
      <c r="Q1186" t="str">
        <f t="shared" si="152"/>
        <v>revenue,  international,  revenue,  appliances</v>
      </c>
    </row>
    <row r="1187" spans="2:17" x14ac:dyDescent="0.2">
      <c r="B1187" t="s">
        <v>1852</v>
      </c>
      <c r="C1187" t="s">
        <v>3499</v>
      </c>
      <c r="D1187" t="s">
        <v>3469</v>
      </c>
      <c r="E1187" t="s">
        <v>4194</v>
      </c>
      <c r="J1187" t="str">
        <f t="shared" si="145"/>
        <v xml:space="preserve">revenue, </v>
      </c>
      <c r="K1187" t="str">
        <f t="shared" si="146"/>
        <v xml:space="preserve"> international, </v>
      </c>
      <c r="L1187" t="str">
        <f t="shared" si="147"/>
        <v xml:space="preserve"> revenue, </v>
      </c>
      <c r="M1187" t="str">
        <f t="shared" si="148"/>
        <v xml:space="preserve"> appliances</v>
      </c>
      <c r="N1187" t="str">
        <f t="shared" si="149"/>
        <v/>
      </c>
      <c r="O1187" t="str">
        <f t="shared" si="150"/>
        <v/>
      </c>
      <c r="P1187" t="str">
        <f t="shared" si="151"/>
        <v/>
      </c>
      <c r="Q1187" t="str">
        <f t="shared" si="152"/>
        <v>revenue,  international,  revenue,  appliances</v>
      </c>
    </row>
    <row r="1188" spans="2:17" x14ac:dyDescent="0.2">
      <c r="B1188" t="s">
        <v>1852</v>
      </c>
      <c r="C1188" t="s">
        <v>3499</v>
      </c>
      <c r="D1188" t="s">
        <v>3469</v>
      </c>
      <c r="E1188" t="s">
        <v>4195</v>
      </c>
      <c r="F1188" t="s">
        <v>4196</v>
      </c>
      <c r="J1188" t="str">
        <f t="shared" si="145"/>
        <v xml:space="preserve">revenue, </v>
      </c>
      <c r="K1188" t="str">
        <f t="shared" si="146"/>
        <v xml:space="preserve"> international, </v>
      </c>
      <c r="L1188" t="str">
        <f t="shared" si="147"/>
        <v xml:space="preserve"> revenue, </v>
      </c>
      <c r="M1188" t="str">
        <f t="shared" si="148"/>
        <v xml:space="preserve"> computing, </v>
      </c>
      <c r="N1188" t="str">
        <f t="shared" si="149"/>
        <v xml:space="preserve"> phones</v>
      </c>
      <c r="O1188" t="str">
        <f t="shared" si="150"/>
        <v/>
      </c>
      <c r="P1188" t="str">
        <f t="shared" si="151"/>
        <v/>
      </c>
      <c r="Q1188" t="str">
        <f t="shared" si="152"/>
        <v>revenue,  international,  revenue,  computing,  phones</v>
      </c>
    </row>
    <row r="1189" spans="2:17" x14ac:dyDescent="0.2">
      <c r="B1189" t="s">
        <v>1852</v>
      </c>
      <c r="C1189" t="s">
        <v>3499</v>
      </c>
      <c r="D1189" t="s">
        <v>3469</v>
      </c>
      <c r="E1189" t="s">
        <v>4195</v>
      </c>
      <c r="F1189" t="s">
        <v>4197</v>
      </c>
      <c r="J1189" t="str">
        <f t="shared" si="145"/>
        <v xml:space="preserve">revenue, </v>
      </c>
      <c r="K1189" t="str">
        <f t="shared" si="146"/>
        <v xml:space="preserve"> international, </v>
      </c>
      <c r="L1189" t="str">
        <f t="shared" si="147"/>
        <v xml:space="preserve"> revenue, </v>
      </c>
      <c r="M1189" t="str">
        <f t="shared" si="148"/>
        <v xml:space="preserve"> computing, </v>
      </c>
      <c r="N1189" t="str">
        <f t="shared" si="149"/>
        <v xml:space="preserve"> mobile_phones</v>
      </c>
      <c r="O1189" t="str">
        <f t="shared" si="150"/>
        <v/>
      </c>
      <c r="P1189" t="str">
        <f t="shared" si="151"/>
        <v/>
      </c>
      <c r="Q1189" t="str">
        <f t="shared" si="152"/>
        <v>revenue,  international,  revenue,  computing,  mobile_phones</v>
      </c>
    </row>
    <row r="1190" spans="2:17" x14ac:dyDescent="0.2">
      <c r="B1190" t="s">
        <v>1852</v>
      </c>
      <c r="C1190" t="s">
        <v>3499</v>
      </c>
      <c r="D1190" t="s">
        <v>3469</v>
      </c>
      <c r="E1190" t="s">
        <v>4195</v>
      </c>
      <c r="F1190" t="s">
        <v>4197</v>
      </c>
      <c r="J1190" t="str">
        <f t="shared" si="145"/>
        <v xml:space="preserve">revenue, </v>
      </c>
      <c r="K1190" t="str">
        <f t="shared" si="146"/>
        <v xml:space="preserve"> international, </v>
      </c>
      <c r="L1190" t="str">
        <f t="shared" si="147"/>
        <v xml:space="preserve"> revenue, </v>
      </c>
      <c r="M1190" t="str">
        <f t="shared" si="148"/>
        <v xml:space="preserve"> computing, </v>
      </c>
      <c r="N1190" t="str">
        <f t="shared" si="149"/>
        <v xml:space="preserve"> mobile_phones</v>
      </c>
      <c r="O1190" t="str">
        <f t="shared" si="150"/>
        <v/>
      </c>
      <c r="P1190" t="str">
        <f t="shared" si="151"/>
        <v/>
      </c>
      <c r="Q1190" t="str">
        <f t="shared" si="152"/>
        <v>revenue,  international,  revenue,  computing,  mobile_phones</v>
      </c>
    </row>
    <row r="1191" spans="2:17" x14ac:dyDescent="0.2">
      <c r="B1191" t="s">
        <v>1852</v>
      </c>
      <c r="C1191" t="s">
        <v>3499</v>
      </c>
      <c r="D1191" t="s">
        <v>3469</v>
      </c>
      <c r="E1191" t="s">
        <v>4198</v>
      </c>
      <c r="J1191" t="str">
        <f t="shared" si="145"/>
        <v xml:space="preserve">revenue, </v>
      </c>
      <c r="K1191" t="str">
        <f t="shared" si="146"/>
        <v xml:space="preserve"> international, </v>
      </c>
      <c r="L1191" t="str">
        <f t="shared" si="147"/>
        <v xml:space="preserve"> revenue, </v>
      </c>
      <c r="M1191" t="str">
        <f t="shared" si="148"/>
        <v xml:space="preserve"> consumer_electronics</v>
      </c>
      <c r="N1191" t="str">
        <f t="shared" si="149"/>
        <v/>
      </c>
      <c r="O1191" t="str">
        <f t="shared" si="150"/>
        <v/>
      </c>
      <c r="P1191" t="str">
        <f t="shared" si="151"/>
        <v/>
      </c>
      <c r="Q1191" t="str">
        <f t="shared" si="152"/>
        <v>revenue,  international,  revenue,  consumer_electronics</v>
      </c>
    </row>
    <row r="1192" spans="2:17" x14ac:dyDescent="0.2">
      <c r="B1192" t="s">
        <v>1852</v>
      </c>
      <c r="C1192" t="s">
        <v>3499</v>
      </c>
      <c r="D1192" t="s">
        <v>3469</v>
      </c>
      <c r="E1192" t="s">
        <v>4198</v>
      </c>
      <c r="J1192" t="str">
        <f t="shared" si="145"/>
        <v xml:space="preserve">revenue, </v>
      </c>
      <c r="K1192" t="str">
        <f t="shared" si="146"/>
        <v xml:space="preserve"> international, </v>
      </c>
      <c r="L1192" t="str">
        <f t="shared" si="147"/>
        <v xml:space="preserve"> revenue, </v>
      </c>
      <c r="M1192" t="str">
        <f t="shared" si="148"/>
        <v xml:space="preserve"> consumer_electronics</v>
      </c>
      <c r="N1192" t="str">
        <f t="shared" si="149"/>
        <v/>
      </c>
      <c r="O1192" t="str">
        <f t="shared" si="150"/>
        <v/>
      </c>
      <c r="P1192" t="str">
        <f t="shared" si="151"/>
        <v/>
      </c>
      <c r="Q1192" t="str">
        <f t="shared" si="152"/>
        <v>revenue,  international,  revenue,  consumer_electronics</v>
      </c>
    </row>
    <row r="1193" spans="2:17" x14ac:dyDescent="0.2">
      <c r="B1193" t="s">
        <v>1852</v>
      </c>
      <c r="C1193" t="s">
        <v>3499</v>
      </c>
      <c r="D1193" t="s">
        <v>3469</v>
      </c>
      <c r="E1193" t="s">
        <v>4199</v>
      </c>
      <c r="J1193" t="str">
        <f t="shared" si="145"/>
        <v xml:space="preserve">revenue, </v>
      </c>
      <c r="K1193" t="str">
        <f t="shared" si="146"/>
        <v xml:space="preserve"> international, </v>
      </c>
      <c r="L1193" t="str">
        <f t="shared" si="147"/>
        <v xml:space="preserve"> revenue, </v>
      </c>
      <c r="M1193" t="str">
        <f t="shared" si="148"/>
        <v xml:space="preserve"> entertainment</v>
      </c>
      <c r="N1193" t="str">
        <f t="shared" si="149"/>
        <v/>
      </c>
      <c r="O1193" t="str">
        <f t="shared" si="150"/>
        <v/>
      </c>
      <c r="P1193" t="str">
        <f t="shared" si="151"/>
        <v/>
      </c>
      <c r="Q1193" t="str">
        <f t="shared" si="152"/>
        <v>revenue,  international,  revenue,  entertainment</v>
      </c>
    </row>
    <row r="1194" spans="2:17" x14ac:dyDescent="0.2">
      <c r="B1194" t="s">
        <v>1852</v>
      </c>
      <c r="C1194" t="s">
        <v>3499</v>
      </c>
      <c r="D1194" t="s">
        <v>3469</v>
      </c>
      <c r="E1194" t="s">
        <v>4199</v>
      </c>
      <c r="J1194" t="str">
        <f t="shared" si="145"/>
        <v xml:space="preserve">revenue, </v>
      </c>
      <c r="K1194" t="str">
        <f t="shared" si="146"/>
        <v xml:space="preserve"> international, </v>
      </c>
      <c r="L1194" t="str">
        <f t="shared" si="147"/>
        <v xml:space="preserve"> revenue, </v>
      </c>
      <c r="M1194" t="str">
        <f t="shared" si="148"/>
        <v xml:space="preserve"> entertainment</v>
      </c>
      <c r="N1194" t="str">
        <f t="shared" si="149"/>
        <v/>
      </c>
      <c r="O1194" t="str">
        <f t="shared" si="150"/>
        <v/>
      </c>
      <c r="P1194" t="str">
        <f t="shared" si="151"/>
        <v/>
      </c>
      <c r="Q1194" t="str">
        <f t="shared" si="152"/>
        <v>revenue,  international,  revenue,  entertainment</v>
      </c>
    </row>
    <row r="1195" spans="2:17" x14ac:dyDescent="0.2">
      <c r="B1195" t="s">
        <v>1852</v>
      </c>
      <c r="C1195" t="s">
        <v>3499</v>
      </c>
      <c r="D1195" t="s">
        <v>3469</v>
      </c>
      <c r="E1195" t="s">
        <v>3494</v>
      </c>
      <c r="J1195" t="str">
        <f t="shared" si="145"/>
        <v xml:space="preserve">revenue, </v>
      </c>
      <c r="K1195" t="str">
        <f t="shared" si="146"/>
        <v xml:space="preserve"> international, </v>
      </c>
      <c r="L1195" t="str">
        <f t="shared" si="147"/>
        <v xml:space="preserve"> revenue, </v>
      </c>
      <c r="M1195" t="str">
        <f t="shared" si="148"/>
        <v xml:space="preserve"> other</v>
      </c>
      <c r="N1195" t="str">
        <f t="shared" si="149"/>
        <v/>
      </c>
      <c r="O1195" t="str">
        <f t="shared" si="150"/>
        <v/>
      </c>
      <c r="P1195" t="str">
        <f t="shared" si="151"/>
        <v/>
      </c>
      <c r="Q1195" t="str">
        <f t="shared" si="152"/>
        <v>revenue,  international,  revenue,  other</v>
      </c>
    </row>
    <row r="1196" spans="2:17" x14ac:dyDescent="0.2">
      <c r="B1196" t="s">
        <v>1852</v>
      </c>
      <c r="C1196" t="s">
        <v>3499</v>
      </c>
      <c r="D1196" t="s">
        <v>3469</v>
      </c>
      <c r="E1196" t="s">
        <v>3494</v>
      </c>
      <c r="J1196" t="str">
        <f t="shared" si="145"/>
        <v xml:space="preserve">revenue, </v>
      </c>
      <c r="K1196" t="str">
        <f t="shared" si="146"/>
        <v xml:space="preserve"> international, </v>
      </c>
      <c r="L1196" t="str">
        <f t="shared" si="147"/>
        <v xml:space="preserve"> revenue, </v>
      </c>
      <c r="M1196" t="str">
        <f t="shared" si="148"/>
        <v xml:space="preserve"> other</v>
      </c>
      <c r="N1196" t="str">
        <f t="shared" si="149"/>
        <v/>
      </c>
      <c r="O1196" t="str">
        <f t="shared" si="150"/>
        <v/>
      </c>
      <c r="P1196" t="str">
        <f t="shared" si="151"/>
        <v/>
      </c>
      <c r="Q1196" t="str">
        <f t="shared" si="152"/>
        <v>revenue,  international,  revenue,  other</v>
      </c>
    </row>
    <row r="1197" spans="2:17" x14ac:dyDescent="0.2">
      <c r="B1197" t="s">
        <v>1852</v>
      </c>
      <c r="C1197" t="s">
        <v>3499</v>
      </c>
      <c r="D1197" t="s">
        <v>3469</v>
      </c>
      <c r="E1197" t="s">
        <v>3990</v>
      </c>
      <c r="J1197" t="str">
        <f t="shared" si="145"/>
        <v xml:space="preserve">revenue, </v>
      </c>
      <c r="K1197" t="str">
        <f t="shared" si="146"/>
        <v xml:space="preserve"> international, </v>
      </c>
      <c r="L1197" t="str">
        <f t="shared" si="147"/>
        <v xml:space="preserve"> revenue, </v>
      </c>
      <c r="M1197" t="str">
        <f t="shared" si="148"/>
        <v xml:space="preserve"> services</v>
      </c>
      <c r="N1197" t="str">
        <f t="shared" si="149"/>
        <v/>
      </c>
      <c r="O1197" t="str">
        <f t="shared" si="150"/>
        <v/>
      </c>
      <c r="P1197" t="str">
        <f t="shared" si="151"/>
        <v/>
      </c>
      <c r="Q1197" t="str">
        <f t="shared" si="152"/>
        <v>revenue,  international,  revenue,  services</v>
      </c>
    </row>
    <row r="1198" spans="2:17" x14ac:dyDescent="0.2">
      <c r="B1198" t="s">
        <v>1852</v>
      </c>
      <c r="C1198" t="s">
        <v>3499</v>
      </c>
      <c r="D1198" t="s">
        <v>3469</v>
      </c>
      <c r="E1198" t="s">
        <v>3990</v>
      </c>
      <c r="J1198" t="str">
        <f t="shared" si="145"/>
        <v xml:space="preserve">revenue, </v>
      </c>
      <c r="K1198" t="str">
        <f t="shared" si="146"/>
        <v xml:space="preserve"> international, </v>
      </c>
      <c r="L1198" t="str">
        <f t="shared" si="147"/>
        <v xml:space="preserve"> revenue, </v>
      </c>
      <c r="M1198" t="str">
        <f t="shared" si="148"/>
        <v xml:space="preserve"> services</v>
      </c>
      <c r="N1198" t="str">
        <f t="shared" si="149"/>
        <v/>
      </c>
      <c r="O1198" t="str">
        <f t="shared" si="150"/>
        <v/>
      </c>
      <c r="P1198" t="str">
        <f t="shared" si="151"/>
        <v/>
      </c>
      <c r="Q1198" t="str">
        <f t="shared" si="152"/>
        <v>revenue,  international,  revenue,  services</v>
      </c>
    </row>
    <row r="1199" spans="2:17" x14ac:dyDescent="0.2">
      <c r="B1199" t="s">
        <v>1852</v>
      </c>
      <c r="C1199" t="s">
        <v>3535</v>
      </c>
      <c r="D1199" t="s">
        <v>4194</v>
      </c>
      <c r="J1199" t="str">
        <f t="shared" si="145"/>
        <v xml:space="preserve">revenue, </v>
      </c>
      <c r="K1199" t="str">
        <f t="shared" si="146"/>
        <v xml:space="preserve"> product, </v>
      </c>
      <c r="L1199" t="str">
        <f t="shared" si="147"/>
        <v xml:space="preserve"> appliances</v>
      </c>
      <c r="M1199" t="str">
        <f t="shared" si="148"/>
        <v/>
      </c>
      <c r="N1199" t="str">
        <f t="shared" si="149"/>
        <v/>
      </c>
      <c r="O1199" t="str">
        <f t="shared" si="150"/>
        <v/>
      </c>
      <c r="P1199" t="str">
        <f t="shared" si="151"/>
        <v/>
      </c>
      <c r="Q1199" t="str">
        <f t="shared" si="152"/>
        <v>revenue,  product,  appliances</v>
      </c>
    </row>
    <row r="1200" spans="2:17" x14ac:dyDescent="0.2">
      <c r="B1200" t="s">
        <v>1852</v>
      </c>
      <c r="C1200" t="s">
        <v>3535</v>
      </c>
      <c r="D1200" t="s">
        <v>4195</v>
      </c>
      <c r="E1200" t="s">
        <v>4197</v>
      </c>
      <c r="J1200" t="str">
        <f t="shared" si="145"/>
        <v xml:space="preserve">revenue, </v>
      </c>
      <c r="K1200" t="str">
        <f t="shared" si="146"/>
        <v xml:space="preserve"> product, </v>
      </c>
      <c r="L1200" t="str">
        <f t="shared" si="147"/>
        <v xml:space="preserve"> computing, </v>
      </c>
      <c r="M1200" t="str">
        <f t="shared" si="148"/>
        <v xml:space="preserve"> mobile_phones</v>
      </c>
      <c r="N1200" t="str">
        <f t="shared" si="149"/>
        <v/>
      </c>
      <c r="O1200" t="str">
        <f t="shared" si="150"/>
        <v/>
      </c>
      <c r="P1200" t="str">
        <f t="shared" si="151"/>
        <v/>
      </c>
      <c r="Q1200" t="str">
        <f t="shared" si="152"/>
        <v>revenue,  product,  computing,  mobile_phones</v>
      </c>
    </row>
    <row r="1201" spans="2:17" x14ac:dyDescent="0.2">
      <c r="B1201" t="s">
        <v>1852</v>
      </c>
      <c r="C1201" t="s">
        <v>3535</v>
      </c>
      <c r="D1201" t="s">
        <v>4198</v>
      </c>
      <c r="J1201" t="str">
        <f t="shared" si="145"/>
        <v xml:space="preserve">revenue, </v>
      </c>
      <c r="K1201" t="str">
        <f t="shared" si="146"/>
        <v xml:space="preserve"> product, </v>
      </c>
      <c r="L1201" t="str">
        <f t="shared" si="147"/>
        <v xml:space="preserve"> consumer_electronics</v>
      </c>
      <c r="M1201" t="str">
        <f t="shared" si="148"/>
        <v/>
      </c>
      <c r="N1201" t="str">
        <f t="shared" si="149"/>
        <v/>
      </c>
      <c r="O1201" t="str">
        <f t="shared" si="150"/>
        <v/>
      </c>
      <c r="P1201" t="str">
        <f t="shared" si="151"/>
        <v/>
      </c>
      <c r="Q1201" t="str">
        <f t="shared" si="152"/>
        <v>revenue,  product,  consumer_electronics</v>
      </c>
    </row>
    <row r="1202" spans="2:17" x14ac:dyDescent="0.2">
      <c r="B1202" t="s">
        <v>1852</v>
      </c>
      <c r="C1202" t="s">
        <v>3535</v>
      </c>
      <c r="D1202" t="s">
        <v>4199</v>
      </c>
      <c r="J1202" t="str">
        <f t="shared" si="145"/>
        <v xml:space="preserve">revenue, </v>
      </c>
      <c r="K1202" t="str">
        <f t="shared" si="146"/>
        <v xml:space="preserve"> product, </v>
      </c>
      <c r="L1202" t="str">
        <f t="shared" si="147"/>
        <v xml:space="preserve"> entertainment</v>
      </c>
      <c r="M1202" t="str">
        <f t="shared" si="148"/>
        <v/>
      </c>
      <c r="N1202" t="str">
        <f t="shared" si="149"/>
        <v/>
      </c>
      <c r="O1202" t="str">
        <f t="shared" si="150"/>
        <v/>
      </c>
      <c r="P1202" t="str">
        <f t="shared" si="151"/>
        <v/>
      </c>
      <c r="Q1202" t="str">
        <f t="shared" si="152"/>
        <v>revenue,  product,  entertainment</v>
      </c>
    </row>
    <row r="1203" spans="2:17" x14ac:dyDescent="0.2">
      <c r="B1203" t="s">
        <v>1852</v>
      </c>
      <c r="C1203" t="s">
        <v>3535</v>
      </c>
      <c r="D1203" t="s">
        <v>3494</v>
      </c>
      <c r="J1203" t="str">
        <f t="shared" si="145"/>
        <v xml:space="preserve">revenue, </v>
      </c>
      <c r="K1203" t="str">
        <f t="shared" si="146"/>
        <v xml:space="preserve"> product, </v>
      </c>
      <c r="L1203" t="str">
        <f t="shared" si="147"/>
        <v xml:space="preserve"> other</v>
      </c>
      <c r="M1203" t="str">
        <f t="shared" si="148"/>
        <v/>
      </c>
      <c r="N1203" t="str">
        <f t="shared" si="149"/>
        <v/>
      </c>
      <c r="O1203" t="str">
        <f t="shared" si="150"/>
        <v/>
      </c>
      <c r="P1203" t="str">
        <f t="shared" si="151"/>
        <v/>
      </c>
      <c r="Q1203" t="str">
        <f t="shared" si="152"/>
        <v>revenue,  product,  other</v>
      </c>
    </row>
    <row r="1204" spans="2:17" x14ac:dyDescent="0.2">
      <c r="B1204" t="s">
        <v>1852</v>
      </c>
      <c r="C1204" t="s">
        <v>3535</v>
      </c>
      <c r="D1204" t="s">
        <v>3990</v>
      </c>
      <c r="J1204" t="str">
        <f t="shared" si="145"/>
        <v xml:space="preserve">revenue, </v>
      </c>
      <c r="K1204" t="str">
        <f t="shared" si="146"/>
        <v xml:space="preserve"> product, </v>
      </c>
      <c r="L1204" t="str">
        <f t="shared" si="147"/>
        <v xml:space="preserve"> services</v>
      </c>
      <c r="M1204" t="str">
        <f t="shared" si="148"/>
        <v/>
      </c>
      <c r="N1204" t="str">
        <f t="shared" si="149"/>
        <v/>
      </c>
      <c r="O1204" t="str">
        <f t="shared" si="150"/>
        <v/>
      </c>
      <c r="P1204" t="str">
        <f t="shared" si="151"/>
        <v/>
      </c>
      <c r="Q1204" t="str">
        <f t="shared" si="152"/>
        <v>revenue,  product,  services</v>
      </c>
    </row>
    <row r="1205" spans="2:17" x14ac:dyDescent="0.2">
      <c r="B1205" t="s">
        <v>2232</v>
      </c>
      <c r="C1205" t="s">
        <v>3469</v>
      </c>
      <c r="D1205" t="s">
        <v>3699</v>
      </c>
      <c r="J1205" t="str">
        <f t="shared" si="145"/>
        <v xml:space="preserve">segment, </v>
      </c>
      <c r="K1205" t="str">
        <f t="shared" si="146"/>
        <v xml:space="preserve"> revenue, </v>
      </c>
      <c r="L1205" t="str">
        <f t="shared" si="147"/>
        <v xml:space="preserve"> domestic_revenue</v>
      </c>
      <c r="M1205" t="str">
        <f t="shared" si="148"/>
        <v/>
      </c>
      <c r="N1205" t="str">
        <f t="shared" si="149"/>
        <v/>
      </c>
      <c r="O1205" t="str">
        <f t="shared" si="150"/>
        <v/>
      </c>
      <c r="P1205" t="str">
        <f t="shared" si="151"/>
        <v/>
      </c>
      <c r="Q1205" t="str">
        <f t="shared" si="152"/>
        <v>segment,  revenue,  domestic_revenue</v>
      </c>
    </row>
    <row r="1206" spans="2:17" x14ac:dyDescent="0.2">
      <c r="B1206" t="s">
        <v>2232</v>
      </c>
      <c r="C1206" t="s">
        <v>3469</v>
      </c>
      <c r="D1206" t="s">
        <v>3499</v>
      </c>
      <c r="E1206" t="s">
        <v>3469</v>
      </c>
      <c r="J1206" t="str">
        <f t="shared" si="145"/>
        <v xml:space="preserve">segment, </v>
      </c>
      <c r="K1206" t="str">
        <f t="shared" si="146"/>
        <v xml:space="preserve"> revenue, </v>
      </c>
      <c r="L1206" t="str">
        <f t="shared" si="147"/>
        <v xml:space="preserve"> international, </v>
      </c>
      <c r="M1206" t="str">
        <f t="shared" si="148"/>
        <v xml:space="preserve"> revenue</v>
      </c>
      <c r="N1206" t="str">
        <f t="shared" si="149"/>
        <v/>
      </c>
      <c r="O1206" t="str">
        <f t="shared" si="150"/>
        <v/>
      </c>
      <c r="P1206" t="str">
        <f t="shared" si="151"/>
        <v/>
      </c>
      <c r="Q1206" t="str">
        <f t="shared" si="152"/>
        <v>segment,  revenue,  international,  revenue</v>
      </c>
    </row>
    <row r="1207" spans="2:17" x14ac:dyDescent="0.2">
      <c r="B1207" t="s">
        <v>1860</v>
      </c>
      <c r="C1207" t="s">
        <v>3529</v>
      </c>
      <c r="J1207" t="str">
        <f t="shared" si="145"/>
        <v xml:space="preserve">net_sales, </v>
      </c>
      <c r="K1207" t="str">
        <f t="shared" si="146"/>
        <v xml:space="preserve"> apparel</v>
      </c>
      <c r="L1207" t="str">
        <f t="shared" si="147"/>
        <v/>
      </c>
      <c r="M1207" t="str">
        <f t="shared" si="148"/>
        <v/>
      </c>
      <c r="N1207" t="str">
        <f t="shared" si="149"/>
        <v/>
      </c>
      <c r="O1207" t="str">
        <f t="shared" si="150"/>
        <v/>
      </c>
      <c r="P1207" t="str">
        <f t="shared" si="151"/>
        <v/>
      </c>
      <c r="Q1207" t="str">
        <f t="shared" si="152"/>
        <v>net_sales,  apparel</v>
      </c>
    </row>
    <row r="1208" spans="2:17" x14ac:dyDescent="0.2">
      <c r="B1208" t="s">
        <v>1860</v>
      </c>
      <c r="C1208" t="s">
        <v>3626</v>
      </c>
      <c r="J1208" t="str">
        <f t="shared" si="145"/>
        <v xml:space="preserve">net_sales, </v>
      </c>
      <c r="K1208" t="str">
        <f t="shared" si="146"/>
        <v xml:space="preserve"> footwear</v>
      </c>
      <c r="L1208" t="str">
        <f t="shared" si="147"/>
        <v/>
      </c>
      <c r="M1208" t="str">
        <f t="shared" si="148"/>
        <v/>
      </c>
      <c r="N1208" t="str">
        <f t="shared" si="149"/>
        <v/>
      </c>
      <c r="O1208" t="str">
        <f t="shared" si="150"/>
        <v/>
      </c>
      <c r="P1208" t="str">
        <f t="shared" si="151"/>
        <v/>
      </c>
      <c r="Q1208" t="str">
        <f t="shared" si="152"/>
        <v>net_sales,  footwear</v>
      </c>
    </row>
    <row r="1209" spans="2:17" x14ac:dyDescent="0.2">
      <c r="B1209" t="s">
        <v>1860</v>
      </c>
      <c r="C1209" t="s">
        <v>4200</v>
      </c>
      <c r="D1209" t="s">
        <v>3536</v>
      </c>
      <c r="E1209" t="s">
        <v>3494</v>
      </c>
      <c r="J1209" t="str">
        <f t="shared" si="145"/>
        <v xml:space="preserve">net_sales, </v>
      </c>
      <c r="K1209" t="str">
        <f t="shared" si="146"/>
        <v xml:space="preserve"> hats, </v>
      </c>
      <c r="L1209" t="str">
        <f t="shared" si="147"/>
        <v xml:space="preserve"> accessories, </v>
      </c>
      <c r="M1209" t="str">
        <f t="shared" si="148"/>
        <v xml:space="preserve"> other</v>
      </c>
      <c r="N1209" t="str">
        <f t="shared" si="149"/>
        <v/>
      </c>
      <c r="O1209" t="str">
        <f t="shared" si="150"/>
        <v/>
      </c>
      <c r="P1209" t="str">
        <f t="shared" si="151"/>
        <v/>
      </c>
      <c r="Q1209" t="str">
        <f t="shared" si="152"/>
        <v>net_sales,  hats,  accessories,  other</v>
      </c>
    </row>
    <row r="1210" spans="2:17" x14ac:dyDescent="0.2">
      <c r="B1210" t="s">
        <v>2232</v>
      </c>
      <c r="C1210" t="s">
        <v>3522</v>
      </c>
      <c r="D1210" t="s">
        <v>3621</v>
      </c>
      <c r="J1210" t="str">
        <f t="shared" si="145"/>
        <v xml:space="preserve">segment, </v>
      </c>
      <c r="K1210" t="str">
        <f t="shared" si="146"/>
        <v xml:space="preserve"> net_sales, </v>
      </c>
      <c r="L1210" t="str">
        <f t="shared" si="147"/>
        <v xml:space="preserve"> e_commerce</v>
      </c>
      <c r="M1210" t="str">
        <f t="shared" si="148"/>
        <v/>
      </c>
      <c r="N1210" t="str">
        <f t="shared" si="149"/>
        <v/>
      </c>
      <c r="O1210" t="str">
        <f t="shared" si="150"/>
        <v/>
      </c>
      <c r="P1210" t="str">
        <f t="shared" si="151"/>
        <v/>
      </c>
      <c r="Q1210" t="str">
        <f t="shared" si="152"/>
        <v>segment,  net_sales,  e_commerce</v>
      </c>
    </row>
    <row r="1211" spans="2:17" x14ac:dyDescent="0.2">
      <c r="B1211" t="s">
        <v>2232</v>
      </c>
      <c r="C1211" t="s">
        <v>3522</v>
      </c>
      <c r="D1211" t="s">
        <v>3621</v>
      </c>
      <c r="E1211" t="s">
        <v>3469</v>
      </c>
      <c r="J1211" t="str">
        <f t="shared" si="145"/>
        <v xml:space="preserve">segment, </v>
      </c>
      <c r="K1211" t="str">
        <f t="shared" si="146"/>
        <v xml:space="preserve"> net_sales, </v>
      </c>
      <c r="L1211" t="str">
        <f t="shared" si="147"/>
        <v xml:space="preserve"> e_commerce, </v>
      </c>
      <c r="M1211" t="str">
        <f t="shared" si="148"/>
        <v xml:space="preserve"> revenue</v>
      </c>
      <c r="N1211" t="str">
        <f t="shared" si="149"/>
        <v/>
      </c>
      <c r="O1211" t="str">
        <f t="shared" si="150"/>
        <v/>
      </c>
      <c r="P1211" t="str">
        <f t="shared" si="151"/>
        <v/>
      </c>
      <c r="Q1211" t="str">
        <f t="shared" si="152"/>
        <v>segment,  net_sales,  e_commerce,  revenue</v>
      </c>
    </row>
    <row r="1212" spans="2:17" x14ac:dyDescent="0.2">
      <c r="B1212" t="s">
        <v>2232</v>
      </c>
      <c r="C1212" t="s">
        <v>3522</v>
      </c>
      <c r="D1212" t="s">
        <v>3534</v>
      </c>
      <c r="E1212" t="s">
        <v>2201</v>
      </c>
      <c r="F1212" t="s">
        <v>3469</v>
      </c>
      <c r="J1212" t="str">
        <f t="shared" si="145"/>
        <v xml:space="preserve">segment, </v>
      </c>
      <c r="K1212" t="str">
        <f t="shared" si="146"/>
        <v xml:space="preserve"> net_sales, </v>
      </c>
      <c r="L1212" t="str">
        <f t="shared" si="147"/>
        <v xml:space="preserve"> retail, </v>
      </c>
      <c r="M1212" t="str">
        <f t="shared" si="148"/>
        <v xml:space="preserve"> stores, </v>
      </c>
      <c r="N1212" t="str">
        <f t="shared" si="149"/>
        <v xml:space="preserve"> revenue</v>
      </c>
      <c r="O1212" t="str">
        <f t="shared" si="150"/>
        <v/>
      </c>
      <c r="P1212" t="str">
        <f t="shared" si="151"/>
        <v/>
      </c>
      <c r="Q1212" t="str">
        <f t="shared" si="152"/>
        <v>segment,  net_sales,  retail,  stores,  revenue</v>
      </c>
    </row>
    <row r="1213" spans="2:17" x14ac:dyDescent="0.2">
      <c r="B1213" t="s">
        <v>2232</v>
      </c>
      <c r="C1213" t="s">
        <v>3522</v>
      </c>
      <c r="D1213" t="s">
        <v>2201</v>
      </c>
      <c r="J1213" t="str">
        <f t="shared" si="145"/>
        <v xml:space="preserve">segment, </v>
      </c>
      <c r="K1213" t="str">
        <f t="shared" si="146"/>
        <v xml:space="preserve"> net_sales, </v>
      </c>
      <c r="L1213" t="str">
        <f t="shared" si="147"/>
        <v xml:space="preserve"> stores</v>
      </c>
      <c r="M1213" t="str">
        <f t="shared" si="148"/>
        <v/>
      </c>
      <c r="N1213" t="str">
        <f t="shared" si="149"/>
        <v/>
      </c>
      <c r="O1213" t="str">
        <f t="shared" si="150"/>
        <v/>
      </c>
      <c r="P1213" t="str">
        <f t="shared" si="151"/>
        <v/>
      </c>
      <c r="Q1213" t="str">
        <f t="shared" si="152"/>
        <v>segment,  net_sales,  stores</v>
      </c>
    </row>
    <row r="1214" spans="2:17" x14ac:dyDescent="0.2">
      <c r="B1214" t="s">
        <v>273</v>
      </c>
      <c r="C1214" t="s">
        <v>2208</v>
      </c>
      <c r="J1214" t="str">
        <f t="shared" si="145"/>
        <v xml:space="preserve">stores, </v>
      </c>
      <c r="K1214" t="str">
        <f t="shared" si="146"/>
        <v xml:space="preserve"> new_store</v>
      </c>
      <c r="L1214" t="str">
        <f t="shared" si="147"/>
        <v/>
      </c>
      <c r="M1214" t="str">
        <f t="shared" si="148"/>
        <v/>
      </c>
      <c r="N1214" t="str">
        <f t="shared" si="149"/>
        <v/>
      </c>
      <c r="O1214" t="str">
        <f t="shared" si="150"/>
        <v/>
      </c>
      <c r="P1214" t="str">
        <f t="shared" si="151"/>
        <v/>
      </c>
      <c r="Q1214" t="str">
        <f t="shared" si="152"/>
        <v>stores,  new_store</v>
      </c>
    </row>
    <row r="1215" spans="2:17" x14ac:dyDescent="0.2">
      <c r="B1215" t="s">
        <v>273</v>
      </c>
      <c r="C1215" t="s">
        <v>2201</v>
      </c>
      <c r="D1215" t="s">
        <v>3545</v>
      </c>
      <c r="J1215" t="str">
        <f t="shared" si="145"/>
        <v xml:space="preserve">stores, </v>
      </c>
      <c r="K1215" t="str">
        <f t="shared" si="146"/>
        <v xml:space="preserve"> stores, </v>
      </c>
      <c r="L1215" t="str">
        <f t="shared" si="147"/>
        <v xml:space="preserve"> closed</v>
      </c>
      <c r="M1215" t="str">
        <f t="shared" si="148"/>
        <v/>
      </c>
      <c r="N1215" t="str">
        <f t="shared" si="149"/>
        <v/>
      </c>
      <c r="O1215" t="str">
        <f t="shared" si="150"/>
        <v/>
      </c>
      <c r="P1215" t="str">
        <f t="shared" si="151"/>
        <v/>
      </c>
      <c r="Q1215" t="str">
        <f t="shared" si="152"/>
        <v>stores,  stores,  closed</v>
      </c>
    </row>
    <row r="1216" spans="2:17" x14ac:dyDescent="0.2">
      <c r="B1216" t="s">
        <v>2232</v>
      </c>
      <c r="C1216" t="s">
        <v>3469</v>
      </c>
      <c r="D1216" t="s">
        <v>4201</v>
      </c>
      <c r="E1216" t="s">
        <v>3494</v>
      </c>
      <c r="J1216" t="str">
        <f t="shared" si="145"/>
        <v xml:space="preserve">segment, </v>
      </c>
      <c r="K1216" t="str">
        <f t="shared" si="146"/>
        <v xml:space="preserve"> revenue, </v>
      </c>
      <c r="L1216" t="str">
        <f t="shared" si="147"/>
        <v xml:space="preserve"> finance_charges, </v>
      </c>
      <c r="M1216" t="str">
        <f t="shared" si="148"/>
        <v xml:space="preserve"> other</v>
      </c>
      <c r="N1216" t="str">
        <f t="shared" si="149"/>
        <v/>
      </c>
      <c r="O1216" t="str">
        <f t="shared" si="150"/>
        <v/>
      </c>
      <c r="P1216" t="str">
        <f t="shared" si="151"/>
        <v/>
      </c>
      <c r="Q1216" t="str">
        <f t="shared" si="152"/>
        <v>segment,  revenue,  finance_charges,  other</v>
      </c>
    </row>
    <row r="1217" spans="2:17" x14ac:dyDescent="0.2">
      <c r="B1217" t="s">
        <v>2232</v>
      </c>
      <c r="C1217" t="s">
        <v>3469</v>
      </c>
      <c r="D1217" t="s">
        <v>3494</v>
      </c>
      <c r="E1217" t="s">
        <v>3469</v>
      </c>
      <c r="J1217" t="str">
        <f t="shared" si="145"/>
        <v xml:space="preserve">segment, </v>
      </c>
      <c r="K1217" t="str">
        <f t="shared" si="146"/>
        <v xml:space="preserve"> revenue, </v>
      </c>
      <c r="L1217" t="str">
        <f t="shared" si="147"/>
        <v xml:space="preserve"> other, </v>
      </c>
      <c r="M1217" t="str">
        <f t="shared" si="148"/>
        <v xml:space="preserve"> revenue</v>
      </c>
      <c r="N1217" t="str">
        <f t="shared" si="149"/>
        <v/>
      </c>
      <c r="O1217" t="str">
        <f t="shared" si="150"/>
        <v/>
      </c>
      <c r="P1217" t="str">
        <f t="shared" si="151"/>
        <v/>
      </c>
      <c r="Q1217" t="str">
        <f t="shared" si="152"/>
        <v>segment,  revenue,  other,  revenue</v>
      </c>
    </row>
    <row r="1218" spans="2:17" x14ac:dyDescent="0.2">
      <c r="B1218" t="s">
        <v>2232</v>
      </c>
      <c r="C1218" t="s">
        <v>3469</v>
      </c>
      <c r="D1218" t="s">
        <v>3553</v>
      </c>
      <c r="J1218" t="str">
        <f t="shared" si="145"/>
        <v xml:space="preserve">segment, </v>
      </c>
      <c r="K1218" t="str">
        <f t="shared" si="146"/>
        <v xml:space="preserve"> revenue, </v>
      </c>
      <c r="L1218" t="str">
        <f t="shared" si="147"/>
        <v xml:space="preserve"> product_sales</v>
      </c>
      <c r="M1218" t="str">
        <f t="shared" si="148"/>
        <v/>
      </c>
      <c r="N1218" t="str">
        <f t="shared" si="149"/>
        <v/>
      </c>
      <c r="O1218" t="str">
        <f t="shared" si="150"/>
        <v/>
      </c>
      <c r="P1218" t="str">
        <f t="shared" si="151"/>
        <v/>
      </c>
      <c r="Q1218" t="str">
        <f t="shared" si="152"/>
        <v>segment,  revenue,  product_sales</v>
      </c>
    </row>
    <row r="1219" spans="2:17" x14ac:dyDescent="0.2">
      <c r="B1219" t="s">
        <v>2232</v>
      </c>
      <c r="C1219" t="s">
        <v>3469</v>
      </c>
      <c r="D1219" t="s">
        <v>4202</v>
      </c>
      <c r="J1219" t="str">
        <f t="shared" ref="J1219:J1282" si="153">IF(B1219="","",IF(C1219&lt;&gt;"",B1219&amp;", ",B1219))</f>
        <v xml:space="preserve">segment, </v>
      </c>
      <c r="K1219" t="str">
        <f t="shared" ref="K1219:K1282" si="154">IF(C1219="","",IF(D1219&lt;&gt;"",C1219&amp;", ",C1219))</f>
        <v xml:space="preserve"> revenue, </v>
      </c>
      <c r="L1219" t="str">
        <f t="shared" ref="L1219:L1282" si="155">IF(D1219="","",IF(E1219&lt;&gt;"",D1219&amp;", ",D1219))</f>
        <v xml:space="preserve"> repair_service_agreement_commissions</v>
      </c>
      <c r="M1219" t="str">
        <f t="shared" ref="M1219:M1282" si="156">IF(E1219="","",IF(F1219&lt;&gt;"",E1219&amp;", ",E1219))</f>
        <v/>
      </c>
      <c r="N1219" t="str">
        <f t="shared" ref="N1219:N1282" si="157">IF(F1219="","",IF(G1219&lt;&gt;"",F1219&amp;", ",F1219))</f>
        <v/>
      </c>
      <c r="O1219" t="str">
        <f t="shared" ref="O1219:O1282" si="158">IF(G1219="","",IF(H1219&lt;&gt;"",G1219&amp;", ",G1219))</f>
        <v/>
      </c>
      <c r="P1219" t="str">
        <f t="shared" ref="P1219:P1282" si="159">IF(H1219="","",IF(I1219&lt;&gt;"",H1219&amp;", ",H1219))</f>
        <v/>
      </c>
      <c r="Q1219" t="str">
        <f t="shared" ref="Q1219:Q1282" si="160">CONCATENATE(J1219,K1219,L1219,M1219,N1219,O1219,P1219)</f>
        <v>segment,  revenue,  repair_service_agreement_commissions</v>
      </c>
    </row>
    <row r="1220" spans="2:17" x14ac:dyDescent="0.2">
      <c r="B1220" t="s">
        <v>2232</v>
      </c>
      <c r="C1220" t="s">
        <v>3469</v>
      </c>
      <c r="D1220" t="s">
        <v>3690</v>
      </c>
      <c r="E1220" t="s">
        <v>3580</v>
      </c>
      <c r="J1220" t="str">
        <f t="shared" si="153"/>
        <v xml:space="preserve">segment, </v>
      </c>
      <c r="K1220" t="str">
        <f t="shared" si="154"/>
        <v xml:space="preserve"> revenue, </v>
      </c>
      <c r="L1220" t="str">
        <f t="shared" si="155"/>
        <v xml:space="preserve"> service, </v>
      </c>
      <c r="M1220" t="str">
        <f t="shared" si="156"/>
        <v xml:space="preserve"> revenues</v>
      </c>
      <c r="N1220" t="str">
        <f t="shared" si="157"/>
        <v/>
      </c>
      <c r="O1220" t="str">
        <f t="shared" si="158"/>
        <v/>
      </c>
      <c r="P1220" t="str">
        <f t="shared" si="159"/>
        <v/>
      </c>
      <c r="Q1220" t="str">
        <f t="shared" si="160"/>
        <v>segment,  revenue,  service,  revenues</v>
      </c>
    </row>
    <row r="1221" spans="2:17" x14ac:dyDescent="0.2">
      <c r="B1221" t="s">
        <v>2240</v>
      </c>
      <c r="C1221" t="s">
        <v>3469</v>
      </c>
      <c r="D1221" t="s">
        <v>4198</v>
      </c>
      <c r="E1221" t="s">
        <v>4203</v>
      </c>
      <c r="J1221" t="str">
        <f t="shared" si="153"/>
        <v xml:space="preserve">sub_segment, </v>
      </c>
      <c r="K1221" t="str">
        <f t="shared" si="154"/>
        <v xml:space="preserve"> revenue, </v>
      </c>
      <c r="L1221" t="str">
        <f t="shared" si="155"/>
        <v xml:space="preserve"> consumer_electronics, </v>
      </c>
      <c r="M1221" t="str">
        <f t="shared" si="156"/>
        <v xml:space="preserve"> _product_sales</v>
      </c>
      <c r="N1221" t="str">
        <f t="shared" si="157"/>
        <v/>
      </c>
      <c r="O1221" t="str">
        <f t="shared" si="158"/>
        <v/>
      </c>
      <c r="P1221" t="str">
        <f t="shared" si="159"/>
        <v/>
      </c>
      <c r="Q1221" t="str">
        <f t="shared" si="160"/>
        <v>sub_segment,  revenue,  consumer_electronics,  _product_sales</v>
      </c>
    </row>
    <row r="1222" spans="2:17" x14ac:dyDescent="0.2">
      <c r="B1222" t="s">
        <v>2240</v>
      </c>
      <c r="C1222" t="s">
        <v>3469</v>
      </c>
      <c r="D1222" t="s">
        <v>3861</v>
      </c>
      <c r="E1222" t="s">
        <v>4204</v>
      </c>
      <c r="F1222" t="s">
        <v>4203</v>
      </c>
      <c r="J1222" t="str">
        <f t="shared" si="153"/>
        <v xml:space="preserve">sub_segment, </v>
      </c>
      <c r="K1222" t="str">
        <f t="shared" si="154"/>
        <v xml:space="preserve"> revenue, </v>
      </c>
      <c r="L1222" t="str">
        <f t="shared" si="155"/>
        <v xml:space="preserve"> furniture, </v>
      </c>
      <c r="M1222" t="str">
        <f t="shared" si="156"/>
        <v xml:space="preserve"> mattress, </v>
      </c>
      <c r="N1222" t="str">
        <f t="shared" si="157"/>
        <v xml:space="preserve"> _product_sales</v>
      </c>
      <c r="O1222" t="str">
        <f t="shared" si="158"/>
        <v/>
      </c>
      <c r="P1222" t="str">
        <f t="shared" si="159"/>
        <v/>
      </c>
      <c r="Q1222" t="str">
        <f t="shared" si="160"/>
        <v>sub_segment,  revenue,  furniture,  mattress,  _product_sales</v>
      </c>
    </row>
    <row r="1223" spans="2:17" x14ac:dyDescent="0.2">
      <c r="B1223" t="s">
        <v>2240</v>
      </c>
      <c r="C1223" t="s">
        <v>3469</v>
      </c>
      <c r="D1223" t="s">
        <v>4205</v>
      </c>
      <c r="E1223" t="s">
        <v>4203</v>
      </c>
      <c r="J1223" t="str">
        <f t="shared" si="153"/>
        <v xml:space="preserve">sub_segment, </v>
      </c>
      <c r="K1223" t="str">
        <f t="shared" si="154"/>
        <v xml:space="preserve"> revenue, </v>
      </c>
      <c r="L1223" t="str">
        <f t="shared" si="155"/>
        <v xml:space="preserve"> home_appliance, </v>
      </c>
      <c r="M1223" t="str">
        <f t="shared" si="156"/>
        <v xml:space="preserve"> _product_sales</v>
      </c>
      <c r="N1223" t="str">
        <f t="shared" si="157"/>
        <v/>
      </c>
      <c r="O1223" t="str">
        <f t="shared" si="158"/>
        <v/>
      </c>
      <c r="P1223" t="str">
        <f t="shared" si="159"/>
        <v/>
      </c>
      <c r="Q1223" t="str">
        <f t="shared" si="160"/>
        <v>sub_segment,  revenue,  home_appliance,  _product_sales</v>
      </c>
    </row>
    <row r="1224" spans="2:17" x14ac:dyDescent="0.2">
      <c r="B1224" t="s">
        <v>2240</v>
      </c>
      <c r="C1224" t="s">
        <v>3469</v>
      </c>
      <c r="D1224" t="s">
        <v>4206</v>
      </c>
      <c r="E1224" t="s">
        <v>4203</v>
      </c>
      <c r="J1224" t="str">
        <f t="shared" si="153"/>
        <v xml:space="preserve">sub_segment, </v>
      </c>
      <c r="K1224" t="str">
        <f t="shared" si="154"/>
        <v xml:space="preserve"> revenue, </v>
      </c>
      <c r="L1224" t="str">
        <f t="shared" si="155"/>
        <v xml:space="preserve"> home_office, </v>
      </c>
      <c r="M1224" t="str">
        <f t="shared" si="156"/>
        <v xml:space="preserve"> _product_sales</v>
      </c>
      <c r="N1224" t="str">
        <f t="shared" si="157"/>
        <v/>
      </c>
      <c r="O1224" t="str">
        <f t="shared" si="158"/>
        <v/>
      </c>
      <c r="P1224" t="str">
        <f t="shared" si="159"/>
        <v/>
      </c>
      <c r="Q1224" t="str">
        <f t="shared" si="160"/>
        <v>sub_segment,  revenue,  home_office,  _product_sales</v>
      </c>
    </row>
    <row r="1225" spans="2:17" x14ac:dyDescent="0.2">
      <c r="B1225" t="s">
        <v>2240</v>
      </c>
      <c r="C1225" t="s">
        <v>3469</v>
      </c>
      <c r="D1225" t="s">
        <v>3494</v>
      </c>
      <c r="E1225" t="s">
        <v>4203</v>
      </c>
      <c r="J1225" t="str">
        <f t="shared" si="153"/>
        <v xml:space="preserve">sub_segment, </v>
      </c>
      <c r="K1225" t="str">
        <f t="shared" si="154"/>
        <v xml:space="preserve"> revenue, </v>
      </c>
      <c r="L1225" t="str">
        <f t="shared" si="155"/>
        <v xml:space="preserve"> other, </v>
      </c>
      <c r="M1225" t="str">
        <f t="shared" si="156"/>
        <v xml:space="preserve"> _product_sales</v>
      </c>
      <c r="N1225" t="str">
        <f t="shared" si="157"/>
        <v/>
      </c>
      <c r="O1225" t="str">
        <f t="shared" si="158"/>
        <v/>
      </c>
      <c r="P1225" t="str">
        <f t="shared" si="159"/>
        <v/>
      </c>
      <c r="Q1225" t="str">
        <f t="shared" si="160"/>
        <v>sub_segment,  revenue,  other,  _product_sales</v>
      </c>
    </row>
    <row r="1226" spans="2:17" x14ac:dyDescent="0.2">
      <c r="B1226" t="s">
        <v>1852</v>
      </c>
      <c r="C1226" t="s">
        <v>4207</v>
      </c>
      <c r="J1226" t="str">
        <f t="shared" si="153"/>
        <v xml:space="preserve">revenue, </v>
      </c>
      <c r="K1226" t="str">
        <f t="shared" si="154"/>
        <v xml:space="preserve"> external_customer_sales</v>
      </c>
      <c r="L1226" t="str">
        <f t="shared" si="155"/>
        <v/>
      </c>
      <c r="M1226" t="str">
        <f t="shared" si="156"/>
        <v/>
      </c>
      <c r="N1226" t="str">
        <f t="shared" si="157"/>
        <v/>
      </c>
      <c r="O1226" t="str">
        <f t="shared" si="158"/>
        <v/>
      </c>
      <c r="P1226" t="str">
        <f t="shared" si="159"/>
        <v/>
      </c>
      <c r="Q1226" t="str">
        <f t="shared" si="160"/>
        <v>revenue,  external_customer_sales</v>
      </c>
    </row>
    <row r="1227" spans="2:17" x14ac:dyDescent="0.2">
      <c r="B1227" t="s">
        <v>1852</v>
      </c>
      <c r="C1227" t="s">
        <v>4208</v>
      </c>
      <c r="J1227" t="str">
        <f t="shared" si="153"/>
        <v xml:space="preserve">revenue, </v>
      </c>
      <c r="K1227" t="str">
        <f t="shared" si="154"/>
        <v xml:space="preserve"> intersegment_sales</v>
      </c>
      <c r="L1227" t="str">
        <f t="shared" si="155"/>
        <v/>
      </c>
      <c r="M1227" t="str">
        <f t="shared" si="156"/>
        <v/>
      </c>
      <c r="N1227" t="str">
        <f t="shared" si="157"/>
        <v/>
      </c>
      <c r="O1227" t="str">
        <f t="shared" si="158"/>
        <v/>
      </c>
      <c r="P1227" t="str">
        <f t="shared" si="159"/>
        <v/>
      </c>
      <c r="Q1227" t="str">
        <f t="shared" si="160"/>
        <v>revenue,  intersegment_sales</v>
      </c>
    </row>
    <row r="1228" spans="2:17" x14ac:dyDescent="0.2">
      <c r="B1228" t="s">
        <v>2232</v>
      </c>
      <c r="C1228" t="s">
        <v>3469</v>
      </c>
      <c r="D1228" t="s">
        <v>4209</v>
      </c>
      <c r="E1228" t="s">
        <v>4210</v>
      </c>
      <c r="J1228" t="str">
        <f t="shared" si="153"/>
        <v xml:space="preserve">segment, </v>
      </c>
      <c r="K1228" t="str">
        <f t="shared" si="154"/>
        <v xml:space="preserve"> revenue, </v>
      </c>
      <c r="L1228" t="str">
        <f t="shared" si="155"/>
        <v xml:space="preserve"> br, </v>
      </c>
      <c r="M1228" t="str">
        <f t="shared" si="156"/>
        <v xml:space="preserve"> _portfolio</v>
      </c>
      <c r="N1228" t="str">
        <f t="shared" si="157"/>
        <v/>
      </c>
      <c r="O1228" t="str">
        <f t="shared" si="158"/>
        <v/>
      </c>
      <c r="P1228" t="str">
        <f t="shared" si="159"/>
        <v/>
      </c>
      <c r="Q1228" t="str">
        <f t="shared" si="160"/>
        <v>segment,  revenue,  br,  _portfolio</v>
      </c>
    </row>
    <row r="1229" spans="2:17" x14ac:dyDescent="0.2">
      <c r="B1229" t="s">
        <v>2232</v>
      </c>
      <c r="C1229" t="s">
        <v>3469</v>
      </c>
      <c r="D1229" t="s">
        <v>4211</v>
      </c>
      <c r="J1229" t="str">
        <f t="shared" si="153"/>
        <v xml:space="preserve">segment, </v>
      </c>
      <c r="K1229" t="str">
        <f t="shared" si="154"/>
        <v xml:space="preserve"> revenue, </v>
      </c>
      <c r="L1229" t="str">
        <f t="shared" si="155"/>
        <v xml:space="preserve"> canada_retail</v>
      </c>
      <c r="M1229" t="str">
        <f t="shared" si="156"/>
        <v/>
      </c>
      <c r="N1229" t="str">
        <f t="shared" si="157"/>
        <v/>
      </c>
      <c r="O1229" t="str">
        <f t="shared" si="158"/>
        <v/>
      </c>
      <c r="P1229" t="str">
        <f t="shared" si="159"/>
        <v/>
      </c>
      <c r="Q1229" t="str">
        <f t="shared" si="160"/>
        <v>segment,  revenue,  canada_retail</v>
      </c>
    </row>
    <row r="1230" spans="2:17" x14ac:dyDescent="0.2">
      <c r="B1230" t="s">
        <v>2232</v>
      </c>
      <c r="C1230" t="s">
        <v>3469</v>
      </c>
      <c r="D1230" t="s">
        <v>4212</v>
      </c>
      <c r="E1230" t="s">
        <v>3469</v>
      </c>
      <c r="J1230" t="str">
        <f t="shared" si="153"/>
        <v xml:space="preserve">segment, </v>
      </c>
      <c r="K1230" t="str">
        <f t="shared" si="154"/>
        <v xml:space="preserve"> revenue, </v>
      </c>
      <c r="L1230" t="str">
        <f t="shared" si="155"/>
        <v xml:space="preserve"> elimination_intersegment_net, </v>
      </c>
      <c r="M1230" t="str">
        <f t="shared" si="156"/>
        <v xml:space="preserve"> revenue</v>
      </c>
      <c r="N1230" t="str">
        <f t="shared" si="157"/>
        <v/>
      </c>
      <c r="O1230" t="str">
        <f t="shared" si="158"/>
        <v/>
      </c>
      <c r="P1230" t="str">
        <f t="shared" si="159"/>
        <v/>
      </c>
      <c r="Q1230" t="str">
        <f t="shared" si="160"/>
        <v>segment,  revenue,  elimination_intersegment_net,  revenue</v>
      </c>
    </row>
    <row r="1231" spans="2:17" x14ac:dyDescent="0.2">
      <c r="B1231" t="s">
        <v>2232</v>
      </c>
      <c r="C1231" t="s">
        <v>3469</v>
      </c>
      <c r="D1231" t="s">
        <v>3494</v>
      </c>
      <c r="E1231" t="s">
        <v>3469</v>
      </c>
      <c r="J1231" t="str">
        <f t="shared" si="153"/>
        <v xml:space="preserve">segment, </v>
      </c>
      <c r="K1231" t="str">
        <f t="shared" si="154"/>
        <v xml:space="preserve"> revenue, </v>
      </c>
      <c r="L1231" t="str">
        <f t="shared" si="155"/>
        <v xml:space="preserve"> other, </v>
      </c>
      <c r="M1231" t="str">
        <f t="shared" si="156"/>
        <v xml:space="preserve"> revenue</v>
      </c>
      <c r="N1231" t="str">
        <f t="shared" si="157"/>
        <v/>
      </c>
      <c r="O1231" t="str">
        <f t="shared" si="158"/>
        <v/>
      </c>
      <c r="P1231" t="str">
        <f t="shared" si="159"/>
        <v/>
      </c>
      <c r="Q1231" t="str">
        <f t="shared" si="160"/>
        <v>segment,  revenue,  other,  revenue</v>
      </c>
    </row>
    <row r="1232" spans="2:17" x14ac:dyDescent="0.2">
      <c r="B1232" t="s">
        <v>2232</v>
      </c>
      <c r="C1232" t="s">
        <v>3469</v>
      </c>
      <c r="D1232" t="s">
        <v>3523</v>
      </c>
      <c r="E1232" t="s">
        <v>3469</v>
      </c>
      <c r="J1232" t="str">
        <f t="shared" si="153"/>
        <v xml:space="preserve">segment, </v>
      </c>
      <c r="K1232" t="str">
        <f t="shared" si="154"/>
        <v xml:space="preserve"> revenue, </v>
      </c>
      <c r="L1232" t="str">
        <f t="shared" si="155"/>
        <v xml:space="preserve"> us_retail, </v>
      </c>
      <c r="M1232" t="str">
        <f t="shared" si="156"/>
        <v xml:space="preserve"> revenue</v>
      </c>
      <c r="N1232" t="str">
        <f t="shared" si="157"/>
        <v/>
      </c>
      <c r="O1232" t="str">
        <f t="shared" si="158"/>
        <v/>
      </c>
      <c r="P1232" t="str">
        <f t="shared" si="159"/>
        <v/>
      </c>
      <c r="Q1232" t="str">
        <f t="shared" si="160"/>
        <v>segment,  revenue,  us_retail,  revenue</v>
      </c>
    </row>
    <row r="1233" spans="2:17" x14ac:dyDescent="0.2">
      <c r="B1233" t="s">
        <v>273</v>
      </c>
      <c r="C1233" t="s">
        <v>3703</v>
      </c>
      <c r="D1233" t="s">
        <v>2201</v>
      </c>
      <c r="J1233" t="str">
        <f t="shared" si="153"/>
        <v xml:space="preserve">stores, </v>
      </c>
      <c r="K1233" t="str">
        <f t="shared" si="154"/>
        <v xml:space="preserve"> total_, </v>
      </c>
      <c r="L1233" t="str">
        <f t="shared" si="155"/>
        <v xml:space="preserve"> stores</v>
      </c>
      <c r="M1233" t="str">
        <f t="shared" si="156"/>
        <v/>
      </c>
      <c r="N1233" t="str">
        <f t="shared" si="157"/>
        <v/>
      </c>
      <c r="O1233" t="str">
        <f t="shared" si="158"/>
        <v/>
      </c>
      <c r="P1233" t="str">
        <f t="shared" si="159"/>
        <v/>
      </c>
      <c r="Q1233" t="str">
        <f t="shared" si="160"/>
        <v>stores,  total_,  stores</v>
      </c>
    </row>
    <row r="1234" spans="2:17" x14ac:dyDescent="0.2">
      <c r="B1234" t="s">
        <v>2232</v>
      </c>
      <c r="C1234" t="s">
        <v>3522</v>
      </c>
      <c r="D1234" t="s">
        <v>4213</v>
      </c>
      <c r="J1234" t="str">
        <f t="shared" si="153"/>
        <v xml:space="preserve">segment, </v>
      </c>
      <c r="K1234" t="str">
        <f t="shared" si="154"/>
        <v xml:space="preserve"> net_sales, </v>
      </c>
      <c r="L1234" t="str">
        <f t="shared" si="155"/>
        <v xml:space="preserve"> apparel_sales</v>
      </c>
      <c r="M1234" t="str">
        <f t="shared" si="156"/>
        <v/>
      </c>
      <c r="N1234" t="str">
        <f t="shared" si="157"/>
        <v/>
      </c>
      <c r="O1234" t="str">
        <f t="shared" si="158"/>
        <v/>
      </c>
      <c r="P1234" t="str">
        <f t="shared" si="159"/>
        <v/>
      </c>
      <c r="Q1234" t="str">
        <f t="shared" si="160"/>
        <v>segment,  net_sales,  apparel_sales</v>
      </c>
    </row>
    <row r="1235" spans="2:17" x14ac:dyDescent="0.2">
      <c r="B1235" t="s">
        <v>2232</v>
      </c>
      <c r="C1235" t="s">
        <v>3522</v>
      </c>
      <c r="D1235" t="s">
        <v>4214</v>
      </c>
      <c r="J1235" t="str">
        <f t="shared" si="153"/>
        <v xml:space="preserve">segment, </v>
      </c>
      <c r="K1235" t="str">
        <f t="shared" si="154"/>
        <v xml:space="preserve"> net_sales, </v>
      </c>
      <c r="L1235" t="str">
        <f t="shared" si="155"/>
        <v xml:space="preserve"> consumables_sales</v>
      </c>
      <c r="M1235" t="str">
        <f t="shared" si="156"/>
        <v/>
      </c>
      <c r="N1235" t="str">
        <f t="shared" si="157"/>
        <v/>
      </c>
      <c r="O1235" t="str">
        <f t="shared" si="158"/>
        <v/>
      </c>
      <c r="P1235" t="str">
        <f t="shared" si="159"/>
        <v/>
      </c>
      <c r="Q1235" t="str">
        <f t="shared" si="160"/>
        <v>segment,  net_sales,  consumables_sales</v>
      </c>
    </row>
    <row r="1236" spans="2:17" x14ac:dyDescent="0.2">
      <c r="B1236" t="s">
        <v>2232</v>
      </c>
      <c r="C1236" t="s">
        <v>3522</v>
      </c>
      <c r="D1236" t="s">
        <v>4215</v>
      </c>
      <c r="J1236" t="str">
        <f t="shared" si="153"/>
        <v xml:space="preserve">segment, </v>
      </c>
      <c r="K1236" t="str">
        <f t="shared" si="154"/>
        <v xml:space="preserve"> net_sales, </v>
      </c>
      <c r="L1236" t="str">
        <f t="shared" si="155"/>
        <v xml:space="preserve"> home_products_sales</v>
      </c>
      <c r="M1236" t="str">
        <f t="shared" si="156"/>
        <v/>
      </c>
      <c r="N1236" t="str">
        <f t="shared" si="157"/>
        <v/>
      </c>
      <c r="O1236" t="str">
        <f t="shared" si="158"/>
        <v/>
      </c>
      <c r="P1236" t="str">
        <f t="shared" si="159"/>
        <v/>
      </c>
      <c r="Q1236" t="str">
        <f t="shared" si="160"/>
        <v>segment,  net_sales,  home_products_sales</v>
      </c>
    </row>
    <row r="1237" spans="2:17" x14ac:dyDescent="0.2">
      <c r="B1237" t="s">
        <v>2232</v>
      </c>
      <c r="C1237" t="s">
        <v>3522</v>
      </c>
      <c r="D1237" t="s">
        <v>4216</v>
      </c>
      <c r="J1237" t="str">
        <f t="shared" si="153"/>
        <v xml:space="preserve">segment, </v>
      </c>
      <c r="K1237" t="str">
        <f t="shared" si="154"/>
        <v xml:space="preserve"> net_sales, </v>
      </c>
      <c r="L1237" t="str">
        <f t="shared" si="155"/>
        <v xml:space="preserve"> seasonal_sales</v>
      </c>
      <c r="M1237" t="str">
        <f t="shared" si="156"/>
        <v/>
      </c>
      <c r="N1237" t="str">
        <f t="shared" si="157"/>
        <v/>
      </c>
      <c r="O1237" t="str">
        <f t="shared" si="158"/>
        <v/>
      </c>
      <c r="P1237" t="str">
        <f t="shared" si="159"/>
        <v/>
      </c>
      <c r="Q1237" t="str">
        <f t="shared" si="160"/>
        <v>segment,  net_sales,  seasonal_sales</v>
      </c>
    </row>
    <row r="1238" spans="2:17" x14ac:dyDescent="0.2">
      <c r="B1238" t="s">
        <v>2234</v>
      </c>
      <c r="C1238" t="s">
        <v>3496</v>
      </c>
      <c r="D1238" t="s">
        <v>4217</v>
      </c>
      <c r="E1238" t="s">
        <v>3475</v>
      </c>
      <c r="F1238" t="s">
        <v>3496</v>
      </c>
      <c r="J1238" t="str">
        <f t="shared" si="153"/>
        <v xml:space="preserve">store, </v>
      </c>
      <c r="K1238" t="str">
        <f t="shared" si="154"/>
        <v xml:space="preserve"> count, </v>
      </c>
      <c r="L1238" t="str">
        <f t="shared" si="155"/>
        <v xml:space="preserve"> ending, </v>
      </c>
      <c r="M1238" t="str">
        <f t="shared" si="156"/>
        <v xml:space="preserve"> store, </v>
      </c>
      <c r="N1238" t="str">
        <f t="shared" si="157"/>
        <v xml:space="preserve"> count</v>
      </c>
      <c r="O1238" t="str">
        <f t="shared" si="158"/>
        <v/>
      </c>
      <c r="P1238" t="str">
        <f t="shared" si="159"/>
        <v/>
      </c>
      <c r="Q1238" t="str">
        <f t="shared" si="160"/>
        <v>store,  count,  ending,  store,  count</v>
      </c>
    </row>
    <row r="1239" spans="2:17" x14ac:dyDescent="0.2">
      <c r="B1239" t="s">
        <v>2234</v>
      </c>
      <c r="C1239" t="s">
        <v>3496</v>
      </c>
      <c r="D1239" t="s">
        <v>2208</v>
      </c>
      <c r="E1239" t="s">
        <v>3473</v>
      </c>
      <c r="J1239" t="str">
        <f t="shared" si="153"/>
        <v xml:space="preserve">store, </v>
      </c>
      <c r="K1239" t="str">
        <f t="shared" si="154"/>
        <v xml:space="preserve"> count, </v>
      </c>
      <c r="L1239" t="str">
        <f t="shared" si="155"/>
        <v xml:space="preserve"> new_store, </v>
      </c>
      <c r="M1239" t="str">
        <f t="shared" si="156"/>
        <v xml:space="preserve"> openings</v>
      </c>
      <c r="N1239" t="str">
        <f t="shared" si="157"/>
        <v/>
      </c>
      <c r="O1239" t="str">
        <f t="shared" si="158"/>
        <v/>
      </c>
      <c r="P1239" t="str">
        <f t="shared" si="159"/>
        <v/>
      </c>
      <c r="Q1239" t="str">
        <f t="shared" si="160"/>
        <v>store,  count,  new_store,  openings</v>
      </c>
    </row>
    <row r="1240" spans="2:17" x14ac:dyDescent="0.2">
      <c r="B1240" t="s">
        <v>2234</v>
      </c>
      <c r="C1240" t="s">
        <v>3496</v>
      </c>
      <c r="D1240" t="s">
        <v>4218</v>
      </c>
      <c r="E1240" t="s">
        <v>3488</v>
      </c>
      <c r="J1240" t="str">
        <f t="shared" si="153"/>
        <v xml:space="preserve">store, </v>
      </c>
      <c r="K1240" t="str">
        <f t="shared" si="154"/>
        <v xml:space="preserve"> count, </v>
      </c>
      <c r="L1240" t="str">
        <f t="shared" si="155"/>
        <v xml:space="preserve"> total_selling, </v>
      </c>
      <c r="M1240" t="str">
        <f t="shared" si="156"/>
        <v xml:space="preserve"> square_footage</v>
      </c>
      <c r="N1240" t="str">
        <f t="shared" si="157"/>
        <v/>
      </c>
      <c r="O1240" t="str">
        <f t="shared" si="158"/>
        <v/>
      </c>
      <c r="P1240" t="str">
        <f t="shared" si="159"/>
        <v/>
      </c>
      <c r="Q1240" t="str">
        <f t="shared" si="160"/>
        <v>store,  count,  total_selling,  square_footage</v>
      </c>
    </row>
    <row r="1241" spans="2:17" x14ac:dyDescent="0.2">
      <c r="B1241" t="s">
        <v>1860</v>
      </c>
      <c r="C1241" t="s">
        <v>4219</v>
      </c>
      <c r="D1241" t="s">
        <v>4220</v>
      </c>
      <c r="J1241" t="str">
        <f t="shared" si="153"/>
        <v xml:space="preserve">net_sales, </v>
      </c>
      <c r="K1241" t="str">
        <f t="shared" si="154"/>
        <v xml:space="preserve"> e, </v>
      </c>
      <c r="L1241" t="str">
        <f t="shared" si="155"/>
        <v xml:space="preserve"> commerce_sales</v>
      </c>
      <c r="M1241" t="str">
        <f t="shared" si="156"/>
        <v/>
      </c>
      <c r="N1241" t="str">
        <f t="shared" si="157"/>
        <v/>
      </c>
      <c r="O1241" t="str">
        <f t="shared" si="158"/>
        <v/>
      </c>
      <c r="P1241" t="str">
        <f t="shared" si="159"/>
        <v/>
      </c>
      <c r="Q1241" t="str">
        <f t="shared" si="160"/>
        <v>net_sales,  e,  commerce_sales</v>
      </c>
    </row>
    <row r="1242" spans="2:17" x14ac:dyDescent="0.2">
      <c r="B1242" t="s">
        <v>1860</v>
      </c>
      <c r="C1242" t="s">
        <v>4219</v>
      </c>
      <c r="D1242" t="s">
        <v>4220</v>
      </c>
      <c r="J1242" t="str">
        <f t="shared" si="153"/>
        <v xml:space="preserve">net_sales, </v>
      </c>
      <c r="K1242" t="str">
        <f t="shared" si="154"/>
        <v xml:space="preserve"> e, </v>
      </c>
      <c r="L1242" t="str">
        <f t="shared" si="155"/>
        <v xml:space="preserve"> commerce_sales</v>
      </c>
      <c r="M1242" t="str">
        <f t="shared" si="156"/>
        <v/>
      </c>
      <c r="N1242" t="str">
        <f t="shared" si="157"/>
        <v/>
      </c>
      <c r="O1242" t="str">
        <f t="shared" si="158"/>
        <v/>
      </c>
      <c r="P1242" t="str">
        <f t="shared" si="159"/>
        <v/>
      </c>
      <c r="Q1242" t="str">
        <f t="shared" si="160"/>
        <v>net_sales,  e,  commerce_sales</v>
      </c>
    </row>
    <row r="1243" spans="2:17" x14ac:dyDescent="0.2">
      <c r="B1243" t="s">
        <v>1860</v>
      </c>
      <c r="C1243" t="s">
        <v>3679</v>
      </c>
      <c r="D1243" t="s">
        <v>2285</v>
      </c>
      <c r="J1243" t="str">
        <f t="shared" si="153"/>
        <v xml:space="preserve">net_sales, </v>
      </c>
      <c r="K1243" t="str">
        <f t="shared" si="154"/>
        <v xml:space="preserve"> same_, </v>
      </c>
      <c r="L1243" t="str">
        <f t="shared" si="155"/>
        <v xml:space="preserve"> storesales</v>
      </c>
      <c r="M1243" t="str">
        <f t="shared" si="156"/>
        <v/>
      </c>
      <c r="N1243" t="str">
        <f t="shared" si="157"/>
        <v/>
      </c>
      <c r="O1243" t="str">
        <f t="shared" si="158"/>
        <v/>
      </c>
      <c r="P1243" t="str">
        <f t="shared" si="159"/>
        <v/>
      </c>
      <c r="Q1243" t="str">
        <f t="shared" si="160"/>
        <v>net_sales,  same_,  storesales</v>
      </c>
    </row>
    <row r="1244" spans="2:17" x14ac:dyDescent="0.2">
      <c r="B1244" t="s">
        <v>2272</v>
      </c>
      <c r="C1244" t="s">
        <v>2201</v>
      </c>
      <c r="D1244" t="s">
        <v>4221</v>
      </c>
      <c r="J1244" t="str">
        <f t="shared" si="153"/>
        <v xml:space="preserve">relocated, </v>
      </c>
      <c r="K1244" t="str">
        <f t="shared" si="154"/>
        <v xml:space="preserve"> stores, </v>
      </c>
      <c r="L1244" t="str">
        <f t="shared" si="155"/>
        <v xml:space="preserve"> dicks_sporting_goods</v>
      </c>
      <c r="M1244" t="str">
        <f t="shared" si="156"/>
        <v/>
      </c>
      <c r="N1244" t="str">
        <f t="shared" si="157"/>
        <v/>
      </c>
      <c r="O1244" t="str">
        <f t="shared" si="158"/>
        <v/>
      </c>
      <c r="P1244" t="str">
        <f t="shared" si="159"/>
        <v/>
      </c>
      <c r="Q1244" t="str">
        <f t="shared" si="160"/>
        <v>relocated,  stores,  dicks_sporting_goods</v>
      </c>
    </row>
    <row r="1245" spans="2:17" x14ac:dyDescent="0.2">
      <c r="B1245" t="s">
        <v>2272</v>
      </c>
      <c r="C1245" t="s">
        <v>2201</v>
      </c>
      <c r="D1245" t="s">
        <v>4222</v>
      </c>
      <c r="E1245" t="s">
        <v>2201</v>
      </c>
      <c r="J1245" t="str">
        <f t="shared" si="153"/>
        <v xml:space="preserve">relocated, </v>
      </c>
      <c r="K1245" t="str">
        <f t="shared" si="154"/>
        <v xml:space="preserve"> stores, </v>
      </c>
      <c r="L1245" t="str">
        <f t="shared" si="155"/>
        <v xml:space="preserve"> specialty_concept, </v>
      </c>
      <c r="M1245" t="str">
        <f t="shared" si="156"/>
        <v xml:space="preserve"> stores</v>
      </c>
      <c r="N1245" t="str">
        <f t="shared" si="157"/>
        <v/>
      </c>
      <c r="O1245" t="str">
        <f t="shared" si="158"/>
        <v/>
      </c>
      <c r="P1245" t="str">
        <f t="shared" si="159"/>
        <v/>
      </c>
      <c r="Q1245" t="str">
        <f t="shared" si="160"/>
        <v>relocated,  stores,  specialty_concept,  stores</v>
      </c>
    </row>
    <row r="1246" spans="2:17" x14ac:dyDescent="0.2">
      <c r="B1246" t="s">
        <v>2273</v>
      </c>
      <c r="C1246" t="s">
        <v>3522</v>
      </c>
      <c r="D1246" t="s">
        <v>3563</v>
      </c>
      <c r="J1246" t="str">
        <f t="shared" si="153"/>
        <v xml:space="preserve">revenue_by, </v>
      </c>
      <c r="K1246" t="str">
        <f t="shared" si="154"/>
        <v xml:space="preserve"> net_sales, </v>
      </c>
      <c r="L1246" t="str">
        <f t="shared" si="155"/>
        <v xml:space="preserve"> sales</v>
      </c>
      <c r="M1246" t="str">
        <f t="shared" si="156"/>
        <v/>
      </c>
      <c r="N1246" t="str">
        <f t="shared" si="157"/>
        <v/>
      </c>
      <c r="O1246" t="str">
        <f t="shared" si="158"/>
        <v/>
      </c>
      <c r="P1246" t="str">
        <f t="shared" si="159"/>
        <v/>
      </c>
      <c r="Q1246" t="str">
        <f t="shared" si="160"/>
        <v>revenue_by,  net_sales,  sales</v>
      </c>
    </row>
    <row r="1247" spans="2:17" x14ac:dyDescent="0.2">
      <c r="B1247" t="s">
        <v>2095</v>
      </c>
      <c r="C1247" t="s">
        <v>4221</v>
      </c>
      <c r="J1247" t="str">
        <f t="shared" si="153"/>
        <v xml:space="preserve">square_footage, </v>
      </c>
      <c r="K1247" t="str">
        <f t="shared" si="154"/>
        <v xml:space="preserve"> dicks_sporting_goods</v>
      </c>
      <c r="L1247" t="str">
        <f t="shared" si="155"/>
        <v/>
      </c>
      <c r="M1247" t="str">
        <f t="shared" si="156"/>
        <v/>
      </c>
      <c r="N1247" t="str">
        <f t="shared" si="157"/>
        <v/>
      </c>
      <c r="O1247" t="str">
        <f t="shared" si="158"/>
        <v/>
      </c>
      <c r="P1247" t="str">
        <f t="shared" si="159"/>
        <v/>
      </c>
      <c r="Q1247" t="str">
        <f t="shared" si="160"/>
        <v>square_footage,  dicks_sporting_goods</v>
      </c>
    </row>
    <row r="1248" spans="2:17" x14ac:dyDescent="0.2">
      <c r="B1248" t="s">
        <v>2095</v>
      </c>
      <c r="C1248" t="s">
        <v>4222</v>
      </c>
      <c r="D1248" t="s">
        <v>2201</v>
      </c>
      <c r="J1248" t="str">
        <f t="shared" si="153"/>
        <v xml:space="preserve">square_footage, </v>
      </c>
      <c r="K1248" t="str">
        <f t="shared" si="154"/>
        <v xml:space="preserve"> specialty_concept, </v>
      </c>
      <c r="L1248" t="str">
        <f t="shared" si="155"/>
        <v xml:space="preserve"> stores</v>
      </c>
      <c r="M1248" t="str">
        <f t="shared" si="156"/>
        <v/>
      </c>
      <c r="N1248" t="str">
        <f t="shared" si="157"/>
        <v/>
      </c>
      <c r="O1248" t="str">
        <f t="shared" si="158"/>
        <v/>
      </c>
      <c r="P1248" t="str">
        <f t="shared" si="159"/>
        <v/>
      </c>
      <c r="Q1248" t="str">
        <f t="shared" si="160"/>
        <v>square_footage,  specialty_concept,  stores</v>
      </c>
    </row>
    <row r="1249" spans="2:17" x14ac:dyDescent="0.2">
      <c r="B1249" t="s">
        <v>273</v>
      </c>
      <c r="C1249" t="s">
        <v>4221</v>
      </c>
      <c r="J1249" t="str">
        <f t="shared" si="153"/>
        <v xml:space="preserve">stores, </v>
      </c>
      <c r="K1249" t="str">
        <f t="shared" si="154"/>
        <v xml:space="preserve"> dicks_sporting_goods</v>
      </c>
      <c r="L1249" t="str">
        <f t="shared" si="155"/>
        <v/>
      </c>
      <c r="M1249" t="str">
        <f t="shared" si="156"/>
        <v/>
      </c>
      <c r="N1249" t="str">
        <f t="shared" si="157"/>
        <v/>
      </c>
      <c r="O1249" t="str">
        <f t="shared" si="158"/>
        <v/>
      </c>
      <c r="P1249" t="str">
        <f t="shared" si="159"/>
        <v/>
      </c>
      <c r="Q1249" t="str">
        <f t="shared" si="160"/>
        <v>stores,  dicks_sporting_goods</v>
      </c>
    </row>
    <row r="1250" spans="2:17" x14ac:dyDescent="0.2">
      <c r="B1250" t="s">
        <v>273</v>
      </c>
      <c r="C1250" t="s">
        <v>4222</v>
      </c>
      <c r="D1250" t="s">
        <v>2201</v>
      </c>
      <c r="J1250" t="str">
        <f t="shared" si="153"/>
        <v xml:space="preserve">stores, </v>
      </c>
      <c r="K1250" t="str">
        <f t="shared" si="154"/>
        <v xml:space="preserve"> specialty_concept, </v>
      </c>
      <c r="L1250" t="str">
        <f t="shared" si="155"/>
        <v xml:space="preserve"> stores</v>
      </c>
      <c r="M1250" t="str">
        <f t="shared" si="156"/>
        <v/>
      </c>
      <c r="N1250" t="str">
        <f t="shared" si="157"/>
        <v/>
      </c>
      <c r="O1250" t="str">
        <f t="shared" si="158"/>
        <v/>
      </c>
      <c r="P1250" t="str">
        <f t="shared" si="159"/>
        <v/>
      </c>
      <c r="Q1250" t="str">
        <f t="shared" si="160"/>
        <v>stores,  specialty_concept,  stores</v>
      </c>
    </row>
    <row r="1251" spans="2:17" x14ac:dyDescent="0.2">
      <c r="B1251" t="s">
        <v>2274</v>
      </c>
      <c r="C1251" t="s">
        <v>2205</v>
      </c>
      <c r="D1251" t="s">
        <v>4223</v>
      </c>
      <c r="J1251" t="str">
        <f t="shared" si="153"/>
        <v xml:space="preserve">change_, </v>
      </c>
      <c r="K1251" t="str">
        <f t="shared" si="154"/>
        <v xml:space="preserve"> ticket, </v>
      </c>
      <c r="L1251" t="str">
        <f t="shared" si="155"/>
        <v xml:space="preserve"> dollar_tree</v>
      </c>
      <c r="M1251" t="str">
        <f t="shared" si="156"/>
        <v/>
      </c>
      <c r="N1251" t="str">
        <f t="shared" si="157"/>
        <v/>
      </c>
      <c r="O1251" t="str">
        <f t="shared" si="158"/>
        <v/>
      </c>
      <c r="P1251" t="str">
        <f t="shared" si="159"/>
        <v/>
      </c>
      <c r="Q1251" t="str">
        <f t="shared" si="160"/>
        <v>change_,  ticket,  dollar_tree</v>
      </c>
    </row>
    <row r="1252" spans="2:17" x14ac:dyDescent="0.2">
      <c r="B1252" t="s">
        <v>2274</v>
      </c>
      <c r="C1252" t="s">
        <v>2205</v>
      </c>
      <c r="D1252" t="s">
        <v>4224</v>
      </c>
      <c r="J1252" t="str">
        <f t="shared" si="153"/>
        <v xml:space="preserve">change_, </v>
      </c>
      <c r="K1252" t="str">
        <f t="shared" si="154"/>
        <v xml:space="preserve"> ticket, </v>
      </c>
      <c r="L1252" t="str">
        <f t="shared" si="155"/>
        <v xml:space="preserve"> family_dollar</v>
      </c>
      <c r="M1252" t="str">
        <f t="shared" si="156"/>
        <v/>
      </c>
      <c r="N1252" t="str">
        <f t="shared" si="157"/>
        <v/>
      </c>
      <c r="O1252" t="str">
        <f t="shared" si="158"/>
        <v/>
      </c>
      <c r="P1252" t="str">
        <f t="shared" si="159"/>
        <v/>
      </c>
      <c r="Q1252" t="str">
        <f t="shared" si="160"/>
        <v>change_,  ticket,  family_dollar</v>
      </c>
    </row>
    <row r="1253" spans="2:17" x14ac:dyDescent="0.2">
      <c r="B1253" t="s">
        <v>2274</v>
      </c>
      <c r="C1253" t="s">
        <v>4223</v>
      </c>
      <c r="J1253" t="str">
        <f t="shared" si="153"/>
        <v xml:space="preserve">change_, </v>
      </c>
      <c r="K1253" t="str">
        <f t="shared" si="154"/>
        <v xml:space="preserve"> dollar_tree</v>
      </c>
      <c r="L1253" t="str">
        <f t="shared" si="155"/>
        <v/>
      </c>
      <c r="M1253" t="str">
        <f t="shared" si="156"/>
        <v/>
      </c>
      <c r="N1253" t="str">
        <f t="shared" si="157"/>
        <v/>
      </c>
      <c r="O1253" t="str">
        <f t="shared" si="158"/>
        <v/>
      </c>
      <c r="P1253" t="str">
        <f t="shared" si="159"/>
        <v/>
      </c>
      <c r="Q1253" t="str">
        <f t="shared" si="160"/>
        <v>change_,  dollar_tree</v>
      </c>
    </row>
    <row r="1254" spans="2:17" x14ac:dyDescent="0.2">
      <c r="B1254" t="s">
        <v>2274</v>
      </c>
      <c r="C1254" t="s">
        <v>4224</v>
      </c>
      <c r="J1254" t="str">
        <f t="shared" si="153"/>
        <v xml:space="preserve">change_, </v>
      </c>
      <c r="K1254" t="str">
        <f t="shared" si="154"/>
        <v xml:space="preserve"> family_dollar</v>
      </c>
      <c r="L1254" t="str">
        <f t="shared" si="155"/>
        <v/>
      </c>
      <c r="M1254" t="str">
        <f t="shared" si="156"/>
        <v/>
      </c>
      <c r="N1254" t="str">
        <f t="shared" si="157"/>
        <v/>
      </c>
      <c r="O1254" t="str">
        <f t="shared" si="158"/>
        <v/>
      </c>
      <c r="P1254" t="str">
        <f t="shared" si="159"/>
        <v/>
      </c>
      <c r="Q1254" t="str">
        <f t="shared" si="160"/>
        <v>change_,  family_dollar</v>
      </c>
    </row>
    <row r="1255" spans="2:17" x14ac:dyDescent="0.2">
      <c r="B1255" t="s">
        <v>2096</v>
      </c>
      <c r="J1255" t="str">
        <f t="shared" si="153"/>
        <v>dollar_tree</v>
      </c>
      <c r="K1255" t="str">
        <f t="shared" si="154"/>
        <v/>
      </c>
      <c r="L1255" t="str">
        <f t="shared" si="155"/>
        <v/>
      </c>
      <c r="M1255" t="str">
        <f t="shared" si="156"/>
        <v/>
      </c>
      <c r="N1255" t="str">
        <f t="shared" si="157"/>
        <v/>
      </c>
      <c r="O1255" t="str">
        <f t="shared" si="158"/>
        <v/>
      </c>
      <c r="P1255" t="str">
        <f t="shared" si="159"/>
        <v/>
      </c>
      <c r="Q1255" t="str">
        <f t="shared" si="160"/>
        <v>dollar_tree</v>
      </c>
    </row>
    <row r="1256" spans="2:17" x14ac:dyDescent="0.2">
      <c r="B1256" t="s">
        <v>2185</v>
      </c>
      <c r="J1256" t="str">
        <f t="shared" si="153"/>
        <v>family_dollar</v>
      </c>
      <c r="K1256" t="str">
        <f t="shared" si="154"/>
        <v/>
      </c>
      <c r="L1256" t="str">
        <f t="shared" si="155"/>
        <v/>
      </c>
      <c r="M1256" t="str">
        <f t="shared" si="156"/>
        <v/>
      </c>
      <c r="N1256" t="str">
        <f t="shared" si="157"/>
        <v/>
      </c>
      <c r="O1256" t="str">
        <f t="shared" si="158"/>
        <v/>
      </c>
      <c r="P1256" t="str">
        <f t="shared" si="159"/>
        <v/>
      </c>
      <c r="Q1256" t="str">
        <f t="shared" si="160"/>
        <v>family_dollar</v>
      </c>
    </row>
    <row r="1257" spans="2:17" x14ac:dyDescent="0.2">
      <c r="B1257" t="s">
        <v>2667</v>
      </c>
      <c r="C1257" t="s">
        <v>3488</v>
      </c>
      <c r="J1257" t="str">
        <f t="shared" si="153"/>
        <v xml:space="preserve">retail_selling, </v>
      </c>
      <c r="K1257" t="str">
        <f t="shared" si="154"/>
        <v xml:space="preserve"> square_footage</v>
      </c>
      <c r="L1257" t="str">
        <f t="shared" si="155"/>
        <v/>
      </c>
      <c r="M1257" t="str">
        <f t="shared" si="156"/>
        <v/>
      </c>
      <c r="N1257" t="str">
        <f t="shared" si="157"/>
        <v/>
      </c>
      <c r="O1257" t="str">
        <f t="shared" si="158"/>
        <v/>
      </c>
      <c r="P1257" t="str">
        <f t="shared" si="159"/>
        <v/>
      </c>
      <c r="Q1257" t="str">
        <f t="shared" si="160"/>
        <v>retail_selling,  square_footage</v>
      </c>
    </row>
    <row r="1258" spans="2:17" x14ac:dyDescent="0.2">
      <c r="B1258" t="s">
        <v>2190</v>
      </c>
      <c r="C1258" t="s">
        <v>3473</v>
      </c>
      <c r="D1258" t="s">
        <v>4223</v>
      </c>
      <c r="J1258" t="str">
        <f t="shared" si="153"/>
        <v xml:space="preserve">new_store, </v>
      </c>
      <c r="K1258" t="str">
        <f t="shared" si="154"/>
        <v xml:space="preserve"> openings, </v>
      </c>
      <c r="L1258" t="str">
        <f t="shared" si="155"/>
        <v xml:space="preserve"> dollar_tree</v>
      </c>
      <c r="M1258" t="str">
        <f t="shared" si="156"/>
        <v/>
      </c>
      <c r="N1258" t="str">
        <f t="shared" si="157"/>
        <v/>
      </c>
      <c r="O1258" t="str">
        <f t="shared" si="158"/>
        <v/>
      </c>
      <c r="P1258" t="str">
        <f t="shared" si="159"/>
        <v/>
      </c>
      <c r="Q1258" t="str">
        <f t="shared" si="160"/>
        <v>new_store,  openings,  dollar_tree</v>
      </c>
    </row>
    <row r="1259" spans="2:17" x14ac:dyDescent="0.2">
      <c r="B1259" t="s">
        <v>2190</v>
      </c>
      <c r="C1259" t="s">
        <v>3473</v>
      </c>
      <c r="D1259" t="s">
        <v>4224</v>
      </c>
      <c r="J1259" t="str">
        <f t="shared" si="153"/>
        <v xml:space="preserve">new_store, </v>
      </c>
      <c r="K1259" t="str">
        <f t="shared" si="154"/>
        <v xml:space="preserve"> openings, </v>
      </c>
      <c r="L1259" t="str">
        <f t="shared" si="155"/>
        <v xml:space="preserve"> family_dollar</v>
      </c>
      <c r="M1259" t="str">
        <f t="shared" si="156"/>
        <v/>
      </c>
      <c r="N1259" t="str">
        <f t="shared" si="157"/>
        <v/>
      </c>
      <c r="O1259" t="str">
        <f t="shared" si="158"/>
        <v/>
      </c>
      <c r="P1259" t="str">
        <f t="shared" si="159"/>
        <v/>
      </c>
      <c r="Q1259" t="str">
        <f t="shared" si="160"/>
        <v>new_store,  openings,  family_dollar</v>
      </c>
    </row>
    <row r="1260" spans="2:17" x14ac:dyDescent="0.2">
      <c r="B1260" t="s">
        <v>2275</v>
      </c>
      <c r="C1260" t="s">
        <v>2201</v>
      </c>
      <c r="D1260" t="s">
        <v>4223</v>
      </c>
      <c r="J1260" t="str">
        <f t="shared" si="153"/>
        <v xml:space="preserve">re_bannered, </v>
      </c>
      <c r="K1260" t="str">
        <f t="shared" si="154"/>
        <v xml:space="preserve"> stores, </v>
      </c>
      <c r="L1260" t="str">
        <f t="shared" si="155"/>
        <v xml:space="preserve"> dollar_tree</v>
      </c>
      <c r="M1260" t="str">
        <f t="shared" si="156"/>
        <v/>
      </c>
      <c r="N1260" t="str">
        <f t="shared" si="157"/>
        <v/>
      </c>
      <c r="O1260" t="str">
        <f t="shared" si="158"/>
        <v/>
      </c>
      <c r="P1260" t="str">
        <f t="shared" si="159"/>
        <v/>
      </c>
      <c r="Q1260" t="str">
        <f t="shared" si="160"/>
        <v>re_bannered,  stores,  dollar_tree</v>
      </c>
    </row>
    <row r="1261" spans="2:17" x14ac:dyDescent="0.2">
      <c r="B1261" t="s">
        <v>2275</v>
      </c>
      <c r="C1261" t="s">
        <v>2201</v>
      </c>
      <c r="D1261" t="s">
        <v>4224</v>
      </c>
      <c r="J1261" t="str">
        <f t="shared" si="153"/>
        <v xml:space="preserve">re_bannered, </v>
      </c>
      <c r="K1261" t="str">
        <f t="shared" si="154"/>
        <v xml:space="preserve"> stores, </v>
      </c>
      <c r="L1261" t="str">
        <f t="shared" si="155"/>
        <v xml:space="preserve"> family_dollar</v>
      </c>
      <c r="M1261" t="str">
        <f t="shared" si="156"/>
        <v/>
      </c>
      <c r="N1261" t="str">
        <f t="shared" si="157"/>
        <v/>
      </c>
      <c r="O1261" t="str">
        <f t="shared" si="158"/>
        <v/>
      </c>
      <c r="P1261" t="str">
        <f t="shared" si="159"/>
        <v/>
      </c>
      <c r="Q1261" t="str">
        <f t="shared" si="160"/>
        <v>re_bannered,  stores,  family_dollar</v>
      </c>
    </row>
    <row r="1262" spans="2:17" x14ac:dyDescent="0.2">
      <c r="B1262" t="s">
        <v>2276</v>
      </c>
      <c r="C1262" t="s">
        <v>2201</v>
      </c>
      <c r="D1262" t="s">
        <v>4225</v>
      </c>
      <c r="J1262" t="str">
        <f t="shared" si="153"/>
        <v xml:space="preserve">renovated, </v>
      </c>
      <c r="K1262" t="str">
        <f t="shared" si="154"/>
        <v xml:space="preserve"> stores, </v>
      </c>
      <c r="L1262" t="str">
        <f t="shared" si="155"/>
        <v xml:space="preserve"> completed_renovations</v>
      </c>
      <c r="M1262" t="str">
        <f t="shared" si="156"/>
        <v/>
      </c>
      <c r="N1262" t="str">
        <f t="shared" si="157"/>
        <v/>
      </c>
      <c r="O1262" t="str">
        <f t="shared" si="158"/>
        <v/>
      </c>
      <c r="P1262" t="str">
        <f t="shared" si="159"/>
        <v/>
      </c>
      <c r="Q1262" t="str">
        <f t="shared" si="160"/>
        <v>renovated,  stores,  completed_renovations</v>
      </c>
    </row>
    <row r="1263" spans="2:17" x14ac:dyDescent="0.2">
      <c r="B1263" t="s">
        <v>2294</v>
      </c>
      <c r="C1263" t="s">
        <v>2285</v>
      </c>
      <c r="D1263" t="s">
        <v>3679</v>
      </c>
      <c r="E1263" t="s">
        <v>2285</v>
      </c>
      <c r="J1263" t="str">
        <f t="shared" si="153"/>
        <v xml:space="preserve">same_, </v>
      </c>
      <c r="K1263" t="str">
        <f t="shared" si="154"/>
        <v xml:space="preserve"> storesales, </v>
      </c>
      <c r="L1263" t="str">
        <f t="shared" si="155"/>
        <v xml:space="preserve"> same_, </v>
      </c>
      <c r="M1263" t="str">
        <f t="shared" si="156"/>
        <v xml:space="preserve"> storesales</v>
      </c>
      <c r="N1263" t="str">
        <f t="shared" si="157"/>
        <v/>
      </c>
      <c r="O1263" t="str">
        <f t="shared" si="158"/>
        <v/>
      </c>
      <c r="P1263" t="str">
        <f t="shared" si="159"/>
        <v/>
      </c>
      <c r="Q1263" t="str">
        <f t="shared" si="160"/>
        <v>same_,  storesales,  same_,  storesales</v>
      </c>
    </row>
    <row r="1264" spans="2:17" x14ac:dyDescent="0.2">
      <c r="B1264" t="s">
        <v>2294</v>
      </c>
      <c r="C1264" t="s">
        <v>2285</v>
      </c>
      <c r="D1264" t="s">
        <v>3585</v>
      </c>
      <c r="E1264" t="s">
        <v>4226</v>
      </c>
      <c r="F1264" t="s">
        <v>2285</v>
      </c>
      <c r="J1264" t="str">
        <f t="shared" si="153"/>
        <v xml:space="preserve">same_, </v>
      </c>
      <c r="K1264" t="str">
        <f t="shared" si="154"/>
        <v xml:space="preserve"> storesales, </v>
      </c>
      <c r="L1264" t="str">
        <f t="shared" si="155"/>
        <v xml:space="preserve"> segment, </v>
      </c>
      <c r="M1264" t="str">
        <f t="shared" si="156"/>
        <v xml:space="preserve"> dollar_tree_same_, </v>
      </c>
      <c r="N1264" t="str">
        <f t="shared" si="157"/>
        <v xml:space="preserve"> storesales</v>
      </c>
      <c r="O1264" t="str">
        <f t="shared" si="158"/>
        <v/>
      </c>
      <c r="P1264" t="str">
        <f t="shared" si="159"/>
        <v/>
      </c>
      <c r="Q1264" t="str">
        <f t="shared" si="160"/>
        <v>same_,  storesales,  segment,  dollar_tree_same_,  storesales</v>
      </c>
    </row>
    <row r="1265" spans="2:17" x14ac:dyDescent="0.2">
      <c r="B1265" t="s">
        <v>2294</v>
      </c>
      <c r="C1265" t="s">
        <v>2285</v>
      </c>
      <c r="D1265" t="s">
        <v>3585</v>
      </c>
      <c r="E1265" t="s">
        <v>4227</v>
      </c>
      <c r="F1265" t="s">
        <v>2285</v>
      </c>
      <c r="J1265" t="str">
        <f t="shared" si="153"/>
        <v xml:space="preserve">same_, </v>
      </c>
      <c r="K1265" t="str">
        <f t="shared" si="154"/>
        <v xml:space="preserve"> storesales, </v>
      </c>
      <c r="L1265" t="str">
        <f t="shared" si="155"/>
        <v xml:space="preserve"> segment, </v>
      </c>
      <c r="M1265" t="str">
        <f t="shared" si="156"/>
        <v xml:space="preserve"> family_dollar_same_, </v>
      </c>
      <c r="N1265" t="str">
        <f t="shared" si="157"/>
        <v xml:space="preserve"> storesales</v>
      </c>
      <c r="O1265" t="str">
        <f t="shared" si="158"/>
        <v/>
      </c>
      <c r="P1265" t="str">
        <f t="shared" si="159"/>
        <v/>
      </c>
      <c r="Q1265" t="str">
        <f t="shared" si="160"/>
        <v>same_,  storesales,  segment,  family_dollar_same_,  storesales</v>
      </c>
    </row>
    <row r="1266" spans="2:17" x14ac:dyDescent="0.2">
      <c r="B1266" t="s">
        <v>1797</v>
      </c>
      <c r="C1266" t="s">
        <v>3483</v>
      </c>
      <c r="D1266" t="s">
        <v>4228</v>
      </c>
      <c r="E1266" t="s">
        <v>3570</v>
      </c>
      <c r="J1266" t="str">
        <f t="shared" si="153"/>
        <v xml:space="preserve">segment_sales, </v>
      </c>
      <c r="K1266" t="str">
        <f t="shared" si="154"/>
        <v xml:space="preserve"> corporate, </v>
      </c>
      <c r="L1266" t="str">
        <f t="shared" si="155"/>
        <v xml:space="preserve"> support, </v>
      </c>
      <c r="M1266" t="str">
        <f t="shared" si="156"/>
        <v xml:space="preserve"> other_sales</v>
      </c>
      <c r="N1266" t="str">
        <f t="shared" si="157"/>
        <v/>
      </c>
      <c r="O1266" t="str">
        <f t="shared" si="158"/>
        <v/>
      </c>
      <c r="P1266" t="str">
        <f t="shared" si="159"/>
        <v/>
      </c>
      <c r="Q1266" t="str">
        <f t="shared" si="160"/>
        <v>segment_sales,  corporate,  support,  other_sales</v>
      </c>
    </row>
    <row r="1267" spans="2:17" x14ac:dyDescent="0.2">
      <c r="B1267" t="s">
        <v>1797</v>
      </c>
      <c r="C1267" t="s">
        <v>4229</v>
      </c>
      <c r="J1267" t="str">
        <f t="shared" si="153"/>
        <v xml:space="preserve">segment_sales, </v>
      </c>
      <c r="K1267" t="str">
        <f t="shared" si="154"/>
        <v xml:space="preserve"> dollar_tree_sales</v>
      </c>
      <c r="L1267" t="str">
        <f t="shared" si="155"/>
        <v/>
      </c>
      <c r="M1267" t="str">
        <f t="shared" si="156"/>
        <v/>
      </c>
      <c r="N1267" t="str">
        <f t="shared" si="157"/>
        <v/>
      </c>
      <c r="O1267" t="str">
        <f t="shared" si="158"/>
        <v/>
      </c>
      <c r="P1267" t="str">
        <f t="shared" si="159"/>
        <v/>
      </c>
      <c r="Q1267" t="str">
        <f t="shared" si="160"/>
        <v>segment_sales,  dollar_tree_sales</v>
      </c>
    </row>
    <row r="1268" spans="2:17" x14ac:dyDescent="0.2">
      <c r="B1268" t="s">
        <v>1797</v>
      </c>
      <c r="C1268" t="s">
        <v>4230</v>
      </c>
      <c r="J1268" t="str">
        <f t="shared" si="153"/>
        <v xml:space="preserve">segment_sales, </v>
      </c>
      <c r="K1268" t="str">
        <f t="shared" si="154"/>
        <v xml:space="preserve"> family_dollar_sales</v>
      </c>
      <c r="L1268" t="str">
        <f t="shared" si="155"/>
        <v/>
      </c>
      <c r="M1268" t="str">
        <f t="shared" si="156"/>
        <v/>
      </c>
      <c r="N1268" t="str">
        <f t="shared" si="157"/>
        <v/>
      </c>
      <c r="O1268" t="str">
        <f t="shared" si="158"/>
        <v/>
      </c>
      <c r="P1268" t="str">
        <f t="shared" si="159"/>
        <v/>
      </c>
      <c r="Q1268" t="str">
        <f t="shared" si="160"/>
        <v>segment_sales,  family_dollar_sales</v>
      </c>
    </row>
    <row r="1269" spans="2:17" x14ac:dyDescent="0.2">
      <c r="B1269" t="s">
        <v>1797</v>
      </c>
      <c r="C1269" t="s">
        <v>4231</v>
      </c>
      <c r="J1269" t="str">
        <f t="shared" si="153"/>
        <v xml:space="preserve">segment_sales, </v>
      </c>
      <c r="K1269" t="str">
        <f t="shared" si="154"/>
        <v xml:space="preserve"> total_segment_sales</v>
      </c>
      <c r="L1269" t="str">
        <f t="shared" si="155"/>
        <v/>
      </c>
      <c r="M1269" t="str">
        <f t="shared" si="156"/>
        <v/>
      </c>
      <c r="N1269" t="str">
        <f t="shared" si="157"/>
        <v/>
      </c>
      <c r="O1269" t="str">
        <f t="shared" si="158"/>
        <v/>
      </c>
      <c r="P1269" t="str">
        <f t="shared" si="159"/>
        <v/>
      </c>
      <c r="Q1269" t="str">
        <f t="shared" si="160"/>
        <v>segment_sales,  total_segment_sales</v>
      </c>
    </row>
    <row r="1270" spans="2:17" x14ac:dyDescent="0.2">
      <c r="B1270" t="s">
        <v>2290</v>
      </c>
      <c r="C1270" t="s">
        <v>3488</v>
      </c>
      <c r="D1270" t="s">
        <v>4223</v>
      </c>
      <c r="J1270" t="str">
        <f t="shared" si="153"/>
        <v xml:space="preserve">selling, </v>
      </c>
      <c r="K1270" t="str">
        <f t="shared" si="154"/>
        <v xml:space="preserve"> square_footage, </v>
      </c>
      <c r="L1270" t="str">
        <f t="shared" si="155"/>
        <v xml:space="preserve"> dollar_tree</v>
      </c>
      <c r="M1270" t="str">
        <f t="shared" si="156"/>
        <v/>
      </c>
      <c r="N1270" t="str">
        <f t="shared" si="157"/>
        <v/>
      </c>
      <c r="O1270" t="str">
        <f t="shared" si="158"/>
        <v/>
      </c>
      <c r="P1270" t="str">
        <f t="shared" si="159"/>
        <v/>
      </c>
      <c r="Q1270" t="str">
        <f t="shared" si="160"/>
        <v>selling,  square_footage,  dollar_tree</v>
      </c>
    </row>
    <row r="1271" spans="2:17" x14ac:dyDescent="0.2">
      <c r="B1271" t="s">
        <v>2290</v>
      </c>
      <c r="C1271" t="s">
        <v>3488</v>
      </c>
      <c r="D1271" t="s">
        <v>4224</v>
      </c>
      <c r="J1271" t="str">
        <f t="shared" si="153"/>
        <v xml:space="preserve">selling, </v>
      </c>
      <c r="K1271" t="str">
        <f t="shared" si="154"/>
        <v xml:space="preserve"> square_footage, </v>
      </c>
      <c r="L1271" t="str">
        <f t="shared" si="155"/>
        <v xml:space="preserve"> family_dollar</v>
      </c>
      <c r="M1271" t="str">
        <f t="shared" si="156"/>
        <v/>
      </c>
      <c r="N1271" t="str">
        <f t="shared" si="157"/>
        <v/>
      </c>
      <c r="O1271" t="str">
        <f t="shared" si="158"/>
        <v/>
      </c>
      <c r="P1271" t="str">
        <f t="shared" si="159"/>
        <v/>
      </c>
      <c r="Q1271" t="str">
        <f t="shared" si="160"/>
        <v>selling,  square_footage,  family_dollar</v>
      </c>
    </row>
    <row r="1272" spans="2:17" x14ac:dyDescent="0.2">
      <c r="B1272" t="s">
        <v>1763</v>
      </c>
      <c r="C1272" t="s">
        <v>4223</v>
      </c>
      <c r="J1272" t="str">
        <f t="shared" si="153"/>
        <v xml:space="preserve">store_closures, </v>
      </c>
      <c r="K1272" t="str">
        <f t="shared" si="154"/>
        <v xml:space="preserve"> dollar_tree</v>
      </c>
      <c r="L1272" t="str">
        <f t="shared" si="155"/>
        <v/>
      </c>
      <c r="M1272" t="str">
        <f t="shared" si="156"/>
        <v/>
      </c>
      <c r="N1272" t="str">
        <f t="shared" si="157"/>
        <v/>
      </c>
      <c r="O1272" t="str">
        <f t="shared" si="158"/>
        <v/>
      </c>
      <c r="P1272" t="str">
        <f t="shared" si="159"/>
        <v/>
      </c>
      <c r="Q1272" t="str">
        <f t="shared" si="160"/>
        <v>store_closures,  dollar_tree</v>
      </c>
    </row>
    <row r="1273" spans="2:17" x14ac:dyDescent="0.2">
      <c r="B1273" t="s">
        <v>1763</v>
      </c>
      <c r="C1273" t="s">
        <v>4224</v>
      </c>
      <c r="J1273" t="str">
        <f t="shared" si="153"/>
        <v xml:space="preserve">store_closures, </v>
      </c>
      <c r="K1273" t="str">
        <f t="shared" si="154"/>
        <v xml:space="preserve"> family_dollar</v>
      </c>
      <c r="L1273" t="str">
        <f t="shared" si="155"/>
        <v/>
      </c>
      <c r="M1273" t="str">
        <f t="shared" si="156"/>
        <v/>
      </c>
      <c r="N1273" t="str">
        <f t="shared" si="157"/>
        <v/>
      </c>
      <c r="O1273" t="str">
        <f t="shared" si="158"/>
        <v/>
      </c>
      <c r="P1273" t="str">
        <f t="shared" si="159"/>
        <v/>
      </c>
      <c r="Q1273" t="str">
        <f t="shared" si="160"/>
        <v>store_closures,  family_dollar</v>
      </c>
    </row>
    <row r="1274" spans="2:17" x14ac:dyDescent="0.2">
      <c r="B1274" t="s">
        <v>273</v>
      </c>
      <c r="C1274" t="s">
        <v>3545</v>
      </c>
      <c r="D1274" t="s">
        <v>2201</v>
      </c>
      <c r="J1274" t="str">
        <f t="shared" si="153"/>
        <v xml:space="preserve">stores, </v>
      </c>
      <c r="K1274" t="str">
        <f t="shared" si="154"/>
        <v xml:space="preserve"> closed, </v>
      </c>
      <c r="L1274" t="str">
        <f t="shared" si="155"/>
        <v xml:space="preserve"> stores</v>
      </c>
      <c r="M1274" t="str">
        <f t="shared" si="156"/>
        <v/>
      </c>
      <c r="N1274" t="str">
        <f t="shared" si="157"/>
        <v/>
      </c>
      <c r="O1274" t="str">
        <f t="shared" si="158"/>
        <v/>
      </c>
      <c r="P1274" t="str">
        <f t="shared" si="159"/>
        <v/>
      </c>
      <c r="Q1274" t="str">
        <f t="shared" si="160"/>
        <v>stores,  closed,  stores</v>
      </c>
    </row>
    <row r="1275" spans="2:17" x14ac:dyDescent="0.2">
      <c r="B1275" t="s">
        <v>273</v>
      </c>
      <c r="C1275" t="s">
        <v>4232</v>
      </c>
      <c r="D1275" t="s">
        <v>4233</v>
      </c>
      <c r="E1275" t="s">
        <v>2201</v>
      </c>
      <c r="J1275" t="str">
        <f t="shared" si="153"/>
        <v xml:space="preserve">stores, </v>
      </c>
      <c r="K1275" t="str">
        <f t="shared" si="154"/>
        <v xml:space="preserve"> exp, </v>
      </c>
      <c r="L1275" t="str">
        <f t="shared" si="155"/>
        <v xml:space="preserve"> ed_or_relocated, </v>
      </c>
      <c r="M1275" t="str">
        <f t="shared" si="156"/>
        <v xml:space="preserve"> stores</v>
      </c>
      <c r="N1275" t="str">
        <f t="shared" si="157"/>
        <v/>
      </c>
      <c r="O1275" t="str">
        <f t="shared" si="158"/>
        <v/>
      </c>
      <c r="P1275" t="str">
        <f t="shared" si="159"/>
        <v/>
      </c>
      <c r="Q1275" t="str">
        <f t="shared" si="160"/>
        <v>stores,  exp,  ed_or_relocated,  stores</v>
      </c>
    </row>
    <row r="1276" spans="2:17" x14ac:dyDescent="0.2">
      <c r="B1276" t="s">
        <v>2101</v>
      </c>
      <c r="C1276" t="s">
        <v>4234</v>
      </c>
      <c r="D1276" t="s">
        <v>3473</v>
      </c>
      <c r="J1276" t="str">
        <f t="shared" si="153"/>
        <v xml:space="preserve">centers, </v>
      </c>
      <c r="K1276" t="str">
        <f t="shared" si="154"/>
        <v xml:space="preserve"> net_new_center, </v>
      </c>
      <c r="L1276" t="str">
        <f t="shared" si="155"/>
        <v xml:space="preserve"> openings</v>
      </c>
      <c r="M1276" t="str">
        <f t="shared" si="156"/>
        <v/>
      </c>
      <c r="N1276" t="str">
        <f t="shared" si="157"/>
        <v/>
      </c>
      <c r="O1276" t="str">
        <f t="shared" si="158"/>
        <v/>
      </c>
      <c r="P1276" t="str">
        <f t="shared" si="159"/>
        <v/>
      </c>
      <c r="Q1276" t="str">
        <f t="shared" si="160"/>
        <v>centers,  net_new_center,  openings</v>
      </c>
    </row>
    <row r="1277" spans="2:17" x14ac:dyDescent="0.2">
      <c r="B1277" t="s">
        <v>2101</v>
      </c>
      <c r="C1277" t="s">
        <v>4235</v>
      </c>
      <c r="J1277" t="str">
        <f t="shared" si="153"/>
        <v xml:space="preserve">centers, </v>
      </c>
      <c r="K1277" t="str">
        <f t="shared" si="154"/>
        <v xml:space="preserve"> net_new_centers</v>
      </c>
      <c r="L1277" t="str">
        <f t="shared" si="155"/>
        <v/>
      </c>
      <c r="M1277" t="str">
        <f t="shared" si="156"/>
        <v/>
      </c>
      <c r="N1277" t="str">
        <f t="shared" si="157"/>
        <v/>
      </c>
      <c r="O1277" t="str">
        <f t="shared" si="158"/>
        <v/>
      </c>
      <c r="P1277" t="str">
        <f t="shared" si="159"/>
        <v/>
      </c>
      <c r="Q1277" t="str">
        <f t="shared" si="160"/>
        <v>centers,  net_new_centers</v>
      </c>
    </row>
    <row r="1278" spans="2:17" x14ac:dyDescent="0.2">
      <c r="B1278" t="s">
        <v>2101</v>
      </c>
      <c r="C1278" t="s">
        <v>4236</v>
      </c>
      <c r="J1278" t="str">
        <f t="shared" si="153"/>
        <v xml:space="preserve">centers, </v>
      </c>
      <c r="K1278" t="str">
        <f t="shared" si="154"/>
        <v xml:space="preserve"> network_locations</v>
      </c>
      <c r="L1278" t="str">
        <f t="shared" si="155"/>
        <v/>
      </c>
      <c r="M1278" t="str">
        <f t="shared" si="156"/>
        <v/>
      </c>
      <c r="N1278" t="str">
        <f t="shared" si="157"/>
        <v/>
      </c>
      <c r="O1278" t="str">
        <f t="shared" si="158"/>
        <v/>
      </c>
      <c r="P1278" t="str">
        <f t="shared" si="159"/>
        <v/>
      </c>
      <c r="Q1278" t="str">
        <f t="shared" si="160"/>
        <v>centers,  network_locations</v>
      </c>
    </row>
    <row r="1279" spans="2:17" x14ac:dyDescent="0.2">
      <c r="B1279" t="s">
        <v>2232</v>
      </c>
      <c r="C1279" t="s">
        <v>3469</v>
      </c>
      <c r="D1279" t="s">
        <v>4237</v>
      </c>
      <c r="J1279" t="str">
        <f t="shared" si="153"/>
        <v xml:space="preserve">segment, </v>
      </c>
      <c r="K1279" t="str">
        <f t="shared" si="154"/>
        <v xml:space="preserve"> revenue, </v>
      </c>
      <c r="L1279" t="str">
        <f t="shared" si="155"/>
        <v xml:space="preserve"> marketing_fees</v>
      </c>
      <c r="M1279" t="str">
        <f t="shared" si="156"/>
        <v/>
      </c>
      <c r="N1279" t="str">
        <f t="shared" si="157"/>
        <v/>
      </c>
      <c r="O1279" t="str">
        <f t="shared" si="158"/>
        <v/>
      </c>
      <c r="P1279" t="str">
        <f t="shared" si="159"/>
        <v/>
      </c>
      <c r="Q1279" t="str">
        <f t="shared" si="160"/>
        <v>segment,  revenue,  marketing_fees</v>
      </c>
    </row>
    <row r="1280" spans="2:17" x14ac:dyDescent="0.2">
      <c r="B1280" t="s">
        <v>2232</v>
      </c>
      <c r="C1280" t="s">
        <v>3469</v>
      </c>
      <c r="D1280" t="s">
        <v>3494</v>
      </c>
      <c r="E1280" t="s">
        <v>3469</v>
      </c>
      <c r="J1280" t="str">
        <f t="shared" si="153"/>
        <v xml:space="preserve">segment, </v>
      </c>
      <c r="K1280" t="str">
        <f t="shared" si="154"/>
        <v xml:space="preserve"> revenue, </v>
      </c>
      <c r="L1280" t="str">
        <f t="shared" si="155"/>
        <v xml:space="preserve"> other, </v>
      </c>
      <c r="M1280" t="str">
        <f t="shared" si="156"/>
        <v xml:space="preserve"> revenue</v>
      </c>
      <c r="N1280" t="str">
        <f t="shared" si="157"/>
        <v/>
      </c>
      <c r="O1280" t="str">
        <f t="shared" si="158"/>
        <v/>
      </c>
      <c r="P1280" t="str">
        <f t="shared" si="159"/>
        <v/>
      </c>
      <c r="Q1280" t="str">
        <f t="shared" si="160"/>
        <v>segment,  revenue,  other,  revenue</v>
      </c>
    </row>
    <row r="1281" spans="2:17" x14ac:dyDescent="0.2">
      <c r="B1281" t="s">
        <v>2232</v>
      </c>
      <c r="C1281" t="s">
        <v>3469</v>
      </c>
      <c r="D1281" t="s">
        <v>3553</v>
      </c>
      <c r="J1281" t="str">
        <f t="shared" si="153"/>
        <v xml:space="preserve">segment, </v>
      </c>
      <c r="K1281" t="str">
        <f t="shared" si="154"/>
        <v xml:space="preserve"> revenue, </v>
      </c>
      <c r="L1281" t="str">
        <f t="shared" si="155"/>
        <v xml:space="preserve"> product_sales</v>
      </c>
      <c r="M1281" t="str">
        <f t="shared" si="156"/>
        <v/>
      </c>
      <c r="N1281" t="str">
        <f t="shared" si="157"/>
        <v/>
      </c>
      <c r="O1281" t="str">
        <f t="shared" si="158"/>
        <v/>
      </c>
      <c r="P1281" t="str">
        <f t="shared" si="159"/>
        <v/>
      </c>
      <c r="Q1281" t="str">
        <f t="shared" si="160"/>
        <v>segment,  revenue,  product_sales</v>
      </c>
    </row>
    <row r="1282" spans="2:17" x14ac:dyDescent="0.2">
      <c r="B1282" t="s">
        <v>2232</v>
      </c>
      <c r="C1282" t="s">
        <v>3469</v>
      </c>
      <c r="D1282" t="s">
        <v>4238</v>
      </c>
      <c r="J1282" t="str">
        <f t="shared" si="153"/>
        <v xml:space="preserve">segment, </v>
      </c>
      <c r="K1282" t="str">
        <f t="shared" si="154"/>
        <v xml:space="preserve"> revenue, </v>
      </c>
      <c r="L1282" t="str">
        <f t="shared" si="155"/>
        <v xml:space="preserve"> royalty_fees</v>
      </c>
      <c r="M1282" t="str">
        <f t="shared" si="156"/>
        <v/>
      </c>
      <c r="N1282" t="str">
        <f t="shared" si="157"/>
        <v/>
      </c>
      <c r="O1282" t="str">
        <f t="shared" si="158"/>
        <v/>
      </c>
      <c r="P1282" t="str">
        <f t="shared" si="159"/>
        <v/>
      </c>
      <c r="Q1282" t="str">
        <f t="shared" si="160"/>
        <v>segment,  revenue,  royalty_fees</v>
      </c>
    </row>
    <row r="1283" spans="2:17" x14ac:dyDescent="0.2">
      <c r="B1283" t="s">
        <v>2267</v>
      </c>
      <c r="C1283" t="s">
        <v>2285</v>
      </c>
      <c r="D1283" t="s">
        <v>3778</v>
      </c>
      <c r="E1283" t="s">
        <v>3951</v>
      </c>
      <c r="J1283" t="str">
        <f t="shared" ref="J1283:J1346" si="161">IF(B1283="","",IF(C1283&lt;&gt;"",B1283&amp;", ",B1283))</f>
        <v xml:space="preserve">comparable_, </v>
      </c>
      <c r="K1283" t="str">
        <f t="shared" ref="K1283:K1346" si="162">IF(C1283="","",IF(D1283&lt;&gt;"",C1283&amp;", ",C1283))</f>
        <v xml:space="preserve"> storesales, </v>
      </c>
      <c r="L1283" t="str">
        <f t="shared" ref="L1283:L1346" si="163">IF(D1283="","",IF(E1283&lt;&gt;"",D1283&amp;", ",D1283))</f>
        <v xml:space="preserve"> comparable_, </v>
      </c>
      <c r="M1283" t="str">
        <f t="shared" ref="M1283:M1346" si="164">IF(E1283="","",IF(F1283&lt;&gt;"",E1283&amp;", ",E1283))</f>
        <v xml:space="preserve"> storesales_growth</v>
      </c>
      <c r="N1283" t="str">
        <f t="shared" ref="N1283:N1346" si="165">IF(F1283="","",IF(G1283&lt;&gt;"",F1283&amp;", ",F1283))</f>
        <v/>
      </c>
      <c r="O1283" t="str">
        <f t="shared" ref="O1283:O1346" si="166">IF(G1283="","",IF(H1283&lt;&gt;"",G1283&amp;", ",G1283))</f>
        <v/>
      </c>
      <c r="P1283" t="str">
        <f t="shared" ref="P1283:P1346" si="167">IF(H1283="","",IF(I1283&lt;&gt;"",H1283&amp;", ",H1283))</f>
        <v/>
      </c>
      <c r="Q1283" t="str">
        <f t="shared" ref="Q1283:Q1346" si="168">CONCATENATE(J1283,K1283,L1283,M1283,N1283,O1283,P1283)</f>
        <v>comparable_,  storesales,  comparable_,  storesales_growth</v>
      </c>
    </row>
    <row r="1284" spans="2:17" x14ac:dyDescent="0.2">
      <c r="B1284" t="s">
        <v>2190</v>
      </c>
      <c r="C1284" t="s">
        <v>3473</v>
      </c>
      <c r="D1284" t="s">
        <v>4239</v>
      </c>
      <c r="E1284" t="s">
        <v>4240</v>
      </c>
      <c r="F1284" t="s">
        <v>2201</v>
      </c>
      <c r="J1284" t="str">
        <f t="shared" si="161"/>
        <v xml:space="preserve">new_store, </v>
      </c>
      <c r="K1284" t="str">
        <f t="shared" si="162"/>
        <v xml:space="preserve"> openings, </v>
      </c>
      <c r="L1284" t="str">
        <f t="shared" si="163"/>
        <v xml:space="preserve"> americas_best_contacts, </v>
      </c>
      <c r="M1284" t="str">
        <f t="shared" si="164"/>
        <v xml:space="preserve"> eyeglasses, </v>
      </c>
      <c r="N1284" t="str">
        <f t="shared" si="165"/>
        <v xml:space="preserve"> stores</v>
      </c>
      <c r="O1284" t="str">
        <f t="shared" si="166"/>
        <v/>
      </c>
      <c r="P1284" t="str">
        <f t="shared" si="167"/>
        <v/>
      </c>
      <c r="Q1284" t="str">
        <f t="shared" si="168"/>
        <v>new_store,  openings,  americas_best_contacts,  eyeglasses,  stores</v>
      </c>
    </row>
    <row r="1285" spans="2:17" x14ac:dyDescent="0.2">
      <c r="B1285" t="s">
        <v>2190</v>
      </c>
      <c r="C1285" t="s">
        <v>3473</v>
      </c>
      <c r="D1285" t="s">
        <v>4241</v>
      </c>
      <c r="E1285" t="s">
        <v>2201</v>
      </c>
      <c r="J1285" t="str">
        <f t="shared" si="161"/>
        <v xml:space="preserve">new_store, </v>
      </c>
      <c r="K1285" t="str">
        <f t="shared" si="162"/>
        <v xml:space="preserve"> openings, </v>
      </c>
      <c r="L1285" t="str">
        <f t="shared" si="163"/>
        <v xml:space="preserve"> eyeglass_world, </v>
      </c>
      <c r="M1285" t="str">
        <f t="shared" si="164"/>
        <v xml:space="preserve"> stores</v>
      </c>
      <c r="N1285" t="str">
        <f t="shared" si="165"/>
        <v/>
      </c>
      <c r="O1285" t="str">
        <f t="shared" si="166"/>
        <v/>
      </c>
      <c r="P1285" t="str">
        <f t="shared" si="167"/>
        <v/>
      </c>
      <c r="Q1285" t="str">
        <f t="shared" si="168"/>
        <v>new_store,  openings,  eyeglass_world,  stores</v>
      </c>
    </row>
    <row r="1286" spans="2:17" x14ac:dyDescent="0.2">
      <c r="B1286" t="s">
        <v>2190</v>
      </c>
      <c r="C1286" t="s">
        <v>3473</v>
      </c>
      <c r="D1286" t="s">
        <v>3515</v>
      </c>
      <c r="E1286" t="s">
        <v>2201</v>
      </c>
      <c r="J1286" t="str">
        <f t="shared" si="161"/>
        <v xml:space="preserve">new_store, </v>
      </c>
      <c r="K1286" t="str">
        <f t="shared" si="162"/>
        <v xml:space="preserve"> openings, </v>
      </c>
      <c r="L1286" t="str">
        <f t="shared" si="163"/>
        <v xml:space="preserve"> total, </v>
      </c>
      <c r="M1286" t="str">
        <f t="shared" si="164"/>
        <v xml:space="preserve"> stores</v>
      </c>
      <c r="N1286" t="str">
        <f t="shared" si="165"/>
        <v/>
      </c>
      <c r="O1286" t="str">
        <f t="shared" si="166"/>
        <v/>
      </c>
      <c r="P1286" t="str">
        <f t="shared" si="167"/>
        <v/>
      </c>
      <c r="Q1286" t="str">
        <f t="shared" si="168"/>
        <v>new_store,  openings,  total,  stores</v>
      </c>
    </row>
    <row r="1287" spans="2:17" x14ac:dyDescent="0.2">
      <c r="B1287" t="s">
        <v>2190</v>
      </c>
      <c r="C1287" t="s">
        <v>3473</v>
      </c>
      <c r="D1287" t="s">
        <v>4242</v>
      </c>
      <c r="E1287" t="s">
        <v>4243</v>
      </c>
      <c r="J1287" t="str">
        <f t="shared" si="161"/>
        <v xml:space="preserve">new_store, </v>
      </c>
      <c r="K1287" t="str">
        <f t="shared" si="162"/>
        <v xml:space="preserve"> openings, </v>
      </c>
      <c r="L1287" t="str">
        <f t="shared" si="163"/>
        <v xml:space="preserve"> vision_centers, </v>
      </c>
      <c r="M1287" t="str">
        <f t="shared" si="164"/>
        <v xml:space="preserve"> _walmart</v>
      </c>
      <c r="N1287" t="str">
        <f t="shared" si="165"/>
        <v/>
      </c>
      <c r="O1287" t="str">
        <f t="shared" si="166"/>
        <v/>
      </c>
      <c r="P1287" t="str">
        <f t="shared" si="167"/>
        <v/>
      </c>
      <c r="Q1287" t="str">
        <f t="shared" si="168"/>
        <v>new_store,  openings,  vision_centers,  _walmart</v>
      </c>
    </row>
    <row r="1288" spans="2:17" x14ac:dyDescent="0.2">
      <c r="B1288" t="s">
        <v>2190</v>
      </c>
      <c r="C1288" t="s">
        <v>3473</v>
      </c>
      <c r="D1288" t="s">
        <v>4244</v>
      </c>
      <c r="E1288" t="s">
        <v>2201</v>
      </c>
      <c r="F1288" t="s">
        <v>4245</v>
      </c>
      <c r="J1288" t="str">
        <f t="shared" si="161"/>
        <v xml:space="preserve">new_store, </v>
      </c>
      <c r="K1288" t="str">
        <f t="shared" si="162"/>
        <v xml:space="preserve"> openings, </v>
      </c>
      <c r="L1288" t="str">
        <f t="shared" si="163"/>
        <v xml:space="preserve"> vista_optical, </v>
      </c>
      <c r="M1288" t="str">
        <f t="shared" si="164"/>
        <v xml:space="preserve"> stores, </v>
      </c>
      <c r="N1288" t="str">
        <f t="shared" si="165"/>
        <v xml:space="preserve"> fred_meyer</v>
      </c>
      <c r="O1288" t="str">
        <f t="shared" si="166"/>
        <v/>
      </c>
      <c r="P1288" t="str">
        <f t="shared" si="167"/>
        <v/>
      </c>
      <c r="Q1288" t="str">
        <f t="shared" si="168"/>
        <v>new_store,  openings,  vista_optical,  stores,  fred_meyer</v>
      </c>
    </row>
    <row r="1289" spans="2:17" x14ac:dyDescent="0.2">
      <c r="B1289" t="s">
        <v>2190</v>
      </c>
      <c r="C1289" t="s">
        <v>3473</v>
      </c>
      <c r="D1289" t="s">
        <v>4244</v>
      </c>
      <c r="E1289" t="s">
        <v>2201</v>
      </c>
      <c r="F1289" t="s">
        <v>3955</v>
      </c>
      <c r="J1289" t="str">
        <f t="shared" si="161"/>
        <v xml:space="preserve">new_store, </v>
      </c>
      <c r="K1289" t="str">
        <f t="shared" si="162"/>
        <v xml:space="preserve"> openings, </v>
      </c>
      <c r="L1289" t="str">
        <f t="shared" si="163"/>
        <v xml:space="preserve"> vista_optical, </v>
      </c>
      <c r="M1289" t="str">
        <f t="shared" si="164"/>
        <v xml:space="preserve"> stores, </v>
      </c>
      <c r="N1289" t="str">
        <f t="shared" si="165"/>
        <v xml:space="preserve"> military</v>
      </c>
      <c r="O1289" t="str">
        <f t="shared" si="166"/>
        <v/>
      </c>
      <c r="P1289" t="str">
        <f t="shared" si="167"/>
        <v/>
      </c>
      <c r="Q1289" t="str">
        <f t="shared" si="168"/>
        <v>new_store,  openings,  vista_optical,  stores,  military</v>
      </c>
    </row>
    <row r="1290" spans="2:17" x14ac:dyDescent="0.2">
      <c r="B1290" t="s">
        <v>2262</v>
      </c>
      <c r="C1290" t="s">
        <v>2201</v>
      </c>
      <c r="D1290" t="s">
        <v>4246</v>
      </c>
      <c r="E1290" t="s">
        <v>3483</v>
      </c>
      <c r="F1290" t="s">
        <v>3494</v>
      </c>
      <c r="J1290" t="str">
        <f t="shared" si="161"/>
        <v xml:space="preserve">no_of, </v>
      </c>
      <c r="K1290" t="str">
        <f t="shared" si="162"/>
        <v xml:space="preserve"> stores, </v>
      </c>
      <c r="L1290" t="str">
        <f t="shared" si="163"/>
        <v xml:space="preserve"> open_at_the_end, </v>
      </c>
      <c r="M1290" t="str">
        <f t="shared" si="164"/>
        <v xml:space="preserve"> corporate, </v>
      </c>
      <c r="N1290" t="str">
        <f t="shared" si="165"/>
        <v xml:space="preserve"> other</v>
      </c>
      <c r="O1290" t="str">
        <f t="shared" si="166"/>
        <v/>
      </c>
      <c r="P1290" t="str">
        <f t="shared" si="167"/>
        <v/>
      </c>
      <c r="Q1290" t="str">
        <f t="shared" si="168"/>
        <v>no_of,  stores,  open_at_the_end,  corporate,  other</v>
      </c>
    </row>
    <row r="1291" spans="2:17" x14ac:dyDescent="0.2">
      <c r="B1291" t="s">
        <v>2262</v>
      </c>
      <c r="C1291" t="s">
        <v>2201</v>
      </c>
      <c r="D1291" t="s">
        <v>4246</v>
      </c>
      <c r="E1291" t="s">
        <v>4247</v>
      </c>
      <c r="J1291" t="str">
        <f t="shared" si="161"/>
        <v xml:space="preserve">no_of, </v>
      </c>
      <c r="K1291" t="str">
        <f t="shared" si="162"/>
        <v xml:space="preserve"> stores, </v>
      </c>
      <c r="L1291" t="str">
        <f t="shared" si="163"/>
        <v xml:space="preserve"> open_at_the_end, </v>
      </c>
      <c r="M1291" t="str">
        <f t="shared" si="164"/>
        <v xml:space="preserve"> legacy_segment</v>
      </c>
      <c r="N1291" t="str">
        <f t="shared" si="165"/>
        <v/>
      </c>
      <c r="O1291" t="str">
        <f t="shared" si="166"/>
        <v/>
      </c>
      <c r="P1291" t="str">
        <f t="shared" si="167"/>
        <v/>
      </c>
      <c r="Q1291" t="str">
        <f t="shared" si="168"/>
        <v>no_of,  stores,  open_at_the_end,  legacy_segment</v>
      </c>
    </row>
    <row r="1292" spans="2:17" x14ac:dyDescent="0.2">
      <c r="B1292" t="s">
        <v>2262</v>
      </c>
      <c r="C1292" t="s">
        <v>2201</v>
      </c>
      <c r="D1292" t="s">
        <v>4246</v>
      </c>
      <c r="E1292" t="s">
        <v>4248</v>
      </c>
      <c r="F1292" t="s">
        <v>4249</v>
      </c>
      <c r="J1292" t="str">
        <f t="shared" si="161"/>
        <v xml:space="preserve">no_of, </v>
      </c>
      <c r="K1292" t="str">
        <f t="shared" si="162"/>
        <v xml:space="preserve"> stores, </v>
      </c>
      <c r="L1292" t="str">
        <f t="shared" si="163"/>
        <v xml:space="preserve"> open_at_the_end, </v>
      </c>
      <c r="M1292" t="str">
        <f t="shared" si="164"/>
        <v xml:space="preserve"> owned, </v>
      </c>
      <c r="N1292" t="str">
        <f t="shared" si="165"/>
        <v xml:space="preserve"> host_segment</v>
      </c>
      <c r="O1292" t="str">
        <f t="shared" si="166"/>
        <v/>
      </c>
      <c r="P1292" t="str">
        <f t="shared" si="167"/>
        <v/>
      </c>
      <c r="Q1292" t="str">
        <f t="shared" si="168"/>
        <v>no_of,  stores,  open_at_the_end,  owned,  host_segment</v>
      </c>
    </row>
    <row r="1293" spans="2:17" x14ac:dyDescent="0.2">
      <c r="B1293" t="s">
        <v>273</v>
      </c>
      <c r="C1293" t="s">
        <v>4239</v>
      </c>
      <c r="D1293" t="s">
        <v>4240</v>
      </c>
      <c r="E1293" t="s">
        <v>2201</v>
      </c>
      <c r="J1293" t="str">
        <f t="shared" si="161"/>
        <v xml:space="preserve">stores, </v>
      </c>
      <c r="K1293" t="str">
        <f t="shared" si="162"/>
        <v xml:space="preserve"> americas_best_contacts, </v>
      </c>
      <c r="L1293" t="str">
        <f t="shared" si="163"/>
        <v xml:space="preserve"> eyeglasses, </v>
      </c>
      <c r="M1293" t="str">
        <f t="shared" si="164"/>
        <v xml:space="preserve"> stores</v>
      </c>
      <c r="N1293" t="str">
        <f t="shared" si="165"/>
        <v/>
      </c>
      <c r="O1293" t="str">
        <f t="shared" si="166"/>
        <v/>
      </c>
      <c r="P1293" t="str">
        <f t="shared" si="167"/>
        <v/>
      </c>
      <c r="Q1293" t="str">
        <f t="shared" si="168"/>
        <v>stores,  americas_best_contacts,  eyeglasses,  stores</v>
      </c>
    </row>
    <row r="1294" spans="2:17" x14ac:dyDescent="0.2">
      <c r="B1294" t="s">
        <v>273</v>
      </c>
      <c r="C1294" t="s">
        <v>4241</v>
      </c>
      <c r="D1294" t="s">
        <v>2201</v>
      </c>
      <c r="J1294" t="str">
        <f t="shared" si="161"/>
        <v xml:space="preserve">stores, </v>
      </c>
      <c r="K1294" t="str">
        <f t="shared" si="162"/>
        <v xml:space="preserve"> eyeglass_world, </v>
      </c>
      <c r="L1294" t="str">
        <f t="shared" si="163"/>
        <v xml:space="preserve"> stores</v>
      </c>
      <c r="M1294" t="str">
        <f t="shared" si="164"/>
        <v/>
      </c>
      <c r="N1294" t="str">
        <f t="shared" si="165"/>
        <v/>
      </c>
      <c r="O1294" t="str">
        <f t="shared" si="166"/>
        <v/>
      </c>
      <c r="P1294" t="str">
        <f t="shared" si="167"/>
        <v/>
      </c>
      <c r="Q1294" t="str">
        <f t="shared" si="168"/>
        <v>stores,  eyeglass_world,  stores</v>
      </c>
    </row>
    <row r="1295" spans="2:17" x14ac:dyDescent="0.2">
      <c r="B1295" t="s">
        <v>273</v>
      </c>
      <c r="C1295" t="s">
        <v>4242</v>
      </c>
      <c r="D1295" t="s">
        <v>4243</v>
      </c>
      <c r="J1295" t="str">
        <f t="shared" si="161"/>
        <v xml:space="preserve">stores, </v>
      </c>
      <c r="K1295" t="str">
        <f t="shared" si="162"/>
        <v xml:space="preserve"> vision_centers, </v>
      </c>
      <c r="L1295" t="str">
        <f t="shared" si="163"/>
        <v xml:space="preserve"> _walmart</v>
      </c>
      <c r="M1295" t="str">
        <f t="shared" si="164"/>
        <v/>
      </c>
      <c r="N1295" t="str">
        <f t="shared" si="165"/>
        <v/>
      </c>
      <c r="O1295" t="str">
        <f t="shared" si="166"/>
        <v/>
      </c>
      <c r="P1295" t="str">
        <f t="shared" si="167"/>
        <v/>
      </c>
      <c r="Q1295" t="str">
        <f t="shared" si="168"/>
        <v>stores,  vision_centers,  _walmart</v>
      </c>
    </row>
    <row r="1296" spans="2:17" x14ac:dyDescent="0.2">
      <c r="B1296" t="s">
        <v>273</v>
      </c>
      <c r="C1296" t="s">
        <v>4244</v>
      </c>
      <c r="D1296" t="s">
        <v>2201</v>
      </c>
      <c r="E1296" t="s">
        <v>4245</v>
      </c>
      <c r="J1296" t="str">
        <f t="shared" si="161"/>
        <v xml:space="preserve">stores, </v>
      </c>
      <c r="K1296" t="str">
        <f t="shared" si="162"/>
        <v xml:space="preserve"> vista_optical, </v>
      </c>
      <c r="L1296" t="str">
        <f t="shared" si="163"/>
        <v xml:space="preserve"> stores, </v>
      </c>
      <c r="M1296" t="str">
        <f t="shared" si="164"/>
        <v xml:space="preserve"> fred_meyer</v>
      </c>
      <c r="N1296" t="str">
        <f t="shared" si="165"/>
        <v/>
      </c>
      <c r="O1296" t="str">
        <f t="shared" si="166"/>
        <v/>
      </c>
      <c r="P1296" t="str">
        <f t="shared" si="167"/>
        <v/>
      </c>
      <c r="Q1296" t="str">
        <f t="shared" si="168"/>
        <v>stores,  vista_optical,  stores,  fred_meyer</v>
      </c>
    </row>
    <row r="1297" spans="2:17" x14ac:dyDescent="0.2">
      <c r="B1297" t="s">
        <v>273</v>
      </c>
      <c r="C1297" t="s">
        <v>4244</v>
      </c>
      <c r="D1297" t="s">
        <v>2201</v>
      </c>
      <c r="E1297" t="s">
        <v>3955</v>
      </c>
      <c r="J1297" t="str">
        <f t="shared" si="161"/>
        <v xml:space="preserve">stores, </v>
      </c>
      <c r="K1297" t="str">
        <f t="shared" si="162"/>
        <v xml:space="preserve"> vista_optical, </v>
      </c>
      <c r="L1297" t="str">
        <f t="shared" si="163"/>
        <v xml:space="preserve"> stores, </v>
      </c>
      <c r="M1297" t="str">
        <f t="shared" si="164"/>
        <v xml:space="preserve"> military</v>
      </c>
      <c r="N1297" t="str">
        <f t="shared" si="165"/>
        <v/>
      </c>
      <c r="O1297" t="str">
        <f t="shared" si="166"/>
        <v/>
      </c>
      <c r="P1297" t="str">
        <f t="shared" si="167"/>
        <v/>
      </c>
      <c r="Q1297" t="str">
        <f t="shared" si="168"/>
        <v>stores,  vista_optical,  stores,  military</v>
      </c>
    </row>
    <row r="1298" spans="2:17" x14ac:dyDescent="0.2">
      <c r="B1298" t="s">
        <v>1852</v>
      </c>
      <c r="C1298" t="s">
        <v>4250</v>
      </c>
      <c r="D1298" t="s">
        <v>2198</v>
      </c>
      <c r="E1298" t="s">
        <v>4251</v>
      </c>
      <c r="F1298" t="s">
        <v>4252</v>
      </c>
      <c r="J1298" t="str">
        <f t="shared" si="161"/>
        <v xml:space="preserve">revenue, </v>
      </c>
      <c r="K1298" t="str">
        <f t="shared" si="162"/>
        <v xml:space="preserve"> contracts, </v>
      </c>
      <c r="L1298" t="str">
        <f t="shared" si="163"/>
        <v xml:space="preserve"> customers, </v>
      </c>
      <c r="M1298" t="str">
        <f t="shared" si="164"/>
        <v xml:space="preserve"> revenues_recognized_at_a_point_, </v>
      </c>
      <c r="N1298" t="str">
        <f t="shared" si="165"/>
        <v xml:space="preserve"> time</v>
      </c>
      <c r="O1298" t="str">
        <f t="shared" si="166"/>
        <v/>
      </c>
      <c r="P1298" t="str">
        <f t="shared" si="167"/>
        <v/>
      </c>
      <c r="Q1298" t="str">
        <f t="shared" si="168"/>
        <v>revenue,  contracts,  customers,  revenues_recognized_at_a_point_,  time</v>
      </c>
    </row>
    <row r="1299" spans="2:17" x14ac:dyDescent="0.2">
      <c r="B1299" t="s">
        <v>1852</v>
      </c>
      <c r="C1299" t="s">
        <v>4250</v>
      </c>
      <c r="D1299" t="s">
        <v>2198</v>
      </c>
      <c r="E1299" t="s">
        <v>4253</v>
      </c>
      <c r="J1299" t="str">
        <f t="shared" si="161"/>
        <v xml:space="preserve">revenue, </v>
      </c>
      <c r="K1299" t="str">
        <f t="shared" si="162"/>
        <v xml:space="preserve"> contracts, </v>
      </c>
      <c r="L1299" t="str">
        <f t="shared" si="163"/>
        <v xml:space="preserve"> customers, </v>
      </c>
      <c r="M1299" t="str">
        <f t="shared" si="164"/>
        <v xml:space="preserve"> revenues_recognized_over_time</v>
      </c>
      <c r="N1299" t="str">
        <f t="shared" si="165"/>
        <v/>
      </c>
      <c r="O1299" t="str">
        <f t="shared" si="166"/>
        <v/>
      </c>
      <c r="P1299" t="str">
        <f t="shared" si="167"/>
        <v/>
      </c>
      <c r="Q1299" t="str">
        <f t="shared" si="168"/>
        <v>revenue,  contracts,  customers,  revenues_recognized_over_time</v>
      </c>
    </row>
    <row r="1300" spans="2:17" x14ac:dyDescent="0.2">
      <c r="B1300" t="s">
        <v>2232</v>
      </c>
      <c r="C1300" t="s">
        <v>3469</v>
      </c>
      <c r="D1300" t="s">
        <v>3483</v>
      </c>
      <c r="E1300" t="s">
        <v>3494</v>
      </c>
      <c r="F1300" t="s">
        <v>3469</v>
      </c>
      <c r="J1300" t="str">
        <f t="shared" si="161"/>
        <v xml:space="preserve">segment, </v>
      </c>
      <c r="K1300" t="str">
        <f t="shared" si="162"/>
        <v xml:space="preserve"> revenue, </v>
      </c>
      <c r="L1300" t="str">
        <f t="shared" si="163"/>
        <v xml:space="preserve"> corporate, </v>
      </c>
      <c r="M1300" t="str">
        <f t="shared" si="164"/>
        <v xml:space="preserve"> other, </v>
      </c>
      <c r="N1300" t="str">
        <f t="shared" si="165"/>
        <v xml:space="preserve"> revenue</v>
      </c>
      <c r="O1300" t="str">
        <f t="shared" si="166"/>
        <v/>
      </c>
      <c r="P1300" t="str">
        <f t="shared" si="167"/>
        <v/>
      </c>
      <c r="Q1300" t="str">
        <f t="shared" si="168"/>
        <v>segment,  revenue,  corporate,  other,  revenue</v>
      </c>
    </row>
    <row r="1301" spans="2:17" x14ac:dyDescent="0.2">
      <c r="B1301" t="s">
        <v>2232</v>
      </c>
      <c r="C1301" t="s">
        <v>3469</v>
      </c>
      <c r="D1301" t="s">
        <v>4254</v>
      </c>
      <c r="E1301" t="s">
        <v>3469</v>
      </c>
      <c r="J1301" t="str">
        <f t="shared" si="161"/>
        <v xml:space="preserve">segment, </v>
      </c>
      <c r="K1301" t="str">
        <f t="shared" si="162"/>
        <v xml:space="preserve"> revenue, </v>
      </c>
      <c r="L1301" t="str">
        <f t="shared" si="163"/>
        <v xml:space="preserve"> legacy, </v>
      </c>
      <c r="M1301" t="str">
        <f t="shared" si="164"/>
        <v xml:space="preserve"> revenue</v>
      </c>
      <c r="N1301" t="str">
        <f t="shared" si="165"/>
        <v/>
      </c>
      <c r="O1301" t="str">
        <f t="shared" si="166"/>
        <v/>
      </c>
      <c r="P1301" t="str">
        <f t="shared" si="167"/>
        <v/>
      </c>
      <c r="Q1301" t="str">
        <f t="shared" si="168"/>
        <v>segment,  revenue,  legacy,  revenue</v>
      </c>
    </row>
    <row r="1302" spans="2:17" x14ac:dyDescent="0.2">
      <c r="B1302" t="s">
        <v>2232</v>
      </c>
      <c r="C1302" t="s">
        <v>3469</v>
      </c>
      <c r="D1302" t="s">
        <v>4248</v>
      </c>
      <c r="E1302" t="s">
        <v>4255</v>
      </c>
      <c r="F1302" t="s">
        <v>3469</v>
      </c>
      <c r="J1302" t="str">
        <f t="shared" si="161"/>
        <v xml:space="preserve">segment, </v>
      </c>
      <c r="K1302" t="str">
        <f t="shared" si="162"/>
        <v xml:space="preserve"> revenue, </v>
      </c>
      <c r="L1302" t="str">
        <f t="shared" si="163"/>
        <v xml:space="preserve"> owned, </v>
      </c>
      <c r="M1302" t="str">
        <f t="shared" si="164"/>
        <v xml:space="preserve"> host, </v>
      </c>
      <c r="N1302" t="str">
        <f t="shared" si="165"/>
        <v xml:space="preserve"> revenue</v>
      </c>
      <c r="O1302" t="str">
        <f t="shared" si="166"/>
        <v/>
      </c>
      <c r="P1302" t="str">
        <f t="shared" si="167"/>
        <v/>
      </c>
      <c r="Q1302" t="str">
        <f t="shared" si="168"/>
        <v>segment,  revenue,  owned,  host,  revenue</v>
      </c>
    </row>
    <row r="1303" spans="2:17" x14ac:dyDescent="0.2">
      <c r="B1303" t="s">
        <v>2232</v>
      </c>
      <c r="C1303" t="s">
        <v>3469</v>
      </c>
      <c r="D1303" t="s">
        <v>4256</v>
      </c>
      <c r="J1303" t="str">
        <f t="shared" si="161"/>
        <v xml:space="preserve">segment, </v>
      </c>
      <c r="K1303" t="str">
        <f t="shared" si="162"/>
        <v xml:space="preserve"> revenue, </v>
      </c>
      <c r="L1303" t="str">
        <f t="shared" si="163"/>
        <v xml:space="preserve"> reconciliations</v>
      </c>
      <c r="M1303" t="str">
        <f t="shared" si="164"/>
        <v/>
      </c>
      <c r="N1303" t="str">
        <f t="shared" si="165"/>
        <v/>
      </c>
      <c r="O1303" t="str">
        <f t="shared" si="166"/>
        <v/>
      </c>
      <c r="P1303" t="str">
        <f t="shared" si="167"/>
        <v/>
      </c>
      <c r="Q1303" t="str">
        <f t="shared" si="168"/>
        <v>segment,  revenue,  reconciliations</v>
      </c>
    </row>
    <row r="1304" spans="2:17" x14ac:dyDescent="0.2">
      <c r="B1304" t="s">
        <v>1763</v>
      </c>
      <c r="C1304" t="s">
        <v>4239</v>
      </c>
      <c r="D1304" t="s">
        <v>4240</v>
      </c>
      <c r="E1304" t="s">
        <v>2201</v>
      </c>
      <c r="J1304" t="str">
        <f t="shared" si="161"/>
        <v xml:space="preserve">store_closures, </v>
      </c>
      <c r="K1304" t="str">
        <f t="shared" si="162"/>
        <v xml:space="preserve"> americas_best_contacts, </v>
      </c>
      <c r="L1304" t="str">
        <f t="shared" si="163"/>
        <v xml:space="preserve"> eyeglasses, </v>
      </c>
      <c r="M1304" t="str">
        <f t="shared" si="164"/>
        <v xml:space="preserve"> stores</v>
      </c>
      <c r="N1304" t="str">
        <f t="shared" si="165"/>
        <v/>
      </c>
      <c r="O1304" t="str">
        <f t="shared" si="166"/>
        <v/>
      </c>
      <c r="P1304" t="str">
        <f t="shared" si="167"/>
        <v/>
      </c>
      <c r="Q1304" t="str">
        <f t="shared" si="168"/>
        <v>store_closures,  americas_best_contacts,  eyeglasses,  stores</v>
      </c>
    </row>
    <row r="1305" spans="2:17" x14ac:dyDescent="0.2">
      <c r="B1305" t="s">
        <v>1763</v>
      </c>
      <c r="C1305" t="s">
        <v>4241</v>
      </c>
      <c r="D1305" t="s">
        <v>2201</v>
      </c>
      <c r="J1305" t="str">
        <f t="shared" si="161"/>
        <v xml:space="preserve">store_closures, </v>
      </c>
      <c r="K1305" t="str">
        <f t="shared" si="162"/>
        <v xml:space="preserve"> eyeglass_world, </v>
      </c>
      <c r="L1305" t="str">
        <f t="shared" si="163"/>
        <v xml:space="preserve"> stores</v>
      </c>
      <c r="M1305" t="str">
        <f t="shared" si="164"/>
        <v/>
      </c>
      <c r="N1305" t="str">
        <f t="shared" si="165"/>
        <v/>
      </c>
      <c r="O1305" t="str">
        <f t="shared" si="166"/>
        <v/>
      </c>
      <c r="P1305" t="str">
        <f t="shared" si="167"/>
        <v/>
      </c>
      <c r="Q1305" t="str">
        <f t="shared" si="168"/>
        <v>store_closures,  eyeglass_world,  stores</v>
      </c>
    </row>
    <row r="1306" spans="2:17" x14ac:dyDescent="0.2">
      <c r="B1306" t="s">
        <v>1763</v>
      </c>
      <c r="C1306" t="s">
        <v>4242</v>
      </c>
      <c r="D1306" t="s">
        <v>4243</v>
      </c>
      <c r="J1306" t="str">
        <f t="shared" si="161"/>
        <v xml:space="preserve">store_closures, </v>
      </c>
      <c r="K1306" t="str">
        <f t="shared" si="162"/>
        <v xml:space="preserve"> vision_centers, </v>
      </c>
      <c r="L1306" t="str">
        <f t="shared" si="163"/>
        <v xml:space="preserve"> _walmart</v>
      </c>
      <c r="M1306" t="str">
        <f t="shared" si="164"/>
        <v/>
      </c>
      <c r="N1306" t="str">
        <f t="shared" si="165"/>
        <v/>
      </c>
      <c r="O1306" t="str">
        <f t="shared" si="166"/>
        <v/>
      </c>
      <c r="P1306" t="str">
        <f t="shared" si="167"/>
        <v/>
      </c>
      <c r="Q1306" t="str">
        <f t="shared" si="168"/>
        <v>store_closures,  vision_centers,  _walmart</v>
      </c>
    </row>
    <row r="1307" spans="2:17" x14ac:dyDescent="0.2">
      <c r="B1307" t="s">
        <v>1763</v>
      </c>
      <c r="C1307" t="s">
        <v>4244</v>
      </c>
      <c r="D1307" t="s">
        <v>2201</v>
      </c>
      <c r="E1307" t="s">
        <v>4245</v>
      </c>
      <c r="J1307" t="str">
        <f t="shared" si="161"/>
        <v xml:space="preserve">store_closures, </v>
      </c>
      <c r="K1307" t="str">
        <f t="shared" si="162"/>
        <v xml:space="preserve"> vista_optical, </v>
      </c>
      <c r="L1307" t="str">
        <f t="shared" si="163"/>
        <v xml:space="preserve"> stores, </v>
      </c>
      <c r="M1307" t="str">
        <f t="shared" si="164"/>
        <v xml:space="preserve"> fred_meyer</v>
      </c>
      <c r="N1307" t="str">
        <f t="shared" si="165"/>
        <v/>
      </c>
      <c r="O1307" t="str">
        <f t="shared" si="166"/>
        <v/>
      </c>
      <c r="P1307" t="str">
        <f t="shared" si="167"/>
        <v/>
      </c>
      <c r="Q1307" t="str">
        <f t="shared" si="168"/>
        <v>store_closures,  vista_optical,  stores,  fred_meyer</v>
      </c>
    </row>
    <row r="1308" spans="2:17" x14ac:dyDescent="0.2">
      <c r="B1308" t="s">
        <v>1763</v>
      </c>
      <c r="C1308" t="s">
        <v>4244</v>
      </c>
      <c r="D1308" t="s">
        <v>2201</v>
      </c>
      <c r="E1308" t="s">
        <v>3955</v>
      </c>
      <c r="J1308" t="str">
        <f t="shared" si="161"/>
        <v xml:space="preserve">store_closures, </v>
      </c>
      <c r="K1308" t="str">
        <f t="shared" si="162"/>
        <v xml:space="preserve"> vista_optical, </v>
      </c>
      <c r="L1308" t="str">
        <f t="shared" si="163"/>
        <v xml:space="preserve"> stores, </v>
      </c>
      <c r="M1308" t="str">
        <f t="shared" si="164"/>
        <v xml:space="preserve"> military</v>
      </c>
      <c r="N1308" t="str">
        <f t="shared" si="165"/>
        <v/>
      </c>
      <c r="O1308" t="str">
        <f t="shared" si="166"/>
        <v/>
      </c>
      <c r="P1308" t="str">
        <f t="shared" si="167"/>
        <v/>
      </c>
      <c r="Q1308" t="str">
        <f t="shared" si="168"/>
        <v>store_closures,  vista_optical,  stores,  military</v>
      </c>
    </row>
    <row r="1309" spans="2:17" x14ac:dyDescent="0.2">
      <c r="B1309" t="s">
        <v>2223</v>
      </c>
      <c r="J1309" t="str">
        <f t="shared" si="161"/>
        <v>americas_best</v>
      </c>
      <c r="K1309" t="str">
        <f t="shared" si="162"/>
        <v/>
      </c>
      <c r="L1309" t="str">
        <f t="shared" si="163"/>
        <v/>
      </c>
      <c r="M1309" t="str">
        <f t="shared" si="164"/>
        <v/>
      </c>
      <c r="N1309" t="str">
        <f t="shared" si="165"/>
        <v/>
      </c>
      <c r="O1309" t="str">
        <f t="shared" si="166"/>
        <v/>
      </c>
      <c r="P1309" t="str">
        <f t="shared" si="167"/>
        <v/>
      </c>
      <c r="Q1309" t="str">
        <f t="shared" si="168"/>
        <v>americas_best</v>
      </c>
    </row>
    <row r="1310" spans="2:17" x14ac:dyDescent="0.2">
      <c r="B1310" t="s">
        <v>2432</v>
      </c>
      <c r="C1310" t="s">
        <v>3494</v>
      </c>
      <c r="J1310" t="str">
        <f t="shared" si="161"/>
        <v xml:space="preserve">corporate, </v>
      </c>
      <c r="K1310" t="str">
        <f t="shared" si="162"/>
        <v xml:space="preserve"> other</v>
      </c>
      <c r="L1310" t="str">
        <f t="shared" si="163"/>
        <v/>
      </c>
      <c r="M1310" t="str">
        <f t="shared" si="164"/>
        <v/>
      </c>
      <c r="N1310" t="str">
        <f t="shared" si="165"/>
        <v/>
      </c>
      <c r="O1310" t="str">
        <f t="shared" si="166"/>
        <v/>
      </c>
      <c r="P1310" t="str">
        <f t="shared" si="167"/>
        <v/>
      </c>
      <c r="Q1310" t="str">
        <f t="shared" si="168"/>
        <v>corporate,  other</v>
      </c>
    </row>
    <row r="1311" spans="2:17" x14ac:dyDescent="0.2">
      <c r="B1311" t="s">
        <v>2108</v>
      </c>
      <c r="J1311" t="str">
        <f t="shared" si="161"/>
        <v>eyeglass_world</v>
      </c>
      <c r="K1311" t="str">
        <f t="shared" si="162"/>
        <v/>
      </c>
      <c r="L1311" t="str">
        <f t="shared" si="163"/>
        <v/>
      </c>
      <c r="M1311" t="str">
        <f t="shared" si="164"/>
        <v/>
      </c>
      <c r="N1311" t="str">
        <f t="shared" si="165"/>
        <v/>
      </c>
      <c r="O1311" t="str">
        <f t="shared" si="166"/>
        <v/>
      </c>
      <c r="P1311" t="str">
        <f t="shared" si="167"/>
        <v/>
      </c>
      <c r="Q1311" t="str">
        <f t="shared" si="168"/>
        <v>eyeglass_world</v>
      </c>
    </row>
    <row r="1312" spans="2:17" x14ac:dyDescent="0.2">
      <c r="B1312" t="s">
        <v>2109</v>
      </c>
      <c r="J1312" t="str">
        <f t="shared" si="161"/>
        <v>fred_meyer</v>
      </c>
      <c r="K1312" t="str">
        <f t="shared" si="162"/>
        <v/>
      </c>
      <c r="L1312" t="str">
        <f t="shared" si="163"/>
        <v/>
      </c>
      <c r="M1312" t="str">
        <f t="shared" si="164"/>
        <v/>
      </c>
      <c r="N1312" t="str">
        <f t="shared" si="165"/>
        <v/>
      </c>
      <c r="O1312" t="str">
        <f t="shared" si="166"/>
        <v/>
      </c>
      <c r="P1312" t="str">
        <f t="shared" si="167"/>
        <v/>
      </c>
      <c r="Q1312" t="str">
        <f t="shared" si="168"/>
        <v>fred_meyer</v>
      </c>
    </row>
    <row r="1313" spans="2:17" x14ac:dyDescent="0.2">
      <c r="B1313" t="s">
        <v>2105</v>
      </c>
      <c r="J1313" t="str">
        <f t="shared" si="161"/>
        <v>legacy_segment</v>
      </c>
      <c r="K1313" t="str">
        <f t="shared" si="162"/>
        <v/>
      </c>
      <c r="L1313" t="str">
        <f t="shared" si="163"/>
        <v/>
      </c>
      <c r="M1313" t="str">
        <f t="shared" si="164"/>
        <v/>
      </c>
      <c r="N1313" t="str">
        <f t="shared" si="165"/>
        <v/>
      </c>
      <c r="O1313" t="str">
        <f t="shared" si="166"/>
        <v/>
      </c>
      <c r="P1313" t="str">
        <f t="shared" si="167"/>
        <v/>
      </c>
      <c r="Q1313" t="str">
        <f t="shared" si="168"/>
        <v>legacy_segment</v>
      </c>
    </row>
    <row r="1314" spans="2:17" x14ac:dyDescent="0.2">
      <c r="B1314" t="s">
        <v>2110</v>
      </c>
      <c r="J1314" t="str">
        <f t="shared" si="161"/>
        <v>military</v>
      </c>
      <c r="K1314" t="str">
        <f t="shared" si="162"/>
        <v/>
      </c>
      <c r="L1314" t="str">
        <f t="shared" si="163"/>
        <v/>
      </c>
      <c r="M1314" t="str">
        <f t="shared" si="164"/>
        <v/>
      </c>
      <c r="N1314" t="str">
        <f t="shared" si="165"/>
        <v/>
      </c>
      <c r="O1314" t="str">
        <f t="shared" si="166"/>
        <v/>
      </c>
      <c r="P1314" t="str">
        <f t="shared" si="167"/>
        <v/>
      </c>
      <c r="Q1314" t="str">
        <f t="shared" si="168"/>
        <v>military</v>
      </c>
    </row>
    <row r="1315" spans="2:17" x14ac:dyDescent="0.2">
      <c r="B1315" t="s">
        <v>273</v>
      </c>
      <c r="C1315" t="s">
        <v>2208</v>
      </c>
      <c r="J1315" t="str">
        <f t="shared" si="161"/>
        <v xml:space="preserve">stores, </v>
      </c>
      <c r="K1315" t="str">
        <f t="shared" si="162"/>
        <v xml:space="preserve"> new_store</v>
      </c>
      <c r="L1315" t="str">
        <f t="shared" si="163"/>
        <v/>
      </c>
      <c r="M1315" t="str">
        <f t="shared" si="164"/>
        <v/>
      </c>
      <c r="N1315" t="str">
        <f t="shared" si="165"/>
        <v/>
      </c>
      <c r="O1315" t="str">
        <f t="shared" si="166"/>
        <v/>
      </c>
      <c r="P1315" t="str">
        <f t="shared" si="167"/>
        <v/>
      </c>
      <c r="Q1315" t="str">
        <f t="shared" si="168"/>
        <v>stores,  new_store</v>
      </c>
    </row>
    <row r="1316" spans="2:17" x14ac:dyDescent="0.2">
      <c r="B1316" t="s">
        <v>2051</v>
      </c>
      <c r="C1316" t="s">
        <v>3469</v>
      </c>
      <c r="D1316" t="s">
        <v>4257</v>
      </c>
      <c r="E1316" t="s">
        <v>3879</v>
      </c>
      <c r="J1316" t="str">
        <f t="shared" si="161"/>
        <v xml:space="preserve">product, </v>
      </c>
      <c r="K1316" t="str">
        <f t="shared" si="162"/>
        <v xml:space="preserve"> revenue, </v>
      </c>
      <c r="L1316" t="str">
        <f t="shared" si="163"/>
        <v xml:space="preserve"> fashion, </v>
      </c>
      <c r="M1316" t="str">
        <f t="shared" si="164"/>
        <v xml:space="preserve"> home</v>
      </c>
      <c r="N1316" t="str">
        <f t="shared" si="165"/>
        <v/>
      </c>
      <c r="O1316" t="str">
        <f t="shared" si="166"/>
        <v/>
      </c>
      <c r="P1316" t="str">
        <f t="shared" si="167"/>
        <v/>
      </c>
      <c r="Q1316" t="str">
        <f t="shared" si="168"/>
        <v>product,  revenue,  fashion,  home</v>
      </c>
    </row>
    <row r="1317" spans="2:17" x14ac:dyDescent="0.2">
      <c r="B1317" t="s">
        <v>2051</v>
      </c>
      <c r="C1317" t="s">
        <v>3469</v>
      </c>
      <c r="D1317" t="s">
        <v>4258</v>
      </c>
      <c r="J1317" t="str">
        <f t="shared" si="161"/>
        <v xml:space="preserve">product, </v>
      </c>
      <c r="K1317" t="str">
        <f t="shared" si="162"/>
        <v xml:space="preserve"> revenue, </v>
      </c>
      <c r="L1317" t="str">
        <f t="shared" si="163"/>
        <v xml:space="preserve"> leisure</v>
      </c>
      <c r="M1317" t="str">
        <f t="shared" si="164"/>
        <v/>
      </c>
      <c r="N1317" t="str">
        <f t="shared" si="165"/>
        <v/>
      </c>
      <c r="O1317" t="str">
        <f t="shared" si="166"/>
        <v/>
      </c>
      <c r="P1317" t="str">
        <f t="shared" si="167"/>
        <v/>
      </c>
      <c r="Q1317" t="str">
        <f t="shared" si="168"/>
        <v>product,  revenue,  leisure</v>
      </c>
    </row>
    <row r="1318" spans="2:17" x14ac:dyDescent="0.2">
      <c r="B1318" t="s">
        <v>2051</v>
      </c>
      <c r="C1318" t="s">
        <v>3469</v>
      </c>
      <c r="D1318" t="s">
        <v>4259</v>
      </c>
      <c r="E1318" t="s">
        <v>4260</v>
      </c>
      <c r="J1318" t="str">
        <f t="shared" si="161"/>
        <v xml:space="preserve">product, </v>
      </c>
      <c r="K1318" t="str">
        <f t="shared" si="162"/>
        <v xml:space="preserve"> revenue, </v>
      </c>
      <c r="L1318" t="str">
        <f t="shared" si="163"/>
        <v xml:space="preserve"> party, </v>
      </c>
      <c r="M1318" t="str">
        <f t="shared" si="164"/>
        <v xml:space="preserve"> snack</v>
      </c>
      <c r="N1318" t="str">
        <f t="shared" si="165"/>
        <v/>
      </c>
      <c r="O1318" t="str">
        <f t="shared" si="166"/>
        <v/>
      </c>
      <c r="P1318" t="str">
        <f t="shared" si="167"/>
        <v/>
      </c>
      <c r="Q1318" t="str">
        <f t="shared" si="168"/>
        <v>product,  revenue,  party,  snack</v>
      </c>
    </row>
    <row r="1319" spans="2:17" x14ac:dyDescent="0.2">
      <c r="B1319" t="s">
        <v>273</v>
      </c>
      <c r="C1319" t="s">
        <v>3515</v>
      </c>
      <c r="D1319" t="s">
        <v>2201</v>
      </c>
      <c r="J1319" t="str">
        <f t="shared" si="161"/>
        <v xml:space="preserve">stores, </v>
      </c>
      <c r="K1319" t="str">
        <f t="shared" si="162"/>
        <v xml:space="preserve"> total, </v>
      </c>
      <c r="L1319" t="str">
        <f t="shared" si="163"/>
        <v xml:space="preserve"> stores</v>
      </c>
      <c r="M1319" t="str">
        <f t="shared" si="164"/>
        <v/>
      </c>
      <c r="N1319" t="str">
        <f t="shared" si="165"/>
        <v/>
      </c>
      <c r="O1319" t="str">
        <f t="shared" si="166"/>
        <v/>
      </c>
      <c r="P1319" t="str">
        <f t="shared" si="167"/>
        <v/>
      </c>
      <c r="Q1319" t="str">
        <f t="shared" si="168"/>
        <v>stores,  total,  stores</v>
      </c>
    </row>
    <row r="1320" spans="2:17" x14ac:dyDescent="0.2">
      <c r="B1320" t="s">
        <v>2112</v>
      </c>
      <c r="C1320" t="s">
        <v>3526</v>
      </c>
      <c r="D1320" t="s">
        <v>4261</v>
      </c>
      <c r="J1320" t="str">
        <f t="shared" si="161"/>
        <v xml:space="preserve">channel_sales, </v>
      </c>
      <c r="K1320" t="str">
        <f t="shared" si="162"/>
        <v xml:space="preserve"> direct, </v>
      </c>
      <c r="L1320" t="str">
        <f t="shared" si="163"/>
        <v xml:space="preserve"> customers_sales</v>
      </c>
      <c r="M1320" t="str">
        <f t="shared" si="164"/>
        <v/>
      </c>
      <c r="N1320" t="str">
        <f t="shared" si="165"/>
        <v/>
      </c>
      <c r="O1320" t="str">
        <f t="shared" si="166"/>
        <v/>
      </c>
      <c r="P1320" t="str">
        <f t="shared" si="167"/>
        <v/>
      </c>
      <c r="Q1320" t="str">
        <f t="shared" si="168"/>
        <v>channel_sales,  direct,  customers_sales</v>
      </c>
    </row>
    <row r="1321" spans="2:17" x14ac:dyDescent="0.2">
      <c r="B1321" t="s">
        <v>2112</v>
      </c>
      <c r="C1321" t="s">
        <v>2201</v>
      </c>
      <c r="D1321" t="s">
        <v>3563</v>
      </c>
      <c r="J1321" t="str">
        <f t="shared" si="161"/>
        <v xml:space="preserve">channel_sales, </v>
      </c>
      <c r="K1321" t="str">
        <f t="shared" si="162"/>
        <v xml:space="preserve"> stores, </v>
      </c>
      <c r="L1321" t="str">
        <f t="shared" si="163"/>
        <v xml:space="preserve"> sales</v>
      </c>
      <c r="M1321" t="str">
        <f t="shared" si="164"/>
        <v/>
      </c>
      <c r="N1321" t="str">
        <f t="shared" si="165"/>
        <v/>
      </c>
      <c r="O1321" t="str">
        <f t="shared" si="166"/>
        <v/>
      </c>
      <c r="P1321" t="str">
        <f t="shared" si="167"/>
        <v/>
      </c>
      <c r="Q1321" t="str">
        <f t="shared" si="168"/>
        <v>channel_sales,  stores,  sales</v>
      </c>
    </row>
    <row r="1322" spans="2:17" x14ac:dyDescent="0.2">
      <c r="B1322" t="s">
        <v>2257</v>
      </c>
      <c r="C1322" t="s">
        <v>2201</v>
      </c>
      <c r="J1322" t="str">
        <f t="shared" si="161"/>
        <v xml:space="preserve">franchise, </v>
      </c>
      <c r="K1322" t="str">
        <f t="shared" si="162"/>
        <v xml:space="preserve"> stores</v>
      </c>
      <c r="L1322" t="str">
        <f t="shared" si="163"/>
        <v/>
      </c>
      <c r="M1322" t="str">
        <f t="shared" si="164"/>
        <v/>
      </c>
      <c r="N1322" t="str">
        <f t="shared" si="165"/>
        <v/>
      </c>
      <c r="O1322" t="str">
        <f t="shared" si="166"/>
        <v/>
      </c>
      <c r="P1322" t="str">
        <f t="shared" si="167"/>
        <v/>
      </c>
      <c r="Q1322" t="str">
        <f t="shared" si="168"/>
        <v>franchise,  stores</v>
      </c>
    </row>
    <row r="1323" spans="2:17" x14ac:dyDescent="0.2">
      <c r="B1323" t="s">
        <v>1978</v>
      </c>
      <c r="J1323" t="str">
        <f t="shared" si="161"/>
        <v>international_sales</v>
      </c>
      <c r="K1323" t="str">
        <f t="shared" si="162"/>
        <v/>
      </c>
      <c r="L1323" t="str">
        <f t="shared" si="163"/>
        <v/>
      </c>
      <c r="M1323" t="str">
        <f t="shared" si="164"/>
        <v/>
      </c>
      <c r="N1323" t="str">
        <f t="shared" si="165"/>
        <v/>
      </c>
      <c r="O1323" t="str">
        <f t="shared" si="166"/>
        <v/>
      </c>
      <c r="P1323" t="str">
        <f t="shared" si="167"/>
        <v/>
      </c>
      <c r="Q1323" t="str">
        <f t="shared" si="168"/>
        <v>international_sales</v>
      </c>
    </row>
    <row r="1324" spans="2:17" x14ac:dyDescent="0.2">
      <c r="B1324" t="s">
        <v>2113</v>
      </c>
      <c r="J1324" t="str">
        <f t="shared" si="161"/>
        <v>united_states_sales</v>
      </c>
      <c r="K1324" t="str">
        <f t="shared" si="162"/>
        <v/>
      </c>
      <c r="L1324" t="str">
        <f t="shared" si="163"/>
        <v/>
      </c>
      <c r="M1324" t="str">
        <f t="shared" si="164"/>
        <v/>
      </c>
      <c r="N1324" t="str">
        <f t="shared" si="165"/>
        <v/>
      </c>
      <c r="O1324" t="str">
        <f t="shared" si="166"/>
        <v/>
      </c>
      <c r="P1324" t="str">
        <f t="shared" si="167"/>
        <v/>
      </c>
      <c r="Q1324" t="str">
        <f t="shared" si="168"/>
        <v>united_states_sales</v>
      </c>
    </row>
    <row r="1325" spans="2:17" x14ac:dyDescent="0.2">
      <c r="B1325" t="s">
        <v>273</v>
      </c>
      <c r="C1325" t="s">
        <v>3515</v>
      </c>
      <c r="D1325" t="s">
        <v>3475</v>
      </c>
      <c r="E1325" t="s">
        <v>3496</v>
      </c>
      <c r="J1325" t="str">
        <f t="shared" si="161"/>
        <v xml:space="preserve">stores, </v>
      </c>
      <c r="K1325" t="str">
        <f t="shared" si="162"/>
        <v xml:space="preserve"> total, </v>
      </c>
      <c r="L1325" t="str">
        <f t="shared" si="163"/>
        <v xml:space="preserve"> store, </v>
      </c>
      <c r="M1325" t="str">
        <f t="shared" si="164"/>
        <v xml:space="preserve"> count</v>
      </c>
      <c r="N1325" t="str">
        <f t="shared" si="165"/>
        <v/>
      </c>
      <c r="O1325" t="str">
        <f t="shared" si="166"/>
        <v/>
      </c>
      <c r="P1325" t="str">
        <f t="shared" si="167"/>
        <v/>
      </c>
      <c r="Q1325" t="str">
        <f t="shared" si="168"/>
        <v>stores,  total,  store,  count</v>
      </c>
    </row>
    <row r="1326" spans="2:17" x14ac:dyDescent="0.2">
      <c r="B1326" t="s">
        <v>1852</v>
      </c>
      <c r="C1326" t="s">
        <v>3553</v>
      </c>
      <c r="D1326" t="s">
        <v>4262</v>
      </c>
      <c r="J1326" t="str">
        <f t="shared" si="161"/>
        <v xml:space="preserve">revenue, </v>
      </c>
      <c r="K1326" t="str">
        <f t="shared" si="162"/>
        <v xml:space="preserve"> product_sales, </v>
      </c>
      <c r="L1326" t="str">
        <f t="shared" si="163"/>
        <v xml:space="preserve"> collectibles_sales</v>
      </c>
      <c r="M1326" t="str">
        <f t="shared" si="164"/>
        <v/>
      </c>
      <c r="N1326" t="str">
        <f t="shared" si="165"/>
        <v/>
      </c>
      <c r="O1326" t="str">
        <f t="shared" si="166"/>
        <v/>
      </c>
      <c r="P1326" t="str">
        <f t="shared" si="167"/>
        <v/>
      </c>
      <c r="Q1326" t="str">
        <f t="shared" si="168"/>
        <v>revenue,  product_sales,  collectibles_sales</v>
      </c>
    </row>
    <row r="1327" spans="2:17" x14ac:dyDescent="0.2">
      <c r="B1327" t="s">
        <v>1852</v>
      </c>
      <c r="C1327" t="s">
        <v>3553</v>
      </c>
      <c r="D1327" t="s">
        <v>4263</v>
      </c>
      <c r="E1327" t="s">
        <v>3666</v>
      </c>
      <c r="J1327" t="str">
        <f t="shared" si="161"/>
        <v xml:space="preserve">revenue, </v>
      </c>
      <c r="K1327" t="str">
        <f t="shared" si="162"/>
        <v xml:space="preserve"> product_sales, </v>
      </c>
      <c r="L1327" t="str">
        <f t="shared" si="163"/>
        <v xml:space="preserve"> hardware, </v>
      </c>
      <c r="M1327" t="str">
        <f t="shared" si="164"/>
        <v xml:space="preserve"> accessories_sales</v>
      </c>
      <c r="N1327" t="str">
        <f t="shared" si="165"/>
        <v/>
      </c>
      <c r="O1327" t="str">
        <f t="shared" si="166"/>
        <v/>
      </c>
      <c r="P1327" t="str">
        <f t="shared" si="167"/>
        <v/>
      </c>
      <c r="Q1327" t="str">
        <f t="shared" si="168"/>
        <v>revenue,  product_sales,  hardware,  accessories_sales</v>
      </c>
    </row>
    <row r="1328" spans="2:17" x14ac:dyDescent="0.2">
      <c r="B1328" t="s">
        <v>1852</v>
      </c>
      <c r="C1328" t="s">
        <v>3553</v>
      </c>
      <c r="D1328" t="s">
        <v>4264</v>
      </c>
      <c r="J1328" t="str">
        <f t="shared" si="161"/>
        <v xml:space="preserve">revenue, </v>
      </c>
      <c r="K1328" t="str">
        <f t="shared" si="162"/>
        <v xml:space="preserve"> product_sales, </v>
      </c>
      <c r="L1328" t="str">
        <f t="shared" si="163"/>
        <v xml:space="preserve"> software_sales</v>
      </c>
      <c r="M1328" t="str">
        <f t="shared" si="164"/>
        <v/>
      </c>
      <c r="N1328" t="str">
        <f t="shared" si="165"/>
        <v/>
      </c>
      <c r="O1328" t="str">
        <f t="shared" si="166"/>
        <v/>
      </c>
      <c r="P1328" t="str">
        <f t="shared" si="167"/>
        <v/>
      </c>
      <c r="Q1328" t="str">
        <f t="shared" si="168"/>
        <v>revenue,  product_sales,  software_sales</v>
      </c>
    </row>
    <row r="1329" spans="2:17" x14ac:dyDescent="0.2">
      <c r="B1329" t="s">
        <v>1772</v>
      </c>
      <c r="C1329" t="s">
        <v>4103</v>
      </c>
      <c r="D1329" t="s">
        <v>3664</v>
      </c>
      <c r="J1329" t="str">
        <f t="shared" si="161"/>
        <v xml:space="preserve">sales, </v>
      </c>
      <c r="K1329" t="str">
        <f t="shared" si="162"/>
        <v xml:space="preserve"> geography, </v>
      </c>
      <c r="L1329" t="str">
        <f t="shared" si="163"/>
        <v xml:space="preserve"> australia</v>
      </c>
      <c r="M1329" t="str">
        <f t="shared" si="164"/>
        <v/>
      </c>
      <c r="N1329" t="str">
        <f t="shared" si="165"/>
        <v/>
      </c>
      <c r="O1329" t="str">
        <f t="shared" si="166"/>
        <v/>
      </c>
      <c r="P1329" t="str">
        <f t="shared" si="167"/>
        <v/>
      </c>
      <c r="Q1329" t="str">
        <f t="shared" si="168"/>
        <v>sales,  geography,  australia</v>
      </c>
    </row>
    <row r="1330" spans="2:17" x14ac:dyDescent="0.2">
      <c r="B1330" t="s">
        <v>1772</v>
      </c>
      <c r="C1330" t="s">
        <v>4103</v>
      </c>
      <c r="D1330" t="s">
        <v>3495</v>
      </c>
      <c r="J1330" t="str">
        <f t="shared" si="161"/>
        <v xml:space="preserve">sales, </v>
      </c>
      <c r="K1330" t="str">
        <f t="shared" si="162"/>
        <v xml:space="preserve"> geography, </v>
      </c>
      <c r="L1330" t="str">
        <f t="shared" si="163"/>
        <v xml:space="preserve"> canada</v>
      </c>
      <c r="M1330" t="str">
        <f t="shared" si="164"/>
        <v/>
      </c>
      <c r="N1330" t="str">
        <f t="shared" si="165"/>
        <v/>
      </c>
      <c r="O1330" t="str">
        <f t="shared" si="166"/>
        <v/>
      </c>
      <c r="P1330" t="str">
        <f t="shared" si="167"/>
        <v/>
      </c>
      <c r="Q1330" t="str">
        <f t="shared" si="168"/>
        <v>sales,  geography,  canada</v>
      </c>
    </row>
    <row r="1331" spans="2:17" x14ac:dyDescent="0.2">
      <c r="B1331" t="s">
        <v>1772</v>
      </c>
      <c r="C1331" t="s">
        <v>4103</v>
      </c>
      <c r="D1331" t="s">
        <v>3559</v>
      </c>
      <c r="J1331" t="str">
        <f t="shared" si="161"/>
        <v xml:space="preserve">sales, </v>
      </c>
      <c r="K1331" t="str">
        <f t="shared" si="162"/>
        <v xml:space="preserve"> geography, </v>
      </c>
      <c r="L1331" t="str">
        <f t="shared" si="163"/>
        <v xml:space="preserve"> europe</v>
      </c>
      <c r="M1331" t="str">
        <f t="shared" si="164"/>
        <v/>
      </c>
      <c r="N1331" t="str">
        <f t="shared" si="165"/>
        <v/>
      </c>
      <c r="O1331" t="str">
        <f t="shared" si="166"/>
        <v/>
      </c>
      <c r="P1331" t="str">
        <f t="shared" si="167"/>
        <v/>
      </c>
      <c r="Q1331" t="str">
        <f t="shared" si="168"/>
        <v>sales,  geography,  europe</v>
      </c>
    </row>
    <row r="1332" spans="2:17" x14ac:dyDescent="0.2">
      <c r="B1332" t="s">
        <v>1772</v>
      </c>
      <c r="C1332" t="s">
        <v>4103</v>
      </c>
      <c r="D1332" t="s">
        <v>3471</v>
      </c>
      <c r="J1332" t="str">
        <f t="shared" si="161"/>
        <v xml:space="preserve">sales, </v>
      </c>
      <c r="K1332" t="str">
        <f t="shared" si="162"/>
        <v xml:space="preserve"> geography, </v>
      </c>
      <c r="L1332" t="str">
        <f t="shared" si="163"/>
        <v xml:space="preserve"> united_states</v>
      </c>
      <c r="M1332" t="str">
        <f t="shared" si="164"/>
        <v/>
      </c>
      <c r="N1332" t="str">
        <f t="shared" si="165"/>
        <v/>
      </c>
      <c r="O1332" t="str">
        <f t="shared" si="166"/>
        <v/>
      </c>
      <c r="P1332" t="str">
        <f t="shared" si="167"/>
        <v/>
      </c>
      <c r="Q1332" t="str">
        <f t="shared" si="168"/>
        <v>sales,  geography,  united_states</v>
      </c>
    </row>
    <row r="1333" spans="2:17" x14ac:dyDescent="0.2">
      <c r="B1333" t="s">
        <v>2234</v>
      </c>
      <c r="C1333" t="s">
        <v>3473</v>
      </c>
      <c r="D1333" t="s">
        <v>2201</v>
      </c>
      <c r="J1333" t="str">
        <f t="shared" si="161"/>
        <v xml:space="preserve">store, </v>
      </c>
      <c r="K1333" t="str">
        <f t="shared" si="162"/>
        <v xml:space="preserve"> openings, </v>
      </c>
      <c r="L1333" t="str">
        <f t="shared" si="163"/>
        <v xml:space="preserve"> stores</v>
      </c>
      <c r="M1333" t="str">
        <f t="shared" si="164"/>
        <v/>
      </c>
      <c r="N1333" t="str">
        <f t="shared" si="165"/>
        <v/>
      </c>
      <c r="O1333" t="str">
        <f t="shared" si="166"/>
        <v/>
      </c>
      <c r="P1333" t="str">
        <f t="shared" si="167"/>
        <v/>
      </c>
      <c r="Q1333" t="str">
        <f t="shared" si="168"/>
        <v>store,  openings,  stores</v>
      </c>
    </row>
    <row r="1334" spans="2:17" x14ac:dyDescent="0.2">
      <c r="B1334" t="s">
        <v>2232</v>
      </c>
      <c r="C1334" t="s">
        <v>3469</v>
      </c>
      <c r="D1334" t="s">
        <v>4265</v>
      </c>
      <c r="J1334" t="str">
        <f t="shared" si="161"/>
        <v xml:space="preserve">segment, </v>
      </c>
      <c r="K1334" t="str">
        <f t="shared" si="162"/>
        <v xml:space="preserve"> revenue, </v>
      </c>
      <c r="L1334" t="str">
        <f t="shared" si="163"/>
        <v xml:space="preserve"> distribution</v>
      </c>
      <c r="M1334" t="str">
        <f t="shared" si="164"/>
        <v/>
      </c>
      <c r="N1334" t="str">
        <f t="shared" si="165"/>
        <v/>
      </c>
      <c r="O1334" t="str">
        <f t="shared" si="166"/>
        <v/>
      </c>
      <c r="P1334" t="str">
        <f t="shared" si="167"/>
        <v/>
      </c>
      <c r="Q1334" t="str">
        <f t="shared" si="168"/>
        <v>segment,  revenue,  distribution</v>
      </c>
    </row>
    <row r="1335" spans="2:17" x14ac:dyDescent="0.2">
      <c r="B1335" t="s">
        <v>2232</v>
      </c>
      <c r="C1335" t="s">
        <v>3469</v>
      </c>
      <c r="D1335" t="s">
        <v>4266</v>
      </c>
      <c r="J1335" t="str">
        <f t="shared" si="161"/>
        <v xml:space="preserve">segment, </v>
      </c>
      <c r="K1335" t="str">
        <f t="shared" si="162"/>
        <v xml:space="preserve"> revenue, </v>
      </c>
      <c r="L1335" t="str">
        <f t="shared" si="163"/>
        <v xml:space="preserve"> e_commerce_sales</v>
      </c>
      <c r="M1335" t="str">
        <f t="shared" si="164"/>
        <v/>
      </c>
      <c r="N1335" t="str">
        <f t="shared" si="165"/>
        <v/>
      </c>
      <c r="O1335" t="str">
        <f t="shared" si="166"/>
        <v/>
      </c>
      <c r="P1335" t="str">
        <f t="shared" si="167"/>
        <v/>
      </c>
      <c r="Q1335" t="str">
        <f t="shared" si="168"/>
        <v>segment,  revenue,  e_commerce_sales</v>
      </c>
    </row>
    <row r="1336" spans="2:17" x14ac:dyDescent="0.2">
      <c r="B1336" t="s">
        <v>2232</v>
      </c>
      <c r="C1336" t="s">
        <v>3469</v>
      </c>
      <c r="D1336" t="s">
        <v>4267</v>
      </c>
      <c r="E1336" t="s">
        <v>2201</v>
      </c>
      <c r="J1336" t="str">
        <f t="shared" si="161"/>
        <v xml:space="preserve">segment, </v>
      </c>
      <c r="K1336" t="str">
        <f t="shared" si="162"/>
        <v xml:space="preserve"> revenue, </v>
      </c>
      <c r="L1336" t="str">
        <f t="shared" si="163"/>
        <v xml:space="preserve"> sales_at_company_owned, </v>
      </c>
      <c r="M1336" t="str">
        <f t="shared" si="164"/>
        <v xml:space="preserve"> stores</v>
      </c>
      <c r="N1336" t="str">
        <f t="shared" si="165"/>
        <v/>
      </c>
      <c r="O1336" t="str">
        <f t="shared" si="166"/>
        <v/>
      </c>
      <c r="P1336" t="str">
        <f t="shared" si="167"/>
        <v/>
      </c>
      <c r="Q1336" t="str">
        <f t="shared" si="168"/>
        <v>segment,  revenue,  sales_at_company_owned,  stores</v>
      </c>
    </row>
    <row r="1337" spans="2:17" x14ac:dyDescent="0.2">
      <c r="B1337" t="s">
        <v>2117</v>
      </c>
      <c r="C1337" t="s">
        <v>3534</v>
      </c>
      <c r="D1337" t="s">
        <v>4268</v>
      </c>
      <c r="J1337" t="str">
        <f t="shared" si="161"/>
        <v xml:space="preserve">square_feet, </v>
      </c>
      <c r="K1337" t="str">
        <f t="shared" si="162"/>
        <v xml:space="preserve"> retail, </v>
      </c>
      <c r="L1337" t="str">
        <f t="shared" si="163"/>
        <v xml:space="preserve"> warehouse_space</v>
      </c>
      <c r="M1337" t="str">
        <f t="shared" si="164"/>
        <v/>
      </c>
      <c r="N1337" t="str">
        <f t="shared" si="165"/>
        <v/>
      </c>
      <c r="O1337" t="str">
        <f t="shared" si="166"/>
        <v/>
      </c>
      <c r="P1337" t="str">
        <f t="shared" si="167"/>
        <v/>
      </c>
      <c r="Q1337" t="str">
        <f t="shared" si="168"/>
        <v>square_feet,  retail,  warehouse_space</v>
      </c>
    </row>
    <row r="1338" spans="2:17" x14ac:dyDescent="0.2">
      <c r="B1338" t="s">
        <v>2234</v>
      </c>
      <c r="C1338" t="s">
        <v>3496</v>
      </c>
      <c r="D1338" t="s">
        <v>4269</v>
      </c>
      <c r="E1338" t="s">
        <v>4270</v>
      </c>
      <c r="J1338" t="str">
        <f t="shared" si="161"/>
        <v xml:space="preserve">store, </v>
      </c>
      <c r="K1338" t="str">
        <f t="shared" si="162"/>
        <v xml:space="preserve"> count, </v>
      </c>
      <c r="L1338" t="str">
        <f t="shared" si="163"/>
        <v xml:space="preserve"> no_hydroponic_garden_centers, </v>
      </c>
      <c r="M1338" t="str">
        <f t="shared" si="164"/>
        <v xml:space="preserve"> reach</v>
      </c>
      <c r="N1338" t="str">
        <f t="shared" si="165"/>
        <v/>
      </c>
      <c r="O1338" t="str">
        <f t="shared" si="166"/>
        <v/>
      </c>
      <c r="P1338" t="str">
        <f t="shared" si="167"/>
        <v/>
      </c>
      <c r="Q1338" t="str">
        <f t="shared" si="168"/>
        <v>store,  count,  no_hydroponic_garden_centers,  reach</v>
      </c>
    </row>
    <row r="1339" spans="2:17" x14ac:dyDescent="0.2">
      <c r="B1339" t="s">
        <v>2234</v>
      </c>
      <c r="C1339" t="s">
        <v>3496</v>
      </c>
      <c r="D1339" t="s">
        <v>4271</v>
      </c>
      <c r="E1339" t="s">
        <v>4272</v>
      </c>
      <c r="F1339" t="s">
        <v>2201</v>
      </c>
      <c r="J1339" t="str">
        <f t="shared" si="161"/>
        <v xml:space="preserve">store, </v>
      </c>
      <c r="K1339" t="str">
        <f t="shared" si="162"/>
        <v xml:space="preserve"> count, </v>
      </c>
      <c r="L1339" t="str">
        <f t="shared" si="163"/>
        <v xml:space="preserve"> retail_hydroponic, </v>
      </c>
      <c r="M1339" t="str">
        <f t="shared" si="164"/>
        <v xml:space="preserve"> gardening, </v>
      </c>
      <c r="N1339" t="str">
        <f t="shared" si="165"/>
        <v xml:space="preserve"> stores</v>
      </c>
      <c r="O1339" t="str">
        <f t="shared" si="166"/>
        <v/>
      </c>
      <c r="P1339" t="str">
        <f t="shared" si="167"/>
        <v/>
      </c>
      <c r="Q1339" t="str">
        <f t="shared" si="168"/>
        <v>store,  count,  retail_hydroponic,  gardening,  stores</v>
      </c>
    </row>
    <row r="1340" spans="2:17" x14ac:dyDescent="0.2">
      <c r="B1340" t="s">
        <v>2234</v>
      </c>
      <c r="C1340" t="s">
        <v>3496</v>
      </c>
      <c r="D1340" t="s">
        <v>2201</v>
      </c>
      <c r="J1340" t="str">
        <f t="shared" si="161"/>
        <v xml:space="preserve">store, </v>
      </c>
      <c r="K1340" t="str">
        <f t="shared" si="162"/>
        <v xml:space="preserve"> count, </v>
      </c>
      <c r="L1340" t="str">
        <f t="shared" si="163"/>
        <v xml:space="preserve"> stores</v>
      </c>
      <c r="M1340" t="str">
        <f t="shared" si="164"/>
        <v/>
      </c>
      <c r="N1340" t="str">
        <f t="shared" si="165"/>
        <v/>
      </c>
      <c r="O1340" t="str">
        <f t="shared" si="166"/>
        <v/>
      </c>
      <c r="P1340" t="str">
        <f t="shared" si="167"/>
        <v/>
      </c>
      <c r="Q1340" t="str">
        <f t="shared" si="168"/>
        <v>store,  count,  stores</v>
      </c>
    </row>
    <row r="1341" spans="2:17" x14ac:dyDescent="0.2">
      <c r="B1341" t="s">
        <v>1852</v>
      </c>
      <c r="C1341" t="s">
        <v>3529</v>
      </c>
      <c r="J1341" t="str">
        <f t="shared" si="161"/>
        <v xml:space="preserve">revenue, </v>
      </c>
      <c r="K1341" t="str">
        <f t="shared" si="162"/>
        <v xml:space="preserve"> apparel</v>
      </c>
      <c r="L1341" t="str">
        <f t="shared" si="163"/>
        <v/>
      </c>
      <c r="M1341" t="str">
        <f t="shared" si="164"/>
        <v/>
      </c>
      <c r="N1341" t="str">
        <f t="shared" si="165"/>
        <v/>
      </c>
      <c r="O1341" t="str">
        <f t="shared" si="166"/>
        <v/>
      </c>
      <c r="P1341" t="str">
        <f t="shared" si="167"/>
        <v/>
      </c>
      <c r="Q1341" t="str">
        <f t="shared" si="168"/>
        <v>revenue,  apparel</v>
      </c>
    </row>
    <row r="1342" spans="2:17" x14ac:dyDescent="0.2">
      <c r="B1342" t="s">
        <v>1852</v>
      </c>
      <c r="C1342" t="s">
        <v>4273</v>
      </c>
      <c r="J1342" t="str">
        <f t="shared" si="161"/>
        <v xml:space="preserve">revenue, </v>
      </c>
      <c r="K1342" t="str">
        <f t="shared" si="162"/>
        <v xml:space="preserve"> equipment</v>
      </c>
      <c r="L1342" t="str">
        <f t="shared" si="163"/>
        <v/>
      </c>
      <c r="M1342" t="str">
        <f t="shared" si="164"/>
        <v/>
      </c>
      <c r="N1342" t="str">
        <f t="shared" si="165"/>
        <v/>
      </c>
      <c r="O1342" t="str">
        <f t="shared" si="166"/>
        <v/>
      </c>
      <c r="P1342" t="str">
        <f t="shared" si="167"/>
        <v/>
      </c>
      <c r="Q1342" t="str">
        <f t="shared" si="168"/>
        <v>revenue,  equipment</v>
      </c>
    </row>
    <row r="1343" spans="2:17" x14ac:dyDescent="0.2">
      <c r="B1343" t="s">
        <v>1852</v>
      </c>
      <c r="C1343" t="s">
        <v>3626</v>
      </c>
      <c r="J1343" t="str">
        <f t="shared" si="161"/>
        <v xml:space="preserve">revenue, </v>
      </c>
      <c r="K1343" t="str">
        <f t="shared" si="162"/>
        <v xml:space="preserve"> footwear</v>
      </c>
      <c r="L1343" t="str">
        <f t="shared" si="163"/>
        <v/>
      </c>
      <c r="M1343" t="str">
        <f t="shared" si="164"/>
        <v/>
      </c>
      <c r="N1343" t="str">
        <f t="shared" si="165"/>
        <v/>
      </c>
      <c r="O1343" t="str">
        <f t="shared" si="166"/>
        <v/>
      </c>
      <c r="P1343" t="str">
        <f t="shared" si="167"/>
        <v/>
      </c>
      <c r="Q1343" t="str">
        <f t="shared" si="168"/>
        <v>revenue,  footwear</v>
      </c>
    </row>
    <row r="1344" spans="2:17" x14ac:dyDescent="0.2">
      <c r="B1344" t="s">
        <v>2234</v>
      </c>
      <c r="C1344" t="s">
        <v>3496</v>
      </c>
      <c r="D1344" t="s">
        <v>3615</v>
      </c>
      <c r="J1344" t="str">
        <f t="shared" si="161"/>
        <v xml:space="preserve">store, </v>
      </c>
      <c r="K1344" t="str">
        <f t="shared" si="162"/>
        <v xml:space="preserve"> count, </v>
      </c>
      <c r="L1344" t="str">
        <f t="shared" si="163"/>
        <v xml:space="preserve"> end_period</v>
      </c>
      <c r="M1344" t="str">
        <f t="shared" si="164"/>
        <v/>
      </c>
      <c r="N1344" t="str">
        <f t="shared" si="165"/>
        <v/>
      </c>
      <c r="O1344" t="str">
        <f t="shared" si="166"/>
        <v/>
      </c>
      <c r="P1344" t="str">
        <f t="shared" si="167"/>
        <v/>
      </c>
      <c r="Q1344" t="str">
        <f t="shared" si="168"/>
        <v>store,  count,  end_period</v>
      </c>
    </row>
    <row r="1345" spans="2:17" x14ac:dyDescent="0.2">
      <c r="B1345" t="s">
        <v>2234</v>
      </c>
      <c r="C1345" t="s">
        <v>3496</v>
      </c>
      <c r="D1345" t="s">
        <v>2208</v>
      </c>
      <c r="E1345" t="s">
        <v>3618</v>
      </c>
      <c r="J1345" t="str">
        <f t="shared" si="161"/>
        <v xml:space="preserve">store, </v>
      </c>
      <c r="K1345" t="str">
        <f t="shared" si="162"/>
        <v xml:space="preserve"> count, </v>
      </c>
      <c r="L1345" t="str">
        <f t="shared" si="163"/>
        <v xml:space="preserve"> new_store, </v>
      </c>
      <c r="M1345" t="str">
        <f t="shared" si="164"/>
        <v xml:space="preserve"> opened</v>
      </c>
      <c r="N1345" t="str">
        <f t="shared" si="165"/>
        <v/>
      </c>
      <c r="O1345" t="str">
        <f t="shared" si="166"/>
        <v/>
      </c>
      <c r="P1345" t="str">
        <f t="shared" si="167"/>
        <v/>
      </c>
      <c r="Q1345" t="str">
        <f t="shared" si="168"/>
        <v>store,  count,  new_store,  opened</v>
      </c>
    </row>
    <row r="1346" spans="2:17" x14ac:dyDescent="0.2">
      <c r="B1346" t="s">
        <v>2234</v>
      </c>
      <c r="C1346" t="s">
        <v>3496</v>
      </c>
      <c r="D1346" t="s">
        <v>2201</v>
      </c>
      <c r="E1346" t="s">
        <v>3545</v>
      </c>
      <c r="J1346" t="str">
        <f t="shared" si="161"/>
        <v xml:space="preserve">store, </v>
      </c>
      <c r="K1346" t="str">
        <f t="shared" si="162"/>
        <v xml:space="preserve"> count, </v>
      </c>
      <c r="L1346" t="str">
        <f t="shared" si="163"/>
        <v xml:space="preserve"> stores, </v>
      </c>
      <c r="M1346" t="str">
        <f t="shared" si="164"/>
        <v xml:space="preserve"> closed</v>
      </c>
      <c r="N1346" t="str">
        <f t="shared" si="165"/>
        <v/>
      </c>
      <c r="O1346" t="str">
        <f t="shared" si="166"/>
        <v/>
      </c>
      <c r="P1346" t="str">
        <f t="shared" si="167"/>
        <v/>
      </c>
      <c r="Q1346" t="str">
        <f t="shared" si="168"/>
        <v>store,  count,  stores,  closed</v>
      </c>
    </row>
    <row r="1347" spans="2:17" x14ac:dyDescent="0.2">
      <c r="B1347" t="s">
        <v>1772</v>
      </c>
      <c r="C1347" t="s">
        <v>4274</v>
      </c>
      <c r="D1347" t="s">
        <v>4275</v>
      </c>
      <c r="E1347" t="s">
        <v>4020</v>
      </c>
      <c r="J1347" t="str">
        <f t="shared" ref="J1347:J1410" si="169">IF(B1347="","",IF(C1347&lt;&gt;"",B1347&amp;", ",B1347))</f>
        <v xml:space="preserve">sales, </v>
      </c>
      <c r="K1347" t="str">
        <f t="shared" ref="K1347:K1410" si="170">IF(C1347="","",IF(D1347&lt;&gt;"",C1347&amp;", ",C1347))</f>
        <v xml:space="preserve"> arts, </v>
      </c>
      <c r="L1347" t="str">
        <f t="shared" ref="L1347:L1410" si="171">IF(D1347="","",IF(E1347&lt;&gt;"",D1347&amp;", ",D1347))</f>
        <v xml:space="preserve"> crafts, </v>
      </c>
      <c r="M1347" t="str">
        <f t="shared" ref="M1347:M1410" si="172">IF(E1347="","",IF(F1347&lt;&gt;"",E1347&amp;", ",E1347))</f>
        <v xml:space="preserve"> home_decor_sales</v>
      </c>
      <c r="N1347" t="str">
        <f t="shared" ref="N1347:N1410" si="173">IF(F1347="","",IF(G1347&lt;&gt;"",F1347&amp;", ",F1347))</f>
        <v/>
      </c>
      <c r="O1347" t="str">
        <f t="shared" ref="O1347:O1410" si="174">IF(G1347="","",IF(H1347&lt;&gt;"",G1347&amp;", ",G1347))</f>
        <v/>
      </c>
      <c r="P1347" t="str">
        <f t="shared" ref="P1347:P1410" si="175">IF(H1347="","",IF(I1347&lt;&gt;"",H1347&amp;", ",H1347))</f>
        <v/>
      </c>
      <c r="Q1347" t="str">
        <f t="shared" ref="Q1347:Q1410" si="176">CONCATENATE(J1347,K1347,L1347,M1347,N1347,O1347,P1347)</f>
        <v>sales,  arts,  crafts,  home_decor_sales</v>
      </c>
    </row>
    <row r="1348" spans="2:17" x14ac:dyDescent="0.2">
      <c r="B1348" t="s">
        <v>1772</v>
      </c>
      <c r="C1348" t="s">
        <v>3570</v>
      </c>
      <c r="J1348" t="str">
        <f t="shared" si="169"/>
        <v xml:space="preserve">sales, </v>
      </c>
      <c r="K1348" t="str">
        <f t="shared" si="170"/>
        <v xml:space="preserve"> other_sales</v>
      </c>
      <c r="L1348" t="str">
        <f t="shared" si="171"/>
        <v/>
      </c>
      <c r="M1348" t="str">
        <f t="shared" si="172"/>
        <v/>
      </c>
      <c r="N1348" t="str">
        <f t="shared" si="173"/>
        <v/>
      </c>
      <c r="O1348" t="str">
        <f t="shared" si="174"/>
        <v/>
      </c>
      <c r="P1348" t="str">
        <f t="shared" si="175"/>
        <v/>
      </c>
      <c r="Q1348" t="str">
        <f t="shared" si="176"/>
        <v>sales,  other_sales</v>
      </c>
    </row>
    <row r="1349" spans="2:17" x14ac:dyDescent="0.2">
      <c r="B1349" t="s">
        <v>1772</v>
      </c>
      <c r="C1349" t="s">
        <v>4276</v>
      </c>
      <c r="J1349" t="str">
        <f t="shared" si="169"/>
        <v xml:space="preserve">sales, </v>
      </c>
      <c r="K1349" t="str">
        <f t="shared" si="170"/>
        <v xml:space="preserve"> sewing_sales</v>
      </c>
      <c r="L1349" t="str">
        <f t="shared" si="171"/>
        <v/>
      </c>
      <c r="M1349" t="str">
        <f t="shared" si="172"/>
        <v/>
      </c>
      <c r="N1349" t="str">
        <f t="shared" si="173"/>
        <v/>
      </c>
      <c r="O1349" t="str">
        <f t="shared" si="174"/>
        <v/>
      </c>
      <c r="P1349" t="str">
        <f t="shared" si="175"/>
        <v/>
      </c>
      <c r="Q1349" t="str">
        <f t="shared" si="176"/>
        <v>sales,  sewing_sales</v>
      </c>
    </row>
    <row r="1350" spans="2:17" x14ac:dyDescent="0.2">
      <c r="B1350" t="s">
        <v>2824</v>
      </c>
      <c r="C1350" t="s">
        <v>4277</v>
      </c>
      <c r="J1350" t="str">
        <f t="shared" si="169"/>
        <v xml:space="preserve">physical_locations, </v>
      </c>
      <c r="K1350" t="str">
        <f t="shared" si="170"/>
        <v xml:space="preserve"> multiple_digital_platforms</v>
      </c>
      <c r="L1350" t="str">
        <f t="shared" si="171"/>
        <v/>
      </c>
      <c r="M1350" t="str">
        <f t="shared" si="172"/>
        <v/>
      </c>
      <c r="N1350" t="str">
        <f t="shared" si="173"/>
        <v/>
      </c>
      <c r="O1350" t="str">
        <f t="shared" si="174"/>
        <v/>
      </c>
      <c r="P1350" t="str">
        <f t="shared" si="175"/>
        <v/>
      </c>
      <c r="Q1350" t="str">
        <f t="shared" si="176"/>
        <v>physical_locations,  multiple_digital_platforms</v>
      </c>
    </row>
    <row r="1351" spans="2:17" x14ac:dyDescent="0.2">
      <c r="B1351" t="s">
        <v>2120</v>
      </c>
      <c r="C1351" t="s">
        <v>4278</v>
      </c>
      <c r="J1351" t="str">
        <f t="shared" si="169"/>
        <v xml:space="preserve">net_income, </v>
      </c>
      <c r="K1351" t="str">
        <f t="shared" si="170"/>
        <v xml:space="preserve"> net_income</v>
      </c>
      <c r="L1351" t="str">
        <f t="shared" si="171"/>
        <v/>
      </c>
      <c r="M1351" t="str">
        <f t="shared" si="172"/>
        <v/>
      </c>
      <c r="N1351" t="str">
        <f t="shared" si="173"/>
        <v/>
      </c>
      <c r="O1351" t="str">
        <f t="shared" si="174"/>
        <v/>
      </c>
      <c r="P1351" t="str">
        <f t="shared" si="175"/>
        <v/>
      </c>
      <c r="Q1351" t="str">
        <f t="shared" si="176"/>
        <v>net_income,  net_income</v>
      </c>
    </row>
    <row r="1352" spans="2:17" x14ac:dyDescent="0.2">
      <c r="B1352" t="s">
        <v>1860</v>
      </c>
      <c r="C1352" t="s">
        <v>3522</v>
      </c>
      <c r="J1352" t="str">
        <f t="shared" si="169"/>
        <v xml:space="preserve">net_sales, </v>
      </c>
      <c r="K1352" t="str">
        <f t="shared" si="170"/>
        <v xml:space="preserve"> net_sales</v>
      </c>
      <c r="L1352" t="str">
        <f t="shared" si="171"/>
        <v/>
      </c>
      <c r="M1352" t="str">
        <f t="shared" si="172"/>
        <v/>
      </c>
      <c r="N1352" t="str">
        <f t="shared" si="173"/>
        <v/>
      </c>
      <c r="O1352" t="str">
        <f t="shared" si="174"/>
        <v/>
      </c>
      <c r="P1352" t="str">
        <f t="shared" si="175"/>
        <v/>
      </c>
      <c r="Q1352" t="str">
        <f t="shared" si="176"/>
        <v>net_sales,  net_sales</v>
      </c>
    </row>
    <row r="1353" spans="2:17" x14ac:dyDescent="0.2">
      <c r="B1353" t="s">
        <v>2277</v>
      </c>
      <c r="C1353" t="s">
        <v>2207</v>
      </c>
      <c r="D1353" t="s">
        <v>4279</v>
      </c>
      <c r="J1353" t="str">
        <f t="shared" si="169"/>
        <v xml:space="preserve">retail_price, </v>
      </c>
      <c r="K1353" t="str">
        <f t="shared" si="170"/>
        <v xml:space="preserve"> retail_price, </v>
      </c>
      <c r="L1353" t="str">
        <f t="shared" si="171"/>
        <v xml:space="preserve"> unit_sold_increase</v>
      </c>
      <c r="M1353" t="str">
        <f t="shared" si="172"/>
        <v/>
      </c>
      <c r="N1353" t="str">
        <f t="shared" si="173"/>
        <v/>
      </c>
      <c r="O1353" t="str">
        <f t="shared" si="174"/>
        <v/>
      </c>
      <c r="P1353" t="str">
        <f t="shared" si="175"/>
        <v/>
      </c>
      <c r="Q1353" t="str">
        <f t="shared" si="176"/>
        <v>retail_price,  retail_price,  unit_sold_increase</v>
      </c>
    </row>
    <row r="1354" spans="2:17" x14ac:dyDescent="0.2">
      <c r="B1354" t="s">
        <v>1862</v>
      </c>
      <c r="C1354" t="s">
        <v>2284</v>
      </c>
      <c r="J1354" t="str">
        <f t="shared" si="169"/>
        <v xml:space="preserve">new_stores, </v>
      </c>
      <c r="K1354" t="str">
        <f t="shared" si="170"/>
        <v xml:space="preserve"> new_stores</v>
      </c>
      <c r="L1354" t="str">
        <f t="shared" si="171"/>
        <v/>
      </c>
      <c r="M1354" t="str">
        <f t="shared" si="172"/>
        <v/>
      </c>
      <c r="N1354" t="str">
        <f t="shared" si="173"/>
        <v/>
      </c>
      <c r="O1354" t="str">
        <f t="shared" si="174"/>
        <v/>
      </c>
      <c r="P1354" t="str">
        <f t="shared" si="175"/>
        <v/>
      </c>
      <c r="Q1354" t="str">
        <f t="shared" si="176"/>
        <v>new_stores,  new_stores</v>
      </c>
    </row>
    <row r="1355" spans="2:17" x14ac:dyDescent="0.2">
      <c r="B1355" t="s">
        <v>273</v>
      </c>
      <c r="C1355" t="s">
        <v>3545</v>
      </c>
      <c r="D1355" t="s">
        <v>2201</v>
      </c>
      <c r="E1355" t="s">
        <v>3545</v>
      </c>
      <c r="J1355" t="str">
        <f t="shared" si="169"/>
        <v xml:space="preserve">stores, </v>
      </c>
      <c r="K1355" t="str">
        <f t="shared" si="170"/>
        <v xml:space="preserve"> closed, </v>
      </c>
      <c r="L1355" t="str">
        <f t="shared" si="171"/>
        <v xml:space="preserve"> stores, </v>
      </c>
      <c r="M1355" t="str">
        <f t="shared" si="172"/>
        <v xml:space="preserve"> closed</v>
      </c>
      <c r="N1355" t="str">
        <f t="shared" si="173"/>
        <v/>
      </c>
      <c r="O1355" t="str">
        <f t="shared" si="174"/>
        <v/>
      </c>
      <c r="P1355" t="str">
        <f t="shared" si="175"/>
        <v/>
      </c>
      <c r="Q1355" t="str">
        <f t="shared" si="176"/>
        <v>stores,  closed,  stores,  closed</v>
      </c>
    </row>
    <row r="1356" spans="2:17" x14ac:dyDescent="0.2">
      <c r="B1356" t="s">
        <v>273</v>
      </c>
      <c r="C1356" t="s">
        <v>2201</v>
      </c>
      <c r="J1356" t="str">
        <f t="shared" si="169"/>
        <v xml:space="preserve">stores, </v>
      </c>
      <c r="K1356" t="str">
        <f t="shared" si="170"/>
        <v xml:space="preserve"> stores</v>
      </c>
      <c r="L1356" t="str">
        <f t="shared" si="171"/>
        <v/>
      </c>
      <c r="M1356" t="str">
        <f t="shared" si="172"/>
        <v/>
      </c>
      <c r="N1356" t="str">
        <f t="shared" si="173"/>
        <v/>
      </c>
      <c r="O1356" t="str">
        <f t="shared" si="174"/>
        <v/>
      </c>
      <c r="P1356" t="str">
        <f t="shared" si="175"/>
        <v/>
      </c>
      <c r="Q1356" t="str">
        <f t="shared" si="176"/>
        <v>stores,  stores</v>
      </c>
    </row>
    <row r="1357" spans="2:17" x14ac:dyDescent="0.2">
      <c r="B1357" t="s">
        <v>1852</v>
      </c>
      <c r="C1357" t="s">
        <v>4280</v>
      </c>
      <c r="D1357" t="s">
        <v>4037</v>
      </c>
      <c r="J1357" t="str">
        <f t="shared" si="169"/>
        <v xml:space="preserve">revenue, </v>
      </c>
      <c r="K1357" t="str">
        <f t="shared" si="170"/>
        <v xml:space="preserve"> net_merch, </v>
      </c>
      <c r="L1357" t="str">
        <f t="shared" si="171"/>
        <v xml:space="preserve"> ise_sales</v>
      </c>
      <c r="M1357" t="str">
        <f t="shared" si="172"/>
        <v/>
      </c>
      <c r="N1357" t="str">
        <f t="shared" si="173"/>
        <v/>
      </c>
      <c r="O1357" t="str">
        <f t="shared" si="174"/>
        <v/>
      </c>
      <c r="P1357" t="str">
        <f t="shared" si="175"/>
        <v/>
      </c>
      <c r="Q1357" t="str">
        <f t="shared" si="176"/>
        <v>revenue,  net_merch,  ise_sales</v>
      </c>
    </row>
    <row r="1358" spans="2:17" x14ac:dyDescent="0.2">
      <c r="B1358" t="s">
        <v>1852</v>
      </c>
      <c r="C1358" t="s">
        <v>4281</v>
      </c>
      <c r="J1358" t="str">
        <f t="shared" si="169"/>
        <v xml:space="preserve">revenue, </v>
      </c>
      <c r="K1358" t="str">
        <f t="shared" si="170"/>
        <v xml:space="preserve"> net_services_sales</v>
      </c>
      <c r="L1358" t="str">
        <f t="shared" si="171"/>
        <v/>
      </c>
      <c r="M1358" t="str">
        <f t="shared" si="172"/>
        <v/>
      </c>
      <c r="N1358" t="str">
        <f t="shared" si="173"/>
        <v/>
      </c>
      <c r="O1358" t="str">
        <f t="shared" si="174"/>
        <v/>
      </c>
      <c r="P1358" t="str">
        <f t="shared" si="175"/>
        <v/>
      </c>
      <c r="Q1358" t="str">
        <f t="shared" si="176"/>
        <v>revenue,  net_services_sales</v>
      </c>
    </row>
    <row r="1359" spans="2:17" x14ac:dyDescent="0.2">
      <c r="B1359" t="s">
        <v>2237</v>
      </c>
      <c r="C1359" t="s">
        <v>4282</v>
      </c>
      <c r="D1359" t="s">
        <v>4283</v>
      </c>
      <c r="J1359" t="str">
        <f t="shared" si="169"/>
        <v xml:space="preserve">revenues, </v>
      </c>
      <c r="K1359" t="str">
        <f t="shared" si="170"/>
        <v xml:space="preserve"> installation, </v>
      </c>
      <c r="L1359" t="str">
        <f t="shared" si="171"/>
        <v xml:space="preserve"> delivery_services</v>
      </c>
      <c r="M1359" t="str">
        <f t="shared" si="172"/>
        <v/>
      </c>
      <c r="N1359" t="str">
        <f t="shared" si="173"/>
        <v/>
      </c>
      <c r="O1359" t="str">
        <f t="shared" si="174"/>
        <v/>
      </c>
      <c r="P1359" t="str">
        <f t="shared" si="175"/>
        <v/>
      </c>
      <c r="Q1359" t="str">
        <f t="shared" si="176"/>
        <v>revenues,  installation,  delivery_services</v>
      </c>
    </row>
    <row r="1360" spans="2:17" x14ac:dyDescent="0.2">
      <c r="B1360" t="s">
        <v>2237</v>
      </c>
      <c r="C1360" t="s">
        <v>3988</v>
      </c>
      <c r="J1360" t="str">
        <f t="shared" si="169"/>
        <v xml:space="preserve">revenues, </v>
      </c>
      <c r="K1360" t="str">
        <f t="shared" si="170"/>
        <v xml:space="preserve"> manufactured_products</v>
      </c>
      <c r="L1360" t="str">
        <f t="shared" si="171"/>
        <v/>
      </c>
      <c r="M1360" t="str">
        <f t="shared" si="172"/>
        <v/>
      </c>
      <c r="N1360" t="str">
        <f t="shared" si="173"/>
        <v/>
      </c>
      <c r="O1360" t="str">
        <f t="shared" si="174"/>
        <v/>
      </c>
      <c r="P1360" t="str">
        <f t="shared" si="175"/>
        <v/>
      </c>
      <c r="Q1360" t="str">
        <f t="shared" si="176"/>
        <v>revenues,  manufactured_products</v>
      </c>
    </row>
    <row r="1361" spans="2:17" x14ac:dyDescent="0.2">
      <c r="B1361" t="s">
        <v>2237</v>
      </c>
      <c r="C1361" t="s">
        <v>4284</v>
      </c>
      <c r="D1361" t="s">
        <v>3536</v>
      </c>
      <c r="E1361" t="s">
        <v>3494</v>
      </c>
      <c r="J1361" t="str">
        <f t="shared" si="169"/>
        <v xml:space="preserve">revenues, </v>
      </c>
      <c r="K1361" t="str">
        <f t="shared" si="170"/>
        <v xml:space="preserve"> moldings, </v>
      </c>
      <c r="L1361" t="str">
        <f t="shared" si="171"/>
        <v xml:space="preserve"> accessories, </v>
      </c>
      <c r="M1361" t="str">
        <f t="shared" si="172"/>
        <v xml:space="preserve"> other</v>
      </c>
      <c r="N1361" t="str">
        <f t="shared" si="173"/>
        <v/>
      </c>
      <c r="O1361" t="str">
        <f t="shared" si="174"/>
        <v/>
      </c>
      <c r="P1361" t="str">
        <f t="shared" si="175"/>
        <v/>
      </c>
      <c r="Q1361" t="str">
        <f t="shared" si="176"/>
        <v>revenues,  moldings,  accessories,  other</v>
      </c>
    </row>
    <row r="1362" spans="2:17" x14ac:dyDescent="0.2">
      <c r="B1362" t="s">
        <v>2237</v>
      </c>
      <c r="C1362" t="s">
        <v>4285</v>
      </c>
      <c r="D1362" t="s">
        <v>4286</v>
      </c>
      <c r="J1362" t="str">
        <f t="shared" si="169"/>
        <v xml:space="preserve">revenues, </v>
      </c>
      <c r="K1362" t="str">
        <f t="shared" si="170"/>
        <v xml:space="preserve"> solid, </v>
      </c>
      <c r="L1362" t="str">
        <f t="shared" si="171"/>
        <v xml:space="preserve"> engineered_hardwood</v>
      </c>
      <c r="M1362" t="str">
        <f t="shared" si="172"/>
        <v/>
      </c>
      <c r="N1362" t="str">
        <f t="shared" si="173"/>
        <v/>
      </c>
      <c r="O1362" t="str">
        <f t="shared" si="174"/>
        <v/>
      </c>
      <c r="P1362" t="str">
        <f t="shared" si="175"/>
        <v/>
      </c>
      <c r="Q1362" t="str">
        <f t="shared" si="176"/>
        <v>revenues,  solid,  engineered_hardwood</v>
      </c>
    </row>
    <row r="1363" spans="2:17" x14ac:dyDescent="0.2">
      <c r="B1363" t="s">
        <v>2122</v>
      </c>
      <c r="C1363" t="s">
        <v>4287</v>
      </c>
      <c r="J1363" t="str">
        <f t="shared" si="169"/>
        <v xml:space="preserve">backlog, </v>
      </c>
      <c r="K1363" t="str">
        <f t="shared" si="170"/>
        <v xml:space="preserve"> direct_orders</v>
      </c>
      <c r="L1363" t="str">
        <f t="shared" si="171"/>
        <v/>
      </c>
      <c r="M1363" t="str">
        <f t="shared" si="172"/>
        <v/>
      </c>
      <c r="N1363" t="str">
        <f t="shared" si="173"/>
        <v/>
      </c>
      <c r="O1363" t="str">
        <f t="shared" si="174"/>
        <v/>
      </c>
      <c r="P1363" t="str">
        <f t="shared" si="175"/>
        <v/>
      </c>
      <c r="Q1363" t="str">
        <f t="shared" si="176"/>
        <v>backlog,  direct_orders</v>
      </c>
    </row>
    <row r="1364" spans="2:17" x14ac:dyDescent="0.2">
      <c r="B1364" t="s">
        <v>2122</v>
      </c>
      <c r="C1364" t="s">
        <v>4288</v>
      </c>
      <c r="J1364" t="str">
        <f t="shared" si="169"/>
        <v xml:space="preserve">backlog, </v>
      </c>
      <c r="K1364" t="str">
        <f t="shared" si="170"/>
        <v xml:space="preserve"> retail_orders</v>
      </c>
      <c r="L1364" t="str">
        <f t="shared" si="171"/>
        <v/>
      </c>
      <c r="M1364" t="str">
        <f t="shared" si="172"/>
        <v/>
      </c>
      <c r="N1364" t="str">
        <f t="shared" si="173"/>
        <v/>
      </c>
      <c r="O1364" t="str">
        <f t="shared" si="174"/>
        <v/>
      </c>
      <c r="P1364" t="str">
        <f t="shared" si="175"/>
        <v/>
      </c>
      <c r="Q1364" t="str">
        <f t="shared" si="176"/>
        <v>backlog,  retail_orders</v>
      </c>
    </row>
    <row r="1365" spans="2:17" x14ac:dyDescent="0.2">
      <c r="B1365" t="s">
        <v>2123</v>
      </c>
      <c r="C1365" t="s">
        <v>4287</v>
      </c>
      <c r="J1365" t="str">
        <f t="shared" si="169"/>
        <v xml:space="preserve">direct_orders, </v>
      </c>
      <c r="K1365" t="str">
        <f t="shared" si="170"/>
        <v xml:space="preserve"> direct_orders</v>
      </c>
      <c r="L1365" t="str">
        <f t="shared" si="171"/>
        <v/>
      </c>
      <c r="M1365" t="str">
        <f t="shared" si="172"/>
        <v/>
      </c>
      <c r="N1365" t="str">
        <f t="shared" si="173"/>
        <v/>
      </c>
      <c r="O1365" t="str">
        <f t="shared" si="174"/>
        <v/>
      </c>
      <c r="P1365" t="str">
        <f t="shared" si="175"/>
        <v/>
      </c>
      <c r="Q1365" t="str">
        <f t="shared" si="176"/>
        <v>direct_orders,  direct_orders</v>
      </c>
    </row>
    <row r="1366" spans="2:17" x14ac:dyDescent="0.2">
      <c r="B1366" t="s">
        <v>1852</v>
      </c>
      <c r="C1366" t="s">
        <v>4103</v>
      </c>
      <c r="D1366" t="s">
        <v>3495</v>
      </c>
      <c r="J1366" t="str">
        <f t="shared" si="169"/>
        <v xml:space="preserve">revenue, </v>
      </c>
      <c r="K1366" t="str">
        <f t="shared" si="170"/>
        <v xml:space="preserve"> geography, </v>
      </c>
      <c r="L1366" t="str">
        <f t="shared" si="171"/>
        <v xml:space="preserve"> canada</v>
      </c>
      <c r="M1366" t="str">
        <f t="shared" si="172"/>
        <v/>
      </c>
      <c r="N1366" t="str">
        <f t="shared" si="173"/>
        <v/>
      </c>
      <c r="O1366" t="str">
        <f t="shared" si="174"/>
        <v/>
      </c>
      <c r="P1366" t="str">
        <f t="shared" si="175"/>
        <v/>
      </c>
      <c r="Q1366" t="str">
        <f t="shared" si="176"/>
        <v>revenue,  geography,  canada</v>
      </c>
    </row>
    <row r="1367" spans="2:17" x14ac:dyDescent="0.2">
      <c r="B1367" t="s">
        <v>1852</v>
      </c>
      <c r="C1367" t="s">
        <v>4103</v>
      </c>
      <c r="D1367" t="s">
        <v>3559</v>
      </c>
      <c r="E1367" t="s">
        <v>4289</v>
      </c>
      <c r="F1367" t="s">
        <v>4290</v>
      </c>
      <c r="J1367" t="str">
        <f t="shared" si="169"/>
        <v xml:space="preserve">revenue, </v>
      </c>
      <c r="K1367" t="str">
        <f t="shared" si="170"/>
        <v xml:space="preserve"> geography, </v>
      </c>
      <c r="L1367" t="str">
        <f t="shared" si="171"/>
        <v xml:space="preserve"> europe, </v>
      </c>
      <c r="M1367" t="str">
        <f t="shared" si="172"/>
        <v xml:space="preserve"> the_middle_east, </v>
      </c>
      <c r="N1367" t="str">
        <f t="shared" si="173"/>
        <v xml:space="preserve"> africa</v>
      </c>
      <c r="O1367" t="str">
        <f t="shared" si="174"/>
        <v/>
      </c>
      <c r="P1367" t="str">
        <f t="shared" si="175"/>
        <v/>
      </c>
      <c r="Q1367" t="str">
        <f t="shared" si="176"/>
        <v>revenue,  geography,  europe,  the_middle_east,  africa</v>
      </c>
    </row>
    <row r="1368" spans="2:17" x14ac:dyDescent="0.2">
      <c r="B1368" t="s">
        <v>1852</v>
      </c>
      <c r="C1368" t="s">
        <v>4103</v>
      </c>
      <c r="D1368" t="s">
        <v>4058</v>
      </c>
      <c r="J1368" t="str">
        <f t="shared" si="169"/>
        <v xml:space="preserve">revenue, </v>
      </c>
      <c r="K1368" t="str">
        <f t="shared" si="170"/>
        <v xml:space="preserve"> geography, </v>
      </c>
      <c r="L1368" t="str">
        <f t="shared" si="171"/>
        <v xml:space="preserve"> others</v>
      </c>
      <c r="M1368" t="str">
        <f t="shared" si="172"/>
        <v/>
      </c>
      <c r="N1368" t="str">
        <f t="shared" si="173"/>
        <v/>
      </c>
      <c r="O1368" t="str">
        <f t="shared" si="174"/>
        <v/>
      </c>
      <c r="P1368" t="str">
        <f t="shared" si="175"/>
        <v/>
      </c>
      <c r="Q1368" t="str">
        <f t="shared" si="176"/>
        <v>revenue,  geography,  others</v>
      </c>
    </row>
    <row r="1369" spans="2:17" x14ac:dyDescent="0.2">
      <c r="B1369" t="s">
        <v>1852</v>
      </c>
      <c r="C1369" t="s">
        <v>4103</v>
      </c>
      <c r="D1369" t="s">
        <v>3471</v>
      </c>
      <c r="J1369" t="str">
        <f t="shared" si="169"/>
        <v xml:space="preserve">revenue, </v>
      </c>
      <c r="K1369" t="str">
        <f t="shared" si="170"/>
        <v xml:space="preserve"> geography, </v>
      </c>
      <c r="L1369" t="str">
        <f t="shared" si="171"/>
        <v xml:space="preserve"> united_states</v>
      </c>
      <c r="M1369" t="str">
        <f t="shared" si="172"/>
        <v/>
      </c>
      <c r="N1369" t="str">
        <f t="shared" si="173"/>
        <v/>
      </c>
      <c r="O1369" t="str">
        <f t="shared" si="174"/>
        <v/>
      </c>
      <c r="P1369" t="str">
        <f t="shared" si="175"/>
        <v/>
      </c>
      <c r="Q1369" t="str">
        <f t="shared" si="176"/>
        <v>revenue,  geography,  united_states</v>
      </c>
    </row>
    <row r="1370" spans="2:17" x14ac:dyDescent="0.2">
      <c r="B1370" t="s">
        <v>1852</v>
      </c>
      <c r="C1370" t="s">
        <v>4291</v>
      </c>
      <c r="D1370" t="s">
        <v>3990</v>
      </c>
      <c r="J1370" t="str">
        <f t="shared" si="169"/>
        <v xml:space="preserve">revenue, </v>
      </c>
      <c r="K1370" t="str">
        <f t="shared" si="170"/>
        <v xml:space="preserve"> extended_warranties, </v>
      </c>
      <c r="L1370" t="str">
        <f t="shared" si="171"/>
        <v xml:space="preserve"> services</v>
      </c>
      <c r="M1370" t="str">
        <f t="shared" si="172"/>
        <v/>
      </c>
      <c r="N1370" t="str">
        <f t="shared" si="173"/>
        <v/>
      </c>
      <c r="O1370" t="str">
        <f t="shared" si="174"/>
        <v/>
      </c>
      <c r="P1370" t="str">
        <f t="shared" si="175"/>
        <v/>
      </c>
      <c r="Q1370" t="str">
        <f t="shared" si="176"/>
        <v>revenue,  extended_warranties,  services</v>
      </c>
    </row>
    <row r="1371" spans="2:17" x14ac:dyDescent="0.2">
      <c r="B1371" t="s">
        <v>1852</v>
      </c>
      <c r="C1371" t="s">
        <v>4058</v>
      </c>
      <c r="J1371" t="str">
        <f t="shared" si="169"/>
        <v xml:space="preserve">revenue, </v>
      </c>
      <c r="K1371" t="str">
        <f t="shared" si="170"/>
        <v xml:space="preserve"> others</v>
      </c>
      <c r="L1371" t="str">
        <f t="shared" si="171"/>
        <v/>
      </c>
      <c r="M1371" t="str">
        <f t="shared" si="172"/>
        <v/>
      </c>
      <c r="N1371" t="str">
        <f t="shared" si="173"/>
        <v/>
      </c>
      <c r="O1371" t="str">
        <f t="shared" si="174"/>
        <v/>
      </c>
      <c r="P1371" t="str">
        <f t="shared" si="175"/>
        <v/>
      </c>
      <c r="Q1371" t="str">
        <f t="shared" si="176"/>
        <v>revenue,  others</v>
      </c>
    </row>
    <row r="1372" spans="2:17" x14ac:dyDescent="0.2">
      <c r="B1372" t="s">
        <v>1852</v>
      </c>
      <c r="C1372" t="s">
        <v>3553</v>
      </c>
      <c r="J1372" t="str">
        <f t="shared" si="169"/>
        <v xml:space="preserve">revenue, </v>
      </c>
      <c r="K1372" t="str">
        <f t="shared" si="170"/>
        <v xml:space="preserve"> product_sales</v>
      </c>
      <c r="L1372" t="str">
        <f t="shared" si="171"/>
        <v/>
      </c>
      <c r="M1372" t="str">
        <f t="shared" si="172"/>
        <v/>
      </c>
      <c r="N1372" t="str">
        <f t="shared" si="173"/>
        <v/>
      </c>
      <c r="O1372" t="str">
        <f t="shared" si="174"/>
        <v/>
      </c>
      <c r="P1372" t="str">
        <f t="shared" si="175"/>
        <v/>
      </c>
      <c r="Q1372" t="str">
        <f t="shared" si="176"/>
        <v>revenue,  product_sales</v>
      </c>
    </row>
    <row r="1373" spans="2:17" x14ac:dyDescent="0.2">
      <c r="B1373" t="s">
        <v>2125</v>
      </c>
      <c r="J1373" t="str">
        <f t="shared" si="169"/>
        <v>sales_order_backlog</v>
      </c>
      <c r="K1373" t="str">
        <f t="shared" si="170"/>
        <v/>
      </c>
      <c r="L1373" t="str">
        <f t="shared" si="171"/>
        <v/>
      </c>
      <c r="M1373" t="str">
        <f t="shared" si="172"/>
        <v/>
      </c>
      <c r="N1373" t="str">
        <f t="shared" si="173"/>
        <v/>
      </c>
      <c r="O1373" t="str">
        <f t="shared" si="174"/>
        <v/>
      </c>
      <c r="P1373" t="str">
        <f t="shared" si="175"/>
        <v/>
      </c>
      <c r="Q1373" t="str">
        <f t="shared" si="176"/>
        <v>sales_order_backlog</v>
      </c>
    </row>
    <row r="1374" spans="2:17" x14ac:dyDescent="0.2">
      <c r="B1374" t="s">
        <v>1797</v>
      </c>
      <c r="C1374" t="s">
        <v>4292</v>
      </c>
      <c r="J1374" t="str">
        <f t="shared" si="169"/>
        <v xml:space="preserve">segment_sales, </v>
      </c>
      <c r="K1374" t="str">
        <f t="shared" si="170"/>
        <v xml:space="preserve"> direct_sales</v>
      </c>
      <c r="L1374" t="str">
        <f t="shared" si="171"/>
        <v/>
      </c>
      <c r="M1374" t="str">
        <f t="shared" si="172"/>
        <v/>
      </c>
      <c r="N1374" t="str">
        <f t="shared" si="173"/>
        <v/>
      </c>
      <c r="O1374" t="str">
        <f t="shared" si="174"/>
        <v/>
      </c>
      <c r="P1374" t="str">
        <f t="shared" si="175"/>
        <v/>
      </c>
      <c r="Q1374" t="str">
        <f t="shared" si="176"/>
        <v>segment_sales,  direct_sales</v>
      </c>
    </row>
    <row r="1375" spans="2:17" x14ac:dyDescent="0.2">
      <c r="B1375" t="s">
        <v>1797</v>
      </c>
      <c r="C1375" t="s">
        <v>3754</v>
      </c>
      <c r="J1375" t="str">
        <f t="shared" si="169"/>
        <v xml:space="preserve">segment_sales, </v>
      </c>
      <c r="K1375" t="str">
        <f t="shared" si="170"/>
        <v xml:space="preserve"> retail_sales</v>
      </c>
      <c r="L1375" t="str">
        <f t="shared" si="171"/>
        <v/>
      </c>
      <c r="M1375" t="str">
        <f t="shared" si="172"/>
        <v/>
      </c>
      <c r="N1375" t="str">
        <f t="shared" si="173"/>
        <v/>
      </c>
      <c r="O1375" t="str">
        <f t="shared" si="174"/>
        <v/>
      </c>
      <c r="P1375" t="str">
        <f t="shared" si="175"/>
        <v/>
      </c>
      <c r="Q1375" t="str">
        <f t="shared" si="176"/>
        <v>segment_sales,  retail_sales</v>
      </c>
    </row>
    <row r="1376" spans="2:17" x14ac:dyDescent="0.2">
      <c r="B1376" t="s">
        <v>1797</v>
      </c>
      <c r="C1376" t="s">
        <v>4293</v>
      </c>
      <c r="J1376" t="str">
        <f t="shared" si="169"/>
        <v xml:space="preserve">segment_sales, </v>
      </c>
      <c r="K1376" t="str">
        <f t="shared" si="170"/>
        <v xml:space="preserve"> royalty</v>
      </c>
      <c r="L1376" t="str">
        <f t="shared" si="171"/>
        <v/>
      </c>
      <c r="M1376" t="str">
        <f t="shared" si="172"/>
        <v/>
      </c>
      <c r="N1376" t="str">
        <f t="shared" si="173"/>
        <v/>
      </c>
      <c r="O1376" t="str">
        <f t="shared" si="174"/>
        <v/>
      </c>
      <c r="P1376" t="str">
        <f t="shared" si="175"/>
        <v/>
      </c>
      <c r="Q1376" t="str">
        <f t="shared" si="176"/>
        <v>segment_sales,  royalty</v>
      </c>
    </row>
    <row r="1377" spans="2:17" x14ac:dyDescent="0.2">
      <c r="B1377" t="s">
        <v>2234</v>
      </c>
      <c r="C1377" t="s">
        <v>4294</v>
      </c>
      <c r="J1377" t="str">
        <f t="shared" si="169"/>
        <v xml:space="preserve">store, </v>
      </c>
      <c r="K1377" t="str">
        <f t="shared" si="170"/>
        <v xml:space="preserve"> retail_division</v>
      </c>
      <c r="L1377" t="str">
        <f t="shared" si="171"/>
        <v/>
      </c>
      <c r="M1377" t="str">
        <f t="shared" si="172"/>
        <v/>
      </c>
      <c r="N1377" t="str">
        <f t="shared" si="173"/>
        <v/>
      </c>
      <c r="O1377" t="str">
        <f t="shared" si="174"/>
        <v/>
      </c>
      <c r="P1377" t="str">
        <f t="shared" si="175"/>
        <v/>
      </c>
      <c r="Q1377" t="str">
        <f t="shared" si="176"/>
        <v>store,  retail_division</v>
      </c>
    </row>
    <row r="1378" spans="2:17" x14ac:dyDescent="0.2">
      <c r="B1378" t="s">
        <v>1852</v>
      </c>
      <c r="C1378" t="s">
        <v>3963</v>
      </c>
      <c r="D1378" t="s">
        <v>3469</v>
      </c>
      <c r="J1378" t="str">
        <f t="shared" si="169"/>
        <v xml:space="preserve">revenue, </v>
      </c>
      <c r="K1378" t="str">
        <f t="shared" si="170"/>
        <v xml:space="preserve"> products, </v>
      </c>
      <c r="L1378" t="str">
        <f t="shared" si="171"/>
        <v xml:space="preserve"> revenue</v>
      </c>
      <c r="M1378" t="str">
        <f t="shared" si="172"/>
        <v/>
      </c>
      <c r="N1378" t="str">
        <f t="shared" si="173"/>
        <v/>
      </c>
      <c r="O1378" t="str">
        <f t="shared" si="174"/>
        <v/>
      </c>
      <c r="P1378" t="str">
        <f t="shared" si="175"/>
        <v/>
      </c>
      <c r="Q1378" t="str">
        <f t="shared" si="176"/>
        <v>revenue,  products,  revenue</v>
      </c>
    </row>
    <row r="1379" spans="2:17" x14ac:dyDescent="0.2">
      <c r="B1379" t="s">
        <v>1852</v>
      </c>
      <c r="C1379" t="s">
        <v>3990</v>
      </c>
      <c r="D1379" t="s">
        <v>3469</v>
      </c>
      <c r="J1379" t="str">
        <f t="shared" si="169"/>
        <v xml:space="preserve">revenue, </v>
      </c>
      <c r="K1379" t="str">
        <f t="shared" si="170"/>
        <v xml:space="preserve"> services, </v>
      </c>
      <c r="L1379" t="str">
        <f t="shared" si="171"/>
        <v xml:space="preserve"> revenue</v>
      </c>
      <c r="M1379" t="str">
        <f t="shared" si="172"/>
        <v/>
      </c>
      <c r="N1379" t="str">
        <f t="shared" si="173"/>
        <v/>
      </c>
      <c r="O1379" t="str">
        <f t="shared" si="174"/>
        <v/>
      </c>
      <c r="P1379" t="str">
        <f t="shared" si="175"/>
        <v/>
      </c>
      <c r="Q1379" t="str">
        <f t="shared" si="176"/>
        <v>revenue,  services,  revenue</v>
      </c>
    </row>
    <row r="1380" spans="2:17" x14ac:dyDescent="0.2">
      <c r="B1380" t="s">
        <v>2232</v>
      </c>
      <c r="C1380" t="s">
        <v>3469</v>
      </c>
      <c r="D1380" t="s">
        <v>4295</v>
      </c>
      <c r="J1380" t="str">
        <f t="shared" si="169"/>
        <v xml:space="preserve">segment, </v>
      </c>
      <c r="K1380" t="str">
        <f t="shared" si="170"/>
        <v xml:space="preserve"> revenue, </v>
      </c>
      <c r="L1380" t="str">
        <f t="shared" si="171"/>
        <v xml:space="preserve"> business_solutions_division</v>
      </c>
      <c r="M1380" t="str">
        <f t="shared" si="172"/>
        <v/>
      </c>
      <c r="N1380" t="str">
        <f t="shared" si="173"/>
        <v/>
      </c>
      <c r="O1380" t="str">
        <f t="shared" si="174"/>
        <v/>
      </c>
      <c r="P1380" t="str">
        <f t="shared" si="175"/>
        <v/>
      </c>
      <c r="Q1380" t="str">
        <f t="shared" si="176"/>
        <v>segment,  revenue,  business_solutions_division</v>
      </c>
    </row>
    <row r="1381" spans="2:17" x14ac:dyDescent="0.2">
      <c r="B1381" t="s">
        <v>2232</v>
      </c>
      <c r="C1381" t="s">
        <v>3469</v>
      </c>
      <c r="D1381" t="s">
        <v>4296</v>
      </c>
      <c r="J1381" t="str">
        <f t="shared" si="169"/>
        <v xml:space="preserve">segment, </v>
      </c>
      <c r="K1381" t="str">
        <f t="shared" si="170"/>
        <v xml:space="preserve"> revenue, </v>
      </c>
      <c r="L1381" t="str">
        <f t="shared" si="171"/>
        <v xml:space="preserve"> compucom_division</v>
      </c>
      <c r="M1381" t="str">
        <f t="shared" si="172"/>
        <v/>
      </c>
      <c r="N1381" t="str">
        <f t="shared" si="173"/>
        <v/>
      </c>
      <c r="O1381" t="str">
        <f t="shared" si="174"/>
        <v/>
      </c>
      <c r="P1381" t="str">
        <f t="shared" si="175"/>
        <v/>
      </c>
      <c r="Q1381" t="str">
        <f t="shared" si="176"/>
        <v>segment,  revenue,  compucom_division</v>
      </c>
    </row>
    <row r="1382" spans="2:17" x14ac:dyDescent="0.2">
      <c r="B1382" t="s">
        <v>2232</v>
      </c>
      <c r="C1382" t="s">
        <v>3469</v>
      </c>
      <c r="D1382" t="s">
        <v>3494</v>
      </c>
      <c r="J1382" t="str">
        <f t="shared" si="169"/>
        <v xml:space="preserve">segment, </v>
      </c>
      <c r="K1382" t="str">
        <f t="shared" si="170"/>
        <v xml:space="preserve"> revenue, </v>
      </c>
      <c r="L1382" t="str">
        <f t="shared" si="171"/>
        <v xml:space="preserve"> other</v>
      </c>
      <c r="M1382" t="str">
        <f t="shared" si="172"/>
        <v/>
      </c>
      <c r="N1382" t="str">
        <f t="shared" si="173"/>
        <v/>
      </c>
      <c r="O1382" t="str">
        <f t="shared" si="174"/>
        <v/>
      </c>
      <c r="P1382" t="str">
        <f t="shared" si="175"/>
        <v/>
      </c>
      <c r="Q1382" t="str">
        <f t="shared" si="176"/>
        <v>segment,  revenue,  other</v>
      </c>
    </row>
    <row r="1383" spans="2:17" x14ac:dyDescent="0.2">
      <c r="B1383" t="s">
        <v>2232</v>
      </c>
      <c r="C1383" t="s">
        <v>3469</v>
      </c>
      <c r="D1383" t="s">
        <v>4294</v>
      </c>
      <c r="J1383" t="str">
        <f t="shared" si="169"/>
        <v xml:space="preserve">segment, </v>
      </c>
      <c r="K1383" t="str">
        <f t="shared" si="170"/>
        <v xml:space="preserve"> revenue, </v>
      </c>
      <c r="L1383" t="str">
        <f t="shared" si="171"/>
        <v xml:space="preserve"> retail_division</v>
      </c>
      <c r="M1383" t="str">
        <f t="shared" si="172"/>
        <v/>
      </c>
      <c r="N1383" t="str">
        <f t="shared" si="173"/>
        <v/>
      </c>
      <c r="O1383" t="str">
        <f t="shared" si="174"/>
        <v/>
      </c>
      <c r="P1383" t="str">
        <f t="shared" si="175"/>
        <v/>
      </c>
      <c r="Q1383" t="str">
        <f t="shared" si="176"/>
        <v>segment,  revenue,  retail_division</v>
      </c>
    </row>
    <row r="1384" spans="2:17" x14ac:dyDescent="0.2">
      <c r="B1384" t="s">
        <v>273</v>
      </c>
      <c r="C1384" t="s">
        <v>3545</v>
      </c>
      <c r="D1384" t="s">
        <v>4294</v>
      </c>
      <c r="J1384" t="str">
        <f t="shared" si="169"/>
        <v xml:space="preserve">stores, </v>
      </c>
      <c r="K1384" t="str">
        <f t="shared" si="170"/>
        <v xml:space="preserve"> closed, </v>
      </c>
      <c r="L1384" t="str">
        <f t="shared" si="171"/>
        <v xml:space="preserve"> retail_division</v>
      </c>
      <c r="M1384" t="str">
        <f t="shared" si="172"/>
        <v/>
      </c>
      <c r="N1384" t="str">
        <f t="shared" si="173"/>
        <v/>
      </c>
      <c r="O1384" t="str">
        <f t="shared" si="174"/>
        <v/>
      </c>
      <c r="P1384" t="str">
        <f t="shared" si="175"/>
        <v/>
      </c>
      <c r="Q1384" t="str">
        <f t="shared" si="176"/>
        <v>stores,  closed,  retail_division</v>
      </c>
    </row>
    <row r="1385" spans="2:17" x14ac:dyDescent="0.2">
      <c r="B1385" t="s">
        <v>273</v>
      </c>
      <c r="C1385" t="s">
        <v>3496</v>
      </c>
      <c r="D1385" t="s">
        <v>4294</v>
      </c>
      <c r="J1385" t="str">
        <f t="shared" si="169"/>
        <v xml:space="preserve">stores, </v>
      </c>
      <c r="K1385" t="str">
        <f t="shared" si="170"/>
        <v xml:space="preserve"> count, </v>
      </c>
      <c r="L1385" t="str">
        <f t="shared" si="171"/>
        <v xml:space="preserve"> retail_division</v>
      </c>
      <c r="M1385" t="str">
        <f t="shared" si="172"/>
        <v/>
      </c>
      <c r="N1385" t="str">
        <f t="shared" si="173"/>
        <v/>
      </c>
      <c r="O1385" t="str">
        <f t="shared" si="174"/>
        <v/>
      </c>
      <c r="P1385" t="str">
        <f t="shared" si="175"/>
        <v/>
      </c>
      <c r="Q1385" t="str">
        <f t="shared" si="176"/>
        <v>stores,  count,  retail_division</v>
      </c>
    </row>
    <row r="1386" spans="2:17" x14ac:dyDescent="0.2">
      <c r="B1386" t="s">
        <v>2278</v>
      </c>
      <c r="C1386" t="s">
        <v>2201</v>
      </c>
      <c r="D1386" t="s">
        <v>4297</v>
      </c>
      <c r="E1386" t="s">
        <v>2201</v>
      </c>
      <c r="J1386" t="str">
        <f t="shared" si="169"/>
        <v xml:space="preserve">total_retail, </v>
      </c>
      <c r="K1386" t="str">
        <f t="shared" si="170"/>
        <v xml:space="preserve"> stores, </v>
      </c>
      <c r="L1386" t="str">
        <f t="shared" si="171"/>
        <v xml:space="preserve"> total_retail, </v>
      </c>
      <c r="M1386" t="str">
        <f t="shared" si="172"/>
        <v xml:space="preserve"> stores</v>
      </c>
      <c r="N1386" t="str">
        <f t="shared" si="173"/>
        <v/>
      </c>
      <c r="O1386" t="str">
        <f t="shared" si="174"/>
        <v/>
      </c>
      <c r="P1386" t="str">
        <f t="shared" si="175"/>
        <v/>
      </c>
      <c r="Q1386" t="str">
        <f t="shared" si="176"/>
        <v>total_retail,  stores,  total_retail,  stores</v>
      </c>
    </row>
    <row r="1387" spans="2:17" x14ac:dyDescent="0.2">
      <c r="B1387" t="s">
        <v>1826</v>
      </c>
      <c r="C1387" t="s">
        <v>3488</v>
      </c>
      <c r="D1387" t="s">
        <v>4294</v>
      </c>
      <c r="J1387" t="str">
        <f t="shared" si="169"/>
        <v xml:space="preserve">total, </v>
      </c>
      <c r="K1387" t="str">
        <f t="shared" si="170"/>
        <v xml:space="preserve"> square_footage, </v>
      </c>
      <c r="L1387" t="str">
        <f t="shared" si="171"/>
        <v xml:space="preserve"> retail_division</v>
      </c>
      <c r="M1387" t="str">
        <f t="shared" si="172"/>
        <v/>
      </c>
      <c r="N1387" t="str">
        <f t="shared" si="173"/>
        <v/>
      </c>
      <c r="O1387" t="str">
        <f t="shared" si="174"/>
        <v/>
      </c>
      <c r="P1387" t="str">
        <f t="shared" si="175"/>
        <v/>
      </c>
      <c r="Q1387" t="str">
        <f t="shared" si="176"/>
        <v>total,  square_footage,  retail_division</v>
      </c>
    </row>
    <row r="1388" spans="2:17" x14ac:dyDescent="0.2">
      <c r="B1388" t="s">
        <v>2131</v>
      </c>
      <c r="J1388" t="str">
        <f t="shared" si="169"/>
        <v>mexico_segment</v>
      </c>
      <c r="K1388" t="str">
        <f t="shared" si="170"/>
        <v/>
      </c>
      <c r="L1388" t="str">
        <f t="shared" si="171"/>
        <v/>
      </c>
      <c r="M1388" t="str">
        <f t="shared" si="172"/>
        <v/>
      </c>
      <c r="N1388" t="str">
        <f t="shared" si="173"/>
        <v/>
      </c>
      <c r="O1388" t="str">
        <f t="shared" si="174"/>
        <v/>
      </c>
      <c r="P1388" t="str">
        <f t="shared" si="175"/>
        <v/>
      </c>
      <c r="Q1388" t="str">
        <f t="shared" si="176"/>
        <v>mexico_segment</v>
      </c>
    </row>
    <row r="1389" spans="2:17" x14ac:dyDescent="0.2">
      <c r="B1389" t="s">
        <v>2187</v>
      </c>
      <c r="J1389" t="str">
        <f t="shared" si="169"/>
        <v>rent_a_center_business_segmen</v>
      </c>
      <c r="K1389" t="str">
        <f t="shared" si="170"/>
        <v/>
      </c>
      <c r="L1389" t="str">
        <f t="shared" si="171"/>
        <v/>
      </c>
      <c r="M1389" t="str">
        <f t="shared" si="172"/>
        <v/>
      </c>
      <c r="N1389" t="str">
        <f t="shared" si="173"/>
        <v/>
      </c>
      <c r="O1389" t="str">
        <f t="shared" si="174"/>
        <v/>
      </c>
      <c r="P1389" t="str">
        <f t="shared" si="175"/>
        <v/>
      </c>
      <c r="Q1389" t="str">
        <f t="shared" si="176"/>
        <v>rent_a_center_business_segmen</v>
      </c>
    </row>
    <row r="1390" spans="2:17" x14ac:dyDescent="0.2">
      <c r="B1390" t="s">
        <v>2132</v>
      </c>
      <c r="J1390" t="str">
        <f t="shared" si="169"/>
        <v>franchising_segment</v>
      </c>
      <c r="K1390" t="str">
        <f t="shared" si="170"/>
        <v/>
      </c>
      <c r="L1390" t="str">
        <f t="shared" si="171"/>
        <v/>
      </c>
      <c r="M1390" t="str">
        <f t="shared" si="172"/>
        <v/>
      </c>
      <c r="N1390" t="str">
        <f t="shared" si="173"/>
        <v/>
      </c>
      <c r="O1390" t="str">
        <f t="shared" si="174"/>
        <v/>
      </c>
      <c r="P1390" t="str">
        <f t="shared" si="175"/>
        <v/>
      </c>
      <c r="Q1390" t="str">
        <f t="shared" si="176"/>
        <v>franchising_segment</v>
      </c>
    </row>
    <row r="1391" spans="2:17" x14ac:dyDescent="0.2">
      <c r="B1391" t="s">
        <v>2043</v>
      </c>
      <c r="J1391" t="str">
        <f t="shared" si="169"/>
        <v>gmv</v>
      </c>
      <c r="K1391" t="str">
        <f t="shared" si="170"/>
        <v/>
      </c>
      <c r="L1391" t="str">
        <f t="shared" si="171"/>
        <v/>
      </c>
      <c r="M1391" t="str">
        <f t="shared" si="172"/>
        <v/>
      </c>
      <c r="N1391" t="str">
        <f t="shared" si="173"/>
        <v/>
      </c>
      <c r="O1391" t="str">
        <f t="shared" si="174"/>
        <v/>
      </c>
      <c r="P1391" t="str">
        <f t="shared" si="175"/>
        <v/>
      </c>
      <c r="Q1391" t="str">
        <f t="shared" si="176"/>
        <v>gmv</v>
      </c>
    </row>
    <row r="1392" spans="2:17" x14ac:dyDescent="0.2">
      <c r="B1392" t="s">
        <v>2237</v>
      </c>
      <c r="C1392" t="s">
        <v>4298</v>
      </c>
      <c r="J1392" t="str">
        <f t="shared" si="169"/>
        <v xml:space="preserve">revenues, </v>
      </c>
      <c r="K1392" t="str">
        <f t="shared" si="170"/>
        <v xml:space="preserve"> acima</v>
      </c>
      <c r="L1392" t="str">
        <f t="shared" si="171"/>
        <v/>
      </c>
      <c r="M1392" t="str">
        <f t="shared" si="172"/>
        <v/>
      </c>
      <c r="N1392" t="str">
        <f t="shared" si="173"/>
        <v/>
      </c>
      <c r="O1392" t="str">
        <f t="shared" si="174"/>
        <v/>
      </c>
      <c r="P1392" t="str">
        <f t="shared" si="175"/>
        <v/>
      </c>
      <c r="Q1392" t="str">
        <f t="shared" si="176"/>
        <v>revenues,  acima</v>
      </c>
    </row>
    <row r="1393" spans="2:17" x14ac:dyDescent="0.2">
      <c r="B1393" t="s">
        <v>2237</v>
      </c>
      <c r="C1393" t="s">
        <v>4299</v>
      </c>
      <c r="J1393" t="str">
        <f t="shared" si="169"/>
        <v xml:space="preserve">revenues, </v>
      </c>
      <c r="K1393" t="str">
        <f t="shared" si="170"/>
        <v xml:space="preserve"> franchising</v>
      </c>
      <c r="L1393" t="str">
        <f t="shared" si="171"/>
        <v/>
      </c>
      <c r="M1393" t="str">
        <f t="shared" si="172"/>
        <v/>
      </c>
      <c r="N1393" t="str">
        <f t="shared" si="173"/>
        <v/>
      </c>
      <c r="O1393" t="str">
        <f t="shared" si="174"/>
        <v/>
      </c>
      <c r="P1393" t="str">
        <f t="shared" si="175"/>
        <v/>
      </c>
      <c r="Q1393" t="str">
        <f t="shared" si="176"/>
        <v>revenues,  franchising</v>
      </c>
    </row>
    <row r="1394" spans="2:17" x14ac:dyDescent="0.2">
      <c r="B1394" t="s">
        <v>2237</v>
      </c>
      <c r="C1394" t="s">
        <v>4300</v>
      </c>
      <c r="J1394" t="str">
        <f t="shared" si="169"/>
        <v xml:space="preserve">revenues, </v>
      </c>
      <c r="K1394" t="str">
        <f t="shared" si="170"/>
        <v xml:space="preserve"> mexico</v>
      </c>
      <c r="L1394" t="str">
        <f t="shared" si="171"/>
        <v/>
      </c>
      <c r="M1394" t="str">
        <f t="shared" si="172"/>
        <v/>
      </c>
      <c r="N1394" t="str">
        <f t="shared" si="173"/>
        <v/>
      </c>
      <c r="O1394" t="str">
        <f t="shared" si="174"/>
        <v/>
      </c>
      <c r="P1394" t="str">
        <f t="shared" si="175"/>
        <v/>
      </c>
      <c r="Q1394" t="str">
        <f t="shared" si="176"/>
        <v>revenues,  mexico</v>
      </c>
    </row>
    <row r="1395" spans="2:17" x14ac:dyDescent="0.2">
      <c r="B1395" t="s">
        <v>2237</v>
      </c>
      <c r="C1395" t="s">
        <v>4301</v>
      </c>
      <c r="J1395" t="str">
        <f t="shared" si="169"/>
        <v xml:space="preserve">revenues, </v>
      </c>
      <c r="K1395" t="str">
        <f t="shared" si="170"/>
        <v xml:space="preserve"> rent_a_center_business</v>
      </c>
      <c r="L1395" t="str">
        <f t="shared" si="171"/>
        <v/>
      </c>
      <c r="M1395" t="str">
        <f t="shared" si="172"/>
        <v/>
      </c>
      <c r="N1395" t="str">
        <f t="shared" si="173"/>
        <v/>
      </c>
      <c r="O1395" t="str">
        <f t="shared" si="174"/>
        <v/>
      </c>
      <c r="P1395" t="str">
        <f t="shared" si="175"/>
        <v/>
      </c>
      <c r="Q1395" t="str">
        <f t="shared" si="176"/>
        <v>revenues,  rent_a_center_business</v>
      </c>
    </row>
    <row r="1396" spans="2:17" x14ac:dyDescent="0.2">
      <c r="B1396" t="s">
        <v>2232</v>
      </c>
      <c r="C1396" t="s">
        <v>3580</v>
      </c>
      <c r="D1396" t="s">
        <v>4302</v>
      </c>
      <c r="E1396" t="s">
        <v>4037</v>
      </c>
      <c r="J1396" t="str">
        <f t="shared" si="169"/>
        <v xml:space="preserve">segment, </v>
      </c>
      <c r="K1396" t="str">
        <f t="shared" si="170"/>
        <v xml:space="preserve"> revenues, </v>
      </c>
      <c r="L1396" t="str">
        <f t="shared" si="171"/>
        <v xml:space="preserve"> franchise_merch, </v>
      </c>
      <c r="M1396" t="str">
        <f t="shared" si="172"/>
        <v xml:space="preserve"> ise_sales</v>
      </c>
      <c r="N1396" t="str">
        <f t="shared" si="173"/>
        <v/>
      </c>
      <c r="O1396" t="str">
        <f t="shared" si="174"/>
        <v/>
      </c>
      <c r="P1396" t="str">
        <f t="shared" si="175"/>
        <v/>
      </c>
      <c r="Q1396" t="str">
        <f t="shared" si="176"/>
        <v>segment,  revenues,  franchise_merch,  ise_sales</v>
      </c>
    </row>
    <row r="1397" spans="2:17" x14ac:dyDescent="0.2">
      <c r="B1397" t="s">
        <v>2232</v>
      </c>
      <c r="C1397" t="s">
        <v>3580</v>
      </c>
      <c r="D1397" t="s">
        <v>4303</v>
      </c>
      <c r="E1397" t="s">
        <v>3743</v>
      </c>
      <c r="J1397" t="str">
        <f t="shared" si="169"/>
        <v xml:space="preserve">segment, </v>
      </c>
      <c r="K1397" t="str">
        <f t="shared" si="170"/>
        <v xml:space="preserve"> revenues, </v>
      </c>
      <c r="L1397" t="str">
        <f t="shared" si="171"/>
        <v xml:space="preserve"> franchise_royalty_income, </v>
      </c>
      <c r="M1397" t="str">
        <f t="shared" si="172"/>
        <v xml:space="preserve"> fees</v>
      </c>
      <c r="N1397" t="str">
        <f t="shared" si="173"/>
        <v/>
      </c>
      <c r="O1397" t="str">
        <f t="shared" si="174"/>
        <v/>
      </c>
      <c r="P1397" t="str">
        <f t="shared" si="175"/>
        <v/>
      </c>
      <c r="Q1397" t="str">
        <f t="shared" si="176"/>
        <v>segment,  revenues,  franchise_royalty_income,  fees</v>
      </c>
    </row>
    <row r="1398" spans="2:17" x14ac:dyDescent="0.2">
      <c r="B1398" t="s">
        <v>2232</v>
      </c>
      <c r="C1398" t="s">
        <v>3580</v>
      </c>
      <c r="D1398" t="s">
        <v>2288</v>
      </c>
      <c r="J1398" t="str">
        <f t="shared" si="169"/>
        <v xml:space="preserve">segment, </v>
      </c>
      <c r="K1398" t="str">
        <f t="shared" si="170"/>
        <v xml:space="preserve"> revenues, </v>
      </c>
      <c r="L1398" t="str">
        <f t="shared" si="171"/>
        <v xml:space="preserve"> storeinstallment_sales</v>
      </c>
      <c r="M1398" t="str">
        <f t="shared" si="172"/>
        <v/>
      </c>
      <c r="N1398" t="str">
        <f t="shared" si="173"/>
        <v/>
      </c>
      <c r="O1398" t="str">
        <f t="shared" si="174"/>
        <v/>
      </c>
      <c r="P1398" t="str">
        <f t="shared" si="175"/>
        <v/>
      </c>
      <c r="Q1398" t="str">
        <f t="shared" si="176"/>
        <v>segment,  revenues,  storeinstallment_sales</v>
      </c>
    </row>
    <row r="1399" spans="2:17" x14ac:dyDescent="0.2">
      <c r="B1399" t="s">
        <v>2232</v>
      </c>
      <c r="C1399" t="s">
        <v>3580</v>
      </c>
      <c r="D1399" t="s">
        <v>4304</v>
      </c>
      <c r="E1399" t="s">
        <v>4037</v>
      </c>
      <c r="J1399" t="str">
        <f t="shared" si="169"/>
        <v xml:space="preserve">segment, </v>
      </c>
      <c r="K1399" t="str">
        <f t="shared" si="170"/>
        <v xml:space="preserve"> revenues, </v>
      </c>
      <c r="L1399" t="str">
        <f t="shared" si="171"/>
        <v xml:space="preserve"> storemerch, </v>
      </c>
      <c r="M1399" t="str">
        <f t="shared" si="172"/>
        <v xml:space="preserve"> ise_sales</v>
      </c>
      <c r="N1399" t="str">
        <f t="shared" si="173"/>
        <v/>
      </c>
      <c r="O1399" t="str">
        <f t="shared" si="174"/>
        <v/>
      </c>
      <c r="P1399" t="str">
        <f t="shared" si="175"/>
        <v/>
      </c>
      <c r="Q1399" t="str">
        <f t="shared" si="176"/>
        <v>segment,  revenues,  storemerch,  ise_sales</v>
      </c>
    </row>
    <row r="1400" spans="2:17" x14ac:dyDescent="0.2">
      <c r="B1400" t="s">
        <v>2232</v>
      </c>
      <c r="C1400" t="s">
        <v>3580</v>
      </c>
      <c r="D1400" t="s">
        <v>2289</v>
      </c>
      <c r="J1400" t="str">
        <f t="shared" si="169"/>
        <v xml:space="preserve">segment, </v>
      </c>
      <c r="K1400" t="str">
        <f t="shared" si="170"/>
        <v xml:space="preserve"> revenues, </v>
      </c>
      <c r="L1400" t="str">
        <f t="shared" si="171"/>
        <v xml:space="preserve"> storeother</v>
      </c>
      <c r="M1400" t="str">
        <f t="shared" si="172"/>
        <v/>
      </c>
      <c r="N1400" t="str">
        <f t="shared" si="173"/>
        <v/>
      </c>
      <c r="O1400" t="str">
        <f t="shared" si="174"/>
        <v/>
      </c>
      <c r="P1400" t="str">
        <f t="shared" si="175"/>
        <v/>
      </c>
      <c r="Q1400" t="str">
        <f t="shared" si="176"/>
        <v>segment,  revenues,  storeother</v>
      </c>
    </row>
    <row r="1401" spans="2:17" x14ac:dyDescent="0.2">
      <c r="B1401" t="s">
        <v>2232</v>
      </c>
      <c r="C1401" t="s">
        <v>3580</v>
      </c>
      <c r="D1401" t="s">
        <v>4305</v>
      </c>
      <c r="E1401" t="s">
        <v>3743</v>
      </c>
      <c r="J1401" t="str">
        <f t="shared" si="169"/>
        <v xml:space="preserve">segment, </v>
      </c>
      <c r="K1401" t="str">
        <f t="shared" si="170"/>
        <v xml:space="preserve"> revenues, </v>
      </c>
      <c r="L1401" t="str">
        <f t="shared" si="171"/>
        <v xml:space="preserve"> storerentals, </v>
      </c>
      <c r="M1401" t="str">
        <f t="shared" si="172"/>
        <v xml:space="preserve"> fees</v>
      </c>
      <c r="N1401" t="str">
        <f t="shared" si="173"/>
        <v/>
      </c>
      <c r="O1401" t="str">
        <f t="shared" si="174"/>
        <v/>
      </c>
      <c r="P1401" t="str">
        <f t="shared" si="175"/>
        <v/>
      </c>
      <c r="Q1401" t="str">
        <f t="shared" si="176"/>
        <v>segment,  revenues,  storerentals,  fees</v>
      </c>
    </row>
    <row r="1402" spans="2:17" x14ac:dyDescent="0.2">
      <c r="B1402" t="s">
        <v>273</v>
      </c>
      <c r="C1402" t="s">
        <v>3497</v>
      </c>
      <c r="D1402" t="s">
        <v>2201</v>
      </c>
      <c r="J1402" t="str">
        <f t="shared" si="169"/>
        <v xml:space="preserve">stores, </v>
      </c>
      <c r="K1402" t="str">
        <f t="shared" si="170"/>
        <v xml:space="preserve"> company_operated, </v>
      </c>
      <c r="L1402" t="str">
        <f t="shared" si="171"/>
        <v xml:space="preserve"> stores</v>
      </c>
      <c r="M1402" t="str">
        <f t="shared" si="172"/>
        <v/>
      </c>
      <c r="N1402" t="str">
        <f t="shared" si="173"/>
        <v/>
      </c>
      <c r="O1402" t="str">
        <f t="shared" si="174"/>
        <v/>
      </c>
      <c r="P1402" t="str">
        <f t="shared" si="175"/>
        <v/>
      </c>
      <c r="Q1402" t="str">
        <f t="shared" si="176"/>
        <v>stores,  company_operated,  stores</v>
      </c>
    </row>
    <row r="1403" spans="2:17" x14ac:dyDescent="0.2">
      <c r="B1403" t="s">
        <v>273</v>
      </c>
      <c r="C1403" t="s">
        <v>3896</v>
      </c>
      <c r="D1403" t="s">
        <v>2201</v>
      </c>
      <c r="J1403" t="str">
        <f t="shared" si="169"/>
        <v xml:space="preserve">stores, </v>
      </c>
      <c r="K1403" t="str">
        <f t="shared" si="170"/>
        <v xml:space="preserve"> franchise, </v>
      </c>
      <c r="L1403" t="str">
        <f t="shared" si="171"/>
        <v xml:space="preserve"> stores</v>
      </c>
      <c r="M1403" t="str">
        <f t="shared" si="172"/>
        <v/>
      </c>
      <c r="N1403" t="str">
        <f t="shared" si="173"/>
        <v/>
      </c>
      <c r="O1403" t="str">
        <f t="shared" si="174"/>
        <v/>
      </c>
      <c r="P1403" t="str">
        <f t="shared" si="175"/>
        <v/>
      </c>
      <c r="Q1403" t="str">
        <f t="shared" si="176"/>
        <v>stores,  franchise,  stores</v>
      </c>
    </row>
    <row r="1404" spans="2:17" x14ac:dyDescent="0.2">
      <c r="B1404" t="s">
        <v>273</v>
      </c>
      <c r="C1404" t="s">
        <v>3497</v>
      </c>
      <c r="D1404" t="s">
        <v>2201</v>
      </c>
      <c r="J1404" t="str">
        <f t="shared" si="169"/>
        <v xml:space="preserve">stores, </v>
      </c>
      <c r="K1404" t="str">
        <f t="shared" si="170"/>
        <v xml:space="preserve"> company_operated, </v>
      </c>
      <c r="L1404" t="str">
        <f t="shared" si="171"/>
        <v xml:space="preserve"> stores</v>
      </c>
      <c r="M1404" t="str">
        <f t="shared" si="172"/>
        <v/>
      </c>
      <c r="N1404" t="str">
        <f t="shared" si="173"/>
        <v/>
      </c>
      <c r="O1404" t="str">
        <f t="shared" si="174"/>
        <v/>
      </c>
      <c r="P1404" t="str">
        <f t="shared" si="175"/>
        <v/>
      </c>
      <c r="Q1404" t="str">
        <f t="shared" si="176"/>
        <v>stores,  company_operated,  stores</v>
      </c>
    </row>
    <row r="1405" spans="2:17" x14ac:dyDescent="0.2">
      <c r="B1405" t="s">
        <v>273</v>
      </c>
      <c r="C1405" t="s">
        <v>3896</v>
      </c>
      <c r="D1405" t="s">
        <v>2201</v>
      </c>
      <c r="J1405" t="str">
        <f t="shared" si="169"/>
        <v xml:space="preserve">stores, </v>
      </c>
      <c r="K1405" t="str">
        <f t="shared" si="170"/>
        <v xml:space="preserve"> franchise, </v>
      </c>
      <c r="L1405" t="str">
        <f t="shared" si="171"/>
        <v xml:space="preserve"> stores</v>
      </c>
      <c r="M1405" t="str">
        <f t="shared" si="172"/>
        <v/>
      </c>
      <c r="N1405" t="str">
        <f t="shared" si="173"/>
        <v/>
      </c>
      <c r="O1405" t="str">
        <f t="shared" si="174"/>
        <v/>
      </c>
      <c r="P1405" t="str">
        <f t="shared" si="175"/>
        <v/>
      </c>
      <c r="Q1405" t="str">
        <f t="shared" si="176"/>
        <v>stores,  franchise,  stores</v>
      </c>
    </row>
    <row r="1406" spans="2:17" x14ac:dyDescent="0.2">
      <c r="B1406" t="s">
        <v>2683</v>
      </c>
      <c r="J1406" t="str">
        <f t="shared" si="169"/>
        <v>bsg_distributor_sales_consultants</v>
      </c>
      <c r="K1406" t="str">
        <f t="shared" si="170"/>
        <v/>
      </c>
      <c r="L1406" t="str">
        <f t="shared" si="171"/>
        <v/>
      </c>
      <c r="M1406" t="str">
        <f t="shared" si="172"/>
        <v/>
      </c>
      <c r="N1406" t="str">
        <f t="shared" si="173"/>
        <v/>
      </c>
      <c r="O1406" t="str">
        <f t="shared" si="174"/>
        <v/>
      </c>
      <c r="P1406" t="str">
        <f t="shared" si="175"/>
        <v/>
      </c>
      <c r="Q1406" t="str">
        <f t="shared" si="176"/>
        <v>bsg_distributor_sales_consultants</v>
      </c>
    </row>
    <row r="1407" spans="2:17" x14ac:dyDescent="0.2">
      <c r="B1407" t="s">
        <v>2294</v>
      </c>
      <c r="C1407" t="s">
        <v>4306</v>
      </c>
      <c r="J1407" t="str">
        <f t="shared" si="169"/>
        <v xml:space="preserve">same_, </v>
      </c>
      <c r="K1407" t="str">
        <f t="shared" si="170"/>
        <v xml:space="preserve"> bsg</v>
      </c>
      <c r="L1407" t="str">
        <f t="shared" si="171"/>
        <v/>
      </c>
      <c r="M1407" t="str">
        <f t="shared" si="172"/>
        <v/>
      </c>
      <c r="N1407" t="str">
        <f t="shared" si="173"/>
        <v/>
      </c>
      <c r="O1407" t="str">
        <f t="shared" si="174"/>
        <v/>
      </c>
      <c r="P1407" t="str">
        <f t="shared" si="175"/>
        <v/>
      </c>
      <c r="Q1407" t="str">
        <f t="shared" si="176"/>
        <v>same_,  bsg</v>
      </c>
    </row>
    <row r="1408" spans="2:17" x14ac:dyDescent="0.2">
      <c r="B1408" t="s">
        <v>2294</v>
      </c>
      <c r="C1408" t="s">
        <v>4307</v>
      </c>
      <c r="J1408" t="str">
        <f t="shared" si="169"/>
        <v xml:space="preserve">same_, </v>
      </c>
      <c r="K1408" t="str">
        <f t="shared" si="170"/>
        <v xml:space="preserve"> sbs</v>
      </c>
      <c r="L1408" t="str">
        <f t="shared" si="171"/>
        <v/>
      </c>
      <c r="M1408" t="str">
        <f t="shared" si="172"/>
        <v/>
      </c>
      <c r="N1408" t="str">
        <f t="shared" si="173"/>
        <v/>
      </c>
      <c r="O1408" t="str">
        <f t="shared" si="174"/>
        <v/>
      </c>
      <c r="P1408" t="str">
        <f t="shared" si="175"/>
        <v/>
      </c>
      <c r="Q1408" t="str">
        <f t="shared" si="176"/>
        <v>same_,  sbs</v>
      </c>
    </row>
    <row r="1409" spans="2:17" x14ac:dyDescent="0.2">
      <c r="B1409" t="s">
        <v>2232</v>
      </c>
      <c r="C1409" t="s">
        <v>3469</v>
      </c>
      <c r="D1409" t="s">
        <v>4308</v>
      </c>
      <c r="J1409" t="str">
        <f t="shared" si="169"/>
        <v xml:space="preserve">segment, </v>
      </c>
      <c r="K1409" t="str">
        <f t="shared" si="170"/>
        <v xml:space="preserve"> revenue, </v>
      </c>
      <c r="L1409" t="str">
        <f t="shared" si="171"/>
        <v xml:space="preserve"> beauty_systems_group_("bsg")</v>
      </c>
      <c r="M1409" t="str">
        <f t="shared" si="172"/>
        <v/>
      </c>
      <c r="N1409" t="str">
        <f t="shared" si="173"/>
        <v/>
      </c>
      <c r="O1409" t="str">
        <f t="shared" si="174"/>
        <v/>
      </c>
      <c r="P1409" t="str">
        <f t="shared" si="175"/>
        <v/>
      </c>
      <c r="Q1409" t="str">
        <f t="shared" si="176"/>
        <v>segment,  revenue,  beauty_systems_group_("bsg")</v>
      </c>
    </row>
    <row r="1410" spans="2:17" x14ac:dyDescent="0.2">
      <c r="B1410" t="s">
        <v>2232</v>
      </c>
      <c r="C1410" t="s">
        <v>3469</v>
      </c>
      <c r="D1410" t="s">
        <v>4309</v>
      </c>
      <c r="J1410" t="str">
        <f t="shared" si="169"/>
        <v xml:space="preserve">segment, </v>
      </c>
      <c r="K1410" t="str">
        <f t="shared" si="170"/>
        <v xml:space="preserve"> revenue, </v>
      </c>
      <c r="L1410" t="str">
        <f t="shared" si="171"/>
        <v xml:space="preserve"> sally_beauty_supply_("sbs")</v>
      </c>
      <c r="M1410" t="str">
        <f t="shared" si="172"/>
        <v/>
      </c>
      <c r="N1410" t="str">
        <f t="shared" si="173"/>
        <v/>
      </c>
      <c r="O1410" t="str">
        <f t="shared" si="174"/>
        <v/>
      </c>
      <c r="P1410" t="str">
        <f t="shared" si="175"/>
        <v/>
      </c>
      <c r="Q1410" t="str">
        <f t="shared" si="176"/>
        <v>segment,  revenue,  sally_beauty_supply_("sbs")</v>
      </c>
    </row>
    <row r="1411" spans="2:17" x14ac:dyDescent="0.2">
      <c r="B1411" t="s">
        <v>1777</v>
      </c>
      <c r="C1411" t="s">
        <v>3475</v>
      </c>
      <c r="D1411" t="s">
        <v>3676</v>
      </c>
      <c r="E1411" t="s">
        <v>3618</v>
      </c>
      <c r="F1411" t="s">
        <v>3475</v>
      </c>
      <c r="J1411" t="str">
        <f t="shared" ref="J1411:J1474" si="177">IF(B1411="","",IF(C1411&lt;&gt;"",B1411&amp;", ",B1411))</f>
        <v xml:space="preserve">opened, </v>
      </c>
      <c r="K1411" t="str">
        <f t="shared" ref="K1411:K1474" si="178">IF(C1411="","",IF(D1411&lt;&gt;"",C1411&amp;", ",C1411))</f>
        <v xml:space="preserve"> store, </v>
      </c>
      <c r="L1411" t="str">
        <f t="shared" ref="L1411:L1474" si="179">IF(D1411="","",IF(E1411&lt;&gt;"",D1411&amp;", ",D1411))</f>
        <v xml:space="preserve"> new, </v>
      </c>
      <c r="M1411" t="str">
        <f t="shared" ref="M1411:M1474" si="180">IF(E1411="","",IF(F1411&lt;&gt;"",E1411&amp;", ",E1411))</f>
        <v xml:space="preserve"> opened, </v>
      </c>
      <c r="N1411" t="str">
        <f t="shared" ref="N1411:N1474" si="181">IF(F1411="","",IF(G1411&lt;&gt;"",F1411&amp;", ",F1411))</f>
        <v xml:space="preserve"> store</v>
      </c>
      <c r="O1411" t="str">
        <f t="shared" ref="O1411:O1474" si="182">IF(G1411="","",IF(H1411&lt;&gt;"",G1411&amp;", ",G1411))</f>
        <v/>
      </c>
      <c r="P1411" t="str">
        <f t="shared" ref="P1411:P1474" si="183">IF(H1411="","",IF(I1411&lt;&gt;"",H1411&amp;", ",H1411))</f>
        <v/>
      </c>
      <c r="Q1411" t="str">
        <f t="shared" ref="Q1411:Q1474" si="184">CONCATENATE(J1411,K1411,L1411,M1411,N1411,O1411,P1411)</f>
        <v>opened,  store,  new,  opened,  store</v>
      </c>
    </row>
    <row r="1412" spans="2:17" x14ac:dyDescent="0.2">
      <c r="B1412" t="s">
        <v>1852</v>
      </c>
      <c r="C1412" t="s">
        <v>3536</v>
      </c>
      <c r="D1412" t="s">
        <v>3494</v>
      </c>
      <c r="J1412" t="str">
        <f t="shared" si="177"/>
        <v xml:space="preserve">revenue, </v>
      </c>
      <c r="K1412" t="str">
        <f t="shared" si="178"/>
        <v xml:space="preserve"> accessories, </v>
      </c>
      <c r="L1412" t="str">
        <f t="shared" si="179"/>
        <v xml:space="preserve"> other</v>
      </c>
      <c r="M1412" t="str">
        <f t="shared" si="180"/>
        <v/>
      </c>
      <c r="N1412" t="str">
        <f t="shared" si="181"/>
        <v/>
      </c>
      <c r="O1412" t="str">
        <f t="shared" si="182"/>
        <v/>
      </c>
      <c r="P1412" t="str">
        <f t="shared" si="183"/>
        <v/>
      </c>
      <c r="Q1412" t="str">
        <f t="shared" si="184"/>
        <v>revenue,  accessories,  other</v>
      </c>
    </row>
    <row r="1413" spans="2:17" x14ac:dyDescent="0.2">
      <c r="B1413" t="s">
        <v>1852</v>
      </c>
      <c r="C1413" t="s">
        <v>4310</v>
      </c>
      <c r="J1413" t="str">
        <f t="shared" si="177"/>
        <v xml:space="preserve">revenue, </v>
      </c>
      <c r="K1413" t="str">
        <f t="shared" si="178"/>
        <v xml:space="preserve"> athletics_childrens</v>
      </c>
      <c r="L1413" t="str">
        <f t="shared" si="179"/>
        <v/>
      </c>
      <c r="M1413" t="str">
        <f t="shared" si="180"/>
        <v/>
      </c>
      <c r="N1413" t="str">
        <f t="shared" si="181"/>
        <v/>
      </c>
      <c r="O1413" t="str">
        <f t="shared" si="182"/>
        <v/>
      </c>
      <c r="P1413" t="str">
        <f t="shared" si="183"/>
        <v/>
      </c>
      <c r="Q1413" t="str">
        <f t="shared" si="184"/>
        <v>revenue,  athletics_childrens</v>
      </c>
    </row>
    <row r="1414" spans="2:17" x14ac:dyDescent="0.2">
      <c r="B1414" t="s">
        <v>1852</v>
      </c>
      <c r="C1414" t="s">
        <v>4311</v>
      </c>
      <c r="J1414" t="str">
        <f t="shared" si="177"/>
        <v xml:space="preserve">revenue, </v>
      </c>
      <c r="K1414" t="str">
        <f t="shared" si="178"/>
        <v xml:space="preserve"> athletics_mens</v>
      </c>
      <c r="L1414" t="str">
        <f t="shared" si="179"/>
        <v/>
      </c>
      <c r="M1414" t="str">
        <f t="shared" si="180"/>
        <v/>
      </c>
      <c r="N1414" t="str">
        <f t="shared" si="181"/>
        <v/>
      </c>
      <c r="O1414" t="str">
        <f t="shared" si="182"/>
        <v/>
      </c>
      <c r="P1414" t="str">
        <f t="shared" si="183"/>
        <v/>
      </c>
      <c r="Q1414" t="str">
        <f t="shared" si="184"/>
        <v>revenue,  athletics_mens</v>
      </c>
    </row>
    <row r="1415" spans="2:17" x14ac:dyDescent="0.2">
      <c r="B1415" t="s">
        <v>1852</v>
      </c>
      <c r="C1415" t="s">
        <v>4312</v>
      </c>
      <c r="J1415" t="str">
        <f t="shared" si="177"/>
        <v xml:space="preserve">revenue, </v>
      </c>
      <c r="K1415" t="str">
        <f t="shared" si="178"/>
        <v xml:space="preserve"> athletics_womens</v>
      </c>
      <c r="L1415" t="str">
        <f t="shared" si="179"/>
        <v/>
      </c>
      <c r="M1415" t="str">
        <f t="shared" si="180"/>
        <v/>
      </c>
      <c r="N1415" t="str">
        <f t="shared" si="181"/>
        <v/>
      </c>
      <c r="O1415" t="str">
        <f t="shared" si="182"/>
        <v/>
      </c>
      <c r="P1415" t="str">
        <f t="shared" si="183"/>
        <v/>
      </c>
      <c r="Q1415" t="str">
        <f t="shared" si="184"/>
        <v>revenue,  athletics_womens</v>
      </c>
    </row>
    <row r="1416" spans="2:17" x14ac:dyDescent="0.2">
      <c r="B1416" t="s">
        <v>1852</v>
      </c>
      <c r="C1416" t="s">
        <v>4313</v>
      </c>
      <c r="J1416" t="str">
        <f t="shared" si="177"/>
        <v xml:space="preserve">revenue, </v>
      </c>
      <c r="K1416" t="str">
        <f t="shared" si="178"/>
        <v xml:space="preserve"> non_athletics_childrens</v>
      </c>
      <c r="L1416" t="str">
        <f t="shared" si="179"/>
        <v/>
      </c>
      <c r="M1416" t="str">
        <f t="shared" si="180"/>
        <v/>
      </c>
      <c r="N1416" t="str">
        <f t="shared" si="181"/>
        <v/>
      </c>
      <c r="O1416" t="str">
        <f t="shared" si="182"/>
        <v/>
      </c>
      <c r="P1416" t="str">
        <f t="shared" si="183"/>
        <v/>
      </c>
      <c r="Q1416" t="str">
        <f t="shared" si="184"/>
        <v>revenue,  non_athletics_childrens</v>
      </c>
    </row>
    <row r="1417" spans="2:17" x14ac:dyDescent="0.2">
      <c r="B1417" t="s">
        <v>1852</v>
      </c>
      <c r="C1417" t="s">
        <v>4314</v>
      </c>
      <c r="J1417" t="str">
        <f t="shared" si="177"/>
        <v xml:space="preserve">revenue, </v>
      </c>
      <c r="K1417" t="str">
        <f t="shared" si="178"/>
        <v xml:space="preserve"> non_athletics_mens</v>
      </c>
      <c r="L1417" t="str">
        <f t="shared" si="179"/>
        <v/>
      </c>
      <c r="M1417" t="str">
        <f t="shared" si="180"/>
        <v/>
      </c>
      <c r="N1417" t="str">
        <f t="shared" si="181"/>
        <v/>
      </c>
      <c r="O1417" t="str">
        <f t="shared" si="182"/>
        <v/>
      </c>
      <c r="P1417" t="str">
        <f t="shared" si="183"/>
        <v/>
      </c>
      <c r="Q1417" t="str">
        <f t="shared" si="184"/>
        <v>revenue,  non_athletics_mens</v>
      </c>
    </row>
    <row r="1418" spans="2:17" x14ac:dyDescent="0.2">
      <c r="B1418" t="s">
        <v>1852</v>
      </c>
      <c r="C1418" t="s">
        <v>4315</v>
      </c>
      <c r="J1418" t="str">
        <f t="shared" si="177"/>
        <v xml:space="preserve">revenue, </v>
      </c>
      <c r="K1418" t="str">
        <f t="shared" si="178"/>
        <v xml:space="preserve"> non_athletics_womens</v>
      </c>
      <c r="L1418" t="str">
        <f t="shared" si="179"/>
        <v/>
      </c>
      <c r="M1418" t="str">
        <f t="shared" si="180"/>
        <v/>
      </c>
      <c r="N1418" t="str">
        <f t="shared" si="181"/>
        <v/>
      </c>
      <c r="O1418" t="str">
        <f t="shared" si="182"/>
        <v/>
      </c>
      <c r="P1418" t="str">
        <f t="shared" si="183"/>
        <v/>
      </c>
      <c r="Q1418" t="str">
        <f t="shared" si="184"/>
        <v>revenue,  non_athletics_womens</v>
      </c>
    </row>
    <row r="1419" spans="2:17" x14ac:dyDescent="0.2">
      <c r="B1419" t="s">
        <v>2140</v>
      </c>
      <c r="J1419" t="str">
        <f t="shared" si="177"/>
        <v>shoe_perks_customer_loyalty_program</v>
      </c>
      <c r="K1419" t="str">
        <f t="shared" si="178"/>
        <v/>
      </c>
      <c r="L1419" t="str">
        <f t="shared" si="179"/>
        <v/>
      </c>
      <c r="M1419" t="str">
        <f t="shared" si="180"/>
        <v/>
      </c>
      <c r="N1419" t="str">
        <f t="shared" si="181"/>
        <v/>
      </c>
      <c r="O1419" t="str">
        <f t="shared" si="182"/>
        <v/>
      </c>
      <c r="P1419" t="str">
        <f t="shared" si="183"/>
        <v/>
      </c>
      <c r="Q1419" t="str">
        <f t="shared" si="184"/>
        <v>shoe_perks_customer_loyalty_program</v>
      </c>
    </row>
    <row r="1420" spans="2:17" x14ac:dyDescent="0.2">
      <c r="B1420" t="s">
        <v>2313</v>
      </c>
      <c r="C1420" t="s">
        <v>2201</v>
      </c>
      <c r="D1420" t="s">
        <v>3545</v>
      </c>
      <c r="J1420" t="str">
        <f t="shared" si="177"/>
        <v xml:space="preserve">storeupdates, </v>
      </c>
      <c r="K1420" t="str">
        <f t="shared" si="178"/>
        <v xml:space="preserve"> stores, </v>
      </c>
      <c r="L1420" t="str">
        <f t="shared" si="179"/>
        <v xml:space="preserve"> closed</v>
      </c>
      <c r="M1420" t="str">
        <f t="shared" si="180"/>
        <v/>
      </c>
      <c r="N1420" t="str">
        <f t="shared" si="181"/>
        <v/>
      </c>
      <c r="O1420" t="str">
        <f t="shared" si="182"/>
        <v/>
      </c>
      <c r="P1420" t="str">
        <f t="shared" si="183"/>
        <v/>
      </c>
      <c r="Q1420" t="str">
        <f t="shared" si="184"/>
        <v>storeupdates,  stores,  closed</v>
      </c>
    </row>
    <row r="1421" spans="2:17" x14ac:dyDescent="0.2">
      <c r="B1421" t="s">
        <v>1826</v>
      </c>
      <c r="C1421" t="s">
        <v>3726</v>
      </c>
      <c r="D1421" t="s">
        <v>4316</v>
      </c>
      <c r="E1421" t="s">
        <v>4069</v>
      </c>
      <c r="J1421" t="str">
        <f t="shared" si="177"/>
        <v xml:space="preserve">total, </v>
      </c>
      <c r="K1421" t="str">
        <f t="shared" si="178"/>
        <v xml:space="preserve"> members, </v>
      </c>
      <c r="L1421" t="str">
        <f t="shared" si="179"/>
        <v xml:space="preserve"> shoe_perks_customer_loyalty_program, </v>
      </c>
      <c r="M1421" t="str">
        <f t="shared" si="180"/>
        <v xml:space="preserve"> membership</v>
      </c>
      <c r="N1421" t="str">
        <f t="shared" si="181"/>
        <v/>
      </c>
      <c r="O1421" t="str">
        <f t="shared" si="182"/>
        <v/>
      </c>
      <c r="P1421" t="str">
        <f t="shared" si="183"/>
        <v/>
      </c>
      <c r="Q1421" t="str">
        <f t="shared" si="184"/>
        <v>total,  members,  shoe_perks_customer_loyalty_program,  membership</v>
      </c>
    </row>
    <row r="1422" spans="2:17" x14ac:dyDescent="0.2">
      <c r="B1422" t="s">
        <v>1852</v>
      </c>
      <c r="C1422" t="s">
        <v>3529</v>
      </c>
      <c r="J1422" t="str">
        <f t="shared" si="177"/>
        <v xml:space="preserve">revenue, </v>
      </c>
      <c r="K1422" t="str">
        <f t="shared" si="178"/>
        <v xml:space="preserve"> apparel</v>
      </c>
      <c r="L1422" t="str">
        <f t="shared" si="179"/>
        <v/>
      </c>
      <c r="M1422" t="str">
        <f t="shared" si="180"/>
        <v/>
      </c>
      <c r="N1422" t="str">
        <f t="shared" si="181"/>
        <v/>
      </c>
      <c r="O1422" t="str">
        <f t="shared" si="182"/>
        <v/>
      </c>
      <c r="P1422" t="str">
        <f t="shared" si="183"/>
        <v/>
      </c>
      <c r="Q1422" t="str">
        <f t="shared" si="184"/>
        <v>revenue,  apparel</v>
      </c>
    </row>
    <row r="1423" spans="2:17" x14ac:dyDescent="0.2">
      <c r="B1423" t="s">
        <v>1852</v>
      </c>
      <c r="C1423" t="s">
        <v>3529</v>
      </c>
      <c r="D1423" t="s">
        <v>3469</v>
      </c>
      <c r="J1423" t="str">
        <f t="shared" si="177"/>
        <v xml:space="preserve">revenue, </v>
      </c>
      <c r="K1423" t="str">
        <f t="shared" si="178"/>
        <v xml:space="preserve"> apparel, </v>
      </c>
      <c r="L1423" t="str">
        <f t="shared" si="179"/>
        <v xml:space="preserve"> revenue</v>
      </c>
      <c r="M1423" t="str">
        <f t="shared" si="180"/>
        <v/>
      </c>
      <c r="N1423" t="str">
        <f t="shared" si="181"/>
        <v/>
      </c>
      <c r="O1423" t="str">
        <f t="shared" si="182"/>
        <v/>
      </c>
      <c r="P1423" t="str">
        <f t="shared" si="183"/>
        <v/>
      </c>
      <c r="Q1423" t="str">
        <f t="shared" si="184"/>
        <v>revenue,  apparel,  revenue</v>
      </c>
    </row>
    <row r="1424" spans="2:17" x14ac:dyDescent="0.2">
      <c r="B1424" t="s">
        <v>1852</v>
      </c>
      <c r="C1424" t="s">
        <v>4317</v>
      </c>
      <c r="J1424" t="str">
        <f t="shared" si="177"/>
        <v xml:space="preserve">revenue, </v>
      </c>
      <c r="K1424" t="str">
        <f t="shared" si="178"/>
        <v xml:space="preserve"> camping</v>
      </c>
      <c r="L1424" t="str">
        <f t="shared" si="179"/>
        <v/>
      </c>
      <c r="M1424" t="str">
        <f t="shared" si="180"/>
        <v/>
      </c>
      <c r="N1424" t="str">
        <f t="shared" si="181"/>
        <v/>
      </c>
      <c r="O1424" t="str">
        <f t="shared" si="182"/>
        <v/>
      </c>
      <c r="P1424" t="str">
        <f t="shared" si="183"/>
        <v/>
      </c>
      <c r="Q1424" t="str">
        <f t="shared" si="184"/>
        <v>revenue,  camping</v>
      </c>
    </row>
    <row r="1425" spans="2:17" x14ac:dyDescent="0.2">
      <c r="B1425" t="s">
        <v>1852</v>
      </c>
      <c r="C1425" t="s">
        <v>4317</v>
      </c>
      <c r="D1425" t="s">
        <v>3469</v>
      </c>
      <c r="J1425" t="str">
        <f t="shared" si="177"/>
        <v xml:space="preserve">revenue, </v>
      </c>
      <c r="K1425" t="str">
        <f t="shared" si="178"/>
        <v xml:space="preserve"> camping, </v>
      </c>
      <c r="L1425" t="str">
        <f t="shared" si="179"/>
        <v xml:space="preserve"> revenue</v>
      </c>
      <c r="M1425" t="str">
        <f t="shared" si="180"/>
        <v/>
      </c>
      <c r="N1425" t="str">
        <f t="shared" si="181"/>
        <v/>
      </c>
      <c r="O1425" t="str">
        <f t="shared" si="182"/>
        <v/>
      </c>
      <c r="P1425" t="str">
        <f t="shared" si="183"/>
        <v/>
      </c>
      <c r="Q1425" t="str">
        <f t="shared" si="184"/>
        <v>revenue,  camping,  revenue</v>
      </c>
    </row>
    <row r="1426" spans="2:17" x14ac:dyDescent="0.2">
      <c r="B1426" t="s">
        <v>1852</v>
      </c>
      <c r="C1426" t="s">
        <v>4318</v>
      </c>
      <c r="J1426" t="str">
        <f t="shared" si="177"/>
        <v xml:space="preserve">revenue, </v>
      </c>
      <c r="K1426" t="str">
        <f t="shared" si="178"/>
        <v xml:space="preserve"> fishing</v>
      </c>
      <c r="L1426" t="str">
        <f t="shared" si="179"/>
        <v/>
      </c>
      <c r="M1426" t="str">
        <f t="shared" si="180"/>
        <v/>
      </c>
      <c r="N1426" t="str">
        <f t="shared" si="181"/>
        <v/>
      </c>
      <c r="O1426" t="str">
        <f t="shared" si="182"/>
        <v/>
      </c>
      <c r="P1426" t="str">
        <f t="shared" si="183"/>
        <v/>
      </c>
      <c r="Q1426" t="str">
        <f t="shared" si="184"/>
        <v>revenue,  fishing</v>
      </c>
    </row>
    <row r="1427" spans="2:17" x14ac:dyDescent="0.2">
      <c r="B1427" t="s">
        <v>1852</v>
      </c>
      <c r="C1427" t="s">
        <v>4318</v>
      </c>
      <c r="D1427" t="s">
        <v>3469</v>
      </c>
      <c r="J1427" t="str">
        <f t="shared" si="177"/>
        <v xml:space="preserve">revenue, </v>
      </c>
      <c r="K1427" t="str">
        <f t="shared" si="178"/>
        <v xml:space="preserve"> fishing, </v>
      </c>
      <c r="L1427" t="str">
        <f t="shared" si="179"/>
        <v xml:space="preserve"> revenue</v>
      </c>
      <c r="M1427" t="str">
        <f t="shared" si="180"/>
        <v/>
      </c>
      <c r="N1427" t="str">
        <f t="shared" si="181"/>
        <v/>
      </c>
      <c r="O1427" t="str">
        <f t="shared" si="182"/>
        <v/>
      </c>
      <c r="P1427" t="str">
        <f t="shared" si="183"/>
        <v/>
      </c>
      <c r="Q1427" t="str">
        <f t="shared" si="184"/>
        <v>revenue,  fishing,  revenue</v>
      </c>
    </row>
    <row r="1428" spans="2:17" x14ac:dyDescent="0.2">
      <c r="B1428" t="s">
        <v>1852</v>
      </c>
      <c r="C1428" t="s">
        <v>3626</v>
      </c>
      <c r="J1428" t="str">
        <f t="shared" si="177"/>
        <v xml:space="preserve">revenue, </v>
      </c>
      <c r="K1428" t="str">
        <f t="shared" si="178"/>
        <v xml:space="preserve"> footwear</v>
      </c>
      <c r="L1428" t="str">
        <f t="shared" si="179"/>
        <v/>
      </c>
      <c r="M1428" t="str">
        <f t="shared" si="180"/>
        <v/>
      </c>
      <c r="N1428" t="str">
        <f t="shared" si="181"/>
        <v/>
      </c>
      <c r="O1428" t="str">
        <f t="shared" si="182"/>
        <v/>
      </c>
      <c r="P1428" t="str">
        <f t="shared" si="183"/>
        <v/>
      </c>
      <c r="Q1428" t="str">
        <f t="shared" si="184"/>
        <v>revenue,  footwear</v>
      </c>
    </row>
    <row r="1429" spans="2:17" x14ac:dyDescent="0.2">
      <c r="B1429" t="s">
        <v>1852</v>
      </c>
      <c r="C1429" t="s">
        <v>3626</v>
      </c>
      <c r="D1429" t="s">
        <v>3469</v>
      </c>
      <c r="J1429" t="str">
        <f t="shared" si="177"/>
        <v xml:space="preserve">revenue, </v>
      </c>
      <c r="K1429" t="str">
        <f t="shared" si="178"/>
        <v xml:space="preserve"> footwear, </v>
      </c>
      <c r="L1429" t="str">
        <f t="shared" si="179"/>
        <v xml:space="preserve"> revenue</v>
      </c>
      <c r="M1429" t="str">
        <f t="shared" si="180"/>
        <v/>
      </c>
      <c r="N1429" t="str">
        <f t="shared" si="181"/>
        <v/>
      </c>
      <c r="O1429" t="str">
        <f t="shared" si="182"/>
        <v/>
      </c>
      <c r="P1429" t="str">
        <f t="shared" si="183"/>
        <v/>
      </c>
      <c r="Q1429" t="str">
        <f t="shared" si="184"/>
        <v>revenue,  footwear,  revenue</v>
      </c>
    </row>
    <row r="1430" spans="2:17" x14ac:dyDescent="0.2">
      <c r="B1430" t="s">
        <v>1852</v>
      </c>
      <c r="C1430" t="s">
        <v>4319</v>
      </c>
      <c r="D1430" t="s">
        <v>4320</v>
      </c>
      <c r="J1430" t="str">
        <f t="shared" si="177"/>
        <v xml:space="preserve">revenue, </v>
      </c>
      <c r="K1430" t="str">
        <f t="shared" si="178"/>
        <v xml:space="preserve"> hunting, </v>
      </c>
      <c r="L1430" t="str">
        <f t="shared" si="179"/>
        <v xml:space="preserve"> shooting</v>
      </c>
      <c r="M1430" t="str">
        <f t="shared" si="180"/>
        <v/>
      </c>
      <c r="N1430" t="str">
        <f t="shared" si="181"/>
        <v/>
      </c>
      <c r="O1430" t="str">
        <f t="shared" si="182"/>
        <v/>
      </c>
      <c r="P1430" t="str">
        <f t="shared" si="183"/>
        <v/>
      </c>
      <c r="Q1430" t="str">
        <f t="shared" si="184"/>
        <v>revenue,  hunting,  shooting</v>
      </c>
    </row>
    <row r="1431" spans="2:17" x14ac:dyDescent="0.2">
      <c r="B1431" t="s">
        <v>1852</v>
      </c>
      <c r="C1431" t="s">
        <v>4319</v>
      </c>
      <c r="D1431" t="s">
        <v>4320</v>
      </c>
      <c r="E1431" t="s">
        <v>3469</v>
      </c>
      <c r="J1431" t="str">
        <f t="shared" si="177"/>
        <v xml:space="preserve">revenue, </v>
      </c>
      <c r="K1431" t="str">
        <f t="shared" si="178"/>
        <v xml:space="preserve"> hunting, </v>
      </c>
      <c r="L1431" t="str">
        <f t="shared" si="179"/>
        <v xml:space="preserve"> shooting, </v>
      </c>
      <c r="M1431" t="str">
        <f t="shared" si="180"/>
        <v xml:space="preserve"> revenue</v>
      </c>
      <c r="N1431" t="str">
        <f t="shared" si="181"/>
        <v/>
      </c>
      <c r="O1431" t="str">
        <f t="shared" si="182"/>
        <v/>
      </c>
      <c r="P1431" t="str">
        <f t="shared" si="183"/>
        <v/>
      </c>
      <c r="Q1431" t="str">
        <f t="shared" si="184"/>
        <v>revenue,  hunting,  shooting,  revenue</v>
      </c>
    </row>
    <row r="1432" spans="2:17" x14ac:dyDescent="0.2">
      <c r="B1432" t="s">
        <v>1852</v>
      </c>
      <c r="C1432" t="s">
        <v>4321</v>
      </c>
      <c r="D1432" t="s">
        <v>3858</v>
      </c>
      <c r="E1432" t="s">
        <v>3536</v>
      </c>
      <c r="F1432" t="s">
        <v>2705</v>
      </c>
      <c r="J1432" t="str">
        <f t="shared" si="177"/>
        <v xml:space="preserve">revenue, </v>
      </c>
      <c r="K1432" t="str">
        <f t="shared" si="178"/>
        <v xml:space="preserve"> optics, </v>
      </c>
      <c r="L1432" t="str">
        <f t="shared" si="179"/>
        <v xml:space="preserve"> electronics, </v>
      </c>
      <c r="M1432" t="str">
        <f t="shared" si="180"/>
        <v xml:space="preserve"> accessories, </v>
      </c>
      <c r="N1432" t="str">
        <f t="shared" si="181"/>
        <v xml:space="preserve"> _other</v>
      </c>
      <c r="O1432" t="str">
        <f t="shared" si="182"/>
        <v/>
      </c>
      <c r="P1432" t="str">
        <f t="shared" si="183"/>
        <v/>
      </c>
      <c r="Q1432" t="str">
        <f t="shared" si="184"/>
        <v>revenue,  optics,  electronics,  accessories,  _other</v>
      </c>
    </row>
    <row r="1433" spans="2:17" x14ac:dyDescent="0.2">
      <c r="B1433" t="s">
        <v>1852</v>
      </c>
      <c r="C1433" t="s">
        <v>4321</v>
      </c>
      <c r="D1433" t="s">
        <v>3858</v>
      </c>
      <c r="E1433" t="s">
        <v>3536</v>
      </c>
      <c r="F1433" t="s">
        <v>2705</v>
      </c>
      <c r="G1433" t="s">
        <v>3469</v>
      </c>
      <c r="J1433" t="str">
        <f t="shared" si="177"/>
        <v xml:space="preserve">revenue, </v>
      </c>
      <c r="K1433" t="str">
        <f t="shared" si="178"/>
        <v xml:space="preserve"> optics, </v>
      </c>
      <c r="L1433" t="str">
        <f t="shared" si="179"/>
        <v xml:space="preserve"> electronics, </v>
      </c>
      <c r="M1433" t="str">
        <f t="shared" si="180"/>
        <v xml:space="preserve"> accessories, </v>
      </c>
      <c r="N1433" t="str">
        <f t="shared" si="181"/>
        <v xml:space="preserve"> _other, </v>
      </c>
      <c r="O1433" t="str">
        <f t="shared" si="182"/>
        <v xml:space="preserve"> revenue</v>
      </c>
      <c r="P1433" t="str">
        <f t="shared" si="183"/>
        <v/>
      </c>
      <c r="Q1433" t="str">
        <f t="shared" si="184"/>
        <v>revenue,  optics,  electronics,  accessories,  _other,  revenue</v>
      </c>
    </row>
    <row r="1434" spans="2:17" x14ac:dyDescent="0.2">
      <c r="B1434" t="s">
        <v>1860</v>
      </c>
      <c r="C1434" t="s">
        <v>4322</v>
      </c>
      <c r="J1434" t="str">
        <f t="shared" si="177"/>
        <v xml:space="preserve">net_sales, </v>
      </c>
      <c r="K1434" t="str">
        <f t="shared" si="178"/>
        <v xml:space="preserve"> elfa_third_party</v>
      </c>
      <c r="L1434" t="str">
        <f t="shared" si="179"/>
        <v/>
      </c>
      <c r="M1434" t="str">
        <f t="shared" si="180"/>
        <v/>
      </c>
      <c r="N1434" t="str">
        <f t="shared" si="181"/>
        <v/>
      </c>
      <c r="O1434" t="str">
        <f t="shared" si="182"/>
        <v/>
      </c>
      <c r="P1434" t="str">
        <f t="shared" si="183"/>
        <v/>
      </c>
      <c r="Q1434" t="str">
        <f t="shared" si="184"/>
        <v>net_sales,  elfa_third_party</v>
      </c>
    </row>
    <row r="1435" spans="2:17" x14ac:dyDescent="0.2">
      <c r="B1435" t="s">
        <v>1860</v>
      </c>
      <c r="C1435" t="s">
        <v>4323</v>
      </c>
      <c r="J1435" t="str">
        <f t="shared" si="177"/>
        <v xml:space="preserve">net_sales, </v>
      </c>
      <c r="K1435" t="str">
        <f t="shared" si="178"/>
        <v xml:space="preserve"> tcs</v>
      </c>
      <c r="L1435" t="str">
        <f t="shared" si="179"/>
        <v/>
      </c>
      <c r="M1435" t="str">
        <f t="shared" si="180"/>
        <v/>
      </c>
      <c r="N1435" t="str">
        <f t="shared" si="181"/>
        <v/>
      </c>
      <c r="O1435" t="str">
        <f t="shared" si="182"/>
        <v/>
      </c>
      <c r="P1435" t="str">
        <f t="shared" si="183"/>
        <v/>
      </c>
      <c r="Q1435" t="str">
        <f t="shared" si="184"/>
        <v>net_sales,  tcs</v>
      </c>
    </row>
    <row r="1436" spans="2:17" x14ac:dyDescent="0.2">
      <c r="B1436" t="s">
        <v>2421</v>
      </c>
      <c r="C1436" t="s">
        <v>4324</v>
      </c>
      <c r="D1436" t="s">
        <v>3475</v>
      </c>
      <c r="J1436" t="str">
        <f t="shared" si="177"/>
        <v xml:space="preserve">inventorystore, </v>
      </c>
      <c r="K1436" t="str">
        <f t="shared" si="178"/>
        <v xml:space="preserve"> inventory_per, </v>
      </c>
      <c r="L1436" t="str">
        <f t="shared" si="179"/>
        <v xml:space="preserve"> store</v>
      </c>
      <c r="M1436" t="str">
        <f t="shared" si="180"/>
        <v/>
      </c>
      <c r="N1436" t="str">
        <f t="shared" si="181"/>
        <v/>
      </c>
      <c r="O1436" t="str">
        <f t="shared" si="182"/>
        <v/>
      </c>
      <c r="P1436" t="str">
        <f t="shared" si="183"/>
        <v/>
      </c>
      <c r="Q1436" t="str">
        <f t="shared" si="184"/>
        <v>inventorystore,  inventory_per,  store</v>
      </c>
    </row>
    <row r="1437" spans="2:17" x14ac:dyDescent="0.2">
      <c r="B1437" t="s">
        <v>2280</v>
      </c>
      <c r="J1437" t="str">
        <f t="shared" si="177"/>
        <v>transaction_value</v>
      </c>
      <c r="K1437" t="str">
        <f t="shared" si="178"/>
        <v/>
      </c>
      <c r="L1437" t="str">
        <f t="shared" si="179"/>
        <v/>
      </c>
      <c r="M1437" t="str">
        <f t="shared" si="180"/>
        <v/>
      </c>
      <c r="N1437" t="str">
        <f t="shared" si="181"/>
        <v/>
      </c>
      <c r="O1437" t="str">
        <f t="shared" si="182"/>
        <v/>
      </c>
      <c r="P1437" t="str">
        <f t="shared" si="183"/>
        <v/>
      </c>
      <c r="Q1437" t="str">
        <f t="shared" si="184"/>
        <v>transaction_value</v>
      </c>
    </row>
    <row r="1438" spans="2:17" x14ac:dyDescent="0.2">
      <c r="B1438" t="s">
        <v>1762</v>
      </c>
      <c r="C1438" t="s">
        <v>4325</v>
      </c>
      <c r="D1438" t="s">
        <v>4326</v>
      </c>
      <c r="J1438" t="str">
        <f t="shared" si="177"/>
        <v xml:space="preserve">inventory, </v>
      </c>
      <c r="K1438" t="str">
        <f t="shared" si="178"/>
        <v xml:space="preserve"> turns, </v>
      </c>
      <c r="L1438" t="str">
        <f t="shared" si="179"/>
        <v xml:space="preserve"> inventory_turns</v>
      </c>
      <c r="M1438" t="str">
        <f t="shared" si="180"/>
        <v/>
      </c>
      <c r="N1438" t="str">
        <f t="shared" si="181"/>
        <v/>
      </c>
      <c r="O1438" t="str">
        <f t="shared" si="182"/>
        <v/>
      </c>
      <c r="P1438" t="str">
        <f t="shared" si="183"/>
        <v/>
      </c>
      <c r="Q1438" t="str">
        <f t="shared" si="184"/>
        <v>inventory,  turns,  inventory_turns</v>
      </c>
    </row>
    <row r="1439" spans="2:17" x14ac:dyDescent="0.2">
      <c r="B1439" t="s">
        <v>2281</v>
      </c>
      <c r="C1439" t="s">
        <v>2201</v>
      </c>
      <c r="D1439" t="s">
        <v>4327</v>
      </c>
      <c r="E1439" t="s">
        <v>2201</v>
      </c>
      <c r="J1439" t="str">
        <f t="shared" si="177"/>
        <v xml:space="preserve">new_petsense, </v>
      </c>
      <c r="K1439" t="str">
        <f t="shared" si="178"/>
        <v xml:space="preserve"> stores, </v>
      </c>
      <c r="L1439" t="str">
        <f t="shared" si="179"/>
        <v xml:space="preserve"> new_petsense, </v>
      </c>
      <c r="M1439" t="str">
        <f t="shared" si="180"/>
        <v xml:space="preserve"> stores</v>
      </c>
      <c r="N1439" t="str">
        <f t="shared" si="181"/>
        <v/>
      </c>
      <c r="O1439" t="str">
        <f t="shared" si="182"/>
        <v/>
      </c>
      <c r="P1439" t="str">
        <f t="shared" si="183"/>
        <v/>
      </c>
      <c r="Q1439" t="str">
        <f t="shared" si="184"/>
        <v>new_petsense,  stores,  new_petsense,  stores</v>
      </c>
    </row>
    <row r="1440" spans="2:17" x14ac:dyDescent="0.2">
      <c r="B1440" t="s">
        <v>273</v>
      </c>
      <c r="C1440" t="s">
        <v>4328</v>
      </c>
      <c r="D1440" t="s">
        <v>2201</v>
      </c>
      <c r="J1440" t="str">
        <f t="shared" si="177"/>
        <v xml:space="preserve">stores, </v>
      </c>
      <c r="K1440" t="str">
        <f t="shared" si="178"/>
        <v xml:space="preserve"> new_tractor_supply, </v>
      </c>
      <c r="L1440" t="str">
        <f t="shared" si="179"/>
        <v xml:space="preserve"> stores</v>
      </c>
      <c r="M1440" t="str">
        <f t="shared" si="180"/>
        <v/>
      </c>
      <c r="N1440" t="str">
        <f t="shared" si="181"/>
        <v/>
      </c>
      <c r="O1440" t="str">
        <f t="shared" si="182"/>
        <v/>
      </c>
      <c r="P1440" t="str">
        <f t="shared" si="183"/>
        <v/>
      </c>
      <c r="Q1440" t="str">
        <f t="shared" si="184"/>
        <v>stores,  new_tractor_supply,  stores</v>
      </c>
    </row>
    <row r="1441" spans="2:17" x14ac:dyDescent="0.2">
      <c r="B1441" t="s">
        <v>273</v>
      </c>
      <c r="C1441" t="s">
        <v>4329</v>
      </c>
      <c r="J1441" t="str">
        <f t="shared" si="177"/>
        <v xml:space="preserve">stores, </v>
      </c>
      <c r="K1441" t="str">
        <f t="shared" si="178"/>
        <v xml:space="preserve"> petsense</v>
      </c>
      <c r="L1441" t="str">
        <f t="shared" si="179"/>
        <v/>
      </c>
      <c r="M1441" t="str">
        <f t="shared" si="180"/>
        <v/>
      </c>
      <c r="N1441" t="str">
        <f t="shared" si="181"/>
        <v/>
      </c>
      <c r="O1441" t="str">
        <f t="shared" si="182"/>
        <v/>
      </c>
      <c r="P1441" t="str">
        <f t="shared" si="183"/>
        <v/>
      </c>
      <c r="Q1441" t="str">
        <f t="shared" si="184"/>
        <v>stores,  petsense</v>
      </c>
    </row>
    <row r="1442" spans="2:17" x14ac:dyDescent="0.2">
      <c r="B1442" t="s">
        <v>273</v>
      </c>
      <c r="C1442" t="s">
        <v>4330</v>
      </c>
      <c r="J1442" t="str">
        <f t="shared" si="177"/>
        <v xml:space="preserve">stores, </v>
      </c>
      <c r="K1442" t="str">
        <f t="shared" si="178"/>
        <v xml:space="preserve"> tractor_supply</v>
      </c>
      <c r="L1442" t="str">
        <f t="shared" si="179"/>
        <v/>
      </c>
      <c r="M1442" t="str">
        <f t="shared" si="180"/>
        <v/>
      </c>
      <c r="N1442" t="str">
        <f t="shared" si="181"/>
        <v/>
      </c>
      <c r="O1442" t="str">
        <f t="shared" si="182"/>
        <v/>
      </c>
      <c r="P1442" t="str">
        <f t="shared" si="183"/>
        <v/>
      </c>
      <c r="Q1442" t="str">
        <f t="shared" si="184"/>
        <v>stores,  tractor_supply</v>
      </c>
    </row>
    <row r="1443" spans="2:17" x14ac:dyDescent="0.2">
      <c r="B1443" t="s">
        <v>1852</v>
      </c>
      <c r="C1443" t="s">
        <v>3535</v>
      </c>
      <c r="D1443" t="s">
        <v>4331</v>
      </c>
      <c r="J1443" t="str">
        <f t="shared" si="177"/>
        <v xml:space="preserve">revenue, </v>
      </c>
      <c r="K1443" t="str">
        <f t="shared" si="178"/>
        <v xml:space="preserve"> product, </v>
      </c>
      <c r="L1443" t="str">
        <f t="shared" si="179"/>
        <v xml:space="preserve"> agriculture</v>
      </c>
      <c r="M1443" t="str">
        <f t="shared" si="180"/>
        <v/>
      </c>
      <c r="N1443" t="str">
        <f t="shared" si="181"/>
        <v/>
      </c>
      <c r="O1443" t="str">
        <f t="shared" si="182"/>
        <v/>
      </c>
      <c r="P1443" t="str">
        <f t="shared" si="183"/>
        <v/>
      </c>
      <c r="Q1443" t="str">
        <f t="shared" si="184"/>
        <v>revenue,  product,  agriculture</v>
      </c>
    </row>
    <row r="1444" spans="2:17" x14ac:dyDescent="0.2">
      <c r="B1444" t="s">
        <v>1852</v>
      </c>
      <c r="C1444" t="s">
        <v>3535</v>
      </c>
      <c r="D1444" t="s">
        <v>4332</v>
      </c>
      <c r="E1444" t="s">
        <v>3626</v>
      </c>
      <c r="J1444" t="str">
        <f t="shared" si="177"/>
        <v xml:space="preserve">revenue, </v>
      </c>
      <c r="K1444" t="str">
        <f t="shared" si="178"/>
        <v xml:space="preserve"> product, </v>
      </c>
      <c r="L1444" t="str">
        <f t="shared" si="179"/>
        <v xml:space="preserve"> clothing, </v>
      </c>
      <c r="M1444" t="str">
        <f t="shared" si="180"/>
        <v xml:space="preserve"> footwear</v>
      </c>
      <c r="N1444" t="str">
        <f t="shared" si="181"/>
        <v/>
      </c>
      <c r="O1444" t="str">
        <f t="shared" si="182"/>
        <v/>
      </c>
      <c r="P1444" t="str">
        <f t="shared" si="183"/>
        <v/>
      </c>
      <c r="Q1444" t="str">
        <f t="shared" si="184"/>
        <v>revenue,  product,  clothing,  footwear</v>
      </c>
    </row>
    <row r="1445" spans="2:17" x14ac:dyDescent="0.2">
      <c r="B1445" t="s">
        <v>1852</v>
      </c>
      <c r="C1445" t="s">
        <v>3535</v>
      </c>
      <c r="D1445" t="s">
        <v>4263</v>
      </c>
      <c r="E1445" t="s">
        <v>4001</v>
      </c>
      <c r="F1445" t="s">
        <v>4333</v>
      </c>
      <c r="J1445" t="str">
        <f t="shared" si="177"/>
        <v xml:space="preserve">revenue, </v>
      </c>
      <c r="K1445" t="str">
        <f t="shared" si="178"/>
        <v xml:space="preserve"> product, </v>
      </c>
      <c r="L1445" t="str">
        <f t="shared" si="179"/>
        <v xml:space="preserve"> hardware, </v>
      </c>
      <c r="M1445" t="str">
        <f t="shared" si="180"/>
        <v xml:space="preserve"> tools, </v>
      </c>
      <c r="N1445" t="str">
        <f t="shared" si="181"/>
        <v xml:space="preserve"> truck</v>
      </c>
      <c r="O1445" t="str">
        <f t="shared" si="182"/>
        <v/>
      </c>
      <c r="P1445" t="str">
        <f t="shared" si="183"/>
        <v/>
      </c>
      <c r="Q1445" t="str">
        <f t="shared" si="184"/>
        <v>revenue,  product,  hardware,  tools,  truck</v>
      </c>
    </row>
    <row r="1446" spans="2:17" x14ac:dyDescent="0.2">
      <c r="B1446" t="s">
        <v>1852</v>
      </c>
      <c r="C1446" t="s">
        <v>3535</v>
      </c>
      <c r="D1446" t="s">
        <v>4334</v>
      </c>
      <c r="E1446" t="s">
        <v>4335</v>
      </c>
      <c r="J1446" t="str">
        <f t="shared" si="177"/>
        <v xml:space="preserve">revenue, </v>
      </c>
      <c r="K1446" t="str">
        <f t="shared" si="178"/>
        <v xml:space="preserve"> product, </v>
      </c>
      <c r="L1446" t="str">
        <f t="shared" si="179"/>
        <v xml:space="preserve"> livestock, </v>
      </c>
      <c r="M1446" t="str">
        <f t="shared" si="180"/>
        <v xml:space="preserve"> pet</v>
      </c>
      <c r="N1446" t="str">
        <f t="shared" si="181"/>
        <v/>
      </c>
      <c r="O1446" t="str">
        <f t="shared" si="182"/>
        <v/>
      </c>
      <c r="P1446" t="str">
        <f t="shared" si="183"/>
        <v/>
      </c>
      <c r="Q1446" t="str">
        <f t="shared" si="184"/>
        <v>revenue,  product,  livestock,  pet</v>
      </c>
    </row>
    <row r="1447" spans="2:17" x14ac:dyDescent="0.2">
      <c r="B1447" t="s">
        <v>1852</v>
      </c>
      <c r="C1447" t="s">
        <v>3535</v>
      </c>
      <c r="D1447" t="s">
        <v>3863</v>
      </c>
      <c r="E1447" t="s">
        <v>4336</v>
      </c>
      <c r="F1447" t="s">
        <v>4337</v>
      </c>
      <c r="J1447" t="str">
        <f t="shared" si="177"/>
        <v xml:space="preserve">revenue, </v>
      </c>
      <c r="K1447" t="str">
        <f t="shared" si="178"/>
        <v xml:space="preserve"> product, </v>
      </c>
      <c r="L1447" t="str">
        <f t="shared" si="179"/>
        <v xml:space="preserve"> seasonal, </v>
      </c>
      <c r="M1447" t="str">
        <f t="shared" si="180"/>
        <v xml:space="preserve"> gift, </v>
      </c>
      <c r="N1447" t="str">
        <f t="shared" si="181"/>
        <v xml:space="preserve"> toy_products</v>
      </c>
      <c r="O1447" t="str">
        <f t="shared" si="182"/>
        <v/>
      </c>
      <c r="P1447" t="str">
        <f t="shared" si="183"/>
        <v/>
      </c>
      <c r="Q1447" t="str">
        <f t="shared" si="184"/>
        <v>revenue,  product,  seasonal,  gift,  toy_products</v>
      </c>
    </row>
    <row r="1448" spans="2:17" x14ac:dyDescent="0.2">
      <c r="B1448" t="s">
        <v>2687</v>
      </c>
      <c r="C1448" t="s">
        <v>4338</v>
      </c>
      <c r="J1448" t="str">
        <f t="shared" si="177"/>
        <v xml:space="preserve">total_gross_square_feet_at_the, </v>
      </c>
      <c r="K1448" t="str">
        <f t="shared" si="178"/>
        <v xml:space="preserve"> end_the_quater</v>
      </c>
      <c r="L1448" t="str">
        <f t="shared" si="179"/>
        <v/>
      </c>
      <c r="M1448" t="str">
        <f t="shared" si="180"/>
        <v/>
      </c>
      <c r="N1448" t="str">
        <f t="shared" si="181"/>
        <v/>
      </c>
      <c r="O1448" t="str">
        <f t="shared" si="182"/>
        <v/>
      </c>
      <c r="P1448" t="str">
        <f t="shared" si="183"/>
        <v/>
      </c>
      <c r="Q1448" t="str">
        <f t="shared" si="184"/>
        <v>total_gross_square_feet_at_the,  end_the_quater</v>
      </c>
    </row>
    <row r="1449" spans="2:17" x14ac:dyDescent="0.2">
      <c r="B1449" t="s">
        <v>1860</v>
      </c>
      <c r="C1449" t="s">
        <v>4339</v>
      </c>
      <c r="D1449" t="s">
        <v>3522</v>
      </c>
      <c r="J1449" t="str">
        <f t="shared" si="177"/>
        <v xml:space="preserve">net_sales, </v>
      </c>
      <c r="K1449" t="str">
        <f t="shared" si="178"/>
        <v xml:space="preserve"> e_commerce_, </v>
      </c>
      <c r="L1449" t="str">
        <f t="shared" si="179"/>
        <v xml:space="preserve"> net_sales</v>
      </c>
      <c r="M1449" t="str">
        <f t="shared" si="180"/>
        <v/>
      </c>
      <c r="N1449" t="str">
        <f t="shared" si="181"/>
        <v/>
      </c>
      <c r="O1449" t="str">
        <f t="shared" si="182"/>
        <v/>
      </c>
      <c r="P1449" t="str">
        <f t="shared" si="183"/>
        <v/>
      </c>
      <c r="Q1449" t="str">
        <f t="shared" si="184"/>
        <v>net_sales,  e_commerce_,  net_sales</v>
      </c>
    </row>
    <row r="1450" spans="2:17" x14ac:dyDescent="0.2">
      <c r="B1450" t="s">
        <v>1860</v>
      </c>
      <c r="C1450" t="s">
        <v>4340</v>
      </c>
      <c r="J1450" t="str">
        <f t="shared" si="177"/>
        <v xml:space="preserve">net_sales, </v>
      </c>
      <c r="K1450" t="str">
        <f t="shared" si="178"/>
        <v xml:space="preserve"> net_sales_percentage</v>
      </c>
      <c r="L1450" t="str">
        <f t="shared" si="179"/>
        <v/>
      </c>
      <c r="M1450" t="str">
        <f t="shared" si="180"/>
        <v/>
      </c>
      <c r="N1450" t="str">
        <f t="shared" si="181"/>
        <v/>
      </c>
      <c r="O1450" t="str">
        <f t="shared" si="182"/>
        <v/>
      </c>
      <c r="P1450" t="str">
        <f t="shared" si="183"/>
        <v/>
      </c>
      <c r="Q1450" t="str">
        <f t="shared" si="184"/>
        <v>net_sales,  net_sales_percentage</v>
      </c>
    </row>
    <row r="1451" spans="2:17" x14ac:dyDescent="0.2">
      <c r="B1451" t="s">
        <v>1860</v>
      </c>
      <c r="C1451" t="s">
        <v>4341</v>
      </c>
      <c r="D1451" t="s">
        <v>3522</v>
      </c>
      <c r="J1451" t="str">
        <f t="shared" si="177"/>
        <v xml:space="preserve">net_sales, </v>
      </c>
      <c r="K1451" t="str">
        <f t="shared" si="178"/>
        <v xml:space="preserve"> salon_sales_, </v>
      </c>
      <c r="L1451" t="str">
        <f t="shared" si="179"/>
        <v xml:space="preserve"> net_sales</v>
      </c>
      <c r="M1451" t="str">
        <f t="shared" si="180"/>
        <v/>
      </c>
      <c r="N1451" t="str">
        <f t="shared" si="181"/>
        <v/>
      </c>
      <c r="O1451" t="str">
        <f t="shared" si="182"/>
        <v/>
      </c>
      <c r="P1451" t="str">
        <f t="shared" si="183"/>
        <v/>
      </c>
      <c r="Q1451" t="str">
        <f t="shared" si="184"/>
        <v>net_sales,  salon_sales_,  net_sales</v>
      </c>
    </row>
    <row r="1452" spans="2:17" x14ac:dyDescent="0.2">
      <c r="B1452" t="s">
        <v>1860</v>
      </c>
      <c r="C1452" t="s">
        <v>4342</v>
      </c>
      <c r="D1452" t="s">
        <v>3522</v>
      </c>
      <c r="J1452" t="str">
        <f t="shared" si="177"/>
        <v xml:space="preserve">net_sales, </v>
      </c>
      <c r="K1452" t="str">
        <f t="shared" si="178"/>
        <v xml:space="preserve"> cosmetics_, </v>
      </c>
      <c r="L1452" t="str">
        <f t="shared" si="179"/>
        <v xml:space="preserve"> net_sales</v>
      </c>
      <c r="M1452" t="str">
        <f t="shared" si="180"/>
        <v/>
      </c>
      <c r="N1452" t="str">
        <f t="shared" si="181"/>
        <v/>
      </c>
      <c r="O1452" t="str">
        <f t="shared" si="182"/>
        <v/>
      </c>
      <c r="P1452" t="str">
        <f t="shared" si="183"/>
        <v/>
      </c>
      <c r="Q1452" t="str">
        <f t="shared" si="184"/>
        <v>net_sales,  cosmetics_,  net_sales</v>
      </c>
    </row>
    <row r="1453" spans="2:17" x14ac:dyDescent="0.2">
      <c r="B1453" t="s">
        <v>1860</v>
      </c>
      <c r="C1453" t="s">
        <v>4343</v>
      </c>
      <c r="D1453" t="s">
        <v>4344</v>
      </c>
      <c r="E1453" t="s">
        <v>3522</v>
      </c>
      <c r="J1453" t="str">
        <f t="shared" si="177"/>
        <v xml:space="preserve">net_sales, </v>
      </c>
      <c r="K1453" t="str">
        <f t="shared" si="178"/>
        <v xml:space="preserve"> haircare_products, </v>
      </c>
      <c r="L1453" t="str">
        <f t="shared" si="179"/>
        <v xml:space="preserve"> styling_tools_, </v>
      </c>
      <c r="M1453" t="str">
        <f t="shared" si="180"/>
        <v xml:space="preserve"> net_sales</v>
      </c>
      <c r="N1453" t="str">
        <f t="shared" si="181"/>
        <v/>
      </c>
      <c r="O1453" t="str">
        <f t="shared" si="182"/>
        <v/>
      </c>
      <c r="P1453" t="str">
        <f t="shared" si="183"/>
        <v/>
      </c>
      <c r="Q1453" t="str">
        <f t="shared" si="184"/>
        <v>net_sales,  haircare_products,  styling_tools_,  net_sales</v>
      </c>
    </row>
    <row r="1454" spans="2:17" x14ac:dyDescent="0.2">
      <c r="B1454" t="s">
        <v>1860</v>
      </c>
      <c r="C1454" t="s">
        <v>3944</v>
      </c>
      <c r="D1454" t="s">
        <v>3522</v>
      </c>
      <c r="J1454" t="str">
        <f t="shared" si="177"/>
        <v xml:space="preserve">net_sales, </v>
      </c>
      <c r="K1454" t="str">
        <f t="shared" si="178"/>
        <v xml:space="preserve"> other_, </v>
      </c>
      <c r="L1454" t="str">
        <f t="shared" si="179"/>
        <v xml:space="preserve"> net_sales</v>
      </c>
      <c r="M1454" t="str">
        <f t="shared" si="180"/>
        <v/>
      </c>
      <c r="N1454" t="str">
        <f t="shared" si="181"/>
        <v/>
      </c>
      <c r="O1454" t="str">
        <f t="shared" si="182"/>
        <v/>
      </c>
      <c r="P1454" t="str">
        <f t="shared" si="183"/>
        <v/>
      </c>
      <c r="Q1454" t="str">
        <f t="shared" si="184"/>
        <v>net_sales,  other_,  net_sales</v>
      </c>
    </row>
    <row r="1455" spans="2:17" x14ac:dyDescent="0.2">
      <c r="B1455" t="s">
        <v>1860</v>
      </c>
      <c r="C1455" t="s">
        <v>4345</v>
      </c>
      <c r="D1455" t="s">
        <v>3522</v>
      </c>
      <c r="J1455" t="str">
        <f t="shared" si="177"/>
        <v xml:space="preserve">net_sales, </v>
      </c>
      <c r="K1455" t="str">
        <f t="shared" si="178"/>
        <v xml:space="preserve"> salon_services_, </v>
      </c>
      <c r="L1455" t="str">
        <f t="shared" si="179"/>
        <v xml:space="preserve"> net_sales</v>
      </c>
      <c r="M1455" t="str">
        <f t="shared" si="180"/>
        <v/>
      </c>
      <c r="N1455" t="str">
        <f t="shared" si="181"/>
        <v/>
      </c>
      <c r="O1455" t="str">
        <f t="shared" si="182"/>
        <v/>
      </c>
      <c r="P1455" t="str">
        <f t="shared" si="183"/>
        <v/>
      </c>
      <c r="Q1455" t="str">
        <f t="shared" si="184"/>
        <v>net_sales,  salon_services_,  net_sales</v>
      </c>
    </row>
    <row r="1456" spans="2:17" x14ac:dyDescent="0.2">
      <c r="B1456" t="s">
        <v>1860</v>
      </c>
      <c r="C1456" t="s">
        <v>4346</v>
      </c>
      <c r="D1456" t="s">
        <v>3501</v>
      </c>
      <c r="E1456" t="s">
        <v>4347</v>
      </c>
      <c r="F1456" t="s">
        <v>3522</v>
      </c>
      <c r="J1456" t="str">
        <f t="shared" si="177"/>
        <v xml:space="preserve">net_sales, </v>
      </c>
      <c r="K1456" t="str">
        <f t="shared" si="178"/>
        <v xml:space="preserve"> skincare, </v>
      </c>
      <c r="L1456" t="str">
        <f t="shared" si="179"/>
        <v xml:space="preserve"> bath, </v>
      </c>
      <c r="M1456" t="str">
        <f t="shared" si="180"/>
        <v xml:space="preserve"> fragrance_, </v>
      </c>
      <c r="N1456" t="str">
        <f t="shared" si="181"/>
        <v xml:space="preserve"> net_sales</v>
      </c>
      <c r="O1456" t="str">
        <f t="shared" si="182"/>
        <v/>
      </c>
      <c r="P1456" t="str">
        <f t="shared" si="183"/>
        <v/>
      </c>
      <c r="Q1456" t="str">
        <f t="shared" si="184"/>
        <v>net_sales,  skincare,  bath,  fragrance_,  net_sales</v>
      </c>
    </row>
    <row r="1457" spans="2:17" x14ac:dyDescent="0.2">
      <c r="B1457" t="s">
        <v>1860</v>
      </c>
      <c r="C1457" t="s">
        <v>3501</v>
      </c>
      <c r="D1457" t="s">
        <v>2707</v>
      </c>
      <c r="J1457" t="str">
        <f t="shared" si="177"/>
        <v xml:space="preserve">net_sales, </v>
      </c>
      <c r="K1457" t="str">
        <f t="shared" si="178"/>
        <v xml:space="preserve"> bath, </v>
      </c>
      <c r="L1457" t="str">
        <f t="shared" si="179"/>
        <v xml:space="preserve"> _fragrance</v>
      </c>
      <c r="M1457" t="str">
        <f t="shared" si="180"/>
        <v/>
      </c>
      <c r="N1457" t="str">
        <f t="shared" si="181"/>
        <v/>
      </c>
      <c r="O1457" t="str">
        <f t="shared" si="182"/>
        <v/>
      </c>
      <c r="P1457" t="str">
        <f t="shared" si="183"/>
        <v/>
      </c>
      <c r="Q1457" t="str">
        <f t="shared" si="184"/>
        <v>net_sales,  bath,  _fragrance</v>
      </c>
    </row>
    <row r="1458" spans="2:17" x14ac:dyDescent="0.2">
      <c r="B1458" t="s">
        <v>1860</v>
      </c>
      <c r="C1458" t="s">
        <v>3888</v>
      </c>
      <c r="J1458" t="str">
        <f t="shared" si="177"/>
        <v xml:space="preserve">net_sales, </v>
      </c>
      <c r="K1458" t="str">
        <f t="shared" si="178"/>
        <v xml:space="preserve"> cosmetics</v>
      </c>
      <c r="L1458" t="str">
        <f t="shared" si="179"/>
        <v/>
      </c>
      <c r="M1458" t="str">
        <f t="shared" si="180"/>
        <v/>
      </c>
      <c r="N1458" t="str">
        <f t="shared" si="181"/>
        <v/>
      </c>
      <c r="O1458" t="str">
        <f t="shared" si="182"/>
        <v/>
      </c>
      <c r="P1458" t="str">
        <f t="shared" si="183"/>
        <v/>
      </c>
      <c r="Q1458" t="str">
        <f t="shared" si="184"/>
        <v>net_sales,  cosmetics</v>
      </c>
    </row>
    <row r="1459" spans="2:17" x14ac:dyDescent="0.2">
      <c r="B1459" t="s">
        <v>1860</v>
      </c>
      <c r="C1459" t="s">
        <v>4343</v>
      </c>
      <c r="D1459" t="s">
        <v>4348</v>
      </c>
      <c r="J1459" t="str">
        <f t="shared" si="177"/>
        <v xml:space="preserve">net_sales, </v>
      </c>
      <c r="K1459" t="str">
        <f t="shared" si="178"/>
        <v xml:space="preserve"> haircare_products, </v>
      </c>
      <c r="L1459" t="str">
        <f t="shared" si="179"/>
        <v xml:space="preserve"> styling_tools</v>
      </c>
      <c r="M1459" t="str">
        <f t="shared" si="180"/>
        <v/>
      </c>
      <c r="N1459" t="str">
        <f t="shared" si="181"/>
        <v/>
      </c>
      <c r="O1459" t="str">
        <f t="shared" si="182"/>
        <v/>
      </c>
      <c r="P1459" t="str">
        <f t="shared" si="183"/>
        <v/>
      </c>
      <c r="Q1459" t="str">
        <f t="shared" si="184"/>
        <v>net_sales,  haircare_products,  styling_tools</v>
      </c>
    </row>
    <row r="1460" spans="2:17" x14ac:dyDescent="0.2">
      <c r="B1460" t="s">
        <v>1860</v>
      </c>
      <c r="C1460" t="s">
        <v>4349</v>
      </c>
      <c r="D1460" t="s">
        <v>3536</v>
      </c>
      <c r="E1460" t="s">
        <v>2708</v>
      </c>
      <c r="J1460" t="str">
        <f t="shared" si="177"/>
        <v xml:space="preserve">net_sales, </v>
      </c>
      <c r="K1460" t="str">
        <f t="shared" si="178"/>
        <v xml:space="preserve"> other_(nail_products, </v>
      </c>
      <c r="L1460" t="str">
        <f t="shared" si="179"/>
        <v xml:space="preserve"> accessories, </v>
      </c>
      <c r="M1460" t="str">
        <f t="shared" si="180"/>
        <v xml:space="preserve"> _other)</v>
      </c>
      <c r="N1460" t="str">
        <f t="shared" si="181"/>
        <v/>
      </c>
      <c r="O1460" t="str">
        <f t="shared" si="182"/>
        <v/>
      </c>
      <c r="P1460" t="str">
        <f t="shared" si="183"/>
        <v/>
      </c>
      <c r="Q1460" t="str">
        <f t="shared" si="184"/>
        <v>net_sales,  other_(nail_products,  accessories,  _other)</v>
      </c>
    </row>
    <row r="1461" spans="2:17" x14ac:dyDescent="0.2">
      <c r="B1461" t="s">
        <v>1860</v>
      </c>
      <c r="C1461" t="s">
        <v>3990</v>
      </c>
      <c r="J1461" t="str">
        <f t="shared" si="177"/>
        <v xml:space="preserve">net_sales, </v>
      </c>
      <c r="K1461" t="str">
        <f t="shared" si="178"/>
        <v xml:space="preserve"> services</v>
      </c>
      <c r="L1461" t="str">
        <f t="shared" si="179"/>
        <v/>
      </c>
      <c r="M1461" t="str">
        <f t="shared" si="180"/>
        <v/>
      </c>
      <c r="N1461" t="str">
        <f t="shared" si="181"/>
        <v/>
      </c>
      <c r="O1461" t="str">
        <f t="shared" si="182"/>
        <v/>
      </c>
      <c r="P1461" t="str">
        <f t="shared" si="183"/>
        <v/>
      </c>
      <c r="Q1461" t="str">
        <f t="shared" si="184"/>
        <v>net_sales,  services</v>
      </c>
    </row>
    <row r="1462" spans="2:17" x14ac:dyDescent="0.2">
      <c r="B1462" t="s">
        <v>1860</v>
      </c>
      <c r="C1462" t="s">
        <v>4346</v>
      </c>
      <c r="J1462" t="str">
        <f t="shared" si="177"/>
        <v xml:space="preserve">net_sales, </v>
      </c>
      <c r="K1462" t="str">
        <f t="shared" si="178"/>
        <v xml:space="preserve"> skincare</v>
      </c>
      <c r="L1462" t="str">
        <f t="shared" si="179"/>
        <v/>
      </c>
      <c r="M1462" t="str">
        <f t="shared" si="180"/>
        <v/>
      </c>
      <c r="N1462" t="str">
        <f t="shared" si="181"/>
        <v/>
      </c>
      <c r="O1462" t="str">
        <f t="shared" si="182"/>
        <v/>
      </c>
      <c r="P1462" t="str">
        <f t="shared" si="183"/>
        <v/>
      </c>
      <c r="Q1462" t="str">
        <f t="shared" si="184"/>
        <v>net_sales,  skincare</v>
      </c>
    </row>
    <row r="1463" spans="2:17" x14ac:dyDescent="0.2">
      <c r="B1463" t="s">
        <v>1860</v>
      </c>
      <c r="C1463" t="s">
        <v>4346</v>
      </c>
      <c r="D1463" t="s">
        <v>3501</v>
      </c>
      <c r="E1463" t="s">
        <v>2707</v>
      </c>
      <c r="J1463" t="str">
        <f t="shared" si="177"/>
        <v xml:space="preserve">net_sales, </v>
      </c>
      <c r="K1463" t="str">
        <f t="shared" si="178"/>
        <v xml:space="preserve"> skincare, </v>
      </c>
      <c r="L1463" t="str">
        <f t="shared" si="179"/>
        <v xml:space="preserve"> bath, </v>
      </c>
      <c r="M1463" t="str">
        <f t="shared" si="180"/>
        <v xml:space="preserve"> _fragrance</v>
      </c>
      <c r="N1463" t="str">
        <f t="shared" si="181"/>
        <v/>
      </c>
      <c r="O1463" t="str">
        <f t="shared" si="182"/>
        <v/>
      </c>
      <c r="P1463" t="str">
        <f t="shared" si="183"/>
        <v/>
      </c>
      <c r="Q1463" t="str">
        <f t="shared" si="184"/>
        <v>net_sales,  skincare,  bath,  _fragrance</v>
      </c>
    </row>
    <row r="1464" spans="2:17" x14ac:dyDescent="0.2">
      <c r="B1464" t="s">
        <v>2848</v>
      </c>
      <c r="C1464" t="s">
        <v>4350</v>
      </c>
      <c r="J1464" t="str">
        <f t="shared" si="177"/>
        <v xml:space="preserve">remodel, </v>
      </c>
      <c r="K1464" t="str">
        <f t="shared" si="178"/>
        <v xml:space="preserve"> relocation_projects</v>
      </c>
      <c r="L1464" t="str">
        <f t="shared" si="179"/>
        <v/>
      </c>
      <c r="M1464" t="str">
        <f t="shared" si="180"/>
        <v/>
      </c>
      <c r="N1464" t="str">
        <f t="shared" si="181"/>
        <v/>
      </c>
      <c r="O1464" t="str">
        <f t="shared" si="182"/>
        <v/>
      </c>
      <c r="P1464" t="str">
        <f t="shared" si="183"/>
        <v/>
      </c>
      <c r="Q1464" t="str">
        <f t="shared" si="184"/>
        <v>remodel,  relocation_projects</v>
      </c>
    </row>
    <row r="1465" spans="2:17" x14ac:dyDescent="0.2">
      <c r="B1465" t="s">
        <v>1852</v>
      </c>
      <c r="C1465" t="s">
        <v>3621</v>
      </c>
      <c r="J1465" t="str">
        <f t="shared" si="177"/>
        <v xml:space="preserve">revenue, </v>
      </c>
      <c r="K1465" t="str">
        <f t="shared" si="178"/>
        <v xml:space="preserve"> e_commerce</v>
      </c>
      <c r="L1465" t="str">
        <f t="shared" si="179"/>
        <v/>
      </c>
      <c r="M1465" t="str">
        <f t="shared" si="180"/>
        <v/>
      </c>
      <c r="N1465" t="str">
        <f t="shared" si="181"/>
        <v/>
      </c>
      <c r="O1465" t="str">
        <f t="shared" si="182"/>
        <v/>
      </c>
      <c r="P1465" t="str">
        <f t="shared" si="183"/>
        <v/>
      </c>
      <c r="Q1465" t="str">
        <f t="shared" si="184"/>
        <v>revenue,  e_commerce</v>
      </c>
    </row>
    <row r="1466" spans="2:17" x14ac:dyDescent="0.2">
      <c r="B1466" t="s">
        <v>1852</v>
      </c>
      <c r="C1466" t="s">
        <v>3494</v>
      </c>
      <c r="J1466" t="str">
        <f t="shared" si="177"/>
        <v xml:space="preserve">revenue, </v>
      </c>
      <c r="K1466" t="str">
        <f t="shared" si="178"/>
        <v xml:space="preserve"> other</v>
      </c>
      <c r="L1466" t="str">
        <f t="shared" si="179"/>
        <v/>
      </c>
      <c r="M1466" t="str">
        <f t="shared" si="180"/>
        <v/>
      </c>
      <c r="N1466" t="str">
        <f t="shared" si="181"/>
        <v/>
      </c>
      <c r="O1466" t="str">
        <f t="shared" si="182"/>
        <v/>
      </c>
      <c r="P1466" t="str">
        <f t="shared" si="183"/>
        <v/>
      </c>
      <c r="Q1466" t="str">
        <f t="shared" si="184"/>
        <v>revenue,  other</v>
      </c>
    </row>
    <row r="1467" spans="2:17" x14ac:dyDescent="0.2">
      <c r="B1467" t="s">
        <v>1852</v>
      </c>
      <c r="C1467" t="s">
        <v>3534</v>
      </c>
      <c r="D1467" t="s">
        <v>2201</v>
      </c>
      <c r="J1467" t="str">
        <f t="shared" si="177"/>
        <v xml:space="preserve">revenue, </v>
      </c>
      <c r="K1467" t="str">
        <f t="shared" si="178"/>
        <v xml:space="preserve"> retail, </v>
      </c>
      <c r="L1467" t="str">
        <f t="shared" si="179"/>
        <v xml:space="preserve"> stores</v>
      </c>
      <c r="M1467" t="str">
        <f t="shared" si="180"/>
        <v/>
      </c>
      <c r="N1467" t="str">
        <f t="shared" si="181"/>
        <v/>
      </c>
      <c r="O1467" t="str">
        <f t="shared" si="182"/>
        <v/>
      </c>
      <c r="P1467" t="str">
        <f t="shared" si="183"/>
        <v/>
      </c>
      <c r="Q1467" t="str">
        <f t="shared" si="184"/>
        <v>revenue,  retail,  stores</v>
      </c>
    </row>
    <row r="1468" spans="2:17" x14ac:dyDescent="0.2">
      <c r="B1468" t="s">
        <v>1852</v>
      </c>
      <c r="C1468" t="s">
        <v>4351</v>
      </c>
      <c r="J1468" t="str">
        <f t="shared" si="177"/>
        <v xml:space="preserve">revenue, </v>
      </c>
      <c r="K1468" t="str">
        <f t="shared" si="178"/>
        <v xml:space="preserve"> salon_services</v>
      </c>
      <c r="L1468" t="str">
        <f t="shared" si="179"/>
        <v/>
      </c>
      <c r="M1468" t="str">
        <f t="shared" si="180"/>
        <v/>
      </c>
      <c r="N1468" t="str">
        <f t="shared" si="181"/>
        <v/>
      </c>
      <c r="O1468" t="str">
        <f t="shared" si="182"/>
        <v/>
      </c>
      <c r="P1468" t="str">
        <f t="shared" si="183"/>
        <v/>
      </c>
      <c r="Q1468" t="str">
        <f t="shared" si="184"/>
        <v>revenue,  salon_services</v>
      </c>
    </row>
    <row r="1469" spans="2:17" x14ac:dyDescent="0.2">
      <c r="B1469" t="s">
        <v>2232</v>
      </c>
      <c r="C1469" t="s">
        <v>3469</v>
      </c>
      <c r="D1469" t="s">
        <v>3621</v>
      </c>
      <c r="J1469" t="str">
        <f t="shared" si="177"/>
        <v xml:space="preserve">segment, </v>
      </c>
      <c r="K1469" t="str">
        <f t="shared" si="178"/>
        <v xml:space="preserve"> revenue, </v>
      </c>
      <c r="L1469" t="str">
        <f t="shared" si="179"/>
        <v xml:space="preserve"> e_commerce</v>
      </c>
      <c r="M1469" t="str">
        <f t="shared" si="180"/>
        <v/>
      </c>
      <c r="N1469" t="str">
        <f t="shared" si="181"/>
        <v/>
      </c>
      <c r="O1469" t="str">
        <f t="shared" si="182"/>
        <v/>
      </c>
      <c r="P1469" t="str">
        <f t="shared" si="183"/>
        <v/>
      </c>
      <c r="Q1469" t="str">
        <f t="shared" si="184"/>
        <v>segment,  revenue,  e_commerce</v>
      </c>
    </row>
    <row r="1470" spans="2:17" x14ac:dyDescent="0.2">
      <c r="B1470" t="s">
        <v>2232</v>
      </c>
      <c r="C1470" t="s">
        <v>3469</v>
      </c>
      <c r="D1470" t="s">
        <v>4339</v>
      </c>
      <c r="E1470" t="s">
        <v>3522</v>
      </c>
      <c r="J1470" t="str">
        <f t="shared" si="177"/>
        <v xml:space="preserve">segment, </v>
      </c>
      <c r="K1470" t="str">
        <f t="shared" si="178"/>
        <v xml:space="preserve"> revenue, </v>
      </c>
      <c r="L1470" t="str">
        <f t="shared" si="179"/>
        <v xml:space="preserve"> e_commerce_, </v>
      </c>
      <c r="M1470" t="str">
        <f t="shared" si="180"/>
        <v xml:space="preserve"> net_sales</v>
      </c>
      <c r="N1470" t="str">
        <f t="shared" si="181"/>
        <v/>
      </c>
      <c r="O1470" t="str">
        <f t="shared" si="182"/>
        <v/>
      </c>
      <c r="P1470" t="str">
        <f t="shared" si="183"/>
        <v/>
      </c>
      <c r="Q1470" t="str">
        <f t="shared" si="184"/>
        <v>segment,  revenue,  e_commerce_,  net_sales</v>
      </c>
    </row>
    <row r="1471" spans="2:17" x14ac:dyDescent="0.2">
      <c r="B1471" t="s">
        <v>2232</v>
      </c>
      <c r="C1471" t="s">
        <v>3469</v>
      </c>
      <c r="D1471" t="s">
        <v>3534</v>
      </c>
      <c r="E1471" t="s">
        <v>2201</v>
      </c>
      <c r="F1471" t="s">
        <v>2709</v>
      </c>
      <c r="G1471" t="s">
        <v>3522</v>
      </c>
      <c r="J1471" t="str">
        <f t="shared" si="177"/>
        <v xml:space="preserve">segment, </v>
      </c>
      <c r="K1471" t="str">
        <f t="shared" si="178"/>
        <v xml:space="preserve"> revenue, </v>
      </c>
      <c r="L1471" t="str">
        <f t="shared" si="179"/>
        <v xml:space="preserve"> retail, </v>
      </c>
      <c r="M1471" t="str">
        <f t="shared" si="180"/>
        <v xml:space="preserve"> stores, </v>
      </c>
      <c r="N1471" t="str">
        <f t="shared" si="181"/>
        <v xml:space="preserve"> _salon_, </v>
      </c>
      <c r="O1471" t="str">
        <f t="shared" si="182"/>
        <v xml:space="preserve"> net_sales</v>
      </c>
      <c r="P1471" t="str">
        <f t="shared" si="183"/>
        <v/>
      </c>
      <c r="Q1471" t="str">
        <f t="shared" si="184"/>
        <v>segment,  revenue,  retail,  stores,  _salon_,  net_sales</v>
      </c>
    </row>
    <row r="1472" spans="2:17" x14ac:dyDescent="0.2">
      <c r="B1472" t="s">
        <v>2232</v>
      </c>
      <c r="C1472" t="s">
        <v>3469</v>
      </c>
      <c r="D1472" t="s">
        <v>3534</v>
      </c>
      <c r="E1472" t="s">
        <v>2201</v>
      </c>
      <c r="F1472" t="s">
        <v>2709</v>
      </c>
      <c r="G1472" t="s">
        <v>3522</v>
      </c>
      <c r="J1472" t="str">
        <f t="shared" si="177"/>
        <v xml:space="preserve">segment, </v>
      </c>
      <c r="K1472" t="str">
        <f t="shared" si="178"/>
        <v xml:space="preserve"> revenue, </v>
      </c>
      <c r="L1472" t="str">
        <f t="shared" si="179"/>
        <v xml:space="preserve"> retail, </v>
      </c>
      <c r="M1472" t="str">
        <f t="shared" si="180"/>
        <v xml:space="preserve"> stores, </v>
      </c>
      <c r="N1472" t="str">
        <f t="shared" si="181"/>
        <v xml:space="preserve"> _salon_, </v>
      </c>
      <c r="O1472" t="str">
        <f t="shared" si="182"/>
        <v xml:space="preserve"> net_sales</v>
      </c>
      <c r="P1472" t="str">
        <f t="shared" si="183"/>
        <v/>
      </c>
      <c r="Q1472" t="str">
        <f t="shared" si="184"/>
        <v>segment,  revenue,  retail,  stores,  _salon_,  net_sales</v>
      </c>
    </row>
    <row r="1473" spans="2:17" x14ac:dyDescent="0.2">
      <c r="B1473" t="s">
        <v>2232</v>
      </c>
      <c r="C1473" t="s">
        <v>3469</v>
      </c>
      <c r="D1473" t="s">
        <v>4352</v>
      </c>
      <c r="J1473" t="str">
        <f t="shared" si="177"/>
        <v xml:space="preserve">segment, </v>
      </c>
      <c r="K1473" t="str">
        <f t="shared" si="178"/>
        <v xml:space="preserve"> revenue, </v>
      </c>
      <c r="L1473" t="str">
        <f t="shared" si="179"/>
        <v xml:space="preserve"> salon</v>
      </c>
      <c r="M1473" t="str">
        <f t="shared" si="180"/>
        <v/>
      </c>
      <c r="N1473" t="str">
        <f t="shared" si="181"/>
        <v/>
      </c>
      <c r="O1473" t="str">
        <f t="shared" si="182"/>
        <v/>
      </c>
      <c r="P1473" t="str">
        <f t="shared" si="183"/>
        <v/>
      </c>
      <c r="Q1473" t="str">
        <f t="shared" si="184"/>
        <v>segment,  revenue,  salon</v>
      </c>
    </row>
    <row r="1474" spans="2:17" x14ac:dyDescent="0.2">
      <c r="B1474" t="s">
        <v>2314</v>
      </c>
      <c r="C1474" t="s">
        <v>2201</v>
      </c>
      <c r="D1474" t="s">
        <v>4353</v>
      </c>
      <c r="J1474" t="str">
        <f t="shared" si="177"/>
        <v xml:space="preserve">storeexpansion, </v>
      </c>
      <c r="K1474" t="str">
        <f t="shared" si="178"/>
        <v xml:space="preserve"> stores, </v>
      </c>
      <c r="L1474" t="str">
        <f t="shared" si="179"/>
        <v xml:space="preserve"> during_the_quarter</v>
      </c>
      <c r="M1474" t="str">
        <f t="shared" si="180"/>
        <v/>
      </c>
      <c r="N1474" t="str">
        <f t="shared" si="181"/>
        <v/>
      </c>
      <c r="O1474" t="str">
        <f t="shared" si="182"/>
        <v/>
      </c>
      <c r="P1474" t="str">
        <f t="shared" si="183"/>
        <v/>
      </c>
      <c r="Q1474" t="str">
        <f t="shared" si="184"/>
        <v>storeexpansion,  stores,  during_the_quarter</v>
      </c>
    </row>
    <row r="1475" spans="2:17" x14ac:dyDescent="0.2">
      <c r="B1475" t="s">
        <v>2314</v>
      </c>
      <c r="C1475" t="s">
        <v>2201</v>
      </c>
      <c r="D1475" t="s">
        <v>4353</v>
      </c>
      <c r="J1475" t="str">
        <f t="shared" ref="J1475:J1485" si="185">IF(B1475="","",IF(C1475&lt;&gt;"",B1475&amp;", ",B1475))</f>
        <v xml:space="preserve">storeexpansion, </v>
      </c>
      <c r="K1475" t="str">
        <f t="shared" ref="K1475:K1485" si="186">IF(C1475="","",IF(D1475&lt;&gt;"",C1475&amp;", ",C1475))</f>
        <v xml:space="preserve"> stores, </v>
      </c>
      <c r="L1475" t="str">
        <f t="shared" ref="L1475:L1485" si="187">IF(D1475="","",IF(E1475&lt;&gt;"",D1475&amp;", ",D1475))</f>
        <v xml:space="preserve"> during_the_quarter</v>
      </c>
      <c r="M1475" t="str">
        <f t="shared" ref="M1475:M1485" si="188">IF(E1475="","",IF(F1475&lt;&gt;"",E1475&amp;", ",E1475))</f>
        <v/>
      </c>
      <c r="N1475" t="str">
        <f t="shared" ref="N1475:N1485" si="189">IF(F1475="","",IF(G1475&lt;&gt;"",F1475&amp;", ",F1475))</f>
        <v/>
      </c>
      <c r="O1475" t="str">
        <f t="shared" ref="O1475:O1485" si="190">IF(G1475="","",IF(H1475&lt;&gt;"",G1475&amp;", ",G1475))</f>
        <v/>
      </c>
      <c r="P1475" t="str">
        <f t="shared" ref="P1475:P1485" si="191">IF(H1475="","",IF(I1475&lt;&gt;"",H1475&amp;", ",H1475))</f>
        <v/>
      </c>
      <c r="Q1475" t="str">
        <f t="shared" ref="Q1475:Q1485" si="192">CONCATENATE(J1475,K1475,L1475,M1475,N1475,O1475,P1475)</f>
        <v>storeexpansion,  stores,  during_the_quarter</v>
      </c>
    </row>
    <row r="1476" spans="2:17" x14ac:dyDescent="0.2">
      <c r="B1476" t="s">
        <v>2314</v>
      </c>
      <c r="C1476" t="s">
        <v>3515</v>
      </c>
      <c r="D1476" t="s">
        <v>2201</v>
      </c>
      <c r="E1476" t="s">
        <v>3893</v>
      </c>
      <c r="F1476" t="s">
        <v>4354</v>
      </c>
      <c r="J1476" t="str">
        <f t="shared" si="185"/>
        <v xml:space="preserve">storeexpansion, </v>
      </c>
      <c r="K1476" t="str">
        <f t="shared" si="186"/>
        <v xml:space="preserve"> total, </v>
      </c>
      <c r="L1476" t="str">
        <f t="shared" si="187"/>
        <v xml:space="preserve"> stores, </v>
      </c>
      <c r="M1476" t="str">
        <f t="shared" si="188"/>
        <v xml:space="preserve"> open_at, </v>
      </c>
      <c r="N1476" t="str">
        <f t="shared" si="189"/>
        <v xml:space="preserve"> beginning_the_quarter</v>
      </c>
      <c r="O1476" t="str">
        <f t="shared" si="190"/>
        <v/>
      </c>
      <c r="P1476" t="str">
        <f t="shared" si="191"/>
        <v/>
      </c>
      <c r="Q1476" t="str">
        <f t="shared" si="192"/>
        <v>storeexpansion,  total,  stores,  open_at,  beginning_the_quarter</v>
      </c>
    </row>
    <row r="1477" spans="2:17" x14ac:dyDescent="0.2">
      <c r="B1477" t="s">
        <v>273</v>
      </c>
      <c r="C1477" t="s">
        <v>2208</v>
      </c>
      <c r="D1477" t="s">
        <v>3694</v>
      </c>
      <c r="J1477" t="str">
        <f t="shared" si="185"/>
        <v xml:space="preserve">stores, </v>
      </c>
      <c r="K1477" t="str">
        <f t="shared" si="186"/>
        <v xml:space="preserve"> new_store, </v>
      </c>
      <c r="L1477" t="str">
        <f t="shared" si="187"/>
        <v xml:space="preserve"> net</v>
      </c>
      <c r="M1477" t="str">
        <f t="shared" si="188"/>
        <v/>
      </c>
      <c r="N1477" t="str">
        <f t="shared" si="189"/>
        <v/>
      </c>
      <c r="O1477" t="str">
        <f t="shared" si="190"/>
        <v/>
      </c>
      <c r="P1477" t="str">
        <f t="shared" si="191"/>
        <v/>
      </c>
      <c r="Q1477" t="str">
        <f t="shared" si="192"/>
        <v>stores,  new_store,  net</v>
      </c>
    </row>
    <row r="1478" spans="2:17" x14ac:dyDescent="0.2">
      <c r="B1478" t="s">
        <v>1826</v>
      </c>
      <c r="C1478" t="s">
        <v>3469</v>
      </c>
      <c r="D1478" t="s">
        <v>3522</v>
      </c>
      <c r="E1478" t="s">
        <v>3469</v>
      </c>
      <c r="J1478" t="str">
        <f t="shared" si="185"/>
        <v xml:space="preserve">total, </v>
      </c>
      <c r="K1478" t="str">
        <f t="shared" si="186"/>
        <v xml:space="preserve"> revenue, </v>
      </c>
      <c r="L1478" t="str">
        <f t="shared" si="187"/>
        <v xml:space="preserve"> net_sales, </v>
      </c>
      <c r="M1478" t="str">
        <f t="shared" si="188"/>
        <v xml:space="preserve"> revenue</v>
      </c>
      <c r="N1478" t="str">
        <f t="shared" si="189"/>
        <v/>
      </c>
      <c r="O1478" t="str">
        <f t="shared" si="190"/>
        <v/>
      </c>
      <c r="P1478" t="str">
        <f t="shared" si="191"/>
        <v/>
      </c>
      <c r="Q1478" t="str">
        <f t="shared" si="192"/>
        <v>total,  revenue,  net_sales,  revenue</v>
      </c>
    </row>
    <row r="1479" spans="2:17" x14ac:dyDescent="0.2">
      <c r="B1479" t="s">
        <v>1773</v>
      </c>
      <c r="J1479" t="str">
        <f t="shared" si="185"/>
        <v>comparable_sales</v>
      </c>
      <c r="K1479" t="str">
        <f t="shared" si="186"/>
        <v/>
      </c>
      <c r="L1479" t="str">
        <f t="shared" si="187"/>
        <v/>
      </c>
      <c r="M1479" t="str">
        <f t="shared" si="188"/>
        <v/>
      </c>
      <c r="N1479" t="str">
        <f t="shared" si="189"/>
        <v/>
      </c>
      <c r="O1479" t="str">
        <f t="shared" si="190"/>
        <v/>
      </c>
      <c r="P1479" t="str">
        <f t="shared" si="191"/>
        <v/>
      </c>
      <c r="Q1479" t="str">
        <f t="shared" si="192"/>
        <v>comparable_sales</v>
      </c>
    </row>
    <row r="1480" spans="2:17" x14ac:dyDescent="0.2">
      <c r="B1480" t="s">
        <v>1997</v>
      </c>
      <c r="C1480" t="s">
        <v>4355</v>
      </c>
      <c r="D1480" t="s">
        <v>4356</v>
      </c>
      <c r="E1480" t="s">
        <v>3726</v>
      </c>
      <c r="J1480" t="str">
        <f t="shared" si="185"/>
        <v xml:space="preserve">members, </v>
      </c>
      <c r="K1480" t="str">
        <f t="shared" si="186"/>
        <v xml:space="preserve"> grooming, </v>
      </c>
      <c r="L1480" t="str">
        <f t="shared" si="187"/>
        <v xml:space="preserve"> nutrition_perk, </v>
      </c>
      <c r="M1480" t="str">
        <f t="shared" si="188"/>
        <v xml:space="preserve"> members</v>
      </c>
      <c r="N1480" t="str">
        <f t="shared" si="189"/>
        <v/>
      </c>
      <c r="O1480" t="str">
        <f t="shared" si="190"/>
        <v/>
      </c>
      <c r="P1480" t="str">
        <f t="shared" si="191"/>
        <v/>
      </c>
      <c r="Q1480" t="str">
        <f t="shared" si="192"/>
        <v>members,  grooming,  nutrition_perk,  members</v>
      </c>
    </row>
    <row r="1481" spans="2:17" x14ac:dyDescent="0.2">
      <c r="B1481" t="s">
        <v>2152</v>
      </c>
      <c r="J1481" t="str">
        <f t="shared" si="185"/>
        <v>net_new_customers</v>
      </c>
      <c r="K1481" t="str">
        <f t="shared" si="186"/>
        <v/>
      </c>
      <c r="L1481" t="str">
        <f t="shared" si="187"/>
        <v/>
      </c>
      <c r="M1481" t="str">
        <f t="shared" si="188"/>
        <v/>
      </c>
      <c r="N1481" t="str">
        <f t="shared" si="189"/>
        <v/>
      </c>
      <c r="O1481" t="str">
        <f t="shared" si="190"/>
        <v/>
      </c>
      <c r="P1481" t="str">
        <f t="shared" si="191"/>
        <v/>
      </c>
      <c r="Q1481" t="str">
        <f t="shared" si="192"/>
        <v>net_new_customers</v>
      </c>
    </row>
    <row r="1482" spans="2:17" x14ac:dyDescent="0.2">
      <c r="B1482" t="s">
        <v>1852</v>
      </c>
      <c r="C1482" t="s">
        <v>3535</v>
      </c>
      <c r="D1482" t="s">
        <v>3859</v>
      </c>
      <c r="J1482" t="str">
        <f t="shared" si="185"/>
        <v xml:space="preserve">revenue, </v>
      </c>
      <c r="K1482" t="str">
        <f t="shared" si="186"/>
        <v xml:space="preserve"> product, </v>
      </c>
      <c r="L1482" t="str">
        <f t="shared" si="187"/>
        <v xml:space="preserve"> consumables</v>
      </c>
      <c r="M1482" t="str">
        <f t="shared" si="188"/>
        <v/>
      </c>
      <c r="N1482" t="str">
        <f t="shared" si="189"/>
        <v/>
      </c>
      <c r="O1482" t="str">
        <f t="shared" si="190"/>
        <v/>
      </c>
      <c r="P1482" t="str">
        <f t="shared" si="191"/>
        <v/>
      </c>
      <c r="Q1482" t="str">
        <f t="shared" si="192"/>
        <v>revenue,  product,  consumables</v>
      </c>
    </row>
    <row r="1483" spans="2:17" x14ac:dyDescent="0.2">
      <c r="B1483" t="s">
        <v>1852</v>
      </c>
      <c r="C1483" t="s">
        <v>3535</v>
      </c>
      <c r="D1483" t="s">
        <v>4357</v>
      </c>
      <c r="E1483" t="s">
        <v>4358</v>
      </c>
      <c r="J1483" t="str">
        <f t="shared" si="185"/>
        <v xml:space="preserve">revenue, </v>
      </c>
      <c r="K1483" t="str">
        <f t="shared" si="186"/>
        <v xml:space="preserve"> product, </v>
      </c>
      <c r="L1483" t="str">
        <f t="shared" si="187"/>
        <v xml:space="preserve"> doog_food, </v>
      </c>
      <c r="M1483" t="str">
        <f t="shared" si="188"/>
        <v xml:space="preserve"> cat_food</v>
      </c>
      <c r="N1483" t="str">
        <f t="shared" si="189"/>
        <v/>
      </c>
      <c r="O1483" t="str">
        <f t="shared" si="190"/>
        <v/>
      </c>
      <c r="P1483" t="str">
        <f t="shared" si="191"/>
        <v/>
      </c>
      <c r="Q1483" t="str">
        <f t="shared" si="192"/>
        <v>revenue,  product,  doog_food,  cat_food</v>
      </c>
    </row>
    <row r="1484" spans="2:17" x14ac:dyDescent="0.2">
      <c r="B1484" t="s">
        <v>1852</v>
      </c>
      <c r="C1484" t="s">
        <v>3535</v>
      </c>
      <c r="D1484" t="s">
        <v>3990</v>
      </c>
      <c r="E1484" t="s">
        <v>3494</v>
      </c>
      <c r="J1484" t="str">
        <f t="shared" si="185"/>
        <v xml:space="preserve">revenue, </v>
      </c>
      <c r="K1484" t="str">
        <f t="shared" si="186"/>
        <v xml:space="preserve"> product, </v>
      </c>
      <c r="L1484" t="str">
        <f t="shared" si="187"/>
        <v xml:space="preserve"> services, </v>
      </c>
      <c r="M1484" t="str">
        <f t="shared" si="188"/>
        <v xml:space="preserve"> other</v>
      </c>
      <c r="N1484" t="str">
        <f t="shared" si="189"/>
        <v/>
      </c>
      <c r="O1484" t="str">
        <f t="shared" si="190"/>
        <v/>
      </c>
      <c r="P1484" t="str">
        <f t="shared" si="191"/>
        <v/>
      </c>
      <c r="Q1484" t="str">
        <f t="shared" si="192"/>
        <v>revenue,  product,  services,  other</v>
      </c>
    </row>
    <row r="1485" spans="2:17" x14ac:dyDescent="0.2">
      <c r="B1485" t="s">
        <v>1852</v>
      </c>
      <c r="C1485" t="s">
        <v>3535</v>
      </c>
      <c r="D1485" t="s">
        <v>4359</v>
      </c>
      <c r="E1485" t="s">
        <v>4360</v>
      </c>
      <c r="J1485" t="str">
        <f t="shared" si="185"/>
        <v xml:space="preserve">revenue, </v>
      </c>
      <c r="K1485" t="str">
        <f t="shared" si="186"/>
        <v xml:space="preserve"> product, </v>
      </c>
      <c r="L1485" t="str">
        <f t="shared" si="187"/>
        <v xml:space="preserve"> supplies, </v>
      </c>
      <c r="M1485" t="str">
        <f t="shared" si="188"/>
        <v xml:space="preserve"> companion_animals</v>
      </c>
      <c r="N1485" t="str">
        <f t="shared" si="189"/>
        <v/>
      </c>
      <c r="O1485" t="str">
        <f t="shared" si="190"/>
        <v/>
      </c>
      <c r="P1485" t="str">
        <f t="shared" si="191"/>
        <v/>
      </c>
      <c r="Q1485" t="str">
        <f t="shared" si="192"/>
        <v>revenue,  product,  supplies,  companion_animals</v>
      </c>
    </row>
    <row r="1486" spans="2:17" x14ac:dyDescent="0.2">
      <c r="B1486" t="s">
        <v>1826</v>
      </c>
      <c r="C1486" t="s">
        <v>3725</v>
      </c>
      <c r="D1486" t="s">
        <v>3515</v>
      </c>
      <c r="E1486" t="s">
        <v>3725</v>
      </c>
      <c r="J1486" t="str">
        <f t="shared" ref="J1486:J1487" si="193">IF(B1486="","",IF(C1486&lt;&gt;"",B1486&amp;", ",B1486))</f>
        <v xml:space="preserve">total, </v>
      </c>
      <c r="K1486" t="str">
        <f t="shared" ref="K1486:K1487" si="194">IF(C1486="","",IF(D1486&lt;&gt;"",C1486&amp;", ",C1486))</f>
        <v xml:space="preserve"> active_customers, </v>
      </c>
      <c r="L1486" t="str">
        <f t="shared" ref="L1486:L1487" si="195">IF(D1486="","",IF(E1486&lt;&gt;"",D1486&amp;", ",D1486))</f>
        <v xml:space="preserve"> total, </v>
      </c>
      <c r="M1486" t="str">
        <f t="shared" ref="M1486:M1487" si="196">IF(E1486="","",IF(F1486&lt;&gt;"",E1486&amp;", ",E1486))</f>
        <v xml:space="preserve"> active_customers</v>
      </c>
      <c r="N1486" t="str">
        <f t="shared" ref="N1486:N1487" si="197">IF(F1486="","",IF(G1486&lt;&gt;"",F1486&amp;", ",F1486))</f>
        <v/>
      </c>
      <c r="O1486" t="str">
        <f t="shared" ref="O1486:O1487" si="198">IF(G1486="","",IF(H1486&lt;&gt;"",G1486&amp;", ",G1486))</f>
        <v/>
      </c>
      <c r="P1486" t="str">
        <f t="shared" ref="P1486:P1487" si="199">IF(H1486="","",IF(I1486&lt;&gt;"",H1486&amp;", ",H1486))</f>
        <v/>
      </c>
      <c r="Q1486" t="str">
        <f t="shared" ref="Q1486:Q1487" si="200">CONCATENATE(J1486,K1486,L1486,M1486,N1486,O1486,P1486)</f>
        <v>total,  active_customers,  total,  active_customers</v>
      </c>
    </row>
    <row r="1487" spans="2:17" x14ac:dyDescent="0.2">
      <c r="B1487" t="s">
        <v>2153</v>
      </c>
      <c r="C1487" t="s">
        <v>4361</v>
      </c>
      <c r="J1487" t="str">
        <f t="shared" si="193"/>
        <v xml:space="preserve">vital_care_subscription, </v>
      </c>
      <c r="K1487" t="str">
        <f t="shared" si="194"/>
        <v xml:space="preserve"> vital_care_subscription</v>
      </c>
      <c r="L1487" t="str">
        <f t="shared" si="195"/>
        <v/>
      </c>
      <c r="M1487" t="str">
        <f t="shared" si="196"/>
        <v/>
      </c>
      <c r="N1487" t="str">
        <f t="shared" si="197"/>
        <v/>
      </c>
      <c r="O1487" t="str">
        <f t="shared" si="198"/>
        <v/>
      </c>
      <c r="P1487" t="str">
        <f t="shared" si="199"/>
        <v/>
      </c>
      <c r="Q1487" t="str">
        <f t="shared" si="200"/>
        <v>vital_care_subscription,  vital_care_subscription</v>
      </c>
    </row>
  </sheetData>
  <dataConsolidate function="var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769E-0D2D-5946-A288-C3A96FA1A684}">
  <dimension ref="D1:N1488"/>
  <sheetViews>
    <sheetView workbookViewId="0">
      <selection activeCell="D2" sqref="D2:D1461"/>
    </sheetView>
  </sheetViews>
  <sheetFormatPr baseColWidth="10" defaultRowHeight="15" x14ac:dyDescent="0.2"/>
  <cols>
    <col min="4" max="4" width="75.5" bestFit="1" customWidth="1"/>
  </cols>
  <sheetData>
    <row r="1" spans="4:14" x14ac:dyDescent="0.2">
      <c r="E1">
        <f>COUNTA(E3:E1600)</f>
        <v>1486</v>
      </c>
    </row>
    <row r="2" spans="4:14" x14ac:dyDescent="0.2">
      <c r="D2" t="s">
        <v>1684</v>
      </c>
      <c r="E2" t="s">
        <v>4362</v>
      </c>
    </row>
    <row r="3" spans="4:14" x14ac:dyDescent="0.2">
      <c r="D3" t="s">
        <v>198</v>
      </c>
      <c r="E3" t="s">
        <v>4370</v>
      </c>
      <c r="K3" t="s">
        <v>74</v>
      </c>
      <c r="L3" t="s">
        <v>1566</v>
      </c>
      <c r="M3" t="s">
        <v>1553</v>
      </c>
      <c r="N3" t="str">
        <f>CONCATENATE(E3&amp;", ",LOWER(K3)&amp;", ",LOWER(L3)&amp;", ",LOWER(M3))</f>
        <v>geographic,  revenue,  revenue,  foreign, aeo, american eagle outfitters, inc., apparel retailers</v>
      </c>
    </row>
    <row r="4" spans="4:14" x14ac:dyDescent="0.2">
      <c r="D4" t="s">
        <v>199</v>
      </c>
      <c r="E4" t="s">
        <v>4371</v>
      </c>
      <c r="K4" t="s">
        <v>74</v>
      </c>
      <c r="L4" t="s">
        <v>1566</v>
      </c>
      <c r="M4" t="s">
        <v>1553</v>
      </c>
      <c r="N4" t="str">
        <f t="shared" ref="N4:N67" si="0">CONCATENATE(E4&amp;", ",LOWER(K4)&amp;", ",LOWER(L4)&amp;", ",LOWER(M4))</f>
        <v>geographic,  revenue,  revenue,  united_states, aeo, american eagle outfitters, inc., apparel retailers</v>
      </c>
    </row>
    <row r="5" spans="4:14" x14ac:dyDescent="0.2">
      <c r="D5" t="s">
        <v>201</v>
      </c>
      <c r="E5" t="s">
        <v>4372</v>
      </c>
      <c r="K5" t="s">
        <v>74</v>
      </c>
      <c r="L5" t="s">
        <v>1566</v>
      </c>
      <c r="M5" t="s">
        <v>1553</v>
      </c>
      <c r="N5" t="str">
        <f t="shared" si="0"/>
        <v>inventory,  total_consolidated_ending_inventory_at_cost, aeo, american eagle outfitters, inc., apparel retailers</v>
      </c>
    </row>
    <row r="6" spans="4:14" x14ac:dyDescent="0.2">
      <c r="D6" t="s">
        <v>202</v>
      </c>
      <c r="E6" t="s">
        <v>4373</v>
      </c>
      <c r="K6" t="s">
        <v>74</v>
      </c>
      <c r="L6" t="s">
        <v>1566</v>
      </c>
      <c r="M6" t="s">
        <v>1553</v>
      </c>
      <c r="N6" t="str">
        <f t="shared" si="0"/>
        <v>new_store,  openings,  ae77,  store, aeo, american eagle outfitters, inc., apparel retailers</v>
      </c>
    </row>
    <row r="7" spans="4:14" x14ac:dyDescent="0.2">
      <c r="D7" t="s">
        <v>197</v>
      </c>
      <c r="E7" t="s">
        <v>4374</v>
      </c>
      <c r="K7" t="s">
        <v>74</v>
      </c>
      <c r="L7" t="s">
        <v>1566</v>
      </c>
      <c r="M7" t="s">
        <v>1553</v>
      </c>
      <c r="N7" t="str">
        <f t="shared" si="0"/>
        <v>new_store,  openings,  aerie_side_by_side,  store, aeo, american eagle outfitters, inc., apparel retailers</v>
      </c>
    </row>
    <row r="8" spans="4:14" x14ac:dyDescent="0.2">
      <c r="D8" t="s">
        <v>203</v>
      </c>
      <c r="E8" t="s">
        <v>4375</v>
      </c>
      <c r="K8" t="s">
        <v>74</v>
      </c>
      <c r="L8" t="s">
        <v>1566</v>
      </c>
      <c r="M8" t="s">
        <v>1553</v>
      </c>
      <c r="N8" t="str">
        <f t="shared" si="0"/>
        <v>new_store,  openings,  aerie_st,  _alone,  store, aeo, american eagle outfitters, inc., apparel retailers</v>
      </c>
    </row>
    <row r="9" spans="4:14" x14ac:dyDescent="0.2">
      <c r="D9" t="s">
        <v>204</v>
      </c>
      <c r="E9" t="s">
        <v>4376</v>
      </c>
      <c r="K9" t="s">
        <v>74</v>
      </c>
      <c r="L9" t="s">
        <v>1566</v>
      </c>
      <c r="M9" t="s">
        <v>1553</v>
      </c>
      <c r="N9" t="str">
        <f t="shared" si="0"/>
        <v>new_store,  openings,  todd_snyder,  store, aeo, american eagle outfitters, inc., apparel retailers</v>
      </c>
    </row>
    <row r="10" spans="4:14" x14ac:dyDescent="0.2">
      <c r="D10" t="s">
        <v>1472</v>
      </c>
      <c r="E10" t="s">
        <v>4377</v>
      </c>
      <c r="K10" t="s">
        <v>74</v>
      </c>
      <c r="L10" t="s">
        <v>1566</v>
      </c>
      <c r="M10" t="s">
        <v>1553</v>
      </c>
      <c r="N10" t="str">
        <f t="shared" si="0"/>
        <v>new_store,  openings,  unsubscribed,  store, aeo, american eagle outfitters, inc., apparel retailers</v>
      </c>
    </row>
    <row r="11" spans="4:14" x14ac:dyDescent="0.2">
      <c r="D11" t="s">
        <v>1473</v>
      </c>
      <c r="E11" t="s">
        <v>4378</v>
      </c>
      <c r="K11" t="s">
        <v>74</v>
      </c>
      <c r="L11" t="s">
        <v>1566</v>
      </c>
      <c r="M11" t="s">
        <v>1553</v>
      </c>
      <c r="N11" t="str">
        <f t="shared" si="0"/>
        <v>segment,  revenue,  aerie,  revenue, aeo, american eagle outfitters, inc., apparel retailers</v>
      </c>
    </row>
    <row r="12" spans="4:14" x14ac:dyDescent="0.2">
      <c r="D12" t="s">
        <v>1474</v>
      </c>
      <c r="E12" t="s">
        <v>4379</v>
      </c>
      <c r="K12" t="s">
        <v>74</v>
      </c>
      <c r="L12" t="s">
        <v>1566</v>
      </c>
      <c r="M12" t="s">
        <v>1553</v>
      </c>
      <c r="N12" t="str">
        <f t="shared" si="0"/>
        <v>segment,  revenue,  american_eagle,  revenue, aeo, american eagle outfitters, inc., apparel retailers</v>
      </c>
    </row>
    <row r="13" spans="4:14" x14ac:dyDescent="0.2">
      <c r="D13" t="s">
        <v>1475</v>
      </c>
      <c r="E13" t="s">
        <v>4380</v>
      </c>
      <c r="K13" t="s">
        <v>74</v>
      </c>
      <c r="L13" t="s">
        <v>1566</v>
      </c>
      <c r="M13" t="s">
        <v>1553</v>
      </c>
      <c r="N13" t="str">
        <f t="shared" si="0"/>
        <v>segment,  revenue,  corporate,  revenue, aeo, american eagle outfitters, inc., apparel retailers</v>
      </c>
    </row>
    <row r="14" spans="4:14" x14ac:dyDescent="0.2">
      <c r="D14" t="s">
        <v>198</v>
      </c>
      <c r="E14" t="s">
        <v>4381</v>
      </c>
      <c r="K14" t="s">
        <v>74</v>
      </c>
      <c r="L14" t="s">
        <v>1566</v>
      </c>
      <c r="M14" t="s">
        <v>1553</v>
      </c>
      <c r="N14" t="str">
        <f t="shared" si="0"/>
        <v>store_closures,  aerie_st,  _alone,  store, aeo, american eagle outfitters, inc., apparel retailers</v>
      </c>
    </row>
    <row r="15" spans="4:14" x14ac:dyDescent="0.2">
      <c r="D15" t="s">
        <v>199</v>
      </c>
      <c r="E15" t="s">
        <v>4382</v>
      </c>
      <c r="K15" t="s">
        <v>74</v>
      </c>
      <c r="L15" t="s">
        <v>1566</v>
      </c>
      <c r="M15" t="s">
        <v>1553</v>
      </c>
      <c r="N15" t="str">
        <f t="shared" si="0"/>
        <v>store_closures,  american_eagle_br,  store, aeo, american eagle outfitters, inc., apparel retailers</v>
      </c>
    </row>
    <row r="16" spans="4:14" x14ac:dyDescent="0.2">
      <c r="D16" t="s">
        <v>307</v>
      </c>
      <c r="E16" t="s">
        <v>4383</v>
      </c>
      <c r="K16" t="s">
        <v>74</v>
      </c>
      <c r="L16" t="s">
        <v>1566</v>
      </c>
      <c r="M16" t="s">
        <v>1553</v>
      </c>
      <c r="N16" t="str">
        <f t="shared" si="0"/>
        <v>total,  stores, aeo, american eagle outfitters, inc., apparel retailers</v>
      </c>
    </row>
    <row r="17" spans="4:14" x14ac:dyDescent="0.2">
      <c r="D17" t="s">
        <v>308</v>
      </c>
      <c r="E17" t="s">
        <v>4383</v>
      </c>
      <c r="K17" t="s">
        <v>74</v>
      </c>
      <c r="L17" t="s">
        <v>1566</v>
      </c>
      <c r="M17" t="s">
        <v>1553</v>
      </c>
      <c r="N17" t="str">
        <f t="shared" si="0"/>
        <v>total,  stores, aeo, american eagle outfitters, inc., apparel retailers</v>
      </c>
    </row>
    <row r="18" spans="4:14" x14ac:dyDescent="0.2">
      <c r="D18" t="s">
        <v>309</v>
      </c>
      <c r="E18" t="s">
        <v>4384</v>
      </c>
      <c r="K18" t="s">
        <v>74</v>
      </c>
      <c r="L18" t="s">
        <v>1566</v>
      </c>
      <c r="M18" t="s">
        <v>1553</v>
      </c>
      <c r="N18" t="str">
        <f t="shared" si="0"/>
        <v>total,  stores,  total_consolidated,  stores,  inclusive_new,  openings, aeo, american eagle outfitters, inc., apparel retailers</v>
      </c>
    </row>
    <row r="19" spans="4:14" x14ac:dyDescent="0.2">
      <c r="D19" t="s">
        <v>310</v>
      </c>
      <c r="E19" t="s">
        <v>4385</v>
      </c>
      <c r="K19" t="s">
        <v>74</v>
      </c>
      <c r="L19" t="s">
        <v>1566</v>
      </c>
      <c r="M19" t="s">
        <v>1553</v>
      </c>
      <c r="N19" t="str">
        <f t="shared" si="0"/>
        <v>total,  stores,  total_gross,  square_footage, aeo, american eagle outfitters, inc., apparel retailers</v>
      </c>
    </row>
    <row r="20" spans="4:14" x14ac:dyDescent="0.2">
      <c r="D20" t="s">
        <v>312</v>
      </c>
      <c r="E20" t="s">
        <v>4386</v>
      </c>
      <c r="K20" t="s">
        <v>144</v>
      </c>
      <c r="L20" t="s">
        <v>1554</v>
      </c>
      <c r="M20" t="s">
        <v>1553</v>
      </c>
      <c r="N20" t="str">
        <f t="shared" si="0"/>
        <v>net_sales,  abercrombie, anf, abercrombie &amp; fitch co., apparel retailers</v>
      </c>
    </row>
    <row r="21" spans="4:14" x14ac:dyDescent="0.2">
      <c r="D21" t="s">
        <v>306</v>
      </c>
      <c r="E21" t="s">
        <v>4387</v>
      </c>
      <c r="K21" t="s">
        <v>144</v>
      </c>
      <c r="L21" t="s">
        <v>1554</v>
      </c>
      <c r="M21" t="s">
        <v>1553</v>
      </c>
      <c r="N21" t="str">
        <f t="shared" si="0"/>
        <v>net_sales,  hollister, anf, abercrombie &amp; fitch co., apparel retailers</v>
      </c>
    </row>
    <row r="22" spans="4:14" x14ac:dyDescent="0.2">
      <c r="D22" t="s">
        <v>94</v>
      </c>
      <c r="E22" t="s">
        <v>4388</v>
      </c>
      <c r="K22" t="s">
        <v>144</v>
      </c>
      <c r="L22" t="s">
        <v>1554</v>
      </c>
      <c r="M22" t="s">
        <v>1553</v>
      </c>
      <c r="N22" t="str">
        <f t="shared" si="0"/>
        <v>net_sales,  region,  apac, anf, abercrombie &amp; fitch co., apparel retailers</v>
      </c>
    </row>
    <row r="23" spans="4:14" x14ac:dyDescent="0.2">
      <c r="D23" t="s">
        <v>314</v>
      </c>
      <c r="E23" t="s">
        <v>4389</v>
      </c>
      <c r="K23" t="s">
        <v>144</v>
      </c>
      <c r="L23" t="s">
        <v>1554</v>
      </c>
      <c r="M23" t="s">
        <v>1553</v>
      </c>
      <c r="N23" t="str">
        <f t="shared" si="0"/>
        <v>net_sales,  region,  emea, anf, abercrombie &amp; fitch co., apparel retailers</v>
      </c>
    </row>
    <row r="24" spans="4:14" x14ac:dyDescent="0.2">
      <c r="D24" t="s">
        <v>315</v>
      </c>
      <c r="E24" t="s">
        <v>4390</v>
      </c>
      <c r="K24" t="s">
        <v>144</v>
      </c>
      <c r="L24" t="s">
        <v>1554</v>
      </c>
      <c r="M24" t="s">
        <v>1553</v>
      </c>
      <c r="N24" t="str">
        <f t="shared" si="0"/>
        <v>net_sales,  region,  other, anf, abercrombie &amp; fitch co., apparel retailers</v>
      </c>
    </row>
    <row r="25" spans="4:14" x14ac:dyDescent="0.2">
      <c r="D25" t="s">
        <v>316</v>
      </c>
      <c r="E25" t="s">
        <v>4391</v>
      </c>
      <c r="K25" t="s">
        <v>144</v>
      </c>
      <c r="L25" t="s">
        <v>1554</v>
      </c>
      <c r="M25" t="s">
        <v>1553</v>
      </c>
      <c r="N25" t="str">
        <f t="shared" si="0"/>
        <v>net_sales,  region,  united_states, anf, abercrombie &amp; fitch co., apparel retailers</v>
      </c>
    </row>
    <row r="26" spans="4:14" x14ac:dyDescent="0.2">
      <c r="D26" t="s">
        <v>317</v>
      </c>
      <c r="E26" t="s">
        <v>4392</v>
      </c>
      <c r="K26" t="s">
        <v>192</v>
      </c>
      <c r="L26" t="s">
        <v>1573</v>
      </c>
      <c r="M26" t="s">
        <v>1553</v>
      </c>
      <c r="N26" t="str">
        <f t="shared" si="0"/>
        <v>stores,  canada, bbwi, bath &amp; body works inc, apparel retailers</v>
      </c>
    </row>
    <row r="27" spans="4:14" x14ac:dyDescent="0.2">
      <c r="D27" t="s">
        <v>318</v>
      </c>
      <c r="E27" t="s">
        <v>4393</v>
      </c>
      <c r="K27" t="s">
        <v>192</v>
      </c>
      <c r="L27" t="s">
        <v>1573</v>
      </c>
      <c r="M27" t="s">
        <v>1553</v>
      </c>
      <c r="N27" t="str">
        <f t="shared" si="0"/>
        <v>stores,  united_states, bbwi, bath &amp; body works inc, apparel retailers</v>
      </c>
    </row>
    <row r="28" spans="4:14" x14ac:dyDescent="0.2">
      <c r="D28" t="s">
        <v>319</v>
      </c>
      <c r="E28" t="s">
        <v>4394</v>
      </c>
      <c r="K28" t="s">
        <v>192</v>
      </c>
      <c r="L28" t="s">
        <v>1573</v>
      </c>
      <c r="M28" t="s">
        <v>1553</v>
      </c>
      <c r="N28" t="str">
        <f t="shared" si="0"/>
        <v>new_store,  count,  company_operated,  stores, bbwi, bath &amp; body works inc, apparel retailers</v>
      </c>
    </row>
    <row r="29" spans="4:14" x14ac:dyDescent="0.2">
      <c r="D29" t="s">
        <v>89</v>
      </c>
      <c r="E29" t="s">
        <v>4395</v>
      </c>
      <c r="K29" t="s">
        <v>192</v>
      </c>
      <c r="L29" t="s">
        <v>1573</v>
      </c>
      <c r="M29" t="s">
        <v>1553</v>
      </c>
      <c r="N29" t="str">
        <f t="shared" si="0"/>
        <v>new_store,  count,  partner_operated,  stores, bbwi, bath &amp; body works inc, apparel retailers</v>
      </c>
    </row>
    <row r="30" spans="4:14" x14ac:dyDescent="0.2">
      <c r="D30" t="s">
        <v>201</v>
      </c>
      <c r="E30" t="s">
        <v>4396</v>
      </c>
      <c r="K30" t="s">
        <v>192</v>
      </c>
      <c r="L30" t="s">
        <v>1573</v>
      </c>
      <c r="M30" t="s">
        <v>1553</v>
      </c>
      <c r="N30" t="str">
        <f t="shared" si="0"/>
        <v>new_store,  openings,  company_operated,  stores, bbwi, bath &amp; body works inc, apparel retailers</v>
      </c>
    </row>
    <row r="31" spans="4:14" x14ac:dyDescent="0.2">
      <c r="D31" t="s">
        <v>369</v>
      </c>
      <c r="E31" t="s">
        <v>4397</v>
      </c>
      <c r="K31" t="s">
        <v>192</v>
      </c>
      <c r="L31" t="s">
        <v>1573</v>
      </c>
      <c r="M31" t="s">
        <v>1553</v>
      </c>
      <c r="N31" t="str">
        <f t="shared" si="0"/>
        <v>new_store,  openings,  partner_operated,  stores, bbwi, bath &amp; body works inc, apparel retailers</v>
      </c>
    </row>
    <row r="32" spans="4:14" x14ac:dyDescent="0.2">
      <c r="D32" t="s">
        <v>370</v>
      </c>
      <c r="E32" t="s">
        <v>4398</v>
      </c>
      <c r="K32" t="s">
        <v>192</v>
      </c>
      <c r="L32" t="s">
        <v>1573</v>
      </c>
      <c r="M32" t="s">
        <v>1553</v>
      </c>
      <c r="N32" t="str">
        <f t="shared" si="0"/>
        <v>stores,  international, bbwi, bath &amp; body works inc, apparel retailers</v>
      </c>
    </row>
    <row r="33" spans="4:14" x14ac:dyDescent="0.2">
      <c r="D33" t="s">
        <v>371</v>
      </c>
      <c r="E33" t="s">
        <v>4399</v>
      </c>
      <c r="K33" t="s">
        <v>192</v>
      </c>
      <c r="L33" t="s">
        <v>1573</v>
      </c>
      <c r="M33" t="s">
        <v>1553</v>
      </c>
      <c r="N33" t="str">
        <f t="shared" si="0"/>
        <v>stores,  international,  travel_retail, bbwi, bath &amp; body works inc, apparel retailers</v>
      </c>
    </row>
    <row r="34" spans="4:14" x14ac:dyDescent="0.2">
      <c r="D34" t="s">
        <v>372</v>
      </c>
      <c r="E34" t="s">
        <v>4400</v>
      </c>
      <c r="K34" t="s">
        <v>192</v>
      </c>
      <c r="L34" t="s">
        <v>1573</v>
      </c>
      <c r="M34" t="s">
        <v>1553</v>
      </c>
      <c r="N34" t="str">
        <f t="shared" si="0"/>
        <v>stores,  partner_operated,  stores, bbwi, bath &amp; body works inc, apparel retailers</v>
      </c>
    </row>
    <row r="35" spans="4:14" x14ac:dyDescent="0.2">
      <c r="D35" t="s">
        <v>384</v>
      </c>
      <c r="E35" t="s">
        <v>4401</v>
      </c>
      <c r="K35" t="s">
        <v>192</v>
      </c>
      <c r="L35" t="s">
        <v>1573</v>
      </c>
      <c r="M35" t="s">
        <v>1553</v>
      </c>
      <c r="N35" t="str">
        <f t="shared" si="0"/>
        <v>segment,  revenue,  bath,  body_works_direct, bbwi, bath &amp; body works inc, apparel retailers</v>
      </c>
    </row>
    <row r="36" spans="4:14" x14ac:dyDescent="0.2">
      <c r="D36" t="s">
        <v>385</v>
      </c>
      <c r="E36" t="s">
        <v>4402</v>
      </c>
      <c r="K36" t="s">
        <v>192</v>
      </c>
      <c r="L36" t="s">
        <v>1573</v>
      </c>
      <c r="M36" t="s">
        <v>1553</v>
      </c>
      <c r="N36" t="str">
        <f t="shared" si="0"/>
        <v>segment,  revenue,  bath,  body_works_international, bbwi, bath &amp; body works inc, apparel retailers</v>
      </c>
    </row>
    <row r="37" spans="4:14" x14ac:dyDescent="0.2">
      <c r="D37" t="s">
        <v>371</v>
      </c>
      <c r="E37" t="s">
        <v>4403</v>
      </c>
      <c r="K37" t="s">
        <v>192</v>
      </c>
      <c r="L37" t="s">
        <v>1573</v>
      </c>
      <c r="M37" t="s">
        <v>1553</v>
      </c>
      <c r="N37" t="str">
        <f t="shared" si="0"/>
        <v>segment,  revenue,  bath,  body_works,  stores,  us,  canada, bbwi, bath &amp; body works inc, apparel retailers</v>
      </c>
    </row>
    <row r="38" spans="4:14" x14ac:dyDescent="0.2">
      <c r="D38" t="s">
        <v>154</v>
      </c>
      <c r="E38" t="s">
        <v>4404</v>
      </c>
      <c r="K38" t="s">
        <v>192</v>
      </c>
      <c r="L38" t="s">
        <v>1573</v>
      </c>
      <c r="M38" t="s">
        <v>1553</v>
      </c>
      <c r="N38" t="str">
        <f t="shared" si="0"/>
        <v>segment,  revenue,  victorias_secret_direct, bbwi, bath &amp; body works inc, apparel retailers</v>
      </c>
    </row>
    <row r="39" spans="4:14" x14ac:dyDescent="0.2">
      <c r="D39" t="s">
        <v>530</v>
      </c>
      <c r="E39" t="s">
        <v>4405</v>
      </c>
      <c r="K39" t="s">
        <v>192</v>
      </c>
      <c r="L39" t="s">
        <v>1573</v>
      </c>
      <c r="M39" t="s">
        <v>1553</v>
      </c>
      <c r="N39" t="str">
        <f t="shared" si="0"/>
        <v>segment,  revenue,  victorias_secret_international, bbwi, bath &amp; body works inc, apparel retailers</v>
      </c>
    </row>
    <row r="40" spans="4:14" x14ac:dyDescent="0.2">
      <c r="D40" t="s">
        <v>531</v>
      </c>
      <c r="E40" t="s">
        <v>4406</v>
      </c>
      <c r="K40" t="s">
        <v>192</v>
      </c>
      <c r="L40" t="s">
        <v>1573</v>
      </c>
      <c r="M40" t="s">
        <v>1553</v>
      </c>
      <c r="N40" t="str">
        <f t="shared" si="0"/>
        <v>segment,  revenue,  victorias_secret,  stores,  us,  canada, bbwi, bath &amp; body works inc, apparel retailers</v>
      </c>
    </row>
    <row r="41" spans="4:14" x14ac:dyDescent="0.2">
      <c r="D41" t="s">
        <v>532</v>
      </c>
      <c r="E41" t="s">
        <v>4407</v>
      </c>
      <c r="K41" t="s">
        <v>192</v>
      </c>
      <c r="L41" t="s">
        <v>1573</v>
      </c>
      <c r="M41" t="s">
        <v>1553</v>
      </c>
      <c r="N41" t="str">
        <f t="shared" si="0"/>
        <v>store_closures,  company_operated,  stores, bbwi, bath &amp; body works inc, apparel retailers</v>
      </c>
    </row>
    <row r="42" spans="4:14" x14ac:dyDescent="0.2">
      <c r="D42" t="s">
        <v>533</v>
      </c>
      <c r="E42" t="s">
        <v>4408</v>
      </c>
      <c r="K42" t="s">
        <v>192</v>
      </c>
      <c r="L42" t="s">
        <v>1573</v>
      </c>
      <c r="M42" t="s">
        <v>1553</v>
      </c>
      <c r="N42" t="str">
        <f t="shared" si="0"/>
        <v>store_closures,  partner_operated,  stores, bbwi, bath &amp; body works inc, apparel retailers</v>
      </c>
    </row>
    <row r="43" spans="4:14" x14ac:dyDescent="0.2">
      <c r="D43" t="s">
        <v>534</v>
      </c>
      <c r="E43" t="s">
        <v>4409</v>
      </c>
      <c r="K43" t="s">
        <v>305</v>
      </c>
      <c r="L43" t="s">
        <v>1552</v>
      </c>
      <c r="M43" t="s">
        <v>1553</v>
      </c>
      <c r="N43" t="str">
        <f t="shared" si="0"/>
        <v>sales,  comparable_sales, chs, chico's fas, inc., apparel retailers</v>
      </c>
    </row>
    <row r="44" spans="4:14" x14ac:dyDescent="0.2">
      <c r="D44" t="s">
        <v>313</v>
      </c>
      <c r="E44" t="s">
        <v>4410</v>
      </c>
      <c r="K44" t="s">
        <v>305</v>
      </c>
      <c r="L44" t="s">
        <v>1552</v>
      </c>
      <c r="M44" t="s">
        <v>1553</v>
      </c>
      <c r="N44" t="str">
        <f t="shared" si="0"/>
        <v>segment,  revenue,  chicos,  revenue, chs, chico's fas, inc., apparel retailers</v>
      </c>
    </row>
    <row r="45" spans="4:14" x14ac:dyDescent="0.2">
      <c r="D45" t="s">
        <v>535</v>
      </c>
      <c r="E45" t="s">
        <v>4411</v>
      </c>
      <c r="K45" t="s">
        <v>305</v>
      </c>
      <c r="L45" t="s">
        <v>1552</v>
      </c>
      <c r="M45" t="s">
        <v>1553</v>
      </c>
      <c r="N45" t="str">
        <f t="shared" si="0"/>
        <v>segment,  revenue,  soma,  revenue, chs, chico's fas, inc., apparel retailers</v>
      </c>
    </row>
    <row r="46" spans="4:14" x14ac:dyDescent="0.2">
      <c r="D46" t="s">
        <v>539</v>
      </c>
      <c r="E46" t="s">
        <v>4412</v>
      </c>
      <c r="K46" t="s">
        <v>305</v>
      </c>
      <c r="L46" t="s">
        <v>1552</v>
      </c>
      <c r="M46" t="s">
        <v>1553</v>
      </c>
      <c r="N46" t="str">
        <f t="shared" si="0"/>
        <v>segment,  revenue,  white_house_black_market,  revenue, chs, chico's fas, inc., apparel retailers</v>
      </c>
    </row>
    <row r="47" spans="4:14" x14ac:dyDescent="0.2">
      <c r="D47" t="s">
        <v>537</v>
      </c>
      <c r="E47" t="s">
        <v>5613</v>
      </c>
      <c r="K47" t="s">
        <v>305</v>
      </c>
      <c r="L47" t="s">
        <v>1552</v>
      </c>
      <c r="M47" t="s">
        <v>1553</v>
      </c>
      <c r="N47" t="str">
        <f t="shared" si="0"/>
        <v>selling,  square_footage,  net_selling,  square_footage, chs, chico's fas, inc., apparel retailers</v>
      </c>
    </row>
    <row r="48" spans="4:14" x14ac:dyDescent="0.2">
      <c r="D48" t="s">
        <v>538</v>
      </c>
      <c r="E48" t="s">
        <v>4413</v>
      </c>
      <c r="K48" t="s">
        <v>305</v>
      </c>
      <c r="L48" t="s">
        <v>1552</v>
      </c>
      <c r="M48" t="s">
        <v>1553</v>
      </c>
      <c r="N48" t="str">
        <f t="shared" si="0"/>
        <v>stores,  franchised_stores, chs, chico's fas, inc., apparel retailers</v>
      </c>
    </row>
    <row r="49" spans="4:14" x14ac:dyDescent="0.2">
      <c r="D49" t="s">
        <v>536</v>
      </c>
      <c r="E49" t="s">
        <v>4414</v>
      </c>
      <c r="K49" t="s">
        <v>305</v>
      </c>
      <c r="L49" t="s">
        <v>1552</v>
      </c>
      <c r="M49" t="s">
        <v>1553</v>
      </c>
      <c r="N49" t="str">
        <f t="shared" si="0"/>
        <v>stores,  total,  stores, chs, chico's fas, inc., apparel retailers</v>
      </c>
    </row>
    <row r="50" spans="4:14" x14ac:dyDescent="0.2">
      <c r="D50" t="s">
        <v>156</v>
      </c>
      <c r="E50" t="s">
        <v>4415</v>
      </c>
      <c r="K50" t="s">
        <v>305</v>
      </c>
      <c r="L50" t="s">
        <v>1552</v>
      </c>
      <c r="M50" t="s">
        <v>1553</v>
      </c>
      <c r="N50" t="str">
        <f t="shared" si="0"/>
        <v>stores,  chicos_frontline_boutiques, chs, chico's fas, inc., apparel retailers</v>
      </c>
    </row>
    <row r="51" spans="4:14" x14ac:dyDescent="0.2">
      <c r="D51" t="s">
        <v>541</v>
      </c>
      <c r="E51" t="s">
        <v>4416</v>
      </c>
      <c r="K51" t="s">
        <v>305</v>
      </c>
      <c r="L51" t="s">
        <v>1552</v>
      </c>
      <c r="M51" t="s">
        <v>1553</v>
      </c>
      <c r="N51" t="str">
        <f t="shared" si="0"/>
        <v>stores,  chicos_outlets, chs, chico's fas, inc., apparel retailers</v>
      </c>
    </row>
    <row r="52" spans="4:14" x14ac:dyDescent="0.2">
      <c r="D52" t="s">
        <v>608</v>
      </c>
      <c r="E52" t="s">
        <v>4417</v>
      </c>
      <c r="K52" t="s">
        <v>305</v>
      </c>
      <c r="L52" t="s">
        <v>1552</v>
      </c>
      <c r="M52" t="s">
        <v>1553</v>
      </c>
      <c r="N52" t="str">
        <f t="shared" si="0"/>
        <v>stores,  soma_frontline_boutiques, chs, chico's fas, inc., apparel retailers</v>
      </c>
    </row>
    <row r="53" spans="4:14" x14ac:dyDescent="0.2">
      <c r="D53" t="s">
        <v>609</v>
      </c>
      <c r="E53" t="s">
        <v>4418</v>
      </c>
      <c r="K53" t="s">
        <v>305</v>
      </c>
      <c r="L53" t="s">
        <v>1552</v>
      </c>
      <c r="M53" t="s">
        <v>1553</v>
      </c>
      <c r="N53" t="str">
        <f t="shared" si="0"/>
        <v>stores,  soma_outlets, chs, chico's fas, inc., apparel retailers</v>
      </c>
    </row>
    <row r="54" spans="4:14" x14ac:dyDescent="0.2">
      <c r="D54" t="s">
        <v>610</v>
      </c>
      <c r="E54" t="s">
        <v>4419</v>
      </c>
      <c r="K54" t="s">
        <v>305</v>
      </c>
      <c r="L54" t="s">
        <v>1552</v>
      </c>
      <c r="M54" t="s">
        <v>1553</v>
      </c>
      <c r="N54" t="str">
        <f t="shared" si="0"/>
        <v>stores,  whbm_frontline_boutiques, chs, chico's fas, inc., apparel retailers</v>
      </c>
    </row>
    <row r="55" spans="4:14" x14ac:dyDescent="0.2">
      <c r="D55" t="s">
        <v>611</v>
      </c>
      <c r="E55" t="s">
        <v>4420</v>
      </c>
      <c r="K55" t="s">
        <v>305</v>
      </c>
      <c r="L55" t="s">
        <v>1552</v>
      </c>
      <c r="M55" t="s">
        <v>1553</v>
      </c>
      <c r="N55" t="str">
        <f t="shared" si="0"/>
        <v>stores,  whbm_outlets, chs, chico's fas, inc., apparel retailers</v>
      </c>
    </row>
    <row r="56" spans="4:14" x14ac:dyDescent="0.2">
      <c r="D56" t="s">
        <v>612</v>
      </c>
      <c r="E56" t="s">
        <v>4421</v>
      </c>
      <c r="K56" t="s">
        <v>305</v>
      </c>
      <c r="L56" t="s">
        <v>1552</v>
      </c>
      <c r="M56" t="s">
        <v>1553</v>
      </c>
      <c r="N56" t="str">
        <f t="shared" si="0"/>
        <v>stores,  store_closures, chs, chico's fas, inc., apparel retailers</v>
      </c>
    </row>
    <row r="57" spans="4:14" x14ac:dyDescent="0.2">
      <c r="D57" t="s">
        <v>1503</v>
      </c>
      <c r="E57" t="s">
        <v>4422</v>
      </c>
      <c r="K57" t="s">
        <v>367</v>
      </c>
      <c r="L57" t="s">
        <v>1568</v>
      </c>
      <c r="M57" t="s">
        <v>1553</v>
      </c>
      <c r="N57" t="str">
        <f t="shared" si="0"/>
        <v>geographic,  net_sales,  international, cri, carter's inc., apparel retailers</v>
      </c>
    </row>
    <row r="58" spans="4:14" x14ac:dyDescent="0.2">
      <c r="D58" t="s">
        <v>94</v>
      </c>
      <c r="E58" t="s">
        <v>4423</v>
      </c>
      <c r="K58" t="s">
        <v>367</v>
      </c>
      <c r="L58" t="s">
        <v>1568</v>
      </c>
      <c r="M58" t="s">
        <v>1553</v>
      </c>
      <c r="N58" t="str">
        <f t="shared" si="0"/>
        <v>geographic,  net_sales,  us_retail, cri, carter's inc., apparel retailers</v>
      </c>
    </row>
    <row r="59" spans="4:14" x14ac:dyDescent="0.2">
      <c r="D59" t="s">
        <v>194</v>
      </c>
      <c r="E59" t="s">
        <v>4424</v>
      </c>
      <c r="K59" t="s">
        <v>367</v>
      </c>
      <c r="L59" t="s">
        <v>1568</v>
      </c>
      <c r="M59" t="s">
        <v>1553</v>
      </c>
      <c r="N59" t="str">
        <f t="shared" si="0"/>
        <v>geographic,  net_sales,  us_wholesale, cri, carter's inc., apparel retailers</v>
      </c>
    </row>
    <row r="60" spans="4:14" x14ac:dyDescent="0.2">
      <c r="D60" t="s">
        <v>615</v>
      </c>
      <c r="E60" t="s">
        <v>4425</v>
      </c>
      <c r="K60" t="s">
        <v>367</v>
      </c>
      <c r="L60" t="s">
        <v>1568</v>
      </c>
      <c r="M60" t="s">
        <v>1553</v>
      </c>
      <c r="N60" t="str">
        <f t="shared" si="0"/>
        <v>revenue,  source,  direct,  consumer, cri, carter's inc., apparel retailers</v>
      </c>
    </row>
    <row r="61" spans="4:14" x14ac:dyDescent="0.2">
      <c r="D61" t="s">
        <v>616</v>
      </c>
      <c r="E61" t="s">
        <v>4426</v>
      </c>
      <c r="K61" t="s">
        <v>367</v>
      </c>
      <c r="L61" t="s">
        <v>1568</v>
      </c>
      <c r="M61" t="s">
        <v>1553</v>
      </c>
      <c r="N61" t="str">
        <f t="shared" si="0"/>
        <v>revenue,  source,  wholesale_channel, cri, carter's inc., apparel retailers</v>
      </c>
    </row>
    <row r="62" spans="4:14" x14ac:dyDescent="0.2">
      <c r="D62" t="s">
        <v>617</v>
      </c>
      <c r="E62" t="s">
        <v>4427</v>
      </c>
      <c r="K62" t="s">
        <v>382</v>
      </c>
      <c r="L62" t="s">
        <v>1564</v>
      </c>
      <c r="M62" t="s">
        <v>1553</v>
      </c>
      <c r="N62" t="str">
        <f t="shared" si="0"/>
        <v>revenue,  apparel,  net_sales, curv, torrid holdings inc, apparel retailers</v>
      </c>
    </row>
    <row r="63" spans="4:14" x14ac:dyDescent="0.2">
      <c r="D63" t="s">
        <v>618</v>
      </c>
      <c r="E63" t="s">
        <v>4428</v>
      </c>
      <c r="K63" t="s">
        <v>382</v>
      </c>
      <c r="L63" t="s">
        <v>1564</v>
      </c>
      <c r="M63" t="s">
        <v>1553</v>
      </c>
      <c r="N63" t="str">
        <f t="shared" si="0"/>
        <v>revenue,  non_apparel,  net_sales, curv, torrid holdings inc, apparel retailers</v>
      </c>
    </row>
    <row r="64" spans="4:14" x14ac:dyDescent="0.2">
      <c r="D64" t="s">
        <v>619</v>
      </c>
      <c r="E64" t="s">
        <v>4429</v>
      </c>
      <c r="K64" t="s">
        <v>461</v>
      </c>
      <c r="L64" t="s">
        <v>1571</v>
      </c>
      <c r="M64" t="s">
        <v>1553</v>
      </c>
      <c r="N64" t="str">
        <f t="shared" si="0"/>
        <v>segment,  revenue,  direct,  consumer, dlth, duluth holdings inc, apparel retailers</v>
      </c>
    </row>
    <row r="65" spans="4:14" x14ac:dyDescent="0.2">
      <c r="D65" t="s">
        <v>281</v>
      </c>
      <c r="E65" t="s">
        <v>4430</v>
      </c>
      <c r="K65" t="s">
        <v>461</v>
      </c>
      <c r="L65" t="s">
        <v>1571</v>
      </c>
      <c r="M65" t="s">
        <v>1553</v>
      </c>
      <c r="N65" t="str">
        <f t="shared" si="0"/>
        <v>segment,  revenue,  stores, dlth, duluth holdings inc, apparel retailers</v>
      </c>
    </row>
    <row r="66" spans="4:14" x14ac:dyDescent="0.2">
      <c r="D66" t="s">
        <v>620</v>
      </c>
      <c r="E66" t="s">
        <v>1776</v>
      </c>
      <c r="K66" t="s">
        <v>528</v>
      </c>
      <c r="L66" t="s">
        <v>1558</v>
      </c>
      <c r="M66" t="s">
        <v>1553</v>
      </c>
      <c r="N66" t="str">
        <f t="shared" si="0"/>
        <v>closed, expr, express, inc., apparel retailers</v>
      </c>
    </row>
    <row r="67" spans="4:14" x14ac:dyDescent="0.2">
      <c r="D67" t="s">
        <v>331</v>
      </c>
      <c r="E67" t="s">
        <v>4431</v>
      </c>
      <c r="K67" t="s">
        <v>528</v>
      </c>
      <c r="L67" t="s">
        <v>1558</v>
      </c>
      <c r="M67" t="s">
        <v>1553</v>
      </c>
      <c r="N67" t="str">
        <f t="shared" si="0"/>
        <v>express_edit_concept,  stores, expr, express, inc., apparel retailers</v>
      </c>
    </row>
    <row r="68" spans="4:14" x14ac:dyDescent="0.2">
      <c r="D68" t="s">
        <v>621</v>
      </c>
      <c r="E68" t="s">
        <v>1777</v>
      </c>
      <c r="K68" t="s">
        <v>528</v>
      </c>
      <c r="L68" t="s">
        <v>1558</v>
      </c>
      <c r="M68" t="s">
        <v>1553</v>
      </c>
      <c r="N68" t="str">
        <f t="shared" ref="N68:N131" si="1">CONCATENATE(E68&amp;", ",LOWER(K68)&amp;", ",LOWER(L68)&amp;", ",LOWER(M68))</f>
        <v>opened, expr, express, inc., apparel retailers</v>
      </c>
    </row>
    <row r="69" spans="4:14" x14ac:dyDescent="0.2">
      <c r="D69" t="s">
        <v>622</v>
      </c>
      <c r="E69" t="s">
        <v>1778</v>
      </c>
      <c r="K69" t="s">
        <v>528</v>
      </c>
      <c r="L69" t="s">
        <v>1558</v>
      </c>
      <c r="M69" t="s">
        <v>1553</v>
      </c>
      <c r="N69" t="str">
        <f t="shared" si="1"/>
        <v>outlet_stores, expr, express, inc., apparel retailers</v>
      </c>
    </row>
    <row r="70" spans="4:14" x14ac:dyDescent="0.2">
      <c r="D70" t="s">
        <v>622</v>
      </c>
      <c r="E70" t="s">
        <v>4432</v>
      </c>
      <c r="K70" t="s">
        <v>528</v>
      </c>
      <c r="L70" t="s">
        <v>1558</v>
      </c>
      <c r="M70" t="s">
        <v>1553</v>
      </c>
      <c r="N70" t="str">
        <f t="shared" si="1"/>
        <v>retail,  stores, expr, express, inc., apparel retailers</v>
      </c>
    </row>
    <row r="71" spans="4:14" x14ac:dyDescent="0.2">
      <c r="D71" t="s">
        <v>625</v>
      </c>
      <c r="E71" t="s">
        <v>4433</v>
      </c>
      <c r="K71" t="s">
        <v>528</v>
      </c>
      <c r="L71" t="s">
        <v>1558</v>
      </c>
      <c r="M71" t="s">
        <v>1553</v>
      </c>
      <c r="N71" t="str">
        <f t="shared" si="1"/>
        <v>store,  count, expr, express, inc., apparel retailers</v>
      </c>
    </row>
    <row r="72" spans="4:14" x14ac:dyDescent="0.2">
      <c r="D72" t="s">
        <v>625</v>
      </c>
      <c r="E72" t="s">
        <v>4434</v>
      </c>
      <c r="K72" t="s">
        <v>528</v>
      </c>
      <c r="L72" t="s">
        <v>1558</v>
      </c>
      <c r="M72" t="s">
        <v>1553</v>
      </c>
      <c r="N72" t="str">
        <f t="shared" si="1"/>
        <v>upwest,  stores, expr, express, inc., apparel retailers</v>
      </c>
    </row>
    <row r="73" spans="4:14" x14ac:dyDescent="0.2">
      <c r="D73" t="s">
        <v>626</v>
      </c>
      <c r="E73" t="s">
        <v>4435</v>
      </c>
      <c r="K73" t="s">
        <v>528</v>
      </c>
      <c r="L73" t="s">
        <v>1558</v>
      </c>
      <c r="M73" t="s">
        <v>1553</v>
      </c>
      <c r="N73" t="str">
        <f t="shared" si="1"/>
        <v>segment,  revenue,  channel,  other_channel,  revenue, expr, express, inc., apparel retailers</v>
      </c>
    </row>
    <row r="74" spans="4:14" x14ac:dyDescent="0.2">
      <c r="D74" t="s">
        <v>627</v>
      </c>
      <c r="E74" t="s">
        <v>4436</v>
      </c>
      <c r="K74" t="s">
        <v>528</v>
      </c>
      <c r="L74" t="s">
        <v>1558</v>
      </c>
      <c r="M74" t="s">
        <v>1553</v>
      </c>
      <c r="N74" t="str">
        <f t="shared" si="1"/>
        <v>segment,  revenue,  channel,  outlet,  revenue, expr, express, inc., apparel retailers</v>
      </c>
    </row>
    <row r="75" spans="4:14" x14ac:dyDescent="0.2">
      <c r="D75" t="s">
        <v>627</v>
      </c>
      <c r="E75" t="s">
        <v>4437</v>
      </c>
      <c r="K75" t="s">
        <v>528</v>
      </c>
      <c r="L75" t="s">
        <v>1558</v>
      </c>
      <c r="M75" t="s">
        <v>1553</v>
      </c>
      <c r="N75" t="str">
        <f t="shared" si="1"/>
        <v>segment,  revenue,  channel,  retail,  revenue, expr, express, inc., apparel retailers</v>
      </c>
    </row>
    <row r="76" spans="4:14" x14ac:dyDescent="0.2">
      <c r="D76" t="s">
        <v>628</v>
      </c>
      <c r="E76" t="s">
        <v>4438</v>
      </c>
      <c r="K76" t="s">
        <v>528</v>
      </c>
      <c r="L76" t="s">
        <v>1558</v>
      </c>
      <c r="M76" t="s">
        <v>1553</v>
      </c>
      <c r="N76" t="str">
        <f t="shared" si="1"/>
        <v>segment,  revenue,  product,  accessories,  other,  revenue, expr, express, inc., apparel retailers</v>
      </c>
    </row>
    <row r="77" spans="4:14" x14ac:dyDescent="0.2">
      <c r="D77" t="s">
        <v>629</v>
      </c>
      <c r="E77" t="s">
        <v>4439</v>
      </c>
      <c r="K77" t="s">
        <v>528</v>
      </c>
      <c r="L77" t="s">
        <v>1558</v>
      </c>
      <c r="M77" t="s">
        <v>1553</v>
      </c>
      <c r="N77" t="str">
        <f t="shared" si="1"/>
        <v>segment,  revenue,  product,  apparel,  revenue, expr, express, inc., apparel retailers</v>
      </c>
    </row>
    <row r="78" spans="4:14" x14ac:dyDescent="0.2">
      <c r="D78" t="s">
        <v>629</v>
      </c>
      <c r="E78" t="s">
        <v>4440</v>
      </c>
      <c r="K78" t="s">
        <v>528</v>
      </c>
      <c r="L78" t="s">
        <v>1558</v>
      </c>
      <c r="M78" t="s">
        <v>1553</v>
      </c>
      <c r="N78" t="str">
        <f t="shared" si="1"/>
        <v>segment,  revenue,  product,  other_product,  revenue, expr, express, inc., apparel retailers</v>
      </c>
    </row>
    <row r="79" spans="4:14" x14ac:dyDescent="0.2">
      <c r="D79" t="s">
        <v>630</v>
      </c>
      <c r="E79" t="s">
        <v>4441</v>
      </c>
      <c r="K79" t="s">
        <v>607</v>
      </c>
      <c r="L79" t="s">
        <v>1562</v>
      </c>
      <c r="M79" t="s">
        <v>1553</v>
      </c>
      <c r="N79" t="str">
        <f t="shared" si="1"/>
        <v>segment,  revenue,  corporate,  other,  revenue, gco, genesco inc, apparel retailers</v>
      </c>
    </row>
    <row r="80" spans="4:14" x14ac:dyDescent="0.2">
      <c r="D80" t="s">
        <v>630</v>
      </c>
      <c r="E80" t="s">
        <v>4442</v>
      </c>
      <c r="K80" t="s">
        <v>607</v>
      </c>
      <c r="L80" t="s">
        <v>1562</v>
      </c>
      <c r="M80" t="s">
        <v>1553</v>
      </c>
      <c r="N80" t="str">
        <f t="shared" si="1"/>
        <v>segment,  revenue,  johnston,  murphy,  revenue, gco, genesco inc, apparel retailers</v>
      </c>
    </row>
    <row r="81" spans="4:14" x14ac:dyDescent="0.2">
      <c r="D81" t="s">
        <v>664</v>
      </c>
      <c r="E81" t="s">
        <v>4443</v>
      </c>
      <c r="K81" t="s">
        <v>607</v>
      </c>
      <c r="L81" t="s">
        <v>1562</v>
      </c>
      <c r="M81" t="s">
        <v>1553</v>
      </c>
      <c r="N81" t="str">
        <f t="shared" si="1"/>
        <v>segment,  revenue,  journeys,  revenue, gco, genesco inc, apparel retailers</v>
      </c>
    </row>
    <row r="82" spans="4:14" x14ac:dyDescent="0.2">
      <c r="D82" t="s">
        <v>665</v>
      </c>
      <c r="E82" t="s">
        <v>5614</v>
      </c>
      <c r="K82" t="s">
        <v>607</v>
      </c>
      <c r="L82" t="s">
        <v>1562</v>
      </c>
      <c r="M82" t="s">
        <v>1553</v>
      </c>
      <c r="N82" t="str">
        <f t="shared" si="1"/>
        <v>segment,  revenue,  licensed_br,  revenue, gco, genesco inc, apparel retailers</v>
      </c>
    </row>
    <row r="83" spans="4:14" x14ac:dyDescent="0.2">
      <c r="D83" t="s">
        <v>666</v>
      </c>
      <c r="E83" t="s">
        <v>4444</v>
      </c>
      <c r="K83" t="s">
        <v>607</v>
      </c>
      <c r="L83" t="s">
        <v>1562</v>
      </c>
      <c r="M83" t="s">
        <v>1553</v>
      </c>
      <c r="N83" t="str">
        <f t="shared" si="1"/>
        <v>segment,  revenue,  schuh,  group_revenue, gco, genesco inc, apparel retailers</v>
      </c>
    </row>
    <row r="84" spans="4:14" x14ac:dyDescent="0.2">
      <c r="D84" t="s">
        <v>667</v>
      </c>
      <c r="E84" t="s">
        <v>4445</v>
      </c>
      <c r="K84" t="s">
        <v>607</v>
      </c>
      <c r="L84" t="s">
        <v>1562</v>
      </c>
      <c r="M84" t="s">
        <v>1553</v>
      </c>
      <c r="N84" t="str">
        <f t="shared" si="1"/>
        <v>stores,  stores,  closed, gco, genesco inc, apparel retailers</v>
      </c>
    </row>
    <row r="85" spans="4:14" x14ac:dyDescent="0.2">
      <c r="D85" t="s">
        <v>668</v>
      </c>
      <c r="E85" t="s">
        <v>4414</v>
      </c>
      <c r="K85" t="s">
        <v>607</v>
      </c>
      <c r="L85" t="s">
        <v>1562</v>
      </c>
      <c r="M85" t="s">
        <v>1553</v>
      </c>
      <c r="N85" t="str">
        <f t="shared" si="1"/>
        <v>stores,  total,  stores, gco, genesco inc, apparel retailers</v>
      </c>
    </row>
    <row r="86" spans="4:14" x14ac:dyDescent="0.2">
      <c r="D86" t="s">
        <v>669</v>
      </c>
      <c r="E86" t="s">
        <v>4446</v>
      </c>
      <c r="K86" t="s">
        <v>613</v>
      </c>
      <c r="L86" t="s">
        <v>1567</v>
      </c>
      <c r="M86" t="s">
        <v>1553</v>
      </c>
      <c r="N86" t="str">
        <f t="shared" si="1"/>
        <v>revenue,  geographic_area,  canada, ges, guess inc, apparel retailers</v>
      </c>
    </row>
    <row r="87" spans="4:14" x14ac:dyDescent="0.2">
      <c r="D87" t="s">
        <v>26</v>
      </c>
      <c r="E87" t="s">
        <v>4447</v>
      </c>
      <c r="K87" t="s">
        <v>613</v>
      </c>
      <c r="L87" t="s">
        <v>1567</v>
      </c>
      <c r="M87" t="s">
        <v>1553</v>
      </c>
      <c r="N87" t="str">
        <f t="shared" si="1"/>
        <v>revenue,  geographic_area,  germany, ges, guess inc, apparel retailers</v>
      </c>
    </row>
    <row r="88" spans="4:14" x14ac:dyDescent="0.2">
      <c r="D88" t="s">
        <v>670</v>
      </c>
      <c r="E88" t="s">
        <v>4448</v>
      </c>
      <c r="K88" t="s">
        <v>613</v>
      </c>
      <c r="L88" t="s">
        <v>1567</v>
      </c>
      <c r="M88" t="s">
        <v>1553</v>
      </c>
      <c r="N88" t="str">
        <f t="shared" si="1"/>
        <v>revenue,  geographic_area,  italy, ges, guess inc, apparel retailers</v>
      </c>
    </row>
    <row r="89" spans="4:14" x14ac:dyDescent="0.2">
      <c r="D89" t="s">
        <v>672</v>
      </c>
      <c r="E89" t="s">
        <v>4449</v>
      </c>
      <c r="K89" t="s">
        <v>613</v>
      </c>
      <c r="L89" t="s">
        <v>1567</v>
      </c>
      <c r="M89" t="s">
        <v>1553</v>
      </c>
      <c r="N89" t="str">
        <f t="shared" si="1"/>
        <v>revenue,  geographic_area,  other_foreign_countries, ges, guess inc, apparel retailers</v>
      </c>
    </row>
    <row r="90" spans="4:14" x14ac:dyDescent="0.2">
      <c r="D90" t="s">
        <v>673</v>
      </c>
      <c r="E90" t="s">
        <v>4450</v>
      </c>
      <c r="K90" t="s">
        <v>613</v>
      </c>
      <c r="L90" t="s">
        <v>1567</v>
      </c>
      <c r="M90" t="s">
        <v>1553</v>
      </c>
      <c r="N90" t="str">
        <f t="shared" si="1"/>
        <v>revenue,  geographic_area,  south_korea, ges, guess inc, apparel retailers</v>
      </c>
    </row>
    <row r="91" spans="4:14" x14ac:dyDescent="0.2">
      <c r="D91" t="s">
        <v>674</v>
      </c>
      <c r="E91" t="s">
        <v>4451</v>
      </c>
      <c r="K91" t="s">
        <v>613</v>
      </c>
      <c r="L91" t="s">
        <v>1567</v>
      </c>
      <c r="M91" t="s">
        <v>1553</v>
      </c>
      <c r="N91" t="str">
        <f t="shared" si="1"/>
        <v>revenue,  geographic_area,  spain, ges, guess inc, apparel retailers</v>
      </c>
    </row>
    <row r="92" spans="4:14" x14ac:dyDescent="0.2">
      <c r="D92" t="s">
        <v>675</v>
      </c>
      <c r="E92" t="s">
        <v>4452</v>
      </c>
      <c r="K92" t="s">
        <v>613</v>
      </c>
      <c r="L92" t="s">
        <v>1567</v>
      </c>
      <c r="M92" t="s">
        <v>1553</v>
      </c>
      <c r="N92" t="str">
        <f t="shared" si="1"/>
        <v>revenue,  geographic_area,  us, ges, guess inc, apparel retailers</v>
      </c>
    </row>
    <row r="93" spans="4:14" x14ac:dyDescent="0.2">
      <c r="D93" t="s">
        <v>670</v>
      </c>
      <c r="E93" t="s">
        <v>4453</v>
      </c>
      <c r="K93" t="s">
        <v>613</v>
      </c>
      <c r="L93" t="s">
        <v>1567</v>
      </c>
      <c r="M93" t="s">
        <v>1553</v>
      </c>
      <c r="N93" t="str">
        <f t="shared" si="1"/>
        <v>revenue,  product,  net_royalties, ges, guess inc, apparel retailers</v>
      </c>
    </row>
    <row r="94" spans="4:14" x14ac:dyDescent="0.2">
      <c r="D94" t="s">
        <v>676</v>
      </c>
      <c r="E94" t="s">
        <v>4454</v>
      </c>
      <c r="K94" t="s">
        <v>613</v>
      </c>
      <c r="L94" t="s">
        <v>1567</v>
      </c>
      <c r="M94" t="s">
        <v>1553</v>
      </c>
      <c r="N94" t="str">
        <f t="shared" si="1"/>
        <v>revenue,  product,  product_sales, ges, guess inc, apparel retailers</v>
      </c>
    </row>
    <row r="95" spans="4:14" x14ac:dyDescent="0.2">
      <c r="D95" t="s">
        <v>677</v>
      </c>
      <c r="E95" t="s">
        <v>4455</v>
      </c>
      <c r="K95" t="s">
        <v>613</v>
      </c>
      <c r="L95" t="s">
        <v>1567</v>
      </c>
      <c r="M95" t="s">
        <v>1553</v>
      </c>
      <c r="N95" t="str">
        <f t="shared" si="1"/>
        <v>segment,  revenue,  americas_retail, ges, guess inc, apparel retailers</v>
      </c>
    </row>
    <row r="96" spans="4:14" x14ac:dyDescent="0.2">
      <c r="D96" t="s">
        <v>678</v>
      </c>
      <c r="E96" t="s">
        <v>4456</v>
      </c>
      <c r="K96" t="s">
        <v>613</v>
      </c>
      <c r="L96" t="s">
        <v>1567</v>
      </c>
      <c r="M96" t="s">
        <v>1553</v>
      </c>
      <c r="N96" t="str">
        <f t="shared" si="1"/>
        <v>segment,  revenue,  americas_retail,  comp_sales, ges, guess inc, apparel retailers</v>
      </c>
    </row>
    <row r="97" spans="4:14" x14ac:dyDescent="0.2">
      <c r="D97" t="s">
        <v>679</v>
      </c>
      <c r="E97" t="s">
        <v>4456</v>
      </c>
      <c r="K97" t="s">
        <v>613</v>
      </c>
      <c r="L97" t="s">
        <v>1567</v>
      </c>
      <c r="M97" t="s">
        <v>1553</v>
      </c>
      <c r="N97" t="str">
        <f t="shared" si="1"/>
        <v>segment,  revenue,  americas_retail,  comp_sales, ges, guess inc, apparel retailers</v>
      </c>
    </row>
    <row r="98" spans="4:14" x14ac:dyDescent="0.2">
      <c r="D98" t="s">
        <v>670</v>
      </c>
      <c r="E98" t="s">
        <v>4457</v>
      </c>
      <c r="K98" t="s">
        <v>613</v>
      </c>
      <c r="L98" t="s">
        <v>1567</v>
      </c>
      <c r="M98" t="s">
        <v>1553</v>
      </c>
      <c r="N98" t="str">
        <f t="shared" si="1"/>
        <v>segment,  revenue,  americas,  wholesale, ges, guess inc, apparel retailers</v>
      </c>
    </row>
    <row r="99" spans="4:14" x14ac:dyDescent="0.2">
      <c r="D99" t="s">
        <v>744</v>
      </c>
      <c r="E99" t="s">
        <v>4457</v>
      </c>
      <c r="K99" t="s">
        <v>613</v>
      </c>
      <c r="L99" t="s">
        <v>1567</v>
      </c>
      <c r="M99" t="s">
        <v>1553</v>
      </c>
      <c r="N99" t="str">
        <f t="shared" si="1"/>
        <v>segment,  revenue,  americas,  wholesale, ges, guess inc, apparel retailers</v>
      </c>
    </row>
    <row r="100" spans="4:14" x14ac:dyDescent="0.2">
      <c r="D100" t="s">
        <v>741</v>
      </c>
      <c r="E100" t="s">
        <v>4458</v>
      </c>
      <c r="K100" t="s">
        <v>613</v>
      </c>
      <c r="L100" t="s">
        <v>1567</v>
      </c>
      <c r="M100" t="s">
        <v>1553</v>
      </c>
      <c r="N100" t="str">
        <f t="shared" si="1"/>
        <v>segment,  revenue,  asia, ges, guess inc, apparel retailers</v>
      </c>
    </row>
    <row r="101" spans="4:14" x14ac:dyDescent="0.2">
      <c r="D101" t="s">
        <v>742</v>
      </c>
      <c r="E101" t="s">
        <v>4459</v>
      </c>
      <c r="K101" t="s">
        <v>613</v>
      </c>
      <c r="L101" t="s">
        <v>1567</v>
      </c>
      <c r="M101" t="s">
        <v>1553</v>
      </c>
      <c r="N101" t="str">
        <f t="shared" si="1"/>
        <v>segment,  revenue,  asia,  retail,  comp_sales, ges, guess inc, apparel retailers</v>
      </c>
    </row>
    <row r="102" spans="4:14" x14ac:dyDescent="0.2">
      <c r="D102" t="s">
        <v>745</v>
      </c>
      <c r="E102" t="s">
        <v>4459</v>
      </c>
      <c r="K102" t="s">
        <v>613</v>
      </c>
      <c r="L102" t="s">
        <v>1567</v>
      </c>
      <c r="M102" t="s">
        <v>1553</v>
      </c>
      <c r="N102" t="str">
        <f t="shared" si="1"/>
        <v>segment,  revenue,  asia,  retail,  comp_sales, ges, guess inc, apparel retailers</v>
      </c>
    </row>
    <row r="103" spans="4:14" x14ac:dyDescent="0.2">
      <c r="D103" t="s">
        <v>746</v>
      </c>
      <c r="E103" t="s">
        <v>4460</v>
      </c>
      <c r="K103" t="s">
        <v>613</v>
      </c>
      <c r="L103" t="s">
        <v>1567</v>
      </c>
      <c r="M103" t="s">
        <v>1553</v>
      </c>
      <c r="N103" t="str">
        <f t="shared" si="1"/>
        <v>segment,  revenue,  europe, ges, guess inc, apparel retailers</v>
      </c>
    </row>
    <row r="104" spans="4:14" x14ac:dyDescent="0.2">
      <c r="D104" t="s">
        <v>831</v>
      </c>
      <c r="E104" t="s">
        <v>4461</v>
      </c>
      <c r="K104" t="s">
        <v>613</v>
      </c>
      <c r="L104" t="s">
        <v>1567</v>
      </c>
      <c r="M104" t="s">
        <v>1553</v>
      </c>
      <c r="N104" t="str">
        <f t="shared" si="1"/>
        <v>segment,  revenue,  europe_retail,  comp_sales, ges, guess inc, apparel retailers</v>
      </c>
    </row>
    <row r="105" spans="4:14" x14ac:dyDescent="0.2">
      <c r="D105" t="s">
        <v>626</v>
      </c>
      <c r="E105" t="s">
        <v>4461</v>
      </c>
      <c r="K105" t="s">
        <v>613</v>
      </c>
      <c r="L105" t="s">
        <v>1567</v>
      </c>
      <c r="M105" t="s">
        <v>1553</v>
      </c>
      <c r="N105" t="str">
        <f t="shared" si="1"/>
        <v>segment,  revenue,  europe_retail,  comp_sales, ges, guess inc, apparel retailers</v>
      </c>
    </row>
    <row r="106" spans="4:14" x14ac:dyDescent="0.2">
      <c r="D106" t="s">
        <v>628</v>
      </c>
      <c r="E106" t="s">
        <v>4462</v>
      </c>
      <c r="K106" t="s">
        <v>613</v>
      </c>
      <c r="L106" t="s">
        <v>1567</v>
      </c>
      <c r="M106" t="s">
        <v>1553</v>
      </c>
      <c r="N106" t="str">
        <f t="shared" si="1"/>
        <v>segment,  revenue,  licensing, ges, guess inc, apparel retailers</v>
      </c>
    </row>
    <row r="107" spans="4:14" x14ac:dyDescent="0.2">
      <c r="D107" t="s">
        <v>833</v>
      </c>
      <c r="E107" t="s">
        <v>4462</v>
      </c>
      <c r="K107" t="s">
        <v>613</v>
      </c>
      <c r="L107" t="s">
        <v>1567</v>
      </c>
      <c r="M107" t="s">
        <v>1553</v>
      </c>
      <c r="N107" t="str">
        <f t="shared" si="1"/>
        <v>segment,  revenue,  licensing, ges, guess inc, apparel retailers</v>
      </c>
    </row>
    <row r="108" spans="4:14" x14ac:dyDescent="0.2">
      <c r="D108" t="s">
        <v>834</v>
      </c>
      <c r="E108" t="s">
        <v>4463</v>
      </c>
      <c r="K108" t="s">
        <v>662</v>
      </c>
      <c r="L108" t="s">
        <v>1556</v>
      </c>
      <c r="M108" t="s">
        <v>1553</v>
      </c>
      <c r="N108" t="str">
        <f t="shared" si="1"/>
        <v>sales,  athleta,  sales, gps, the gap, inc., apparel retailers</v>
      </c>
    </row>
    <row r="109" spans="4:14" x14ac:dyDescent="0.2">
      <c r="D109" t="s">
        <v>835</v>
      </c>
      <c r="E109" t="s">
        <v>4464</v>
      </c>
      <c r="K109" t="s">
        <v>662</v>
      </c>
      <c r="L109" t="s">
        <v>1556</v>
      </c>
      <c r="M109" t="s">
        <v>1553</v>
      </c>
      <c r="N109" t="str">
        <f t="shared" si="1"/>
        <v>sales,  banana_republic,  global_sales, gps, the gap, inc., apparel retailers</v>
      </c>
    </row>
    <row r="110" spans="4:14" x14ac:dyDescent="0.2">
      <c r="D110" t="s">
        <v>836</v>
      </c>
      <c r="E110" t="s">
        <v>4465</v>
      </c>
      <c r="K110" t="s">
        <v>662</v>
      </c>
      <c r="L110" t="s">
        <v>1556</v>
      </c>
      <c r="M110" t="s">
        <v>1553</v>
      </c>
      <c r="N110" t="str">
        <f t="shared" si="1"/>
        <v>sales,  gap_global, gps, the gap, inc., apparel retailers</v>
      </c>
    </row>
    <row r="111" spans="4:14" x14ac:dyDescent="0.2">
      <c r="D111" t="s">
        <v>837</v>
      </c>
      <c r="E111" t="s">
        <v>4466</v>
      </c>
      <c r="K111" t="s">
        <v>662</v>
      </c>
      <c r="L111" t="s">
        <v>1556</v>
      </c>
      <c r="M111" t="s">
        <v>1553</v>
      </c>
      <c r="N111" t="str">
        <f t="shared" si="1"/>
        <v>sales,  gap,  global_sales, gps, the gap, inc., apparel retailers</v>
      </c>
    </row>
    <row r="112" spans="4:14" x14ac:dyDescent="0.2">
      <c r="D112" t="s">
        <v>838</v>
      </c>
      <c r="E112" t="s">
        <v>4467</v>
      </c>
      <c r="K112" t="s">
        <v>662</v>
      </c>
      <c r="L112" t="s">
        <v>1556</v>
      </c>
      <c r="M112" t="s">
        <v>1553</v>
      </c>
      <c r="N112" t="str">
        <f t="shared" si="1"/>
        <v>sales,  old_navy_global, gps, the gap, inc., apparel retailers</v>
      </c>
    </row>
    <row r="113" spans="4:14" x14ac:dyDescent="0.2">
      <c r="D113" t="s">
        <v>987</v>
      </c>
      <c r="E113" t="s">
        <v>4468</v>
      </c>
      <c r="K113" t="s">
        <v>662</v>
      </c>
      <c r="L113" t="s">
        <v>1556</v>
      </c>
      <c r="M113" t="s">
        <v>1553</v>
      </c>
      <c r="N113" t="str">
        <f t="shared" si="1"/>
        <v>sales,  old_navy,  global_sales, gps, the gap, inc., apparel retailers</v>
      </c>
    </row>
    <row r="114" spans="4:14" x14ac:dyDescent="0.2">
      <c r="D114" t="s">
        <v>988</v>
      </c>
      <c r="E114" t="s">
        <v>4469</v>
      </c>
      <c r="K114" t="s">
        <v>662</v>
      </c>
      <c r="L114" t="s">
        <v>1556</v>
      </c>
      <c r="M114" t="s">
        <v>1553</v>
      </c>
      <c r="N114" t="str">
        <f t="shared" si="1"/>
        <v>sales,  other_sales, gps, the gap, inc., apparel retailers</v>
      </c>
    </row>
    <row r="115" spans="4:14" x14ac:dyDescent="0.2">
      <c r="D115" t="s">
        <v>630</v>
      </c>
      <c r="E115" t="s">
        <v>4470</v>
      </c>
      <c r="K115" t="s">
        <v>662</v>
      </c>
      <c r="L115" t="s">
        <v>1556</v>
      </c>
      <c r="M115" t="s">
        <v>1553</v>
      </c>
      <c r="N115" t="str">
        <f t="shared" si="1"/>
        <v>sales,  total,  net_sales, gps, the gap, inc., apparel retailers</v>
      </c>
    </row>
    <row r="116" spans="4:14" x14ac:dyDescent="0.2">
      <c r="D116" t="s">
        <v>13</v>
      </c>
      <c r="E116" t="s">
        <v>4471</v>
      </c>
      <c r="K116" t="s">
        <v>662</v>
      </c>
      <c r="L116" t="s">
        <v>1556</v>
      </c>
      <c r="M116" t="s">
        <v>1553</v>
      </c>
      <c r="N116" t="str">
        <f t="shared" si="1"/>
        <v>sales,  asia_sales, gps, the gap, inc., apparel retailers</v>
      </c>
    </row>
    <row r="117" spans="4:14" x14ac:dyDescent="0.2">
      <c r="D117" t="s">
        <v>989</v>
      </c>
      <c r="E117" t="s">
        <v>4472</v>
      </c>
      <c r="K117" t="s">
        <v>662</v>
      </c>
      <c r="L117" t="s">
        <v>1556</v>
      </c>
      <c r="M117" t="s">
        <v>1553</v>
      </c>
      <c r="N117" t="str">
        <f t="shared" si="1"/>
        <v>sales,  canada_sales, gps, the gap, inc., apparel retailers</v>
      </c>
    </row>
    <row r="118" spans="4:14" x14ac:dyDescent="0.2">
      <c r="D118" t="s">
        <v>990</v>
      </c>
      <c r="E118" t="s">
        <v>4473</v>
      </c>
      <c r="K118" t="s">
        <v>662</v>
      </c>
      <c r="L118" t="s">
        <v>1556</v>
      </c>
      <c r="M118" t="s">
        <v>1553</v>
      </c>
      <c r="N118" t="str">
        <f t="shared" si="1"/>
        <v>sales,  europe_sales, gps, the gap, inc., apparel retailers</v>
      </c>
    </row>
    <row r="119" spans="4:14" x14ac:dyDescent="0.2">
      <c r="D119" t="s">
        <v>991</v>
      </c>
      <c r="E119" t="s">
        <v>4474</v>
      </c>
      <c r="K119" t="s">
        <v>662</v>
      </c>
      <c r="L119" t="s">
        <v>1556</v>
      </c>
      <c r="M119" t="s">
        <v>1553</v>
      </c>
      <c r="N119" t="str">
        <f t="shared" si="1"/>
        <v>sales,  other_regions_sales, gps, the gap, inc., apparel retailers</v>
      </c>
    </row>
    <row r="120" spans="4:14" x14ac:dyDescent="0.2">
      <c r="D120" t="s">
        <v>992</v>
      </c>
      <c r="E120" t="s">
        <v>4470</v>
      </c>
      <c r="K120" t="s">
        <v>662</v>
      </c>
      <c r="L120" t="s">
        <v>1556</v>
      </c>
      <c r="M120" t="s">
        <v>1553</v>
      </c>
      <c r="N120" t="str">
        <f t="shared" si="1"/>
        <v>sales,  total,  net_sales, gps, the gap, inc., apparel retailers</v>
      </c>
    </row>
    <row r="121" spans="4:14" x14ac:dyDescent="0.2">
      <c r="D121" t="s">
        <v>995</v>
      </c>
      <c r="E121" t="s">
        <v>4475</v>
      </c>
      <c r="K121" t="s">
        <v>662</v>
      </c>
      <c r="L121" t="s">
        <v>1556</v>
      </c>
      <c r="M121" t="s">
        <v>1553</v>
      </c>
      <c r="N121" t="str">
        <f t="shared" si="1"/>
        <v>sales,  total_sales, gps, the gap, inc., apparel retailers</v>
      </c>
    </row>
    <row r="122" spans="4:14" x14ac:dyDescent="0.2">
      <c r="D122" t="s">
        <v>996</v>
      </c>
      <c r="E122" t="s">
        <v>4476</v>
      </c>
      <c r="K122" t="s">
        <v>662</v>
      </c>
      <c r="L122" t="s">
        <v>1556</v>
      </c>
      <c r="M122" t="s">
        <v>1553</v>
      </c>
      <c r="N122" t="str">
        <f t="shared" si="1"/>
        <v>sales,  us_sales, gps, the gap, inc., apparel retailers</v>
      </c>
    </row>
    <row r="123" spans="4:14" x14ac:dyDescent="0.2">
      <c r="D123" t="s">
        <v>997</v>
      </c>
      <c r="E123" t="s">
        <v>4477</v>
      </c>
      <c r="K123" t="s">
        <v>662</v>
      </c>
      <c r="L123" t="s">
        <v>1556</v>
      </c>
      <c r="M123" t="s">
        <v>1553</v>
      </c>
      <c r="N123" t="str">
        <f t="shared" si="1"/>
        <v>segment_sales,  online_sales, gps, the gap, inc., apparel retailers</v>
      </c>
    </row>
    <row r="124" spans="4:14" x14ac:dyDescent="0.2">
      <c r="D124" t="s">
        <v>998</v>
      </c>
      <c r="E124" t="s">
        <v>4478</v>
      </c>
      <c r="K124" t="s">
        <v>662</v>
      </c>
      <c r="L124" t="s">
        <v>1556</v>
      </c>
      <c r="M124" t="s">
        <v>1553</v>
      </c>
      <c r="N124" t="str">
        <f t="shared" si="1"/>
        <v>segment_sales,  storesales, gps, the gap, inc., apparel retailers</v>
      </c>
    </row>
    <row r="125" spans="4:14" x14ac:dyDescent="0.2">
      <c r="D125" t="s">
        <v>999</v>
      </c>
      <c r="E125" t="s">
        <v>4479</v>
      </c>
      <c r="K125" t="s">
        <v>662</v>
      </c>
      <c r="L125" t="s">
        <v>1556</v>
      </c>
      <c r="M125" t="s">
        <v>1553</v>
      </c>
      <c r="N125" t="str">
        <f t="shared" si="1"/>
        <v>segment_sales,  total,  net_sales, gps, the gap, inc., apparel retailers</v>
      </c>
    </row>
    <row r="126" spans="4:14" x14ac:dyDescent="0.2">
      <c r="D126" t="s">
        <v>1533</v>
      </c>
      <c r="E126" t="s">
        <v>4480</v>
      </c>
      <c r="K126" t="s">
        <v>740</v>
      </c>
      <c r="L126" t="s">
        <v>1559</v>
      </c>
      <c r="M126" t="s">
        <v>1553</v>
      </c>
      <c r="N126" t="str">
        <f t="shared" si="1"/>
        <v>revenues,  category,  credit_card,  revenues, jwn, nordstrom, inc., apparel retailers</v>
      </c>
    </row>
    <row r="127" spans="4:14" x14ac:dyDescent="0.2">
      <c r="D127" t="s">
        <v>1534</v>
      </c>
      <c r="E127" t="s">
        <v>4481</v>
      </c>
      <c r="K127" t="s">
        <v>740</v>
      </c>
      <c r="L127" t="s">
        <v>1559</v>
      </c>
      <c r="M127" t="s">
        <v>1553</v>
      </c>
      <c r="N127" t="str">
        <f t="shared" si="1"/>
        <v>sales,  anniversary_event_sales, jwn, nordstrom, inc., apparel retailers</v>
      </c>
    </row>
    <row r="128" spans="4:14" x14ac:dyDescent="0.2">
      <c r="D128" t="s">
        <v>994</v>
      </c>
      <c r="E128" t="s">
        <v>4482</v>
      </c>
      <c r="K128" t="s">
        <v>740</v>
      </c>
      <c r="L128" t="s">
        <v>1559</v>
      </c>
      <c r="M128" t="s">
        <v>1553</v>
      </c>
      <c r="N128" t="str">
        <f t="shared" si="1"/>
        <v>sales,  digital_sales, jwn, nordstrom, inc., apparel retailers</v>
      </c>
    </row>
    <row r="129" spans="4:14" x14ac:dyDescent="0.2">
      <c r="D129" t="s">
        <v>919</v>
      </c>
      <c r="E129" t="s">
        <v>4483</v>
      </c>
      <c r="K129" t="s">
        <v>740</v>
      </c>
      <c r="L129" t="s">
        <v>1559</v>
      </c>
      <c r="M129" t="s">
        <v>1553</v>
      </c>
      <c r="N129" t="str">
        <f t="shared" si="1"/>
        <v>segment,  revenue,  nordstrom_rack_sales, jwn, nordstrom, inc., apparel retailers</v>
      </c>
    </row>
    <row r="130" spans="4:14" x14ac:dyDescent="0.2">
      <c r="D130" t="s">
        <v>1072</v>
      </c>
      <c r="E130" t="s">
        <v>4484</v>
      </c>
      <c r="K130" t="s">
        <v>740</v>
      </c>
      <c r="L130" t="s">
        <v>1559</v>
      </c>
      <c r="M130" t="s">
        <v>1553</v>
      </c>
      <c r="N130" t="str">
        <f t="shared" si="1"/>
        <v>segment,  revenue,  nordstrom_sales, jwn, nordstrom, inc., apparel retailers</v>
      </c>
    </row>
    <row r="131" spans="4:14" x14ac:dyDescent="0.2">
      <c r="D131" t="s">
        <v>803</v>
      </c>
      <c r="E131" t="s">
        <v>4485</v>
      </c>
      <c r="K131" t="s">
        <v>829</v>
      </c>
      <c r="L131" t="s">
        <v>1570</v>
      </c>
      <c r="M131" t="s">
        <v>1553</v>
      </c>
      <c r="N131" t="str">
        <f t="shared" si="1"/>
        <v>geographic,  revenues,  americas, levi, levi strauss &amp; co., apparel retailers</v>
      </c>
    </row>
    <row r="132" spans="4:14" x14ac:dyDescent="0.2">
      <c r="D132" t="s">
        <v>1073</v>
      </c>
      <c r="E132" t="s">
        <v>4486</v>
      </c>
      <c r="K132" t="s">
        <v>829</v>
      </c>
      <c r="L132" t="s">
        <v>1570</v>
      </c>
      <c r="M132" t="s">
        <v>1553</v>
      </c>
      <c r="N132" t="str">
        <f t="shared" ref="N132:N195" si="2">CONCATENATE(E132&amp;", ",LOWER(K132)&amp;", ",LOWER(L132)&amp;", ",LOWER(M132))</f>
        <v>geographic,  revenues,  asia, levi, levi strauss &amp; co., apparel retailers</v>
      </c>
    </row>
    <row r="133" spans="4:14" x14ac:dyDescent="0.2">
      <c r="D133" t="s">
        <v>1074</v>
      </c>
      <c r="E133" t="s">
        <v>4487</v>
      </c>
      <c r="K133" t="s">
        <v>829</v>
      </c>
      <c r="L133" t="s">
        <v>1570</v>
      </c>
      <c r="M133" t="s">
        <v>1553</v>
      </c>
      <c r="N133" t="str">
        <f t="shared" si="2"/>
        <v>geographic,  revenues,  europe, levi, levi strauss &amp; co., apparel retailers</v>
      </c>
    </row>
    <row r="134" spans="4:14" x14ac:dyDescent="0.2">
      <c r="D134" t="s">
        <v>805</v>
      </c>
      <c r="E134" t="s">
        <v>4488</v>
      </c>
      <c r="K134" t="s">
        <v>829</v>
      </c>
      <c r="L134" t="s">
        <v>1570</v>
      </c>
      <c r="M134" t="s">
        <v>1553</v>
      </c>
      <c r="N134" t="str">
        <f t="shared" si="2"/>
        <v>segment,  revenue,  channel,  direct,  consumer,  americas, levi, levi strauss &amp; co., apparel retailers</v>
      </c>
    </row>
    <row r="135" spans="4:14" x14ac:dyDescent="0.2">
      <c r="D135" t="s">
        <v>1075</v>
      </c>
      <c r="E135" t="s">
        <v>4489</v>
      </c>
      <c r="K135" t="s">
        <v>829</v>
      </c>
      <c r="L135" t="s">
        <v>1570</v>
      </c>
      <c r="M135" t="s">
        <v>1553</v>
      </c>
      <c r="N135" t="str">
        <f t="shared" si="2"/>
        <v>segment,  revenue,  channel,  direct,  consumer,  asia, levi, levi strauss &amp; co., apparel retailers</v>
      </c>
    </row>
    <row r="136" spans="4:14" x14ac:dyDescent="0.2">
      <c r="D136" t="s">
        <v>1076</v>
      </c>
      <c r="E136" t="s">
        <v>4490</v>
      </c>
      <c r="K136" t="s">
        <v>829</v>
      </c>
      <c r="L136" t="s">
        <v>1570</v>
      </c>
      <c r="M136" t="s">
        <v>1553</v>
      </c>
      <c r="N136" t="str">
        <f t="shared" si="2"/>
        <v>segment,  revenue,  channel,  direct,  consumer,  europe, levi, levi strauss &amp; co., apparel retailers</v>
      </c>
    </row>
    <row r="137" spans="4:14" x14ac:dyDescent="0.2">
      <c r="D137" t="s">
        <v>1077</v>
      </c>
      <c r="E137" t="s">
        <v>4491</v>
      </c>
      <c r="K137" t="s">
        <v>829</v>
      </c>
      <c r="L137" t="s">
        <v>1570</v>
      </c>
      <c r="M137" t="s">
        <v>1553</v>
      </c>
      <c r="N137" t="str">
        <f t="shared" si="2"/>
        <v>segment,  revenue,  channel,  wholesale,  revenue,  americas, levi, levi strauss &amp; co., apparel retailers</v>
      </c>
    </row>
    <row r="138" spans="4:14" x14ac:dyDescent="0.2">
      <c r="D138" t="s">
        <v>1078</v>
      </c>
      <c r="E138" t="s">
        <v>4492</v>
      </c>
      <c r="K138" t="s">
        <v>829</v>
      </c>
      <c r="L138" t="s">
        <v>1570</v>
      </c>
      <c r="M138" t="s">
        <v>1553</v>
      </c>
      <c r="N138" t="str">
        <f t="shared" si="2"/>
        <v>segment,  revenue,  channel,  wholesale,  revenue,  asia, levi, levi strauss &amp; co., apparel retailers</v>
      </c>
    </row>
    <row r="139" spans="4:14" x14ac:dyDescent="0.2">
      <c r="D139" t="s">
        <v>1079</v>
      </c>
      <c r="E139" t="s">
        <v>4493</v>
      </c>
      <c r="K139" t="s">
        <v>829</v>
      </c>
      <c r="L139" t="s">
        <v>1570</v>
      </c>
      <c r="M139" t="s">
        <v>1553</v>
      </c>
      <c r="N139" t="str">
        <f t="shared" si="2"/>
        <v>segment,  revenue,  channel,  wholesale,  revenue,  europe, levi, levi strauss &amp; co., apparel retailers</v>
      </c>
    </row>
    <row r="140" spans="4:14" x14ac:dyDescent="0.2">
      <c r="D140" t="s">
        <v>1080</v>
      </c>
      <c r="E140" t="s">
        <v>4494</v>
      </c>
      <c r="K140" t="s">
        <v>986</v>
      </c>
      <c r="L140" t="s">
        <v>1560</v>
      </c>
      <c r="M140" t="s">
        <v>1553</v>
      </c>
      <c r="N140" t="str">
        <f t="shared" si="2"/>
        <v>revenue,  segment,  digital_subscription,  content, plby, plby group inc, apparel retailers</v>
      </c>
    </row>
    <row r="141" spans="4:14" x14ac:dyDescent="0.2">
      <c r="D141" t="s">
        <v>1263</v>
      </c>
      <c r="E141" t="s">
        <v>4495</v>
      </c>
      <c r="K141" t="s">
        <v>986</v>
      </c>
      <c r="L141" t="s">
        <v>1560</v>
      </c>
      <c r="M141" t="s">
        <v>1553</v>
      </c>
      <c r="N141" t="str">
        <f t="shared" si="2"/>
        <v>revenue,  segment,  direct,  consumer, plby, plby group inc, apparel retailers</v>
      </c>
    </row>
    <row r="142" spans="4:14" x14ac:dyDescent="0.2">
      <c r="D142" t="s">
        <v>1264</v>
      </c>
      <c r="E142" t="s">
        <v>4496</v>
      </c>
      <c r="K142" t="s">
        <v>986</v>
      </c>
      <c r="L142" t="s">
        <v>1560</v>
      </c>
      <c r="M142" t="s">
        <v>1553</v>
      </c>
      <c r="N142" t="str">
        <f t="shared" si="2"/>
        <v>revenue,  segment,  licensing, plby, plby group inc, apparel retailers</v>
      </c>
    </row>
    <row r="143" spans="4:14" x14ac:dyDescent="0.2">
      <c r="D143" t="s">
        <v>1267</v>
      </c>
      <c r="E143" t="s">
        <v>4497</v>
      </c>
      <c r="K143" t="s">
        <v>986</v>
      </c>
      <c r="L143" t="s">
        <v>1560</v>
      </c>
      <c r="M143" t="s">
        <v>1553</v>
      </c>
      <c r="N143" t="str">
        <f t="shared" si="2"/>
        <v>revenue,  segment,  other, plby, plby group inc, apparel retailers</v>
      </c>
    </row>
    <row r="144" spans="4:14" x14ac:dyDescent="0.2">
      <c r="D144" t="s">
        <v>1268</v>
      </c>
      <c r="E144" t="s">
        <v>4498</v>
      </c>
      <c r="K144" t="s">
        <v>986</v>
      </c>
      <c r="L144" t="s">
        <v>1560</v>
      </c>
      <c r="M144" t="s">
        <v>1553</v>
      </c>
      <c r="N144" t="str">
        <f t="shared" si="2"/>
        <v>revenue,  consumer_products, plby, plby group inc, apparel retailers</v>
      </c>
    </row>
    <row r="145" spans="4:14" x14ac:dyDescent="0.2">
      <c r="D145" t="s">
        <v>1271</v>
      </c>
      <c r="E145" t="s">
        <v>4499</v>
      </c>
      <c r="K145" t="s">
        <v>986</v>
      </c>
      <c r="L145" t="s">
        <v>1560</v>
      </c>
      <c r="M145" t="s">
        <v>1553</v>
      </c>
      <c r="N145" t="str">
        <f t="shared" si="2"/>
        <v>revenue,  magazine,  digital_subscriptions, plby, plby group inc, apparel retailers</v>
      </c>
    </row>
    <row r="146" spans="4:14" x14ac:dyDescent="0.2">
      <c r="D146" t="s">
        <v>1266</v>
      </c>
      <c r="E146" t="s">
        <v>4500</v>
      </c>
      <c r="K146" t="s">
        <v>986</v>
      </c>
      <c r="L146" t="s">
        <v>1560</v>
      </c>
      <c r="M146" t="s">
        <v>1553</v>
      </c>
      <c r="N146" t="str">
        <f t="shared" si="2"/>
        <v>revenue,  trademark_licensing, plby, plby group inc, apparel retailers</v>
      </c>
    </row>
    <row r="147" spans="4:14" x14ac:dyDescent="0.2">
      <c r="D147" t="s">
        <v>1269</v>
      </c>
      <c r="E147" t="s">
        <v>4501</v>
      </c>
      <c r="K147" t="s">
        <v>986</v>
      </c>
      <c r="L147" t="s">
        <v>1560</v>
      </c>
      <c r="M147" t="s">
        <v>1553</v>
      </c>
      <c r="N147" t="str">
        <f t="shared" si="2"/>
        <v>revenue,  tv,  cable_programming, plby, plby group inc, apparel retailers</v>
      </c>
    </row>
    <row r="148" spans="4:14" x14ac:dyDescent="0.2">
      <c r="D148" t="s">
        <v>1270</v>
      </c>
      <c r="E148" t="s">
        <v>4502</v>
      </c>
      <c r="K148" t="s">
        <v>993</v>
      </c>
      <c r="L148" t="s">
        <v>1561</v>
      </c>
      <c r="M148" t="s">
        <v>1553</v>
      </c>
      <c r="N148" t="str">
        <f t="shared" si="2"/>
        <v>geographic,  revenue,  international,  other_sales, plce, the children's place, inc., apparel retailers</v>
      </c>
    </row>
    <row r="149" spans="4:14" x14ac:dyDescent="0.2">
      <c r="D149" t="s">
        <v>1273</v>
      </c>
      <c r="E149" t="s">
        <v>4503</v>
      </c>
      <c r="K149" t="s">
        <v>993</v>
      </c>
      <c r="L149" t="s">
        <v>1561</v>
      </c>
      <c r="M149" t="s">
        <v>1553</v>
      </c>
      <c r="N149" t="str">
        <f t="shared" si="2"/>
        <v>geographic,  revenue,  mid_west_sales, plce, the children's place, inc., apparel retailers</v>
      </c>
    </row>
    <row r="150" spans="4:14" x14ac:dyDescent="0.2">
      <c r="D150" t="s">
        <v>1274</v>
      </c>
      <c r="E150" t="s">
        <v>4504</v>
      </c>
      <c r="K150" t="s">
        <v>993</v>
      </c>
      <c r="L150" t="s">
        <v>1561</v>
      </c>
      <c r="M150" t="s">
        <v>1553</v>
      </c>
      <c r="N150" t="str">
        <f t="shared" si="2"/>
        <v>geographic,  revenue,  north_east_sales, plce, the children's place, inc., apparel retailers</v>
      </c>
    </row>
    <row r="151" spans="4:14" x14ac:dyDescent="0.2">
      <c r="D151" t="s">
        <v>1275</v>
      </c>
      <c r="E151" t="s">
        <v>4505</v>
      </c>
      <c r="K151" t="s">
        <v>993</v>
      </c>
      <c r="L151" t="s">
        <v>1561</v>
      </c>
      <c r="M151" t="s">
        <v>1553</v>
      </c>
      <c r="N151" t="str">
        <f t="shared" si="2"/>
        <v>geographic,  revenue,  south_sales, plce, the children's place, inc., apparel retailers</v>
      </c>
    </row>
    <row r="152" spans="4:14" x14ac:dyDescent="0.2">
      <c r="D152" t="s">
        <v>585</v>
      </c>
      <c r="E152" t="s">
        <v>4506</v>
      </c>
      <c r="K152" t="s">
        <v>993</v>
      </c>
      <c r="L152" t="s">
        <v>1561</v>
      </c>
      <c r="M152" t="s">
        <v>1553</v>
      </c>
      <c r="N152" t="str">
        <f t="shared" si="2"/>
        <v>geographic,  revenue,  west_sales, plce, the children's place, inc., apparel retailers</v>
      </c>
    </row>
    <row r="153" spans="4:14" x14ac:dyDescent="0.2">
      <c r="D153" t="s">
        <v>1277</v>
      </c>
      <c r="E153" t="s">
        <v>4507</v>
      </c>
      <c r="K153" t="s">
        <v>993</v>
      </c>
      <c r="L153" t="s">
        <v>1561</v>
      </c>
      <c r="M153" t="s">
        <v>1553</v>
      </c>
      <c r="N153" t="str">
        <f t="shared" si="2"/>
        <v>segment,  revenue,  the_childrens_place_international, plce, the children's place, inc., apparel retailers</v>
      </c>
    </row>
    <row r="154" spans="4:14" x14ac:dyDescent="0.2">
      <c r="D154" t="s">
        <v>265</v>
      </c>
      <c r="E154" t="s">
        <v>4508</v>
      </c>
      <c r="K154" t="s">
        <v>993</v>
      </c>
      <c r="L154" t="s">
        <v>1561</v>
      </c>
      <c r="M154" t="s">
        <v>1553</v>
      </c>
      <c r="N154" t="str">
        <f t="shared" si="2"/>
        <v>segment,  revenue,  the_childrens_place,  US, plce, the children's place, inc., apparel retailers</v>
      </c>
    </row>
    <row r="155" spans="4:14" x14ac:dyDescent="0.2">
      <c r="D155" t="s">
        <v>1278</v>
      </c>
      <c r="E155" t="s">
        <v>4509</v>
      </c>
      <c r="K155" t="s">
        <v>993</v>
      </c>
      <c r="L155" t="s">
        <v>1561</v>
      </c>
      <c r="M155" t="s">
        <v>1553</v>
      </c>
      <c r="N155" t="str">
        <f t="shared" si="2"/>
        <v>stores,  closed,  store,  count, plce, the children's place, inc., apparel retailers</v>
      </c>
    </row>
    <row r="156" spans="4:14" x14ac:dyDescent="0.2">
      <c r="D156" t="s">
        <v>1278</v>
      </c>
      <c r="E156" t="s">
        <v>4510</v>
      </c>
      <c r="K156" t="s">
        <v>993</v>
      </c>
      <c r="L156" t="s">
        <v>1561</v>
      </c>
      <c r="M156" t="s">
        <v>1553</v>
      </c>
      <c r="N156" t="str">
        <f t="shared" si="2"/>
        <v>stores,  total,  store,  count, plce, the children's place, inc., apparel retailers</v>
      </c>
    </row>
    <row r="157" spans="4:14" x14ac:dyDescent="0.2">
      <c r="D157" t="s">
        <v>1279</v>
      </c>
      <c r="E157" t="s">
        <v>4511</v>
      </c>
      <c r="K157" t="s">
        <v>1070</v>
      </c>
      <c r="L157" t="s">
        <v>1572</v>
      </c>
      <c r="M157" t="s">
        <v>1553</v>
      </c>
      <c r="N157" t="str">
        <f t="shared" si="2"/>
        <v>sales_mix,  accessories,  lingerie,  fine_jewelry,  _fragrances, rost, ross stores inc, apparel retailers</v>
      </c>
    </row>
    <row r="158" spans="4:14" x14ac:dyDescent="0.2">
      <c r="D158" t="s">
        <v>1280</v>
      </c>
      <c r="E158" t="s">
        <v>4512</v>
      </c>
      <c r="K158" t="s">
        <v>1070</v>
      </c>
      <c r="L158" t="s">
        <v>1572</v>
      </c>
      <c r="M158" t="s">
        <v>1553</v>
      </c>
      <c r="N158" t="str">
        <f t="shared" si="2"/>
        <v>sales_mix,  childrens, rost, ross stores inc, apparel retailers</v>
      </c>
    </row>
    <row r="159" spans="4:14" x14ac:dyDescent="0.2">
      <c r="D159" t="s">
        <v>1280</v>
      </c>
      <c r="E159" t="s">
        <v>4513</v>
      </c>
      <c r="K159" t="s">
        <v>1070</v>
      </c>
      <c r="L159" t="s">
        <v>1572</v>
      </c>
      <c r="M159" t="s">
        <v>1553</v>
      </c>
      <c r="N159" t="str">
        <f t="shared" si="2"/>
        <v>sales_mix,  home_accents,  bed,  bath, rost, ross stores inc, apparel retailers</v>
      </c>
    </row>
    <row r="160" spans="4:14" x14ac:dyDescent="0.2">
      <c r="D160" t="s">
        <v>1281</v>
      </c>
      <c r="E160" t="s">
        <v>4514</v>
      </c>
      <c r="K160" t="s">
        <v>1070</v>
      </c>
      <c r="L160" t="s">
        <v>1572</v>
      </c>
      <c r="M160" t="s">
        <v>1553</v>
      </c>
      <c r="N160" t="str">
        <f t="shared" si="2"/>
        <v>sales_mix,  ladies, rost, ross stores inc, apparel retailers</v>
      </c>
    </row>
    <row r="161" spans="4:14" x14ac:dyDescent="0.2">
      <c r="D161" t="s">
        <v>802</v>
      </c>
      <c r="E161" t="s">
        <v>4515</v>
      </c>
      <c r="K161" t="s">
        <v>1070</v>
      </c>
      <c r="L161" t="s">
        <v>1572</v>
      </c>
      <c r="M161" t="s">
        <v>1553</v>
      </c>
      <c r="N161" t="str">
        <f t="shared" si="2"/>
        <v>sales_mix,  mens, rost, ross stores inc, apparel retailers</v>
      </c>
    </row>
    <row r="162" spans="4:14" x14ac:dyDescent="0.2">
      <c r="D162" t="s">
        <v>802</v>
      </c>
      <c r="E162" t="s">
        <v>4516</v>
      </c>
      <c r="K162" t="s">
        <v>1070</v>
      </c>
      <c r="L162" t="s">
        <v>1572</v>
      </c>
      <c r="M162" t="s">
        <v>1553</v>
      </c>
      <c r="N162" t="str">
        <f t="shared" si="2"/>
        <v>sales_mix,  shoes, rost, ross stores inc, apparel retailers</v>
      </c>
    </row>
    <row r="163" spans="4:14" x14ac:dyDescent="0.2">
      <c r="D163" t="s">
        <v>1282</v>
      </c>
      <c r="E163" t="s">
        <v>4517</v>
      </c>
      <c r="K163" t="s">
        <v>1070</v>
      </c>
      <c r="L163" t="s">
        <v>1572</v>
      </c>
      <c r="M163" t="s">
        <v>1553</v>
      </c>
      <c r="N163" t="str">
        <f t="shared" si="2"/>
        <v>store,  count,  beginning_the_period, rost, ross stores inc, apparel retailers</v>
      </c>
    </row>
    <row r="164" spans="4:14" x14ac:dyDescent="0.2">
      <c r="D164" t="s">
        <v>1282</v>
      </c>
      <c r="E164" t="s">
        <v>4518</v>
      </c>
      <c r="K164" t="s">
        <v>1070</v>
      </c>
      <c r="L164" t="s">
        <v>1572</v>
      </c>
      <c r="M164" t="s">
        <v>1553</v>
      </c>
      <c r="N164" t="str">
        <f t="shared" si="2"/>
        <v>store,  count,  closed_,  the_period, rost, ross stores inc, apparel retailers</v>
      </c>
    </row>
    <row r="165" spans="4:14" x14ac:dyDescent="0.2">
      <c r="D165" t="s">
        <v>261</v>
      </c>
      <c r="E165" t="s">
        <v>4519</v>
      </c>
      <c r="K165" t="s">
        <v>1070</v>
      </c>
      <c r="L165" t="s">
        <v>1572</v>
      </c>
      <c r="M165" t="s">
        <v>1553</v>
      </c>
      <c r="N165" t="str">
        <f t="shared" si="2"/>
        <v>store,  count,  end_the_period, rost, ross stores inc, apparel retailers</v>
      </c>
    </row>
    <row r="166" spans="4:14" x14ac:dyDescent="0.2">
      <c r="D166" t="s">
        <v>261</v>
      </c>
      <c r="E166" t="s">
        <v>4520</v>
      </c>
      <c r="K166" t="s">
        <v>1070</v>
      </c>
      <c r="L166" t="s">
        <v>1572</v>
      </c>
      <c r="M166" t="s">
        <v>1553</v>
      </c>
      <c r="N166" t="str">
        <f t="shared" si="2"/>
        <v>store,  count,  opened_,  the_period, rost, ross stores inc, apparel retailers</v>
      </c>
    </row>
    <row r="167" spans="4:14" x14ac:dyDescent="0.2">
      <c r="D167" t="s">
        <v>1283</v>
      </c>
      <c r="E167" t="s">
        <v>4521</v>
      </c>
      <c r="K167" t="s">
        <v>1070</v>
      </c>
      <c r="L167" t="s">
        <v>1572</v>
      </c>
      <c r="M167" t="s">
        <v>1553</v>
      </c>
      <c r="N167" t="str">
        <f t="shared" si="2"/>
        <v>store,  count,  store,  count_at,  end_period, rost, ross stores inc, apparel retailers</v>
      </c>
    </row>
    <row r="168" spans="4:14" x14ac:dyDescent="0.2">
      <c r="D168" t="s">
        <v>1283</v>
      </c>
      <c r="E168" t="s">
        <v>4522</v>
      </c>
      <c r="K168" t="s">
        <v>1262</v>
      </c>
      <c r="L168" t="s">
        <v>1555</v>
      </c>
      <c r="M168" t="s">
        <v>1553</v>
      </c>
      <c r="N168" t="str">
        <f t="shared" si="2"/>
        <v>homegoods_sales,  us, tjx, the tjx companies, inc., apparel retailers</v>
      </c>
    </row>
    <row r="169" spans="4:14" x14ac:dyDescent="0.2">
      <c r="D169" t="s">
        <v>1284</v>
      </c>
      <c r="E169" t="s">
        <v>4523</v>
      </c>
      <c r="K169" t="s">
        <v>1262</v>
      </c>
      <c r="L169" t="s">
        <v>1555</v>
      </c>
      <c r="M169" t="s">
        <v>1553</v>
      </c>
      <c r="N169" t="str">
        <f t="shared" si="2"/>
        <v>marmaxx_sales,  us, tjx, the tjx companies, inc., apparel retailers</v>
      </c>
    </row>
    <row r="170" spans="4:14" x14ac:dyDescent="0.2">
      <c r="D170" t="s">
        <v>1284</v>
      </c>
      <c r="E170" t="s">
        <v>1812</v>
      </c>
      <c r="K170" t="s">
        <v>1262</v>
      </c>
      <c r="L170" t="s">
        <v>1555</v>
      </c>
      <c r="M170" t="s">
        <v>1553</v>
      </c>
      <c r="N170" t="str">
        <f t="shared" si="2"/>
        <v>tjx_canada_sales, tjx, the tjx companies, inc., apparel retailers</v>
      </c>
    </row>
    <row r="171" spans="4:14" x14ac:dyDescent="0.2">
      <c r="D171" t="s">
        <v>1285</v>
      </c>
      <c r="E171" t="s">
        <v>1813</v>
      </c>
      <c r="K171" t="s">
        <v>1262</v>
      </c>
      <c r="L171" t="s">
        <v>1555</v>
      </c>
      <c r="M171" t="s">
        <v>1553</v>
      </c>
      <c r="N171" t="str">
        <f t="shared" si="2"/>
        <v>tjx_europe, tjx, the tjx companies, inc., apparel retailers</v>
      </c>
    </row>
    <row r="172" spans="4:14" x14ac:dyDescent="0.2">
      <c r="D172" t="s">
        <v>1285</v>
      </c>
      <c r="E172" t="s">
        <v>1814</v>
      </c>
      <c r="K172" t="s">
        <v>1262</v>
      </c>
      <c r="L172" t="s">
        <v>1555</v>
      </c>
      <c r="M172" t="s">
        <v>1553</v>
      </c>
      <c r="N172" t="str">
        <f t="shared" si="2"/>
        <v>tjx_international_sales, tjx, the tjx companies, inc., apparel retailers</v>
      </c>
    </row>
    <row r="173" spans="4:14" x14ac:dyDescent="0.2">
      <c r="D173" t="s">
        <v>1286</v>
      </c>
      <c r="E173" t="s">
        <v>1815</v>
      </c>
      <c r="K173" t="s">
        <v>1262</v>
      </c>
      <c r="L173" t="s">
        <v>1555</v>
      </c>
      <c r="M173" t="s">
        <v>1553</v>
      </c>
      <c r="N173" t="str">
        <f t="shared" si="2"/>
        <v>tjx_canada_sales_	, tjx, the tjx companies, inc., apparel retailers</v>
      </c>
    </row>
    <row r="174" spans="4:14" x14ac:dyDescent="0.2">
      <c r="D174" t="s">
        <v>1287</v>
      </c>
      <c r="E174" t="s">
        <v>4524</v>
      </c>
      <c r="K174" t="s">
        <v>1262</v>
      </c>
      <c r="L174" t="s">
        <v>1555</v>
      </c>
      <c r="M174" t="s">
        <v>1553</v>
      </c>
      <c r="N174" t="str">
        <f t="shared" si="2"/>
        <v>tjx_international_(europe,  australia)_sales_	, tjx, the tjx companies, inc., apparel retailers</v>
      </c>
    </row>
    <row r="175" spans="4:14" x14ac:dyDescent="0.2">
      <c r="D175" t="s">
        <v>1288</v>
      </c>
      <c r="E175" t="s">
        <v>4525</v>
      </c>
      <c r="K175" t="s">
        <v>1262</v>
      </c>
      <c r="L175" t="s">
        <v>1555</v>
      </c>
      <c r="M175" t="s">
        <v>1553</v>
      </c>
      <c r="N175" t="str">
        <f t="shared" si="2"/>
        <v>tjx_international_(europe,  australia)_sales, tjx, the tjx companies, inc., apparel retailers</v>
      </c>
    </row>
    <row r="176" spans="4:14" x14ac:dyDescent="0.2">
      <c r="D176" t="s">
        <v>1290</v>
      </c>
      <c r="E176" t="s">
        <v>2699</v>
      </c>
      <c r="K176" t="s">
        <v>1262</v>
      </c>
      <c r="L176" t="s">
        <v>1555</v>
      </c>
      <c r="M176" t="s">
        <v>1553</v>
      </c>
      <c r="N176" t="str">
        <f t="shared" si="2"/>
        <v>homegoods_(us)_sales, tjx, the tjx companies, inc., apparel retailers</v>
      </c>
    </row>
    <row r="177" spans="4:14" x14ac:dyDescent="0.2">
      <c r="D177" t="s">
        <v>881</v>
      </c>
      <c r="E177" t="s">
        <v>2700</v>
      </c>
      <c r="K177" t="s">
        <v>1262</v>
      </c>
      <c r="L177" t="s">
        <v>1555</v>
      </c>
      <c r="M177" t="s">
        <v>1553</v>
      </c>
      <c r="N177" t="str">
        <f t="shared" si="2"/>
        <v>marmaxx_(us)_sales, tjx, the tjx companies, inc., apparel retailers</v>
      </c>
    </row>
    <row r="178" spans="4:14" x14ac:dyDescent="0.2">
      <c r="D178" t="s">
        <v>1292</v>
      </c>
      <c r="E178" t="s">
        <v>4526</v>
      </c>
      <c r="K178" t="s">
        <v>1262</v>
      </c>
      <c r="L178" t="s">
        <v>1555</v>
      </c>
      <c r="M178" t="s">
        <v>1553</v>
      </c>
      <c r="N178" t="str">
        <f t="shared" si="2"/>
        <v>newly,  opened,  stores,  newly,  opened,  stores, tjx, the tjx companies, inc., apparel retailers</v>
      </c>
    </row>
    <row r="179" spans="4:14" x14ac:dyDescent="0.2">
      <c r="D179" t="s">
        <v>1293</v>
      </c>
      <c r="E179" t="s">
        <v>4527</v>
      </c>
      <c r="K179" t="s">
        <v>1262</v>
      </c>
      <c r="L179" t="s">
        <v>1555</v>
      </c>
      <c r="M179" t="s">
        <v>1553</v>
      </c>
      <c r="N179" t="str">
        <f t="shared" si="2"/>
        <v>store,  count,  total,  store,  count, tjx, the tjx companies, inc., apparel retailers</v>
      </c>
    </row>
    <row r="180" spans="4:14" x14ac:dyDescent="0.2">
      <c r="D180" t="s">
        <v>1294</v>
      </c>
      <c r="E180" t="s">
        <v>4528</v>
      </c>
      <c r="K180" t="s">
        <v>1276</v>
      </c>
      <c r="L180" t="s">
        <v>1563</v>
      </c>
      <c r="M180" t="s">
        <v>1553</v>
      </c>
      <c r="N180" t="str">
        <f t="shared" si="2"/>
        <v>new_store,  opened,  new_store,  opened_during_quarter, tlys, tilly's, inc., apparel retailers</v>
      </c>
    </row>
    <row r="181" spans="4:14" x14ac:dyDescent="0.2">
      <c r="D181" t="s">
        <v>1295</v>
      </c>
      <c r="E181" t="s">
        <v>4529</v>
      </c>
      <c r="K181" t="s">
        <v>1276</v>
      </c>
      <c r="L181" t="s">
        <v>1563</v>
      </c>
      <c r="M181" t="s">
        <v>1553</v>
      </c>
      <c r="N181" t="str">
        <f t="shared" si="2"/>
        <v>segment,  revenues,  e_commerce, tlys, tilly's, inc., apparel retailers</v>
      </c>
    </row>
    <row r="182" spans="4:14" x14ac:dyDescent="0.2">
      <c r="D182" t="s">
        <v>1296</v>
      </c>
      <c r="E182" t="s">
        <v>4530</v>
      </c>
      <c r="K182" t="s">
        <v>1276</v>
      </c>
      <c r="L182" t="s">
        <v>1563</v>
      </c>
      <c r="M182" t="s">
        <v>1553</v>
      </c>
      <c r="N182" t="str">
        <f t="shared" si="2"/>
        <v>segment,  revenues,  proprietary, tlys, tilly's, inc., apparel retailers</v>
      </c>
    </row>
    <row r="183" spans="4:14" x14ac:dyDescent="0.2">
      <c r="D183" t="s">
        <v>1297</v>
      </c>
      <c r="E183" t="s">
        <v>4530</v>
      </c>
      <c r="K183" t="s">
        <v>1276</v>
      </c>
      <c r="L183" t="s">
        <v>1563</v>
      </c>
      <c r="M183" t="s">
        <v>1553</v>
      </c>
      <c r="N183" t="str">
        <f t="shared" si="2"/>
        <v>segment,  revenues,  proprietary, tlys, tilly's, inc., apparel retailers</v>
      </c>
    </row>
    <row r="184" spans="4:14" x14ac:dyDescent="0.2">
      <c r="D184" t="s">
        <v>1298</v>
      </c>
      <c r="E184" t="s">
        <v>4531</v>
      </c>
      <c r="K184" t="s">
        <v>1276</v>
      </c>
      <c r="L184" t="s">
        <v>1563</v>
      </c>
      <c r="M184" t="s">
        <v>1553</v>
      </c>
      <c r="N184" t="str">
        <f t="shared" si="2"/>
        <v>segment,  revenues,  retail,  stores, tlys, tilly's, inc., apparel retailers</v>
      </c>
    </row>
    <row r="185" spans="4:14" x14ac:dyDescent="0.2">
      <c r="D185" t="s">
        <v>1299</v>
      </c>
      <c r="E185" t="s">
        <v>4532</v>
      </c>
      <c r="K185" t="s">
        <v>1276</v>
      </c>
      <c r="L185" t="s">
        <v>1563</v>
      </c>
      <c r="M185" t="s">
        <v>1553</v>
      </c>
      <c r="N185" t="str">
        <f t="shared" si="2"/>
        <v>segment,  revenues,  third_party, tlys, tilly's, inc., apparel retailers</v>
      </c>
    </row>
    <row r="186" spans="4:14" x14ac:dyDescent="0.2">
      <c r="D186" t="s">
        <v>1296</v>
      </c>
      <c r="E186" t="s">
        <v>4532</v>
      </c>
      <c r="K186" t="s">
        <v>1276</v>
      </c>
      <c r="L186" t="s">
        <v>1563</v>
      </c>
      <c r="M186" t="s">
        <v>1553</v>
      </c>
      <c r="N186" t="str">
        <f t="shared" si="2"/>
        <v>segment,  revenues,  third_party, tlys, tilly's, inc., apparel retailers</v>
      </c>
    </row>
    <row r="187" spans="4:14" x14ac:dyDescent="0.2">
      <c r="D187" t="s">
        <v>1349</v>
      </c>
      <c r="E187" t="s">
        <v>4533</v>
      </c>
      <c r="K187" t="s">
        <v>1276</v>
      </c>
      <c r="L187" t="s">
        <v>1563</v>
      </c>
      <c r="M187" t="s">
        <v>1553</v>
      </c>
      <c r="N187" t="str">
        <f t="shared" si="2"/>
        <v>stores,  stores,  permanently_closed_during_quarter, tlys, tilly's, inc., apparel retailers</v>
      </c>
    </row>
    <row r="188" spans="4:14" x14ac:dyDescent="0.2">
      <c r="D188" t="s">
        <v>1350</v>
      </c>
      <c r="E188" t="s">
        <v>4534</v>
      </c>
      <c r="K188" t="s">
        <v>1276</v>
      </c>
      <c r="L188" t="s">
        <v>1563</v>
      </c>
      <c r="M188" t="s">
        <v>1553</v>
      </c>
      <c r="N188" t="str">
        <f t="shared" si="2"/>
        <v>sub_segment,  revenue,  category,  accessories, tlys, tilly's, inc., apparel retailers</v>
      </c>
    </row>
    <row r="189" spans="4:14" x14ac:dyDescent="0.2">
      <c r="D189" t="s">
        <v>1351</v>
      </c>
      <c r="E189" t="s">
        <v>4534</v>
      </c>
      <c r="K189" t="s">
        <v>1276</v>
      </c>
      <c r="L189" t="s">
        <v>1563</v>
      </c>
      <c r="M189" t="s">
        <v>1553</v>
      </c>
      <c r="N189" t="str">
        <f t="shared" si="2"/>
        <v>sub_segment,  revenue,  category,  accessories, tlys, tilly's, inc., apparel retailers</v>
      </c>
    </row>
    <row r="190" spans="4:14" x14ac:dyDescent="0.2">
      <c r="D190" t="s">
        <v>1352</v>
      </c>
      <c r="E190" t="s">
        <v>4535</v>
      </c>
      <c r="K190" t="s">
        <v>1276</v>
      </c>
      <c r="L190" t="s">
        <v>1563</v>
      </c>
      <c r="M190" t="s">
        <v>1553</v>
      </c>
      <c r="N190" t="str">
        <f t="shared" si="2"/>
        <v>sub_segment,  revenue,  category,  boys, tlys, tilly's, inc., apparel retailers</v>
      </c>
    </row>
    <row r="191" spans="4:14" x14ac:dyDescent="0.2">
      <c r="D191" t="s">
        <v>1353</v>
      </c>
      <c r="E191" t="s">
        <v>4535</v>
      </c>
      <c r="K191" t="s">
        <v>1276</v>
      </c>
      <c r="L191" t="s">
        <v>1563</v>
      </c>
      <c r="M191" t="s">
        <v>1553</v>
      </c>
      <c r="N191" t="str">
        <f t="shared" si="2"/>
        <v>sub_segment,  revenue,  category,  boys, tlys, tilly's, inc., apparel retailers</v>
      </c>
    </row>
    <row r="192" spans="4:14" x14ac:dyDescent="0.2">
      <c r="D192" t="s">
        <v>1355</v>
      </c>
      <c r="E192" t="s">
        <v>4536</v>
      </c>
      <c r="K192" t="s">
        <v>1276</v>
      </c>
      <c r="L192" t="s">
        <v>1563</v>
      </c>
      <c r="M192" t="s">
        <v>1553</v>
      </c>
      <c r="N192" t="str">
        <f t="shared" si="2"/>
        <v>sub_segment,  revenue,  category,  footwear, tlys, tilly's, inc., apparel retailers</v>
      </c>
    </row>
    <row r="193" spans="4:14" x14ac:dyDescent="0.2">
      <c r="D193" t="s">
        <v>1356</v>
      </c>
      <c r="E193" t="s">
        <v>4536</v>
      </c>
      <c r="K193" t="s">
        <v>1276</v>
      </c>
      <c r="L193" t="s">
        <v>1563</v>
      </c>
      <c r="M193" t="s">
        <v>1553</v>
      </c>
      <c r="N193" t="str">
        <f t="shared" si="2"/>
        <v>sub_segment,  revenue,  category,  footwear, tlys, tilly's, inc., apparel retailers</v>
      </c>
    </row>
    <row r="194" spans="4:14" x14ac:dyDescent="0.2">
      <c r="D194" t="s">
        <v>1357</v>
      </c>
      <c r="E194" t="s">
        <v>4537</v>
      </c>
      <c r="K194" t="s">
        <v>1276</v>
      </c>
      <c r="L194" t="s">
        <v>1563</v>
      </c>
      <c r="M194" t="s">
        <v>1553</v>
      </c>
      <c r="N194" t="str">
        <f t="shared" si="2"/>
        <v>sub_segment,  revenue,  category,  girls, tlys, tilly's, inc., apparel retailers</v>
      </c>
    </row>
    <row r="195" spans="4:14" x14ac:dyDescent="0.2">
      <c r="D195" t="s">
        <v>1359</v>
      </c>
      <c r="E195" t="s">
        <v>4537</v>
      </c>
      <c r="K195" t="s">
        <v>1276</v>
      </c>
      <c r="L195" t="s">
        <v>1563</v>
      </c>
      <c r="M195" t="s">
        <v>1553</v>
      </c>
      <c r="N195" t="str">
        <f t="shared" si="2"/>
        <v>sub_segment,  revenue,  category,  girls, tlys, tilly's, inc., apparel retailers</v>
      </c>
    </row>
    <row r="196" spans="4:14" x14ac:dyDescent="0.2">
      <c r="D196" t="s">
        <v>1347</v>
      </c>
      <c r="E196" t="s">
        <v>4538</v>
      </c>
      <c r="K196" t="s">
        <v>1276</v>
      </c>
      <c r="L196" t="s">
        <v>1563</v>
      </c>
      <c r="M196" t="s">
        <v>1553</v>
      </c>
      <c r="N196" t="str">
        <f t="shared" ref="N196:N259" si="3">CONCATENATE(E196&amp;", ",LOWER(K196)&amp;", ",LOWER(L196)&amp;", ",LOWER(M196))</f>
        <v>sub_segment,  revenue,  category,  mens, tlys, tilly's, inc., apparel retailers</v>
      </c>
    </row>
    <row r="197" spans="4:14" x14ac:dyDescent="0.2">
      <c r="D197" t="s">
        <v>1360</v>
      </c>
      <c r="E197" t="s">
        <v>4538</v>
      </c>
      <c r="K197" t="s">
        <v>1276</v>
      </c>
      <c r="L197" t="s">
        <v>1563</v>
      </c>
      <c r="M197" t="s">
        <v>1553</v>
      </c>
      <c r="N197" t="str">
        <f t="shared" si="3"/>
        <v>sub_segment,  revenue,  category,  mens, tlys, tilly's, inc., apparel retailers</v>
      </c>
    </row>
    <row r="198" spans="4:14" x14ac:dyDescent="0.2">
      <c r="D198" t="s">
        <v>1361</v>
      </c>
      <c r="E198" t="s">
        <v>4539</v>
      </c>
      <c r="K198" t="s">
        <v>1276</v>
      </c>
      <c r="L198" t="s">
        <v>1563</v>
      </c>
      <c r="M198" t="s">
        <v>1553</v>
      </c>
      <c r="N198" t="str">
        <f t="shared" si="3"/>
        <v>sub_segment,  revenue,  category,  outdoor, tlys, tilly's, inc., apparel retailers</v>
      </c>
    </row>
    <row r="199" spans="4:14" x14ac:dyDescent="0.2">
      <c r="D199" t="s">
        <v>1376</v>
      </c>
      <c r="E199" t="s">
        <v>4539</v>
      </c>
      <c r="K199" t="s">
        <v>1276</v>
      </c>
      <c r="L199" t="s">
        <v>1563</v>
      </c>
      <c r="M199" t="s">
        <v>1553</v>
      </c>
      <c r="N199" t="str">
        <f t="shared" si="3"/>
        <v>sub_segment,  revenue,  category,  outdoor, tlys, tilly's, inc., apparel retailers</v>
      </c>
    </row>
    <row r="200" spans="4:14" x14ac:dyDescent="0.2">
      <c r="D200" t="s">
        <v>1377</v>
      </c>
      <c r="E200" t="s">
        <v>4540</v>
      </c>
      <c r="K200" t="s">
        <v>1276</v>
      </c>
      <c r="L200" t="s">
        <v>1563</v>
      </c>
      <c r="M200" t="s">
        <v>1553</v>
      </c>
      <c r="N200" t="str">
        <f t="shared" si="3"/>
        <v>sub_segment,  revenue,  category,  women, tlys, tilly's, inc., apparel retailers</v>
      </c>
    </row>
    <row r="201" spans="4:14" x14ac:dyDescent="0.2">
      <c r="D201" t="s">
        <v>1378</v>
      </c>
      <c r="E201" t="s">
        <v>4541</v>
      </c>
      <c r="K201" t="s">
        <v>1276</v>
      </c>
      <c r="L201" t="s">
        <v>1563</v>
      </c>
      <c r="M201" t="s">
        <v>1553</v>
      </c>
      <c r="N201" t="str">
        <f t="shared" si="3"/>
        <v>sub_segment,  revenue,  category,  womens, tlys, tilly's, inc., apparel retailers</v>
      </c>
    </row>
    <row r="202" spans="4:14" x14ac:dyDescent="0.2">
      <c r="D202" t="s">
        <v>1379</v>
      </c>
      <c r="E202" t="s">
        <v>4542</v>
      </c>
      <c r="K202" t="s">
        <v>1276</v>
      </c>
      <c r="L202" t="s">
        <v>1563</v>
      </c>
      <c r="M202" t="s">
        <v>1553</v>
      </c>
      <c r="N202" t="str">
        <f t="shared" si="3"/>
        <v>total_gross,  square_footageend_quarter,  total_gross,  square_footage,  at,  end_quarter, tlys, tilly's, inc., apparel retailers</v>
      </c>
    </row>
    <row r="203" spans="4:14" x14ac:dyDescent="0.2">
      <c r="D203" t="s">
        <v>1380</v>
      </c>
      <c r="E203" t="s">
        <v>4543</v>
      </c>
      <c r="K203" t="s">
        <v>1276</v>
      </c>
      <c r="L203" t="s">
        <v>1563</v>
      </c>
      <c r="M203" t="s">
        <v>1553</v>
      </c>
      <c r="N203" t="str">
        <f t="shared" si="3"/>
        <v>total,  storesend_quarter,  total,  stores,  at,  end_quarter, tlys, tilly's, inc., apparel retailers</v>
      </c>
    </row>
    <row r="204" spans="4:14" x14ac:dyDescent="0.2">
      <c r="D204" t="s">
        <v>1381</v>
      </c>
      <c r="E204" t="s">
        <v>4544</v>
      </c>
      <c r="K204" t="s">
        <v>1291</v>
      </c>
      <c r="L204" t="s">
        <v>1557</v>
      </c>
      <c r="M204" t="s">
        <v>1553</v>
      </c>
      <c r="N204" t="str">
        <f t="shared" si="3"/>
        <v>customers,  new_customers, tpr, tapestry, inc., apparel retailers</v>
      </c>
    </row>
    <row r="205" spans="4:14" x14ac:dyDescent="0.2">
      <c r="D205" t="s">
        <v>1382</v>
      </c>
      <c r="E205" t="s">
        <v>4545</v>
      </c>
      <c r="K205" t="s">
        <v>1291</v>
      </c>
      <c r="L205" t="s">
        <v>1557</v>
      </c>
      <c r="M205" t="s">
        <v>1553</v>
      </c>
      <c r="N205" t="str">
        <f t="shared" si="3"/>
        <v>geographic,  revenues,  china,  revenues, tpr, tapestry, inc., apparel retailers</v>
      </c>
    </row>
    <row r="206" spans="4:14" x14ac:dyDescent="0.2">
      <c r="D206" t="s">
        <v>1383</v>
      </c>
      <c r="E206" t="s">
        <v>4546</v>
      </c>
      <c r="K206" t="s">
        <v>1291</v>
      </c>
      <c r="L206" t="s">
        <v>1557</v>
      </c>
      <c r="M206" t="s">
        <v>1553</v>
      </c>
      <c r="N206" t="str">
        <f t="shared" si="3"/>
        <v>geographic,  revenues,  north_america,  revenues, tpr, tapestry, inc., apparel retailers</v>
      </c>
    </row>
    <row r="207" spans="4:14" x14ac:dyDescent="0.2">
      <c r="D207" t="s">
        <v>1384</v>
      </c>
      <c r="E207" t="s">
        <v>4547</v>
      </c>
      <c r="K207" t="s">
        <v>1291</v>
      </c>
      <c r="L207" t="s">
        <v>1557</v>
      </c>
      <c r="M207" t="s">
        <v>1553</v>
      </c>
      <c r="N207" t="str">
        <f t="shared" si="3"/>
        <v>geographic,  revenues,  other_asia,  revenues, tpr, tapestry, inc., apparel retailers</v>
      </c>
    </row>
    <row r="208" spans="4:14" x14ac:dyDescent="0.2">
      <c r="D208" t="s">
        <v>1385</v>
      </c>
      <c r="E208" t="s">
        <v>4548</v>
      </c>
      <c r="K208" t="s">
        <v>1291</v>
      </c>
      <c r="L208" t="s">
        <v>1557</v>
      </c>
      <c r="M208" t="s">
        <v>1553</v>
      </c>
      <c r="N208" t="str">
        <f t="shared" si="3"/>
        <v>geographic,  revenues,  other,  revenues, tpr, tapestry, inc., apparel retailers</v>
      </c>
    </row>
    <row r="209" spans="4:14" x14ac:dyDescent="0.2">
      <c r="D209" t="s">
        <v>1386</v>
      </c>
      <c r="E209" t="s">
        <v>4549</v>
      </c>
      <c r="K209" t="s">
        <v>1291</v>
      </c>
      <c r="L209" t="s">
        <v>1557</v>
      </c>
      <c r="M209" t="s">
        <v>1553</v>
      </c>
      <c r="N209" t="str">
        <f t="shared" si="3"/>
        <v>geographic,  revenues,  total, tpr, tapestry, inc., apparel retailers</v>
      </c>
    </row>
    <row r="210" spans="4:14" x14ac:dyDescent="0.2">
      <c r="D210" t="s">
        <v>1381</v>
      </c>
      <c r="E210" t="s">
        <v>4550</v>
      </c>
      <c r="K210" t="s">
        <v>1291</v>
      </c>
      <c r="L210" t="s">
        <v>1557</v>
      </c>
      <c r="M210" t="s">
        <v>1553</v>
      </c>
      <c r="N210" t="str">
        <f t="shared" si="3"/>
        <v>segment,  revenues,  coach,  revenues, tpr, tapestry, inc., apparel retailers</v>
      </c>
    </row>
    <row r="211" spans="4:14" x14ac:dyDescent="0.2">
      <c r="D211" t="s">
        <v>1382</v>
      </c>
      <c r="E211" t="s">
        <v>4551</v>
      </c>
      <c r="K211" t="s">
        <v>1291</v>
      </c>
      <c r="L211" t="s">
        <v>1557</v>
      </c>
      <c r="M211" t="s">
        <v>1553</v>
      </c>
      <c r="N211" t="str">
        <f t="shared" si="3"/>
        <v>segment,  revenues,  kate_spade,  revenues, tpr, tapestry, inc., apparel retailers</v>
      </c>
    </row>
    <row r="212" spans="4:14" x14ac:dyDescent="0.2">
      <c r="D212" t="s">
        <v>1383</v>
      </c>
      <c r="E212" t="s">
        <v>4552</v>
      </c>
      <c r="K212" t="s">
        <v>1291</v>
      </c>
      <c r="L212" t="s">
        <v>1557</v>
      </c>
      <c r="M212" t="s">
        <v>1553</v>
      </c>
      <c r="N212" t="str">
        <f t="shared" si="3"/>
        <v>segment,  revenues,  stuart_weitzman,  revenues, tpr, tapestry, inc., apparel retailers</v>
      </c>
    </row>
    <row r="213" spans="4:14" x14ac:dyDescent="0.2">
      <c r="D213" t="s">
        <v>1384</v>
      </c>
      <c r="E213" t="s">
        <v>4553</v>
      </c>
      <c r="K213" t="s">
        <v>1291</v>
      </c>
      <c r="L213" t="s">
        <v>1557</v>
      </c>
      <c r="M213" t="s">
        <v>1553</v>
      </c>
      <c r="N213" t="str">
        <f t="shared" si="3"/>
        <v>segment,  revenues,  total, tpr, tapestry, inc., apparel retailers</v>
      </c>
    </row>
    <row r="214" spans="4:14" x14ac:dyDescent="0.2">
      <c r="D214" t="s">
        <v>1385</v>
      </c>
      <c r="E214" t="s">
        <v>4554</v>
      </c>
      <c r="K214" t="s">
        <v>1346</v>
      </c>
      <c r="L214" t="s">
        <v>1565</v>
      </c>
      <c r="M214" t="s">
        <v>1553</v>
      </c>
      <c r="N214" t="str">
        <f t="shared" si="3"/>
        <v>net_sales,  anthropologie_group, urbn, urban outfitters, inc., apparel retailers</v>
      </c>
    </row>
    <row r="215" spans="4:14" x14ac:dyDescent="0.2">
      <c r="D215" t="s">
        <v>1387</v>
      </c>
      <c r="E215" t="s">
        <v>4555</v>
      </c>
      <c r="K215" t="s">
        <v>1346</v>
      </c>
      <c r="L215" t="s">
        <v>1565</v>
      </c>
      <c r="M215" t="s">
        <v>1553</v>
      </c>
      <c r="N215" t="str">
        <f t="shared" si="3"/>
        <v>net_sales,  free_people_group, urbn, urban outfitters, inc., apparel retailers</v>
      </c>
    </row>
    <row r="216" spans="4:14" x14ac:dyDescent="0.2">
      <c r="D216" t="s">
        <v>1388</v>
      </c>
      <c r="E216" t="s">
        <v>4556</v>
      </c>
      <c r="K216" t="s">
        <v>1346</v>
      </c>
      <c r="L216" t="s">
        <v>1565</v>
      </c>
      <c r="M216" t="s">
        <v>1553</v>
      </c>
      <c r="N216" t="str">
        <f t="shared" si="3"/>
        <v>net_sales,  menus,  venues, urbn, urban outfitters, inc., apparel retailers</v>
      </c>
    </row>
    <row r="217" spans="4:14" x14ac:dyDescent="0.2">
      <c r="D217" t="s">
        <v>1390</v>
      </c>
      <c r="E217" t="s">
        <v>4557</v>
      </c>
      <c r="K217" t="s">
        <v>1346</v>
      </c>
      <c r="L217" t="s">
        <v>1565</v>
      </c>
      <c r="M217" t="s">
        <v>1553</v>
      </c>
      <c r="N217" t="str">
        <f t="shared" si="3"/>
        <v>net_sales,  nuuly, urbn, urban outfitters, inc., apparel retailers</v>
      </c>
    </row>
    <row r="218" spans="4:14" x14ac:dyDescent="0.2">
      <c r="D218" t="s">
        <v>1392</v>
      </c>
      <c r="E218" t="s">
        <v>4558</v>
      </c>
      <c r="K218" t="s">
        <v>1346</v>
      </c>
      <c r="L218" t="s">
        <v>1565</v>
      </c>
      <c r="M218" t="s">
        <v>1553</v>
      </c>
      <c r="N218" t="str">
        <f t="shared" si="3"/>
        <v>net_sales,  urban_outfitters, urbn, urban outfitters, inc., apparel retailers</v>
      </c>
    </row>
    <row r="219" spans="4:14" x14ac:dyDescent="0.2">
      <c r="D219" t="s">
        <v>1393</v>
      </c>
      <c r="E219" t="s">
        <v>4559</v>
      </c>
      <c r="K219" t="s">
        <v>1346</v>
      </c>
      <c r="L219" t="s">
        <v>1565</v>
      </c>
      <c r="M219" t="s">
        <v>1553</v>
      </c>
      <c r="N219" t="str">
        <f t="shared" si="3"/>
        <v>net_sales,  segment,  retail_segment, urbn, urban outfitters, inc., apparel retailers</v>
      </c>
    </row>
    <row r="220" spans="4:14" x14ac:dyDescent="0.2">
      <c r="D220" t="s">
        <v>209</v>
      </c>
      <c r="E220" t="s">
        <v>4560</v>
      </c>
      <c r="K220" t="s">
        <v>1346</v>
      </c>
      <c r="L220" t="s">
        <v>1565</v>
      </c>
      <c r="M220" t="s">
        <v>1553</v>
      </c>
      <c r="N220" t="str">
        <f t="shared" si="3"/>
        <v>net_sales,  segment,  subscription_segment, urbn, urban outfitters, inc., apparel retailers</v>
      </c>
    </row>
    <row r="221" spans="4:14" x14ac:dyDescent="0.2">
      <c r="D221" t="s">
        <v>1394</v>
      </c>
      <c r="E221" t="s">
        <v>4561</v>
      </c>
      <c r="K221" t="s">
        <v>1346</v>
      </c>
      <c r="L221" t="s">
        <v>1565</v>
      </c>
      <c r="M221" t="s">
        <v>1553</v>
      </c>
      <c r="N221" t="str">
        <f t="shared" si="3"/>
        <v>net_sales,  segment,  wholesale_segment, urbn, urban outfitters, inc., apparel retailers</v>
      </c>
    </row>
    <row r="222" spans="4:14" x14ac:dyDescent="0.2">
      <c r="D222" t="s">
        <v>1395</v>
      </c>
      <c r="E222" t="s">
        <v>4562</v>
      </c>
      <c r="K222" t="s">
        <v>1346</v>
      </c>
      <c r="L222" t="s">
        <v>1565</v>
      </c>
      <c r="M222" t="s">
        <v>1553</v>
      </c>
      <c r="N222" t="str">
        <f t="shared" si="3"/>
        <v>new_stores,  opened,  new_retail_locations, urbn, urban outfitters, inc., apparel retailers</v>
      </c>
    </row>
    <row r="223" spans="4:14" x14ac:dyDescent="0.2">
      <c r="D223" t="s">
        <v>1381</v>
      </c>
      <c r="E223" t="s">
        <v>4563</v>
      </c>
      <c r="K223" t="s">
        <v>1346</v>
      </c>
      <c r="L223" t="s">
        <v>1565</v>
      </c>
      <c r="M223" t="s">
        <v>1553</v>
      </c>
      <c r="N223" t="str">
        <f t="shared" si="3"/>
        <v>stores,  closed_franchisee_owned,  stores, urbn, urban outfitters, inc., apparel retailers</v>
      </c>
    </row>
    <row r="224" spans="4:14" x14ac:dyDescent="0.2">
      <c r="D224" t="s">
        <v>1382</v>
      </c>
      <c r="E224" t="s">
        <v>4564</v>
      </c>
      <c r="K224" t="s">
        <v>1346</v>
      </c>
      <c r="L224" t="s">
        <v>1565</v>
      </c>
      <c r="M224" t="s">
        <v>1553</v>
      </c>
      <c r="N224" t="str">
        <f t="shared" si="3"/>
        <v>stores,  total_closed_retail,  stores, urbn, urban outfitters, inc., apparel retailers</v>
      </c>
    </row>
    <row r="225" spans="4:14" x14ac:dyDescent="0.2">
      <c r="D225" t="s">
        <v>1383</v>
      </c>
      <c r="E225" t="s">
        <v>4565</v>
      </c>
      <c r="K225" t="s">
        <v>1346</v>
      </c>
      <c r="L225" t="s">
        <v>1565</v>
      </c>
      <c r="M225" t="s">
        <v>1553</v>
      </c>
      <c r="N225" t="str">
        <f t="shared" si="3"/>
        <v>stores,  total_new_retail_location,  stores, urbn, urban outfitters, inc., apparel retailers</v>
      </c>
    </row>
    <row r="226" spans="4:14" x14ac:dyDescent="0.2">
      <c r="D226" t="s">
        <v>1384</v>
      </c>
      <c r="E226" t="s">
        <v>4566</v>
      </c>
      <c r="K226" t="s">
        <v>1375</v>
      </c>
      <c r="L226" t="s">
        <v>1569</v>
      </c>
      <c r="M226" t="s">
        <v>1553</v>
      </c>
      <c r="N226" t="str">
        <f t="shared" si="3"/>
        <v>stores,  china,  _beauty,  accessories, vsco, victoria`s secret &amp; co, apparel retailers</v>
      </c>
    </row>
    <row r="227" spans="4:14" x14ac:dyDescent="0.2">
      <c r="D227" t="s">
        <v>1385</v>
      </c>
      <c r="E227" t="s">
        <v>4567</v>
      </c>
      <c r="K227" t="s">
        <v>1375</v>
      </c>
      <c r="L227" t="s">
        <v>1569</v>
      </c>
      <c r="M227" t="s">
        <v>1553</v>
      </c>
      <c r="N227" t="str">
        <f t="shared" si="3"/>
        <v>stores,  china,  _full_assortment, vsco, victoria`s secret &amp; co, apparel retailers</v>
      </c>
    </row>
    <row r="228" spans="4:14" x14ac:dyDescent="0.2">
      <c r="D228" t="s">
        <v>637</v>
      </c>
      <c r="E228" t="s">
        <v>4568</v>
      </c>
      <c r="K228" t="s">
        <v>1375</v>
      </c>
      <c r="L228" t="s">
        <v>1569</v>
      </c>
      <c r="M228" t="s">
        <v>1553</v>
      </c>
      <c r="N228" t="str">
        <f t="shared" si="3"/>
        <v>stores,  stores,  canada, vsco, victoria`s secret &amp; co, apparel retailers</v>
      </c>
    </row>
    <row r="229" spans="4:14" x14ac:dyDescent="0.2">
      <c r="D229" t="s">
        <v>194</v>
      </c>
      <c r="E229" t="s">
        <v>4569</v>
      </c>
      <c r="K229" t="s">
        <v>1375</v>
      </c>
      <c r="L229" t="s">
        <v>1569</v>
      </c>
      <c r="M229" t="s">
        <v>1553</v>
      </c>
      <c r="N229" t="str">
        <f t="shared" si="3"/>
        <v>stores,  stores,  u.s, vsco, victoria`s secret &amp; co, apparel retailers</v>
      </c>
    </row>
    <row r="230" spans="4:14" x14ac:dyDescent="0.2">
      <c r="D230" t="s">
        <v>628</v>
      </c>
      <c r="E230" t="s">
        <v>4570</v>
      </c>
      <c r="K230" t="s">
        <v>1375</v>
      </c>
      <c r="L230" t="s">
        <v>1569</v>
      </c>
      <c r="M230" t="s">
        <v>1553</v>
      </c>
      <c r="N230" t="str">
        <f t="shared" si="3"/>
        <v>new_store,  openings,  company_operated,  stores,  china,  _beauty,  accessories, vsco, victoria`s secret &amp; co, apparel retailers</v>
      </c>
    </row>
    <row r="231" spans="4:14" x14ac:dyDescent="0.2">
      <c r="D231" t="s">
        <v>151</v>
      </c>
      <c r="E231" t="s">
        <v>4571</v>
      </c>
      <c r="K231" t="s">
        <v>1375</v>
      </c>
      <c r="L231" t="s">
        <v>1569</v>
      </c>
      <c r="M231" t="s">
        <v>1553</v>
      </c>
      <c r="N231" t="str">
        <f t="shared" si="3"/>
        <v>new_store,  openings,  company_operated,  stores,  canada, vsco, victoria`s secret &amp; co, apparel retailers</v>
      </c>
    </row>
    <row r="232" spans="4:14" x14ac:dyDescent="0.2">
      <c r="D232" t="s">
        <v>17</v>
      </c>
      <c r="E232" t="s">
        <v>4572</v>
      </c>
      <c r="K232" t="s">
        <v>1375</v>
      </c>
      <c r="L232" t="s">
        <v>1569</v>
      </c>
      <c r="M232" t="s">
        <v>1553</v>
      </c>
      <c r="N232" t="str">
        <f t="shared" si="3"/>
        <v>new_store,  openings,  company_operated,  stores,  china,  _full_assortment, vsco, victoria`s secret &amp; co, apparel retailers</v>
      </c>
    </row>
    <row r="233" spans="4:14" x14ac:dyDescent="0.2">
      <c r="D233" t="s">
        <v>19</v>
      </c>
      <c r="E233" t="s">
        <v>4573</v>
      </c>
      <c r="K233" t="s">
        <v>1375</v>
      </c>
      <c r="L233" t="s">
        <v>1569</v>
      </c>
      <c r="M233" t="s">
        <v>1553</v>
      </c>
      <c r="N233" t="str">
        <f t="shared" si="3"/>
        <v>new_store,  openings,  company_operated,  stores,  us, vsco, victoria`s secret &amp; co, apparel retailers</v>
      </c>
    </row>
    <row r="234" spans="4:14" x14ac:dyDescent="0.2">
      <c r="D234" t="s">
        <v>20</v>
      </c>
      <c r="E234" t="s">
        <v>4574</v>
      </c>
      <c r="K234" t="s">
        <v>1375</v>
      </c>
      <c r="L234" t="s">
        <v>1569</v>
      </c>
      <c r="M234" t="s">
        <v>1553</v>
      </c>
      <c r="N234" t="str">
        <f t="shared" si="3"/>
        <v>new_store,  openings,  partner_operated,  stores,  beauty,  accessories, vsco, victoria`s secret &amp; co, apparel retailers</v>
      </c>
    </row>
    <row r="235" spans="4:14" x14ac:dyDescent="0.2">
      <c r="D235" t="s">
        <v>21</v>
      </c>
      <c r="E235" t="s">
        <v>4575</v>
      </c>
      <c r="K235" t="s">
        <v>1375</v>
      </c>
      <c r="L235" t="s">
        <v>1569</v>
      </c>
      <c r="M235" t="s">
        <v>1553</v>
      </c>
      <c r="N235" t="str">
        <f t="shared" si="3"/>
        <v>new_store,  openings,  partner_operated,  stores,  full_assortment, vsco, victoria`s secret &amp; co, apparel retailers</v>
      </c>
    </row>
    <row r="236" spans="4:14" x14ac:dyDescent="0.2">
      <c r="D236" t="s">
        <v>22</v>
      </c>
      <c r="E236" t="s">
        <v>4576</v>
      </c>
      <c r="K236" t="s">
        <v>1375</v>
      </c>
      <c r="L236" t="s">
        <v>1569</v>
      </c>
      <c r="M236" t="s">
        <v>1553</v>
      </c>
      <c r="N236" t="str">
        <f t="shared" si="3"/>
        <v>stores,  company_operated,  stores,  china,  _beauty,  accessories, vsco, victoria`s secret &amp; co, apparel retailers</v>
      </c>
    </row>
    <row r="237" spans="4:14" x14ac:dyDescent="0.2">
      <c r="D237" t="s">
        <v>23</v>
      </c>
      <c r="E237" t="s">
        <v>4577</v>
      </c>
      <c r="K237" t="s">
        <v>1375</v>
      </c>
      <c r="L237" t="s">
        <v>1569</v>
      </c>
      <c r="M237" t="s">
        <v>1553</v>
      </c>
      <c r="N237" t="str">
        <f t="shared" si="3"/>
        <v>stores,  company_operated,  stores,  canada, vsco, victoria`s secret &amp; co, apparel retailers</v>
      </c>
    </row>
    <row r="238" spans="4:14" x14ac:dyDescent="0.2">
      <c r="D238" t="s">
        <v>24</v>
      </c>
      <c r="E238" t="s">
        <v>4578</v>
      </c>
      <c r="K238" t="s">
        <v>1375</v>
      </c>
      <c r="L238" t="s">
        <v>1569</v>
      </c>
      <c r="M238" t="s">
        <v>1553</v>
      </c>
      <c r="N238" t="str">
        <f t="shared" si="3"/>
        <v>stores,  company_operated,  stores,  china,  _full_assortment, vsco, victoria`s secret &amp; co, apparel retailers</v>
      </c>
    </row>
    <row r="239" spans="4:14" x14ac:dyDescent="0.2">
      <c r="D239" t="s">
        <v>25</v>
      </c>
      <c r="E239" t="s">
        <v>4579</v>
      </c>
      <c r="K239" t="s">
        <v>1375</v>
      </c>
      <c r="L239" t="s">
        <v>1569</v>
      </c>
      <c r="M239" t="s">
        <v>1553</v>
      </c>
      <c r="N239" t="str">
        <f t="shared" si="3"/>
        <v>stores,  company_operated,  stores,  us, vsco, victoria`s secret &amp; co, apparel retailers</v>
      </c>
    </row>
    <row r="240" spans="4:14" x14ac:dyDescent="0.2">
      <c r="D240" t="s">
        <v>26</v>
      </c>
      <c r="E240" t="s">
        <v>4580</v>
      </c>
      <c r="K240" t="s">
        <v>1375</v>
      </c>
      <c r="L240" t="s">
        <v>1569</v>
      </c>
      <c r="M240" t="s">
        <v>1553</v>
      </c>
      <c r="N240" t="str">
        <f t="shared" si="3"/>
        <v>stores,  partner_operated,  stores,  beauty,  accessories, vsco, victoria`s secret &amp; co, apparel retailers</v>
      </c>
    </row>
    <row r="241" spans="4:14" x14ac:dyDescent="0.2">
      <c r="D241" t="s">
        <v>27</v>
      </c>
      <c r="E241" t="s">
        <v>4581</v>
      </c>
      <c r="K241" t="s">
        <v>1375</v>
      </c>
      <c r="L241" t="s">
        <v>1569</v>
      </c>
      <c r="M241" t="s">
        <v>1553</v>
      </c>
      <c r="N241" t="str">
        <f t="shared" si="3"/>
        <v>stores,  partner_operated,  stores,  full_assortment, vsco, victoria`s secret &amp; co, apparel retailers</v>
      </c>
    </row>
    <row r="242" spans="4:14" x14ac:dyDescent="0.2">
      <c r="D242" t="s">
        <v>29</v>
      </c>
      <c r="E242" t="s">
        <v>4582</v>
      </c>
      <c r="K242" t="s">
        <v>1375</v>
      </c>
      <c r="L242" t="s">
        <v>1569</v>
      </c>
      <c r="M242" t="s">
        <v>1553</v>
      </c>
      <c r="N242" t="str">
        <f t="shared" si="3"/>
        <v>stores,  beauty,  accessories, vsco, victoria`s secret &amp; co, apparel retailers</v>
      </c>
    </row>
    <row r="243" spans="4:14" x14ac:dyDescent="0.2">
      <c r="D243" t="s">
        <v>30</v>
      </c>
      <c r="E243" t="s">
        <v>4583</v>
      </c>
      <c r="K243" t="s">
        <v>1375</v>
      </c>
      <c r="L243" t="s">
        <v>1569</v>
      </c>
      <c r="M243" t="s">
        <v>1553</v>
      </c>
      <c r="N243" t="str">
        <f t="shared" si="3"/>
        <v>stores,  full_assortment, vsco, victoria`s secret &amp; co, apparel retailers</v>
      </c>
    </row>
    <row r="244" spans="4:14" x14ac:dyDescent="0.2">
      <c r="D244" t="s">
        <v>31</v>
      </c>
      <c r="E244" t="s">
        <v>4584</v>
      </c>
      <c r="K244" t="s">
        <v>1375</v>
      </c>
      <c r="L244" t="s">
        <v>1569</v>
      </c>
      <c r="M244" t="s">
        <v>1553</v>
      </c>
      <c r="N244" t="str">
        <f t="shared" si="3"/>
        <v>sales,  selling,  square_foot,  company_operated,  stores,  sales,  selling, , vsco, victoria`s secret &amp; co, apparel retailers</v>
      </c>
    </row>
    <row r="245" spans="4:14" x14ac:dyDescent="0.2">
      <c r="D245" t="s">
        <v>34</v>
      </c>
      <c r="E245" t="s">
        <v>4585</v>
      </c>
      <c r="K245" t="s">
        <v>1375</v>
      </c>
      <c r="L245" t="s">
        <v>1569</v>
      </c>
      <c r="M245" t="s">
        <v>1553</v>
      </c>
      <c r="N245" t="str">
        <f t="shared" si="3"/>
        <v>sales,  average,  store,  company_operated,  stores,  sales,  average, , vsco, victoria`s secret &amp; co, apparel retailers</v>
      </c>
    </row>
    <row r="246" spans="4:14" x14ac:dyDescent="0.2">
      <c r="D246" t="s">
        <v>36</v>
      </c>
      <c r="E246" t="s">
        <v>4586</v>
      </c>
      <c r="K246" t="s">
        <v>1375</v>
      </c>
      <c r="L246" t="s">
        <v>1569</v>
      </c>
      <c r="M246" t="s">
        <v>1553</v>
      </c>
      <c r="N246" t="str">
        <f t="shared" si="3"/>
        <v>segment,  revenue,  direct_revenue, vsco, victoria`s secret &amp; co, apparel retailers</v>
      </c>
    </row>
    <row r="247" spans="4:14" x14ac:dyDescent="0.2">
      <c r="D247" t="s">
        <v>37</v>
      </c>
      <c r="E247" t="s">
        <v>4587</v>
      </c>
      <c r="K247" t="s">
        <v>1375</v>
      </c>
      <c r="L247" t="s">
        <v>1569</v>
      </c>
      <c r="M247" t="s">
        <v>1553</v>
      </c>
      <c r="N247" t="str">
        <f t="shared" si="3"/>
        <v>segment,  revenue,  international,  revenue, vsco, victoria`s secret &amp; co, apparel retailers</v>
      </c>
    </row>
    <row r="248" spans="4:14" x14ac:dyDescent="0.2">
      <c r="D248" t="s">
        <v>38</v>
      </c>
      <c r="E248" t="s">
        <v>4588</v>
      </c>
      <c r="K248" t="s">
        <v>1375</v>
      </c>
      <c r="L248" t="s">
        <v>1569</v>
      </c>
      <c r="M248" t="s">
        <v>1553</v>
      </c>
      <c r="N248" t="str">
        <f t="shared" si="3"/>
        <v>segment,  revenue,  revenue_from,  stores,  north_america, vsco, victoria`s secret &amp; co, apparel retailers</v>
      </c>
    </row>
    <row r="249" spans="4:14" x14ac:dyDescent="0.2">
      <c r="D249" t="s">
        <v>40</v>
      </c>
      <c r="E249" t="s">
        <v>4589</v>
      </c>
      <c r="K249" t="s">
        <v>1375</v>
      </c>
      <c r="L249" t="s">
        <v>1569</v>
      </c>
      <c r="M249" t="s">
        <v>1553</v>
      </c>
      <c r="N249" t="str">
        <f t="shared" si="3"/>
        <v>store_closures,  company_operated,  stores,  china,  _beauty,  accessories, vsco, victoria`s secret &amp; co, apparel retailers</v>
      </c>
    </row>
    <row r="250" spans="4:14" x14ac:dyDescent="0.2">
      <c r="D250" t="s">
        <v>41</v>
      </c>
      <c r="E250" t="s">
        <v>4590</v>
      </c>
      <c r="K250" t="s">
        <v>1375</v>
      </c>
      <c r="L250" t="s">
        <v>1569</v>
      </c>
      <c r="M250" t="s">
        <v>1553</v>
      </c>
      <c r="N250" t="str">
        <f t="shared" si="3"/>
        <v>store_closures,  company_operated,  stores,  canada, vsco, victoria`s secret &amp; co, apparel retailers</v>
      </c>
    </row>
    <row r="251" spans="4:14" x14ac:dyDescent="0.2">
      <c r="D251" t="s">
        <v>40</v>
      </c>
      <c r="E251" t="s">
        <v>4591</v>
      </c>
      <c r="K251" t="s">
        <v>1375</v>
      </c>
      <c r="L251" t="s">
        <v>1569</v>
      </c>
      <c r="M251" t="s">
        <v>1553</v>
      </c>
      <c r="N251" t="str">
        <f t="shared" si="3"/>
        <v>store_closures,  company_operated,  stores,  china,  _full_assortment, vsco, victoria`s secret &amp; co, apparel retailers</v>
      </c>
    </row>
    <row r="252" spans="4:14" x14ac:dyDescent="0.2">
      <c r="D252" t="s">
        <v>41</v>
      </c>
      <c r="E252" t="s">
        <v>4592</v>
      </c>
      <c r="K252" t="s">
        <v>1375</v>
      </c>
      <c r="L252" t="s">
        <v>1569</v>
      </c>
      <c r="M252" t="s">
        <v>1553</v>
      </c>
      <c r="N252" t="str">
        <f t="shared" si="3"/>
        <v>store_closures,  company_operated,  stores,  us, vsco, victoria`s secret &amp; co, apparel retailers</v>
      </c>
    </row>
    <row r="253" spans="4:14" x14ac:dyDescent="0.2">
      <c r="D253" t="s">
        <v>43</v>
      </c>
      <c r="E253" t="s">
        <v>4593</v>
      </c>
      <c r="K253" t="s">
        <v>1375</v>
      </c>
      <c r="L253" t="s">
        <v>1569</v>
      </c>
      <c r="M253" t="s">
        <v>1553</v>
      </c>
      <c r="N253" t="str">
        <f t="shared" si="3"/>
        <v>store_closures,  partner_operated,  stores,  beauty,  accessories, vsco, victoria`s secret &amp; co, apparel retailers</v>
      </c>
    </row>
    <row r="254" spans="4:14" x14ac:dyDescent="0.2">
      <c r="D254" t="s">
        <v>45</v>
      </c>
      <c r="E254" t="s">
        <v>4594</v>
      </c>
      <c r="K254" t="s">
        <v>1375</v>
      </c>
      <c r="L254" t="s">
        <v>1569</v>
      </c>
      <c r="M254" t="s">
        <v>1553</v>
      </c>
      <c r="N254" t="str">
        <f t="shared" si="3"/>
        <v>store_closures,  partner_operated,  stores,  full_assortment, vsco, victoria`s secret &amp; co, apparel retailers</v>
      </c>
    </row>
    <row r="255" spans="4:14" x14ac:dyDescent="0.2">
      <c r="D255" t="s">
        <v>46</v>
      </c>
      <c r="E255" t="s">
        <v>4595</v>
      </c>
      <c r="K255" t="s">
        <v>1452</v>
      </c>
      <c r="L255" t="s">
        <v>1574</v>
      </c>
      <c r="M255" t="s">
        <v>1553</v>
      </c>
      <c r="N255" t="str">
        <f t="shared" si="3"/>
        <v>revenue,  australia, zumz, zumiez inc, apparel retailers</v>
      </c>
    </row>
    <row r="256" spans="4:14" x14ac:dyDescent="0.2">
      <c r="D256" t="s">
        <v>47</v>
      </c>
      <c r="E256" t="s">
        <v>4596</v>
      </c>
      <c r="K256" t="s">
        <v>1452</v>
      </c>
      <c r="L256" t="s">
        <v>1574</v>
      </c>
      <c r="M256" t="s">
        <v>1553</v>
      </c>
      <c r="N256" t="str">
        <f t="shared" si="3"/>
        <v>revenue,  canada, zumz, zumiez inc, apparel retailers</v>
      </c>
    </row>
    <row r="257" spans="4:14" x14ac:dyDescent="0.2">
      <c r="D257" t="s">
        <v>48</v>
      </c>
      <c r="E257" t="s">
        <v>4597</v>
      </c>
      <c r="K257" t="s">
        <v>1452</v>
      </c>
      <c r="L257" t="s">
        <v>1574</v>
      </c>
      <c r="M257" t="s">
        <v>1553</v>
      </c>
      <c r="N257" t="str">
        <f t="shared" si="3"/>
        <v>revenue,  europe, zumz, zumiez inc, apparel retailers</v>
      </c>
    </row>
    <row r="258" spans="4:14" x14ac:dyDescent="0.2">
      <c r="D258" t="s">
        <v>50</v>
      </c>
      <c r="E258" t="s">
        <v>4598</v>
      </c>
      <c r="K258" t="s">
        <v>1452</v>
      </c>
      <c r="L258" t="s">
        <v>1574</v>
      </c>
      <c r="M258" t="s">
        <v>1553</v>
      </c>
      <c r="N258" t="str">
        <f t="shared" si="3"/>
        <v>revenue,  united_states, zumz, zumiez inc, apparel retailers</v>
      </c>
    </row>
    <row r="259" spans="4:14" x14ac:dyDescent="0.2">
      <c r="D259" t="s">
        <v>51</v>
      </c>
      <c r="E259" t="s">
        <v>4599</v>
      </c>
      <c r="K259" t="s">
        <v>15</v>
      </c>
      <c r="L259" t="s">
        <v>1594</v>
      </c>
      <c r="M259" t="s">
        <v>1576</v>
      </c>
      <c r="N259" t="str">
        <f t="shared" si="3"/>
        <v>segment,  net_sales,  accessories,  chemicals_sales, aap, advance auto parts, inc., automotive retailers</v>
      </c>
    </row>
    <row r="260" spans="4:14" x14ac:dyDescent="0.2">
      <c r="D260" t="s">
        <v>52</v>
      </c>
      <c r="E260" t="s">
        <v>4600</v>
      </c>
      <c r="K260" t="s">
        <v>15</v>
      </c>
      <c r="L260" t="s">
        <v>1594</v>
      </c>
      <c r="M260" t="s">
        <v>1576</v>
      </c>
      <c r="N260" t="str">
        <f t="shared" ref="N260:N323" si="4">CONCATENATE(E260&amp;", ",LOWER(K260)&amp;", ",LOWER(L260)&amp;", ",LOWER(M260))</f>
        <v>segment,  net_sales,  accessories_sales, aap, advance auto parts, inc., automotive retailers</v>
      </c>
    </row>
    <row r="261" spans="4:14" x14ac:dyDescent="0.2">
      <c r="D261" t="s">
        <v>46</v>
      </c>
      <c r="E261" t="s">
        <v>4601</v>
      </c>
      <c r="K261" t="s">
        <v>15</v>
      </c>
      <c r="L261" t="s">
        <v>1594</v>
      </c>
      <c r="M261" t="s">
        <v>1576</v>
      </c>
      <c r="N261" t="str">
        <f t="shared" si="4"/>
        <v>segment,  net_sales,  chemicals_sales, aap, advance auto parts, inc., automotive retailers</v>
      </c>
    </row>
    <row r="262" spans="4:14" x14ac:dyDescent="0.2">
      <c r="D262" t="s">
        <v>646</v>
      </c>
      <c r="E262" t="s">
        <v>4602</v>
      </c>
      <c r="K262" t="s">
        <v>15</v>
      </c>
      <c r="L262" t="s">
        <v>1594</v>
      </c>
      <c r="M262" t="s">
        <v>1576</v>
      </c>
      <c r="N262" t="str">
        <f t="shared" si="4"/>
        <v>segment,  net_sales,  eliminations, aap, advance auto parts, inc., automotive retailers</v>
      </c>
    </row>
    <row r="263" spans="4:14" x14ac:dyDescent="0.2">
      <c r="D263" t="s">
        <v>126</v>
      </c>
      <c r="E263" t="s">
        <v>4603</v>
      </c>
      <c r="K263" t="s">
        <v>15</v>
      </c>
      <c r="L263" t="s">
        <v>1594</v>
      </c>
      <c r="M263" t="s">
        <v>1576</v>
      </c>
      <c r="N263" t="str">
        <f t="shared" si="4"/>
        <v>segment,  net_sales,  engine_maintenance_sales, aap, advance auto parts, inc., automotive retailers</v>
      </c>
    </row>
    <row r="264" spans="4:14" x14ac:dyDescent="0.2">
      <c r="D264" t="s">
        <v>46</v>
      </c>
      <c r="E264" t="s">
        <v>4604</v>
      </c>
      <c r="K264" t="s">
        <v>15</v>
      </c>
      <c r="L264" t="s">
        <v>1594</v>
      </c>
      <c r="M264" t="s">
        <v>1576</v>
      </c>
      <c r="N264" t="str">
        <f t="shared" si="4"/>
        <v>segment,  net_sales,  guarantor_subsidiaries, aap, advance auto parts, inc., automotive retailers</v>
      </c>
    </row>
    <row r="265" spans="4:14" x14ac:dyDescent="0.2">
      <c r="D265" t="s">
        <v>13</v>
      </c>
      <c r="E265" t="s">
        <v>4605</v>
      </c>
      <c r="K265" t="s">
        <v>15</v>
      </c>
      <c r="L265" t="s">
        <v>1594</v>
      </c>
      <c r="M265" t="s">
        <v>1576</v>
      </c>
      <c r="N265" t="str">
        <f t="shared" si="4"/>
        <v>segment,  net_sales,  non_guarantor_subsidiaries, aap, advance auto parts, inc., automotive retailers</v>
      </c>
    </row>
    <row r="266" spans="4:14" x14ac:dyDescent="0.2">
      <c r="D266" t="s">
        <v>47</v>
      </c>
      <c r="E266" t="s">
        <v>4606</v>
      </c>
      <c r="K266" t="s">
        <v>15</v>
      </c>
      <c r="L266" t="s">
        <v>1594</v>
      </c>
      <c r="M266" t="s">
        <v>1576</v>
      </c>
      <c r="N266" t="str">
        <f t="shared" si="4"/>
        <v>segment,  net_sales,  oil_sales, aap, advance auto parts, inc., automotive retailers</v>
      </c>
    </row>
    <row r="267" spans="4:14" x14ac:dyDescent="0.2">
      <c r="D267" t="s">
        <v>127</v>
      </c>
      <c r="E267" t="s">
        <v>4607</v>
      </c>
      <c r="K267" t="s">
        <v>15</v>
      </c>
      <c r="L267" t="s">
        <v>1594</v>
      </c>
      <c r="M267" t="s">
        <v>1576</v>
      </c>
      <c r="N267" t="str">
        <f t="shared" si="4"/>
        <v>segment,  net_sales,  other_sales, aap, advance auto parts, inc., automotive retailers</v>
      </c>
    </row>
    <row r="268" spans="4:14" x14ac:dyDescent="0.2">
      <c r="D268" t="s">
        <v>129</v>
      </c>
      <c r="E268" t="s">
        <v>4608</v>
      </c>
      <c r="K268" t="s">
        <v>15</v>
      </c>
      <c r="L268" t="s">
        <v>1594</v>
      </c>
      <c r="M268" t="s">
        <v>1576</v>
      </c>
      <c r="N268" t="str">
        <f t="shared" si="4"/>
        <v>segment,  net_sales,  parts,  batteries_sales, aap, advance auto parts, inc., automotive retailers</v>
      </c>
    </row>
    <row r="269" spans="4:14" x14ac:dyDescent="0.2">
      <c r="D269" t="s">
        <v>130</v>
      </c>
      <c r="E269" t="s">
        <v>4609</v>
      </c>
      <c r="K269" t="s">
        <v>15</v>
      </c>
      <c r="L269" t="s">
        <v>1594</v>
      </c>
      <c r="M269" t="s">
        <v>1576</v>
      </c>
      <c r="N269" t="str">
        <f t="shared" si="4"/>
        <v>stores,  _branches,  closures_or_consolidations, aap, advance auto parts, inc., automotive retailers</v>
      </c>
    </row>
    <row r="270" spans="4:14" x14ac:dyDescent="0.2">
      <c r="D270" t="s">
        <v>26</v>
      </c>
      <c r="E270" t="s">
        <v>4610</v>
      </c>
      <c r="K270" t="s">
        <v>15</v>
      </c>
      <c r="L270" t="s">
        <v>1594</v>
      </c>
      <c r="M270" t="s">
        <v>1576</v>
      </c>
      <c r="N270" t="str">
        <f t="shared" si="4"/>
        <v>stores,  _branches,  new,  openings, aap, advance auto parts, inc., automotive retailers</v>
      </c>
    </row>
    <row r="271" spans="4:14" x14ac:dyDescent="0.2">
      <c r="D271" t="s">
        <v>131</v>
      </c>
      <c r="E271" t="s">
        <v>4611</v>
      </c>
      <c r="K271" t="s">
        <v>15</v>
      </c>
      <c r="L271" t="s">
        <v>1594</v>
      </c>
      <c r="M271" t="s">
        <v>1576</v>
      </c>
      <c r="N271" t="str">
        <f t="shared" si="4"/>
        <v>stores,  _branches,  total_number, aap, advance auto parts, inc., automotive retailers</v>
      </c>
    </row>
    <row r="272" spans="4:14" x14ac:dyDescent="0.2">
      <c r="D272" t="s">
        <v>132</v>
      </c>
      <c r="E272" t="s">
        <v>4612</v>
      </c>
      <c r="K272" t="s">
        <v>32</v>
      </c>
      <c r="L272" t="s">
        <v>1585</v>
      </c>
      <c r="M272" t="s">
        <v>1576</v>
      </c>
      <c r="N272" t="str">
        <f t="shared" si="4"/>
        <v>selling_price,  new_vehicle,  selling_price, abg, asbury automotive group inc, automotive retailers</v>
      </c>
    </row>
    <row r="273" spans="4:14" x14ac:dyDescent="0.2">
      <c r="D273" t="s">
        <v>134</v>
      </c>
      <c r="E273" t="s">
        <v>4613</v>
      </c>
      <c r="K273" t="s">
        <v>32</v>
      </c>
      <c r="L273" t="s">
        <v>1585</v>
      </c>
      <c r="M273" t="s">
        <v>1576</v>
      </c>
      <c r="N273" t="str">
        <f t="shared" si="4"/>
        <v>selling_price,  same_,  storenew_vehicle,  selling_price, abg, asbury automotive group inc, automotive retailers</v>
      </c>
    </row>
    <row r="274" spans="4:14" x14ac:dyDescent="0.2">
      <c r="D274" t="s">
        <v>135</v>
      </c>
      <c r="E274" t="s">
        <v>4614</v>
      </c>
      <c r="K274" t="s">
        <v>32</v>
      </c>
      <c r="L274" t="s">
        <v>1585</v>
      </c>
      <c r="M274" t="s">
        <v>1576</v>
      </c>
      <c r="N274" t="str">
        <f t="shared" si="4"/>
        <v>selling_price,  same_storeused_vehicles,  retail_,  selling_price, abg, asbury automotive group inc, automotive retailers</v>
      </c>
    </row>
    <row r="275" spans="4:14" x14ac:dyDescent="0.2">
      <c r="D275" t="s">
        <v>136</v>
      </c>
      <c r="E275" t="s">
        <v>4615</v>
      </c>
      <c r="K275" t="s">
        <v>32</v>
      </c>
      <c r="L275" t="s">
        <v>1585</v>
      </c>
      <c r="M275" t="s">
        <v>1576</v>
      </c>
      <c r="N275" t="str">
        <f t="shared" si="4"/>
        <v>selling_price,  used_vehicle_retail_,  selling_price, abg, asbury automotive group inc, automotive retailers</v>
      </c>
    </row>
    <row r="276" spans="4:14" x14ac:dyDescent="0.2">
      <c r="D276" t="s">
        <v>137</v>
      </c>
      <c r="E276" t="s">
        <v>4616</v>
      </c>
      <c r="K276" t="s">
        <v>32</v>
      </c>
      <c r="L276" t="s">
        <v>1585</v>
      </c>
      <c r="M276" t="s">
        <v>1576</v>
      </c>
      <c r="N276" t="str">
        <f t="shared" si="4"/>
        <v>new_vehicle,  same_store, abg, asbury automotive group inc, automotive retailers</v>
      </c>
    </row>
    <row r="277" spans="4:14" x14ac:dyDescent="0.2">
      <c r="D277" t="s">
        <v>138</v>
      </c>
      <c r="E277" t="s">
        <v>4617</v>
      </c>
      <c r="K277" t="s">
        <v>32</v>
      </c>
      <c r="L277" t="s">
        <v>1585</v>
      </c>
      <c r="M277" t="s">
        <v>1576</v>
      </c>
      <c r="N277" t="str">
        <f t="shared" si="4"/>
        <v>new_vehicle,  total_company, abg, asbury automotive group inc, automotive retailers</v>
      </c>
    </row>
    <row r="278" spans="4:14" x14ac:dyDescent="0.2">
      <c r="D278" t="s">
        <v>139</v>
      </c>
      <c r="E278" t="s">
        <v>4618</v>
      </c>
      <c r="K278" t="s">
        <v>32</v>
      </c>
      <c r="L278" t="s">
        <v>1585</v>
      </c>
      <c r="M278" t="s">
        <v>1576</v>
      </c>
      <c r="N278" t="str">
        <f t="shared" si="4"/>
        <v>used_vehicles,  retail_sold,  same_store, abg, asbury automotive group inc, automotive retailers</v>
      </c>
    </row>
    <row r="279" spans="4:14" x14ac:dyDescent="0.2">
      <c r="D279" t="s">
        <v>140</v>
      </c>
      <c r="E279" t="s">
        <v>4619</v>
      </c>
      <c r="K279" t="s">
        <v>32</v>
      </c>
      <c r="L279" t="s">
        <v>1585</v>
      </c>
      <c r="M279" t="s">
        <v>1576</v>
      </c>
      <c r="N279" t="str">
        <f t="shared" si="4"/>
        <v>used_vehicles,  retail_sold,  total_company, abg, asbury automotive group inc, automotive retailers</v>
      </c>
    </row>
    <row r="280" spans="4:14" x14ac:dyDescent="0.2">
      <c r="D280" t="s">
        <v>141</v>
      </c>
      <c r="E280" t="s">
        <v>4620</v>
      </c>
      <c r="K280" t="s">
        <v>32</v>
      </c>
      <c r="L280" t="s">
        <v>1585</v>
      </c>
      <c r="M280" t="s">
        <v>1576</v>
      </c>
      <c r="N280" t="str">
        <f t="shared" si="4"/>
        <v>franchises,  franchises, abg, asbury automotive group inc, automotive retailers</v>
      </c>
    </row>
    <row r="281" spans="4:14" x14ac:dyDescent="0.2">
      <c r="D281" t="s">
        <v>142</v>
      </c>
      <c r="E281" t="s">
        <v>4621</v>
      </c>
      <c r="K281" t="s">
        <v>32</v>
      </c>
      <c r="L281" t="s">
        <v>1585</v>
      </c>
      <c r="M281" t="s">
        <v>1576</v>
      </c>
      <c r="N281" t="str">
        <f t="shared" si="4"/>
        <v>segment,  revenue,  finance,  insurance, abg, asbury automotive group inc, automotive retailers</v>
      </c>
    </row>
    <row r="282" spans="4:14" x14ac:dyDescent="0.2">
      <c r="D282" t="s">
        <v>46</v>
      </c>
      <c r="E282" t="s">
        <v>4622</v>
      </c>
      <c r="K282" t="s">
        <v>32</v>
      </c>
      <c r="L282" t="s">
        <v>1585</v>
      </c>
      <c r="M282" t="s">
        <v>1576</v>
      </c>
      <c r="N282" t="str">
        <f t="shared" si="4"/>
        <v>segment,  revenue,  new_vehicle, abg, asbury automotive group inc, automotive retailers</v>
      </c>
    </row>
    <row r="283" spans="4:14" x14ac:dyDescent="0.2">
      <c r="D283" t="s">
        <v>127</v>
      </c>
      <c r="E283" t="s">
        <v>4623</v>
      </c>
      <c r="K283" t="s">
        <v>32</v>
      </c>
      <c r="L283" t="s">
        <v>1585</v>
      </c>
      <c r="M283" t="s">
        <v>1576</v>
      </c>
      <c r="N283" t="str">
        <f t="shared" si="4"/>
        <v>segment,  revenue,  parts,  service, abg, asbury automotive group inc, automotive retailers</v>
      </c>
    </row>
    <row r="284" spans="4:14" x14ac:dyDescent="0.2">
      <c r="D284" t="s">
        <v>163</v>
      </c>
      <c r="E284" t="s">
        <v>4624</v>
      </c>
      <c r="K284" t="s">
        <v>32</v>
      </c>
      <c r="L284" t="s">
        <v>1585</v>
      </c>
      <c r="M284" t="s">
        <v>1576</v>
      </c>
      <c r="N284" t="str">
        <f t="shared" si="4"/>
        <v>segment,  revenue,  used_vehicle, abg, asbury automotive group inc, automotive retailers</v>
      </c>
    </row>
    <row r="285" spans="4:14" x14ac:dyDescent="0.2">
      <c r="D285" t="s">
        <v>164</v>
      </c>
      <c r="E285" t="s">
        <v>4625</v>
      </c>
      <c r="K285" t="s">
        <v>32</v>
      </c>
      <c r="L285" t="s">
        <v>1585</v>
      </c>
      <c r="M285" t="s">
        <v>1576</v>
      </c>
      <c r="N285" t="str">
        <f t="shared" si="4"/>
        <v>sub_segment,  revenue,  luxury,  new_vehicle, abg, asbury automotive group inc, automotive retailers</v>
      </c>
    </row>
    <row r="286" spans="4:14" x14ac:dyDescent="0.2">
      <c r="D286" t="s">
        <v>166</v>
      </c>
      <c r="E286" t="s">
        <v>4626</v>
      </c>
      <c r="K286" t="s">
        <v>32</v>
      </c>
      <c r="L286" t="s">
        <v>1585</v>
      </c>
      <c r="M286" t="s">
        <v>1576</v>
      </c>
      <c r="N286" t="str">
        <f t="shared" si="4"/>
        <v>sub_segment,  revenue,  retail,  used_vehicle, abg, asbury automotive group inc, automotive retailers</v>
      </c>
    </row>
    <row r="287" spans="4:14" x14ac:dyDescent="0.2">
      <c r="D287" t="s">
        <v>167</v>
      </c>
      <c r="E287" t="s">
        <v>4627</v>
      </c>
      <c r="K287" t="s">
        <v>32</v>
      </c>
      <c r="L287" t="s">
        <v>1585</v>
      </c>
      <c r="M287" t="s">
        <v>1576</v>
      </c>
      <c r="N287" t="str">
        <f t="shared" si="4"/>
        <v>sub_segment,  revenue,  wholesale,  used_vehicle, abg, asbury automotive group inc, automotive retailers</v>
      </c>
    </row>
    <row r="288" spans="4:14" x14ac:dyDescent="0.2">
      <c r="D288" t="s">
        <v>13</v>
      </c>
      <c r="E288" t="s">
        <v>4628</v>
      </c>
      <c r="K288" t="s">
        <v>32</v>
      </c>
      <c r="L288" t="s">
        <v>1585</v>
      </c>
      <c r="M288" t="s">
        <v>1576</v>
      </c>
      <c r="N288" t="str">
        <f t="shared" si="4"/>
        <v>volume,  new_vehicle, abg, asbury automotive group inc, automotive retailers</v>
      </c>
    </row>
    <row r="289" spans="4:14" x14ac:dyDescent="0.2">
      <c r="D289" t="s">
        <v>170</v>
      </c>
      <c r="E289" t="s">
        <v>4629</v>
      </c>
      <c r="K289" t="s">
        <v>32</v>
      </c>
      <c r="L289" t="s">
        <v>1585</v>
      </c>
      <c r="M289" t="s">
        <v>1576</v>
      </c>
      <c r="N289" t="str">
        <f t="shared" si="4"/>
        <v>volume,  used_vehicle_retail, abg, asbury automotive group inc, automotive retailers</v>
      </c>
    </row>
    <row r="290" spans="4:14" x14ac:dyDescent="0.2">
      <c r="D290" t="s">
        <v>169</v>
      </c>
      <c r="E290" t="s">
        <v>4630</v>
      </c>
      <c r="K290" t="s">
        <v>124</v>
      </c>
      <c r="L290" t="s">
        <v>1584</v>
      </c>
      <c r="M290" t="s">
        <v>1576</v>
      </c>
      <c r="N290" t="str">
        <f t="shared" si="4"/>
        <v>revenue,  finance,  insurance,  net, an, autonation, inc., automotive retailers</v>
      </c>
    </row>
    <row r="291" spans="4:14" x14ac:dyDescent="0.2">
      <c r="D291" t="s">
        <v>172</v>
      </c>
      <c r="E291" t="s">
        <v>4631</v>
      </c>
      <c r="K291" t="s">
        <v>124</v>
      </c>
      <c r="L291" t="s">
        <v>1584</v>
      </c>
      <c r="M291" t="s">
        <v>1576</v>
      </c>
      <c r="N291" t="str">
        <f t="shared" si="4"/>
        <v>revenue,  new_vehicle, an, autonation, inc., automotive retailers</v>
      </c>
    </row>
    <row r="292" spans="4:14" x14ac:dyDescent="0.2">
      <c r="D292" t="s">
        <v>173</v>
      </c>
      <c r="E292" t="s">
        <v>4632</v>
      </c>
      <c r="K292" t="s">
        <v>124</v>
      </c>
      <c r="L292" t="s">
        <v>1584</v>
      </c>
      <c r="M292" t="s">
        <v>1576</v>
      </c>
      <c r="N292" t="str">
        <f t="shared" si="4"/>
        <v>revenue,  other, an, autonation, inc., automotive retailers</v>
      </c>
    </row>
    <row r="293" spans="4:14" x14ac:dyDescent="0.2">
      <c r="D293" t="s">
        <v>174</v>
      </c>
      <c r="E293" t="s">
        <v>4633</v>
      </c>
      <c r="K293" t="s">
        <v>124</v>
      </c>
      <c r="L293" t="s">
        <v>1584</v>
      </c>
      <c r="M293" t="s">
        <v>1576</v>
      </c>
      <c r="N293" t="str">
        <f t="shared" si="4"/>
        <v>revenue,  parts,  service, an, autonation, inc., automotive retailers</v>
      </c>
    </row>
    <row r="294" spans="4:14" x14ac:dyDescent="0.2">
      <c r="D294" t="s">
        <v>175</v>
      </c>
      <c r="E294" t="s">
        <v>4634</v>
      </c>
      <c r="K294" t="s">
        <v>124</v>
      </c>
      <c r="L294" t="s">
        <v>1584</v>
      </c>
      <c r="M294" t="s">
        <v>1576</v>
      </c>
      <c r="N294" t="str">
        <f t="shared" si="4"/>
        <v>revenue,  used_vehicle, an, autonation, inc., automotive retailers</v>
      </c>
    </row>
    <row r="295" spans="4:14" x14ac:dyDescent="0.2">
      <c r="D295" t="s">
        <v>94</v>
      </c>
      <c r="E295" t="s">
        <v>4635</v>
      </c>
      <c r="K295" t="s">
        <v>124</v>
      </c>
      <c r="L295" t="s">
        <v>1584</v>
      </c>
      <c r="M295" t="s">
        <v>1576</v>
      </c>
      <c r="N295" t="str">
        <f t="shared" si="4"/>
        <v>sales,  finance,  insurance_,  net_sales, an, autonation, inc., automotive retailers</v>
      </c>
    </row>
    <row r="296" spans="4:14" x14ac:dyDescent="0.2">
      <c r="D296" t="s">
        <v>360</v>
      </c>
      <c r="E296" t="s">
        <v>4636</v>
      </c>
      <c r="K296" t="s">
        <v>124</v>
      </c>
      <c r="L296" t="s">
        <v>1584</v>
      </c>
      <c r="M296" t="s">
        <v>1576</v>
      </c>
      <c r="N296" t="str">
        <f t="shared" si="4"/>
        <v>sales,  new_vehicle,  sales, an, autonation, inc., automotive retailers</v>
      </c>
    </row>
    <row r="297" spans="4:14" x14ac:dyDescent="0.2">
      <c r="D297" t="s">
        <v>361</v>
      </c>
      <c r="E297" t="s">
        <v>4469</v>
      </c>
      <c r="K297" t="s">
        <v>124</v>
      </c>
      <c r="L297" t="s">
        <v>1584</v>
      </c>
      <c r="M297" t="s">
        <v>1576</v>
      </c>
      <c r="N297" t="str">
        <f t="shared" si="4"/>
        <v>sales,  other_sales, an, autonation, inc., automotive retailers</v>
      </c>
    </row>
    <row r="298" spans="4:14" x14ac:dyDescent="0.2">
      <c r="D298" t="s">
        <v>362</v>
      </c>
      <c r="E298" t="s">
        <v>4637</v>
      </c>
      <c r="K298" t="s">
        <v>124</v>
      </c>
      <c r="L298" t="s">
        <v>1584</v>
      </c>
      <c r="M298" t="s">
        <v>1576</v>
      </c>
      <c r="N298" t="str">
        <f t="shared" si="4"/>
        <v>sales,  parts,  service_sales, an, autonation, inc., automotive retailers</v>
      </c>
    </row>
    <row r="299" spans="4:14" x14ac:dyDescent="0.2">
      <c r="D299" t="s">
        <v>363</v>
      </c>
      <c r="E299" t="s">
        <v>4638</v>
      </c>
      <c r="K299" t="s">
        <v>124</v>
      </c>
      <c r="L299" t="s">
        <v>1584</v>
      </c>
      <c r="M299" t="s">
        <v>1576</v>
      </c>
      <c r="N299" t="str">
        <f t="shared" si="4"/>
        <v>sales,  used_vehicle_sales, an, autonation, inc., automotive retailers</v>
      </c>
    </row>
    <row r="300" spans="4:14" x14ac:dyDescent="0.2">
      <c r="D300" t="s">
        <v>333</v>
      </c>
      <c r="E300" t="s">
        <v>4639</v>
      </c>
      <c r="K300" t="s">
        <v>124</v>
      </c>
      <c r="L300" t="s">
        <v>1584</v>
      </c>
      <c r="M300" t="s">
        <v>1576</v>
      </c>
      <c r="N300" t="str">
        <f t="shared" si="4"/>
        <v>segment,  revenues,  corporate,  other, an, autonation, inc., automotive retailers</v>
      </c>
    </row>
    <row r="301" spans="4:14" x14ac:dyDescent="0.2">
      <c r="D301" t="s">
        <v>365</v>
      </c>
      <c r="E301" t="s">
        <v>4640</v>
      </c>
      <c r="K301" t="s">
        <v>124</v>
      </c>
      <c r="L301" t="s">
        <v>1584</v>
      </c>
      <c r="M301" t="s">
        <v>1576</v>
      </c>
      <c r="N301" t="str">
        <f t="shared" si="4"/>
        <v>segment,  revenues,  corporate,  other,  revenue, an, autonation, inc., automotive retailers</v>
      </c>
    </row>
    <row r="302" spans="4:14" x14ac:dyDescent="0.2">
      <c r="D302" t="s">
        <v>209</v>
      </c>
      <c r="E302" t="s">
        <v>4641</v>
      </c>
      <c r="K302" t="s">
        <v>124</v>
      </c>
      <c r="L302" t="s">
        <v>1584</v>
      </c>
      <c r="M302" t="s">
        <v>1576</v>
      </c>
      <c r="N302" t="str">
        <f t="shared" si="4"/>
        <v>segment,  revenues,  domestic, an, autonation, inc., automotive retailers</v>
      </c>
    </row>
    <row r="303" spans="4:14" x14ac:dyDescent="0.2">
      <c r="D303" t="s">
        <v>333</v>
      </c>
      <c r="E303" t="s">
        <v>4642</v>
      </c>
      <c r="K303" t="s">
        <v>124</v>
      </c>
      <c r="L303" t="s">
        <v>1584</v>
      </c>
      <c r="M303" t="s">
        <v>1576</v>
      </c>
      <c r="N303" t="str">
        <f t="shared" si="4"/>
        <v>segment,  revenues,  domestic_revenue, an, autonation, inc., automotive retailers</v>
      </c>
    </row>
    <row r="304" spans="4:14" x14ac:dyDescent="0.2">
      <c r="D304" t="s">
        <v>366</v>
      </c>
      <c r="E304" t="s">
        <v>4643</v>
      </c>
      <c r="K304" t="s">
        <v>124</v>
      </c>
      <c r="L304" t="s">
        <v>1584</v>
      </c>
      <c r="M304" t="s">
        <v>1576</v>
      </c>
      <c r="N304" t="str">
        <f t="shared" si="4"/>
        <v>segment,  revenues,  import, an, autonation, inc., automotive retailers</v>
      </c>
    </row>
    <row r="305" spans="4:14" x14ac:dyDescent="0.2">
      <c r="D305" t="s">
        <v>365</v>
      </c>
      <c r="E305" t="s">
        <v>4644</v>
      </c>
      <c r="K305" t="s">
        <v>124</v>
      </c>
      <c r="L305" t="s">
        <v>1584</v>
      </c>
      <c r="M305" t="s">
        <v>1576</v>
      </c>
      <c r="N305" t="str">
        <f t="shared" si="4"/>
        <v>segment,  revenues,  import,  revenue, an, autonation, inc., automotive retailers</v>
      </c>
    </row>
    <row r="306" spans="4:14" x14ac:dyDescent="0.2">
      <c r="D306" t="s">
        <v>380</v>
      </c>
      <c r="E306" t="s">
        <v>4645</v>
      </c>
      <c r="K306" t="s">
        <v>124</v>
      </c>
      <c r="L306" t="s">
        <v>1584</v>
      </c>
      <c r="M306" t="s">
        <v>1576</v>
      </c>
      <c r="N306" t="str">
        <f t="shared" si="4"/>
        <v>segment,  revenues,  premium_luxury, an, autonation, inc., automotive retailers</v>
      </c>
    </row>
    <row r="307" spans="4:14" x14ac:dyDescent="0.2">
      <c r="D307" t="s">
        <v>374</v>
      </c>
      <c r="E307" t="s">
        <v>4646</v>
      </c>
      <c r="K307" t="s">
        <v>124</v>
      </c>
      <c r="L307" t="s">
        <v>1584</v>
      </c>
      <c r="M307" t="s">
        <v>1576</v>
      </c>
      <c r="N307" t="str">
        <f t="shared" si="4"/>
        <v>segment,  revenues,  premium_luxury,  revenue, an, autonation, inc., automotive retailers</v>
      </c>
    </row>
    <row r="308" spans="4:14" x14ac:dyDescent="0.2">
      <c r="D308" t="s">
        <v>375</v>
      </c>
      <c r="E308" t="s">
        <v>4647</v>
      </c>
      <c r="K308" t="s">
        <v>124</v>
      </c>
      <c r="L308" t="s">
        <v>1584</v>
      </c>
      <c r="M308" t="s">
        <v>1576</v>
      </c>
      <c r="N308" t="str">
        <f t="shared" si="4"/>
        <v>vehicles_sold,  total,  vehicles_sold, an, autonation, inc., automotive retailers</v>
      </c>
    </row>
    <row r="309" spans="4:14" x14ac:dyDescent="0.2">
      <c r="D309" t="s">
        <v>381</v>
      </c>
      <c r="E309" t="s">
        <v>4648</v>
      </c>
      <c r="K309" t="s">
        <v>124</v>
      </c>
      <c r="L309" t="s">
        <v>1584</v>
      </c>
      <c r="M309" t="s">
        <v>1576</v>
      </c>
      <c r="N309" t="str">
        <f t="shared" si="4"/>
        <v>vehicles_sold,  new_vehicle, an, autonation, inc., automotive retailers</v>
      </c>
    </row>
    <row r="310" spans="4:14" x14ac:dyDescent="0.2">
      <c r="D310" t="s">
        <v>376</v>
      </c>
      <c r="E310" t="s">
        <v>4649</v>
      </c>
      <c r="K310" t="s">
        <v>124</v>
      </c>
      <c r="L310" t="s">
        <v>1584</v>
      </c>
      <c r="M310" t="s">
        <v>1576</v>
      </c>
      <c r="N310" t="str">
        <f t="shared" si="4"/>
        <v>vehicles_sold,  used_vehicle, an, autonation, inc., automotive retailers</v>
      </c>
    </row>
    <row r="311" spans="4:14" x14ac:dyDescent="0.2">
      <c r="D311" t="s">
        <v>251</v>
      </c>
      <c r="E311" t="s">
        <v>4650</v>
      </c>
      <c r="K311" t="s">
        <v>161</v>
      </c>
      <c r="L311" t="s">
        <v>1595</v>
      </c>
      <c r="M311" t="s">
        <v>1576</v>
      </c>
      <c r="N311" t="str">
        <f t="shared" si="4"/>
        <v>domestic_sales,  total_,  domestic_sales,  commercial_sales, azo, autozone, inc., automotive retailers</v>
      </c>
    </row>
    <row r="312" spans="4:14" x14ac:dyDescent="0.2">
      <c r="D312" t="s">
        <v>377</v>
      </c>
      <c r="E312" t="s">
        <v>4651</v>
      </c>
      <c r="K312" t="s">
        <v>161</v>
      </c>
      <c r="L312" t="s">
        <v>1595</v>
      </c>
      <c r="M312" t="s">
        <v>1576</v>
      </c>
      <c r="N312" t="str">
        <f t="shared" si="4"/>
        <v>sales,  average,  store,  sales,  average,  store, azo, autozone, inc., automotive retailers</v>
      </c>
    </row>
    <row r="313" spans="4:14" x14ac:dyDescent="0.2">
      <c r="D313" t="s">
        <v>378</v>
      </c>
      <c r="E313" t="s">
        <v>4652</v>
      </c>
      <c r="K313" t="s">
        <v>161</v>
      </c>
      <c r="L313" t="s">
        <v>1595</v>
      </c>
      <c r="M313" t="s">
        <v>1576</v>
      </c>
      <c r="N313" t="str">
        <f t="shared" si="4"/>
        <v>segment_sales,  auto_parts_locations, azo, autozone, inc., automotive retailers</v>
      </c>
    </row>
    <row r="314" spans="4:14" x14ac:dyDescent="0.2">
      <c r="D314" t="s">
        <v>379</v>
      </c>
      <c r="E314" t="s">
        <v>4653</v>
      </c>
      <c r="K314" t="s">
        <v>161</v>
      </c>
      <c r="L314" t="s">
        <v>1595</v>
      </c>
      <c r="M314" t="s">
        <v>1576</v>
      </c>
      <c r="N314" t="str">
        <f t="shared" si="4"/>
        <v>segment_sales,  net_sales, azo, autozone, inc., automotive retailers</v>
      </c>
    </row>
    <row r="315" spans="4:14" x14ac:dyDescent="0.2">
      <c r="D315" t="s">
        <v>1727</v>
      </c>
      <c r="E315" t="s">
        <v>4654</v>
      </c>
      <c r="K315" t="s">
        <v>161</v>
      </c>
      <c r="L315" t="s">
        <v>1595</v>
      </c>
      <c r="M315" t="s">
        <v>1576</v>
      </c>
      <c r="N315" t="str">
        <f t="shared" si="4"/>
        <v>segment_sales,  other, azo, autozone, inc., automotive retailers</v>
      </c>
    </row>
    <row r="316" spans="4:14" x14ac:dyDescent="0.2">
      <c r="D316" t="s">
        <v>389</v>
      </c>
      <c r="E316" t="s">
        <v>4655</v>
      </c>
      <c r="K316" t="s">
        <v>161</v>
      </c>
      <c r="L316" t="s">
        <v>1595</v>
      </c>
      <c r="M316" t="s">
        <v>1576</v>
      </c>
      <c r="N316" t="str">
        <f t="shared" si="4"/>
        <v>segment_sales,  total_,  domestic_sales,  commercial_sales, azo, autozone, inc., automotive retailers</v>
      </c>
    </row>
    <row r="317" spans="4:14" x14ac:dyDescent="0.2">
      <c r="D317" t="s">
        <v>389</v>
      </c>
      <c r="E317" t="s">
        <v>4656</v>
      </c>
      <c r="K317" t="s">
        <v>161</v>
      </c>
      <c r="L317" t="s">
        <v>1595</v>
      </c>
      <c r="M317" t="s">
        <v>1576</v>
      </c>
      <c r="N317" t="str">
        <f t="shared" si="4"/>
        <v>segment_sales,  total_auto_parts_sales, azo, autozone, inc., automotive retailers</v>
      </c>
    </row>
    <row r="318" spans="4:14" x14ac:dyDescent="0.2">
      <c r="D318" t="s">
        <v>390</v>
      </c>
      <c r="E318" t="s">
        <v>4657</v>
      </c>
      <c r="K318" t="s">
        <v>161</v>
      </c>
      <c r="L318" t="s">
        <v>1595</v>
      </c>
      <c r="M318" t="s">
        <v>1576</v>
      </c>
      <c r="N318" t="str">
        <f t="shared" si="4"/>
        <v>segment,  stores,  ending_brazil,  stores, azo, autozone, inc., automotive retailers</v>
      </c>
    </row>
    <row r="319" spans="4:14" x14ac:dyDescent="0.2">
      <c r="D319" t="s">
        <v>391</v>
      </c>
      <c r="E319" t="s">
        <v>4658</v>
      </c>
      <c r="K319" t="s">
        <v>161</v>
      </c>
      <c r="L319" t="s">
        <v>1595</v>
      </c>
      <c r="M319" t="s">
        <v>1576</v>
      </c>
      <c r="N319" t="str">
        <f t="shared" si="4"/>
        <v>segment,  stores,  ending_domestic,  stores, azo, autozone, inc., automotive retailers</v>
      </c>
    </row>
    <row r="320" spans="4:14" x14ac:dyDescent="0.2">
      <c r="D320" t="s">
        <v>392</v>
      </c>
      <c r="E320" t="s">
        <v>4659</v>
      </c>
      <c r="K320" t="s">
        <v>161</v>
      </c>
      <c r="L320" t="s">
        <v>1595</v>
      </c>
      <c r="M320" t="s">
        <v>1576</v>
      </c>
      <c r="N320" t="str">
        <f t="shared" si="4"/>
        <v>segment,  stores,  ending_mexico,  stores, azo, autozone, inc., automotive retailers</v>
      </c>
    </row>
    <row r="321" spans="4:14" x14ac:dyDescent="0.2">
      <c r="D321" t="s">
        <v>394</v>
      </c>
      <c r="E321" t="s">
        <v>4660</v>
      </c>
      <c r="K321" t="s">
        <v>161</v>
      </c>
      <c r="L321" t="s">
        <v>1595</v>
      </c>
      <c r="M321" t="s">
        <v>1576</v>
      </c>
      <c r="N321" t="str">
        <f t="shared" si="4"/>
        <v>segment,  stores,  new_store, azo, autozone, inc., automotive retailers</v>
      </c>
    </row>
    <row r="322" spans="4:14" x14ac:dyDescent="0.2">
      <c r="D322" t="s">
        <v>398</v>
      </c>
      <c r="E322" t="s">
        <v>4661</v>
      </c>
      <c r="K322" t="s">
        <v>161</v>
      </c>
      <c r="L322" t="s">
        <v>1595</v>
      </c>
      <c r="M322" t="s">
        <v>1576</v>
      </c>
      <c r="N322" t="str">
        <f t="shared" si="4"/>
        <v>segment,  stores,  total,  stores, azo, autozone, inc., automotive retailers</v>
      </c>
    </row>
    <row r="323" spans="4:14" x14ac:dyDescent="0.2">
      <c r="D323" t="s">
        <v>399</v>
      </c>
      <c r="E323" t="s">
        <v>4662</v>
      </c>
      <c r="K323" t="s">
        <v>359</v>
      </c>
      <c r="L323" t="s">
        <v>1588</v>
      </c>
      <c r="M323" t="s">
        <v>1576</v>
      </c>
      <c r="N323" t="str">
        <f t="shared" si="4"/>
        <v>revenue,  service,  revenues,  international, cprt, copart inc, automotive retailers</v>
      </c>
    </row>
    <row r="324" spans="4:14" x14ac:dyDescent="0.2">
      <c r="D324" t="s">
        <v>398</v>
      </c>
      <c r="E324" t="s">
        <v>4663</v>
      </c>
      <c r="K324" t="s">
        <v>359</v>
      </c>
      <c r="L324" t="s">
        <v>1588</v>
      </c>
      <c r="M324" t="s">
        <v>1576</v>
      </c>
      <c r="N324" t="str">
        <f t="shared" ref="N324:N387" si="5">CONCATENATE(E324&amp;", ",LOWER(K324)&amp;", ",LOWER(L324)&amp;", ",LOWER(M324))</f>
        <v>revenue,  service,  revenues,  united_states, cprt, copart inc, automotive retailers</v>
      </c>
    </row>
    <row r="325" spans="4:14" x14ac:dyDescent="0.2">
      <c r="D325" t="s">
        <v>399</v>
      </c>
      <c r="E325" t="s">
        <v>4664</v>
      </c>
      <c r="K325" t="s">
        <v>359</v>
      </c>
      <c r="L325" t="s">
        <v>1588</v>
      </c>
      <c r="M325" t="s">
        <v>1576</v>
      </c>
      <c r="N325" t="str">
        <f t="shared" si="5"/>
        <v>revenue,  vehicle_sales,  international, cprt, copart inc, automotive retailers</v>
      </c>
    </row>
    <row r="326" spans="4:14" x14ac:dyDescent="0.2">
      <c r="D326" t="s">
        <v>396</v>
      </c>
      <c r="E326" t="s">
        <v>4665</v>
      </c>
      <c r="K326" t="s">
        <v>359</v>
      </c>
      <c r="L326" t="s">
        <v>1588</v>
      </c>
      <c r="M326" t="s">
        <v>1576</v>
      </c>
      <c r="N326" t="str">
        <f t="shared" si="5"/>
        <v>revenue,  vehicle_sales,  united_states, cprt, copart inc, automotive retailers</v>
      </c>
    </row>
    <row r="327" spans="4:14" x14ac:dyDescent="0.2">
      <c r="D327" t="s">
        <v>400</v>
      </c>
      <c r="E327" t="s">
        <v>4666</v>
      </c>
      <c r="K327" t="s">
        <v>359</v>
      </c>
      <c r="L327" t="s">
        <v>1588</v>
      </c>
      <c r="M327" t="s">
        <v>1576</v>
      </c>
      <c r="N327" t="str">
        <f t="shared" si="5"/>
        <v>revenue,  service,  revenues, cprt, copart inc, automotive retailers</v>
      </c>
    </row>
    <row r="328" spans="4:14" x14ac:dyDescent="0.2">
      <c r="D328" t="s">
        <v>401</v>
      </c>
      <c r="E328" t="s">
        <v>4667</v>
      </c>
      <c r="K328" t="s">
        <v>359</v>
      </c>
      <c r="L328" t="s">
        <v>1588</v>
      </c>
      <c r="M328" t="s">
        <v>1576</v>
      </c>
      <c r="N328" t="str">
        <f t="shared" si="5"/>
        <v>revenue,  vehicle_sales, cprt, copart inc, automotive retailers</v>
      </c>
    </row>
    <row r="329" spans="4:14" x14ac:dyDescent="0.2">
      <c r="D329" t="s">
        <v>403</v>
      </c>
      <c r="E329" t="s">
        <v>4587</v>
      </c>
      <c r="K329" t="s">
        <v>359</v>
      </c>
      <c r="L329" t="s">
        <v>1588</v>
      </c>
      <c r="M329" t="s">
        <v>1576</v>
      </c>
      <c r="N329" t="str">
        <f t="shared" si="5"/>
        <v>segment,  revenue,  international,  revenue, cprt, copart inc, automotive retailers</v>
      </c>
    </row>
    <row r="330" spans="4:14" x14ac:dyDescent="0.2">
      <c r="D330" t="s">
        <v>404</v>
      </c>
      <c r="E330" t="s">
        <v>4668</v>
      </c>
      <c r="K330" t="s">
        <v>359</v>
      </c>
      <c r="L330" t="s">
        <v>1588</v>
      </c>
      <c r="M330" t="s">
        <v>1576</v>
      </c>
      <c r="N330" t="str">
        <f t="shared" si="5"/>
        <v>segment,  revenue,  service,  revenues, cprt, copart inc, automotive retailers</v>
      </c>
    </row>
    <row r="331" spans="4:14" x14ac:dyDescent="0.2">
      <c r="D331" t="s">
        <v>405</v>
      </c>
      <c r="E331" t="s">
        <v>4669</v>
      </c>
      <c r="K331" t="s">
        <v>359</v>
      </c>
      <c r="L331" t="s">
        <v>1588</v>
      </c>
      <c r="M331" t="s">
        <v>1576</v>
      </c>
      <c r="N331" t="str">
        <f t="shared" si="5"/>
        <v>segment,  revenue,  united_states,  revenue, cprt, copart inc, automotive retailers</v>
      </c>
    </row>
    <row r="332" spans="4:14" x14ac:dyDescent="0.2">
      <c r="D332" t="s">
        <v>406</v>
      </c>
      <c r="E332" t="s">
        <v>4670</v>
      </c>
      <c r="K332" t="s">
        <v>359</v>
      </c>
      <c r="L332" t="s">
        <v>1588</v>
      </c>
      <c r="M332" t="s">
        <v>1576</v>
      </c>
      <c r="N332" t="str">
        <f t="shared" si="5"/>
        <v>segment,  revenue,  vehicle_sales, cprt, copart inc, automotive retailers</v>
      </c>
    </row>
    <row r="333" spans="4:14" x14ac:dyDescent="0.2">
      <c r="D333" t="s">
        <v>398</v>
      </c>
      <c r="E333" t="s">
        <v>4671</v>
      </c>
      <c r="K333" t="s">
        <v>373</v>
      </c>
      <c r="L333" t="s">
        <v>1579</v>
      </c>
      <c r="M333" t="s">
        <v>1576</v>
      </c>
      <c r="N333" t="str">
        <f t="shared" si="5"/>
        <v>gross_profit,  total,  gross_profit,  per_retail_unit_sold, crmt, america's car-mart inc, automotive retailers</v>
      </c>
    </row>
    <row r="334" spans="4:14" x14ac:dyDescent="0.2">
      <c r="D334" t="s">
        <v>399</v>
      </c>
      <c r="E334" t="s">
        <v>4672</v>
      </c>
      <c r="K334" t="s">
        <v>373</v>
      </c>
      <c r="L334" t="s">
        <v>1579</v>
      </c>
      <c r="M334" t="s">
        <v>1576</v>
      </c>
      <c r="N334" t="str">
        <f t="shared" si="5"/>
        <v>price,  retail_sales_price, crmt, america's car-mart inc, automotive retailers</v>
      </c>
    </row>
    <row r="335" spans="4:14" x14ac:dyDescent="0.2">
      <c r="D335" t="s">
        <v>408</v>
      </c>
      <c r="E335" t="s">
        <v>4673</v>
      </c>
      <c r="K335" t="s">
        <v>373</v>
      </c>
      <c r="L335" t="s">
        <v>1579</v>
      </c>
      <c r="M335" t="s">
        <v>1576</v>
      </c>
      <c r="N335" t="str">
        <f t="shared" si="5"/>
        <v>sales,  retail_units_sold, crmt, america's car-mart inc, automotive retailers</v>
      </c>
    </row>
    <row r="336" spans="4:14" x14ac:dyDescent="0.2">
      <c r="D336" t="s">
        <v>409</v>
      </c>
      <c r="E336" t="s">
        <v>4674</v>
      </c>
      <c r="K336" t="s">
        <v>373</v>
      </c>
      <c r="L336" t="s">
        <v>1579</v>
      </c>
      <c r="M336" t="s">
        <v>1576</v>
      </c>
      <c r="N336" t="str">
        <f t="shared" si="5"/>
        <v>sales,  unit_sales_volume, crmt, america's car-mart inc, automotive retailers</v>
      </c>
    </row>
    <row r="337" spans="4:14" x14ac:dyDescent="0.2">
      <c r="D337" t="s">
        <v>398</v>
      </c>
      <c r="E337" t="s">
        <v>4675</v>
      </c>
      <c r="K337" t="s">
        <v>373</v>
      </c>
      <c r="L337" t="s">
        <v>1579</v>
      </c>
      <c r="M337" t="s">
        <v>1576</v>
      </c>
      <c r="N337" t="str">
        <f t="shared" si="5"/>
        <v>segment,  revenue,  interest_income,  revenue, crmt, america's car-mart inc, automotive retailers</v>
      </c>
    </row>
    <row r="338" spans="4:14" x14ac:dyDescent="0.2">
      <c r="D338" t="s">
        <v>411</v>
      </c>
      <c r="E338" t="s">
        <v>4676</v>
      </c>
      <c r="K338" t="s">
        <v>373</v>
      </c>
      <c r="L338" t="s">
        <v>1579</v>
      </c>
      <c r="M338" t="s">
        <v>1576</v>
      </c>
      <c r="N338" t="str">
        <f t="shared" si="5"/>
        <v>segment,  revenue,  sales,  revenue, crmt, america's car-mart inc, automotive retailers</v>
      </c>
    </row>
    <row r="339" spans="4:14" x14ac:dyDescent="0.2">
      <c r="D339" t="s">
        <v>412</v>
      </c>
      <c r="E339" t="s">
        <v>4677</v>
      </c>
      <c r="K339" t="s">
        <v>373</v>
      </c>
      <c r="L339" t="s">
        <v>1579</v>
      </c>
      <c r="M339" t="s">
        <v>1576</v>
      </c>
      <c r="N339" t="str">
        <f t="shared" si="5"/>
        <v>sub_segment,  revenue,  accident_protection_plan,  revenue, crmt, america's car-mart inc, automotive retailers</v>
      </c>
    </row>
    <row r="340" spans="4:14" x14ac:dyDescent="0.2">
      <c r="D340" t="s">
        <v>399</v>
      </c>
      <c r="E340" t="s">
        <v>4678</v>
      </c>
      <c r="K340" t="s">
        <v>373</v>
      </c>
      <c r="L340" t="s">
        <v>1579</v>
      </c>
      <c r="M340" t="s">
        <v>1576</v>
      </c>
      <c r="N340" t="str">
        <f t="shared" si="5"/>
        <v>sub_segment,  revenue,  sales_ã¢â‚¬â€œ_used_autos, crmt, america's car-mart inc, automotive retailers</v>
      </c>
    </row>
    <row r="341" spans="4:14" x14ac:dyDescent="0.2">
      <c r="D341" t="s">
        <v>414</v>
      </c>
      <c r="E341" t="s">
        <v>4679</v>
      </c>
      <c r="K341" t="s">
        <v>373</v>
      </c>
      <c r="L341" t="s">
        <v>1579</v>
      </c>
      <c r="M341" t="s">
        <v>1576</v>
      </c>
      <c r="N341" t="str">
        <f t="shared" si="5"/>
        <v>sub_segment,  revenue,  service_contract_sales, crmt, america's car-mart inc, automotive retailers</v>
      </c>
    </row>
    <row r="342" spans="4:14" x14ac:dyDescent="0.2">
      <c r="D342" t="s">
        <v>415</v>
      </c>
      <c r="E342" t="s">
        <v>4680</v>
      </c>
      <c r="K342" t="s">
        <v>373</v>
      </c>
      <c r="L342" t="s">
        <v>1579</v>
      </c>
      <c r="M342" t="s">
        <v>1576</v>
      </c>
      <c r="N342" t="str">
        <f t="shared" si="5"/>
        <v>sub_segment,  revenue,  wholesales_third_party, crmt, america's car-mart inc, automotive retailers</v>
      </c>
    </row>
    <row r="343" spans="4:14" x14ac:dyDescent="0.2">
      <c r="D343" t="s">
        <v>1488</v>
      </c>
      <c r="E343" t="s">
        <v>1871</v>
      </c>
      <c r="K343" t="s">
        <v>386</v>
      </c>
      <c r="L343" t="s">
        <v>1583</v>
      </c>
      <c r="M343" t="s">
        <v>1576</v>
      </c>
      <c r="N343" t="str">
        <f t="shared" si="5"/>
        <v>cars, cvna, carvana co, automotive retailers</v>
      </c>
    </row>
    <row r="344" spans="4:14" x14ac:dyDescent="0.2">
      <c r="D344" t="s">
        <v>1489</v>
      </c>
      <c r="E344" t="s">
        <v>1871</v>
      </c>
      <c r="K344" t="s">
        <v>386</v>
      </c>
      <c r="L344" t="s">
        <v>1583</v>
      </c>
      <c r="M344" t="s">
        <v>1576</v>
      </c>
      <c r="N344" t="str">
        <f t="shared" si="5"/>
        <v>cars, cvna, carvana co, automotive retailers</v>
      </c>
    </row>
    <row r="345" spans="4:14" x14ac:dyDescent="0.2">
      <c r="D345" t="s">
        <v>1490</v>
      </c>
      <c r="E345" t="s">
        <v>4681</v>
      </c>
      <c r="K345" t="s">
        <v>386</v>
      </c>
      <c r="L345" t="s">
        <v>1583</v>
      </c>
      <c r="M345" t="s">
        <v>1576</v>
      </c>
      <c r="N345" t="str">
        <f t="shared" si="5"/>
        <v>segment,  revenue,  other_sales_,  revenues, cvna, carvana co, automotive retailers</v>
      </c>
    </row>
    <row r="346" spans="4:14" x14ac:dyDescent="0.2">
      <c r="D346" t="s">
        <v>1491</v>
      </c>
      <c r="E346" t="s">
        <v>4682</v>
      </c>
      <c r="K346" t="s">
        <v>386</v>
      </c>
      <c r="L346" t="s">
        <v>1583</v>
      </c>
      <c r="M346" t="s">
        <v>1576</v>
      </c>
      <c r="N346" t="str">
        <f t="shared" si="5"/>
        <v>segment,  revenue,  used_vehicle_sales,  net, cvna, carvana co, automotive retailers</v>
      </c>
    </row>
    <row r="347" spans="4:14" x14ac:dyDescent="0.2">
      <c r="D347" t="s">
        <v>1492</v>
      </c>
      <c r="E347" t="s">
        <v>4683</v>
      </c>
      <c r="K347" t="s">
        <v>386</v>
      </c>
      <c r="L347" t="s">
        <v>1583</v>
      </c>
      <c r="M347" t="s">
        <v>1576</v>
      </c>
      <c r="N347" t="str">
        <f t="shared" si="5"/>
        <v>segment,  revenue,  wholesale_vehicle_sales, cvna, carvana co, automotive retailers</v>
      </c>
    </row>
    <row r="348" spans="4:14" x14ac:dyDescent="0.2">
      <c r="D348" t="s">
        <v>485</v>
      </c>
      <c r="E348" t="s">
        <v>1873</v>
      </c>
      <c r="K348" t="s">
        <v>386</v>
      </c>
      <c r="L348" t="s">
        <v>1583</v>
      </c>
      <c r="M348" t="s">
        <v>1576</v>
      </c>
      <c r="N348" t="str">
        <f t="shared" si="5"/>
        <v>%_increase_customers, cvna, carvana co, automotive retailers</v>
      </c>
    </row>
    <row r="349" spans="4:14" x14ac:dyDescent="0.2">
      <c r="D349" t="s">
        <v>486</v>
      </c>
      <c r="E349" t="s">
        <v>4684</v>
      </c>
      <c r="K349" t="s">
        <v>395</v>
      </c>
      <c r="L349" t="s">
        <v>1589</v>
      </c>
      <c r="M349" t="s">
        <v>1576</v>
      </c>
      <c r="N349" t="str">
        <f t="shared" si="5"/>
        <v>gross_profit,  new_vehicles, cwh, camping world holdings inc, automotive retailers</v>
      </c>
    </row>
    <row r="350" spans="4:14" x14ac:dyDescent="0.2">
      <c r="D350" t="s">
        <v>487</v>
      </c>
      <c r="E350" t="s">
        <v>4685</v>
      </c>
      <c r="K350" t="s">
        <v>395</v>
      </c>
      <c r="L350" t="s">
        <v>1589</v>
      </c>
      <c r="M350" t="s">
        <v>1576</v>
      </c>
      <c r="N350" t="str">
        <f t="shared" si="5"/>
        <v>gross_profit,  used_vehicles, cwh, camping world holdings inc, automotive retailers</v>
      </c>
    </row>
    <row r="351" spans="4:14" x14ac:dyDescent="0.2">
      <c r="D351" t="s">
        <v>488</v>
      </c>
      <c r="E351" t="s">
        <v>4686</v>
      </c>
      <c r="K351" t="s">
        <v>395</v>
      </c>
      <c r="L351" t="s">
        <v>1589</v>
      </c>
      <c r="M351" t="s">
        <v>1576</v>
      </c>
      <c r="N351" t="str">
        <f t="shared" si="5"/>
        <v>selling_price,  new_vehicles, cwh, camping world holdings inc, automotive retailers</v>
      </c>
    </row>
    <row r="352" spans="4:14" x14ac:dyDescent="0.2">
      <c r="D352" t="s">
        <v>485</v>
      </c>
      <c r="E352" t="s">
        <v>4687</v>
      </c>
      <c r="K352" t="s">
        <v>395</v>
      </c>
      <c r="L352" t="s">
        <v>1589</v>
      </c>
      <c r="M352" t="s">
        <v>1576</v>
      </c>
      <c r="N352" t="str">
        <f t="shared" si="5"/>
        <v>selling_price,  used_vehicles, cwh, camping world holdings inc, automotive retailers</v>
      </c>
    </row>
    <row r="353" spans="4:14" x14ac:dyDescent="0.2">
      <c r="D353" t="s">
        <v>1493</v>
      </c>
      <c r="E353" t="s">
        <v>4688</v>
      </c>
      <c r="K353" t="s">
        <v>395</v>
      </c>
      <c r="L353" t="s">
        <v>1589</v>
      </c>
      <c r="M353" t="s">
        <v>1576</v>
      </c>
      <c r="N353" t="str">
        <f t="shared" si="5"/>
        <v>customers,  active_customers, cwh, camping world holdings inc, automotive retailers</v>
      </c>
    </row>
    <row r="354" spans="4:14" x14ac:dyDescent="0.2">
      <c r="D354" t="s">
        <v>486</v>
      </c>
      <c r="E354" t="s">
        <v>4689</v>
      </c>
      <c r="K354" t="s">
        <v>395</v>
      </c>
      <c r="L354" t="s">
        <v>1589</v>
      </c>
      <c r="M354" t="s">
        <v>1576</v>
      </c>
      <c r="N354" t="str">
        <f t="shared" si="5"/>
        <v>good_sam_club,  members,  good_sam_club,  members, cwh, camping world holdings inc, automotive retailers</v>
      </c>
    </row>
    <row r="355" spans="4:14" x14ac:dyDescent="0.2">
      <c r="D355" t="s">
        <v>487</v>
      </c>
      <c r="E355" t="s">
        <v>4690</v>
      </c>
      <c r="K355" t="s">
        <v>395</v>
      </c>
      <c r="L355" t="s">
        <v>1589</v>
      </c>
      <c r="M355" t="s">
        <v>1576</v>
      </c>
      <c r="N355" t="str">
        <f t="shared" si="5"/>
        <v>storelocations,  storelocations, cwh, camping world holdings inc, automotive retailers</v>
      </c>
    </row>
    <row r="356" spans="4:14" x14ac:dyDescent="0.2">
      <c r="D356" t="s">
        <v>488</v>
      </c>
      <c r="E356" t="s">
        <v>4691</v>
      </c>
      <c r="K356" t="s">
        <v>395</v>
      </c>
      <c r="L356" t="s">
        <v>1589</v>
      </c>
      <c r="M356" t="s">
        <v>1576</v>
      </c>
      <c r="N356" t="str">
        <f t="shared" si="5"/>
        <v>other_retail,  stores, cwh, camping world holdings inc, automotive retailers</v>
      </c>
    </row>
    <row r="357" spans="4:14" x14ac:dyDescent="0.2">
      <c r="D357" t="s">
        <v>485</v>
      </c>
      <c r="E357" t="s">
        <v>1877</v>
      </c>
      <c r="K357" t="s">
        <v>395</v>
      </c>
      <c r="L357" t="s">
        <v>1589</v>
      </c>
      <c r="M357" t="s">
        <v>1576</v>
      </c>
      <c r="N357" t="str">
        <f t="shared" si="5"/>
        <v>rv_dealerships, cwh, camping world holdings inc, automotive retailers</v>
      </c>
    </row>
    <row r="358" spans="4:14" x14ac:dyDescent="0.2">
      <c r="D358" t="s">
        <v>486</v>
      </c>
      <c r="E358" t="s">
        <v>4692</v>
      </c>
      <c r="K358" t="s">
        <v>395</v>
      </c>
      <c r="L358" t="s">
        <v>1589</v>
      </c>
      <c r="M358" t="s">
        <v>1576</v>
      </c>
      <c r="N358" t="str">
        <f t="shared" si="5"/>
        <v>rv_service,  retail_centers, cwh, camping world holdings inc, automotive retailers</v>
      </c>
    </row>
    <row r="359" spans="4:14" x14ac:dyDescent="0.2">
      <c r="D359" t="s">
        <v>487</v>
      </c>
      <c r="E359" t="s">
        <v>4693</v>
      </c>
      <c r="K359" t="s">
        <v>395</v>
      </c>
      <c r="L359" t="s">
        <v>1589</v>
      </c>
      <c r="M359" t="s">
        <v>1576</v>
      </c>
      <c r="N359" t="str">
        <f t="shared" si="5"/>
        <v>same_,  storelocations,  same_,  storelocations, cwh, camping world holdings inc, automotive retailers</v>
      </c>
    </row>
    <row r="360" spans="4:14" x14ac:dyDescent="0.2">
      <c r="D360" t="s">
        <v>488</v>
      </c>
      <c r="E360" t="s">
        <v>4694</v>
      </c>
      <c r="K360" t="s">
        <v>395</v>
      </c>
      <c r="L360" t="s">
        <v>1589</v>
      </c>
      <c r="M360" t="s">
        <v>1576</v>
      </c>
      <c r="N360" t="str">
        <f t="shared" si="5"/>
        <v>same_store,  unit_sales,  new_vehicles, cwh, camping world holdings inc, automotive retailers</v>
      </c>
    </row>
    <row r="361" spans="4:14" x14ac:dyDescent="0.2">
      <c r="D361" t="s">
        <v>645</v>
      </c>
      <c r="E361" t="s">
        <v>4695</v>
      </c>
      <c r="K361" t="s">
        <v>395</v>
      </c>
      <c r="L361" t="s">
        <v>1589</v>
      </c>
      <c r="M361" t="s">
        <v>1576</v>
      </c>
      <c r="N361" t="str">
        <f t="shared" si="5"/>
        <v>same_store,  unit_sales,  used_vehicles, cwh, camping world holdings inc, automotive retailers</v>
      </c>
    </row>
    <row r="362" spans="4:14" x14ac:dyDescent="0.2">
      <c r="D362" t="s">
        <v>646</v>
      </c>
      <c r="E362" t="s">
        <v>4696</v>
      </c>
      <c r="K362" t="s">
        <v>395</v>
      </c>
      <c r="L362" t="s">
        <v>1589</v>
      </c>
      <c r="M362" t="s">
        <v>1576</v>
      </c>
      <c r="N362" t="str">
        <f t="shared" si="5"/>
        <v>segment,  revenue,  good_sam_services,  plans,  revenue, cwh, camping world holdings inc, automotive retailers</v>
      </c>
    </row>
    <row r="363" spans="4:14" x14ac:dyDescent="0.2">
      <c r="D363" t="s">
        <v>648</v>
      </c>
      <c r="E363" t="s">
        <v>4697</v>
      </c>
      <c r="K363" t="s">
        <v>395</v>
      </c>
      <c r="L363" t="s">
        <v>1589</v>
      </c>
      <c r="M363" t="s">
        <v>1576</v>
      </c>
      <c r="N363" t="str">
        <f t="shared" si="5"/>
        <v>segment,  revenue,  rv,  outdoor_retail,  revenue, cwh, camping world holdings inc, automotive retailers</v>
      </c>
    </row>
    <row r="364" spans="4:14" x14ac:dyDescent="0.2">
      <c r="D364" t="s">
        <v>649</v>
      </c>
      <c r="E364" t="s">
        <v>4698</v>
      </c>
      <c r="K364" t="s">
        <v>395</v>
      </c>
      <c r="L364" t="s">
        <v>1589</v>
      </c>
      <c r="M364" t="s">
        <v>1576</v>
      </c>
      <c r="N364" t="str">
        <f t="shared" si="5"/>
        <v>unit_sales,  new_vehicles, cwh, camping world holdings inc, automotive retailers</v>
      </c>
    </row>
    <row r="365" spans="4:14" x14ac:dyDescent="0.2">
      <c r="D365" t="s">
        <v>650</v>
      </c>
      <c r="E365" t="s">
        <v>4699</v>
      </c>
      <c r="K365" t="s">
        <v>395</v>
      </c>
      <c r="L365" t="s">
        <v>1589</v>
      </c>
      <c r="M365" t="s">
        <v>1576</v>
      </c>
      <c r="N365" t="str">
        <f t="shared" si="5"/>
        <v>unit_sales,  new_vehicles_sales, cwh, camping world holdings inc, automotive retailers</v>
      </c>
    </row>
    <row r="366" spans="4:14" x14ac:dyDescent="0.2">
      <c r="D366" t="s">
        <v>651</v>
      </c>
      <c r="E366" t="s">
        <v>4700</v>
      </c>
      <c r="K366" t="s">
        <v>395</v>
      </c>
      <c r="L366" t="s">
        <v>1589</v>
      </c>
      <c r="M366" t="s">
        <v>1576</v>
      </c>
      <c r="N366" t="str">
        <f t="shared" si="5"/>
        <v>unit_sales,  used_vehicles	sales, cwh, camping world holdings inc, automotive retailers</v>
      </c>
    </row>
    <row r="367" spans="4:14" x14ac:dyDescent="0.2">
      <c r="D367" t="s">
        <v>653</v>
      </c>
      <c r="E367" t="s">
        <v>4701</v>
      </c>
      <c r="K367" t="s">
        <v>395</v>
      </c>
      <c r="L367" t="s">
        <v>1589</v>
      </c>
      <c r="M367" t="s">
        <v>1576</v>
      </c>
      <c r="N367" t="str">
        <f t="shared" si="5"/>
        <v>unit_sales,  used_vehicles, cwh, camping world holdings inc, automotive retailers</v>
      </c>
    </row>
    <row r="368" spans="4:14" x14ac:dyDescent="0.2">
      <c r="D368" t="s">
        <v>654</v>
      </c>
      <c r="E368" t="s">
        <v>4702</v>
      </c>
      <c r="K368" t="s">
        <v>395</v>
      </c>
      <c r="L368" t="s">
        <v>1589</v>
      </c>
      <c r="M368" t="s">
        <v>1576</v>
      </c>
      <c r="N368" t="str">
        <f t="shared" si="5"/>
        <v>vehicle,  inventory,  per_location,  new_vehicle,  inventory,  dealer_location, cwh, camping world holdings inc, automotive retailers</v>
      </c>
    </row>
    <row r="369" spans="4:14" x14ac:dyDescent="0.2">
      <c r="D369" t="s">
        <v>655</v>
      </c>
      <c r="E369" t="s">
        <v>4703</v>
      </c>
      <c r="K369" t="s">
        <v>395</v>
      </c>
      <c r="L369" t="s">
        <v>1589</v>
      </c>
      <c r="M369" t="s">
        <v>1576</v>
      </c>
      <c r="N369" t="str">
        <f t="shared" si="5"/>
        <v>vehicle,  inventory,  per_location,  used_vehicle_inventory,  dealer_location, cwh, camping world holdings inc, automotive retailers</v>
      </c>
    </row>
    <row r="370" spans="4:14" x14ac:dyDescent="0.2">
      <c r="D370" t="s">
        <v>656</v>
      </c>
      <c r="E370" t="s">
        <v>4704</v>
      </c>
      <c r="K370" t="s">
        <v>483</v>
      </c>
      <c r="L370" t="s">
        <v>1592</v>
      </c>
      <c r="M370" t="s">
        <v>1576</v>
      </c>
      <c r="N370" t="str">
        <f t="shared" si="5"/>
        <v>revenue,  advertising_contributions, drvn, driven brands holdings inc, automotive retailers</v>
      </c>
    </row>
    <row r="371" spans="4:14" x14ac:dyDescent="0.2">
      <c r="D371" t="s">
        <v>648</v>
      </c>
      <c r="E371" t="s">
        <v>4705</v>
      </c>
      <c r="K371" t="s">
        <v>483</v>
      </c>
      <c r="L371" t="s">
        <v>1592</v>
      </c>
      <c r="M371" t="s">
        <v>1576</v>
      </c>
      <c r="N371" t="str">
        <f t="shared" si="5"/>
        <v>revenue,  company_operated,  storesales, drvn, driven brands holdings inc, automotive retailers</v>
      </c>
    </row>
    <row r="372" spans="4:14" x14ac:dyDescent="0.2">
      <c r="D372" t="s">
        <v>657</v>
      </c>
      <c r="E372" t="s">
        <v>4706</v>
      </c>
      <c r="K372" t="s">
        <v>483</v>
      </c>
      <c r="L372" t="s">
        <v>1592</v>
      </c>
      <c r="M372" t="s">
        <v>1576</v>
      </c>
      <c r="N372" t="str">
        <f t="shared" si="5"/>
        <v>revenue,  franchise_royalties,  fees, drvn, driven brands holdings inc, automotive retailers</v>
      </c>
    </row>
    <row r="373" spans="4:14" x14ac:dyDescent="0.2">
      <c r="D373" t="s">
        <v>650</v>
      </c>
      <c r="E373" t="s">
        <v>4707</v>
      </c>
      <c r="K373" t="s">
        <v>483</v>
      </c>
      <c r="L373" t="s">
        <v>1592</v>
      </c>
      <c r="M373" t="s">
        <v>1576</v>
      </c>
      <c r="N373" t="str">
        <f t="shared" si="5"/>
        <v>revenue,  independently_operated,  storesales, drvn, driven brands holdings inc, automotive retailers</v>
      </c>
    </row>
    <row r="374" spans="4:14" x14ac:dyDescent="0.2">
      <c r="D374" t="s">
        <v>651</v>
      </c>
      <c r="E374" t="s">
        <v>4708</v>
      </c>
      <c r="K374" t="s">
        <v>483</v>
      </c>
      <c r="L374" t="s">
        <v>1592</v>
      </c>
      <c r="M374" t="s">
        <v>1576</v>
      </c>
      <c r="N374" t="str">
        <f t="shared" si="5"/>
        <v>revenue,  supply,  other,  revenue, drvn, driven brands holdings inc, automotive retailers</v>
      </c>
    </row>
    <row r="375" spans="4:14" x14ac:dyDescent="0.2">
      <c r="D375" t="s">
        <v>659</v>
      </c>
      <c r="E375" t="s">
        <v>4709</v>
      </c>
      <c r="K375" t="s">
        <v>483</v>
      </c>
      <c r="L375" t="s">
        <v>1592</v>
      </c>
      <c r="M375" t="s">
        <v>1576</v>
      </c>
      <c r="N375" t="str">
        <f t="shared" si="5"/>
        <v>same_,  storesales,  car_wash, drvn, driven brands holdings inc, automotive retailers</v>
      </c>
    </row>
    <row r="376" spans="4:14" x14ac:dyDescent="0.2">
      <c r="D376" t="s">
        <v>660</v>
      </c>
      <c r="E376" t="s">
        <v>4710</v>
      </c>
      <c r="K376" t="s">
        <v>483</v>
      </c>
      <c r="L376" t="s">
        <v>1592</v>
      </c>
      <c r="M376" t="s">
        <v>1576</v>
      </c>
      <c r="N376" t="str">
        <f t="shared" si="5"/>
        <v>same_,  storesales,  maintenance, drvn, driven brands holdings inc, automotive retailers</v>
      </c>
    </row>
    <row r="377" spans="4:14" x14ac:dyDescent="0.2">
      <c r="D377" t="s">
        <v>661</v>
      </c>
      <c r="E377" t="s">
        <v>4711</v>
      </c>
      <c r="K377" t="s">
        <v>483</v>
      </c>
      <c r="L377" t="s">
        <v>1592</v>
      </c>
      <c r="M377" t="s">
        <v>1576</v>
      </c>
      <c r="N377" t="str">
        <f t="shared" si="5"/>
        <v>same_,  storesales,  paint,  collision,  glass, drvn, driven brands holdings inc, automotive retailers</v>
      </c>
    </row>
    <row r="378" spans="4:14" x14ac:dyDescent="0.2">
      <c r="D378" t="s">
        <v>209</v>
      </c>
      <c r="E378" t="s">
        <v>4712</v>
      </c>
      <c r="K378" t="s">
        <v>483</v>
      </c>
      <c r="L378" t="s">
        <v>1592</v>
      </c>
      <c r="M378" t="s">
        <v>1576</v>
      </c>
      <c r="N378" t="str">
        <f t="shared" si="5"/>
        <v>same_,  storesales,  platform_services, drvn, driven brands holdings inc, automotive retailers</v>
      </c>
    </row>
    <row r="379" spans="4:14" x14ac:dyDescent="0.2">
      <c r="D379" t="s">
        <v>366</v>
      </c>
      <c r="E379" t="s">
        <v>4713</v>
      </c>
      <c r="K379" t="s">
        <v>483</v>
      </c>
      <c r="L379" t="s">
        <v>1592</v>
      </c>
      <c r="M379" t="s">
        <v>1576</v>
      </c>
      <c r="N379" t="str">
        <f t="shared" si="5"/>
        <v>segment,  revenue,  car_wash, drvn, driven brands holdings inc, automotive retailers</v>
      </c>
    </row>
    <row r="380" spans="4:14" x14ac:dyDescent="0.2">
      <c r="D380" t="s">
        <v>333</v>
      </c>
      <c r="E380" t="s">
        <v>4714</v>
      </c>
      <c r="K380" t="s">
        <v>483</v>
      </c>
      <c r="L380" t="s">
        <v>1592</v>
      </c>
      <c r="M380" t="s">
        <v>1576</v>
      </c>
      <c r="N380" t="str">
        <f t="shared" si="5"/>
        <v>segment,  revenue,  corporate_,  _other, drvn, driven brands holdings inc, automotive retailers</v>
      </c>
    </row>
    <row r="381" spans="4:14" x14ac:dyDescent="0.2">
      <c r="D381" t="s">
        <v>365</v>
      </c>
      <c r="E381" t="s">
        <v>4715</v>
      </c>
      <c r="K381" t="s">
        <v>483</v>
      </c>
      <c r="L381" t="s">
        <v>1592</v>
      </c>
      <c r="M381" t="s">
        <v>1576</v>
      </c>
      <c r="N381" t="str">
        <f t="shared" si="5"/>
        <v>segment,  revenue,  maintenance, drvn, driven brands holdings inc, automotive retailers</v>
      </c>
    </row>
    <row r="382" spans="4:14" x14ac:dyDescent="0.2">
      <c r="D382" t="s">
        <v>749</v>
      </c>
      <c r="E382" t="s">
        <v>4716</v>
      </c>
      <c r="K382" t="s">
        <v>483</v>
      </c>
      <c r="L382" t="s">
        <v>1592</v>
      </c>
      <c r="M382" t="s">
        <v>1576</v>
      </c>
      <c r="N382" t="str">
        <f t="shared" si="5"/>
        <v>segment,  revenue,  paint,  collision,  glass, drvn, driven brands holdings inc, automotive retailers</v>
      </c>
    </row>
    <row r="383" spans="4:14" x14ac:dyDescent="0.2">
      <c r="D383" t="s">
        <v>1509</v>
      </c>
      <c r="E383" t="s">
        <v>4717</v>
      </c>
      <c r="K383" t="s">
        <v>483</v>
      </c>
      <c r="L383" t="s">
        <v>1592</v>
      </c>
      <c r="M383" t="s">
        <v>1576</v>
      </c>
      <c r="N383" t="str">
        <f t="shared" si="5"/>
        <v>segment,  revenue,  platform_services, drvn, driven brands holdings inc, automotive retailers</v>
      </c>
    </row>
    <row r="384" spans="4:14" x14ac:dyDescent="0.2">
      <c r="D384" t="s">
        <v>750</v>
      </c>
      <c r="E384" t="s">
        <v>4718</v>
      </c>
      <c r="K384" t="s">
        <v>483</v>
      </c>
      <c r="L384" t="s">
        <v>1592</v>
      </c>
      <c r="M384" t="s">
        <v>1576</v>
      </c>
      <c r="N384" t="str">
        <f t="shared" si="5"/>
        <v>store,  count,  car_wash, drvn, driven brands holdings inc, automotive retailers</v>
      </c>
    </row>
    <row r="385" spans="4:14" x14ac:dyDescent="0.2">
      <c r="D385" t="s">
        <v>751</v>
      </c>
      <c r="E385" t="s">
        <v>4719</v>
      </c>
      <c r="K385" t="s">
        <v>483</v>
      </c>
      <c r="L385" t="s">
        <v>1592</v>
      </c>
      <c r="M385" t="s">
        <v>1576</v>
      </c>
      <c r="N385" t="str">
        <f t="shared" si="5"/>
        <v>store,  count,  maintenance, drvn, driven brands holdings inc, automotive retailers</v>
      </c>
    </row>
    <row r="386" spans="4:14" x14ac:dyDescent="0.2">
      <c r="D386" t="s">
        <v>752</v>
      </c>
      <c r="E386" t="s">
        <v>4720</v>
      </c>
      <c r="K386" t="s">
        <v>483</v>
      </c>
      <c r="L386" t="s">
        <v>1592</v>
      </c>
      <c r="M386" t="s">
        <v>1576</v>
      </c>
      <c r="N386" t="str">
        <f t="shared" si="5"/>
        <v>store,  count,  paint,  collision,  glass, drvn, driven brands holdings inc, automotive retailers</v>
      </c>
    </row>
    <row r="387" spans="4:14" x14ac:dyDescent="0.2">
      <c r="D387" t="s">
        <v>753</v>
      </c>
      <c r="E387" t="s">
        <v>4721</v>
      </c>
      <c r="K387" t="s">
        <v>483</v>
      </c>
      <c r="L387" t="s">
        <v>1592</v>
      </c>
      <c r="M387" t="s">
        <v>1576</v>
      </c>
      <c r="N387" t="str">
        <f t="shared" si="5"/>
        <v>store,  count,  platform_services, drvn, driven brands holdings inc, automotive retailers</v>
      </c>
    </row>
    <row r="388" spans="4:14" x14ac:dyDescent="0.2">
      <c r="D388" t="s">
        <v>754</v>
      </c>
      <c r="E388" t="s">
        <v>4722</v>
      </c>
      <c r="K388" t="s">
        <v>643</v>
      </c>
      <c r="L388" t="s">
        <v>1581</v>
      </c>
      <c r="M388" t="s">
        <v>1576</v>
      </c>
      <c r="N388" t="str">
        <f t="shared" ref="N388:N451" si="6">CONCATENATE(E388&amp;", ",LOWER(K388)&amp;", ",LOWER(L388)&amp;", ",LOWER(M388))</f>
        <v>sales_price,  unit_sold,  new_vehicle,  retail, gpi, group 1 automotive, inc., automotive retailers</v>
      </c>
    </row>
    <row r="389" spans="4:14" x14ac:dyDescent="0.2">
      <c r="D389" t="s">
        <v>755</v>
      </c>
      <c r="E389" t="s">
        <v>4723</v>
      </c>
      <c r="K389" t="s">
        <v>643</v>
      </c>
      <c r="L389" t="s">
        <v>1581</v>
      </c>
      <c r="M389" t="s">
        <v>1576</v>
      </c>
      <c r="N389" t="str">
        <f t="shared" si="6"/>
        <v>sales_price,  unit_sold,  used_vehicle_retail, gpi, group 1 automotive, inc., automotive retailers</v>
      </c>
    </row>
    <row r="390" spans="4:14" x14ac:dyDescent="0.2">
      <c r="D390" t="s">
        <v>756</v>
      </c>
      <c r="E390" t="s">
        <v>4724</v>
      </c>
      <c r="K390" t="s">
        <v>643</v>
      </c>
      <c r="L390" t="s">
        <v>1581</v>
      </c>
      <c r="M390" t="s">
        <v>1576</v>
      </c>
      <c r="N390" t="str">
        <f t="shared" si="6"/>
        <v>gross_profit,  new_vehicle,  retail_sales, gpi, group 1 automotive, inc., automotive retailers</v>
      </c>
    </row>
    <row r="391" spans="4:14" x14ac:dyDescent="0.2">
      <c r="D391" t="s">
        <v>757</v>
      </c>
      <c r="E391" t="s">
        <v>4725</v>
      </c>
      <c r="K391" t="s">
        <v>643</v>
      </c>
      <c r="L391" t="s">
        <v>1581</v>
      </c>
      <c r="M391" t="s">
        <v>1576</v>
      </c>
      <c r="N391" t="str">
        <f t="shared" si="6"/>
        <v>gross_profit,  total_used, gpi, group 1 automotive, inc., automotive retailers</v>
      </c>
    </row>
    <row r="392" spans="4:14" x14ac:dyDescent="0.2">
      <c r="D392" t="s">
        <v>399</v>
      </c>
      <c r="E392" t="s">
        <v>4726</v>
      </c>
      <c r="K392" t="s">
        <v>643</v>
      </c>
      <c r="L392" t="s">
        <v>1581</v>
      </c>
      <c r="M392" t="s">
        <v>1576</v>
      </c>
      <c r="N392" t="str">
        <f t="shared" si="6"/>
        <v>gross_profit,  used_vehicle_retail_sales, gpi, group 1 automotive, inc., automotive retailers</v>
      </c>
    </row>
    <row r="393" spans="4:14" x14ac:dyDescent="0.2">
      <c r="D393" t="s">
        <v>762</v>
      </c>
      <c r="E393" t="s">
        <v>4727</v>
      </c>
      <c r="K393" t="s">
        <v>643</v>
      </c>
      <c r="L393" t="s">
        <v>1581</v>
      </c>
      <c r="M393" t="s">
        <v>1576</v>
      </c>
      <c r="N393" t="str">
        <f t="shared" si="6"/>
        <v>gross_profit,  used_vehicle_wholesale_sales, gpi, group 1 automotive, inc., automotive retailers</v>
      </c>
    </row>
    <row r="394" spans="4:14" x14ac:dyDescent="0.2">
      <c r="D394" t="s">
        <v>764</v>
      </c>
      <c r="E394" t="s">
        <v>4728</v>
      </c>
      <c r="K394" t="s">
        <v>643</v>
      </c>
      <c r="L394" t="s">
        <v>1581</v>
      </c>
      <c r="M394" t="s">
        <v>1576</v>
      </c>
      <c r="N394" t="str">
        <f t="shared" si="6"/>
        <v>revenue,  geographic_area,  brazil,  revenue, gpi, group 1 automotive, inc., automotive retailers</v>
      </c>
    </row>
    <row r="395" spans="4:14" x14ac:dyDescent="0.2">
      <c r="D395" t="s">
        <v>766</v>
      </c>
      <c r="E395" t="s">
        <v>4729</v>
      </c>
      <c r="K395" t="s">
        <v>643</v>
      </c>
      <c r="L395" t="s">
        <v>1581</v>
      </c>
      <c r="M395" t="s">
        <v>1576</v>
      </c>
      <c r="N395" t="str">
        <f t="shared" si="6"/>
        <v>revenue,  geographic_area,  u.k.,  revenue, gpi, group 1 automotive, inc., automotive retailers</v>
      </c>
    </row>
    <row r="396" spans="4:14" x14ac:dyDescent="0.2">
      <c r="D396" t="s">
        <v>759</v>
      </c>
      <c r="E396" t="s">
        <v>4730</v>
      </c>
      <c r="K396" t="s">
        <v>643</v>
      </c>
      <c r="L396" t="s">
        <v>1581</v>
      </c>
      <c r="M396" t="s">
        <v>1576</v>
      </c>
      <c r="N396" t="str">
        <f t="shared" si="6"/>
        <v>revenue,  geographic_area,  us,  revenue, gpi, group 1 automotive, inc., automotive retailers</v>
      </c>
    </row>
    <row r="397" spans="4:14" x14ac:dyDescent="0.2">
      <c r="D397" t="s">
        <v>759</v>
      </c>
      <c r="E397" t="s">
        <v>4731</v>
      </c>
      <c r="K397" t="s">
        <v>643</v>
      </c>
      <c r="L397" t="s">
        <v>1581</v>
      </c>
      <c r="M397" t="s">
        <v>1576</v>
      </c>
      <c r="N397" t="str">
        <f t="shared" si="6"/>
        <v>segment,  revenue,  finance,  insurance,  other,  net, gpi, group 1 automotive, inc., automotive retailers</v>
      </c>
    </row>
    <row r="398" spans="4:14" x14ac:dyDescent="0.2">
      <c r="D398" t="s">
        <v>768</v>
      </c>
      <c r="E398" t="s">
        <v>4732</v>
      </c>
      <c r="K398" t="s">
        <v>643</v>
      </c>
      <c r="L398" t="s">
        <v>1581</v>
      </c>
      <c r="M398" t="s">
        <v>1576</v>
      </c>
      <c r="N398" t="str">
        <f t="shared" si="6"/>
        <v>segment,  revenue,  new_vehicle,  retail_sales, gpi, group 1 automotive, inc., automotive retailers</v>
      </c>
    </row>
    <row r="399" spans="4:14" x14ac:dyDescent="0.2">
      <c r="D399" t="s">
        <v>390</v>
      </c>
      <c r="E399" t="s">
        <v>4733</v>
      </c>
      <c r="K399" t="s">
        <v>643</v>
      </c>
      <c r="L399" t="s">
        <v>1581</v>
      </c>
      <c r="M399" t="s">
        <v>1576</v>
      </c>
      <c r="N399" t="str">
        <f t="shared" si="6"/>
        <v>segment,  revenue,  parts,  service_sales, gpi, group 1 automotive, inc., automotive retailers</v>
      </c>
    </row>
    <row r="400" spans="4:14" x14ac:dyDescent="0.2">
      <c r="D400" t="s">
        <v>769</v>
      </c>
      <c r="E400" t="s">
        <v>4734</v>
      </c>
      <c r="K400" t="s">
        <v>643</v>
      </c>
      <c r="L400" t="s">
        <v>1581</v>
      </c>
      <c r="M400" t="s">
        <v>1576</v>
      </c>
      <c r="N400" t="str">
        <f t="shared" si="6"/>
        <v>segment,  revenue,  used_vehicle_retail_sales, gpi, group 1 automotive, inc., automotive retailers</v>
      </c>
    </row>
    <row r="401" spans="4:14" x14ac:dyDescent="0.2">
      <c r="D401" t="s">
        <v>392</v>
      </c>
      <c r="E401" t="s">
        <v>4735</v>
      </c>
      <c r="K401" t="s">
        <v>643</v>
      </c>
      <c r="L401" t="s">
        <v>1581</v>
      </c>
      <c r="M401" t="s">
        <v>1576</v>
      </c>
      <c r="N401" t="str">
        <f t="shared" si="6"/>
        <v>segment,  revenue,  used_vehicle_wholesale_sales, gpi, group 1 automotive, inc., automotive retailers</v>
      </c>
    </row>
    <row r="402" spans="4:14" x14ac:dyDescent="0.2">
      <c r="D402" t="s">
        <v>771</v>
      </c>
      <c r="E402" t="s">
        <v>4736</v>
      </c>
      <c r="K402" t="s">
        <v>643</v>
      </c>
      <c r="L402" t="s">
        <v>1581</v>
      </c>
      <c r="M402" t="s">
        <v>1576</v>
      </c>
      <c r="N402" t="str">
        <f t="shared" si="6"/>
        <v>units_sold,  retail_new,  vehicles_sold, gpi, group 1 automotive, inc., automotive retailers</v>
      </c>
    </row>
    <row r="403" spans="4:14" x14ac:dyDescent="0.2">
      <c r="D403" t="s">
        <v>772</v>
      </c>
      <c r="E403" t="s">
        <v>4737</v>
      </c>
      <c r="K403" t="s">
        <v>643</v>
      </c>
      <c r="L403" t="s">
        <v>1581</v>
      </c>
      <c r="M403" t="s">
        <v>1576</v>
      </c>
      <c r="N403" t="str">
        <f t="shared" si="6"/>
        <v>units_sold,  retail,  used_vehicles, gpi, group 1 automotive, inc., automotive retailers</v>
      </c>
    </row>
    <row r="404" spans="4:14" x14ac:dyDescent="0.2">
      <c r="D404" t="s">
        <v>772</v>
      </c>
      <c r="E404" t="s">
        <v>4738</v>
      </c>
      <c r="K404" t="s">
        <v>643</v>
      </c>
      <c r="L404" t="s">
        <v>1581</v>
      </c>
      <c r="M404" t="s">
        <v>1576</v>
      </c>
      <c r="N404" t="str">
        <f t="shared" si="6"/>
        <v>units_sold,  wholesale,  used_vehicles, gpi, group 1 automotive, inc., automotive retailers</v>
      </c>
    </row>
    <row r="405" spans="4:14" x14ac:dyDescent="0.2">
      <c r="D405" t="s">
        <v>773</v>
      </c>
      <c r="E405" t="s">
        <v>4739</v>
      </c>
      <c r="K405" t="s">
        <v>736</v>
      </c>
      <c r="L405" t="s">
        <v>1590</v>
      </c>
      <c r="M405" t="s">
        <v>1576</v>
      </c>
      <c r="N405" t="str">
        <f t="shared" si="6"/>
        <v>revenue,  geographic_area,  international,  revenue, iaa, insurance auto auctions inc., automotive retailers</v>
      </c>
    </row>
    <row r="406" spans="4:14" x14ac:dyDescent="0.2">
      <c r="D406" t="s">
        <v>773</v>
      </c>
      <c r="E406" t="s">
        <v>4740</v>
      </c>
      <c r="K406" t="s">
        <v>736</v>
      </c>
      <c r="L406" t="s">
        <v>1590</v>
      </c>
      <c r="M406" t="s">
        <v>1576</v>
      </c>
      <c r="N406" t="str">
        <f t="shared" si="6"/>
        <v>revenue,  geographic_area,  united_states,  revenue, iaa, insurance auto auctions inc., automotive retailers</v>
      </c>
    </row>
    <row r="407" spans="4:14" x14ac:dyDescent="0.2">
      <c r="D407" t="s">
        <v>775</v>
      </c>
      <c r="E407" t="s">
        <v>4741</v>
      </c>
      <c r="K407" t="s">
        <v>736</v>
      </c>
      <c r="L407" t="s">
        <v>1590</v>
      </c>
      <c r="M407" t="s">
        <v>1576</v>
      </c>
      <c r="N407" t="str">
        <f t="shared" si="6"/>
        <v>revenue,  segment,  service,  revenues, iaa, insurance auto auctions inc., automotive retailers</v>
      </c>
    </row>
    <row r="408" spans="4:14" x14ac:dyDescent="0.2">
      <c r="D408" t="s">
        <v>776</v>
      </c>
      <c r="E408" t="s">
        <v>4742</v>
      </c>
      <c r="K408" t="s">
        <v>736</v>
      </c>
      <c r="L408" t="s">
        <v>1590</v>
      </c>
      <c r="M408" t="s">
        <v>1576</v>
      </c>
      <c r="N408" t="str">
        <f t="shared" si="6"/>
        <v>revenue,  segment,  vehicle_sales, iaa, insurance auto auctions inc., automotive retailers</v>
      </c>
    </row>
    <row r="409" spans="4:14" x14ac:dyDescent="0.2">
      <c r="D409" t="s">
        <v>777</v>
      </c>
      <c r="E409" t="s">
        <v>4743</v>
      </c>
      <c r="K409" t="s">
        <v>747</v>
      </c>
      <c r="L409" t="s">
        <v>1587</v>
      </c>
      <c r="M409" t="s">
        <v>1576</v>
      </c>
      <c r="N409" t="str">
        <f t="shared" si="6"/>
        <v>active_dealers,  active_dealers, kar, kar auction services, inc., automotive retailers</v>
      </c>
    </row>
    <row r="410" spans="4:14" x14ac:dyDescent="0.2">
      <c r="D410" t="s">
        <v>778</v>
      </c>
      <c r="E410" t="s">
        <v>4744</v>
      </c>
      <c r="K410" t="s">
        <v>747</v>
      </c>
      <c r="L410" t="s">
        <v>1587</v>
      </c>
      <c r="M410" t="s">
        <v>1576</v>
      </c>
      <c r="N410" t="str">
        <f t="shared" si="6"/>
        <v>acres_l,  site, kar, kar auction services, inc., automotive retailers</v>
      </c>
    </row>
    <row r="411" spans="4:14" x14ac:dyDescent="0.2">
      <c r="D411" t="s">
        <v>811</v>
      </c>
      <c r="E411" t="s">
        <v>4745</v>
      </c>
      <c r="K411" t="s">
        <v>747</v>
      </c>
      <c r="L411" t="s">
        <v>1587</v>
      </c>
      <c r="M411" t="s">
        <v>1576</v>
      </c>
      <c r="N411" t="str">
        <f t="shared" si="6"/>
        <v>locations,  locations, kar, kar auction services, inc., automotive retailers</v>
      </c>
    </row>
    <row r="412" spans="4:14" x14ac:dyDescent="0.2">
      <c r="D412" t="s">
        <v>812</v>
      </c>
      <c r="E412" t="s">
        <v>1890</v>
      </c>
      <c r="K412" t="s">
        <v>747</v>
      </c>
      <c r="L412" t="s">
        <v>1587</v>
      </c>
      <c r="M412" t="s">
        <v>1576</v>
      </c>
      <c r="N412" t="str">
        <f t="shared" si="6"/>
        <v>private_label_websites, kar, kar auction services, inc., automotive retailers</v>
      </c>
    </row>
    <row r="413" spans="4:14" x14ac:dyDescent="0.2">
      <c r="D413" t="s">
        <v>813</v>
      </c>
      <c r="E413" t="s">
        <v>3440</v>
      </c>
      <c r="K413" t="s">
        <v>747</v>
      </c>
      <c r="L413" t="s">
        <v>1587</v>
      </c>
      <c r="M413" t="s">
        <v>1576</v>
      </c>
      <c r="N413" t="str">
        <f t="shared" si="6"/>
        <v>sale_used_vehicles, kar, kar auction services, inc., automotive retailers</v>
      </c>
    </row>
    <row r="414" spans="4:14" x14ac:dyDescent="0.2">
      <c r="D414" t="s">
        <v>814</v>
      </c>
      <c r="E414" t="s">
        <v>4746</v>
      </c>
      <c r="K414" t="s">
        <v>747</v>
      </c>
      <c r="L414" t="s">
        <v>1587</v>
      </c>
      <c r="M414" t="s">
        <v>1576</v>
      </c>
      <c r="N414" t="str">
        <f t="shared" si="6"/>
        <v>segment,  revenue,  auction_fees, kar, kar auction services, inc., automotive retailers</v>
      </c>
    </row>
    <row r="415" spans="4:14" x14ac:dyDescent="0.2">
      <c r="D415" t="s">
        <v>815</v>
      </c>
      <c r="E415" t="s">
        <v>4747</v>
      </c>
      <c r="K415" t="s">
        <v>747</v>
      </c>
      <c r="L415" t="s">
        <v>1587</v>
      </c>
      <c r="M415" t="s">
        <v>1576</v>
      </c>
      <c r="N415" t="str">
        <f t="shared" si="6"/>
        <v>segment,  revenue,  finance_related,  revenue, kar, kar auction services, inc., automotive retailers</v>
      </c>
    </row>
    <row r="416" spans="4:14" x14ac:dyDescent="0.2">
      <c r="D416" t="s">
        <v>816</v>
      </c>
      <c r="E416" t="s">
        <v>4748</v>
      </c>
      <c r="K416" t="s">
        <v>747</v>
      </c>
      <c r="L416" t="s">
        <v>1587</v>
      </c>
      <c r="M416" t="s">
        <v>1576</v>
      </c>
      <c r="N416" t="str">
        <f t="shared" si="6"/>
        <v>segment,  revenue,  purchased_vehicle_sales, kar, kar auction services, inc., automotive retailers</v>
      </c>
    </row>
    <row r="417" spans="4:14" x14ac:dyDescent="0.2">
      <c r="D417" t="s">
        <v>818</v>
      </c>
      <c r="E417" t="s">
        <v>4749</v>
      </c>
      <c r="K417" t="s">
        <v>747</v>
      </c>
      <c r="L417" t="s">
        <v>1587</v>
      </c>
      <c r="M417" t="s">
        <v>1576</v>
      </c>
      <c r="N417" t="str">
        <f t="shared" si="6"/>
        <v>segment,  revenue,  service,  revenue, kar, kar auction services, inc., automotive retailers</v>
      </c>
    </row>
    <row r="418" spans="4:14" x14ac:dyDescent="0.2">
      <c r="D418" t="s">
        <v>819</v>
      </c>
      <c r="E418" t="s">
        <v>4750</v>
      </c>
      <c r="K418" t="s">
        <v>747</v>
      </c>
      <c r="L418" t="s">
        <v>1587</v>
      </c>
      <c r="M418" t="s">
        <v>1576</v>
      </c>
      <c r="N418" t="str">
        <f t="shared" si="6"/>
        <v>vehicles,  vehicles_floorplanned_by_afc, kar, kar auction services, inc., automotive retailers</v>
      </c>
    </row>
    <row r="419" spans="4:14" x14ac:dyDescent="0.2">
      <c r="D419" t="s">
        <v>820</v>
      </c>
      <c r="E419" t="s">
        <v>4687</v>
      </c>
      <c r="K419" t="s">
        <v>758</v>
      </c>
      <c r="L419" t="s">
        <v>1580</v>
      </c>
      <c r="M419" t="s">
        <v>1576</v>
      </c>
      <c r="N419" t="str">
        <f t="shared" si="6"/>
        <v>selling_price,  used_vehicles, kmx, carmax, inc., automotive retailers</v>
      </c>
    </row>
    <row r="420" spans="4:14" x14ac:dyDescent="0.2">
      <c r="D420" t="s">
        <v>821</v>
      </c>
      <c r="E420" t="s">
        <v>4751</v>
      </c>
      <c r="K420" t="s">
        <v>758</v>
      </c>
      <c r="L420" t="s">
        <v>1580</v>
      </c>
      <c r="M420" t="s">
        <v>1576</v>
      </c>
      <c r="N420" t="str">
        <f t="shared" si="6"/>
        <v>selling_price,  wholesale_vehicles, kmx, carmax, inc., automotive retailers</v>
      </c>
    </row>
    <row r="421" spans="4:14" x14ac:dyDescent="0.2">
      <c r="D421" t="s">
        <v>822</v>
      </c>
      <c r="E421" t="s">
        <v>1875</v>
      </c>
      <c r="K421" t="s">
        <v>758</v>
      </c>
      <c r="L421" t="s">
        <v>1580</v>
      </c>
      <c r="M421" t="s">
        <v>1576</v>
      </c>
      <c r="N421" t="str">
        <f t="shared" si="6"/>
        <v>used_vehicles, kmx, carmax, inc., automotive retailers</v>
      </c>
    </row>
    <row r="422" spans="4:14" x14ac:dyDescent="0.2">
      <c r="D422" t="s">
        <v>823</v>
      </c>
      <c r="E422" t="s">
        <v>1895</v>
      </c>
      <c r="K422" t="s">
        <v>758</v>
      </c>
      <c r="L422" t="s">
        <v>1580</v>
      </c>
      <c r="M422" t="s">
        <v>1576</v>
      </c>
      <c r="N422" t="str">
        <f t="shared" si="6"/>
        <v>wholesale_vehicles, kmx, carmax, inc., automotive retailers</v>
      </c>
    </row>
    <row r="423" spans="4:14" x14ac:dyDescent="0.2">
      <c r="D423" t="s">
        <v>824</v>
      </c>
      <c r="E423" t="s">
        <v>4752</v>
      </c>
      <c r="K423" t="s">
        <v>758</v>
      </c>
      <c r="L423" t="s">
        <v>1580</v>
      </c>
      <c r="M423" t="s">
        <v>1576</v>
      </c>
      <c r="N423" t="str">
        <f t="shared" si="6"/>
        <v>interest,  fee_income, kmx, carmax, inc., automotive retailers</v>
      </c>
    </row>
    <row r="424" spans="4:14" x14ac:dyDescent="0.2">
      <c r="D424" t="s">
        <v>825</v>
      </c>
      <c r="E424" t="s">
        <v>4752</v>
      </c>
      <c r="K424" t="s">
        <v>758</v>
      </c>
      <c r="L424" t="s">
        <v>1580</v>
      </c>
      <c r="M424" t="s">
        <v>1576</v>
      </c>
      <c r="N424" t="str">
        <f t="shared" si="6"/>
        <v>interest,  fee_income, kmx, carmax, inc., automotive retailers</v>
      </c>
    </row>
    <row r="425" spans="4:14" x14ac:dyDescent="0.2">
      <c r="D425" t="s">
        <v>818</v>
      </c>
      <c r="E425" t="s">
        <v>4753</v>
      </c>
      <c r="K425" t="s">
        <v>758</v>
      </c>
      <c r="L425" t="s">
        <v>1580</v>
      </c>
      <c r="M425" t="s">
        <v>1576</v>
      </c>
      <c r="N425" t="str">
        <f t="shared" si="6"/>
        <v>segment,  revenue,  new_vehicle,  sales, kmx, carmax, inc., automotive retailers</v>
      </c>
    </row>
    <row r="426" spans="4:14" x14ac:dyDescent="0.2">
      <c r="D426" t="s">
        <v>819</v>
      </c>
      <c r="E426" t="s">
        <v>4681</v>
      </c>
      <c r="K426" t="s">
        <v>758</v>
      </c>
      <c r="L426" t="s">
        <v>1580</v>
      </c>
      <c r="M426" t="s">
        <v>1576</v>
      </c>
      <c r="N426" t="str">
        <f t="shared" si="6"/>
        <v>segment,  revenue,  other_sales_,  revenues, kmx, carmax, inc., automotive retailers</v>
      </c>
    </row>
    <row r="427" spans="4:14" x14ac:dyDescent="0.2">
      <c r="D427" t="s">
        <v>891</v>
      </c>
      <c r="E427" t="s">
        <v>4754</v>
      </c>
      <c r="K427" t="s">
        <v>758</v>
      </c>
      <c r="L427" t="s">
        <v>1580</v>
      </c>
      <c r="M427" t="s">
        <v>1576</v>
      </c>
      <c r="N427" t="str">
        <f t="shared" si="6"/>
        <v>segment,  revenue,  used_vehicle_sales, kmx, carmax, inc., automotive retailers</v>
      </c>
    </row>
    <row r="428" spans="4:14" x14ac:dyDescent="0.2">
      <c r="D428" t="s">
        <v>891</v>
      </c>
      <c r="E428" t="s">
        <v>4683</v>
      </c>
      <c r="K428" t="s">
        <v>758</v>
      </c>
      <c r="L428" t="s">
        <v>1580</v>
      </c>
      <c r="M428" t="s">
        <v>1576</v>
      </c>
      <c r="N428" t="str">
        <f t="shared" si="6"/>
        <v>segment,  revenue,  wholesale_vehicle_sales, kmx, carmax, inc., automotive retailers</v>
      </c>
    </row>
    <row r="429" spans="4:14" x14ac:dyDescent="0.2">
      <c r="D429" t="s">
        <v>892</v>
      </c>
      <c r="E429" t="s">
        <v>4755</v>
      </c>
      <c r="K429" t="s">
        <v>758</v>
      </c>
      <c r="L429" t="s">
        <v>1580</v>
      </c>
      <c r="M429" t="s">
        <v>1576</v>
      </c>
      <c r="N429" t="str">
        <f t="shared" si="6"/>
        <v>segment_vehicle,  unit_sales,  total_sales,  new_vehicles, kmx, carmax, inc., automotive retailers</v>
      </c>
    </row>
    <row r="430" spans="4:14" x14ac:dyDescent="0.2">
      <c r="D430" t="s">
        <v>894</v>
      </c>
      <c r="E430" t="s">
        <v>4756</v>
      </c>
      <c r="K430" t="s">
        <v>758</v>
      </c>
      <c r="L430" t="s">
        <v>1580</v>
      </c>
      <c r="M430" t="s">
        <v>1576</v>
      </c>
      <c r="N430" t="str">
        <f t="shared" si="6"/>
        <v>segment_vehicle,  unit_sales,  total_sales,  used_vehicles, kmx, carmax, inc., automotive retailers</v>
      </c>
    </row>
    <row r="431" spans="4:14" x14ac:dyDescent="0.2">
      <c r="D431" t="s">
        <v>895</v>
      </c>
      <c r="E431" t="s">
        <v>4756</v>
      </c>
      <c r="K431" t="s">
        <v>758</v>
      </c>
      <c r="L431" t="s">
        <v>1580</v>
      </c>
      <c r="M431" t="s">
        <v>1576</v>
      </c>
      <c r="N431" t="str">
        <f t="shared" si="6"/>
        <v>segment_vehicle,  unit_sales,  total_sales,  used_vehicles, kmx, carmax, inc., automotive retailers</v>
      </c>
    </row>
    <row r="432" spans="4:14" x14ac:dyDescent="0.2">
      <c r="D432" t="s">
        <v>486</v>
      </c>
      <c r="E432" t="s">
        <v>4757</v>
      </c>
      <c r="K432" t="s">
        <v>758</v>
      </c>
      <c r="L432" t="s">
        <v>1580</v>
      </c>
      <c r="M432" t="s">
        <v>1576</v>
      </c>
      <c r="N432" t="str">
        <f t="shared" si="6"/>
        <v>segment_vehicle,  unit_sales,  total_wholesale_vehicle,  unit_sales, kmx, carmax, inc., automotive retailers</v>
      </c>
    </row>
    <row r="433" spans="4:14" x14ac:dyDescent="0.2">
      <c r="D433" t="s">
        <v>13</v>
      </c>
      <c r="E433" t="s">
        <v>4757</v>
      </c>
      <c r="K433" t="s">
        <v>758</v>
      </c>
      <c r="L433" t="s">
        <v>1580</v>
      </c>
      <c r="M433" t="s">
        <v>1576</v>
      </c>
      <c r="N433" t="str">
        <f t="shared" si="6"/>
        <v>segment_vehicle,  unit_sales,  total_wholesale_vehicle,  unit_sales, kmx, carmax, inc., automotive retailers</v>
      </c>
    </row>
    <row r="434" spans="4:14" x14ac:dyDescent="0.2">
      <c r="D434" t="s">
        <v>896</v>
      </c>
      <c r="E434" t="s">
        <v>4758</v>
      </c>
      <c r="K434" t="s">
        <v>758</v>
      </c>
      <c r="L434" t="s">
        <v>1580</v>
      </c>
      <c r="M434" t="s">
        <v>1576</v>
      </c>
      <c r="N434" t="str">
        <f t="shared" si="6"/>
        <v>vehicle,  sales_changes,  used_vehicle,  revenues, kmx, carmax, inc., automotive retailers</v>
      </c>
    </row>
    <row r="435" spans="4:14" x14ac:dyDescent="0.2">
      <c r="D435" t="s">
        <v>897</v>
      </c>
      <c r="E435" t="s">
        <v>4759</v>
      </c>
      <c r="K435" t="s">
        <v>758</v>
      </c>
      <c r="L435" t="s">
        <v>1580</v>
      </c>
      <c r="M435" t="s">
        <v>1576</v>
      </c>
      <c r="N435" t="str">
        <f t="shared" si="6"/>
        <v>vehicle,  sales_changes,  used_vehicles, kmx, carmax, inc., automotive retailers</v>
      </c>
    </row>
    <row r="436" spans="4:14" x14ac:dyDescent="0.2">
      <c r="D436" t="s">
        <v>899</v>
      </c>
      <c r="E436" t="s">
        <v>4760</v>
      </c>
      <c r="K436" t="s">
        <v>758</v>
      </c>
      <c r="L436" t="s">
        <v>1580</v>
      </c>
      <c r="M436" t="s">
        <v>1576</v>
      </c>
      <c r="N436" t="str">
        <f t="shared" si="6"/>
        <v>vehicle,  sales_changes,  wholesale_vehicle,  revenues, kmx, carmax, inc., automotive retailers</v>
      </c>
    </row>
    <row r="437" spans="4:14" x14ac:dyDescent="0.2">
      <c r="D437" t="s">
        <v>899</v>
      </c>
      <c r="E437" t="s">
        <v>4761</v>
      </c>
      <c r="K437" t="s">
        <v>758</v>
      </c>
      <c r="L437" t="s">
        <v>1580</v>
      </c>
      <c r="M437" t="s">
        <v>1576</v>
      </c>
      <c r="N437" t="str">
        <f t="shared" si="6"/>
        <v>vehicle,  sales_changes,  wholesale_vehicle_units, kmx, carmax, inc., automotive retailers</v>
      </c>
    </row>
    <row r="438" spans="4:14" x14ac:dyDescent="0.2">
      <c r="D438" t="s">
        <v>899</v>
      </c>
      <c r="E438" t="s">
        <v>4762</v>
      </c>
      <c r="K438" t="s">
        <v>810</v>
      </c>
      <c r="L438" t="s">
        <v>1578</v>
      </c>
      <c r="M438" t="s">
        <v>1576</v>
      </c>
      <c r="N438" t="str">
        <f t="shared" si="6"/>
        <v>gross_profit,  finance,  insurance_,  gross_profit, lad, lithia motors, inc., automotive retailers</v>
      </c>
    </row>
    <row r="439" spans="4:14" x14ac:dyDescent="0.2">
      <c r="D439" t="s">
        <v>901</v>
      </c>
      <c r="E439" t="s">
        <v>4763</v>
      </c>
      <c r="K439" t="s">
        <v>810</v>
      </c>
      <c r="L439" t="s">
        <v>1578</v>
      </c>
      <c r="M439" t="s">
        <v>1576</v>
      </c>
      <c r="N439" t="str">
        <f t="shared" si="6"/>
        <v>gross_profit,  new_vehicle,  retail_,  gross_profit, lad, lithia motors, inc., automotive retailers</v>
      </c>
    </row>
    <row r="440" spans="4:14" x14ac:dyDescent="0.2">
      <c r="D440" t="s">
        <v>901</v>
      </c>
      <c r="E440" t="s">
        <v>4764</v>
      </c>
      <c r="K440" t="s">
        <v>810</v>
      </c>
      <c r="L440" t="s">
        <v>1578</v>
      </c>
      <c r="M440" t="s">
        <v>1576</v>
      </c>
      <c r="N440" t="str">
        <f t="shared" si="6"/>
        <v>gross_profit,  total_vehicle_,  gross_profit, lad, lithia motors, inc., automotive retailers</v>
      </c>
    </row>
    <row r="441" spans="4:14" x14ac:dyDescent="0.2">
      <c r="D441" t="s">
        <v>901</v>
      </c>
      <c r="E441" t="s">
        <v>4765</v>
      </c>
      <c r="K441" t="s">
        <v>810</v>
      </c>
      <c r="L441" t="s">
        <v>1578</v>
      </c>
      <c r="M441" t="s">
        <v>1576</v>
      </c>
      <c r="N441" t="str">
        <f t="shared" si="6"/>
        <v>gross_profit,  used_vehicle_retail_,  gross_profit, lad, lithia motors, inc., automotive retailers</v>
      </c>
    </row>
    <row r="442" spans="4:14" x14ac:dyDescent="0.2">
      <c r="D442" t="s">
        <v>903</v>
      </c>
      <c r="E442" t="s">
        <v>1897</v>
      </c>
      <c r="K442" t="s">
        <v>810</v>
      </c>
      <c r="L442" t="s">
        <v>1578</v>
      </c>
      <c r="M442" t="s">
        <v>1576</v>
      </c>
      <c r="N442" t="str">
        <f t="shared" si="6"/>
        <v>driveway_shop_units, lad, lithia motors, inc., automotive retailers</v>
      </c>
    </row>
    <row r="443" spans="4:14" x14ac:dyDescent="0.2">
      <c r="D443" t="s">
        <v>904</v>
      </c>
      <c r="E443" t="s">
        <v>4766</v>
      </c>
      <c r="K443" t="s">
        <v>810</v>
      </c>
      <c r="L443" t="s">
        <v>1578</v>
      </c>
      <c r="M443" t="s">
        <v>1576</v>
      </c>
      <c r="N443" t="str">
        <f t="shared" si="6"/>
        <v>unit_sales,  e_commerce_platform,  unit_sales, lad, lithia motors, inc., automotive retailers</v>
      </c>
    </row>
    <row r="444" spans="4:14" x14ac:dyDescent="0.2">
      <c r="D444" t="s">
        <v>904</v>
      </c>
      <c r="E444" t="s">
        <v>4767</v>
      </c>
      <c r="K444" t="s">
        <v>810</v>
      </c>
      <c r="L444" t="s">
        <v>1578</v>
      </c>
      <c r="M444" t="s">
        <v>1576</v>
      </c>
      <c r="N444" t="str">
        <f t="shared" si="6"/>
        <v>new_vehicle,  retail,  unit_sales, lad, lithia motors, inc., automotive retailers</v>
      </c>
    </row>
    <row r="445" spans="4:14" x14ac:dyDescent="0.2">
      <c r="D445" t="s">
        <v>905</v>
      </c>
      <c r="E445" t="s">
        <v>4768</v>
      </c>
      <c r="K445" t="s">
        <v>810</v>
      </c>
      <c r="L445" t="s">
        <v>1578</v>
      </c>
      <c r="M445" t="s">
        <v>1576</v>
      </c>
      <c r="N445" t="str">
        <f t="shared" si="6"/>
        <v>used_vehicle_retail,  unit_sales, lad, lithia motors, inc., automotive retailers</v>
      </c>
    </row>
    <row r="446" spans="4:14" x14ac:dyDescent="0.2">
      <c r="D446" t="s">
        <v>905</v>
      </c>
      <c r="E446" t="s">
        <v>4769</v>
      </c>
      <c r="K446" t="s">
        <v>810</v>
      </c>
      <c r="L446" t="s">
        <v>1578</v>
      </c>
      <c r="M446" t="s">
        <v>1576</v>
      </c>
      <c r="N446" t="str">
        <f t="shared" si="6"/>
        <v>segment,  revenue,  finance,  insurance,  revenue, lad, lithia motors, inc., automotive retailers</v>
      </c>
    </row>
    <row r="447" spans="4:14" x14ac:dyDescent="0.2">
      <c r="D447" t="s">
        <v>905</v>
      </c>
      <c r="E447" t="s">
        <v>4770</v>
      </c>
      <c r="K447" t="s">
        <v>810</v>
      </c>
      <c r="L447" t="s">
        <v>1578</v>
      </c>
      <c r="M447" t="s">
        <v>1576</v>
      </c>
      <c r="N447" t="str">
        <f t="shared" si="6"/>
        <v>segment,  revenue,  fleet,  revenue, lad, lithia motors, inc., automotive retailers</v>
      </c>
    </row>
    <row r="448" spans="4:14" x14ac:dyDescent="0.2">
      <c r="D448" t="s">
        <v>907</v>
      </c>
      <c r="E448" t="s">
        <v>4771</v>
      </c>
      <c r="K448" t="s">
        <v>810</v>
      </c>
      <c r="L448" t="s">
        <v>1578</v>
      </c>
      <c r="M448" t="s">
        <v>1576</v>
      </c>
      <c r="N448" t="str">
        <f t="shared" si="6"/>
        <v>segment,  revenue,  new_vehicle,  retail,  revenue, lad, lithia motors, inc., automotive retailers</v>
      </c>
    </row>
    <row r="449" spans="4:14" x14ac:dyDescent="0.2">
      <c r="D449" t="s">
        <v>907</v>
      </c>
      <c r="E449" t="s">
        <v>4772</v>
      </c>
      <c r="K449" t="s">
        <v>810</v>
      </c>
      <c r="L449" t="s">
        <v>1578</v>
      </c>
      <c r="M449" t="s">
        <v>1576</v>
      </c>
      <c r="N449" t="str">
        <f t="shared" si="6"/>
        <v>segment,  revenue,  service,  body,  parts,  revenue, lad, lithia motors, inc., automotive retailers</v>
      </c>
    </row>
    <row r="450" spans="4:14" x14ac:dyDescent="0.2">
      <c r="D450" t="s">
        <v>907</v>
      </c>
      <c r="E450" t="s">
        <v>4773</v>
      </c>
      <c r="K450" t="s">
        <v>810</v>
      </c>
      <c r="L450" t="s">
        <v>1578</v>
      </c>
      <c r="M450" t="s">
        <v>1576</v>
      </c>
      <c r="N450" t="str">
        <f t="shared" si="6"/>
        <v>segment,  revenue,  used_vehicle_retail,  revenue, lad, lithia motors, inc., automotive retailers</v>
      </c>
    </row>
    <row r="451" spans="4:14" x14ac:dyDescent="0.2">
      <c r="D451" t="s">
        <v>909</v>
      </c>
      <c r="E451" t="s">
        <v>4774</v>
      </c>
      <c r="K451" t="s">
        <v>810</v>
      </c>
      <c r="L451" t="s">
        <v>1578</v>
      </c>
      <c r="M451" t="s">
        <v>1576</v>
      </c>
      <c r="N451" t="str">
        <f t="shared" si="6"/>
        <v>segment,  revenue,  used_vehicle_wholesale,  revenue, lad, lithia motors, inc., automotive retailers</v>
      </c>
    </row>
    <row r="452" spans="4:14" x14ac:dyDescent="0.2">
      <c r="D452" t="s">
        <v>909</v>
      </c>
      <c r="E452" t="s">
        <v>4775</v>
      </c>
      <c r="K452" t="s">
        <v>810</v>
      </c>
      <c r="L452" t="s">
        <v>1578</v>
      </c>
      <c r="M452" t="s">
        <v>1576</v>
      </c>
      <c r="N452" t="str">
        <f t="shared" ref="N452:N515" si="7">CONCATENATE(E452&amp;", ",LOWER(K452)&amp;", ",LOWER(L452)&amp;", ",LOWER(M452))</f>
        <v>unit_sales,  new_vehicle,  retail,  unit_sales, lad, lithia motors, inc., automotive retailers</v>
      </c>
    </row>
    <row r="453" spans="4:14" x14ac:dyDescent="0.2">
      <c r="D453" t="s">
        <v>909</v>
      </c>
      <c r="E453" t="s">
        <v>4776</v>
      </c>
      <c r="K453" t="s">
        <v>810</v>
      </c>
      <c r="L453" t="s">
        <v>1578</v>
      </c>
      <c r="M453" t="s">
        <v>1576</v>
      </c>
      <c r="N453" t="str">
        <f t="shared" si="7"/>
        <v>unit_sales,  used_vehicle_retail,  unit_sales, lad, lithia motors, inc., automotive retailers</v>
      </c>
    </row>
    <row r="454" spans="4:14" x14ac:dyDescent="0.2">
      <c r="D454" t="s">
        <v>899</v>
      </c>
      <c r="E454" t="s">
        <v>4777</v>
      </c>
      <c r="K454" t="s">
        <v>890</v>
      </c>
      <c r="L454" t="s">
        <v>1596</v>
      </c>
      <c r="M454" t="s">
        <v>1576</v>
      </c>
      <c r="N454" t="str">
        <f t="shared" si="7"/>
        <v>comparable_,  storesales,  comparable_,  storesales, mnro, monro muffler brake inc, automotive retailers</v>
      </c>
    </row>
    <row r="455" spans="4:14" x14ac:dyDescent="0.2">
      <c r="D455" t="s">
        <v>902</v>
      </c>
      <c r="E455" t="s">
        <v>4777</v>
      </c>
      <c r="K455" t="s">
        <v>890</v>
      </c>
      <c r="L455" t="s">
        <v>1596</v>
      </c>
      <c r="M455" t="s">
        <v>1576</v>
      </c>
      <c r="N455" t="str">
        <f t="shared" si="7"/>
        <v>comparable_,  storesales,  comparable_,  storesales, mnro, monro muffler brake inc, automotive retailers</v>
      </c>
    </row>
    <row r="456" spans="4:14" x14ac:dyDescent="0.2">
      <c r="D456" t="s">
        <v>906</v>
      </c>
      <c r="E456" t="s">
        <v>4777</v>
      </c>
      <c r="K456" t="s">
        <v>890</v>
      </c>
      <c r="L456" t="s">
        <v>1596</v>
      </c>
      <c r="M456" t="s">
        <v>1576</v>
      </c>
      <c r="N456" t="str">
        <f t="shared" si="7"/>
        <v>comparable_,  storesales,  comparable_,  storesales, mnro, monro muffler brake inc, automotive retailers</v>
      </c>
    </row>
    <row r="457" spans="4:14" x14ac:dyDescent="0.2">
      <c r="D457" t="s">
        <v>908</v>
      </c>
      <c r="E457" t="s">
        <v>4778</v>
      </c>
      <c r="K457" t="s">
        <v>890</v>
      </c>
      <c r="L457" t="s">
        <v>1596</v>
      </c>
      <c r="M457" t="s">
        <v>1576</v>
      </c>
      <c r="N457" t="str">
        <f t="shared" si="7"/>
        <v>revenue,  product_group,  brakes, mnro, monro muffler brake inc, automotive retailers</v>
      </c>
    </row>
    <row r="458" spans="4:14" x14ac:dyDescent="0.2">
      <c r="D458" t="s">
        <v>910</v>
      </c>
      <c r="E458" t="s">
        <v>4779</v>
      </c>
      <c r="K458" t="s">
        <v>890</v>
      </c>
      <c r="L458" t="s">
        <v>1596</v>
      </c>
      <c r="M458" t="s">
        <v>1576</v>
      </c>
      <c r="N458" t="str">
        <f t="shared" si="7"/>
        <v>revenue,  product_group,  exhaust, mnro, monro muffler brake inc, automotive retailers</v>
      </c>
    </row>
    <row r="459" spans="4:14" x14ac:dyDescent="0.2">
      <c r="D459" t="s">
        <v>437</v>
      </c>
      <c r="E459" t="s">
        <v>4780</v>
      </c>
      <c r="K459" t="s">
        <v>890</v>
      </c>
      <c r="L459" t="s">
        <v>1596</v>
      </c>
      <c r="M459" t="s">
        <v>1576</v>
      </c>
      <c r="N459" t="str">
        <f t="shared" si="7"/>
        <v>revenue,  product_group,  maintenance, mnro, monro muffler brake inc, automotive retailers</v>
      </c>
    </row>
    <row r="460" spans="4:14" x14ac:dyDescent="0.2">
      <c r="D460" t="s">
        <v>275</v>
      </c>
      <c r="E460" t="s">
        <v>4781</v>
      </c>
      <c r="K460" t="s">
        <v>890</v>
      </c>
      <c r="L460" t="s">
        <v>1596</v>
      </c>
      <c r="M460" t="s">
        <v>1576</v>
      </c>
      <c r="N460" t="str">
        <f t="shared" si="7"/>
        <v>revenue,  product_group,  other, mnro, monro muffler brake inc, automotive retailers</v>
      </c>
    </row>
    <row r="461" spans="4:14" x14ac:dyDescent="0.2">
      <c r="D461" t="s">
        <v>951</v>
      </c>
      <c r="E461" t="s">
        <v>4782</v>
      </c>
      <c r="K461" t="s">
        <v>890</v>
      </c>
      <c r="L461" t="s">
        <v>1596</v>
      </c>
      <c r="M461" t="s">
        <v>1576</v>
      </c>
      <c r="N461" t="str">
        <f t="shared" si="7"/>
        <v>revenue,  product_group,  steering, mnro, monro muffler brake inc, automotive retailers</v>
      </c>
    </row>
    <row r="462" spans="4:14" x14ac:dyDescent="0.2">
      <c r="D462" t="s">
        <v>952</v>
      </c>
      <c r="E462" t="s">
        <v>4783</v>
      </c>
      <c r="K462" t="s">
        <v>890</v>
      </c>
      <c r="L462" t="s">
        <v>1596</v>
      </c>
      <c r="M462" t="s">
        <v>1576</v>
      </c>
      <c r="N462" t="str">
        <f t="shared" si="7"/>
        <v>revenue,  product_group,  tires, mnro, monro muffler brake inc, automotive retailers</v>
      </c>
    </row>
    <row r="463" spans="4:14" x14ac:dyDescent="0.2">
      <c r="D463" t="s">
        <v>950</v>
      </c>
      <c r="E463" t="s">
        <v>4784</v>
      </c>
      <c r="K463" t="s">
        <v>890</v>
      </c>
      <c r="L463" t="s">
        <v>1596</v>
      </c>
      <c r="M463" t="s">
        <v>1576</v>
      </c>
      <c r="N463" t="str">
        <f t="shared" si="7"/>
        <v>segment,  comparable_,  storesales,  alignments,  comparable_,  storesales, mnro, monro muffler brake inc, automotive retailers</v>
      </c>
    </row>
    <row r="464" spans="4:14" x14ac:dyDescent="0.2">
      <c r="D464" t="s">
        <v>953</v>
      </c>
      <c r="E464" t="s">
        <v>4784</v>
      </c>
      <c r="K464" t="s">
        <v>890</v>
      </c>
      <c r="L464" t="s">
        <v>1596</v>
      </c>
      <c r="M464" t="s">
        <v>1576</v>
      </c>
      <c r="N464" t="str">
        <f t="shared" si="7"/>
        <v>segment,  comparable_,  storesales,  alignments,  comparable_,  storesales, mnro, monro muffler brake inc, automotive retailers</v>
      </c>
    </row>
    <row r="465" spans="4:14" x14ac:dyDescent="0.2">
      <c r="D465" t="s">
        <v>954</v>
      </c>
      <c r="E465" t="s">
        <v>4784</v>
      </c>
      <c r="K465" t="s">
        <v>890</v>
      </c>
      <c r="L465" t="s">
        <v>1596</v>
      </c>
      <c r="M465" t="s">
        <v>1576</v>
      </c>
      <c r="N465" t="str">
        <f t="shared" si="7"/>
        <v>segment,  comparable_,  storesales,  alignments,  comparable_,  storesales, mnro, monro muffler brake inc, automotive retailers</v>
      </c>
    </row>
    <row r="466" spans="4:14" x14ac:dyDescent="0.2">
      <c r="D466" t="s">
        <v>951</v>
      </c>
      <c r="E466" t="s">
        <v>4785</v>
      </c>
      <c r="K466" t="s">
        <v>890</v>
      </c>
      <c r="L466" t="s">
        <v>1596</v>
      </c>
      <c r="M466" t="s">
        <v>1576</v>
      </c>
      <c r="N466" t="str">
        <f t="shared" si="7"/>
        <v>segment,  comparable_,  storesales,  brakes,  comparable_,  storesales, mnro, monro muffler brake inc, automotive retailers</v>
      </c>
    </row>
    <row r="467" spans="4:14" x14ac:dyDescent="0.2">
      <c r="D467" t="s">
        <v>952</v>
      </c>
      <c r="E467" t="s">
        <v>4785</v>
      </c>
      <c r="K467" t="s">
        <v>890</v>
      </c>
      <c r="L467" t="s">
        <v>1596</v>
      </c>
      <c r="M467" t="s">
        <v>1576</v>
      </c>
      <c r="N467" t="str">
        <f t="shared" si="7"/>
        <v>segment,  comparable_,  storesales,  brakes,  comparable_,  storesales, mnro, monro muffler brake inc, automotive retailers</v>
      </c>
    </row>
    <row r="468" spans="4:14" x14ac:dyDescent="0.2">
      <c r="D468" t="s">
        <v>956</v>
      </c>
      <c r="E468" t="s">
        <v>4785</v>
      </c>
      <c r="K468" t="s">
        <v>890</v>
      </c>
      <c r="L468" t="s">
        <v>1596</v>
      </c>
      <c r="M468" t="s">
        <v>1576</v>
      </c>
      <c r="N468" t="str">
        <f t="shared" si="7"/>
        <v>segment,  comparable_,  storesales,  brakes,  comparable_,  storesales, mnro, monro muffler brake inc, automotive retailers</v>
      </c>
    </row>
    <row r="469" spans="4:14" x14ac:dyDescent="0.2">
      <c r="D469" t="s">
        <v>957</v>
      </c>
      <c r="E469" t="s">
        <v>4786</v>
      </c>
      <c r="K469" t="s">
        <v>890</v>
      </c>
      <c r="L469" t="s">
        <v>1596</v>
      </c>
      <c r="M469" t="s">
        <v>1576</v>
      </c>
      <c r="N469" t="str">
        <f t="shared" si="7"/>
        <v>segment,  comparable_,  storesales,  exhaust,  comparable_,  storesales, mnro, monro muffler brake inc, automotive retailers</v>
      </c>
    </row>
    <row r="470" spans="4:14" x14ac:dyDescent="0.2">
      <c r="D470" t="s">
        <v>964</v>
      </c>
      <c r="E470" t="s">
        <v>4787</v>
      </c>
      <c r="K470" t="s">
        <v>890</v>
      </c>
      <c r="L470" t="s">
        <v>1596</v>
      </c>
      <c r="M470" t="s">
        <v>1576</v>
      </c>
      <c r="N470" t="str">
        <f t="shared" si="7"/>
        <v>segment,  comparable_,  storesales,  exhaust_comparable_,  storesales, mnro, monro muffler brake inc, automotive retailers</v>
      </c>
    </row>
    <row r="471" spans="4:14" x14ac:dyDescent="0.2">
      <c r="D471" t="s">
        <v>965</v>
      </c>
      <c r="E471" t="s">
        <v>4787</v>
      </c>
      <c r="K471" t="s">
        <v>890</v>
      </c>
      <c r="L471" t="s">
        <v>1596</v>
      </c>
      <c r="M471" t="s">
        <v>1576</v>
      </c>
      <c r="N471" t="str">
        <f t="shared" si="7"/>
        <v>segment,  comparable_,  storesales,  exhaust_comparable_,  storesales, mnro, monro muffler brake inc, automotive retailers</v>
      </c>
    </row>
    <row r="472" spans="4:14" x14ac:dyDescent="0.2">
      <c r="D472" t="s">
        <v>966</v>
      </c>
      <c r="E472" t="s">
        <v>4788</v>
      </c>
      <c r="K472" t="s">
        <v>890</v>
      </c>
      <c r="L472" t="s">
        <v>1596</v>
      </c>
      <c r="M472" t="s">
        <v>1576</v>
      </c>
      <c r="N472" t="str">
        <f t="shared" si="7"/>
        <v>segment,  comparable_,  storesales,  front_end,  shocks,  comparable_,  storesales, mnro, monro muffler brake inc, automotive retailers</v>
      </c>
    </row>
    <row r="473" spans="4:14" x14ac:dyDescent="0.2">
      <c r="D473" t="s">
        <v>967</v>
      </c>
      <c r="E473" t="s">
        <v>4788</v>
      </c>
      <c r="K473" t="s">
        <v>890</v>
      </c>
      <c r="L473" t="s">
        <v>1596</v>
      </c>
      <c r="M473" t="s">
        <v>1576</v>
      </c>
      <c r="N473" t="str">
        <f t="shared" si="7"/>
        <v>segment,  comparable_,  storesales,  front_end,  shocks,  comparable_,  storesales, mnro, monro muffler brake inc, automotive retailers</v>
      </c>
    </row>
    <row r="474" spans="4:14" x14ac:dyDescent="0.2">
      <c r="D474" t="s">
        <v>968</v>
      </c>
      <c r="E474" t="s">
        <v>4788</v>
      </c>
      <c r="K474" t="s">
        <v>890</v>
      </c>
      <c r="L474" t="s">
        <v>1596</v>
      </c>
      <c r="M474" t="s">
        <v>1576</v>
      </c>
      <c r="N474" t="str">
        <f t="shared" si="7"/>
        <v>segment,  comparable_,  storesales,  front_end,  shocks,  comparable_,  storesales, mnro, monro muffler brake inc, automotive retailers</v>
      </c>
    </row>
    <row r="475" spans="4:14" x14ac:dyDescent="0.2">
      <c r="D475" t="s">
        <v>969</v>
      </c>
      <c r="E475" t="s">
        <v>4789</v>
      </c>
      <c r="K475" t="s">
        <v>890</v>
      </c>
      <c r="L475" t="s">
        <v>1596</v>
      </c>
      <c r="M475" t="s">
        <v>1576</v>
      </c>
      <c r="N475" t="str">
        <f t="shared" si="7"/>
        <v>segment,  comparable_,  storesales,  maintenance_services,  comparable_,  storesales, mnro, monro muffler brake inc, automotive retailers</v>
      </c>
    </row>
    <row r="476" spans="4:14" x14ac:dyDescent="0.2">
      <c r="D476" t="s">
        <v>970</v>
      </c>
      <c r="E476" t="s">
        <v>4789</v>
      </c>
      <c r="K476" t="s">
        <v>890</v>
      </c>
      <c r="L476" t="s">
        <v>1596</v>
      </c>
      <c r="M476" t="s">
        <v>1576</v>
      </c>
      <c r="N476" t="str">
        <f t="shared" si="7"/>
        <v>segment,  comparable_,  storesales,  maintenance_services,  comparable_,  storesales, mnro, monro muffler brake inc, automotive retailers</v>
      </c>
    </row>
    <row r="477" spans="4:14" x14ac:dyDescent="0.2">
      <c r="D477" t="s">
        <v>971</v>
      </c>
      <c r="E477" t="s">
        <v>4789</v>
      </c>
      <c r="K477" t="s">
        <v>890</v>
      </c>
      <c r="L477" t="s">
        <v>1596</v>
      </c>
      <c r="M477" t="s">
        <v>1576</v>
      </c>
      <c r="N477" t="str">
        <f t="shared" si="7"/>
        <v>segment,  comparable_,  storesales,  maintenance_services,  comparable_,  storesales, mnro, monro muffler brake inc, automotive retailers</v>
      </c>
    </row>
    <row r="478" spans="4:14" x14ac:dyDescent="0.2">
      <c r="D478" t="s">
        <v>972</v>
      </c>
      <c r="E478" t="s">
        <v>4790</v>
      </c>
      <c r="K478" t="s">
        <v>890</v>
      </c>
      <c r="L478" t="s">
        <v>1596</v>
      </c>
      <c r="M478" t="s">
        <v>1576</v>
      </c>
      <c r="N478" t="str">
        <f t="shared" si="7"/>
        <v>segment,  comparable_,  storesales,  tires,  comparable_,  storesales, mnro, monro muffler brake inc, automotive retailers</v>
      </c>
    </row>
    <row r="479" spans="4:14" x14ac:dyDescent="0.2">
      <c r="D479" t="s">
        <v>973</v>
      </c>
      <c r="E479" t="s">
        <v>4790</v>
      </c>
      <c r="K479" t="s">
        <v>890</v>
      </c>
      <c r="L479" t="s">
        <v>1596</v>
      </c>
      <c r="M479" t="s">
        <v>1576</v>
      </c>
      <c r="N479" t="str">
        <f t="shared" si="7"/>
        <v>segment,  comparable_,  storesales,  tires,  comparable_,  storesales, mnro, monro muffler brake inc, automotive retailers</v>
      </c>
    </row>
    <row r="480" spans="4:14" x14ac:dyDescent="0.2">
      <c r="D480" t="s">
        <v>974</v>
      </c>
      <c r="E480" t="s">
        <v>4790</v>
      </c>
      <c r="K480" t="s">
        <v>890</v>
      </c>
      <c r="L480" t="s">
        <v>1596</v>
      </c>
      <c r="M480" t="s">
        <v>1576</v>
      </c>
      <c r="N480" t="str">
        <f t="shared" si="7"/>
        <v>segment,  comparable_,  storesales,  tires,  comparable_,  storesales, mnro, monro muffler brake inc, automotive retailers</v>
      </c>
    </row>
    <row r="481" spans="4:14" x14ac:dyDescent="0.2">
      <c r="D481" t="s">
        <v>975</v>
      </c>
      <c r="E481" t="s">
        <v>4784</v>
      </c>
      <c r="K481" t="s">
        <v>890</v>
      </c>
      <c r="L481" t="s">
        <v>1596</v>
      </c>
      <c r="M481" t="s">
        <v>1576</v>
      </c>
      <c r="N481" t="str">
        <f t="shared" si="7"/>
        <v>segment,  comparable_,  storesales,  alignments,  comparable_,  storesales, mnro, monro muffler brake inc, automotive retailers</v>
      </c>
    </row>
    <row r="482" spans="4:14" x14ac:dyDescent="0.2">
      <c r="D482" t="s">
        <v>976</v>
      </c>
      <c r="E482" t="s">
        <v>4785</v>
      </c>
      <c r="K482" t="s">
        <v>890</v>
      </c>
      <c r="L482" t="s">
        <v>1596</v>
      </c>
      <c r="M482" t="s">
        <v>1576</v>
      </c>
      <c r="N482" t="str">
        <f t="shared" si="7"/>
        <v>segment,  comparable_,  storesales,  brakes,  comparable_,  storesales, mnro, monro muffler brake inc, automotive retailers</v>
      </c>
    </row>
    <row r="483" spans="4:14" x14ac:dyDescent="0.2">
      <c r="D483" t="s">
        <v>977</v>
      </c>
      <c r="E483" t="s">
        <v>4788</v>
      </c>
      <c r="K483" t="s">
        <v>890</v>
      </c>
      <c r="L483" t="s">
        <v>1596</v>
      </c>
      <c r="M483" t="s">
        <v>1576</v>
      </c>
      <c r="N483" t="str">
        <f t="shared" si="7"/>
        <v>segment,  comparable_,  storesales,  front_end,  shocks,  comparable_,  storesales, mnro, monro muffler brake inc, automotive retailers</v>
      </c>
    </row>
    <row r="484" spans="4:14" x14ac:dyDescent="0.2">
      <c r="D484" t="s">
        <v>978</v>
      </c>
      <c r="E484" t="s">
        <v>4789</v>
      </c>
      <c r="K484" t="s">
        <v>890</v>
      </c>
      <c r="L484" t="s">
        <v>1596</v>
      </c>
      <c r="M484" t="s">
        <v>1576</v>
      </c>
      <c r="N484" t="str">
        <f t="shared" si="7"/>
        <v>segment,  comparable_,  storesales,  maintenance_services,  comparable_,  storesales, mnro, monro muffler brake inc, automotive retailers</v>
      </c>
    </row>
    <row r="485" spans="4:14" x14ac:dyDescent="0.2">
      <c r="D485" t="s">
        <v>979</v>
      </c>
      <c r="E485" t="s">
        <v>4790</v>
      </c>
      <c r="K485" t="s">
        <v>890</v>
      </c>
      <c r="L485" t="s">
        <v>1596</v>
      </c>
      <c r="M485" t="s">
        <v>1576</v>
      </c>
      <c r="N485" t="str">
        <f t="shared" si="7"/>
        <v>segment,  comparable_,  storesales,  tires,  comparable_,  storesales, mnro, monro muffler brake inc, automotive retailers</v>
      </c>
    </row>
    <row r="486" spans="4:14" x14ac:dyDescent="0.2">
      <c r="D486" t="s">
        <v>980</v>
      </c>
      <c r="E486" t="s">
        <v>4791</v>
      </c>
      <c r="K486" t="s">
        <v>890</v>
      </c>
      <c r="L486" t="s">
        <v>1596</v>
      </c>
      <c r="M486" t="s">
        <v>1576</v>
      </c>
      <c r="N486" t="str">
        <f t="shared" si="7"/>
        <v>store,  count,  store,  count, mnro, monro muffler brake inc, automotive retailers</v>
      </c>
    </row>
    <row r="487" spans="4:14" x14ac:dyDescent="0.2">
      <c r="D487" t="s">
        <v>981</v>
      </c>
      <c r="E487" t="s">
        <v>4792</v>
      </c>
      <c r="K487" t="s">
        <v>949</v>
      </c>
      <c r="L487" t="s">
        <v>1586</v>
      </c>
      <c r="M487" t="s">
        <v>1576</v>
      </c>
      <c r="N487" t="str">
        <f t="shared" si="7"/>
        <v>segment_sales,  sales, orly, o'reilly automotive, inc., automotive retailers</v>
      </c>
    </row>
    <row r="488" spans="4:14" x14ac:dyDescent="0.2">
      <c r="D488" t="s">
        <v>982</v>
      </c>
      <c r="E488" t="s">
        <v>4793</v>
      </c>
      <c r="K488" t="s">
        <v>949</v>
      </c>
      <c r="L488" t="s">
        <v>1586</v>
      </c>
      <c r="M488" t="s">
        <v>1576</v>
      </c>
      <c r="N488" t="str">
        <f t="shared" si="7"/>
        <v>segment_sales,  sales,  weighted_,  square_foot, orly, o'reilly automotive, inc., automotive retailers</v>
      </c>
    </row>
    <row r="489" spans="4:14" x14ac:dyDescent="0.2">
      <c r="D489" t="s">
        <v>983</v>
      </c>
      <c r="E489" t="s">
        <v>4794</v>
      </c>
      <c r="K489" t="s">
        <v>949</v>
      </c>
      <c r="L489" t="s">
        <v>1586</v>
      </c>
      <c r="M489" t="s">
        <v>1576</v>
      </c>
      <c r="N489" t="str">
        <f t="shared" si="7"/>
        <v>segment_sales,  sales,  weighted_average,  store, orly, o'reilly automotive, inc., automotive retailers</v>
      </c>
    </row>
    <row r="490" spans="4:14" x14ac:dyDescent="0.2">
      <c r="D490" t="s">
        <v>984</v>
      </c>
      <c r="E490" t="s">
        <v>4795</v>
      </c>
      <c r="K490" t="s">
        <v>949</v>
      </c>
      <c r="L490" t="s">
        <v>1586</v>
      </c>
      <c r="M490" t="s">
        <v>1576</v>
      </c>
      <c r="N490" t="str">
        <f t="shared" si="7"/>
        <v>segment_sales,  other_sales,  sales_adjustments, orly, o'reilly automotive, inc., automotive retailers</v>
      </c>
    </row>
    <row r="491" spans="4:14" x14ac:dyDescent="0.2">
      <c r="D491" t="s">
        <v>985</v>
      </c>
      <c r="E491" t="s">
        <v>4796</v>
      </c>
      <c r="K491" t="s">
        <v>949</v>
      </c>
      <c r="L491" t="s">
        <v>1586</v>
      </c>
      <c r="M491" t="s">
        <v>1576</v>
      </c>
      <c r="N491" t="str">
        <f t="shared" si="7"/>
        <v>segment_sales,  sales,  DIY,  customers, orly, o'reilly automotive, inc., automotive retailers</v>
      </c>
    </row>
    <row r="492" spans="4:14" x14ac:dyDescent="0.2">
      <c r="D492" t="s">
        <v>1092</v>
      </c>
      <c r="E492" t="s">
        <v>4797</v>
      </c>
      <c r="K492" t="s">
        <v>949</v>
      </c>
      <c r="L492" t="s">
        <v>1586</v>
      </c>
      <c r="M492" t="s">
        <v>1576</v>
      </c>
      <c r="N492" t="str">
        <f t="shared" si="7"/>
        <v>segment_sales,  sales,  professional_service_provider,  customers, orly, o'reilly automotive, inc., automotive retailers</v>
      </c>
    </row>
    <row r="493" spans="4:14" x14ac:dyDescent="0.2">
      <c r="D493" t="s">
        <v>1093</v>
      </c>
      <c r="E493" t="s">
        <v>4798</v>
      </c>
      <c r="K493" t="s">
        <v>949</v>
      </c>
      <c r="L493" t="s">
        <v>1586</v>
      </c>
      <c r="M493" t="s">
        <v>1576</v>
      </c>
      <c r="N493" t="str">
        <f t="shared" si="7"/>
        <v>sales,  weighted_,  square_foot, orly, o'reilly automotive, inc., automotive retailers</v>
      </c>
    </row>
    <row r="494" spans="4:14" x14ac:dyDescent="0.2">
      <c r="D494" t="s">
        <v>1094</v>
      </c>
      <c r="E494" t="s">
        <v>4799</v>
      </c>
      <c r="K494" t="s">
        <v>949</v>
      </c>
      <c r="L494" t="s">
        <v>1586</v>
      </c>
      <c r="M494" t="s">
        <v>1576</v>
      </c>
      <c r="N494" t="str">
        <f t="shared" si="7"/>
        <v>sales,  weighted_average,  store, orly, o'reilly automotive, inc., automotive retailers</v>
      </c>
    </row>
    <row r="495" spans="4:14" x14ac:dyDescent="0.2">
      <c r="D495" t="s">
        <v>1095</v>
      </c>
      <c r="E495" t="s">
        <v>2095</v>
      </c>
      <c r="K495" t="s">
        <v>949</v>
      </c>
      <c r="L495" t="s">
        <v>1586</v>
      </c>
      <c r="M495" t="s">
        <v>1576</v>
      </c>
      <c r="N495" t="str">
        <f t="shared" si="7"/>
        <v>square_footage, orly, o'reilly automotive, inc., automotive retailers</v>
      </c>
    </row>
    <row r="496" spans="4:14" x14ac:dyDescent="0.2">
      <c r="D496" t="s">
        <v>26</v>
      </c>
      <c r="E496" t="s">
        <v>4800</v>
      </c>
      <c r="K496" t="s">
        <v>949</v>
      </c>
      <c r="L496" t="s">
        <v>1586</v>
      </c>
      <c r="M496" t="s">
        <v>1576</v>
      </c>
      <c r="N496" t="str">
        <f t="shared" si="7"/>
        <v>store,  count,  ending_total,  store,  count, orly, o'reilly automotive, inc., automotive retailers</v>
      </c>
    </row>
    <row r="497" spans="4:14" x14ac:dyDescent="0.2">
      <c r="D497" t="s">
        <v>657</v>
      </c>
      <c r="E497" t="s">
        <v>4801</v>
      </c>
      <c r="K497" t="s">
        <v>963</v>
      </c>
      <c r="L497" t="s">
        <v>1593</v>
      </c>
      <c r="M497" t="s">
        <v>1576</v>
      </c>
      <c r="N497" t="str">
        <f t="shared" si="7"/>
        <v>average,  gross_profit,  average,  gross_profit,  per_new_truck_retail, pag, penske automotive group, inc., automotive retailers</v>
      </c>
    </row>
    <row r="498" spans="4:14" x14ac:dyDescent="0.2">
      <c r="D498" t="s">
        <v>1097</v>
      </c>
      <c r="E498" t="s">
        <v>4802</v>
      </c>
      <c r="K498" t="s">
        <v>963</v>
      </c>
      <c r="L498" t="s">
        <v>1593</v>
      </c>
      <c r="M498" t="s">
        <v>1576</v>
      </c>
      <c r="N498" t="str">
        <f t="shared" si="7"/>
        <v>average,  gross_profit,  average,  gross_profit,  per_new_vehicle,  retail, pag, penske automotive group, inc., automotive retailers</v>
      </c>
    </row>
    <row r="499" spans="4:14" x14ac:dyDescent="0.2">
      <c r="D499" t="s">
        <v>1098</v>
      </c>
      <c r="E499" t="s">
        <v>4803</v>
      </c>
      <c r="K499" t="s">
        <v>963</v>
      </c>
      <c r="L499" t="s">
        <v>1593</v>
      </c>
      <c r="M499" t="s">
        <v>1576</v>
      </c>
      <c r="N499" t="str">
        <f t="shared" si="7"/>
        <v>average,  gross_profit,  average,  gross_profit,  per_used_truck_retail, pag, penske automotive group, inc., automotive retailers</v>
      </c>
    </row>
    <row r="500" spans="4:14" x14ac:dyDescent="0.2">
      <c r="D500" t="s">
        <v>1099</v>
      </c>
      <c r="E500" t="s">
        <v>4804</v>
      </c>
      <c r="K500" t="s">
        <v>963</v>
      </c>
      <c r="L500" t="s">
        <v>1593</v>
      </c>
      <c r="M500" t="s">
        <v>1576</v>
      </c>
      <c r="N500" t="str">
        <f t="shared" si="7"/>
        <v>average,  gross_profit,  average,  gross_profit,  perused_vehicles,  retail, pag, penske automotive group, inc., automotive retailers</v>
      </c>
    </row>
    <row r="501" spans="4:14" x14ac:dyDescent="0.2">
      <c r="D501" t="s">
        <v>1100</v>
      </c>
      <c r="E501" t="s">
        <v>4805</v>
      </c>
      <c r="K501" t="s">
        <v>963</v>
      </c>
      <c r="L501" t="s">
        <v>1593</v>
      </c>
      <c r="M501" t="s">
        <v>1576</v>
      </c>
      <c r="N501" t="str">
        <f t="shared" si="7"/>
        <v>geographic,  revenue,  north_america, pag, penske automotive group, inc., automotive retailers</v>
      </c>
    </row>
    <row r="502" spans="4:14" x14ac:dyDescent="0.2">
      <c r="D502" t="s">
        <v>1101</v>
      </c>
      <c r="E502" t="s">
        <v>4806</v>
      </c>
      <c r="K502" t="s">
        <v>963</v>
      </c>
      <c r="L502" t="s">
        <v>1593</v>
      </c>
      <c r="M502" t="s">
        <v>1576</v>
      </c>
      <c r="N502" t="str">
        <f t="shared" si="7"/>
        <v>geographic,  revenue,  other_international, pag, penske automotive group, inc., automotive retailers</v>
      </c>
    </row>
    <row r="503" spans="4:14" x14ac:dyDescent="0.2">
      <c r="D503" t="s">
        <v>1102</v>
      </c>
      <c r="E503" t="s">
        <v>4807</v>
      </c>
      <c r="K503" t="s">
        <v>963</v>
      </c>
      <c r="L503" t="s">
        <v>1593</v>
      </c>
      <c r="M503" t="s">
        <v>1576</v>
      </c>
      <c r="N503" t="str">
        <f t="shared" si="7"/>
        <v>geographic,  revenue,  u.k., pag, penske automotive group, inc., automotive retailers</v>
      </c>
    </row>
    <row r="504" spans="4:14" x14ac:dyDescent="0.2">
      <c r="D504" t="s">
        <v>1116</v>
      </c>
      <c r="E504" t="s">
        <v>4808</v>
      </c>
      <c r="K504" t="s">
        <v>963</v>
      </c>
      <c r="L504" t="s">
        <v>1593</v>
      </c>
      <c r="M504" t="s">
        <v>1576</v>
      </c>
      <c r="N504" t="str">
        <f t="shared" si="7"/>
        <v>revenue,  new_retail_sales,  revenue,  unit, pag, penske automotive group, inc., automotive retailers</v>
      </c>
    </row>
    <row r="505" spans="4:14" x14ac:dyDescent="0.2">
      <c r="D505" t="s">
        <v>1117</v>
      </c>
      <c r="E505" t="s">
        <v>4809</v>
      </c>
      <c r="K505" t="s">
        <v>963</v>
      </c>
      <c r="L505" t="s">
        <v>1593</v>
      </c>
      <c r="M505" t="s">
        <v>1576</v>
      </c>
      <c r="N505" t="str">
        <f t="shared" si="7"/>
        <v>new_retail,  unit_sales,  new_retail,  unit_sales, pag, penske automotive group, inc., automotive retailers</v>
      </c>
    </row>
    <row r="506" spans="4:14" x14ac:dyDescent="0.2">
      <c r="D506" t="s">
        <v>1118</v>
      </c>
      <c r="E506" t="s">
        <v>4810</v>
      </c>
      <c r="K506" t="s">
        <v>963</v>
      </c>
      <c r="L506" t="s">
        <v>1593</v>
      </c>
      <c r="M506" t="s">
        <v>1576</v>
      </c>
      <c r="N506" t="str">
        <f t="shared" si="7"/>
        <v>revenue,  segment,  commercial_vehicles_australia,  power_systems, pag, penske automotive group, inc., automotive retailers</v>
      </c>
    </row>
    <row r="507" spans="4:14" x14ac:dyDescent="0.2">
      <c r="D507" t="s">
        <v>1119</v>
      </c>
      <c r="E507" t="s">
        <v>4811</v>
      </c>
      <c r="K507" t="s">
        <v>963</v>
      </c>
      <c r="L507" t="s">
        <v>1593</v>
      </c>
      <c r="M507" t="s">
        <v>1576</v>
      </c>
      <c r="N507" t="str">
        <f t="shared" si="7"/>
        <v>revenue,  segment,  retail_automotive, pag, penske automotive group, inc., automotive retailers</v>
      </c>
    </row>
    <row r="508" spans="4:14" x14ac:dyDescent="0.2">
      <c r="D508" t="s">
        <v>1120</v>
      </c>
      <c r="E508" t="s">
        <v>4812</v>
      </c>
      <c r="K508" t="s">
        <v>963</v>
      </c>
      <c r="L508" t="s">
        <v>1593</v>
      </c>
      <c r="M508" t="s">
        <v>1576</v>
      </c>
      <c r="N508" t="str">
        <f t="shared" si="7"/>
        <v>revenue,  segment,  retail_commercial_trucks, pag, penske automotive group, inc., automotive retailers</v>
      </c>
    </row>
    <row r="509" spans="4:14" x14ac:dyDescent="0.2">
      <c r="D509" t="s">
        <v>1121</v>
      </c>
      <c r="E509" t="s">
        <v>4813</v>
      </c>
      <c r="K509" t="s">
        <v>963</v>
      </c>
      <c r="L509" t="s">
        <v>1593</v>
      </c>
      <c r="M509" t="s">
        <v>1576</v>
      </c>
      <c r="N509" t="str">
        <f t="shared" si="7"/>
        <v>same_store,  gross_profit,  same_store,  gross_profit,  per_new_truck_retail, pag, penske automotive group, inc., automotive retailers</v>
      </c>
    </row>
    <row r="510" spans="4:14" x14ac:dyDescent="0.2">
      <c r="D510" t="s">
        <v>1122</v>
      </c>
      <c r="E510" t="s">
        <v>4814</v>
      </c>
      <c r="K510" t="s">
        <v>963</v>
      </c>
      <c r="L510" t="s">
        <v>1593</v>
      </c>
      <c r="M510" t="s">
        <v>1576</v>
      </c>
      <c r="N510" t="str">
        <f t="shared" si="7"/>
        <v>same_store,  gross_profit,  same_store,  gross_profit,  per_new_vehicle,  retail, pag, penske automotive group, inc., automotive retailers</v>
      </c>
    </row>
    <row r="511" spans="4:14" x14ac:dyDescent="0.2">
      <c r="D511" t="s">
        <v>1123</v>
      </c>
      <c r="E511" t="s">
        <v>4815</v>
      </c>
      <c r="K511" t="s">
        <v>963</v>
      </c>
      <c r="L511" t="s">
        <v>1593</v>
      </c>
      <c r="M511" t="s">
        <v>1576</v>
      </c>
      <c r="N511" t="str">
        <f t="shared" si="7"/>
        <v>same_store,  gross_profit,  same_store,  gross_profit,  per_used_truck_retail, pag, penske automotive group, inc., automotive retailers</v>
      </c>
    </row>
    <row r="512" spans="4:14" x14ac:dyDescent="0.2">
      <c r="D512" t="s">
        <v>1124</v>
      </c>
      <c r="E512" t="s">
        <v>4816</v>
      </c>
      <c r="K512" t="s">
        <v>963</v>
      </c>
      <c r="L512" t="s">
        <v>1593</v>
      </c>
      <c r="M512" t="s">
        <v>1576</v>
      </c>
      <c r="N512" t="str">
        <f t="shared" si="7"/>
        <v>same_store,  gross_profit,  same_store,  gross_profit,  perused_vehicles,  retail, pag, penske automotive group, inc., automotive retailers</v>
      </c>
    </row>
    <row r="513" spans="4:14" x14ac:dyDescent="0.2">
      <c r="D513" t="s">
        <v>1125</v>
      </c>
      <c r="E513" t="s">
        <v>4817</v>
      </c>
      <c r="K513" t="s">
        <v>963</v>
      </c>
      <c r="L513" t="s">
        <v>1593</v>
      </c>
      <c r="M513" t="s">
        <v>1576</v>
      </c>
      <c r="N513" t="str">
        <f t="shared" si="7"/>
        <v>same_,  same_,  storenew_retail_sales,  revenue,  unit, pag, penske automotive group, inc., automotive retailers</v>
      </c>
    </row>
    <row r="514" spans="4:14" x14ac:dyDescent="0.2">
      <c r="D514" t="s">
        <v>1126</v>
      </c>
      <c r="E514" t="s">
        <v>4818</v>
      </c>
      <c r="K514" t="s">
        <v>963</v>
      </c>
      <c r="L514" t="s">
        <v>1593</v>
      </c>
      <c r="M514" t="s">
        <v>1576</v>
      </c>
      <c r="N514" t="str">
        <f t="shared" si="7"/>
        <v>same_,  storenew_retail,  unit_sales,  same_,  storenew_retail,  unit_sales, pag, penske automotive group, inc., automotive retailers</v>
      </c>
    </row>
    <row r="515" spans="4:14" x14ac:dyDescent="0.2">
      <c r="D515" t="s">
        <v>1127</v>
      </c>
      <c r="E515" t="s">
        <v>4819</v>
      </c>
      <c r="K515" t="s">
        <v>963</v>
      </c>
      <c r="L515" t="s">
        <v>1593</v>
      </c>
      <c r="M515" t="s">
        <v>1576</v>
      </c>
      <c r="N515" t="str">
        <f t="shared" si="7"/>
        <v>same_revenue,  same_,  storeused_retail_sales,  revenue,  unit, pag, penske automotive group, inc., automotive retailers</v>
      </c>
    </row>
    <row r="516" spans="4:14" x14ac:dyDescent="0.2">
      <c r="D516" t="s">
        <v>1129</v>
      </c>
      <c r="E516" t="s">
        <v>4820</v>
      </c>
      <c r="K516" t="s">
        <v>963</v>
      </c>
      <c r="L516" t="s">
        <v>1593</v>
      </c>
      <c r="M516" t="s">
        <v>1576</v>
      </c>
      <c r="N516" t="str">
        <f t="shared" ref="N516:N579" si="8">CONCATENATE(E516&amp;", ",LOWER(K516)&amp;", ",LOWER(L516)&amp;", ",LOWER(M516))</f>
        <v>same_unit_sales,  same_,  storeused_retail,  unit_sales, pag, penske automotive group, inc., automotive retailers</v>
      </c>
    </row>
    <row r="517" spans="4:14" x14ac:dyDescent="0.2">
      <c r="D517" t="s">
        <v>1130</v>
      </c>
      <c r="E517" t="s">
        <v>4821</v>
      </c>
      <c r="K517" t="s">
        <v>963</v>
      </c>
      <c r="L517" t="s">
        <v>1593</v>
      </c>
      <c r="M517" t="s">
        <v>1576</v>
      </c>
      <c r="N517" t="str">
        <f t="shared" si="8"/>
        <v>revenue,  used_retail_sales,  revenue,  unit, pag, penske automotive group, inc., automotive retailers</v>
      </c>
    </row>
    <row r="518" spans="4:14" x14ac:dyDescent="0.2">
      <c r="D518" t="s">
        <v>1131</v>
      </c>
      <c r="E518" t="s">
        <v>4822</v>
      </c>
      <c r="K518" t="s">
        <v>963</v>
      </c>
      <c r="L518" t="s">
        <v>1593</v>
      </c>
      <c r="M518" t="s">
        <v>1576</v>
      </c>
      <c r="N518" t="str">
        <f t="shared" si="8"/>
        <v>used_retail,  unit_sales,  used_retail,  unit_sales, pag, penske automotive group, inc., automotive retailers</v>
      </c>
    </row>
    <row r="519" spans="4:14" x14ac:dyDescent="0.2">
      <c r="D519" t="s">
        <v>1132</v>
      </c>
      <c r="E519" t="s">
        <v>1907</v>
      </c>
      <c r="K519" t="s">
        <v>1091</v>
      </c>
      <c r="L519" t="s">
        <v>1575</v>
      </c>
      <c r="M519" t="s">
        <v>1576</v>
      </c>
      <c r="N519" t="str">
        <f t="shared" si="8"/>
        <v>absorption_ratio, rusha, rush enterprises inc, automotive retailers</v>
      </c>
    </row>
    <row r="520" spans="4:14" x14ac:dyDescent="0.2">
      <c r="D520" t="s">
        <v>1133</v>
      </c>
      <c r="E520" t="s">
        <v>4823</v>
      </c>
      <c r="K520" t="s">
        <v>1091</v>
      </c>
      <c r="L520" t="s">
        <v>1575</v>
      </c>
      <c r="M520" t="s">
        <v>1576</v>
      </c>
      <c r="N520" t="str">
        <f t="shared" si="8"/>
        <v>segment,  revenue,  finance,  insurance_sales, rusha, rush enterprises inc, automotive retailers</v>
      </c>
    </row>
    <row r="521" spans="4:14" x14ac:dyDescent="0.2">
      <c r="D521" t="s">
        <v>1134</v>
      </c>
      <c r="E521" t="s">
        <v>4824</v>
      </c>
      <c r="K521" t="s">
        <v>1091</v>
      </c>
      <c r="L521" t="s">
        <v>1575</v>
      </c>
      <c r="M521" t="s">
        <v>1576</v>
      </c>
      <c r="N521" t="str">
        <f t="shared" si="8"/>
        <v>segment,  revenue,  lease,  rental_sales, rusha, rush enterprises inc, automotive retailers</v>
      </c>
    </row>
    <row r="522" spans="4:14" x14ac:dyDescent="0.2">
      <c r="D522" t="s">
        <v>1135</v>
      </c>
      <c r="E522" t="s">
        <v>4825</v>
      </c>
      <c r="K522" t="s">
        <v>1091</v>
      </c>
      <c r="L522" t="s">
        <v>1575</v>
      </c>
      <c r="M522" t="s">
        <v>1576</v>
      </c>
      <c r="N522" t="str">
        <f t="shared" si="8"/>
        <v>segment,  revenue,  new,  used_commercial_vehicle_sales, rusha, rush enterprises inc, automotive retailers</v>
      </c>
    </row>
    <row r="523" spans="4:14" x14ac:dyDescent="0.2">
      <c r="D523" t="s">
        <v>1136</v>
      </c>
      <c r="E523" t="s">
        <v>4826</v>
      </c>
      <c r="K523" t="s">
        <v>1091</v>
      </c>
      <c r="L523" t="s">
        <v>1575</v>
      </c>
      <c r="M523" t="s">
        <v>1576</v>
      </c>
      <c r="N523" t="str">
        <f t="shared" si="8"/>
        <v>segment,  revenue,  other_sales, rusha, rush enterprises inc, automotive retailers</v>
      </c>
    </row>
    <row r="524" spans="4:14" x14ac:dyDescent="0.2">
      <c r="D524" t="s">
        <v>1137</v>
      </c>
      <c r="E524" t="s">
        <v>4733</v>
      </c>
      <c r="K524" t="s">
        <v>1091</v>
      </c>
      <c r="L524" t="s">
        <v>1575</v>
      </c>
      <c r="M524" t="s">
        <v>1576</v>
      </c>
      <c r="N524" t="str">
        <f t="shared" si="8"/>
        <v>segment,  revenue,  parts,  service_sales, rusha, rush enterprises inc, automotive retailers</v>
      </c>
    </row>
    <row r="525" spans="4:14" x14ac:dyDescent="0.2">
      <c r="D525" t="s">
        <v>1138</v>
      </c>
      <c r="E525" t="s">
        <v>1908</v>
      </c>
      <c r="K525" t="s">
        <v>1091</v>
      </c>
      <c r="L525" t="s">
        <v>1575</v>
      </c>
      <c r="M525" t="s">
        <v>1576</v>
      </c>
      <c r="N525" t="str">
        <f t="shared" si="8"/>
        <v>sold_commercial_trucks, rusha, rush enterprises inc, automotive retailers</v>
      </c>
    </row>
    <row r="526" spans="4:14" x14ac:dyDescent="0.2">
      <c r="D526" t="s">
        <v>1129</v>
      </c>
      <c r="E526" t="s">
        <v>4827</v>
      </c>
      <c r="K526" t="s">
        <v>1091</v>
      </c>
      <c r="L526" t="s">
        <v>1575</v>
      </c>
      <c r="M526" t="s">
        <v>1576</v>
      </c>
      <c r="N526" t="str">
        <f t="shared" si="8"/>
        <v>sub_segment,  revenue,  new_heavy_duty_vehicles,  _new,  used_commercial_vehicle_sales, rusha, rush enterprises inc, automotive retailers</v>
      </c>
    </row>
    <row r="527" spans="4:14" x14ac:dyDescent="0.2">
      <c r="D527" t="s">
        <v>1140</v>
      </c>
      <c r="E527" t="s">
        <v>4828</v>
      </c>
      <c r="K527" t="s">
        <v>1091</v>
      </c>
      <c r="L527" t="s">
        <v>1575</v>
      </c>
      <c r="M527" t="s">
        <v>1576</v>
      </c>
      <c r="N527" t="str">
        <f t="shared" si="8"/>
        <v>sub_segment,  revenue,  new_light_duty_vehicles,  _new,  used_commercial_vehicle_sales, rusha, rush enterprises inc, automotive retailers</v>
      </c>
    </row>
    <row r="528" spans="4:14" x14ac:dyDescent="0.2">
      <c r="D528" t="s">
        <v>1130</v>
      </c>
      <c r="E528" t="s">
        <v>4829</v>
      </c>
      <c r="K528" t="s">
        <v>1091</v>
      </c>
      <c r="L528" t="s">
        <v>1575</v>
      </c>
      <c r="M528" t="s">
        <v>1576</v>
      </c>
      <c r="N528" t="str">
        <f t="shared" si="8"/>
        <v>sub_segment,  revenue,  new_medium_duty_vehicles_(including_bus_sales,  revenue),  _new,  used_commercial_vehicle_sales, rusha, rush enterprises inc, automotive retailers</v>
      </c>
    </row>
    <row r="529" spans="4:14" x14ac:dyDescent="0.2">
      <c r="D529" t="s">
        <v>1141</v>
      </c>
      <c r="E529" t="s">
        <v>4830</v>
      </c>
      <c r="K529" t="s">
        <v>1091</v>
      </c>
      <c r="L529" t="s">
        <v>1575</v>
      </c>
      <c r="M529" t="s">
        <v>1576</v>
      </c>
      <c r="N529" t="str">
        <f t="shared" si="8"/>
        <v>sub_segment,  revenue,  other_vehicles,  _new,  used_commercial_vehicle_sales, rusha, rush enterprises inc, automotive retailers</v>
      </c>
    </row>
    <row r="530" spans="4:14" x14ac:dyDescent="0.2">
      <c r="D530" t="s">
        <v>1142</v>
      </c>
      <c r="E530" t="s">
        <v>4831</v>
      </c>
      <c r="K530" t="s">
        <v>1091</v>
      </c>
      <c r="L530" t="s">
        <v>1575</v>
      </c>
      <c r="M530" t="s">
        <v>1576</v>
      </c>
      <c r="N530" t="str">
        <f t="shared" si="8"/>
        <v>sub_segment,  revenue,  used_vehicles,  _new,  used_commercial_vehicle_sales, rusha, rush enterprises inc, automotive retailers</v>
      </c>
    </row>
    <row r="531" spans="4:14" x14ac:dyDescent="0.2">
      <c r="D531" t="s">
        <v>1143</v>
      </c>
      <c r="E531" t="s">
        <v>4832</v>
      </c>
      <c r="K531" t="s">
        <v>1114</v>
      </c>
      <c r="L531" t="s">
        <v>1582</v>
      </c>
      <c r="M531" t="s">
        <v>1576</v>
      </c>
      <c r="N531" t="str">
        <f t="shared" si="8"/>
        <v>gross_profit,  by_segment,  echopark_same_market_totalused_vehiclesi, sah, sonic automotive, inc., automotive retailers</v>
      </c>
    </row>
    <row r="532" spans="4:14" x14ac:dyDescent="0.2">
      <c r="D532" t="s">
        <v>1144</v>
      </c>
      <c r="E532" t="s">
        <v>4833</v>
      </c>
      <c r="K532" t="s">
        <v>1114</v>
      </c>
      <c r="L532" t="s">
        <v>1582</v>
      </c>
      <c r="M532" t="s">
        <v>1576</v>
      </c>
      <c r="N532" t="str">
        <f t="shared" si="8"/>
        <v>gross_profit,  by_segment,  echopark_totalused_vehiclesi, sah, sonic automotive, inc., automotive retailers</v>
      </c>
    </row>
    <row r="533" spans="4:14" x14ac:dyDescent="0.2">
      <c r="D533" t="s">
        <v>1146</v>
      </c>
      <c r="E533" t="s">
        <v>4834</v>
      </c>
      <c r="K533" t="s">
        <v>1114</v>
      </c>
      <c r="L533" t="s">
        <v>1582</v>
      </c>
      <c r="M533" t="s">
        <v>1576</v>
      </c>
      <c r="N533" t="str">
        <f t="shared" si="8"/>
        <v>gross_profit,  by_segment,  franchised_dealerships_same_store,  used_vehicles, sah, sonic automotive, inc., automotive retailers</v>
      </c>
    </row>
    <row r="534" spans="4:14" x14ac:dyDescent="0.2">
      <c r="D534" t="s">
        <v>1147</v>
      </c>
      <c r="E534" t="s">
        <v>4835</v>
      </c>
      <c r="K534" t="s">
        <v>1114</v>
      </c>
      <c r="L534" t="s">
        <v>1582</v>
      </c>
      <c r="M534" t="s">
        <v>1576</v>
      </c>
      <c r="N534" t="str">
        <f t="shared" si="8"/>
        <v>gross_profit,  by_segment,  franchised_dealerships_same_store,  new_vehicles, sah, sonic automotive, inc., automotive retailers</v>
      </c>
    </row>
    <row r="535" spans="4:14" x14ac:dyDescent="0.2">
      <c r="D535" t="s">
        <v>1148</v>
      </c>
      <c r="E535" t="s">
        <v>4836</v>
      </c>
      <c r="K535" t="s">
        <v>1114</v>
      </c>
      <c r="L535" t="s">
        <v>1582</v>
      </c>
      <c r="M535" t="s">
        <v>1576</v>
      </c>
      <c r="N535" t="str">
        <f t="shared" si="8"/>
        <v>gross_profit,  by_segment,  franchised_dealerships_new_vehicles, sah, sonic automotive, inc., automotive retailers</v>
      </c>
    </row>
    <row r="536" spans="4:14" x14ac:dyDescent="0.2">
      <c r="D536" t="s">
        <v>1149</v>
      </c>
      <c r="E536" t="s">
        <v>4837</v>
      </c>
      <c r="K536" t="s">
        <v>1114</v>
      </c>
      <c r="L536" t="s">
        <v>1582</v>
      </c>
      <c r="M536" t="s">
        <v>1576</v>
      </c>
      <c r="N536" t="str">
        <f t="shared" si="8"/>
        <v>gross_profit,  by_segment,  franchised_dealerships_used_vehicles, sah, sonic automotive, inc., automotive retailers</v>
      </c>
    </row>
    <row r="537" spans="4:14" x14ac:dyDescent="0.2">
      <c r="D537" t="s">
        <v>1118</v>
      </c>
      <c r="E537" t="s">
        <v>2250</v>
      </c>
      <c r="K537" t="s">
        <v>1114</v>
      </c>
      <c r="L537" t="s">
        <v>1582</v>
      </c>
      <c r="M537" t="s">
        <v>1576</v>
      </c>
      <c r="N537" t="str">
        <f t="shared" si="8"/>
        <v>franchised_dealerships, sah, sonic automotive, inc., automotive retailers</v>
      </c>
    </row>
    <row r="538" spans="4:14" x14ac:dyDescent="0.2">
      <c r="D538" t="s">
        <v>1150</v>
      </c>
      <c r="E538" t="s">
        <v>4838</v>
      </c>
      <c r="K538" t="s">
        <v>1114</v>
      </c>
      <c r="L538" t="s">
        <v>1582</v>
      </c>
      <c r="M538" t="s">
        <v>1576</v>
      </c>
      <c r="N538" t="str">
        <f t="shared" si="8"/>
        <v>revenue,  segment,  echopark_segment,  revenues, sah, sonic automotive, inc., automotive retailers</v>
      </c>
    </row>
    <row r="539" spans="4:14" x14ac:dyDescent="0.2">
      <c r="D539" t="s">
        <v>1119</v>
      </c>
      <c r="E539" t="s">
        <v>4839</v>
      </c>
      <c r="K539" t="s">
        <v>1114</v>
      </c>
      <c r="L539" t="s">
        <v>1582</v>
      </c>
      <c r="M539" t="s">
        <v>1576</v>
      </c>
      <c r="N539" t="str">
        <f t="shared" si="8"/>
        <v>revenue,  segment,  franchised_dealerships_segment,  revenues, sah, sonic automotive, inc., automotive retailers</v>
      </c>
    </row>
    <row r="540" spans="4:14" x14ac:dyDescent="0.2">
      <c r="D540" t="s">
        <v>1133</v>
      </c>
      <c r="E540" t="s">
        <v>4840</v>
      </c>
      <c r="K540" t="s">
        <v>1114</v>
      </c>
      <c r="L540" t="s">
        <v>1582</v>
      </c>
      <c r="M540" t="s">
        <v>1576</v>
      </c>
      <c r="N540" t="str">
        <f t="shared" si="8"/>
        <v>revenue,  finance,  insurance,  other,  revenue, sah, sonic automotive, inc., automotive retailers</v>
      </c>
    </row>
    <row r="541" spans="4:14" x14ac:dyDescent="0.2">
      <c r="D541" t="s">
        <v>1191</v>
      </c>
      <c r="E541" t="s">
        <v>4841</v>
      </c>
      <c r="K541" t="s">
        <v>1114</v>
      </c>
      <c r="L541" t="s">
        <v>1582</v>
      </c>
      <c r="M541" t="s">
        <v>1576</v>
      </c>
      <c r="N541" t="str">
        <f t="shared" si="8"/>
        <v>revenue,  parts,  service,  collision_repair,  revenue, sah, sonic automotive, inc., automotive retailers</v>
      </c>
    </row>
    <row r="542" spans="4:14" x14ac:dyDescent="0.2">
      <c r="D542" t="s">
        <v>1193</v>
      </c>
      <c r="E542" t="s">
        <v>4842</v>
      </c>
      <c r="K542" t="s">
        <v>1114</v>
      </c>
      <c r="L542" t="s">
        <v>1582</v>
      </c>
      <c r="M542" t="s">
        <v>1576</v>
      </c>
      <c r="N542" t="str">
        <f t="shared" si="8"/>
        <v>revenue,  vehicles,  revenue, sah, sonic automotive, inc., automotive retailers</v>
      </c>
    </row>
    <row r="543" spans="4:14" x14ac:dyDescent="0.2">
      <c r="D543" t="s">
        <v>1193</v>
      </c>
      <c r="E543" t="s">
        <v>4843</v>
      </c>
      <c r="K543" t="s">
        <v>1114</v>
      </c>
      <c r="L543" t="s">
        <v>1582</v>
      </c>
      <c r="M543" t="s">
        <v>1576</v>
      </c>
      <c r="N543" t="str">
        <f t="shared" si="8"/>
        <v>revenuesegment,  echopark,  wholesale_vehicles, sah, sonic automotive, inc., automotive retailers</v>
      </c>
    </row>
    <row r="544" spans="4:14" x14ac:dyDescent="0.2">
      <c r="D544" t="s">
        <v>1196</v>
      </c>
      <c r="E544" t="s">
        <v>4844</v>
      </c>
      <c r="K544" t="s">
        <v>1114</v>
      </c>
      <c r="L544" t="s">
        <v>1582</v>
      </c>
      <c r="M544" t="s">
        <v>1576</v>
      </c>
      <c r="N544" t="str">
        <f t="shared" si="8"/>
        <v>revenuesegment,  wholesale_vehicles, sah, sonic automotive, inc., automotive retailers</v>
      </c>
    </row>
    <row r="545" spans="4:14" x14ac:dyDescent="0.2">
      <c r="D545" t="s">
        <v>1018</v>
      </c>
      <c r="E545" t="s">
        <v>4845</v>
      </c>
      <c r="K545" t="s">
        <v>1114</v>
      </c>
      <c r="L545" t="s">
        <v>1582</v>
      </c>
      <c r="M545" t="s">
        <v>1576</v>
      </c>
      <c r="N545" t="str">
        <f t="shared" si="8"/>
        <v>revenuesegment,  echopark_segment_same_,  storeused_vehicle, sah, sonic automotive, inc., automotive retailers</v>
      </c>
    </row>
    <row r="546" spans="4:14" x14ac:dyDescent="0.2">
      <c r="D546" t="s">
        <v>1197</v>
      </c>
      <c r="E546" t="s">
        <v>4846</v>
      </c>
      <c r="K546" t="s">
        <v>1114</v>
      </c>
      <c r="L546" t="s">
        <v>1582</v>
      </c>
      <c r="M546" t="s">
        <v>1576</v>
      </c>
      <c r="N546" t="str">
        <f t="shared" si="8"/>
        <v>revenuesegment,  echopark_segment,  used_vehicle, sah, sonic automotive, inc., automotive retailers</v>
      </c>
    </row>
    <row r="547" spans="4:14" x14ac:dyDescent="0.2">
      <c r="D547" t="s">
        <v>1198</v>
      </c>
      <c r="E547" t="s">
        <v>4847</v>
      </c>
      <c r="K547" t="s">
        <v>1114</v>
      </c>
      <c r="L547" t="s">
        <v>1582</v>
      </c>
      <c r="M547" t="s">
        <v>1576</v>
      </c>
      <c r="N547" t="str">
        <f t="shared" si="8"/>
        <v>revenuesegment,  franchised_dealerships,  same_store,  wholesale_vehicles, sah, sonic automotive, inc., automotive retailers</v>
      </c>
    </row>
    <row r="548" spans="4:14" x14ac:dyDescent="0.2">
      <c r="D548" t="s">
        <v>1199</v>
      </c>
      <c r="E548" t="s">
        <v>4848</v>
      </c>
      <c r="K548" t="s">
        <v>1114</v>
      </c>
      <c r="L548" t="s">
        <v>1582</v>
      </c>
      <c r="M548" t="s">
        <v>1576</v>
      </c>
      <c r="N548" t="str">
        <f t="shared" si="8"/>
        <v>revenuesegment,  franchised_dealerships,  same_store,  new_vehicles, sah, sonic automotive, inc., automotive retailers</v>
      </c>
    </row>
    <row r="549" spans="4:14" x14ac:dyDescent="0.2">
      <c r="D549" t="s">
        <v>1201</v>
      </c>
      <c r="E549" t="s">
        <v>4849</v>
      </c>
      <c r="K549" t="s">
        <v>1114</v>
      </c>
      <c r="L549" t="s">
        <v>1582</v>
      </c>
      <c r="M549" t="s">
        <v>1576</v>
      </c>
      <c r="N549" t="str">
        <f t="shared" si="8"/>
        <v>revenuesegment,  franchised_dealerships,  same_store,  used_vehicles, sah, sonic automotive, inc., automotive retailers</v>
      </c>
    </row>
    <row r="550" spans="4:14" x14ac:dyDescent="0.2">
      <c r="D550" t="s">
        <v>1202</v>
      </c>
      <c r="E550" t="s">
        <v>4850</v>
      </c>
      <c r="K550" t="s">
        <v>1114</v>
      </c>
      <c r="L550" t="s">
        <v>1582</v>
      </c>
      <c r="M550" t="s">
        <v>1576</v>
      </c>
      <c r="N550" t="str">
        <f t="shared" si="8"/>
        <v>revenuesegment,  franchised_dealerships,  used_vehicles, sah, sonic automotive, inc., automotive retailers</v>
      </c>
    </row>
    <row r="551" spans="4:14" x14ac:dyDescent="0.2">
      <c r="D551" t="s">
        <v>1203</v>
      </c>
      <c r="E551" t="s">
        <v>4851</v>
      </c>
      <c r="K551" t="s">
        <v>1114</v>
      </c>
      <c r="L551" t="s">
        <v>1582</v>
      </c>
      <c r="M551" t="s">
        <v>1576</v>
      </c>
      <c r="N551" t="str">
        <f t="shared" si="8"/>
        <v>revenuesegment,  franchised_dealerships,  new_vehicles, sah, sonic automotive, inc., automotive retailers</v>
      </c>
    </row>
    <row r="552" spans="4:14" x14ac:dyDescent="0.2">
      <c r="D552" t="s">
        <v>1204</v>
      </c>
      <c r="E552" t="s">
        <v>4852</v>
      </c>
      <c r="K552" t="s">
        <v>1114</v>
      </c>
      <c r="L552" t="s">
        <v>1582</v>
      </c>
      <c r="M552" t="s">
        <v>1576</v>
      </c>
      <c r="N552" t="str">
        <f t="shared" si="8"/>
        <v>revenuesegment,  franchised_dealerships,  wholesale_vehicles, sah, sonic automotive, inc., automotive retailers</v>
      </c>
    </row>
    <row r="553" spans="4:14" x14ac:dyDescent="0.2">
      <c r="D553" t="s">
        <v>1205</v>
      </c>
      <c r="E553" t="s">
        <v>4853</v>
      </c>
      <c r="K553" t="s">
        <v>1114</v>
      </c>
      <c r="L553" t="s">
        <v>1582</v>
      </c>
      <c r="M553" t="s">
        <v>1576</v>
      </c>
      <c r="N553" t="str">
        <f t="shared" si="8"/>
        <v>segment,  echopark,  wholesale_vehicles, sah, sonic automotive, inc., automotive retailers</v>
      </c>
    </row>
    <row r="554" spans="4:14" x14ac:dyDescent="0.2">
      <c r="D554" t="s">
        <v>66</v>
      </c>
      <c r="E554" t="s">
        <v>4854</v>
      </c>
      <c r="K554" t="s">
        <v>1114</v>
      </c>
      <c r="L554" t="s">
        <v>1582</v>
      </c>
      <c r="M554" t="s">
        <v>1576</v>
      </c>
      <c r="N554" t="str">
        <f t="shared" si="8"/>
        <v>segment,  echopark_same_market_used_vehicles, sah, sonic automotive, inc., automotive retailers</v>
      </c>
    </row>
    <row r="555" spans="4:14" x14ac:dyDescent="0.2">
      <c r="D555" t="s">
        <v>1206</v>
      </c>
      <c r="E555" t="s">
        <v>4855</v>
      </c>
      <c r="K555" t="s">
        <v>1114</v>
      </c>
      <c r="L555" t="s">
        <v>1582</v>
      </c>
      <c r="M555" t="s">
        <v>1576</v>
      </c>
      <c r="N555" t="str">
        <f t="shared" si="8"/>
        <v>segment,  echopark_same_market_wholesale_vehicles, sah, sonic automotive, inc., automotive retailers</v>
      </c>
    </row>
    <row r="556" spans="4:14" x14ac:dyDescent="0.2">
      <c r="D556" t="s">
        <v>1207</v>
      </c>
      <c r="E556" t="s">
        <v>4856</v>
      </c>
      <c r="K556" t="s">
        <v>1114</v>
      </c>
      <c r="L556" t="s">
        <v>1582</v>
      </c>
      <c r="M556" t="s">
        <v>1576</v>
      </c>
      <c r="N556" t="str">
        <f t="shared" si="8"/>
        <v>segment,  echopark_new_vehicles, sah, sonic automotive, inc., automotive retailers</v>
      </c>
    </row>
    <row r="557" spans="4:14" x14ac:dyDescent="0.2">
      <c r="D557" t="s">
        <v>1209</v>
      </c>
      <c r="E557" t="s">
        <v>4857</v>
      </c>
      <c r="K557" t="s">
        <v>1114</v>
      </c>
      <c r="L557" t="s">
        <v>1582</v>
      </c>
      <c r="M557" t="s">
        <v>1576</v>
      </c>
      <c r="N557" t="str">
        <f t="shared" si="8"/>
        <v>segment,  echopark_used_vehicles, sah, sonic automotive, inc., automotive retailers</v>
      </c>
    </row>
    <row r="558" spans="4:14" x14ac:dyDescent="0.2">
      <c r="D558" t="s">
        <v>1210</v>
      </c>
      <c r="E558" t="s">
        <v>4858</v>
      </c>
      <c r="K558" t="s">
        <v>1114</v>
      </c>
      <c r="L558" t="s">
        <v>1582</v>
      </c>
      <c r="M558" t="s">
        <v>1576</v>
      </c>
      <c r="N558" t="str">
        <f t="shared" si="8"/>
        <v>segment,  franchised_dealerships,  _retail_new,  used_vehicles, sah, sonic automotive, inc., automotive retailers</v>
      </c>
    </row>
    <row r="559" spans="4:14" x14ac:dyDescent="0.2">
      <c r="D559" t="s">
        <v>1196</v>
      </c>
      <c r="E559" t="s">
        <v>4859</v>
      </c>
      <c r="K559" t="s">
        <v>1114</v>
      </c>
      <c r="L559" t="s">
        <v>1582</v>
      </c>
      <c r="M559" t="s">
        <v>1576</v>
      </c>
      <c r="N559" t="str">
        <f t="shared" si="8"/>
        <v>segment,  franchised_dealerships,  _used,  new_ratio, sah, sonic automotive, inc., automotive retailers</v>
      </c>
    </row>
    <row r="560" spans="4:14" x14ac:dyDescent="0.2">
      <c r="D560" t="s">
        <v>1018</v>
      </c>
      <c r="E560" t="s">
        <v>4860</v>
      </c>
      <c r="K560" t="s">
        <v>1114</v>
      </c>
      <c r="L560" t="s">
        <v>1582</v>
      </c>
      <c r="M560" t="s">
        <v>1576</v>
      </c>
      <c r="N560" t="str">
        <f t="shared" si="8"/>
        <v>segment,  franchised_dealerships,  new_vehicles, sah, sonic automotive, inc., automotive retailers</v>
      </c>
    </row>
    <row r="561" spans="4:14" x14ac:dyDescent="0.2">
      <c r="D561" t="s">
        <v>1212</v>
      </c>
      <c r="E561" t="s">
        <v>4861</v>
      </c>
      <c r="K561" t="s">
        <v>1114</v>
      </c>
      <c r="L561" t="s">
        <v>1582</v>
      </c>
      <c r="M561" t="s">
        <v>1576</v>
      </c>
      <c r="N561" t="str">
        <f t="shared" si="8"/>
        <v>segment,  franchised_dealerships,  used_vehicles, sah, sonic automotive, inc., automotive retailers</v>
      </c>
    </row>
    <row r="562" spans="4:14" x14ac:dyDescent="0.2">
      <c r="D562" t="s">
        <v>1372</v>
      </c>
      <c r="E562" t="s">
        <v>4862</v>
      </c>
      <c r="K562" t="s">
        <v>1114</v>
      </c>
      <c r="L562" t="s">
        <v>1582</v>
      </c>
      <c r="M562" t="s">
        <v>1576</v>
      </c>
      <c r="N562" t="str">
        <f t="shared" si="8"/>
        <v>segment,  franchised_dealerships,  _wholesale_vehicles, sah, sonic automotive, inc., automotive retailers</v>
      </c>
    </row>
    <row r="563" spans="4:14" x14ac:dyDescent="0.2">
      <c r="D563" t="s">
        <v>1196</v>
      </c>
      <c r="E563" t="s">
        <v>4863</v>
      </c>
      <c r="K563" t="s">
        <v>1114</v>
      </c>
      <c r="L563" t="s">
        <v>1582</v>
      </c>
      <c r="M563" t="s">
        <v>1576</v>
      </c>
      <c r="N563" t="str">
        <f t="shared" si="8"/>
        <v>segment,  franchised_dealerships,  same_store,  retail_new,  used_vehicles, sah, sonic automotive, inc., automotive retailers</v>
      </c>
    </row>
    <row r="564" spans="4:14" x14ac:dyDescent="0.2">
      <c r="D564" t="s">
        <v>1373</v>
      </c>
      <c r="E564" t="s">
        <v>4864</v>
      </c>
      <c r="K564" t="s">
        <v>1114</v>
      </c>
      <c r="L564" t="s">
        <v>1582</v>
      </c>
      <c r="M564" t="s">
        <v>1576</v>
      </c>
      <c r="N564" t="str">
        <f t="shared" si="8"/>
        <v>segment,  franchised_dealerships,  same_store,  used_vehicles, sah, sonic automotive, inc., automotive retailers</v>
      </c>
    </row>
    <row r="565" spans="4:14" x14ac:dyDescent="0.2">
      <c r="D565" t="s">
        <v>1018</v>
      </c>
      <c r="E565" t="s">
        <v>4865</v>
      </c>
      <c r="K565" t="s">
        <v>1114</v>
      </c>
      <c r="L565" t="s">
        <v>1582</v>
      </c>
      <c r="M565" t="s">
        <v>1576</v>
      </c>
      <c r="N565" t="str">
        <f t="shared" si="8"/>
        <v>segment,  franchised_dealerships,  same_store,  used,  new_ratio, sah, sonic automotive, inc., automotive retailers</v>
      </c>
    </row>
    <row r="566" spans="4:14" x14ac:dyDescent="0.2">
      <c r="D566" t="s">
        <v>1193</v>
      </c>
      <c r="E566" t="s">
        <v>4866</v>
      </c>
      <c r="K566" t="s">
        <v>1114</v>
      </c>
      <c r="L566" t="s">
        <v>1582</v>
      </c>
      <c r="M566" t="s">
        <v>1576</v>
      </c>
      <c r="N566" t="str">
        <f t="shared" si="8"/>
        <v>segment,  franchised_dealerships,  same_store,  new_vehicles, sah, sonic automotive, inc., automotive retailers</v>
      </c>
    </row>
    <row r="567" spans="4:14" x14ac:dyDescent="0.2">
      <c r="D567" t="s">
        <v>265</v>
      </c>
      <c r="E567" t="s">
        <v>4867</v>
      </c>
      <c r="K567" t="s">
        <v>1114</v>
      </c>
      <c r="L567" t="s">
        <v>1582</v>
      </c>
      <c r="M567" t="s">
        <v>1576</v>
      </c>
      <c r="N567" t="str">
        <f t="shared" si="8"/>
        <v>segment,  franchised_dealerships,  same_store,  wholesale_vehicles, sah, sonic automotive, inc., automotive retailers</v>
      </c>
    </row>
    <row r="568" spans="4:14" x14ac:dyDescent="0.2">
      <c r="D568" t="s">
        <v>1373</v>
      </c>
      <c r="E568" t="s">
        <v>4868</v>
      </c>
      <c r="K568" t="s">
        <v>1190</v>
      </c>
      <c r="L568" t="s">
        <v>1577</v>
      </c>
      <c r="M568" t="s">
        <v>1576</v>
      </c>
      <c r="N568" t="str">
        <f t="shared" si="8"/>
        <v>days,  sale, sft, shift technologies, inc., automotive retailers</v>
      </c>
    </row>
    <row r="569" spans="4:14" x14ac:dyDescent="0.2">
      <c r="D569" t="s">
        <v>1018</v>
      </c>
      <c r="E569" t="s">
        <v>4869</v>
      </c>
      <c r="K569" t="s">
        <v>1190</v>
      </c>
      <c r="L569" t="s">
        <v>1577</v>
      </c>
      <c r="M569" t="s">
        <v>1576</v>
      </c>
      <c r="N569" t="str">
        <f t="shared" si="8"/>
        <v>average,  monthly,  unique_visitors,  average,  monthly,  unique_visitors, sft, shift technologies, inc., automotive retailers</v>
      </c>
    </row>
    <row r="570" spans="4:14" x14ac:dyDescent="0.2">
      <c r="D570" t="s">
        <v>235</v>
      </c>
      <c r="E570" t="s">
        <v>4869</v>
      </c>
      <c r="K570" t="s">
        <v>1190</v>
      </c>
      <c r="L570" t="s">
        <v>1577</v>
      </c>
      <c r="M570" t="s">
        <v>1576</v>
      </c>
      <c r="N570" t="str">
        <f t="shared" si="8"/>
        <v>average,  monthly,  unique_visitors,  average,  monthly,  unique_visitors, sft, shift technologies, inc., automotive retailers</v>
      </c>
    </row>
    <row r="571" spans="4:14" x14ac:dyDescent="0.2">
      <c r="D571" t="s">
        <v>236</v>
      </c>
      <c r="E571" t="s">
        <v>4870</v>
      </c>
      <c r="K571" t="s">
        <v>1190</v>
      </c>
      <c r="L571" t="s">
        <v>1577</v>
      </c>
      <c r="M571" t="s">
        <v>1576</v>
      </c>
      <c r="N571" t="str">
        <f t="shared" si="8"/>
        <v>selling_price,  by_segment,  ecommerce, sft, shift technologies, inc., automotive retailers</v>
      </c>
    </row>
    <row r="572" spans="4:14" x14ac:dyDescent="0.2">
      <c r="D572" t="s">
        <v>237</v>
      </c>
      <c r="E572" t="s">
        <v>4871</v>
      </c>
      <c r="K572" t="s">
        <v>1190</v>
      </c>
      <c r="L572" t="s">
        <v>1577</v>
      </c>
      <c r="M572" t="s">
        <v>1576</v>
      </c>
      <c r="N572" t="str">
        <f t="shared" si="8"/>
        <v>selling_price,  by_segment,  wholesale, sft, shift technologies, inc., automotive retailers</v>
      </c>
    </row>
    <row r="573" spans="4:14" x14ac:dyDescent="0.2">
      <c r="D573" t="s">
        <v>238</v>
      </c>
      <c r="E573" t="s">
        <v>4872</v>
      </c>
      <c r="K573" t="s">
        <v>1190</v>
      </c>
      <c r="L573" t="s">
        <v>1577</v>
      </c>
      <c r="M573" t="s">
        <v>1576</v>
      </c>
      <c r="N573" t="str">
        <f t="shared" si="8"/>
        <v>ecommerce_asp,  ecommerce_asp, sft, shift technologies, inc., automotive retailers</v>
      </c>
    </row>
    <row r="574" spans="4:14" x14ac:dyDescent="0.2">
      <c r="D574" t="s">
        <v>239</v>
      </c>
      <c r="E574" t="s">
        <v>4873</v>
      </c>
      <c r="K574" t="s">
        <v>1190</v>
      </c>
      <c r="L574" t="s">
        <v>1577</v>
      </c>
      <c r="M574" t="s">
        <v>1576</v>
      </c>
      <c r="N574" t="str">
        <f t="shared" si="8"/>
        <v>ecommerce_units,  ecommerce_units, sft, shift technologies, inc., automotive retailers</v>
      </c>
    </row>
    <row r="575" spans="4:14" x14ac:dyDescent="0.2">
      <c r="D575" t="s">
        <v>115</v>
      </c>
      <c r="E575" t="s">
        <v>4874</v>
      </c>
      <c r="K575" t="s">
        <v>1190</v>
      </c>
      <c r="L575" t="s">
        <v>1577</v>
      </c>
      <c r="M575" t="s">
        <v>1576</v>
      </c>
      <c r="N575" t="str">
        <f t="shared" si="8"/>
        <v>ecommerce_vehicles,  available_for_sale, sft, shift technologies, inc., automotive retailers</v>
      </c>
    </row>
    <row r="576" spans="4:14" x14ac:dyDescent="0.2">
      <c r="D576" t="s">
        <v>240</v>
      </c>
      <c r="E576" t="s">
        <v>4875</v>
      </c>
      <c r="K576" t="s">
        <v>1190</v>
      </c>
      <c r="L576" t="s">
        <v>1577</v>
      </c>
      <c r="M576" t="s">
        <v>1576</v>
      </c>
      <c r="N576" t="str">
        <f t="shared" si="8"/>
        <v>gross_profit,  by_segment,  ecommerce_,  gross_profit, sft, shift technologies, inc., automotive retailers</v>
      </c>
    </row>
    <row r="577" spans="4:14" x14ac:dyDescent="0.2">
      <c r="D577" t="s">
        <v>233</v>
      </c>
      <c r="E577" t="s">
        <v>4876</v>
      </c>
      <c r="K577" t="s">
        <v>1190</v>
      </c>
      <c r="L577" t="s">
        <v>1577</v>
      </c>
      <c r="M577" t="s">
        <v>1576</v>
      </c>
      <c r="N577" t="str">
        <f t="shared" si="8"/>
        <v>gross_profit,  by_segment,  gross_profit, sft, shift technologies, inc., automotive retailers</v>
      </c>
    </row>
    <row r="578" spans="4:14" x14ac:dyDescent="0.2">
      <c r="D578" t="s">
        <v>125</v>
      </c>
      <c r="E578" t="s">
        <v>4877</v>
      </c>
      <c r="K578" t="s">
        <v>1190</v>
      </c>
      <c r="L578" t="s">
        <v>1577</v>
      </c>
      <c r="M578" t="s">
        <v>1576</v>
      </c>
      <c r="N578" t="str">
        <f t="shared" si="8"/>
        <v>gross_profit,  by_segment,  wholesale_,  gross_profit, sft, shift technologies, inc., automotive retailers</v>
      </c>
    </row>
    <row r="579" spans="4:14" x14ac:dyDescent="0.2">
      <c r="D579" t="s">
        <v>236</v>
      </c>
      <c r="E579" t="s">
        <v>4878</v>
      </c>
      <c r="K579" t="s">
        <v>1190</v>
      </c>
      <c r="L579" t="s">
        <v>1577</v>
      </c>
      <c r="M579" t="s">
        <v>1576</v>
      </c>
      <c r="N579" t="str">
        <f t="shared" si="8"/>
        <v>regional_hubs,  regional_hubs, sft, shift technologies, inc., automotive retailers</v>
      </c>
    </row>
    <row r="580" spans="4:14" x14ac:dyDescent="0.2">
      <c r="D580" t="s">
        <v>242</v>
      </c>
      <c r="E580" t="s">
        <v>4879</v>
      </c>
      <c r="K580" t="s">
        <v>1190</v>
      </c>
      <c r="L580" t="s">
        <v>1577</v>
      </c>
      <c r="M580" t="s">
        <v>1576</v>
      </c>
      <c r="N580" t="str">
        <f t="shared" ref="N580:N643" si="9">CONCATENATE(E580&amp;", ",LOWER(K580)&amp;", ",LOWER(L580)&amp;", ",LOWER(M580))</f>
        <v>segment,  revenue,  ecommerce,  revenue,  net, sft, shift technologies, inc., automotive retailers</v>
      </c>
    </row>
    <row r="581" spans="4:14" x14ac:dyDescent="0.2">
      <c r="D581" t="s">
        <v>237</v>
      </c>
      <c r="E581" t="s">
        <v>4880</v>
      </c>
      <c r="K581" t="s">
        <v>1190</v>
      </c>
      <c r="L581" t="s">
        <v>1577</v>
      </c>
      <c r="M581" t="s">
        <v>1576</v>
      </c>
      <c r="N581" t="str">
        <f t="shared" si="9"/>
        <v>segment,  revenue,  other,  revenue, sft, shift technologies, inc., automotive retailers</v>
      </c>
    </row>
    <row r="582" spans="4:14" x14ac:dyDescent="0.2">
      <c r="D582" t="s">
        <v>238</v>
      </c>
      <c r="E582" t="s">
        <v>4881</v>
      </c>
      <c r="K582" t="s">
        <v>1190</v>
      </c>
      <c r="L582" t="s">
        <v>1577</v>
      </c>
      <c r="M582" t="s">
        <v>1576</v>
      </c>
      <c r="N582" t="str">
        <f t="shared" si="9"/>
        <v>segment,  revenue,  wholesale_vehicle,  revenue, sft, shift technologies, inc., automotive retailers</v>
      </c>
    </row>
    <row r="583" spans="4:14" x14ac:dyDescent="0.2">
      <c r="D583" t="s">
        <v>239</v>
      </c>
      <c r="E583" t="s">
        <v>1913</v>
      </c>
      <c r="K583" t="s">
        <v>1190</v>
      </c>
      <c r="L583" t="s">
        <v>1577</v>
      </c>
      <c r="M583" t="s">
        <v>1576</v>
      </c>
      <c r="N583" t="str">
        <f t="shared" si="9"/>
        <v>total_units_sold, sft, shift technologies, inc., automotive retailers</v>
      </c>
    </row>
    <row r="584" spans="4:14" x14ac:dyDescent="0.2">
      <c r="D584" t="s">
        <v>115</v>
      </c>
      <c r="E584" t="s">
        <v>4882</v>
      </c>
      <c r="K584" t="s">
        <v>1190</v>
      </c>
      <c r="L584" t="s">
        <v>1577</v>
      </c>
      <c r="M584" t="s">
        <v>1576</v>
      </c>
      <c r="N584" t="str">
        <f t="shared" si="9"/>
        <v>units_sold,  segment,  ecommerce_units, sft, shift technologies, inc., automotive retailers</v>
      </c>
    </row>
    <row r="585" spans="4:14" x14ac:dyDescent="0.2">
      <c r="D585" t="s">
        <v>240</v>
      </c>
      <c r="E585" t="s">
        <v>4883</v>
      </c>
      <c r="K585" t="s">
        <v>1190</v>
      </c>
      <c r="L585" t="s">
        <v>1577</v>
      </c>
      <c r="M585" t="s">
        <v>1576</v>
      </c>
      <c r="N585" t="str">
        <f t="shared" si="9"/>
        <v>units_sold,  segment,  wholesale_units, sft, shift technologies, inc., automotive retailers</v>
      </c>
    </row>
    <row r="586" spans="4:14" x14ac:dyDescent="0.2">
      <c r="D586" t="s">
        <v>271</v>
      </c>
      <c r="E586" t="s">
        <v>4884</v>
      </c>
      <c r="K586" t="s">
        <v>1190</v>
      </c>
      <c r="L586" t="s">
        <v>1577</v>
      </c>
      <c r="M586" t="s">
        <v>1576</v>
      </c>
      <c r="N586" t="str">
        <f t="shared" si="9"/>
        <v>units_sold,  by_segment,  ecommerce, sft, shift technologies, inc., automotive retailers</v>
      </c>
    </row>
    <row r="587" spans="4:14" x14ac:dyDescent="0.2">
      <c r="D587" t="s">
        <v>274</v>
      </c>
      <c r="E587" t="s">
        <v>4885</v>
      </c>
      <c r="K587" t="s">
        <v>1190</v>
      </c>
      <c r="L587" t="s">
        <v>1577</v>
      </c>
      <c r="M587" t="s">
        <v>1576</v>
      </c>
      <c r="N587" t="str">
        <f t="shared" si="9"/>
        <v>units_sold,  by_segment,  wholesale, sft, shift technologies, inc., automotive retailers</v>
      </c>
    </row>
    <row r="588" spans="4:14" x14ac:dyDescent="0.2">
      <c r="D588" t="s">
        <v>275</v>
      </c>
      <c r="E588" t="s">
        <v>4886</v>
      </c>
      <c r="K588" t="s">
        <v>1190</v>
      </c>
      <c r="L588" t="s">
        <v>1577</v>
      </c>
      <c r="M588" t="s">
        <v>1576</v>
      </c>
      <c r="N588" t="str">
        <f t="shared" si="9"/>
        <v>wholesale_asp,  wholesale_asp, sft, shift technologies, inc., automotive retailers</v>
      </c>
    </row>
    <row r="589" spans="4:14" x14ac:dyDescent="0.2">
      <c r="D589" t="s">
        <v>272</v>
      </c>
      <c r="E589" t="s">
        <v>4887</v>
      </c>
      <c r="K589" t="s">
        <v>1371</v>
      </c>
      <c r="L589" t="s">
        <v>1591</v>
      </c>
      <c r="M589" t="s">
        <v>1576</v>
      </c>
      <c r="N589" t="str">
        <f t="shared" si="9"/>
        <v>segment,  revenue,  all_other, vrm, vroom inc., automotive retailers</v>
      </c>
    </row>
    <row r="590" spans="4:14" x14ac:dyDescent="0.2">
      <c r="D590" t="s">
        <v>276</v>
      </c>
      <c r="E590" t="s">
        <v>4888</v>
      </c>
      <c r="K590" t="s">
        <v>1371</v>
      </c>
      <c r="L590" t="s">
        <v>1591</v>
      </c>
      <c r="M590" t="s">
        <v>1576</v>
      </c>
      <c r="N590" t="str">
        <f t="shared" si="9"/>
        <v>segment,  revenue,  ecommerce, vrm, vroom inc., automotive retailers</v>
      </c>
    </row>
    <row r="591" spans="4:14" x14ac:dyDescent="0.2">
      <c r="D591" t="s">
        <v>277</v>
      </c>
      <c r="E591" t="s">
        <v>4889</v>
      </c>
      <c r="K591" t="s">
        <v>1371</v>
      </c>
      <c r="L591" t="s">
        <v>1591</v>
      </c>
      <c r="M591" t="s">
        <v>1576</v>
      </c>
      <c r="N591" t="str">
        <f t="shared" si="9"/>
        <v>segment,  revenue,  tda, vrm, vroom inc., automotive retailers</v>
      </c>
    </row>
    <row r="592" spans="4:14" x14ac:dyDescent="0.2">
      <c r="D592" t="s">
        <v>278</v>
      </c>
      <c r="E592" t="s">
        <v>4890</v>
      </c>
      <c r="K592" t="s">
        <v>1371</v>
      </c>
      <c r="L592" t="s">
        <v>1591</v>
      </c>
      <c r="M592" t="s">
        <v>1576</v>
      </c>
      <c r="N592" t="str">
        <f t="shared" si="9"/>
        <v>segment,  revenue,  wholesale, vrm, vroom inc., automotive retailers</v>
      </c>
    </row>
    <row r="593" spans="4:14" x14ac:dyDescent="0.2">
      <c r="D593" t="s">
        <v>426</v>
      </c>
      <c r="E593" t="s">
        <v>4891</v>
      </c>
      <c r="K593" t="s">
        <v>1371</v>
      </c>
      <c r="L593" t="s">
        <v>1591</v>
      </c>
      <c r="M593" t="s">
        <v>1576</v>
      </c>
      <c r="N593" t="str">
        <f t="shared" si="9"/>
        <v>unique_visitors,  average,  monthly,  unique_visitors, vrm, vroom inc., automotive retailers</v>
      </c>
    </row>
    <row r="594" spans="4:14" x14ac:dyDescent="0.2">
      <c r="D594" t="s">
        <v>426</v>
      </c>
      <c r="E594" t="s">
        <v>4892</v>
      </c>
      <c r="K594" t="s">
        <v>1371</v>
      </c>
      <c r="L594" t="s">
        <v>1591</v>
      </c>
      <c r="M594" t="s">
        <v>1576</v>
      </c>
      <c r="N594" t="str">
        <f t="shared" si="9"/>
        <v>units_sold,  e_commerce, vrm, vroom inc., automotive retailers</v>
      </c>
    </row>
    <row r="595" spans="4:14" x14ac:dyDescent="0.2">
      <c r="D595" t="s">
        <v>427</v>
      </c>
      <c r="E595" t="s">
        <v>4893</v>
      </c>
      <c r="K595" t="s">
        <v>1371</v>
      </c>
      <c r="L595" t="s">
        <v>1591</v>
      </c>
      <c r="M595" t="s">
        <v>1576</v>
      </c>
      <c r="N595" t="str">
        <f t="shared" si="9"/>
        <v>units_sold,  tda, vrm, vroom inc., automotive retailers</v>
      </c>
    </row>
    <row r="596" spans="4:14" x14ac:dyDescent="0.2">
      <c r="D596" t="s">
        <v>428</v>
      </c>
      <c r="E596" t="s">
        <v>4894</v>
      </c>
      <c r="K596" t="s">
        <v>1371</v>
      </c>
      <c r="L596" t="s">
        <v>1591</v>
      </c>
      <c r="M596" t="s">
        <v>1576</v>
      </c>
      <c r="N596" t="str">
        <f t="shared" si="9"/>
        <v>units_sold,  wholesale, vrm, vroom inc., automotive retailers</v>
      </c>
    </row>
    <row r="597" spans="4:14" x14ac:dyDescent="0.2">
      <c r="D597" t="s">
        <v>429</v>
      </c>
      <c r="E597" t="s">
        <v>4895</v>
      </c>
      <c r="K597" t="s">
        <v>232</v>
      </c>
      <c r="L597" t="s">
        <v>1606</v>
      </c>
      <c r="M597" t="s">
        <v>1598</v>
      </c>
      <c r="N597" t="str">
        <f t="shared" si="9"/>
        <v>merch ise_sales,  apparel,  electronics,  _other, big, big lots inc, department stores</v>
      </c>
    </row>
    <row r="598" spans="4:14" x14ac:dyDescent="0.2">
      <c r="D598" t="s">
        <v>430</v>
      </c>
      <c r="E598" t="s">
        <v>4896</v>
      </c>
      <c r="K598" t="s">
        <v>232</v>
      </c>
      <c r="L598" t="s">
        <v>1606</v>
      </c>
      <c r="M598" t="s">
        <v>1598</v>
      </c>
      <c r="N598" t="str">
        <f t="shared" si="9"/>
        <v>merch ise_sales,  consumables, big, big lots inc, department stores</v>
      </c>
    </row>
    <row r="599" spans="4:14" x14ac:dyDescent="0.2">
      <c r="D599" t="s">
        <v>639</v>
      </c>
      <c r="E599" t="s">
        <v>4897</v>
      </c>
      <c r="K599" t="s">
        <v>232</v>
      </c>
      <c r="L599" t="s">
        <v>1606</v>
      </c>
      <c r="M599" t="s">
        <v>1598</v>
      </c>
      <c r="N599" t="str">
        <f t="shared" si="9"/>
        <v>merch ise_sales,  food, big, big lots inc, department stores</v>
      </c>
    </row>
    <row r="600" spans="4:14" x14ac:dyDescent="0.2">
      <c r="D600" t="s">
        <v>640</v>
      </c>
      <c r="E600" t="s">
        <v>4898</v>
      </c>
      <c r="K600" t="s">
        <v>232</v>
      </c>
      <c r="L600" t="s">
        <v>1606</v>
      </c>
      <c r="M600" t="s">
        <v>1598</v>
      </c>
      <c r="N600" t="str">
        <f t="shared" si="9"/>
        <v>merch ise_sales,  furniture, big, big lots inc, department stores</v>
      </c>
    </row>
    <row r="601" spans="4:14" x14ac:dyDescent="0.2">
      <c r="D601" t="s">
        <v>641</v>
      </c>
      <c r="E601" t="s">
        <v>4899</v>
      </c>
      <c r="K601" t="s">
        <v>232</v>
      </c>
      <c r="L601" t="s">
        <v>1606</v>
      </c>
      <c r="M601" t="s">
        <v>1598</v>
      </c>
      <c r="N601" t="str">
        <f t="shared" si="9"/>
        <v>merch ise_sales,  hard_home, big, big lots inc, department stores</v>
      </c>
    </row>
    <row r="602" spans="4:14" x14ac:dyDescent="0.2">
      <c r="D602" t="s">
        <v>642</v>
      </c>
      <c r="E602" t="s">
        <v>4900</v>
      </c>
      <c r="K602" t="s">
        <v>232</v>
      </c>
      <c r="L602" t="s">
        <v>1606</v>
      </c>
      <c r="M602" t="s">
        <v>1598</v>
      </c>
      <c r="N602" t="str">
        <f t="shared" si="9"/>
        <v>merch ise_sales,  seasonal, big, big lots inc, department stores</v>
      </c>
    </row>
    <row r="603" spans="4:14" x14ac:dyDescent="0.2">
      <c r="D603" t="s">
        <v>938</v>
      </c>
      <c r="E603" t="s">
        <v>4901</v>
      </c>
      <c r="K603" t="s">
        <v>232</v>
      </c>
      <c r="L603" t="s">
        <v>1606</v>
      </c>
      <c r="M603" t="s">
        <v>1598</v>
      </c>
      <c r="N603" t="str">
        <f t="shared" si="9"/>
        <v>merch ise_sales,  soft_home, big, big lots inc, department stores</v>
      </c>
    </row>
    <row r="604" spans="4:14" x14ac:dyDescent="0.2">
      <c r="D604" t="s">
        <v>797</v>
      </c>
      <c r="E604" t="s">
        <v>4902</v>
      </c>
      <c r="K604" t="s">
        <v>232</v>
      </c>
      <c r="L604" t="s">
        <v>1606</v>
      </c>
      <c r="M604" t="s">
        <v>1598</v>
      </c>
      <c r="N604" t="str">
        <f t="shared" si="9"/>
        <v>revenue,  ecommerce, big, big lots inc, department stores</v>
      </c>
    </row>
    <row r="605" spans="4:14" x14ac:dyDescent="0.2">
      <c r="D605" t="s">
        <v>1520</v>
      </c>
      <c r="E605" t="s">
        <v>4903</v>
      </c>
      <c r="K605" t="s">
        <v>232</v>
      </c>
      <c r="L605" t="s">
        <v>1606</v>
      </c>
      <c r="M605" t="s">
        <v>1598</v>
      </c>
      <c r="N605" t="str">
        <f t="shared" si="9"/>
        <v>revenue,  revenue, big, big lots inc, department stores</v>
      </c>
    </row>
    <row r="606" spans="4:14" x14ac:dyDescent="0.2">
      <c r="D606" t="s">
        <v>798</v>
      </c>
      <c r="E606" t="s">
        <v>4904</v>
      </c>
      <c r="K606" t="s">
        <v>232</v>
      </c>
      <c r="L606" t="s">
        <v>1606</v>
      </c>
      <c r="M606" t="s">
        <v>1598</v>
      </c>
      <c r="N606" t="str">
        <f t="shared" si="9"/>
        <v>revenues,  consumables, big, big lots inc, department stores</v>
      </c>
    </row>
    <row r="607" spans="4:14" x14ac:dyDescent="0.2">
      <c r="D607" t="s">
        <v>396</v>
      </c>
      <c r="E607" t="s">
        <v>4905</v>
      </c>
      <c r="K607" t="s">
        <v>232</v>
      </c>
      <c r="L607" t="s">
        <v>1606</v>
      </c>
      <c r="M607" t="s">
        <v>1598</v>
      </c>
      <c r="N607" t="str">
        <f t="shared" si="9"/>
        <v>revenues,  electronics,  toys,  _accessories, big, big lots inc, department stores</v>
      </c>
    </row>
    <row r="608" spans="4:14" x14ac:dyDescent="0.2">
      <c r="D608" t="s">
        <v>800</v>
      </c>
      <c r="E608" t="s">
        <v>4906</v>
      </c>
      <c r="K608" t="s">
        <v>232</v>
      </c>
      <c r="L608" t="s">
        <v>1606</v>
      </c>
      <c r="M608" t="s">
        <v>1598</v>
      </c>
      <c r="N608" t="str">
        <f t="shared" si="9"/>
        <v>revenues,  food, big, big lots inc, department stores</v>
      </c>
    </row>
    <row r="609" spans="4:14" x14ac:dyDescent="0.2">
      <c r="D609" t="s">
        <v>801</v>
      </c>
      <c r="E609" t="s">
        <v>4907</v>
      </c>
      <c r="K609" t="s">
        <v>232</v>
      </c>
      <c r="L609" t="s">
        <v>1606</v>
      </c>
      <c r="M609" t="s">
        <v>1598</v>
      </c>
      <c r="N609" t="str">
        <f t="shared" si="9"/>
        <v>revenues,  furniture, big, big lots inc, department stores</v>
      </c>
    </row>
    <row r="610" spans="4:14" x14ac:dyDescent="0.2">
      <c r="D610" t="s">
        <v>802</v>
      </c>
      <c r="E610" t="s">
        <v>4908</v>
      </c>
      <c r="K610" t="s">
        <v>232</v>
      </c>
      <c r="L610" t="s">
        <v>1606</v>
      </c>
      <c r="M610" t="s">
        <v>1598</v>
      </c>
      <c r="N610" t="str">
        <f t="shared" si="9"/>
        <v>revenues,  hard_home, big, big lots inc, department stores</v>
      </c>
    </row>
    <row r="611" spans="4:14" x14ac:dyDescent="0.2">
      <c r="D611" t="s">
        <v>803</v>
      </c>
      <c r="E611" t="s">
        <v>4909</v>
      </c>
      <c r="K611" t="s">
        <v>232</v>
      </c>
      <c r="L611" t="s">
        <v>1606</v>
      </c>
      <c r="M611" t="s">
        <v>1598</v>
      </c>
      <c r="N611" t="str">
        <f t="shared" si="9"/>
        <v>revenues,  seasonal, big, big lots inc, department stores</v>
      </c>
    </row>
    <row r="612" spans="4:14" x14ac:dyDescent="0.2">
      <c r="D612" t="s">
        <v>261</v>
      </c>
      <c r="E612" t="s">
        <v>4910</v>
      </c>
      <c r="K612" t="s">
        <v>232</v>
      </c>
      <c r="L612" t="s">
        <v>1606</v>
      </c>
      <c r="M612" t="s">
        <v>1598</v>
      </c>
      <c r="N612" t="str">
        <f t="shared" si="9"/>
        <v>revenues,  soft_home, big, big lots inc, department stores</v>
      </c>
    </row>
    <row r="613" spans="4:14" x14ac:dyDescent="0.2">
      <c r="D613" t="s">
        <v>804</v>
      </c>
      <c r="E613" t="s">
        <v>4911</v>
      </c>
      <c r="K613" t="s">
        <v>269</v>
      </c>
      <c r="L613" t="s">
        <v>1602</v>
      </c>
      <c r="M613" t="s">
        <v>1598</v>
      </c>
      <c r="N613" t="str">
        <f t="shared" si="9"/>
        <v>lease_payments,  lease_liabilities, burl, burlington stores inc, department stores</v>
      </c>
    </row>
    <row r="614" spans="4:14" x14ac:dyDescent="0.2">
      <c r="D614" t="s">
        <v>805</v>
      </c>
      <c r="E614" t="s">
        <v>4912</v>
      </c>
      <c r="K614" t="s">
        <v>269</v>
      </c>
      <c r="L614" t="s">
        <v>1602</v>
      </c>
      <c r="M614" t="s">
        <v>1598</v>
      </c>
      <c r="N614" t="str">
        <f t="shared" si="9"/>
        <v>sales,  other,  revenue, burl, burlington stores inc, department stores</v>
      </c>
    </row>
    <row r="615" spans="4:14" x14ac:dyDescent="0.2">
      <c r="D615" t="s">
        <v>806</v>
      </c>
      <c r="E615" t="s">
        <v>4913</v>
      </c>
      <c r="K615" t="s">
        <v>269</v>
      </c>
      <c r="L615" t="s">
        <v>1602</v>
      </c>
      <c r="M615" t="s">
        <v>1598</v>
      </c>
      <c r="N615" t="str">
        <f t="shared" si="9"/>
        <v>sales,  sales, burl, burlington stores inc, department stores</v>
      </c>
    </row>
    <row r="616" spans="4:14" x14ac:dyDescent="0.2">
      <c r="D616" t="s">
        <v>66</v>
      </c>
      <c r="E616" t="s">
        <v>4914</v>
      </c>
      <c r="K616" t="s">
        <v>269</v>
      </c>
      <c r="L616" t="s">
        <v>1602</v>
      </c>
      <c r="M616" t="s">
        <v>1598</v>
      </c>
      <c r="N616" t="str">
        <f t="shared" si="9"/>
        <v>stores,  new_store,  count_potential, burl, burlington stores inc, department stores</v>
      </c>
    </row>
    <row r="617" spans="4:14" x14ac:dyDescent="0.2">
      <c r="D617" t="s">
        <v>807</v>
      </c>
      <c r="E617" t="s">
        <v>4915</v>
      </c>
      <c r="K617" t="s">
        <v>269</v>
      </c>
      <c r="L617" t="s">
        <v>1602</v>
      </c>
      <c r="M617" t="s">
        <v>1598</v>
      </c>
      <c r="N617" t="str">
        <f t="shared" si="9"/>
        <v>stores,  closed_or_relocated,  stores, burl, burlington stores inc, department stores</v>
      </c>
    </row>
    <row r="618" spans="4:14" x14ac:dyDescent="0.2">
      <c r="D618" t="s">
        <v>1523</v>
      </c>
      <c r="E618" t="s">
        <v>4916</v>
      </c>
      <c r="K618" t="s">
        <v>269</v>
      </c>
      <c r="L618" t="s">
        <v>1602</v>
      </c>
      <c r="M618" t="s">
        <v>1598</v>
      </c>
      <c r="N618" t="str">
        <f t="shared" si="9"/>
        <v>stores,  total_new_store, burl, burlington stores inc, department stores</v>
      </c>
    </row>
    <row r="619" spans="4:14" x14ac:dyDescent="0.2">
      <c r="D619" t="s">
        <v>735</v>
      </c>
      <c r="E619" t="s">
        <v>4917</v>
      </c>
      <c r="K619" t="s">
        <v>269</v>
      </c>
      <c r="L619" t="s">
        <v>1602</v>
      </c>
      <c r="M619" t="s">
        <v>1598</v>
      </c>
      <c r="N619" t="str">
        <f t="shared" si="9"/>
        <v>stores,  total_operating,  stores, burl, burlington stores inc, department stores</v>
      </c>
    </row>
    <row r="620" spans="4:14" x14ac:dyDescent="0.2">
      <c r="D620" t="s">
        <v>1519</v>
      </c>
      <c r="E620" t="s">
        <v>4918</v>
      </c>
      <c r="K620" t="s">
        <v>424</v>
      </c>
      <c r="L620" t="s">
        <v>1600</v>
      </c>
      <c r="M620" t="s">
        <v>1598</v>
      </c>
      <c r="N620" t="str">
        <f t="shared" si="9"/>
        <v>net_sales,  segment,  construction, dds, dillards inc, department stores</v>
      </c>
    </row>
    <row r="621" spans="4:14" x14ac:dyDescent="0.2">
      <c r="D621" t="s">
        <v>808</v>
      </c>
      <c r="E621" t="s">
        <v>4918</v>
      </c>
      <c r="K621" t="s">
        <v>424</v>
      </c>
      <c r="L621" t="s">
        <v>1600</v>
      </c>
      <c r="M621" t="s">
        <v>1598</v>
      </c>
      <c r="N621" t="str">
        <f t="shared" si="9"/>
        <v>net_sales,  segment,  construction, dds, dillards inc, department stores</v>
      </c>
    </row>
    <row r="622" spans="4:14" x14ac:dyDescent="0.2">
      <c r="D622" t="s">
        <v>1528</v>
      </c>
      <c r="E622" t="s">
        <v>4919</v>
      </c>
      <c r="K622" t="s">
        <v>424</v>
      </c>
      <c r="L622" t="s">
        <v>1600</v>
      </c>
      <c r="M622" t="s">
        <v>1598</v>
      </c>
      <c r="N622" t="str">
        <f t="shared" si="9"/>
        <v>net_sales,  segment,  retail_operations, dds, dillards inc, department stores</v>
      </c>
    </row>
    <row r="623" spans="4:14" x14ac:dyDescent="0.2">
      <c r="D623" t="s">
        <v>1528</v>
      </c>
      <c r="E623" t="s">
        <v>4919</v>
      </c>
      <c r="K623" t="s">
        <v>424</v>
      </c>
      <c r="L623" t="s">
        <v>1600</v>
      </c>
      <c r="M623" t="s">
        <v>1598</v>
      </c>
      <c r="N623" t="str">
        <f t="shared" si="9"/>
        <v>net_sales,  segment,  retail_operations, dds, dillards inc, department stores</v>
      </c>
    </row>
    <row r="624" spans="4:14" x14ac:dyDescent="0.2">
      <c r="D624" t="s">
        <v>1529</v>
      </c>
      <c r="E624" t="s">
        <v>4920</v>
      </c>
      <c r="K624" t="s">
        <v>424</v>
      </c>
      <c r="L624" t="s">
        <v>1600</v>
      </c>
      <c r="M624" t="s">
        <v>1598</v>
      </c>
      <c r="N624" t="str">
        <f t="shared" si="9"/>
        <v>sales,  retail_sales,  square_foot, dds, dillards inc, department stores</v>
      </c>
    </row>
    <row r="625" spans="4:14" x14ac:dyDescent="0.2">
      <c r="D625" t="s">
        <v>882</v>
      </c>
      <c r="E625" t="s">
        <v>4921</v>
      </c>
      <c r="K625" t="s">
        <v>424</v>
      </c>
      <c r="L625" t="s">
        <v>1600</v>
      </c>
      <c r="M625" t="s">
        <v>1598</v>
      </c>
      <c r="N625" t="str">
        <f t="shared" si="9"/>
        <v>stores,  total,  retail_stores,  count_at,  end_period, dds, dillards inc, department stores</v>
      </c>
    </row>
    <row r="626" spans="4:14" x14ac:dyDescent="0.2">
      <c r="D626" t="s">
        <v>883</v>
      </c>
      <c r="E626" t="s">
        <v>4777</v>
      </c>
      <c r="K626" t="s">
        <v>638</v>
      </c>
      <c r="L626" t="s">
        <v>1605</v>
      </c>
      <c r="M626" t="s">
        <v>1598</v>
      </c>
      <c r="N626" t="str">
        <f t="shared" si="9"/>
        <v>comparable_,  storesales,  comparable_,  storesales, go, grocery outlet holding corp, department stores</v>
      </c>
    </row>
    <row r="627" spans="4:14" x14ac:dyDescent="0.2">
      <c r="D627" t="s">
        <v>885</v>
      </c>
      <c r="E627" t="s">
        <v>4922</v>
      </c>
      <c r="K627" t="s">
        <v>638</v>
      </c>
      <c r="L627" t="s">
        <v>1605</v>
      </c>
      <c r="M627" t="s">
        <v>1598</v>
      </c>
      <c r="N627" t="str">
        <f t="shared" si="9"/>
        <v>new_store,  opened,  new_store,  opened, go, grocery outlet holding corp, department stores</v>
      </c>
    </row>
    <row r="628" spans="4:14" x14ac:dyDescent="0.2">
      <c r="D628" t="s">
        <v>886</v>
      </c>
      <c r="E628" t="s">
        <v>4923</v>
      </c>
      <c r="K628" t="s">
        <v>638</v>
      </c>
      <c r="L628" t="s">
        <v>1605</v>
      </c>
      <c r="M628" t="s">
        <v>1598</v>
      </c>
      <c r="N628" t="str">
        <f t="shared" si="9"/>
        <v>revenue,  non_perishable, go, grocery outlet holding corp, department stores</v>
      </c>
    </row>
    <row r="629" spans="4:14" x14ac:dyDescent="0.2">
      <c r="D629" t="s">
        <v>887</v>
      </c>
      <c r="E629" t="s">
        <v>4924</v>
      </c>
      <c r="K629" t="s">
        <v>638</v>
      </c>
      <c r="L629" t="s">
        <v>1605</v>
      </c>
      <c r="M629" t="s">
        <v>1598</v>
      </c>
      <c r="N629" t="str">
        <f t="shared" si="9"/>
        <v>revenue,  perishable, go, grocery outlet holding corp, department stores</v>
      </c>
    </row>
    <row r="630" spans="4:14" x14ac:dyDescent="0.2">
      <c r="D630" t="s">
        <v>888</v>
      </c>
      <c r="E630" t="s">
        <v>4925</v>
      </c>
      <c r="K630" t="s">
        <v>638</v>
      </c>
      <c r="L630" t="s">
        <v>1605</v>
      </c>
      <c r="M630" t="s">
        <v>1598</v>
      </c>
      <c r="N630" t="str">
        <f t="shared" si="9"/>
        <v>stores,  stores,  count, go, grocery outlet holding corp, department stores</v>
      </c>
    </row>
    <row r="631" spans="4:14" x14ac:dyDescent="0.2">
      <c r="D631" t="s">
        <v>889</v>
      </c>
      <c r="E631" t="s">
        <v>1931</v>
      </c>
      <c r="K631" t="s">
        <v>795</v>
      </c>
      <c r="L631" t="s">
        <v>1604</v>
      </c>
      <c r="M631" t="s">
        <v>1598</v>
      </c>
      <c r="N631" t="str">
        <f t="shared" si="9"/>
        <v>planning_underway, kss, kohl's corporation, department stores</v>
      </c>
    </row>
    <row r="632" spans="4:14" x14ac:dyDescent="0.2">
      <c r="D632" t="s">
        <v>885</v>
      </c>
      <c r="E632" t="s">
        <v>4926</v>
      </c>
      <c r="K632" t="s">
        <v>795</v>
      </c>
      <c r="L632" t="s">
        <v>1604</v>
      </c>
      <c r="M632" t="s">
        <v>1598</v>
      </c>
      <c r="N632" t="str">
        <f t="shared" si="9"/>
        <v>card_holders,  kohls_charge_card_holders, kss, kohl's corporation, department stores</v>
      </c>
    </row>
    <row r="633" spans="4:14" x14ac:dyDescent="0.2">
      <c r="D633" t="s">
        <v>886</v>
      </c>
      <c r="E633" t="s">
        <v>4927</v>
      </c>
      <c r="K633" t="s">
        <v>795</v>
      </c>
      <c r="L633" t="s">
        <v>1604</v>
      </c>
      <c r="M633" t="s">
        <v>1598</v>
      </c>
      <c r="N633" t="str">
        <f t="shared" si="9"/>
        <v>sephora_customers_new,  kohls, kss, kohl's corporation, department stores</v>
      </c>
    </row>
    <row r="634" spans="4:14" x14ac:dyDescent="0.2">
      <c r="D634" t="s">
        <v>350</v>
      </c>
      <c r="E634" t="s">
        <v>4688</v>
      </c>
      <c r="K634" t="s">
        <v>795</v>
      </c>
      <c r="L634" t="s">
        <v>1604</v>
      </c>
      <c r="M634" t="s">
        <v>1598</v>
      </c>
      <c r="N634" t="str">
        <f t="shared" si="9"/>
        <v>customers,  active_customers, kss, kohl's corporation, department stores</v>
      </c>
    </row>
    <row r="635" spans="4:14" x14ac:dyDescent="0.2">
      <c r="D635" t="s">
        <v>887</v>
      </c>
      <c r="E635" t="s">
        <v>1933</v>
      </c>
      <c r="K635" t="s">
        <v>795</v>
      </c>
      <c r="L635" t="s">
        <v>1604</v>
      </c>
      <c r="M635" t="s">
        <v>1598</v>
      </c>
      <c r="N635" t="str">
        <f t="shared" si="9"/>
        <v>sephora, kss, kohl's corporation, department stores</v>
      </c>
    </row>
    <row r="636" spans="4:14" x14ac:dyDescent="0.2">
      <c r="D636" t="s">
        <v>888</v>
      </c>
      <c r="E636" t="s">
        <v>4928</v>
      </c>
      <c r="K636" t="s">
        <v>795</v>
      </c>
      <c r="L636" t="s">
        <v>1604</v>
      </c>
      <c r="M636" t="s">
        <v>1598</v>
      </c>
      <c r="N636" t="str">
        <f t="shared" si="9"/>
        <v>loyalty,  members,  loyalty,  members, kss, kohl's corporation, department stores</v>
      </c>
    </row>
    <row r="637" spans="4:14" x14ac:dyDescent="0.2">
      <c r="D637" t="s">
        <v>943</v>
      </c>
      <c r="E637" t="s">
        <v>4929</v>
      </c>
      <c r="K637" t="s">
        <v>795</v>
      </c>
      <c r="L637" t="s">
        <v>1604</v>
      </c>
      <c r="M637" t="s">
        <v>1598</v>
      </c>
      <c r="N637" t="str">
        <f t="shared" si="9"/>
        <v>segment,  revenue,  accessories, kss, kohl's corporation, department stores</v>
      </c>
    </row>
    <row r="638" spans="4:14" x14ac:dyDescent="0.2">
      <c r="D638" t="s">
        <v>944</v>
      </c>
      <c r="E638" t="s">
        <v>4930</v>
      </c>
      <c r="K638" t="s">
        <v>795</v>
      </c>
      <c r="L638" t="s">
        <v>1604</v>
      </c>
      <c r="M638" t="s">
        <v>1598</v>
      </c>
      <c r="N638" t="str">
        <f t="shared" si="9"/>
        <v>segment,  revenue,  childrens, kss, kohl's corporation, department stores</v>
      </c>
    </row>
    <row r="639" spans="4:14" x14ac:dyDescent="0.2">
      <c r="D639" t="s">
        <v>167</v>
      </c>
      <c r="E639" t="s">
        <v>4931</v>
      </c>
      <c r="K639" t="s">
        <v>795</v>
      </c>
      <c r="L639" t="s">
        <v>1604</v>
      </c>
      <c r="M639" t="s">
        <v>1598</v>
      </c>
      <c r="N639" t="str">
        <f t="shared" si="9"/>
        <v>segment,  revenue,  footwear, kss, kohl's corporation, department stores</v>
      </c>
    </row>
    <row r="640" spans="4:14" x14ac:dyDescent="0.2">
      <c r="D640" t="s">
        <v>945</v>
      </c>
      <c r="E640" t="s">
        <v>4932</v>
      </c>
      <c r="K640" t="s">
        <v>795</v>
      </c>
      <c r="L640" t="s">
        <v>1604</v>
      </c>
      <c r="M640" t="s">
        <v>1598</v>
      </c>
      <c r="N640" t="str">
        <f t="shared" si="9"/>
        <v>segment,  revenue,  home, kss, kohl's corporation, department stores</v>
      </c>
    </row>
    <row r="641" spans="4:14" x14ac:dyDescent="0.2">
      <c r="D641" t="s">
        <v>946</v>
      </c>
      <c r="E641" t="s">
        <v>4933</v>
      </c>
      <c r="K641" t="s">
        <v>795</v>
      </c>
      <c r="L641" t="s">
        <v>1604</v>
      </c>
      <c r="M641" t="s">
        <v>1598</v>
      </c>
      <c r="N641" t="str">
        <f t="shared" si="9"/>
        <v>segment,  revenue,  mens, kss, kohl's corporation, department stores</v>
      </c>
    </row>
    <row r="642" spans="4:14" x14ac:dyDescent="0.2">
      <c r="D642" t="s">
        <v>552</v>
      </c>
      <c r="E642" t="s">
        <v>4934</v>
      </c>
      <c r="K642" t="s">
        <v>795</v>
      </c>
      <c r="L642" t="s">
        <v>1604</v>
      </c>
      <c r="M642" t="s">
        <v>1598</v>
      </c>
      <c r="N642" t="str">
        <f t="shared" si="9"/>
        <v>segment,  revenue,  menã¢â‚¬â„¢s, kss, kohl's corporation, department stores</v>
      </c>
    </row>
    <row r="643" spans="4:14" x14ac:dyDescent="0.2">
      <c r="D643" t="s">
        <v>947</v>
      </c>
      <c r="E643" t="s">
        <v>4880</v>
      </c>
      <c r="K643" t="s">
        <v>795</v>
      </c>
      <c r="L643" t="s">
        <v>1604</v>
      </c>
      <c r="M643" t="s">
        <v>1598</v>
      </c>
      <c r="N643" t="str">
        <f t="shared" si="9"/>
        <v>segment,  revenue,  other,  revenue, kss, kohl's corporation, department stores</v>
      </c>
    </row>
    <row r="644" spans="4:14" x14ac:dyDescent="0.2">
      <c r="D644" t="s">
        <v>948</v>
      </c>
      <c r="E644" t="s">
        <v>4935</v>
      </c>
      <c r="K644" t="s">
        <v>795</v>
      </c>
      <c r="L644" t="s">
        <v>1604</v>
      </c>
      <c r="M644" t="s">
        <v>1598</v>
      </c>
      <c r="N644" t="str">
        <f t="shared" ref="N644:N707" si="10">CONCATENATE(E644&amp;", ",LOWER(K644)&amp;", ",LOWER(L644)&amp;", ",LOWER(M644))</f>
        <v>segment,  revenue,  womens, kss, kohl's corporation, department stores</v>
      </c>
    </row>
    <row r="645" spans="4:14" x14ac:dyDescent="0.2">
      <c r="D645" t="s">
        <v>1011</v>
      </c>
      <c r="E645" t="s">
        <v>4936</v>
      </c>
      <c r="K645" t="s">
        <v>795</v>
      </c>
      <c r="L645" t="s">
        <v>1604</v>
      </c>
      <c r="M645" t="s">
        <v>1598</v>
      </c>
      <c r="N645" t="str">
        <f t="shared" si="10"/>
        <v>storevisits,  storevisits, kss, kohl's corporation, department stores</v>
      </c>
    </row>
    <row r="646" spans="4:14" x14ac:dyDescent="0.2">
      <c r="D646" t="s">
        <v>1012</v>
      </c>
      <c r="E646" t="s">
        <v>4937</v>
      </c>
      <c r="K646" t="s">
        <v>795</v>
      </c>
      <c r="L646" t="s">
        <v>1604</v>
      </c>
      <c r="M646" t="s">
        <v>1598</v>
      </c>
      <c r="N646" t="str">
        <f t="shared" si="10"/>
        <v>total,  stores,  total,  stores, kss, kohl's corporation, department stores</v>
      </c>
    </row>
    <row r="647" spans="4:14" x14ac:dyDescent="0.2">
      <c r="D647" t="s">
        <v>1013</v>
      </c>
      <c r="E647" t="s">
        <v>4938</v>
      </c>
      <c r="K647" t="s">
        <v>795</v>
      </c>
      <c r="L647" t="s">
        <v>1604</v>
      </c>
      <c r="M647" t="s">
        <v>1598</v>
      </c>
      <c r="N647" t="str">
        <f t="shared" si="10"/>
        <v>user_growth,  kohls_app_user_growth, kss, kohl's corporation, department stores</v>
      </c>
    </row>
    <row r="648" spans="4:14" x14ac:dyDescent="0.2">
      <c r="D648" t="s">
        <v>1014</v>
      </c>
      <c r="E648" t="s">
        <v>4939</v>
      </c>
      <c r="K648" t="s">
        <v>795</v>
      </c>
      <c r="L648" t="s">
        <v>1604</v>
      </c>
      <c r="M648" t="s">
        <v>1598</v>
      </c>
      <c r="N648" t="str">
        <f t="shared" si="10"/>
        <v>website_visits,  website_visits, kss, kohl's corporation, department stores</v>
      </c>
    </row>
    <row r="649" spans="4:14" x14ac:dyDescent="0.2">
      <c r="D649" t="s">
        <v>1012</v>
      </c>
      <c r="E649" t="s">
        <v>4940</v>
      </c>
      <c r="K649" t="s">
        <v>103</v>
      </c>
      <c r="L649" t="s">
        <v>1603</v>
      </c>
      <c r="M649" t="s">
        <v>1598</v>
      </c>
      <c r="N649" t="str">
        <f t="shared" si="10"/>
        <v>new_customers,  new_customers, m, macy's, inc., department stores</v>
      </c>
    </row>
    <row r="650" spans="4:14" x14ac:dyDescent="0.2">
      <c r="D650" t="s">
        <v>1013</v>
      </c>
      <c r="E650" t="s">
        <v>4940</v>
      </c>
      <c r="K650" t="s">
        <v>103</v>
      </c>
      <c r="L650" t="s">
        <v>1603</v>
      </c>
      <c r="M650" t="s">
        <v>1598</v>
      </c>
      <c r="N650" t="str">
        <f t="shared" si="10"/>
        <v>new_customers,  new_customers, m, macy's, inc., department stores</v>
      </c>
    </row>
    <row r="651" spans="4:14" x14ac:dyDescent="0.2">
      <c r="D651" t="s">
        <v>1015</v>
      </c>
      <c r="E651" t="s">
        <v>4941</v>
      </c>
      <c r="K651" t="s">
        <v>103</v>
      </c>
      <c r="L651" t="s">
        <v>1603</v>
      </c>
      <c r="M651" t="s">
        <v>1598</v>
      </c>
      <c r="N651" t="str">
        <f t="shared" si="10"/>
        <v>new_customers,  through_the_digital_channel, m, macy's, inc., department stores</v>
      </c>
    </row>
    <row r="652" spans="4:14" x14ac:dyDescent="0.2">
      <c r="D652" t="s">
        <v>1016</v>
      </c>
      <c r="E652" t="s">
        <v>4942</v>
      </c>
      <c r="K652" t="s">
        <v>103</v>
      </c>
      <c r="L652" t="s">
        <v>1603</v>
      </c>
      <c r="M652" t="s">
        <v>1598</v>
      </c>
      <c r="N652" t="str">
        <f t="shared" si="10"/>
        <v>digital_channel,  new_customers, m, macy's, inc., department stores</v>
      </c>
    </row>
    <row r="653" spans="4:14" x14ac:dyDescent="0.2">
      <c r="D653" t="s">
        <v>1017</v>
      </c>
      <c r="E653" t="s">
        <v>4940</v>
      </c>
      <c r="K653" t="s">
        <v>103</v>
      </c>
      <c r="L653" t="s">
        <v>1603</v>
      </c>
      <c r="M653" t="s">
        <v>1598</v>
      </c>
      <c r="N653" t="str">
        <f t="shared" si="10"/>
        <v>new_customers,  new_customers, m, macy's, inc., department stores</v>
      </c>
    </row>
    <row r="654" spans="4:14" x14ac:dyDescent="0.2">
      <c r="D654" t="s">
        <v>1018</v>
      </c>
      <c r="E654" t="s">
        <v>4943</v>
      </c>
      <c r="K654" t="s">
        <v>103</v>
      </c>
      <c r="L654" t="s">
        <v>1603</v>
      </c>
      <c r="M654" t="s">
        <v>1598</v>
      </c>
      <c r="N654" t="str">
        <f t="shared" si="10"/>
        <v>revenue,  business_type,  home,  other, m, macy's, inc., department stores</v>
      </c>
    </row>
    <row r="655" spans="4:14" x14ac:dyDescent="0.2">
      <c r="D655" t="s">
        <v>1020</v>
      </c>
      <c r="E655" t="s">
        <v>4944</v>
      </c>
      <c r="K655" t="s">
        <v>103</v>
      </c>
      <c r="L655" t="s">
        <v>1603</v>
      </c>
      <c r="M655" t="s">
        <v>1598</v>
      </c>
      <c r="N655" t="str">
        <f t="shared" si="10"/>
        <v>revenue,  business_type,  mens,  kids, m, macy's, inc., department stores</v>
      </c>
    </row>
    <row r="656" spans="4:14" x14ac:dyDescent="0.2">
      <c r="D656" t="s">
        <v>1021</v>
      </c>
      <c r="E656" t="s">
        <v>4945</v>
      </c>
      <c r="K656" t="s">
        <v>103</v>
      </c>
      <c r="L656" t="s">
        <v>1603</v>
      </c>
      <c r="M656" t="s">
        <v>1598</v>
      </c>
      <c r="N656" t="str">
        <f t="shared" si="10"/>
        <v>revenue,  business_type,  womens_accessories,  intimate_apparel,  shoes,  cosmetics,  fragrances, m, macy's, inc., department stores</v>
      </c>
    </row>
    <row r="657" spans="4:14" x14ac:dyDescent="0.2">
      <c r="D657" t="s">
        <v>1012</v>
      </c>
      <c r="E657" t="s">
        <v>4946</v>
      </c>
      <c r="K657" t="s">
        <v>103</v>
      </c>
      <c r="L657" t="s">
        <v>1603</v>
      </c>
      <c r="M657" t="s">
        <v>1598</v>
      </c>
      <c r="N657" t="str">
        <f t="shared" si="10"/>
        <v>revenue,  business_type,  womens_apparel, m, macy's, inc., department stores</v>
      </c>
    </row>
    <row r="658" spans="4:14" x14ac:dyDescent="0.2">
      <c r="D658" t="s">
        <v>1012</v>
      </c>
      <c r="E658" t="s">
        <v>4947</v>
      </c>
      <c r="K658" t="s">
        <v>103</v>
      </c>
      <c r="L658" t="s">
        <v>1603</v>
      </c>
      <c r="M658" t="s">
        <v>1598</v>
      </c>
      <c r="N658" t="str">
        <f t="shared" si="10"/>
        <v>segment,  revenue,  credit_card,  revenues,  net, m, macy's, inc., department stores</v>
      </c>
    </row>
    <row r="659" spans="4:14" x14ac:dyDescent="0.2">
      <c r="D659" t="s">
        <v>1013</v>
      </c>
      <c r="E659" t="s">
        <v>4948</v>
      </c>
      <c r="K659" t="s">
        <v>103</v>
      </c>
      <c r="L659" t="s">
        <v>1603</v>
      </c>
      <c r="M659" t="s">
        <v>1598</v>
      </c>
      <c r="N659" t="str">
        <f t="shared" si="10"/>
        <v>segment,  revenue,  home,  other, m, macy's, inc., department stores</v>
      </c>
    </row>
    <row r="660" spans="4:14" x14ac:dyDescent="0.2">
      <c r="D660" t="s">
        <v>1023</v>
      </c>
      <c r="E660" t="s">
        <v>4949</v>
      </c>
      <c r="K660" t="s">
        <v>103</v>
      </c>
      <c r="L660" t="s">
        <v>1603</v>
      </c>
      <c r="M660" t="s">
        <v>1598</v>
      </c>
      <c r="N660" t="str">
        <f t="shared" si="10"/>
        <v>segment,  revenue,  mens,  kids, m, macy's, inc., department stores</v>
      </c>
    </row>
    <row r="661" spans="4:14" x14ac:dyDescent="0.2">
      <c r="D661" t="s">
        <v>1025</v>
      </c>
      <c r="E661" t="s">
        <v>4950</v>
      </c>
      <c r="K661" t="s">
        <v>103</v>
      </c>
      <c r="L661" t="s">
        <v>1603</v>
      </c>
      <c r="M661" t="s">
        <v>1598</v>
      </c>
      <c r="N661" t="str">
        <f t="shared" si="10"/>
        <v>segment,  revenue,  net_sales, m, macy's, inc., department stores</v>
      </c>
    </row>
    <row r="662" spans="4:14" x14ac:dyDescent="0.2">
      <c r="D662" t="s">
        <v>1026</v>
      </c>
      <c r="E662" t="s">
        <v>4951</v>
      </c>
      <c r="K662" t="s">
        <v>103</v>
      </c>
      <c r="L662" t="s">
        <v>1603</v>
      </c>
      <c r="M662" t="s">
        <v>1598</v>
      </c>
      <c r="N662" t="str">
        <f t="shared" si="10"/>
        <v>segment,  revenue,  womens_accessories,  intimate_apparel,  shoes,  cosmetics,  fragrances, m, macy's, inc., department stores</v>
      </c>
    </row>
    <row r="663" spans="4:14" x14ac:dyDescent="0.2">
      <c r="D663" t="s">
        <v>1066</v>
      </c>
      <c r="E663" t="s">
        <v>4952</v>
      </c>
      <c r="K663" t="s">
        <v>103</v>
      </c>
      <c r="L663" t="s">
        <v>1603</v>
      </c>
      <c r="M663" t="s">
        <v>1598</v>
      </c>
      <c r="N663" t="str">
        <f t="shared" si="10"/>
        <v>segment,  revenue,  womens_apparel, m, macy's, inc., department stores</v>
      </c>
    </row>
    <row r="664" spans="4:14" x14ac:dyDescent="0.2">
      <c r="D664" t="s">
        <v>1067</v>
      </c>
      <c r="E664" t="s">
        <v>4953</v>
      </c>
      <c r="K664" t="s">
        <v>942</v>
      </c>
      <c r="L664" t="s">
        <v>1601</v>
      </c>
      <c r="M664" t="s">
        <v>1598</v>
      </c>
      <c r="N664" t="str">
        <f t="shared" si="10"/>
        <v>average,  net_sales_per,  store,  average,  net_sales_per,  store, olli, ollie's bargain outlet holdings inc, department stores</v>
      </c>
    </row>
    <row r="665" spans="4:14" x14ac:dyDescent="0.2">
      <c r="D665" t="s">
        <v>1068</v>
      </c>
      <c r="E665" t="s">
        <v>4954</v>
      </c>
      <c r="K665" t="s">
        <v>942</v>
      </c>
      <c r="L665" t="s">
        <v>1601</v>
      </c>
      <c r="M665" t="s">
        <v>1598</v>
      </c>
      <c r="N665" t="str">
        <f t="shared" si="10"/>
        <v>comparable,  store,  count,  comparable,  store,  count, olli, ollie's bargain outlet holdings inc, department stores</v>
      </c>
    </row>
    <row r="666" spans="4:14" x14ac:dyDescent="0.2">
      <c r="D666" t="s">
        <v>1069</v>
      </c>
      <c r="E666" t="s">
        <v>4955</v>
      </c>
      <c r="K666" t="s">
        <v>942</v>
      </c>
      <c r="L666" t="s">
        <v>1601</v>
      </c>
      <c r="M666" t="s">
        <v>1598</v>
      </c>
      <c r="N666" t="str">
        <f t="shared" si="10"/>
        <v>net_sales,  net_sales, olli, ollie's bargain outlet holdings inc, department stores</v>
      </c>
    </row>
    <row r="667" spans="4:14" x14ac:dyDescent="0.2">
      <c r="D667" t="s">
        <v>1064</v>
      </c>
      <c r="E667" t="s">
        <v>4956</v>
      </c>
      <c r="K667" t="s">
        <v>942</v>
      </c>
      <c r="L667" t="s">
        <v>1601</v>
      </c>
      <c r="M667" t="s">
        <v>1598</v>
      </c>
      <c r="N667" t="str">
        <f t="shared" si="10"/>
        <v>stores,  closed,  stores, olli, ollie's bargain outlet holdings inc, department stores</v>
      </c>
    </row>
    <row r="668" spans="4:14" x14ac:dyDescent="0.2">
      <c r="D668" t="s">
        <v>1065</v>
      </c>
      <c r="E668" t="s">
        <v>4957</v>
      </c>
      <c r="K668" t="s">
        <v>942</v>
      </c>
      <c r="L668" t="s">
        <v>1601</v>
      </c>
      <c r="M668" t="s">
        <v>1598</v>
      </c>
      <c r="N668" t="str">
        <f t="shared" si="10"/>
        <v>stores,  new_stores, olli, ollie's bargain outlet holdings inc, department stores</v>
      </c>
    </row>
    <row r="669" spans="4:14" x14ac:dyDescent="0.2">
      <c r="D669" t="s">
        <v>1363</v>
      </c>
      <c r="E669" t="s">
        <v>4958</v>
      </c>
      <c r="K669" t="s">
        <v>942</v>
      </c>
      <c r="L669" t="s">
        <v>1601</v>
      </c>
      <c r="M669" t="s">
        <v>1598</v>
      </c>
      <c r="N669" t="str">
        <f t="shared" si="10"/>
        <v>stores,  stores, olli, ollie's bargain outlet holdings inc, department stores</v>
      </c>
    </row>
    <row r="670" spans="4:14" x14ac:dyDescent="0.2">
      <c r="D670" t="s">
        <v>1364</v>
      </c>
      <c r="E670" t="s">
        <v>4959</v>
      </c>
      <c r="K670" t="s">
        <v>942</v>
      </c>
      <c r="L670" t="s">
        <v>1601</v>
      </c>
      <c r="M670" t="s">
        <v>1598</v>
      </c>
      <c r="N670" t="str">
        <f t="shared" si="10"/>
        <v>stores,  stores,  open_at,  beginning_quarter, olli, ollie's bargain outlet holdings inc, department stores</v>
      </c>
    </row>
    <row r="671" spans="4:14" x14ac:dyDescent="0.2">
      <c r="D671" t="s">
        <v>1365</v>
      </c>
      <c r="E671" t="s">
        <v>4960</v>
      </c>
      <c r="K671" t="s">
        <v>942</v>
      </c>
      <c r="L671" t="s">
        <v>1601</v>
      </c>
      <c r="M671" t="s">
        <v>1598</v>
      </c>
      <c r="N671" t="str">
        <f t="shared" si="10"/>
        <v>stores,  stores,  re,  opened, olli, ollie's bargain outlet holdings inc, department stores</v>
      </c>
    </row>
    <row r="672" spans="4:14" x14ac:dyDescent="0.2">
      <c r="D672" t="s">
        <v>1366</v>
      </c>
      <c r="E672" t="s">
        <v>4961</v>
      </c>
      <c r="K672" t="s">
        <v>1010</v>
      </c>
      <c r="L672" t="s">
        <v>1597</v>
      </c>
      <c r="M672" t="s">
        <v>1598</v>
      </c>
      <c r="N672" t="str">
        <f t="shared" si="10"/>
        <v>br,  comparable_sales, prty, party city holdco inc, department stores</v>
      </c>
    </row>
    <row r="673" spans="4:14" x14ac:dyDescent="0.2">
      <c r="D673" t="s">
        <v>274</v>
      </c>
      <c r="E673" t="s">
        <v>4962</v>
      </c>
      <c r="K673" t="s">
        <v>1010</v>
      </c>
      <c r="L673" t="s">
        <v>1597</v>
      </c>
      <c r="M673" t="s">
        <v>1598</v>
      </c>
      <c r="N673" t="str">
        <f t="shared" si="10"/>
        <v>new_store,  openings,  corporate,  stores, prty, party city holdco inc, department stores</v>
      </c>
    </row>
    <row r="674" spans="4:14" x14ac:dyDescent="0.2">
      <c r="D674" t="s">
        <v>1367</v>
      </c>
      <c r="E674" t="s">
        <v>4963</v>
      </c>
      <c r="K674" t="s">
        <v>1010</v>
      </c>
      <c r="L674" t="s">
        <v>1597</v>
      </c>
      <c r="M674" t="s">
        <v>1598</v>
      </c>
      <c r="N674" t="str">
        <f t="shared" si="10"/>
        <v>new_store,  openings,  franchise,  stores, prty, party city holdco inc, department stores</v>
      </c>
    </row>
    <row r="675" spans="4:14" x14ac:dyDescent="0.2">
      <c r="D675" t="s">
        <v>1368</v>
      </c>
      <c r="E675" t="s">
        <v>4964</v>
      </c>
      <c r="K675" t="s">
        <v>1010</v>
      </c>
      <c r="L675" t="s">
        <v>1597</v>
      </c>
      <c r="M675" t="s">
        <v>1598</v>
      </c>
      <c r="N675" t="str">
        <f t="shared" si="10"/>
        <v>franchise,  stores,  franchise,  stores, prty, party city holdco inc, department stores</v>
      </c>
    </row>
    <row r="676" spans="4:14" x14ac:dyDescent="0.2">
      <c r="D676" t="s">
        <v>1369</v>
      </c>
      <c r="E676" t="s">
        <v>4965</v>
      </c>
      <c r="K676" t="s">
        <v>1010</v>
      </c>
      <c r="L676" t="s">
        <v>1597</v>
      </c>
      <c r="M676" t="s">
        <v>1598</v>
      </c>
      <c r="N676" t="str">
        <f t="shared" si="10"/>
        <v>stores,  corporate,  stores, prty, party city holdco inc, department stores</v>
      </c>
    </row>
    <row r="677" spans="4:14" x14ac:dyDescent="0.2">
      <c r="D677" t="s">
        <v>1370</v>
      </c>
      <c r="E677" t="s">
        <v>4966</v>
      </c>
      <c r="K677" t="s">
        <v>1010</v>
      </c>
      <c r="L677" t="s">
        <v>1597</v>
      </c>
      <c r="M677" t="s">
        <v>1598</v>
      </c>
      <c r="N677" t="str">
        <f t="shared" si="10"/>
        <v>stores,  franchise,  stores, prty, party city holdco inc, department stores</v>
      </c>
    </row>
    <row r="678" spans="4:14" x14ac:dyDescent="0.2">
      <c r="D678" t="s">
        <v>94</v>
      </c>
      <c r="E678" t="s">
        <v>4967</v>
      </c>
      <c r="K678" t="s">
        <v>1010</v>
      </c>
      <c r="L678" t="s">
        <v>1597</v>
      </c>
      <c r="M678" t="s">
        <v>1598</v>
      </c>
      <c r="N678" t="str">
        <f t="shared" si="10"/>
        <v>stores,  halloween_city,  stores, prty, party city holdco inc, department stores</v>
      </c>
    </row>
    <row r="679" spans="4:14" x14ac:dyDescent="0.2">
      <c r="D679" t="s">
        <v>55</v>
      </c>
      <c r="E679" t="s">
        <v>4968</v>
      </c>
      <c r="K679" t="s">
        <v>1010</v>
      </c>
      <c r="L679" t="s">
        <v>1597</v>
      </c>
      <c r="M679" t="s">
        <v>1598</v>
      </c>
      <c r="N679" t="str">
        <f t="shared" si="10"/>
        <v>segment_sales,  net_wholesale, prty, party city holdco inc, department stores</v>
      </c>
    </row>
    <row r="680" spans="4:14" x14ac:dyDescent="0.2">
      <c r="D680" t="s">
        <v>58</v>
      </c>
      <c r="E680" t="s">
        <v>4969</v>
      </c>
      <c r="K680" t="s">
        <v>1010</v>
      </c>
      <c r="L680" t="s">
        <v>1597</v>
      </c>
      <c r="M680" t="s">
        <v>1598</v>
      </c>
      <c r="N680" t="str">
        <f t="shared" si="10"/>
        <v>segment_sales,  retail, prty, party city holdco inc, department stores</v>
      </c>
    </row>
    <row r="681" spans="4:14" x14ac:dyDescent="0.2">
      <c r="D681" t="s">
        <v>60</v>
      </c>
      <c r="E681" t="s">
        <v>4970</v>
      </c>
      <c r="K681" t="s">
        <v>1010</v>
      </c>
      <c r="L681" t="s">
        <v>1597</v>
      </c>
      <c r="M681" t="s">
        <v>1598</v>
      </c>
      <c r="N681" t="str">
        <f t="shared" si="10"/>
        <v>segment_sales,  wholesale, prty, party city holdco inc, department stores</v>
      </c>
    </row>
    <row r="682" spans="4:14" x14ac:dyDescent="0.2">
      <c r="D682" t="s">
        <v>62</v>
      </c>
      <c r="E682" t="s">
        <v>4971</v>
      </c>
      <c r="K682" t="s">
        <v>1010</v>
      </c>
      <c r="L682" t="s">
        <v>1597</v>
      </c>
      <c r="M682" t="s">
        <v>1598</v>
      </c>
      <c r="N682" t="str">
        <f t="shared" si="10"/>
        <v>share_shelf,  manufacturing_share_shelf, prty, party city holdco inc, department stores</v>
      </c>
    </row>
    <row r="683" spans="4:14" x14ac:dyDescent="0.2">
      <c r="D683" t="s">
        <v>64</v>
      </c>
      <c r="E683" t="s">
        <v>4972</v>
      </c>
      <c r="K683" t="s">
        <v>1010</v>
      </c>
      <c r="L683" t="s">
        <v>1597</v>
      </c>
      <c r="M683" t="s">
        <v>1598</v>
      </c>
      <c r="N683" t="str">
        <f t="shared" si="10"/>
        <v>share_shelf,  wholesale_share_shelf, prty, party city holdco inc, department stores</v>
      </c>
    </row>
    <row r="684" spans="4:14" x14ac:dyDescent="0.2">
      <c r="D684" t="s">
        <v>65</v>
      </c>
      <c r="E684" t="s">
        <v>4973</v>
      </c>
      <c r="K684" t="s">
        <v>1010</v>
      </c>
      <c r="L684" t="s">
        <v>1597</v>
      </c>
      <c r="M684" t="s">
        <v>1598</v>
      </c>
      <c r="N684" t="str">
        <f t="shared" si="10"/>
        <v>corporate,  stores, prty, party city holdco inc, department stores</v>
      </c>
    </row>
    <row r="685" spans="4:14" x14ac:dyDescent="0.2">
      <c r="D685" t="s">
        <v>66</v>
      </c>
      <c r="E685" t="s">
        <v>4974</v>
      </c>
      <c r="K685" t="s">
        <v>1010</v>
      </c>
      <c r="L685" t="s">
        <v>1597</v>
      </c>
      <c r="M685" t="s">
        <v>1598</v>
      </c>
      <c r="N685" t="str">
        <f t="shared" si="10"/>
        <v>store_closures,  corporate,  stores, prty, party city holdco inc, department stores</v>
      </c>
    </row>
    <row r="686" spans="4:14" x14ac:dyDescent="0.2">
      <c r="D686" t="s">
        <v>67</v>
      </c>
      <c r="E686" t="s">
        <v>4975</v>
      </c>
      <c r="K686" t="s">
        <v>1010</v>
      </c>
      <c r="L686" t="s">
        <v>1597</v>
      </c>
      <c r="M686" t="s">
        <v>1598</v>
      </c>
      <c r="N686" t="str">
        <f t="shared" si="10"/>
        <v>store_closures,  franchise,  stores, prty, party city holdco inc, department stores</v>
      </c>
    </row>
    <row r="687" spans="4:14" x14ac:dyDescent="0.2">
      <c r="D687" t="s">
        <v>68</v>
      </c>
      <c r="E687" t="s">
        <v>4976</v>
      </c>
      <c r="K687" t="s">
        <v>1010</v>
      </c>
      <c r="L687" t="s">
        <v>1597</v>
      </c>
      <c r="M687" t="s">
        <v>1598</v>
      </c>
      <c r="N687" t="str">
        <f t="shared" si="10"/>
        <v>store,  count,  gr,  _total, prty, party city holdco inc, department stores</v>
      </c>
    </row>
    <row r="688" spans="4:14" x14ac:dyDescent="0.2">
      <c r="D688" t="s">
        <v>56</v>
      </c>
      <c r="E688" t="s">
        <v>4977</v>
      </c>
      <c r="K688" t="s">
        <v>1010</v>
      </c>
      <c r="L688" t="s">
        <v>1597</v>
      </c>
      <c r="M688" t="s">
        <v>1598</v>
      </c>
      <c r="N688" t="str">
        <f t="shared" si="10"/>
        <v>storesales,  franchise,  stores,  sold,  party_city, prty, party city holdco inc, department stores</v>
      </c>
    </row>
    <row r="689" spans="4:14" x14ac:dyDescent="0.2">
      <c r="D689" t="s">
        <v>57</v>
      </c>
      <c r="E689" t="s">
        <v>4978</v>
      </c>
      <c r="K689" t="s">
        <v>1010</v>
      </c>
      <c r="L689" t="s">
        <v>1597</v>
      </c>
      <c r="M689" t="s">
        <v>1598</v>
      </c>
      <c r="N689" t="str">
        <f t="shared" si="10"/>
        <v>stores,  the_total_,  corporate_party_city,  stores, prty, party city holdco inc, department stores</v>
      </c>
    </row>
    <row r="690" spans="4:14" x14ac:dyDescent="0.2">
      <c r="D690" t="s">
        <v>1459</v>
      </c>
      <c r="E690" t="s">
        <v>4979</v>
      </c>
      <c r="K690" t="s">
        <v>1063</v>
      </c>
      <c r="L690" t="s">
        <v>1607</v>
      </c>
      <c r="M690" t="s">
        <v>1598</v>
      </c>
      <c r="N690" t="str">
        <f t="shared" si="10"/>
        <v>revenue,  category,  furniture,  revenue, rh, restoration hardware holdings inc, department stores</v>
      </c>
    </row>
    <row r="691" spans="4:14" x14ac:dyDescent="0.2">
      <c r="D691" t="s">
        <v>780</v>
      </c>
      <c r="E691" t="s">
        <v>4980</v>
      </c>
      <c r="K691" t="s">
        <v>1063</v>
      </c>
      <c r="L691" t="s">
        <v>1607</v>
      </c>
      <c r="M691" t="s">
        <v>1598</v>
      </c>
      <c r="N691" t="str">
        <f t="shared" si="10"/>
        <v>revenue,  category,  non_furniture,  revenue, rh, restoration hardware holdings inc, department stores</v>
      </c>
    </row>
    <row r="692" spans="4:14" x14ac:dyDescent="0.2">
      <c r="D692" t="s">
        <v>782</v>
      </c>
      <c r="E692" t="s">
        <v>4981</v>
      </c>
      <c r="K692" t="s">
        <v>1063</v>
      </c>
      <c r="L692" t="s">
        <v>1607</v>
      </c>
      <c r="M692" t="s">
        <v>1598</v>
      </c>
      <c r="N692" t="str">
        <f t="shared" si="10"/>
        <v>segment,  revenue,  rh_segment,  revenue, rh, restoration hardware holdings inc, department stores</v>
      </c>
    </row>
    <row r="693" spans="4:14" x14ac:dyDescent="0.2">
      <c r="D693" t="s">
        <v>794</v>
      </c>
      <c r="E693" t="s">
        <v>4982</v>
      </c>
      <c r="K693" t="s">
        <v>1063</v>
      </c>
      <c r="L693" t="s">
        <v>1607</v>
      </c>
      <c r="M693" t="s">
        <v>1598</v>
      </c>
      <c r="N693" t="str">
        <f t="shared" si="10"/>
        <v>segment,  revenue,  waterworks,  revenue, rh, restoration hardware holdings inc, department stores</v>
      </c>
    </row>
    <row r="694" spans="4:14" x14ac:dyDescent="0.2">
      <c r="D694" t="s">
        <v>1513</v>
      </c>
      <c r="E694" t="s">
        <v>4983</v>
      </c>
      <c r="K694" t="s">
        <v>1063</v>
      </c>
      <c r="L694" t="s">
        <v>1607</v>
      </c>
      <c r="M694" t="s">
        <v>1598</v>
      </c>
      <c r="N694" t="str">
        <f t="shared" si="10"/>
        <v>stores,  total_galleries, rh, restoration hardware holdings inc, department stores</v>
      </c>
    </row>
    <row r="695" spans="4:14" x14ac:dyDescent="0.2">
      <c r="D695" t="s">
        <v>784</v>
      </c>
      <c r="E695" t="s">
        <v>4984</v>
      </c>
      <c r="K695" t="s">
        <v>1063</v>
      </c>
      <c r="L695" t="s">
        <v>1607</v>
      </c>
      <c r="M695" t="s">
        <v>1598</v>
      </c>
      <c r="N695" t="str">
        <f t="shared" si="10"/>
        <v>stores,  waterworks_showrooms, rh, restoration hardware holdings inc, department stores</v>
      </c>
    </row>
    <row r="696" spans="4:14" x14ac:dyDescent="0.2">
      <c r="D696" t="s">
        <v>785</v>
      </c>
      <c r="E696" t="s">
        <v>4985</v>
      </c>
      <c r="K696" t="s">
        <v>1362</v>
      </c>
      <c r="L696" t="s">
        <v>1599</v>
      </c>
      <c r="M696" t="s">
        <v>1598</v>
      </c>
      <c r="N696" t="str">
        <f t="shared" si="10"/>
        <v>revenue,  accessories,  revenue, vra, vera bradley, department stores</v>
      </c>
    </row>
    <row r="697" spans="4:14" x14ac:dyDescent="0.2">
      <c r="D697" t="s">
        <v>787</v>
      </c>
      <c r="E697" t="s">
        <v>4986</v>
      </c>
      <c r="K697" t="s">
        <v>1362</v>
      </c>
      <c r="L697" t="s">
        <v>1599</v>
      </c>
      <c r="M697" t="s">
        <v>1598</v>
      </c>
      <c r="N697" t="str">
        <f t="shared" si="10"/>
        <v>revenue,  apparel,  footwear,  revenue, vra, vera bradley, department stores</v>
      </c>
    </row>
    <row r="698" spans="4:14" x14ac:dyDescent="0.2">
      <c r="D698" t="s">
        <v>788</v>
      </c>
      <c r="E698" t="s">
        <v>4987</v>
      </c>
      <c r="K698" t="s">
        <v>1362</v>
      </c>
      <c r="L698" t="s">
        <v>1599</v>
      </c>
      <c r="M698" t="s">
        <v>1598</v>
      </c>
      <c r="N698" t="str">
        <f t="shared" si="10"/>
        <v>revenue,  bags,  revenue, vra, vera bradley, department stores</v>
      </c>
    </row>
    <row r="699" spans="4:14" x14ac:dyDescent="0.2">
      <c r="D699" t="s">
        <v>26</v>
      </c>
      <c r="E699" t="s">
        <v>4988</v>
      </c>
      <c r="K699" t="s">
        <v>1362</v>
      </c>
      <c r="L699" t="s">
        <v>1599</v>
      </c>
      <c r="M699" t="s">
        <v>1598</v>
      </c>
      <c r="N699" t="str">
        <f t="shared" si="10"/>
        <v>revenue,  home,  revenue, vra, vera bradley, department stores</v>
      </c>
    </row>
    <row r="700" spans="4:14" x14ac:dyDescent="0.2">
      <c r="D700" t="s">
        <v>789</v>
      </c>
      <c r="E700" t="s">
        <v>4989</v>
      </c>
      <c r="K700" t="s">
        <v>1362</v>
      </c>
      <c r="L700" t="s">
        <v>1599</v>
      </c>
      <c r="M700" t="s">
        <v>1598</v>
      </c>
      <c r="N700" t="str">
        <f t="shared" si="10"/>
        <v>revenue,  other,  revenue, vra, vera bradley, department stores</v>
      </c>
    </row>
    <row r="701" spans="4:14" x14ac:dyDescent="0.2">
      <c r="D701" t="s">
        <v>790</v>
      </c>
      <c r="E701" t="s">
        <v>4990</v>
      </c>
      <c r="K701" t="s">
        <v>1362</v>
      </c>
      <c r="L701" t="s">
        <v>1599</v>
      </c>
      <c r="M701" t="s">
        <v>1598</v>
      </c>
      <c r="N701" t="str">
        <f t="shared" si="10"/>
        <v>revenue,  travel,  revenue, vra, vera bradley, department stores</v>
      </c>
    </row>
    <row r="702" spans="4:14" x14ac:dyDescent="0.2">
      <c r="D702" t="s">
        <v>791</v>
      </c>
      <c r="E702" t="s">
        <v>4991</v>
      </c>
      <c r="K702" t="s">
        <v>1362</v>
      </c>
      <c r="L702" t="s">
        <v>1599</v>
      </c>
      <c r="M702" t="s">
        <v>1598</v>
      </c>
      <c r="N702" t="str">
        <f t="shared" si="10"/>
        <v>segment,  revenue,  pura_vida_segment,  revenue, vra, vera bradley, department stores</v>
      </c>
    </row>
    <row r="703" spans="4:14" x14ac:dyDescent="0.2">
      <c r="D703" t="s">
        <v>792</v>
      </c>
      <c r="E703" t="s">
        <v>4992</v>
      </c>
      <c r="K703" t="s">
        <v>1362</v>
      </c>
      <c r="L703" t="s">
        <v>1599</v>
      </c>
      <c r="M703" t="s">
        <v>1598</v>
      </c>
      <c r="N703" t="str">
        <f t="shared" si="10"/>
        <v>segment,  revenue,  vb,  direct,  segment,  revenue, vra, vera bradley, department stores</v>
      </c>
    </row>
    <row r="704" spans="4:14" x14ac:dyDescent="0.2">
      <c r="D704" t="s">
        <v>793</v>
      </c>
      <c r="E704" t="s">
        <v>4993</v>
      </c>
      <c r="K704" t="s">
        <v>1362</v>
      </c>
      <c r="L704" t="s">
        <v>1599</v>
      </c>
      <c r="M704" t="s">
        <v>1598</v>
      </c>
      <c r="N704" t="str">
        <f t="shared" si="10"/>
        <v>segment,  revenue,  vb,  indirect,  segment,  revenue, vra, vera bradley, department stores</v>
      </c>
    </row>
    <row r="705" spans="4:14" x14ac:dyDescent="0.2">
      <c r="D705" t="s">
        <v>917</v>
      </c>
      <c r="E705" t="s">
        <v>4414</v>
      </c>
      <c r="K705" t="s">
        <v>1362</v>
      </c>
      <c r="L705" t="s">
        <v>1599</v>
      </c>
      <c r="M705" t="s">
        <v>1598</v>
      </c>
      <c r="N705" t="str">
        <f t="shared" si="10"/>
        <v>stores,  total,  stores, vra, vera bradley, department stores</v>
      </c>
    </row>
    <row r="706" spans="4:14" x14ac:dyDescent="0.2">
      <c r="D706" t="s">
        <v>918</v>
      </c>
      <c r="E706" t="s">
        <v>4994</v>
      </c>
      <c r="K706" t="s">
        <v>54</v>
      </c>
      <c r="L706" t="s">
        <v>1611</v>
      </c>
      <c r="M706" t="s">
        <v>1609</v>
      </c>
      <c r="N706" t="str">
        <f t="shared" si="10"/>
        <v>customer_reach,  customer_reach,  drive_up,  home_delivery, aci, albertsons companies inc, food retailers</v>
      </c>
    </row>
    <row r="707" spans="4:14" x14ac:dyDescent="0.2">
      <c r="D707" t="s">
        <v>66</v>
      </c>
      <c r="E707" t="s">
        <v>4995</v>
      </c>
      <c r="K707" t="s">
        <v>54</v>
      </c>
      <c r="L707" t="s">
        <v>1611</v>
      </c>
      <c r="M707" t="s">
        <v>1609</v>
      </c>
      <c r="N707" t="str">
        <f t="shared" si="10"/>
        <v>memberships,  loyalty,  memberships, aci, albertsons companies inc, food retailers</v>
      </c>
    </row>
    <row r="708" spans="4:14" x14ac:dyDescent="0.2">
      <c r="D708" t="s">
        <v>841</v>
      </c>
      <c r="E708" t="s">
        <v>1944</v>
      </c>
      <c r="K708" t="s">
        <v>54</v>
      </c>
      <c r="L708" t="s">
        <v>1611</v>
      </c>
      <c r="M708" t="s">
        <v>1609</v>
      </c>
      <c r="N708" t="str">
        <f t="shared" ref="N708:N771" si="11">CONCATENATE(E708&amp;", ",LOWER(K708)&amp;", ",LOWER(L708)&amp;", ",LOWER(M708))</f>
        <v>new_items_launched, aci, albertsons companies inc, food retailers</v>
      </c>
    </row>
    <row r="709" spans="4:14" x14ac:dyDescent="0.2">
      <c r="D709" t="s">
        <v>912</v>
      </c>
      <c r="E709" t="s">
        <v>4996</v>
      </c>
      <c r="K709" t="s">
        <v>54</v>
      </c>
      <c r="L709" t="s">
        <v>1611</v>
      </c>
      <c r="M709" t="s">
        <v>1609</v>
      </c>
      <c r="N709" t="str">
        <f t="shared" si="11"/>
        <v>retention_rate,  retention_rate,  actively_engaged,  members, aci, albertsons companies inc, food retailers</v>
      </c>
    </row>
    <row r="710" spans="4:14" x14ac:dyDescent="0.2">
      <c r="D710" t="s">
        <v>913</v>
      </c>
      <c r="E710" t="s">
        <v>4997</v>
      </c>
      <c r="K710" t="s">
        <v>54</v>
      </c>
      <c r="L710" t="s">
        <v>1611</v>
      </c>
      <c r="M710" t="s">
        <v>1609</v>
      </c>
      <c r="N710" t="str">
        <f t="shared" si="11"/>
        <v>revenue,  fuel,  revenue, aci, albertsons companies inc, food retailers</v>
      </c>
    </row>
    <row r="711" spans="4:14" x14ac:dyDescent="0.2">
      <c r="D711" t="s">
        <v>914</v>
      </c>
      <c r="E711" t="s">
        <v>4998</v>
      </c>
      <c r="K711" t="s">
        <v>54</v>
      </c>
      <c r="L711" t="s">
        <v>1611</v>
      </c>
      <c r="M711" t="s">
        <v>1609</v>
      </c>
      <c r="N711" t="str">
        <f t="shared" si="11"/>
        <v>revenue,  non_perishables,  revenue, aci, albertsons companies inc, food retailers</v>
      </c>
    </row>
    <row r="712" spans="4:14" x14ac:dyDescent="0.2">
      <c r="D712" t="s">
        <v>915</v>
      </c>
      <c r="E712" t="s">
        <v>4989</v>
      </c>
      <c r="K712" t="s">
        <v>54</v>
      </c>
      <c r="L712" t="s">
        <v>1611</v>
      </c>
      <c r="M712" t="s">
        <v>1609</v>
      </c>
      <c r="N712" t="str">
        <f t="shared" si="11"/>
        <v>revenue,  other,  revenue, aci, albertsons companies inc, food retailers</v>
      </c>
    </row>
    <row r="713" spans="4:14" x14ac:dyDescent="0.2">
      <c r="D713" t="s">
        <v>919</v>
      </c>
      <c r="E713" t="s">
        <v>4999</v>
      </c>
      <c r="K713" t="s">
        <v>54</v>
      </c>
      <c r="L713" t="s">
        <v>1611</v>
      </c>
      <c r="M713" t="s">
        <v>1609</v>
      </c>
      <c r="N713" t="str">
        <f t="shared" si="11"/>
        <v>revenue,  perishables,  revenue, aci, albertsons companies inc, food retailers</v>
      </c>
    </row>
    <row r="714" spans="4:14" x14ac:dyDescent="0.2">
      <c r="D714" t="s">
        <v>1180</v>
      </c>
      <c r="E714" t="s">
        <v>5000</v>
      </c>
      <c r="K714" t="s">
        <v>54</v>
      </c>
      <c r="L714" t="s">
        <v>1611</v>
      </c>
      <c r="M714" t="s">
        <v>1609</v>
      </c>
      <c r="N714" t="str">
        <f t="shared" si="11"/>
        <v>revenue,  pharmacy,  revenue, aci, albertsons companies inc, food retailers</v>
      </c>
    </row>
    <row r="715" spans="4:14" x14ac:dyDescent="0.2">
      <c r="D715" t="s">
        <v>543</v>
      </c>
      <c r="E715" t="s">
        <v>5001</v>
      </c>
      <c r="K715" t="s">
        <v>54</v>
      </c>
      <c r="L715" t="s">
        <v>1611</v>
      </c>
      <c r="M715" t="s">
        <v>1609</v>
      </c>
      <c r="N715" t="str">
        <f t="shared" si="11"/>
        <v>sales_growth,  digital_sales,  growth, aci, albertsons companies inc, food retailers</v>
      </c>
    </row>
    <row r="716" spans="4:14" x14ac:dyDescent="0.2">
      <c r="D716" t="s">
        <v>1182</v>
      </c>
      <c r="E716" t="s">
        <v>5002</v>
      </c>
      <c r="K716" t="s">
        <v>54</v>
      </c>
      <c r="L716" t="s">
        <v>1611</v>
      </c>
      <c r="M716" t="s">
        <v>1609</v>
      </c>
      <c r="N716" t="str">
        <f t="shared" si="11"/>
        <v>sales_growth,  identical_sales_growth, aci, albertsons companies inc, food retailers</v>
      </c>
    </row>
    <row r="717" spans="4:14" x14ac:dyDescent="0.2">
      <c r="D717" t="s">
        <v>1182</v>
      </c>
      <c r="E717" t="s">
        <v>5003</v>
      </c>
      <c r="K717" t="s">
        <v>54</v>
      </c>
      <c r="L717" t="s">
        <v>1611</v>
      </c>
      <c r="M717" t="s">
        <v>1609</v>
      </c>
      <c r="N717" t="str">
        <f t="shared" si="11"/>
        <v>sales_growth,  sales_growth, aci, albertsons companies inc, food retailers</v>
      </c>
    </row>
    <row r="718" spans="4:14" x14ac:dyDescent="0.2">
      <c r="D718" t="s">
        <v>1184</v>
      </c>
      <c r="E718" t="s">
        <v>5004</v>
      </c>
      <c r="K718" t="s">
        <v>779</v>
      </c>
      <c r="L718" t="s">
        <v>1612</v>
      </c>
      <c r="M718" t="s">
        <v>1609</v>
      </c>
      <c r="N718" t="str">
        <f t="shared" si="11"/>
        <v>covid_19,  vaccins,  covid_19,  vaccine_doses_administrated, kr, the kroger co., food retailers</v>
      </c>
    </row>
    <row r="719" spans="4:14" x14ac:dyDescent="0.2">
      <c r="D719" t="s">
        <v>1185</v>
      </c>
      <c r="E719" t="s">
        <v>1948</v>
      </c>
      <c r="K719" t="s">
        <v>779</v>
      </c>
      <c r="L719" t="s">
        <v>1612</v>
      </c>
      <c r="M719" t="s">
        <v>1609</v>
      </c>
      <c r="N719" t="str">
        <f t="shared" si="11"/>
        <v>delivery_locations, kr, the kroger co., food retailers</v>
      </c>
    </row>
    <row r="720" spans="4:14" x14ac:dyDescent="0.2">
      <c r="D720" t="s">
        <v>552</v>
      </c>
      <c r="E720" t="s">
        <v>5005</v>
      </c>
      <c r="K720" t="s">
        <v>779</v>
      </c>
      <c r="L720" t="s">
        <v>1612</v>
      </c>
      <c r="M720" t="s">
        <v>1609</v>
      </c>
      <c r="N720" t="str">
        <f t="shared" si="11"/>
        <v>delivery_price,  customer,  unlimited_delivery_price,  customer, kr, the kroger co., food retailers</v>
      </c>
    </row>
    <row r="721" spans="4:14" x14ac:dyDescent="0.2">
      <c r="D721" t="s">
        <v>1186</v>
      </c>
      <c r="E721" t="s">
        <v>5006</v>
      </c>
      <c r="K721" t="s">
        <v>779</v>
      </c>
      <c r="L721" t="s">
        <v>1612</v>
      </c>
      <c r="M721" t="s">
        <v>1609</v>
      </c>
      <c r="N721" t="str">
        <f t="shared" si="11"/>
        <v>hourly_wage,  hourly_wage, kr, the kroger co., food retailers</v>
      </c>
    </row>
    <row r="722" spans="4:14" x14ac:dyDescent="0.2">
      <c r="D722" t="s">
        <v>1187</v>
      </c>
      <c r="E722" t="s">
        <v>5007</v>
      </c>
      <c r="K722" t="s">
        <v>779</v>
      </c>
      <c r="L722" t="s">
        <v>1612</v>
      </c>
      <c r="M722" t="s">
        <v>1609</v>
      </c>
      <c r="N722" t="str">
        <f t="shared" si="11"/>
        <v>kroger,  households,  covered,  kroger,  households,  covered, kr, the kroger co., food retailers</v>
      </c>
    </row>
    <row r="723" spans="4:14" x14ac:dyDescent="0.2">
      <c r="D723" t="s">
        <v>89</v>
      </c>
      <c r="E723" t="s">
        <v>1944</v>
      </c>
      <c r="K723" t="s">
        <v>779</v>
      </c>
      <c r="L723" t="s">
        <v>1612</v>
      </c>
      <c r="M723" t="s">
        <v>1609</v>
      </c>
      <c r="N723" t="str">
        <f t="shared" si="11"/>
        <v>new_items_launched, kr, the kroger co., food retailers</v>
      </c>
    </row>
    <row r="724" spans="4:14" x14ac:dyDescent="0.2">
      <c r="D724" t="s">
        <v>1188</v>
      </c>
      <c r="E724" t="s">
        <v>1950</v>
      </c>
      <c r="K724" t="s">
        <v>779</v>
      </c>
      <c r="L724" t="s">
        <v>1612</v>
      </c>
      <c r="M724" t="s">
        <v>1609</v>
      </c>
      <c r="N724" t="str">
        <f t="shared" si="11"/>
        <v>pickup_locations, kr, the kroger co., food retailers</v>
      </c>
    </row>
    <row r="725" spans="4:14" x14ac:dyDescent="0.2">
      <c r="D725" t="s">
        <v>700</v>
      </c>
      <c r="E725" t="s">
        <v>5008</v>
      </c>
      <c r="K725" t="s">
        <v>779</v>
      </c>
      <c r="L725" t="s">
        <v>1612</v>
      </c>
      <c r="M725" t="s">
        <v>1609</v>
      </c>
      <c r="N725" t="str">
        <f t="shared" si="11"/>
        <v>segment_sales,  convenience,  stores, kr, the kroger co., food retailers</v>
      </c>
    </row>
    <row r="726" spans="4:14" x14ac:dyDescent="0.2">
      <c r="D726" t="s">
        <v>1189</v>
      </c>
      <c r="E726" t="s">
        <v>5009</v>
      </c>
      <c r="K726" t="s">
        <v>779</v>
      </c>
      <c r="L726" t="s">
        <v>1612</v>
      </c>
      <c r="M726" t="s">
        <v>1609</v>
      </c>
      <c r="N726" t="str">
        <f t="shared" si="11"/>
        <v>segment_sales,  other_sales, kr, the kroger co., food retailers</v>
      </c>
    </row>
    <row r="727" spans="4:14" x14ac:dyDescent="0.2">
      <c r="D727" t="s">
        <v>1214</v>
      </c>
      <c r="E727" t="s">
        <v>5010</v>
      </c>
      <c r="K727" t="s">
        <v>779</v>
      </c>
      <c r="L727" t="s">
        <v>1612</v>
      </c>
      <c r="M727" t="s">
        <v>1609</v>
      </c>
      <c r="N727" t="str">
        <f t="shared" si="11"/>
        <v>segment_sales,  supermarket_fuel_sales, kr, the kroger co., food retailers</v>
      </c>
    </row>
    <row r="728" spans="4:14" x14ac:dyDescent="0.2">
      <c r="D728" t="s">
        <v>1215</v>
      </c>
      <c r="E728" t="s">
        <v>5011</v>
      </c>
      <c r="K728" t="s">
        <v>779</v>
      </c>
      <c r="L728" t="s">
        <v>1612</v>
      </c>
      <c r="M728" t="s">
        <v>1609</v>
      </c>
      <c r="N728" t="str">
        <f t="shared" si="11"/>
        <v>segment_sales,  total_sales, kr, the kroger co., food retailers</v>
      </c>
    </row>
    <row r="729" spans="4:14" x14ac:dyDescent="0.2">
      <c r="D729" t="s">
        <v>538</v>
      </c>
      <c r="E729" t="s">
        <v>5012</v>
      </c>
      <c r="K729" t="s">
        <v>779</v>
      </c>
      <c r="L729" t="s">
        <v>1612</v>
      </c>
      <c r="M729" t="s">
        <v>1609</v>
      </c>
      <c r="N729" t="str">
        <f t="shared" si="11"/>
        <v>segment_sales,  total_sales,  retail_customers,  out_fuel, kr, the kroger co., food retailers</v>
      </c>
    </row>
    <row r="730" spans="4:14" x14ac:dyDescent="0.2">
      <c r="D730" t="s">
        <v>1217</v>
      </c>
      <c r="E730" t="s">
        <v>5013</v>
      </c>
      <c r="K730" t="s">
        <v>779</v>
      </c>
      <c r="L730" t="s">
        <v>1612</v>
      </c>
      <c r="M730" t="s">
        <v>1609</v>
      </c>
      <c r="N730" t="str">
        <f t="shared" si="11"/>
        <v>segment_sales,  total_sales,  retail_customers,  out_fuel_sales, kr, the kroger co., food retailers</v>
      </c>
    </row>
    <row r="731" spans="4:14" x14ac:dyDescent="0.2">
      <c r="D731" t="s">
        <v>1218</v>
      </c>
      <c r="E731" t="s">
        <v>5014</v>
      </c>
      <c r="K731" t="s">
        <v>779</v>
      </c>
      <c r="L731" t="s">
        <v>1612</v>
      </c>
      <c r="M731" t="s">
        <v>1609</v>
      </c>
      <c r="N731" t="str">
        <f t="shared" si="11"/>
        <v>segment_sales,  total_sales,  retail_customers,  out_fuel,  supermarket_fuel,  other_, kr, the kroger co., food retailers</v>
      </c>
    </row>
    <row r="732" spans="4:14" x14ac:dyDescent="0.2">
      <c r="D732" t="s">
        <v>1219</v>
      </c>
      <c r="E732" t="s">
        <v>5015</v>
      </c>
      <c r="K732" t="s">
        <v>911</v>
      </c>
      <c r="L732" t="s">
        <v>1608</v>
      </c>
      <c r="M732" t="s">
        <v>1609</v>
      </c>
      <c r="N732" t="str">
        <f t="shared" si="11"/>
        <v>revenue,  dietary_supplements,  revenue, ngvc, natural grocers by vitamin cottage, inc., food retailers</v>
      </c>
    </row>
    <row r="733" spans="4:14" x14ac:dyDescent="0.2">
      <c r="D733" t="s">
        <v>1220</v>
      </c>
      <c r="E733" t="s">
        <v>5016</v>
      </c>
      <c r="K733" t="s">
        <v>911</v>
      </c>
      <c r="L733" t="s">
        <v>1608</v>
      </c>
      <c r="M733" t="s">
        <v>1609</v>
      </c>
      <c r="N733" t="str">
        <f t="shared" si="11"/>
        <v>revenue,  grocery,  revenue, ngvc, natural grocers by vitamin cottage, inc., food retailers</v>
      </c>
    </row>
    <row r="734" spans="4:14" x14ac:dyDescent="0.2">
      <c r="D734" t="s">
        <v>1221</v>
      </c>
      <c r="E734" t="s">
        <v>4989</v>
      </c>
      <c r="K734" t="s">
        <v>911</v>
      </c>
      <c r="L734" t="s">
        <v>1608</v>
      </c>
      <c r="M734" t="s">
        <v>1609</v>
      </c>
      <c r="N734" t="str">
        <f t="shared" si="11"/>
        <v>revenue,  other,  revenue, ngvc, natural grocers by vitamin cottage, inc., food retailers</v>
      </c>
    </row>
    <row r="735" spans="4:14" x14ac:dyDescent="0.2">
      <c r="D735" t="s">
        <v>1222</v>
      </c>
      <c r="E735" t="s">
        <v>4957</v>
      </c>
      <c r="K735" t="s">
        <v>911</v>
      </c>
      <c r="L735" t="s">
        <v>1608</v>
      </c>
      <c r="M735" t="s">
        <v>1609</v>
      </c>
      <c r="N735" t="str">
        <f t="shared" si="11"/>
        <v>stores,  new_stores, ngvc, natural grocers by vitamin cottage, inc., food retailers</v>
      </c>
    </row>
    <row r="736" spans="4:14" x14ac:dyDescent="0.2">
      <c r="D736" t="s">
        <v>274</v>
      </c>
      <c r="E736" t="s">
        <v>5017</v>
      </c>
      <c r="K736" t="s">
        <v>911</v>
      </c>
      <c r="L736" t="s">
        <v>1608</v>
      </c>
      <c r="M736" t="s">
        <v>1609</v>
      </c>
      <c r="N736" t="str">
        <f t="shared" si="11"/>
        <v>stores,  new_stores,  opened, ngvc, natural grocers by vitamin cottage, inc., food retailers</v>
      </c>
    </row>
    <row r="737" spans="4:14" x14ac:dyDescent="0.2">
      <c r="D737" t="s">
        <v>1223</v>
      </c>
      <c r="E737" t="s">
        <v>5018</v>
      </c>
      <c r="K737" t="s">
        <v>911</v>
      </c>
      <c r="L737" t="s">
        <v>1608</v>
      </c>
      <c r="M737" t="s">
        <v>1609</v>
      </c>
      <c r="N737" t="str">
        <f t="shared" si="11"/>
        <v>stores,  relocated,  remodeled, ngvc, natural grocers by vitamin cottage, inc., food retailers</v>
      </c>
    </row>
    <row r="738" spans="4:14" x14ac:dyDescent="0.2">
      <c r="D738" t="s">
        <v>1224</v>
      </c>
      <c r="E738" t="s">
        <v>5019</v>
      </c>
      <c r="K738" t="s">
        <v>911</v>
      </c>
      <c r="L738" t="s">
        <v>1608</v>
      </c>
      <c r="M738" t="s">
        <v>1609</v>
      </c>
      <c r="N738" t="str">
        <f t="shared" si="11"/>
        <v>stores,  stores,  relocated,  remodeled, ngvc, natural grocers by vitamin cottage, inc., food retailers</v>
      </c>
    </row>
    <row r="739" spans="4:14" x14ac:dyDescent="0.2">
      <c r="D739" t="s">
        <v>186</v>
      </c>
      <c r="E739" t="s">
        <v>5020</v>
      </c>
      <c r="K739" t="s">
        <v>911</v>
      </c>
      <c r="L739" t="s">
        <v>1608</v>
      </c>
      <c r="M739" t="s">
        <v>1609</v>
      </c>
      <c r="N739" t="str">
        <f t="shared" si="11"/>
        <v>stores,  relocations,  remodels, ngvc, natural grocers by vitamin cottage, inc., food retailers</v>
      </c>
    </row>
    <row r="740" spans="4:14" x14ac:dyDescent="0.2">
      <c r="D740" t="s">
        <v>188</v>
      </c>
      <c r="E740" t="s">
        <v>4510</v>
      </c>
      <c r="K740" t="s">
        <v>911</v>
      </c>
      <c r="L740" t="s">
        <v>1608</v>
      </c>
      <c r="M740" t="s">
        <v>1609</v>
      </c>
      <c r="N740" t="str">
        <f t="shared" si="11"/>
        <v>stores,  total,  store,  count, ngvc, natural grocers by vitamin cottage, inc., food retailers</v>
      </c>
    </row>
    <row r="741" spans="4:14" x14ac:dyDescent="0.2">
      <c r="D741" t="s">
        <v>187</v>
      </c>
      <c r="E741" t="s">
        <v>5021</v>
      </c>
      <c r="K741" t="s">
        <v>1179</v>
      </c>
      <c r="L741" t="s">
        <v>1613</v>
      </c>
      <c r="M741" t="s">
        <v>1609</v>
      </c>
      <c r="N741" t="str">
        <f t="shared" si="11"/>
        <v>average,  storesize,  average,  storesize, sfm, sprouts farmers market, inc., food retailers</v>
      </c>
    </row>
    <row r="742" spans="4:14" x14ac:dyDescent="0.2">
      <c r="D742" t="s">
        <v>187</v>
      </c>
      <c r="E742" t="s">
        <v>5022</v>
      </c>
      <c r="K742" t="s">
        <v>1179</v>
      </c>
      <c r="L742" t="s">
        <v>1613</v>
      </c>
      <c r="M742" t="s">
        <v>1609</v>
      </c>
      <c r="N742" t="str">
        <f t="shared" si="11"/>
        <v>comparable_,  comparable_,  storesales_growth, sfm, sprouts farmers market, inc., food retailers</v>
      </c>
    </row>
    <row r="743" spans="4:14" x14ac:dyDescent="0.2">
      <c r="D743" t="s">
        <v>185</v>
      </c>
      <c r="E743" t="s">
        <v>5022</v>
      </c>
      <c r="K743" t="s">
        <v>1179</v>
      </c>
      <c r="L743" t="s">
        <v>1613</v>
      </c>
      <c r="M743" t="s">
        <v>1609</v>
      </c>
      <c r="N743" t="str">
        <f t="shared" si="11"/>
        <v>comparable_,  comparable_,  storesales_growth, sfm, sprouts farmers market, inc., food retailers</v>
      </c>
    </row>
    <row r="744" spans="4:14" x14ac:dyDescent="0.2">
      <c r="D744" t="s">
        <v>190</v>
      </c>
      <c r="E744" t="s">
        <v>5022</v>
      </c>
      <c r="K744" t="s">
        <v>1179</v>
      </c>
      <c r="L744" t="s">
        <v>1613</v>
      </c>
      <c r="M744" t="s">
        <v>1609</v>
      </c>
      <c r="N744" t="str">
        <f t="shared" si="11"/>
        <v>comparable_,  comparable_,  storesales_growth, sfm, sprouts farmers market, inc., food retailers</v>
      </c>
    </row>
    <row r="745" spans="4:14" x14ac:dyDescent="0.2">
      <c r="D745" t="s">
        <v>1507</v>
      </c>
      <c r="E745" t="s">
        <v>5023</v>
      </c>
      <c r="K745" t="s">
        <v>1179</v>
      </c>
      <c r="L745" t="s">
        <v>1613</v>
      </c>
      <c r="M745" t="s">
        <v>1609</v>
      </c>
      <c r="N745" t="str">
        <f t="shared" si="11"/>
        <v>new_store,  openings,  annual_unit_growth, sfm, sprouts farmers market, inc., food retailers</v>
      </c>
    </row>
    <row r="746" spans="4:14" x14ac:dyDescent="0.2">
      <c r="D746" t="s">
        <v>734</v>
      </c>
      <c r="E746" t="s">
        <v>5024</v>
      </c>
      <c r="K746" t="s">
        <v>1179</v>
      </c>
      <c r="L746" t="s">
        <v>1613</v>
      </c>
      <c r="M746" t="s">
        <v>1609</v>
      </c>
      <c r="N746" t="str">
        <f t="shared" si="11"/>
        <v>new_store,  openings,  unit_growth, sfm, sprouts farmers market, inc., food retailers</v>
      </c>
    </row>
    <row r="747" spans="4:14" x14ac:dyDescent="0.2">
      <c r="D747" t="s">
        <v>13</v>
      </c>
      <c r="E747" t="s">
        <v>4958</v>
      </c>
      <c r="K747" t="s">
        <v>1179</v>
      </c>
      <c r="L747" t="s">
        <v>1613</v>
      </c>
      <c r="M747" t="s">
        <v>1609</v>
      </c>
      <c r="N747" t="str">
        <f t="shared" si="11"/>
        <v>stores,  stores, sfm, sprouts farmers market, inc., food retailers</v>
      </c>
    </row>
    <row r="748" spans="4:14" x14ac:dyDescent="0.2">
      <c r="D748" t="s">
        <v>735</v>
      </c>
      <c r="E748" t="s">
        <v>5025</v>
      </c>
      <c r="K748" t="s">
        <v>1179</v>
      </c>
      <c r="L748" t="s">
        <v>1613</v>
      </c>
      <c r="M748" t="s">
        <v>1609</v>
      </c>
      <c r="N748" t="str">
        <f t="shared" si="11"/>
        <v>revenue,  non_perishables, sfm, sprouts farmers market, inc., food retailers</v>
      </c>
    </row>
    <row r="749" spans="4:14" x14ac:dyDescent="0.2">
      <c r="D749" t="s">
        <v>853</v>
      </c>
      <c r="E749" t="s">
        <v>5026</v>
      </c>
      <c r="K749" t="s">
        <v>1179</v>
      </c>
      <c r="L749" t="s">
        <v>1613</v>
      </c>
      <c r="M749" t="s">
        <v>1609</v>
      </c>
      <c r="N749" t="str">
        <f t="shared" si="11"/>
        <v>revenue,  perishables, sfm, sprouts farmers market, inc., food retailers</v>
      </c>
    </row>
    <row r="750" spans="4:14" x14ac:dyDescent="0.2">
      <c r="D750" t="s">
        <v>854</v>
      </c>
      <c r="E750" t="s">
        <v>5027</v>
      </c>
      <c r="K750" t="s">
        <v>1179</v>
      </c>
      <c r="L750" t="s">
        <v>1613</v>
      </c>
      <c r="M750" t="s">
        <v>1609</v>
      </c>
      <c r="N750" t="str">
        <f t="shared" si="11"/>
        <v>store_closures,  store_closures, sfm, sprouts farmers market, inc., food retailers</v>
      </c>
    </row>
    <row r="751" spans="4:14" x14ac:dyDescent="0.2">
      <c r="D751" t="s">
        <v>855</v>
      </c>
      <c r="E751" t="s">
        <v>2308</v>
      </c>
      <c r="K751" t="s">
        <v>1179</v>
      </c>
      <c r="L751" t="s">
        <v>1613</v>
      </c>
      <c r="M751" t="s">
        <v>1609</v>
      </c>
      <c r="N751" t="str">
        <f t="shared" si="11"/>
        <v>storerelocations, sfm, sprouts farmers market, inc., food retailers</v>
      </c>
    </row>
    <row r="752" spans="4:14" x14ac:dyDescent="0.2">
      <c r="D752" t="s">
        <v>857</v>
      </c>
      <c r="E752" t="s">
        <v>5028</v>
      </c>
      <c r="K752" t="s">
        <v>1179</v>
      </c>
      <c r="L752" t="s">
        <v>1613</v>
      </c>
      <c r="M752" t="s">
        <v>1609</v>
      </c>
      <c r="N752" t="str">
        <f t="shared" si="11"/>
        <v>total_,  stores,  total_,  stores, sfm, sprouts farmers market, inc., food retailers</v>
      </c>
    </row>
    <row r="753" spans="4:14" x14ac:dyDescent="0.2">
      <c r="D753" t="s">
        <v>857</v>
      </c>
      <c r="E753" t="s">
        <v>5029</v>
      </c>
      <c r="K753" t="s">
        <v>1179</v>
      </c>
      <c r="L753" t="s">
        <v>1613</v>
      </c>
      <c r="M753" t="s">
        <v>1609</v>
      </c>
      <c r="N753" t="str">
        <f t="shared" si="11"/>
        <v>unit_growth,  unit_growth, sfm, sprouts farmers market, inc., food retailers</v>
      </c>
    </row>
    <row r="754" spans="4:14" x14ac:dyDescent="0.2">
      <c r="D754" t="s">
        <v>854</v>
      </c>
      <c r="E754" t="s">
        <v>5030</v>
      </c>
      <c r="K754" t="s">
        <v>1213</v>
      </c>
      <c r="L754" t="s">
        <v>1610</v>
      </c>
      <c r="M754" t="s">
        <v>1609</v>
      </c>
      <c r="N754" t="str">
        <f t="shared" si="11"/>
        <v>segment,  revenues,  food_distribution,  revenue, sptn, spartannash co, food retailers</v>
      </c>
    </row>
    <row r="755" spans="4:14" x14ac:dyDescent="0.2">
      <c r="D755" t="s">
        <v>858</v>
      </c>
      <c r="E755" t="s">
        <v>5031</v>
      </c>
      <c r="K755" t="s">
        <v>1213</v>
      </c>
      <c r="L755" t="s">
        <v>1610</v>
      </c>
      <c r="M755" t="s">
        <v>1609</v>
      </c>
      <c r="N755" t="str">
        <f t="shared" si="11"/>
        <v>segment,  revenues,  military,  revenue, sptn, spartannash co, food retailers</v>
      </c>
    </row>
    <row r="756" spans="4:14" x14ac:dyDescent="0.2">
      <c r="D756" t="s">
        <v>859</v>
      </c>
      <c r="E756" t="s">
        <v>5032</v>
      </c>
      <c r="K756" t="s">
        <v>1213</v>
      </c>
      <c r="L756" t="s">
        <v>1610</v>
      </c>
      <c r="M756" t="s">
        <v>1609</v>
      </c>
      <c r="N756" t="str">
        <f t="shared" si="11"/>
        <v>segment,  revenues,  retail,  revenue, sptn, spartannash co, food retailers</v>
      </c>
    </row>
    <row r="757" spans="4:14" x14ac:dyDescent="0.2">
      <c r="D757" t="s">
        <v>861</v>
      </c>
      <c r="E757" t="s">
        <v>5033</v>
      </c>
      <c r="K757" t="s">
        <v>1213</v>
      </c>
      <c r="L757" t="s">
        <v>1610</v>
      </c>
      <c r="M757" t="s">
        <v>1609</v>
      </c>
      <c r="N757" t="str">
        <f t="shared" si="11"/>
        <v>sub_segment,  revenue,  category,  center,  store,  revenue, sptn, spartannash co, food retailers</v>
      </c>
    </row>
    <row r="758" spans="4:14" x14ac:dyDescent="0.2">
      <c r="D758" t="s">
        <v>1443</v>
      </c>
      <c r="E758" t="s">
        <v>5034</v>
      </c>
      <c r="K758" t="s">
        <v>1213</v>
      </c>
      <c r="L758" t="s">
        <v>1610</v>
      </c>
      <c r="M758" t="s">
        <v>1609</v>
      </c>
      <c r="N758" t="str">
        <f t="shared" si="11"/>
        <v>sub_segment,  revenue,  category,  fresh,  revenue, sptn, spartannash co, food retailers</v>
      </c>
    </row>
    <row r="759" spans="4:14" x14ac:dyDescent="0.2">
      <c r="D759" t="s">
        <v>1443</v>
      </c>
      <c r="E759" t="s">
        <v>5035</v>
      </c>
      <c r="K759" t="s">
        <v>1213</v>
      </c>
      <c r="L759" t="s">
        <v>1610</v>
      </c>
      <c r="M759" t="s">
        <v>1609</v>
      </c>
      <c r="N759" t="str">
        <f t="shared" si="11"/>
        <v>sub_segment,  revenue,  category,  fuel,  revenue, sptn, spartannash co, food retailers</v>
      </c>
    </row>
    <row r="760" spans="4:14" x14ac:dyDescent="0.2">
      <c r="D760" t="s">
        <v>1445</v>
      </c>
      <c r="E760" t="s">
        <v>5036</v>
      </c>
      <c r="K760" t="s">
        <v>1213</v>
      </c>
      <c r="L760" t="s">
        <v>1610</v>
      </c>
      <c r="M760" t="s">
        <v>1609</v>
      </c>
      <c r="N760" t="str">
        <f t="shared" si="11"/>
        <v>sub_segment,  revenue,  category,  individuals,  revenue, sptn, spartannash co, food retailers</v>
      </c>
    </row>
    <row r="761" spans="4:14" x14ac:dyDescent="0.2">
      <c r="D761" t="s">
        <v>1446</v>
      </c>
      <c r="E761" t="s">
        <v>5037</v>
      </c>
      <c r="K761" t="s">
        <v>1213</v>
      </c>
      <c r="L761" t="s">
        <v>1610</v>
      </c>
      <c r="M761" t="s">
        <v>1609</v>
      </c>
      <c r="N761" t="str">
        <f t="shared" si="11"/>
        <v>sub_segment,  revenue,  category,  manufacturers,  brokers,  distributors,  revenue, sptn, spartannash co, food retailers</v>
      </c>
    </row>
    <row r="762" spans="4:14" x14ac:dyDescent="0.2">
      <c r="D762" t="s">
        <v>13</v>
      </c>
      <c r="E762" t="s">
        <v>5038</v>
      </c>
      <c r="K762" t="s">
        <v>1213</v>
      </c>
      <c r="L762" t="s">
        <v>1610</v>
      </c>
      <c r="M762" t="s">
        <v>1609</v>
      </c>
      <c r="N762" t="str">
        <f t="shared" si="11"/>
        <v>sub_segment,  revenue,  category,  non_food,  revenue, sptn, spartannash co, food retailers</v>
      </c>
    </row>
    <row r="763" spans="4:14" x14ac:dyDescent="0.2">
      <c r="D763" t="s">
        <v>1448</v>
      </c>
      <c r="E763" t="s">
        <v>5039</v>
      </c>
      <c r="K763" t="s">
        <v>1213</v>
      </c>
      <c r="L763" t="s">
        <v>1610</v>
      </c>
      <c r="M763" t="s">
        <v>1609</v>
      </c>
      <c r="N763" t="str">
        <f t="shared" si="11"/>
        <v>sub_segment,  revenue,  category,  other,  revenue, sptn, spartannash co, food retailers</v>
      </c>
    </row>
    <row r="764" spans="4:14" x14ac:dyDescent="0.2">
      <c r="D764" t="s">
        <v>1449</v>
      </c>
      <c r="E764" t="s">
        <v>5040</v>
      </c>
      <c r="K764" t="s">
        <v>1213</v>
      </c>
      <c r="L764" t="s">
        <v>1610</v>
      </c>
      <c r="M764" t="s">
        <v>1609</v>
      </c>
      <c r="N764" t="str">
        <f t="shared" si="11"/>
        <v>sub_segment,  revenue,  category,  other,  revenue,  products, sptn, spartannash co, food retailers</v>
      </c>
    </row>
    <row r="765" spans="4:14" x14ac:dyDescent="0.2">
      <c r="D765" t="s">
        <v>1450</v>
      </c>
      <c r="E765" t="s">
        <v>5041</v>
      </c>
      <c r="K765" t="s">
        <v>1213</v>
      </c>
      <c r="L765" t="s">
        <v>1610</v>
      </c>
      <c r="M765" t="s">
        <v>1609</v>
      </c>
      <c r="N765" t="str">
        <f t="shared" si="11"/>
        <v>sub_segment,  revenue,  category,  retailers,  revenue, sptn, spartannash co, food retailers</v>
      </c>
    </row>
    <row r="766" spans="4:14" x14ac:dyDescent="0.2">
      <c r="D766" t="s">
        <v>1451</v>
      </c>
      <c r="E766" t="s">
        <v>1955</v>
      </c>
      <c r="K766" t="s">
        <v>184</v>
      </c>
      <c r="L766" t="s">
        <v>1618</v>
      </c>
      <c r="M766" t="s">
        <v>1615</v>
      </c>
      <c r="N766" t="str">
        <f t="shared" si="11"/>
        <v>fleet_optimization, bbby, bed bath &amp; beyond inc., home furnishings retailers</v>
      </c>
    </row>
    <row r="767" spans="4:14" x14ac:dyDescent="0.2">
      <c r="D767" t="s">
        <v>585</v>
      </c>
      <c r="E767" t="s">
        <v>5042</v>
      </c>
      <c r="K767" t="s">
        <v>184</v>
      </c>
      <c r="L767" t="s">
        <v>1618</v>
      </c>
      <c r="M767" t="s">
        <v>1615</v>
      </c>
      <c r="N767" t="str">
        <f t="shared" si="11"/>
        <v>net_sales,  non_core_banner,  net_sales, bbby, bed bath &amp; beyond inc., home furnishings retailers</v>
      </c>
    </row>
    <row r="768" spans="4:14" x14ac:dyDescent="0.2">
      <c r="D768" t="s">
        <v>252</v>
      </c>
      <c r="E768" t="s">
        <v>5043</v>
      </c>
      <c r="K768" t="s">
        <v>184</v>
      </c>
      <c r="L768" t="s">
        <v>1618</v>
      </c>
      <c r="M768" t="s">
        <v>1615</v>
      </c>
      <c r="N768" t="str">
        <f t="shared" si="11"/>
        <v>no_of,  stores,  stores,  closed, bbby, bed bath &amp; beyond inc., home furnishings retailers</v>
      </c>
    </row>
    <row r="769" spans="4:14" x14ac:dyDescent="0.2">
      <c r="D769" t="s">
        <v>253</v>
      </c>
      <c r="E769" t="s">
        <v>5043</v>
      </c>
      <c r="K769" t="s">
        <v>184</v>
      </c>
      <c r="L769" t="s">
        <v>1618</v>
      </c>
      <c r="M769" t="s">
        <v>1615</v>
      </c>
      <c r="N769" t="str">
        <f t="shared" si="11"/>
        <v>no_of,  stores,  stores,  closed, bbby, bed bath &amp; beyond inc., home furnishings retailers</v>
      </c>
    </row>
    <row r="770" spans="4:14" x14ac:dyDescent="0.2">
      <c r="D770" t="s">
        <v>254</v>
      </c>
      <c r="E770" t="s">
        <v>5044</v>
      </c>
      <c r="K770" t="s">
        <v>184</v>
      </c>
      <c r="L770" t="s">
        <v>1618</v>
      </c>
      <c r="M770" t="s">
        <v>1615</v>
      </c>
      <c r="N770" t="str">
        <f t="shared" si="11"/>
        <v>digital_sales,  penetration, bbby, bed bath &amp; beyond inc., home furnishings retailers</v>
      </c>
    </row>
    <row r="771" spans="4:14" x14ac:dyDescent="0.2">
      <c r="D771" t="s">
        <v>255</v>
      </c>
      <c r="E771" t="s">
        <v>5045</v>
      </c>
      <c r="K771" t="s">
        <v>184</v>
      </c>
      <c r="L771" t="s">
        <v>1618</v>
      </c>
      <c r="M771" t="s">
        <v>1615</v>
      </c>
      <c r="N771" t="str">
        <f t="shared" si="11"/>
        <v>website,  visits,  website, bbby, bed bath &amp; beyond inc., home furnishings retailers</v>
      </c>
    </row>
    <row r="772" spans="4:14" x14ac:dyDescent="0.2">
      <c r="D772" t="s">
        <v>256</v>
      </c>
      <c r="E772" t="s">
        <v>5046</v>
      </c>
      <c r="K772" t="s">
        <v>733</v>
      </c>
      <c r="L772" t="s">
        <v>1617</v>
      </c>
      <c r="M772" t="s">
        <v>1615</v>
      </c>
      <c r="N772" t="str">
        <f t="shared" ref="N772:N835" si="12">CONCATENATE(E772&amp;", ",LOWER(K772)&amp;", ",LOWER(L772)&amp;", ",LOWER(M772))</f>
        <v>net_sales,  accent_decor, home, at home group inc., home furnishings retailers</v>
      </c>
    </row>
    <row r="773" spans="4:14" x14ac:dyDescent="0.2">
      <c r="D773" t="s">
        <v>257</v>
      </c>
      <c r="E773" t="s">
        <v>5047</v>
      </c>
      <c r="K773" t="s">
        <v>733</v>
      </c>
      <c r="L773" t="s">
        <v>1617</v>
      </c>
      <c r="M773" t="s">
        <v>1615</v>
      </c>
      <c r="N773" t="str">
        <f t="shared" si="12"/>
        <v>net_sales,  home_furnishings, home, at home group inc., home furnishings retailers</v>
      </c>
    </row>
    <row r="774" spans="4:14" x14ac:dyDescent="0.2">
      <c r="D774" t="s">
        <v>598</v>
      </c>
      <c r="E774" t="s">
        <v>5048</v>
      </c>
      <c r="K774" t="s">
        <v>733</v>
      </c>
      <c r="L774" t="s">
        <v>1617</v>
      </c>
      <c r="M774" t="s">
        <v>1615</v>
      </c>
      <c r="N774" t="str">
        <f t="shared" si="12"/>
        <v>net_sales,  other, home, at home group inc., home furnishings retailers</v>
      </c>
    </row>
    <row r="775" spans="4:14" x14ac:dyDescent="0.2">
      <c r="D775" t="s">
        <v>599</v>
      </c>
      <c r="E775" t="s">
        <v>4414</v>
      </c>
      <c r="K775" t="s">
        <v>733</v>
      </c>
      <c r="L775" t="s">
        <v>1617</v>
      </c>
      <c r="M775" t="s">
        <v>1615</v>
      </c>
      <c r="N775" t="str">
        <f t="shared" si="12"/>
        <v>stores,  total,  stores, home, at home group inc., home furnishings retailers</v>
      </c>
    </row>
    <row r="776" spans="4:14" x14ac:dyDescent="0.2">
      <c r="D776" t="s">
        <v>600</v>
      </c>
      <c r="E776" t="s">
        <v>5049</v>
      </c>
      <c r="K776" t="s">
        <v>851</v>
      </c>
      <c r="L776" t="s">
        <v>1616</v>
      </c>
      <c r="M776" t="s">
        <v>1615</v>
      </c>
      <c r="N776" t="str">
        <f t="shared" si="12"/>
        <v>net_sales,  channel,  internet,  net_sales, love, lovesac co, home furnishings retailers</v>
      </c>
    </row>
    <row r="777" spans="4:14" x14ac:dyDescent="0.2">
      <c r="D777" t="s">
        <v>601</v>
      </c>
      <c r="E777" t="s">
        <v>5050</v>
      </c>
      <c r="K777" t="s">
        <v>851</v>
      </c>
      <c r="L777" t="s">
        <v>1616</v>
      </c>
      <c r="M777" t="s">
        <v>1615</v>
      </c>
      <c r="N777" t="str">
        <f t="shared" si="12"/>
        <v>net_sales,  channel,  other,  net_sales, love, lovesac co, home furnishings retailers</v>
      </c>
    </row>
    <row r="778" spans="4:14" x14ac:dyDescent="0.2">
      <c r="D778" t="s">
        <v>602</v>
      </c>
      <c r="E778" t="s">
        <v>5051</v>
      </c>
      <c r="K778" t="s">
        <v>851</v>
      </c>
      <c r="L778" t="s">
        <v>1616</v>
      </c>
      <c r="M778" t="s">
        <v>1615</v>
      </c>
      <c r="N778" t="str">
        <f t="shared" si="12"/>
        <v>net_sales,  channel,  showrooms,  net_sales, love, lovesac co, home furnishings retailers</v>
      </c>
    </row>
    <row r="779" spans="4:14" x14ac:dyDescent="0.2">
      <c r="D779" t="s">
        <v>13</v>
      </c>
      <c r="E779" t="s">
        <v>5052</v>
      </c>
      <c r="K779" t="s">
        <v>851</v>
      </c>
      <c r="L779" t="s">
        <v>1616</v>
      </c>
      <c r="M779" t="s">
        <v>1615</v>
      </c>
      <c r="N779" t="str">
        <f t="shared" si="12"/>
        <v>net_sales,  product,  accessories,  net_sales, love, lovesac co, home furnishings retailers</v>
      </c>
    </row>
    <row r="780" spans="4:14" x14ac:dyDescent="0.2">
      <c r="D780" t="s">
        <v>603</v>
      </c>
      <c r="E780" t="s">
        <v>5052</v>
      </c>
      <c r="K780" t="s">
        <v>851</v>
      </c>
      <c r="L780" t="s">
        <v>1616</v>
      </c>
      <c r="M780" t="s">
        <v>1615</v>
      </c>
      <c r="N780" t="str">
        <f t="shared" si="12"/>
        <v>net_sales,  product,  accessories,  net_sales, love, lovesac co, home furnishings retailers</v>
      </c>
    </row>
    <row r="781" spans="4:14" x14ac:dyDescent="0.2">
      <c r="D781" t="s">
        <v>604</v>
      </c>
      <c r="E781" t="s">
        <v>5053</v>
      </c>
      <c r="K781" t="s">
        <v>851</v>
      </c>
      <c r="L781" t="s">
        <v>1616</v>
      </c>
      <c r="M781" t="s">
        <v>1615</v>
      </c>
      <c r="N781" t="str">
        <f t="shared" si="12"/>
        <v>net_sales,  product,  other,  net_sales, love, lovesac co, home furnishings retailers</v>
      </c>
    </row>
    <row r="782" spans="4:14" x14ac:dyDescent="0.2">
      <c r="D782" t="s">
        <v>1501</v>
      </c>
      <c r="E782" t="s">
        <v>5054</v>
      </c>
      <c r="K782" t="s">
        <v>851</v>
      </c>
      <c r="L782" t="s">
        <v>1616</v>
      </c>
      <c r="M782" t="s">
        <v>1615</v>
      </c>
      <c r="N782" t="str">
        <f t="shared" si="12"/>
        <v>net_sales,  product,  sacs,  net_sales, love, lovesac co, home furnishings retailers</v>
      </c>
    </row>
    <row r="783" spans="4:14" x14ac:dyDescent="0.2">
      <c r="D783" t="s">
        <v>605</v>
      </c>
      <c r="E783" t="s">
        <v>5055</v>
      </c>
      <c r="K783" t="s">
        <v>851</v>
      </c>
      <c r="L783" t="s">
        <v>1616</v>
      </c>
      <c r="M783" t="s">
        <v>1615</v>
      </c>
      <c r="N783" t="str">
        <f t="shared" si="12"/>
        <v>net_sales,  product,  sactionals,  net_sales, love, lovesac co, home furnishings retailers</v>
      </c>
    </row>
    <row r="784" spans="4:14" x14ac:dyDescent="0.2">
      <c r="D784" t="s">
        <v>606</v>
      </c>
      <c r="E784" t="s">
        <v>5056</v>
      </c>
      <c r="K784" t="s">
        <v>851</v>
      </c>
      <c r="L784" t="s">
        <v>1616</v>
      </c>
      <c r="M784" t="s">
        <v>1615</v>
      </c>
      <c r="N784" t="str">
        <f t="shared" si="12"/>
        <v>showroom_count,  ending_showroom_count, love, lovesac co, home furnishings retailers</v>
      </c>
    </row>
    <row r="785" spans="4:14" x14ac:dyDescent="0.2">
      <c r="D785" t="s">
        <v>596</v>
      </c>
      <c r="E785" t="s">
        <v>5057</v>
      </c>
      <c r="K785" t="s">
        <v>1442</v>
      </c>
      <c r="L785" t="s">
        <v>1614</v>
      </c>
      <c r="M785" t="s">
        <v>1615</v>
      </c>
      <c r="N785" t="str">
        <f t="shared" si="12"/>
        <v>leased_square,  leased_square, wsm, williams-sonoma, inc, home furnishings retailers</v>
      </c>
    </row>
    <row r="786" spans="4:14" x14ac:dyDescent="0.2">
      <c r="D786" t="s">
        <v>703</v>
      </c>
      <c r="E786" t="s">
        <v>5057</v>
      </c>
      <c r="K786" t="s">
        <v>1442</v>
      </c>
      <c r="L786" t="s">
        <v>1614</v>
      </c>
      <c r="M786" t="s">
        <v>1615</v>
      </c>
      <c r="N786" t="str">
        <f t="shared" si="12"/>
        <v>leased_square,  leased_square, wsm, williams-sonoma, inc, home furnishings retailers</v>
      </c>
    </row>
    <row r="787" spans="4:14" x14ac:dyDescent="0.2">
      <c r="D787" t="s">
        <v>463</v>
      </c>
      <c r="E787" t="s">
        <v>5058</v>
      </c>
      <c r="K787" t="s">
        <v>1442</v>
      </c>
      <c r="L787" t="s">
        <v>1614</v>
      </c>
      <c r="M787" t="s">
        <v>1615</v>
      </c>
      <c r="N787" t="str">
        <f t="shared" si="12"/>
        <v>closings,  store,  count,  closings,  store,  count, wsm, williams-sonoma, inc, home furnishings retailers</v>
      </c>
    </row>
    <row r="788" spans="4:14" x14ac:dyDescent="0.2">
      <c r="D788" t="s">
        <v>705</v>
      </c>
      <c r="E788" t="s">
        <v>5059</v>
      </c>
      <c r="K788" t="s">
        <v>1442</v>
      </c>
      <c r="L788" t="s">
        <v>1614</v>
      </c>
      <c r="M788" t="s">
        <v>1615</v>
      </c>
      <c r="N788" t="str">
        <f t="shared" si="12"/>
        <v>openings,  store,  count,  openings,  store,  count, wsm, williams-sonoma, inc, home furnishings retailers</v>
      </c>
    </row>
    <row r="789" spans="4:14" x14ac:dyDescent="0.2">
      <c r="D789" t="s">
        <v>706</v>
      </c>
      <c r="E789" t="s">
        <v>4632</v>
      </c>
      <c r="K789" t="s">
        <v>1442</v>
      </c>
      <c r="L789" t="s">
        <v>1614</v>
      </c>
      <c r="M789" t="s">
        <v>1615</v>
      </c>
      <c r="N789" t="str">
        <f t="shared" si="12"/>
        <v>revenue,  other, wsm, williams-sonoma, inc, home furnishings retailers</v>
      </c>
    </row>
    <row r="790" spans="4:14" x14ac:dyDescent="0.2">
      <c r="D790" t="s">
        <v>707</v>
      </c>
      <c r="E790" t="s">
        <v>5060</v>
      </c>
      <c r="K790" t="s">
        <v>1442</v>
      </c>
      <c r="L790" t="s">
        <v>1614</v>
      </c>
      <c r="M790" t="s">
        <v>1615</v>
      </c>
      <c r="N790" t="str">
        <f t="shared" si="12"/>
        <v>revenue,  pottery_barn, wsm, williams-sonoma, inc, home furnishings retailers</v>
      </c>
    </row>
    <row r="791" spans="4:14" x14ac:dyDescent="0.2">
      <c r="D791" t="s">
        <v>727</v>
      </c>
      <c r="E791" t="s">
        <v>5061</v>
      </c>
      <c r="K791" t="s">
        <v>1442</v>
      </c>
      <c r="L791" t="s">
        <v>1614</v>
      </c>
      <c r="M791" t="s">
        <v>1615</v>
      </c>
      <c r="N791" t="str">
        <f t="shared" si="12"/>
        <v>revenue,  pottery_barn_kids,  teen, wsm, williams-sonoma, inc, home furnishings retailers</v>
      </c>
    </row>
    <row r="792" spans="4:14" x14ac:dyDescent="0.2">
      <c r="D792" t="s">
        <v>708</v>
      </c>
      <c r="E792" t="s">
        <v>5062</v>
      </c>
      <c r="K792" t="s">
        <v>1442</v>
      </c>
      <c r="L792" t="s">
        <v>1614</v>
      </c>
      <c r="M792" t="s">
        <v>1615</v>
      </c>
      <c r="N792" t="str">
        <f t="shared" si="12"/>
        <v>revenue,  west_elm, wsm, williams-sonoma, inc, home furnishings retailers</v>
      </c>
    </row>
    <row r="793" spans="4:14" x14ac:dyDescent="0.2">
      <c r="D793" t="s">
        <v>709</v>
      </c>
      <c r="E793" t="s">
        <v>5063</v>
      </c>
      <c r="K793" t="s">
        <v>1442</v>
      </c>
      <c r="L793" t="s">
        <v>1614</v>
      </c>
      <c r="M793" t="s">
        <v>1615</v>
      </c>
      <c r="N793" t="str">
        <f t="shared" si="12"/>
        <v>revenue,  williams_sonoma, wsm, williams-sonoma, inc, home furnishings retailers</v>
      </c>
    </row>
    <row r="794" spans="4:14" x14ac:dyDescent="0.2">
      <c r="D794" t="s">
        <v>709</v>
      </c>
      <c r="E794" t="s">
        <v>5064</v>
      </c>
      <c r="K794" t="s">
        <v>1442</v>
      </c>
      <c r="L794" t="s">
        <v>1614</v>
      </c>
      <c r="M794" t="s">
        <v>1615</v>
      </c>
      <c r="N794" t="str">
        <f t="shared" si="12"/>
        <v>total,  store,  count,  total,  store,  count, wsm, williams-sonoma, inc, home furnishings retailers</v>
      </c>
    </row>
    <row r="795" spans="4:14" x14ac:dyDescent="0.2">
      <c r="D795" t="s">
        <v>712</v>
      </c>
      <c r="E795" t="s">
        <v>5065</v>
      </c>
      <c r="K795" t="s">
        <v>250</v>
      </c>
      <c r="L795" t="s">
        <v>1622</v>
      </c>
      <c r="M795" t="s">
        <v>1620</v>
      </c>
      <c r="N795" t="str">
        <f t="shared" si="12"/>
        <v>revenue,  category,  gypsum,  roofing,  insulation, bldr, builders firstsource inc, home improvement retailers</v>
      </c>
    </row>
    <row r="796" spans="4:14" x14ac:dyDescent="0.2">
      <c r="D796" t="s">
        <v>711</v>
      </c>
      <c r="E796" t="s">
        <v>5066</v>
      </c>
      <c r="K796" t="s">
        <v>250</v>
      </c>
      <c r="L796" t="s">
        <v>1622</v>
      </c>
      <c r="M796" t="s">
        <v>1620</v>
      </c>
      <c r="N796" t="str">
        <f t="shared" si="12"/>
        <v>revenue,  category,  lumber,  lumber_sheet_goods, bldr, builders firstsource inc, home improvement retailers</v>
      </c>
    </row>
    <row r="797" spans="4:14" x14ac:dyDescent="0.2">
      <c r="D797" t="s">
        <v>714</v>
      </c>
      <c r="E797" t="s">
        <v>5067</v>
      </c>
      <c r="K797" t="s">
        <v>250</v>
      </c>
      <c r="L797" t="s">
        <v>1622</v>
      </c>
      <c r="M797" t="s">
        <v>1620</v>
      </c>
      <c r="N797" t="str">
        <f t="shared" si="12"/>
        <v>revenue,  category,  manufactured_products, bldr, builders firstsource inc, home improvement retailers</v>
      </c>
    </row>
    <row r="798" spans="4:14" x14ac:dyDescent="0.2">
      <c r="D798" t="s">
        <v>715</v>
      </c>
      <c r="E798" t="s">
        <v>5068</v>
      </c>
      <c r="K798" t="s">
        <v>250</v>
      </c>
      <c r="L798" t="s">
        <v>1622</v>
      </c>
      <c r="M798" t="s">
        <v>1620</v>
      </c>
      <c r="N798" t="str">
        <f t="shared" si="12"/>
        <v>revenue,  category,  other_building_products,  services, bldr, builders firstsource inc, home improvement retailers</v>
      </c>
    </row>
    <row r="799" spans="4:14" x14ac:dyDescent="0.2">
      <c r="D799" t="s">
        <v>716</v>
      </c>
      <c r="E799" t="s">
        <v>5069</v>
      </c>
      <c r="K799" t="s">
        <v>250</v>
      </c>
      <c r="L799" t="s">
        <v>1622</v>
      </c>
      <c r="M799" t="s">
        <v>1620</v>
      </c>
      <c r="N799" t="str">
        <f t="shared" si="12"/>
        <v>revenue,  category,  siding,  metal,  concrete_products, bldr, builders firstsource inc, home improvement retailers</v>
      </c>
    </row>
    <row r="800" spans="4:14" x14ac:dyDescent="0.2">
      <c r="D800" t="s">
        <v>715</v>
      </c>
      <c r="E800" t="s">
        <v>5070</v>
      </c>
      <c r="K800" t="s">
        <v>250</v>
      </c>
      <c r="L800" t="s">
        <v>1622</v>
      </c>
      <c r="M800" t="s">
        <v>1620</v>
      </c>
      <c r="N800" t="str">
        <f t="shared" si="12"/>
        <v>revenue,  category,  windows,  doors,  millwork, bldr, builders firstsource inc, home improvement retailers</v>
      </c>
    </row>
    <row r="801" spans="4:14" x14ac:dyDescent="0.2">
      <c r="D801" t="s">
        <v>716</v>
      </c>
      <c r="E801" t="s">
        <v>5071</v>
      </c>
      <c r="K801" t="s">
        <v>595</v>
      </c>
      <c r="L801" t="s">
        <v>1623</v>
      </c>
      <c r="M801" t="s">
        <v>1620</v>
      </c>
      <c r="N801" t="str">
        <f t="shared" si="12"/>
        <v>revenue,  adjacent_categories, fnd, floor &amp; decor holdings, inc., home improvement retailers</v>
      </c>
    </row>
    <row r="802" spans="4:14" x14ac:dyDescent="0.2">
      <c r="D802" t="s">
        <v>718</v>
      </c>
      <c r="E802" t="s">
        <v>5072</v>
      </c>
      <c r="K802" t="s">
        <v>595</v>
      </c>
      <c r="L802" t="s">
        <v>1623</v>
      </c>
      <c r="M802" t="s">
        <v>1620</v>
      </c>
      <c r="N802" t="str">
        <f t="shared" si="12"/>
        <v>revenue,  decorative_accessories_,  _wall_tile, fnd, floor &amp; decor holdings, inc., home improvement retailers</v>
      </c>
    </row>
    <row r="803" spans="4:14" x14ac:dyDescent="0.2">
      <c r="D803" t="s">
        <v>719</v>
      </c>
      <c r="E803" t="s">
        <v>5073</v>
      </c>
      <c r="K803" t="s">
        <v>595</v>
      </c>
      <c r="L803" t="s">
        <v>1623</v>
      </c>
      <c r="M803" t="s">
        <v>1620</v>
      </c>
      <c r="N803" t="str">
        <f t="shared" si="12"/>
        <v>revenue,  installation_materials,  tools, fnd, floor &amp; decor holdings, inc., home improvement retailers</v>
      </c>
    </row>
    <row r="804" spans="4:14" x14ac:dyDescent="0.2">
      <c r="D804" t="s">
        <v>720</v>
      </c>
      <c r="E804" t="s">
        <v>5074</v>
      </c>
      <c r="K804" t="s">
        <v>595</v>
      </c>
      <c r="L804" t="s">
        <v>1623</v>
      </c>
      <c r="M804" t="s">
        <v>1620</v>
      </c>
      <c r="N804" t="str">
        <f t="shared" si="12"/>
        <v>revenue,  laminate_,  _luxury_vinyl_plank, fnd, floor &amp; decor holdings, inc., home improvement retailers</v>
      </c>
    </row>
    <row r="805" spans="4:14" x14ac:dyDescent="0.2">
      <c r="D805" t="s">
        <v>722</v>
      </c>
      <c r="E805" t="s">
        <v>5075</v>
      </c>
      <c r="K805" t="s">
        <v>595</v>
      </c>
      <c r="L805" t="s">
        <v>1623</v>
      </c>
      <c r="M805" t="s">
        <v>1620</v>
      </c>
      <c r="N805" t="str">
        <f t="shared" si="12"/>
        <v>revenue,  natural_stone, fnd, floor &amp; decor holdings, inc., home improvement retailers</v>
      </c>
    </row>
    <row r="806" spans="4:14" x14ac:dyDescent="0.2">
      <c r="D806" t="s">
        <v>724</v>
      </c>
      <c r="E806" t="s">
        <v>4632</v>
      </c>
      <c r="K806" t="s">
        <v>595</v>
      </c>
      <c r="L806" t="s">
        <v>1623</v>
      </c>
      <c r="M806" t="s">
        <v>1620</v>
      </c>
      <c r="N806" t="str">
        <f t="shared" si="12"/>
        <v>revenue,  other, fnd, floor &amp; decor holdings, inc., home improvement retailers</v>
      </c>
    </row>
    <row r="807" spans="4:14" x14ac:dyDescent="0.2">
      <c r="D807" t="s">
        <v>552</v>
      </c>
      <c r="E807" t="s">
        <v>5076</v>
      </c>
      <c r="K807" t="s">
        <v>595</v>
      </c>
      <c r="L807" t="s">
        <v>1623</v>
      </c>
      <c r="M807" t="s">
        <v>1620</v>
      </c>
      <c r="N807" t="str">
        <f t="shared" si="12"/>
        <v>revenue,  tile, fnd, floor &amp; decor holdings, inc., home improvement retailers</v>
      </c>
    </row>
    <row r="808" spans="4:14" x14ac:dyDescent="0.2">
      <c r="D808" t="s">
        <v>725</v>
      </c>
      <c r="E808" t="s">
        <v>5077</v>
      </c>
      <c r="K808" t="s">
        <v>595</v>
      </c>
      <c r="L808" t="s">
        <v>1623</v>
      </c>
      <c r="M808" t="s">
        <v>1620</v>
      </c>
      <c r="N808" t="str">
        <f t="shared" si="12"/>
        <v>revenue,  wood, fnd, floor &amp; decor holdings, inc., home improvement retailers</v>
      </c>
    </row>
    <row r="809" spans="4:14" x14ac:dyDescent="0.2">
      <c r="D809" t="s">
        <v>725</v>
      </c>
      <c r="E809" t="s">
        <v>5078</v>
      </c>
      <c r="K809" t="s">
        <v>595</v>
      </c>
      <c r="L809" t="s">
        <v>1623</v>
      </c>
      <c r="M809" t="s">
        <v>1620</v>
      </c>
      <c r="N809" t="str">
        <f t="shared" si="12"/>
        <v>stores,  new_warehouse,  stores, fnd, floor &amp; decor holdings, inc., home improvement retailers</v>
      </c>
    </row>
    <row r="810" spans="4:14" x14ac:dyDescent="0.2">
      <c r="D810" t="s">
        <v>702</v>
      </c>
      <c r="E810" t="s">
        <v>5079</v>
      </c>
      <c r="K810" t="s">
        <v>595</v>
      </c>
      <c r="L810" t="s">
        <v>1623</v>
      </c>
      <c r="M810" t="s">
        <v>1620</v>
      </c>
      <c r="N810" t="str">
        <f t="shared" si="12"/>
        <v>stores,  new_warehouse_format,  stores, fnd, floor &amp; decor holdings, inc., home improvement retailers</v>
      </c>
    </row>
    <row r="811" spans="4:14" x14ac:dyDescent="0.2">
      <c r="D811" t="s">
        <v>702</v>
      </c>
      <c r="E811" t="s">
        <v>5080</v>
      </c>
      <c r="K811" t="s">
        <v>595</v>
      </c>
      <c r="L811" t="s">
        <v>1623</v>
      </c>
      <c r="M811" t="s">
        <v>1620</v>
      </c>
      <c r="N811" t="str">
        <f t="shared" si="12"/>
        <v>stores,  warehouse,  stores,  operating, fnd, floor &amp; decor holdings, inc., home improvement retailers</v>
      </c>
    </row>
    <row r="812" spans="4:14" x14ac:dyDescent="0.2">
      <c r="D812" t="s">
        <v>726</v>
      </c>
      <c r="E812" t="s">
        <v>5081</v>
      </c>
      <c r="K812" t="s">
        <v>595</v>
      </c>
      <c r="L812" t="s">
        <v>1623</v>
      </c>
      <c r="M812" t="s">
        <v>1620</v>
      </c>
      <c r="N812" t="str">
        <f t="shared" si="12"/>
        <v>studios,  design_studios, fnd, floor &amp; decor holdings, inc., home improvement retailers</v>
      </c>
    </row>
    <row r="813" spans="4:14" x14ac:dyDescent="0.2">
      <c r="D813" t="s">
        <v>718</v>
      </c>
      <c r="E813" t="s">
        <v>5082</v>
      </c>
      <c r="K813" t="s">
        <v>701</v>
      </c>
      <c r="L813" t="s">
        <v>1619</v>
      </c>
      <c r="M813" t="s">
        <v>1620</v>
      </c>
      <c r="N813" t="str">
        <f t="shared" si="12"/>
        <v>ticket,  ticket, hd, the home depot, inc., home improvement retailers</v>
      </c>
    </row>
    <row r="814" spans="4:14" x14ac:dyDescent="0.2">
      <c r="D814" t="s">
        <v>719</v>
      </c>
      <c r="E814" t="s">
        <v>5083</v>
      </c>
      <c r="K814" t="s">
        <v>701</v>
      </c>
      <c r="L814" t="s">
        <v>1619</v>
      </c>
      <c r="M814" t="s">
        <v>1620</v>
      </c>
      <c r="N814" t="str">
        <f t="shared" si="12"/>
        <v>ticket,  change_,  ticket, hd, the home depot, inc., home improvement retailers</v>
      </c>
    </row>
    <row r="815" spans="4:14" x14ac:dyDescent="0.2">
      <c r="D815" t="s">
        <v>720</v>
      </c>
      <c r="E815" t="s">
        <v>1971</v>
      </c>
      <c r="K815" t="s">
        <v>701</v>
      </c>
      <c r="L815" t="s">
        <v>1619</v>
      </c>
      <c r="M815" t="s">
        <v>1620</v>
      </c>
      <c r="N815" t="str">
        <f t="shared" si="12"/>
        <v>big_ticket_sales, hd, the home depot, inc., home improvement retailers</v>
      </c>
    </row>
    <row r="816" spans="4:14" x14ac:dyDescent="0.2">
      <c r="D816" t="s">
        <v>725</v>
      </c>
      <c r="E816" t="s">
        <v>5084</v>
      </c>
      <c r="K816" t="s">
        <v>701</v>
      </c>
      <c r="L816" t="s">
        <v>1619</v>
      </c>
      <c r="M816" t="s">
        <v>1620</v>
      </c>
      <c r="N816" t="str">
        <f t="shared" si="12"/>
        <v>comparable_,  ticket,  comparable_,  ticket, hd, the home depot, inc., home improvement retailers</v>
      </c>
    </row>
    <row r="817" spans="4:14" x14ac:dyDescent="0.2">
      <c r="D817" t="s">
        <v>725</v>
      </c>
      <c r="E817" t="s">
        <v>5085</v>
      </c>
      <c r="K817" t="s">
        <v>701</v>
      </c>
      <c r="L817" t="s">
        <v>1619</v>
      </c>
      <c r="M817" t="s">
        <v>1620</v>
      </c>
      <c r="N817" t="str">
        <f t="shared" si="12"/>
        <v>change_,  comparable_sales, hd, the home depot, inc., home improvement retailers</v>
      </c>
    </row>
    <row r="818" spans="4:14" x14ac:dyDescent="0.2">
      <c r="D818" t="s">
        <v>722</v>
      </c>
      <c r="E818" t="s">
        <v>5086</v>
      </c>
      <c r="K818" t="s">
        <v>701</v>
      </c>
      <c r="L818" t="s">
        <v>1619</v>
      </c>
      <c r="M818" t="s">
        <v>1620</v>
      </c>
      <c r="N818" t="str">
        <f t="shared" si="12"/>
        <v>total,  comparable_sales, hd, the home depot, inc., home improvement retailers</v>
      </c>
    </row>
    <row r="819" spans="4:14" x14ac:dyDescent="0.2">
      <c r="D819" t="s">
        <v>724</v>
      </c>
      <c r="E819" t="s">
        <v>4777</v>
      </c>
      <c r="K819" t="s">
        <v>701</v>
      </c>
      <c r="L819" t="s">
        <v>1619</v>
      </c>
      <c r="M819" t="s">
        <v>1620</v>
      </c>
      <c r="N819" t="str">
        <f t="shared" si="12"/>
        <v>comparable_,  storesales,  comparable_,  storesales, hd, the home depot, inc., home improvement retailers</v>
      </c>
    </row>
    <row r="820" spans="4:14" x14ac:dyDescent="0.2">
      <c r="D820" t="s">
        <v>463</v>
      </c>
      <c r="E820" t="s">
        <v>1972</v>
      </c>
      <c r="K820" t="s">
        <v>701</v>
      </c>
      <c r="L820" t="s">
        <v>1619</v>
      </c>
      <c r="M820" t="s">
        <v>1620</v>
      </c>
      <c r="N820" t="str">
        <f t="shared" si="12"/>
        <v>comparable_transactions, hd, the home depot, inc., home improvement retailers</v>
      </c>
    </row>
    <row r="821" spans="4:14" x14ac:dyDescent="0.2">
      <c r="D821" t="s">
        <v>707</v>
      </c>
      <c r="E821" t="s">
        <v>1972</v>
      </c>
      <c r="K821" t="s">
        <v>701</v>
      </c>
      <c r="L821" t="s">
        <v>1619</v>
      </c>
      <c r="M821" t="s">
        <v>1620</v>
      </c>
      <c r="N821" t="str">
        <f t="shared" si="12"/>
        <v>comparable_transactions, hd, the home depot, inc., home improvement retailers</v>
      </c>
    </row>
    <row r="822" spans="4:14" x14ac:dyDescent="0.2">
      <c r="D822" t="s">
        <v>863</v>
      </c>
      <c r="E822" t="s">
        <v>1974</v>
      </c>
      <c r="K822" t="s">
        <v>701</v>
      </c>
      <c r="L822" t="s">
        <v>1619</v>
      </c>
      <c r="M822" t="s">
        <v>1620</v>
      </c>
      <c r="N822" t="str">
        <f t="shared" si="12"/>
        <v>comparable_customer_transactions, hd, the home depot, inc., home improvement retailers</v>
      </c>
    </row>
    <row r="823" spans="4:14" x14ac:dyDescent="0.2">
      <c r="D823" t="s">
        <v>673</v>
      </c>
      <c r="E823" t="s">
        <v>1973</v>
      </c>
      <c r="K823" t="s">
        <v>701</v>
      </c>
      <c r="L823" t="s">
        <v>1619</v>
      </c>
      <c r="M823" t="s">
        <v>1620</v>
      </c>
      <c r="N823" t="str">
        <f t="shared" si="12"/>
        <v>customer_transactions, hd, the home depot, inc., home improvement retailers</v>
      </c>
    </row>
    <row r="824" spans="4:14" x14ac:dyDescent="0.2">
      <c r="D824" t="s">
        <v>583</v>
      </c>
      <c r="E824" t="s">
        <v>5087</v>
      </c>
      <c r="K824" t="s">
        <v>701</v>
      </c>
      <c r="L824" t="s">
        <v>1619</v>
      </c>
      <c r="M824" t="s">
        <v>1620</v>
      </c>
      <c r="N824" t="str">
        <f t="shared" si="12"/>
        <v>customer_transactions_(,  millions), hd, the home depot, inc., home improvement retailers</v>
      </c>
    </row>
    <row r="825" spans="4:14" x14ac:dyDescent="0.2">
      <c r="D825" t="s">
        <v>865</v>
      </c>
      <c r="E825" t="s">
        <v>5088</v>
      </c>
      <c r="K825" t="s">
        <v>701</v>
      </c>
      <c r="L825" t="s">
        <v>1619</v>
      </c>
      <c r="M825" t="s">
        <v>1620</v>
      </c>
      <c r="N825" t="str">
        <f t="shared" si="12"/>
        <v>geographic,  net_sales,  outside_the,  US,  net_sales, hd, the home depot, inc., home improvement retailers</v>
      </c>
    </row>
    <row r="826" spans="4:14" x14ac:dyDescent="0.2">
      <c r="D826" t="s">
        <v>866</v>
      </c>
      <c r="E826" t="s">
        <v>5089</v>
      </c>
      <c r="K826" t="s">
        <v>701</v>
      </c>
      <c r="L826" t="s">
        <v>1619</v>
      </c>
      <c r="M826" t="s">
        <v>1620</v>
      </c>
      <c r="N826" t="str">
        <f t="shared" si="12"/>
        <v>geographic,  net_sales,  us,  net_sales, hd, the home depot, inc., home improvement retailers</v>
      </c>
    </row>
    <row r="827" spans="4:14" x14ac:dyDescent="0.2">
      <c r="D827" t="s">
        <v>867</v>
      </c>
      <c r="E827" t="s">
        <v>5090</v>
      </c>
      <c r="K827" t="s">
        <v>701</v>
      </c>
      <c r="L827" t="s">
        <v>1619</v>
      </c>
      <c r="M827" t="s">
        <v>1620</v>
      </c>
      <c r="N827" t="str">
        <f t="shared" si="12"/>
        <v>outside_the,  US,  net_sales, hd, the home depot, inc., home improvement retailers</v>
      </c>
    </row>
    <row r="828" spans="4:14" x14ac:dyDescent="0.2">
      <c r="D828" t="s">
        <v>868</v>
      </c>
      <c r="E828" t="s">
        <v>5091</v>
      </c>
      <c r="K828" t="s">
        <v>701</v>
      </c>
      <c r="L828" t="s">
        <v>1619</v>
      </c>
      <c r="M828" t="s">
        <v>1620</v>
      </c>
      <c r="N828" t="str">
        <f t="shared" si="12"/>
        <v>us,  net_sales, hd, the home depot, inc., home improvement retailers</v>
      </c>
    </row>
    <row r="829" spans="4:14" x14ac:dyDescent="0.2">
      <c r="D829" t="s">
        <v>26</v>
      </c>
      <c r="E829" t="s">
        <v>5092</v>
      </c>
      <c r="K829" t="s">
        <v>701</v>
      </c>
      <c r="L829" t="s">
        <v>1619</v>
      </c>
      <c r="M829" t="s">
        <v>1620</v>
      </c>
      <c r="N829" t="str">
        <f t="shared" si="12"/>
        <v>net_sales,  building_materials,  net_sales, hd, the home depot, inc., home improvement retailers</v>
      </c>
    </row>
    <row r="830" spans="4:14" x14ac:dyDescent="0.2">
      <c r="D830" t="s">
        <v>350</v>
      </c>
      <c r="E830" t="s">
        <v>5093</v>
      </c>
      <c r="K830" t="s">
        <v>701</v>
      </c>
      <c r="L830" t="s">
        <v>1619</v>
      </c>
      <c r="M830" t="s">
        <v>1620</v>
      </c>
      <c r="N830" t="str">
        <f t="shared" si="12"/>
        <v>net_sales,  decor,  net_sales, hd, the home depot, inc., home improvement retailers</v>
      </c>
    </row>
    <row r="831" spans="4:14" x14ac:dyDescent="0.2">
      <c r="D831" t="s">
        <v>13</v>
      </c>
      <c r="E831" t="s">
        <v>5094</v>
      </c>
      <c r="K831" t="s">
        <v>701</v>
      </c>
      <c r="L831" t="s">
        <v>1619</v>
      </c>
      <c r="M831" t="s">
        <v>1620</v>
      </c>
      <c r="N831" t="str">
        <f t="shared" si="12"/>
        <v>net_sales,  hardlines,  net_sales, hd, the home depot, inc., home improvement retailers</v>
      </c>
    </row>
    <row r="832" spans="4:14" x14ac:dyDescent="0.2">
      <c r="D832" t="s">
        <v>869</v>
      </c>
      <c r="E832" t="s">
        <v>5095</v>
      </c>
      <c r="K832" t="s">
        <v>701</v>
      </c>
      <c r="L832" t="s">
        <v>1619</v>
      </c>
      <c r="M832" t="s">
        <v>1620</v>
      </c>
      <c r="N832" t="str">
        <f t="shared" si="12"/>
        <v>net_sales,  products,  products,  net_sales, hd, the home depot, inc., home improvement retailers</v>
      </c>
    </row>
    <row r="833" spans="4:14" x14ac:dyDescent="0.2">
      <c r="D833" t="s">
        <v>231</v>
      </c>
      <c r="E833" t="s">
        <v>5096</v>
      </c>
      <c r="K833" t="s">
        <v>701</v>
      </c>
      <c r="L833" t="s">
        <v>1619</v>
      </c>
      <c r="M833" t="s">
        <v>1620</v>
      </c>
      <c r="N833" t="str">
        <f t="shared" si="12"/>
        <v>net_sales,  services,  services,  net_sales, hd, the home depot, inc., home improvement retailers</v>
      </c>
    </row>
    <row r="834" spans="4:14" x14ac:dyDescent="0.2">
      <c r="D834" t="s">
        <v>870</v>
      </c>
      <c r="E834" t="s">
        <v>4958</v>
      </c>
      <c r="K834" t="s">
        <v>701</v>
      </c>
      <c r="L834" t="s">
        <v>1619</v>
      </c>
      <c r="M834" t="s">
        <v>1620</v>
      </c>
      <c r="N834" t="str">
        <f t="shared" si="12"/>
        <v>stores,  stores, hd, the home depot, inc., home improvement retailers</v>
      </c>
    </row>
    <row r="835" spans="4:14" x14ac:dyDescent="0.2">
      <c r="D835" t="s">
        <v>871</v>
      </c>
      <c r="E835" t="s">
        <v>5097</v>
      </c>
      <c r="K835" t="s">
        <v>701</v>
      </c>
      <c r="L835" t="s">
        <v>1619</v>
      </c>
      <c r="M835" t="s">
        <v>1620</v>
      </c>
      <c r="N835" t="str">
        <f t="shared" si="12"/>
        <v>online_sales,  online_sales, hd, the home depot, inc., home improvement retailers</v>
      </c>
    </row>
    <row r="836" spans="4:14" x14ac:dyDescent="0.2">
      <c r="D836" t="s">
        <v>873</v>
      </c>
      <c r="E836" t="s">
        <v>5097</v>
      </c>
      <c r="K836" t="s">
        <v>701</v>
      </c>
      <c r="L836" t="s">
        <v>1619</v>
      </c>
      <c r="M836" t="s">
        <v>1620</v>
      </c>
      <c r="N836" t="str">
        <f t="shared" ref="N836:N899" si="13">CONCATENATE(E836&amp;", ",LOWER(K836)&amp;", ",LOWER(L836)&amp;", ",LOWER(M836))</f>
        <v>online_sales,  online_sales, hd, the home depot, inc., home improvement retailers</v>
      </c>
    </row>
    <row r="837" spans="4:14" x14ac:dyDescent="0.2">
      <c r="D837" t="s">
        <v>874</v>
      </c>
      <c r="E837" t="s">
        <v>1976</v>
      </c>
      <c r="K837" t="s">
        <v>701</v>
      </c>
      <c r="L837" t="s">
        <v>1619</v>
      </c>
      <c r="M837" t="s">
        <v>1620</v>
      </c>
      <c r="N837" t="str">
        <f t="shared" si="13"/>
        <v>(roic)_return_on_invested_capital, hd, the home depot, inc., home improvement retailers</v>
      </c>
    </row>
    <row r="838" spans="4:14" x14ac:dyDescent="0.2">
      <c r="D838" t="s">
        <v>876</v>
      </c>
      <c r="E838" t="s">
        <v>1976</v>
      </c>
      <c r="K838" t="s">
        <v>701</v>
      </c>
      <c r="L838" t="s">
        <v>1619</v>
      </c>
      <c r="M838" t="s">
        <v>1620</v>
      </c>
      <c r="N838" t="str">
        <f t="shared" si="13"/>
        <v>(roic)_return_on_invested_capital, hd, the home depot, inc., home improvement retailers</v>
      </c>
    </row>
    <row r="839" spans="4:14" x14ac:dyDescent="0.2">
      <c r="D839" t="s">
        <v>26</v>
      </c>
      <c r="E839" t="s">
        <v>5098</v>
      </c>
      <c r="K839" t="s">
        <v>701</v>
      </c>
      <c r="L839" t="s">
        <v>1619</v>
      </c>
      <c r="M839" t="s">
        <v>1620</v>
      </c>
      <c r="N839" t="str">
        <f t="shared" si="13"/>
        <v>sales,  square_foot,  sales,  square_foot, hd, the home depot, inc., home improvement retailers</v>
      </c>
    </row>
    <row r="840" spans="4:14" x14ac:dyDescent="0.2">
      <c r="D840" t="s">
        <v>878</v>
      </c>
      <c r="E840" t="s">
        <v>5099</v>
      </c>
      <c r="K840" t="s">
        <v>701</v>
      </c>
      <c r="L840" t="s">
        <v>1619</v>
      </c>
      <c r="M840" t="s">
        <v>1620</v>
      </c>
      <c r="N840" t="str">
        <f t="shared" si="13"/>
        <v>segment_sales,  building_materials,  net_sales, hd, the home depot, inc., home improvement retailers</v>
      </c>
    </row>
    <row r="841" spans="4:14" x14ac:dyDescent="0.2">
      <c r="D841" t="s">
        <v>879</v>
      </c>
      <c r="E841" t="s">
        <v>5100</v>
      </c>
      <c r="K841" t="s">
        <v>701</v>
      </c>
      <c r="L841" t="s">
        <v>1619</v>
      </c>
      <c r="M841" t="s">
        <v>1620</v>
      </c>
      <c r="N841" t="str">
        <f t="shared" si="13"/>
        <v>segment_sales,  decor,  net_sales, hd, the home depot, inc., home improvement retailers</v>
      </c>
    </row>
    <row r="842" spans="4:14" x14ac:dyDescent="0.2">
      <c r="D842" t="s">
        <v>880</v>
      </c>
      <c r="E842" t="s">
        <v>5101</v>
      </c>
      <c r="K842" t="s">
        <v>701</v>
      </c>
      <c r="L842" t="s">
        <v>1619</v>
      </c>
      <c r="M842" t="s">
        <v>1620</v>
      </c>
      <c r="N842" t="str">
        <f t="shared" si="13"/>
        <v>segment_sales,  hardlines,  net_sales, hd, the home depot, inc., home improvement retailers</v>
      </c>
    </row>
    <row r="843" spans="4:14" x14ac:dyDescent="0.2">
      <c r="D843" t="s">
        <v>248</v>
      </c>
      <c r="E843" t="s">
        <v>4477</v>
      </c>
      <c r="K843" t="s">
        <v>701</v>
      </c>
      <c r="L843" t="s">
        <v>1619</v>
      </c>
      <c r="M843" t="s">
        <v>1620</v>
      </c>
      <c r="N843" t="str">
        <f t="shared" si="13"/>
        <v>segment_sales,  online_sales, hd, the home depot, inc., home improvement retailers</v>
      </c>
    </row>
    <row r="844" spans="4:14" x14ac:dyDescent="0.2">
      <c r="D844" t="s">
        <v>245</v>
      </c>
      <c r="E844" t="s">
        <v>4477</v>
      </c>
      <c r="K844" t="s">
        <v>701</v>
      </c>
      <c r="L844" t="s">
        <v>1619</v>
      </c>
      <c r="M844" t="s">
        <v>1620</v>
      </c>
      <c r="N844" t="str">
        <f t="shared" si="13"/>
        <v>segment_sales,  online_sales, hd, the home depot, inc., home improvement retailers</v>
      </c>
    </row>
    <row r="845" spans="4:14" x14ac:dyDescent="0.2">
      <c r="D845" t="s">
        <v>246</v>
      </c>
      <c r="E845" t="s">
        <v>5102</v>
      </c>
      <c r="K845" t="s">
        <v>701</v>
      </c>
      <c r="L845" t="s">
        <v>1619</v>
      </c>
      <c r="M845" t="s">
        <v>1620</v>
      </c>
      <c r="N845" t="str">
        <f t="shared" si="13"/>
        <v>segment_sales,  products,  net_sales, hd, the home depot, inc., home improvement retailers</v>
      </c>
    </row>
    <row r="846" spans="4:14" x14ac:dyDescent="0.2">
      <c r="D846" t="s">
        <v>247</v>
      </c>
      <c r="E846" t="s">
        <v>5103</v>
      </c>
      <c r="K846" t="s">
        <v>701</v>
      </c>
      <c r="L846" t="s">
        <v>1619</v>
      </c>
      <c r="M846" t="s">
        <v>1620</v>
      </c>
      <c r="N846" t="str">
        <f t="shared" si="13"/>
        <v>segment_sales,  services,  net_sales, hd, the home depot, inc., home improvement retailers</v>
      </c>
    </row>
    <row r="847" spans="4:14" x14ac:dyDescent="0.2">
      <c r="D847" t="s">
        <v>244</v>
      </c>
      <c r="E847" t="s">
        <v>5083</v>
      </c>
      <c r="K847" t="s">
        <v>862</v>
      </c>
      <c r="L847" t="s">
        <v>1621</v>
      </c>
      <c r="M847" t="s">
        <v>1620</v>
      </c>
      <c r="N847" t="str">
        <f t="shared" si="13"/>
        <v>ticket,  change_,  ticket, low, lowe's companies, inc., home improvement retailers</v>
      </c>
    </row>
    <row r="848" spans="4:14" x14ac:dyDescent="0.2">
      <c r="D848" t="s">
        <v>167</v>
      </c>
      <c r="E848" t="s">
        <v>5085</v>
      </c>
      <c r="K848" t="s">
        <v>862</v>
      </c>
      <c r="L848" t="s">
        <v>1621</v>
      </c>
      <c r="M848" t="s">
        <v>1620</v>
      </c>
      <c r="N848" t="str">
        <f t="shared" si="13"/>
        <v>change_,  comparable_sales, low, lowe's companies, inc., home improvement retailers</v>
      </c>
    </row>
    <row r="849" spans="4:14" x14ac:dyDescent="0.2">
      <c r="D849" t="s">
        <v>297</v>
      </c>
      <c r="E849" t="s">
        <v>1977</v>
      </c>
      <c r="K849" t="s">
        <v>862</v>
      </c>
      <c r="L849" t="s">
        <v>1621</v>
      </c>
      <c r="M849" t="s">
        <v>1620</v>
      </c>
      <c r="N849" t="str">
        <f t="shared" si="13"/>
        <v>total_customer_transactions, low, lowe's companies, inc., home improvement retailers</v>
      </c>
    </row>
    <row r="850" spans="4:14" x14ac:dyDescent="0.2">
      <c r="D850" t="s">
        <v>298</v>
      </c>
      <c r="E850" t="s">
        <v>1794</v>
      </c>
      <c r="K850" t="s">
        <v>862</v>
      </c>
      <c r="L850" t="s">
        <v>1621</v>
      </c>
      <c r="M850" t="s">
        <v>1620</v>
      </c>
      <c r="N850" t="str">
        <f t="shared" si="13"/>
        <v>canada_sales, low, lowe's companies, inc., home improvement retailers</v>
      </c>
    </row>
    <row r="851" spans="4:14" x14ac:dyDescent="0.2">
      <c r="D851" t="s">
        <v>426</v>
      </c>
      <c r="E851" t="s">
        <v>1978</v>
      </c>
      <c r="K851" t="s">
        <v>862</v>
      </c>
      <c r="L851" t="s">
        <v>1621</v>
      </c>
      <c r="M851" t="s">
        <v>1620</v>
      </c>
      <c r="N851" t="str">
        <f t="shared" si="13"/>
        <v>international_sales, low, lowe's companies, inc., home improvement retailers</v>
      </c>
    </row>
    <row r="852" spans="4:14" x14ac:dyDescent="0.2">
      <c r="D852" t="s">
        <v>300</v>
      </c>
      <c r="E852" t="s">
        <v>1979</v>
      </c>
      <c r="K852" t="s">
        <v>862</v>
      </c>
      <c r="L852" t="s">
        <v>1621</v>
      </c>
      <c r="M852" t="s">
        <v>1620</v>
      </c>
      <c r="N852" t="str">
        <f t="shared" si="13"/>
        <v>united_states	, low, lowe's companies, inc., home improvement retailers</v>
      </c>
    </row>
    <row r="853" spans="4:14" x14ac:dyDescent="0.2">
      <c r="D853" t="s">
        <v>302</v>
      </c>
      <c r="E853" t="s">
        <v>5104</v>
      </c>
      <c r="K853" t="s">
        <v>862</v>
      </c>
      <c r="L853" t="s">
        <v>1621</v>
      </c>
      <c r="M853" t="s">
        <v>1620</v>
      </c>
      <c r="N853" t="str">
        <f t="shared" si="13"/>
        <v>merch ise_sales,  building_products_sales, low, lowe's companies, inc., home improvement retailers</v>
      </c>
    </row>
    <row r="854" spans="4:14" x14ac:dyDescent="0.2">
      <c r="D854" t="s">
        <v>4363</v>
      </c>
      <c r="E854" t="s">
        <v>5105</v>
      </c>
      <c r="K854" t="s">
        <v>862</v>
      </c>
      <c r="L854" t="s">
        <v>1621</v>
      </c>
      <c r="M854" t="s">
        <v>1620</v>
      </c>
      <c r="N854" t="str">
        <f t="shared" si="13"/>
        <v>merch ise_sales,  hardlines_sales, low, lowe's companies, inc., home improvement retailers</v>
      </c>
    </row>
    <row r="855" spans="4:14" x14ac:dyDescent="0.2">
      <c r="D855" t="s">
        <v>26</v>
      </c>
      <c r="E855" t="s">
        <v>5106</v>
      </c>
      <c r="K855" t="s">
        <v>862</v>
      </c>
      <c r="L855" t="s">
        <v>1621</v>
      </c>
      <c r="M855" t="s">
        <v>1620</v>
      </c>
      <c r="N855" t="str">
        <f t="shared" si="13"/>
        <v>merch ise_sales,  home_decor_sales, low, lowe's companies, inc., home improvement retailers</v>
      </c>
    </row>
    <row r="856" spans="4:14" x14ac:dyDescent="0.2">
      <c r="D856" t="s">
        <v>304</v>
      </c>
      <c r="E856" t="s">
        <v>5107</v>
      </c>
      <c r="K856" t="s">
        <v>862</v>
      </c>
      <c r="L856" t="s">
        <v>1621</v>
      </c>
      <c r="M856" t="s">
        <v>1620</v>
      </c>
      <c r="N856" t="str">
        <f t="shared" si="13"/>
        <v>merch ise_sales,  other_sales, low, lowe's companies, inc., home improvement retailers</v>
      </c>
    </row>
    <row r="857" spans="4:14" x14ac:dyDescent="0.2">
      <c r="D857" t="s">
        <v>302</v>
      </c>
      <c r="E857" t="s">
        <v>4955</v>
      </c>
      <c r="K857" t="s">
        <v>862</v>
      </c>
      <c r="L857" t="s">
        <v>1621</v>
      </c>
      <c r="M857" t="s">
        <v>1620</v>
      </c>
      <c r="N857" t="str">
        <f t="shared" si="13"/>
        <v>net_sales,  net_sales, low, lowe's companies, inc., home improvement retailers</v>
      </c>
    </row>
    <row r="858" spans="4:14" x14ac:dyDescent="0.2">
      <c r="D858" t="s">
        <v>4363</v>
      </c>
      <c r="E858" t="s">
        <v>5048</v>
      </c>
      <c r="K858" t="s">
        <v>862</v>
      </c>
      <c r="L858" t="s">
        <v>1621</v>
      </c>
      <c r="M858" t="s">
        <v>1620</v>
      </c>
      <c r="N858" t="str">
        <f t="shared" si="13"/>
        <v>net_sales,  other, low, lowe's companies, inc., home improvement retailers</v>
      </c>
    </row>
    <row r="859" spans="4:14" x14ac:dyDescent="0.2">
      <c r="D859" t="s">
        <v>26</v>
      </c>
      <c r="E859" t="s">
        <v>5108</v>
      </c>
      <c r="K859" t="s">
        <v>862</v>
      </c>
      <c r="L859" t="s">
        <v>1621</v>
      </c>
      <c r="M859" t="s">
        <v>1620</v>
      </c>
      <c r="N859" t="str">
        <f t="shared" si="13"/>
        <v>net_sales,  products, low, lowe's companies, inc., home improvement retailers</v>
      </c>
    </row>
    <row r="860" spans="4:14" x14ac:dyDescent="0.2">
      <c r="D860" t="s">
        <v>304</v>
      </c>
      <c r="E860" t="s">
        <v>5109</v>
      </c>
      <c r="K860" t="s">
        <v>862</v>
      </c>
      <c r="L860" t="s">
        <v>1621</v>
      </c>
      <c r="M860" t="s">
        <v>1620</v>
      </c>
      <c r="N860" t="str">
        <f t="shared" si="13"/>
        <v>net_sales,  services, low, lowe's companies, inc., home improvement retailers</v>
      </c>
    </row>
    <row r="861" spans="4:14" x14ac:dyDescent="0.2">
      <c r="D861" t="s">
        <v>358</v>
      </c>
      <c r="E861" t="s">
        <v>5110</v>
      </c>
      <c r="K861" t="s">
        <v>862</v>
      </c>
      <c r="L861" t="s">
        <v>1621</v>
      </c>
      <c r="M861" t="s">
        <v>1620</v>
      </c>
      <c r="N861" t="str">
        <f t="shared" si="13"/>
        <v>stores,  company_operated,  stores, low, lowe's companies, inc., home improvement retailers</v>
      </c>
    </row>
    <row r="862" spans="4:14" x14ac:dyDescent="0.2">
      <c r="D862" t="s">
        <v>341</v>
      </c>
      <c r="E862" t="s">
        <v>5111</v>
      </c>
      <c r="K862" t="s">
        <v>862</v>
      </c>
      <c r="L862" t="s">
        <v>1621</v>
      </c>
      <c r="M862" t="s">
        <v>1620</v>
      </c>
      <c r="N862" t="str">
        <f t="shared" si="13"/>
        <v>stores,  dealer_operated,  stores, low, lowe's companies, inc., home improvement retailers</v>
      </c>
    </row>
    <row r="863" spans="4:14" x14ac:dyDescent="0.2">
      <c r="D863" t="s">
        <v>342</v>
      </c>
      <c r="E863" t="s">
        <v>5112</v>
      </c>
      <c r="K863" t="s">
        <v>862</v>
      </c>
      <c r="L863" t="s">
        <v>1621</v>
      </c>
      <c r="M863" t="s">
        <v>1620</v>
      </c>
      <c r="N863" t="str">
        <f t="shared" si="13"/>
        <v>operations,  home_improved_,  number, low, lowe's companies, inc., home improvement retailers</v>
      </c>
    </row>
    <row r="864" spans="4:14" x14ac:dyDescent="0.2">
      <c r="D864" t="s">
        <v>343</v>
      </c>
      <c r="E864" t="s">
        <v>5113</v>
      </c>
      <c r="K864" t="s">
        <v>862</v>
      </c>
      <c r="L864" t="s">
        <v>1621</v>
      </c>
      <c r="M864" t="s">
        <v>1620</v>
      </c>
      <c r="N864" t="str">
        <f t="shared" si="13"/>
        <v>operations,  home_improved_,  square_feet, low, lowe's companies, inc., home improvement retailers</v>
      </c>
    </row>
    <row r="865" spans="4:14" x14ac:dyDescent="0.2">
      <c r="D865" t="s">
        <v>344</v>
      </c>
      <c r="E865" t="s">
        <v>1986</v>
      </c>
      <c r="K865" t="s">
        <v>862</v>
      </c>
      <c r="L865" t="s">
        <v>1621</v>
      </c>
      <c r="M865" t="s">
        <v>1620</v>
      </c>
      <c r="N865" t="str">
        <f t="shared" si="13"/>
        <v>sales_floor_square_feet, low, lowe's companies, inc., home improvement retailers</v>
      </c>
    </row>
    <row r="866" spans="4:14" x14ac:dyDescent="0.2">
      <c r="D866" t="s">
        <v>345</v>
      </c>
      <c r="E866" t="s">
        <v>5009</v>
      </c>
      <c r="K866" t="s">
        <v>862</v>
      </c>
      <c r="L866" t="s">
        <v>1621</v>
      </c>
      <c r="M866" t="s">
        <v>1620</v>
      </c>
      <c r="N866" t="str">
        <f t="shared" si="13"/>
        <v>segment_sales,  other_sales, low, lowe's companies, inc., home improvement retailers</v>
      </c>
    </row>
    <row r="867" spans="4:14" x14ac:dyDescent="0.2">
      <c r="D867" t="s">
        <v>348</v>
      </c>
      <c r="E867" t="s">
        <v>5114</v>
      </c>
      <c r="K867" t="s">
        <v>862</v>
      </c>
      <c r="L867" t="s">
        <v>1621</v>
      </c>
      <c r="M867" t="s">
        <v>1620</v>
      </c>
      <c r="N867" t="str">
        <f t="shared" si="13"/>
        <v>segment_sales,  products_sales, low, lowe's companies, inc., home improvement retailers</v>
      </c>
    </row>
    <row r="868" spans="4:14" x14ac:dyDescent="0.2">
      <c r="D868" t="s">
        <v>349</v>
      </c>
      <c r="E868" t="s">
        <v>5115</v>
      </c>
      <c r="K868" t="s">
        <v>862</v>
      </c>
      <c r="L868" t="s">
        <v>1621</v>
      </c>
      <c r="M868" t="s">
        <v>1620</v>
      </c>
      <c r="N868" t="str">
        <f t="shared" si="13"/>
        <v>segment_sales,  services_sales, low, lowe's companies, inc., home improvement retailers</v>
      </c>
    </row>
    <row r="869" spans="4:14" x14ac:dyDescent="0.2">
      <c r="D869" t="s">
        <v>350</v>
      </c>
      <c r="E869" t="s">
        <v>5116</v>
      </c>
      <c r="K869" t="s">
        <v>862</v>
      </c>
      <c r="L869" t="s">
        <v>1621</v>
      </c>
      <c r="M869" t="s">
        <v>1620</v>
      </c>
      <c r="N869" t="str">
        <f t="shared" si="13"/>
        <v>storesize,  average,  storesize_selling_square_feet, low, lowe's companies, inc., home improvement retailers</v>
      </c>
    </row>
    <row r="870" spans="4:14" x14ac:dyDescent="0.2">
      <c r="D870" t="s">
        <v>352</v>
      </c>
      <c r="E870" t="s">
        <v>5117</v>
      </c>
      <c r="K870" t="s">
        <v>243</v>
      </c>
      <c r="L870" t="s">
        <v>1627</v>
      </c>
      <c r="M870" t="s">
        <v>1625</v>
      </c>
      <c r="N870" t="str">
        <f t="shared" si="13"/>
        <v>operating_clubs,  total_operating_clubs, bj, bj's wholesale club holdings inc, hypermarkets &amp; supercenters</v>
      </c>
    </row>
    <row r="871" spans="4:14" x14ac:dyDescent="0.2">
      <c r="D871" t="s">
        <v>353</v>
      </c>
      <c r="E871" t="s">
        <v>5118</v>
      </c>
      <c r="K871" t="s">
        <v>243</v>
      </c>
      <c r="L871" t="s">
        <v>1627</v>
      </c>
      <c r="M871" t="s">
        <v>1625</v>
      </c>
      <c r="N871" t="str">
        <f t="shared" si="13"/>
        <v>segment,  revenue,  gasoline,  other, bj, bj's wholesale club holdings inc, hypermarkets &amp; supercenters</v>
      </c>
    </row>
    <row r="872" spans="4:14" x14ac:dyDescent="0.2">
      <c r="D872" t="s">
        <v>354</v>
      </c>
      <c r="E872" t="s">
        <v>5119</v>
      </c>
      <c r="K872" t="s">
        <v>243</v>
      </c>
      <c r="L872" t="s">
        <v>1627</v>
      </c>
      <c r="M872" t="s">
        <v>1625</v>
      </c>
      <c r="N872" t="str">
        <f t="shared" si="13"/>
        <v>segment,  revenue,  general_merch,  ise,  services, bj, bj's wholesale club holdings inc, hypermarkets &amp; supercenters</v>
      </c>
    </row>
    <row r="873" spans="4:14" x14ac:dyDescent="0.2">
      <c r="D873" t="s">
        <v>355</v>
      </c>
      <c r="E873" t="s">
        <v>5120</v>
      </c>
      <c r="K873" t="s">
        <v>243</v>
      </c>
      <c r="L873" t="s">
        <v>1627</v>
      </c>
      <c r="M873" t="s">
        <v>1625</v>
      </c>
      <c r="N873" t="str">
        <f t="shared" si="13"/>
        <v>segment,  revenue,  grocery, bj, bj's wholesale club holdings inc, hypermarkets &amp; supercenters</v>
      </c>
    </row>
    <row r="874" spans="4:14" x14ac:dyDescent="0.2">
      <c r="D874" t="s">
        <v>356</v>
      </c>
      <c r="E874" t="s">
        <v>5121</v>
      </c>
      <c r="K874" t="s">
        <v>243</v>
      </c>
      <c r="L874" t="s">
        <v>1627</v>
      </c>
      <c r="M874" t="s">
        <v>1625</v>
      </c>
      <c r="N874" t="str">
        <f t="shared" si="13"/>
        <v>segment,  revenue,  membership_fee_income, bj, bj's wholesale club holdings inc, hypermarkets &amp; supercenters</v>
      </c>
    </row>
    <row r="875" spans="4:14" x14ac:dyDescent="0.2">
      <c r="D875" t="s">
        <v>357</v>
      </c>
      <c r="E875" t="s">
        <v>4950</v>
      </c>
      <c r="K875" t="s">
        <v>243</v>
      </c>
      <c r="L875" t="s">
        <v>1627</v>
      </c>
      <c r="M875" t="s">
        <v>1625</v>
      </c>
      <c r="N875" t="str">
        <f t="shared" si="13"/>
        <v>segment,  revenue,  net_sales, bj, bj's wholesale club holdings inc, hypermarkets &amp; supercenters</v>
      </c>
    </row>
    <row r="876" spans="4:14" x14ac:dyDescent="0.2">
      <c r="D876" t="s">
        <v>346</v>
      </c>
      <c r="E876" t="s">
        <v>5122</v>
      </c>
      <c r="K876" t="s">
        <v>296</v>
      </c>
      <c r="L876" t="s">
        <v>1626</v>
      </c>
      <c r="M876" t="s">
        <v>1625</v>
      </c>
      <c r="N876" t="str">
        <f t="shared" si="13"/>
        <v>fuel_gallons_on_a_same_,  storebasis, casy, caseys general stores inc, hypermarkets &amp; supercenters</v>
      </c>
    </row>
    <row r="877" spans="4:14" x14ac:dyDescent="0.2">
      <c r="D877" t="s">
        <v>1240</v>
      </c>
      <c r="E877" t="s">
        <v>5123</v>
      </c>
      <c r="K877" t="s">
        <v>296</v>
      </c>
      <c r="L877" t="s">
        <v>1626</v>
      </c>
      <c r="M877" t="s">
        <v>1625</v>
      </c>
      <c r="N877" t="str">
        <f t="shared" si="13"/>
        <v>new_store,  acquisitions, casy, caseys general stores inc, hypermarkets &amp; supercenters</v>
      </c>
    </row>
    <row r="878" spans="4:14" x14ac:dyDescent="0.2">
      <c r="D878" t="s">
        <v>274</v>
      </c>
      <c r="E878" t="s">
        <v>5124</v>
      </c>
      <c r="K878" t="s">
        <v>296</v>
      </c>
      <c r="L878" t="s">
        <v>1626</v>
      </c>
      <c r="M878" t="s">
        <v>1625</v>
      </c>
      <c r="N878" t="str">
        <f t="shared" si="13"/>
        <v>new_store,  construction, casy, caseys general stores inc, hypermarkets &amp; supercenters</v>
      </c>
    </row>
    <row r="879" spans="4:14" x14ac:dyDescent="0.2">
      <c r="D879" t="s">
        <v>1241</v>
      </c>
      <c r="E879" t="s">
        <v>4958</v>
      </c>
      <c r="K879" t="s">
        <v>296</v>
      </c>
      <c r="L879" t="s">
        <v>1626</v>
      </c>
      <c r="M879" t="s">
        <v>1625</v>
      </c>
      <c r="N879" t="str">
        <f t="shared" si="13"/>
        <v>stores,  stores, casy, caseys general stores inc, hypermarkets &amp; supercenters</v>
      </c>
    </row>
    <row r="880" spans="4:14" x14ac:dyDescent="0.2">
      <c r="D880" t="s">
        <v>1243</v>
      </c>
      <c r="E880" t="s">
        <v>5125</v>
      </c>
      <c r="K880" t="s">
        <v>296</v>
      </c>
      <c r="L880" t="s">
        <v>1626</v>
      </c>
      <c r="M880" t="s">
        <v>1625</v>
      </c>
      <c r="N880" t="str">
        <f t="shared" si="13"/>
        <v>sales,  category,  fuel_sales, casy, caseys general stores inc, hypermarkets &amp; supercenters</v>
      </c>
    </row>
    <row r="881" spans="4:14" x14ac:dyDescent="0.2">
      <c r="D881" t="s">
        <v>1245</v>
      </c>
      <c r="E881" t="s">
        <v>5126</v>
      </c>
      <c r="K881" t="s">
        <v>296</v>
      </c>
      <c r="L881" t="s">
        <v>1626</v>
      </c>
      <c r="M881" t="s">
        <v>1625</v>
      </c>
      <c r="N881" t="str">
        <f t="shared" si="13"/>
        <v>sales,  category,  grocery,  other_merch,  ise_sales, casy, caseys general stores inc, hypermarkets &amp; supercenters</v>
      </c>
    </row>
    <row r="882" spans="4:14" x14ac:dyDescent="0.2">
      <c r="D882" t="s">
        <v>1246</v>
      </c>
      <c r="E882" t="s">
        <v>5127</v>
      </c>
      <c r="K882" t="s">
        <v>296</v>
      </c>
      <c r="L882" t="s">
        <v>1626</v>
      </c>
      <c r="M882" t="s">
        <v>1625</v>
      </c>
      <c r="N882" t="str">
        <f t="shared" si="13"/>
        <v>sales,  category,  other_sales, casy, caseys general stores inc, hypermarkets &amp; supercenters</v>
      </c>
    </row>
    <row r="883" spans="4:14" x14ac:dyDescent="0.2">
      <c r="D883" t="s">
        <v>1247</v>
      </c>
      <c r="E883" t="s">
        <v>5128</v>
      </c>
      <c r="K883" t="s">
        <v>296</v>
      </c>
      <c r="L883" t="s">
        <v>1626</v>
      </c>
      <c r="M883" t="s">
        <v>1625</v>
      </c>
      <c r="N883" t="str">
        <f t="shared" si="13"/>
        <v>sales,  category,  prepared_food,  founta,  sales, casy, caseys general stores inc, hypermarkets &amp; supercenters</v>
      </c>
    </row>
    <row r="884" spans="4:14" x14ac:dyDescent="0.2">
      <c r="D884" t="s">
        <v>1248</v>
      </c>
      <c r="E884" t="s">
        <v>5129</v>
      </c>
      <c r="K884" t="s">
        <v>296</v>
      </c>
      <c r="L884" t="s">
        <v>1626</v>
      </c>
      <c r="M884" t="s">
        <v>1625</v>
      </c>
      <c r="N884" t="str">
        <f t="shared" si="13"/>
        <v>segment_sales,  fuel_sales, casy, caseys general stores inc, hypermarkets &amp; supercenters</v>
      </c>
    </row>
    <row r="885" spans="4:14" x14ac:dyDescent="0.2">
      <c r="D885" t="s">
        <v>1249</v>
      </c>
      <c r="E885" t="s">
        <v>5130</v>
      </c>
      <c r="K885" t="s">
        <v>296</v>
      </c>
      <c r="L885" t="s">
        <v>1626</v>
      </c>
      <c r="M885" t="s">
        <v>1625</v>
      </c>
      <c r="N885" t="str">
        <f t="shared" si="13"/>
        <v>segment_sales,  grocery,  other_merch,  ise_sales, casy, caseys general stores inc, hypermarkets &amp; supercenters</v>
      </c>
    </row>
    <row r="886" spans="4:14" x14ac:dyDescent="0.2">
      <c r="D886" t="s">
        <v>1250</v>
      </c>
      <c r="E886" t="s">
        <v>5009</v>
      </c>
      <c r="K886" t="s">
        <v>296</v>
      </c>
      <c r="L886" t="s">
        <v>1626</v>
      </c>
      <c r="M886" t="s">
        <v>1625</v>
      </c>
      <c r="N886" t="str">
        <f t="shared" si="13"/>
        <v>segment_sales,  other_sales, casy, caseys general stores inc, hypermarkets &amp; supercenters</v>
      </c>
    </row>
    <row r="887" spans="4:14" x14ac:dyDescent="0.2">
      <c r="D887" t="s">
        <v>274</v>
      </c>
      <c r="E887" t="s">
        <v>5131</v>
      </c>
      <c r="K887" t="s">
        <v>296</v>
      </c>
      <c r="L887" t="s">
        <v>1626</v>
      </c>
      <c r="M887" t="s">
        <v>1625</v>
      </c>
      <c r="N887" t="str">
        <f t="shared" si="13"/>
        <v>segment_sales,  prepared_food,  founta,  sales, casy, caseys general stores inc, hypermarkets &amp; supercenters</v>
      </c>
    </row>
    <row r="888" spans="4:14" x14ac:dyDescent="0.2">
      <c r="D888" t="s">
        <v>189</v>
      </c>
      <c r="E888" t="s">
        <v>5132</v>
      </c>
      <c r="K888" t="s">
        <v>340</v>
      </c>
      <c r="L888" t="s">
        <v>1624</v>
      </c>
      <c r="M888" t="s">
        <v>1625</v>
      </c>
      <c r="N888" t="str">
        <f t="shared" si="13"/>
        <v>cardholders,  total_cardholders, cost, costco wholesale corporation, hypermarkets &amp; supercenters</v>
      </c>
    </row>
    <row r="889" spans="4:14" x14ac:dyDescent="0.2">
      <c r="D889" t="s">
        <v>1251</v>
      </c>
      <c r="E889" t="s">
        <v>5133</v>
      </c>
      <c r="K889" t="s">
        <v>340</v>
      </c>
      <c r="L889" t="s">
        <v>1624</v>
      </c>
      <c r="M889" t="s">
        <v>1625</v>
      </c>
      <c r="N889" t="str">
        <f t="shared" si="13"/>
        <v>geographic,  revenue,  revenue,  canadian_operations, cost, costco wholesale corporation, hypermarkets &amp; supercenters</v>
      </c>
    </row>
    <row r="890" spans="4:14" x14ac:dyDescent="0.2">
      <c r="D890" t="s">
        <v>1252</v>
      </c>
      <c r="E890" t="s">
        <v>5134</v>
      </c>
      <c r="K890" t="s">
        <v>340</v>
      </c>
      <c r="L890" t="s">
        <v>1624</v>
      </c>
      <c r="M890" t="s">
        <v>1625</v>
      </c>
      <c r="N890" t="str">
        <f t="shared" si="13"/>
        <v>geographic,  revenue,  revenue,  other_international_operations, cost, costco wholesale corporation, hypermarkets &amp; supercenters</v>
      </c>
    </row>
    <row r="891" spans="4:14" x14ac:dyDescent="0.2">
      <c r="D891" t="s">
        <v>1253</v>
      </c>
      <c r="E891" t="s">
        <v>5135</v>
      </c>
      <c r="K891" t="s">
        <v>340</v>
      </c>
      <c r="L891" t="s">
        <v>1624</v>
      </c>
      <c r="M891" t="s">
        <v>1625</v>
      </c>
      <c r="N891" t="str">
        <f t="shared" si="13"/>
        <v>geographic,  revenue,  revenue,  united_states_operations, cost, costco wholesale corporation, hypermarkets &amp; supercenters</v>
      </c>
    </row>
    <row r="892" spans="4:14" x14ac:dyDescent="0.2">
      <c r="D892" t="s">
        <v>1254</v>
      </c>
      <c r="E892" t="s">
        <v>5136</v>
      </c>
      <c r="K892" t="s">
        <v>340</v>
      </c>
      <c r="L892" t="s">
        <v>1624</v>
      </c>
      <c r="M892" t="s">
        <v>1625</v>
      </c>
      <c r="N892" t="str">
        <f t="shared" si="13"/>
        <v>members,  household,  members, cost, costco wholesale corporation, hypermarkets &amp; supercenters</v>
      </c>
    </row>
    <row r="893" spans="4:14" x14ac:dyDescent="0.2">
      <c r="D893" t="s">
        <v>1255</v>
      </c>
      <c r="E893" t="s">
        <v>1992</v>
      </c>
      <c r="K893" t="s">
        <v>340</v>
      </c>
      <c r="L893" t="s">
        <v>1624</v>
      </c>
      <c r="M893" t="s">
        <v>1625</v>
      </c>
      <c r="N893" t="str">
        <f t="shared" si="13"/>
        <v>membership_fee_income, cost, costco wholesale corporation, hypermarkets &amp; supercenters</v>
      </c>
    </row>
    <row r="894" spans="4:14" x14ac:dyDescent="0.2">
      <c r="D894" t="s">
        <v>1256</v>
      </c>
      <c r="E894" t="s">
        <v>5137</v>
      </c>
      <c r="K894" t="s">
        <v>340</v>
      </c>
      <c r="L894" t="s">
        <v>1624</v>
      </c>
      <c r="M894" t="s">
        <v>1625</v>
      </c>
      <c r="N894" t="str">
        <f t="shared" si="13"/>
        <v>renewal_rate,  renewal_rate, cost, costco wholesale corporation, hypermarkets &amp; supercenters</v>
      </c>
    </row>
    <row r="895" spans="4:14" x14ac:dyDescent="0.2">
      <c r="D895" t="s">
        <v>1257</v>
      </c>
      <c r="E895" t="s">
        <v>5138</v>
      </c>
      <c r="K895" t="s">
        <v>340</v>
      </c>
      <c r="L895" t="s">
        <v>1624</v>
      </c>
      <c r="M895" t="s">
        <v>1625</v>
      </c>
      <c r="N895" t="str">
        <f t="shared" si="13"/>
        <v>segment,  revenue,  membership_fees,  revenue, cost, costco wholesale corporation, hypermarkets &amp; supercenters</v>
      </c>
    </row>
    <row r="896" spans="4:14" x14ac:dyDescent="0.2">
      <c r="D896" t="s">
        <v>1257</v>
      </c>
      <c r="E896" t="s">
        <v>4950</v>
      </c>
      <c r="K896" t="s">
        <v>340</v>
      </c>
      <c r="L896" t="s">
        <v>1624</v>
      </c>
      <c r="M896" t="s">
        <v>1625</v>
      </c>
      <c r="N896" t="str">
        <f t="shared" si="13"/>
        <v>segment,  revenue,  net_sales, cost, costco wholesale corporation, hypermarkets &amp; supercenters</v>
      </c>
    </row>
    <row r="897" spans="4:14" x14ac:dyDescent="0.2">
      <c r="D897" t="s">
        <v>1259</v>
      </c>
      <c r="E897" t="s">
        <v>5139</v>
      </c>
      <c r="K897" t="s">
        <v>340</v>
      </c>
      <c r="L897" t="s">
        <v>1624</v>
      </c>
      <c r="M897" t="s">
        <v>1625</v>
      </c>
      <c r="N897" t="str">
        <f t="shared" si="13"/>
        <v>sub_segment,  revenue,  net_sales,  ancillary, cost, costco wholesale corporation, hypermarkets &amp; supercenters</v>
      </c>
    </row>
    <row r="898" spans="4:14" x14ac:dyDescent="0.2">
      <c r="D898" t="s">
        <v>1260</v>
      </c>
      <c r="E898" t="s">
        <v>5140</v>
      </c>
      <c r="K898" t="s">
        <v>340</v>
      </c>
      <c r="L898" t="s">
        <v>1624</v>
      </c>
      <c r="M898" t="s">
        <v>1625</v>
      </c>
      <c r="N898" t="str">
        <f t="shared" si="13"/>
        <v>sub_segment,  revenue,  net_sales,  ancillary,  other, cost, costco wholesale corporation, hypermarkets &amp; supercenters</v>
      </c>
    </row>
    <row r="899" spans="4:14" x14ac:dyDescent="0.2">
      <c r="D899" t="s">
        <v>1260</v>
      </c>
      <c r="E899" t="s">
        <v>5141</v>
      </c>
      <c r="K899" t="s">
        <v>340</v>
      </c>
      <c r="L899" t="s">
        <v>1624</v>
      </c>
      <c r="M899" t="s">
        <v>1625</v>
      </c>
      <c r="N899" t="str">
        <f t="shared" si="13"/>
        <v>sub_segment,  revenue,  net_sales,  food,  sundries, cost, costco wholesale corporation, hypermarkets &amp; supercenters</v>
      </c>
    </row>
    <row r="900" spans="4:14" x14ac:dyDescent="0.2">
      <c r="D900" t="s">
        <v>1261</v>
      </c>
      <c r="E900" t="s">
        <v>5142</v>
      </c>
      <c r="K900" t="s">
        <v>340</v>
      </c>
      <c r="L900" t="s">
        <v>1624</v>
      </c>
      <c r="M900" t="s">
        <v>1625</v>
      </c>
      <c r="N900" t="str">
        <f t="shared" ref="N900:N963" si="14">CONCATENATE(E900&amp;", ",LOWER(K900)&amp;", ",LOWER(L900)&amp;", ",LOWER(M900))</f>
        <v>sub_segment,  revenue,  net_sales,  fresh_foods, cost, costco wholesale corporation, hypermarkets &amp; supercenters</v>
      </c>
    </row>
    <row r="901" spans="4:14" x14ac:dyDescent="0.2">
      <c r="D901" t="s">
        <v>1418</v>
      </c>
      <c r="E901" t="s">
        <v>5143</v>
      </c>
      <c r="K901" t="s">
        <v>340</v>
      </c>
      <c r="L901" t="s">
        <v>1624</v>
      </c>
      <c r="M901" t="s">
        <v>1625</v>
      </c>
      <c r="N901" t="str">
        <f t="shared" si="14"/>
        <v>sub_segment,  revenue,  net_sales,  hardlines, cost, costco wholesale corporation, hypermarkets &amp; supercenters</v>
      </c>
    </row>
    <row r="902" spans="4:14" x14ac:dyDescent="0.2">
      <c r="D902" t="s">
        <v>1420</v>
      </c>
      <c r="E902" t="s">
        <v>5144</v>
      </c>
      <c r="K902" t="s">
        <v>340</v>
      </c>
      <c r="L902" t="s">
        <v>1624</v>
      </c>
      <c r="M902" t="s">
        <v>1625</v>
      </c>
      <c r="N902" t="str">
        <f t="shared" si="14"/>
        <v>sub_segment,  revenue,  net_sales,  softlines, cost, costco wholesale corporation, hypermarkets &amp; supercenters</v>
      </c>
    </row>
    <row r="903" spans="4:14" x14ac:dyDescent="0.2">
      <c r="D903" t="s">
        <v>1421</v>
      </c>
      <c r="E903" t="s">
        <v>5145</v>
      </c>
      <c r="K903" t="s">
        <v>340</v>
      </c>
      <c r="L903" t="s">
        <v>1624</v>
      </c>
      <c r="M903" t="s">
        <v>1625</v>
      </c>
      <c r="N903" t="str">
        <f t="shared" si="14"/>
        <v>warehouses,  warehouses, cost, costco wholesale corporation, hypermarkets &amp; supercenters</v>
      </c>
    </row>
    <row r="904" spans="4:14" x14ac:dyDescent="0.2">
      <c r="D904" t="s">
        <v>1422</v>
      </c>
      <c r="E904" t="s">
        <v>5146</v>
      </c>
      <c r="K904" t="s">
        <v>1239</v>
      </c>
      <c r="L904" t="s">
        <v>1629</v>
      </c>
      <c r="M904" t="s">
        <v>1625</v>
      </c>
      <c r="N904" t="str">
        <f t="shared" si="14"/>
        <v>digital,  digital,  comparable_sales, tgt, target corp, hypermarkets &amp; supercenters</v>
      </c>
    </row>
    <row r="905" spans="4:14" x14ac:dyDescent="0.2">
      <c r="D905" t="s">
        <v>1422</v>
      </c>
      <c r="E905" t="s">
        <v>5147</v>
      </c>
      <c r="K905" t="s">
        <v>1239</v>
      </c>
      <c r="L905" t="s">
        <v>1629</v>
      </c>
      <c r="M905" t="s">
        <v>1625</v>
      </c>
      <c r="N905" t="str">
        <f t="shared" si="14"/>
        <v>other,  other,  revenue, tgt, target corp, hypermarkets &amp; supercenters</v>
      </c>
    </row>
    <row r="906" spans="4:14" x14ac:dyDescent="0.2">
      <c r="D906" t="s">
        <v>1546</v>
      </c>
      <c r="E906" t="s">
        <v>5148</v>
      </c>
      <c r="K906" t="s">
        <v>1239</v>
      </c>
      <c r="L906" t="s">
        <v>1629</v>
      </c>
      <c r="M906" t="s">
        <v>1625</v>
      </c>
      <c r="N906" t="str">
        <f t="shared" si="14"/>
        <v>product,  net_sales,  target_credit_card, tgt, target corp, hypermarkets &amp; supercenters</v>
      </c>
    </row>
    <row r="907" spans="4:14" x14ac:dyDescent="0.2">
      <c r="D907" t="s">
        <v>1546</v>
      </c>
      <c r="E907" t="s">
        <v>5149</v>
      </c>
      <c r="K907" t="s">
        <v>1239</v>
      </c>
      <c r="L907" t="s">
        <v>1629</v>
      </c>
      <c r="M907" t="s">
        <v>1625</v>
      </c>
      <c r="N907" t="str">
        <f t="shared" si="14"/>
        <v>product,  net_sales,  target_debit_card, tgt, target corp, hypermarkets &amp; supercenters</v>
      </c>
    </row>
    <row r="908" spans="4:14" x14ac:dyDescent="0.2">
      <c r="D908" t="s">
        <v>1546</v>
      </c>
      <c r="E908" t="s">
        <v>5150</v>
      </c>
      <c r="K908" t="s">
        <v>1239</v>
      </c>
      <c r="L908" t="s">
        <v>1629</v>
      </c>
      <c r="M908" t="s">
        <v>1625</v>
      </c>
      <c r="N908" t="str">
        <f t="shared" si="14"/>
        <v>revenue,  other_sources,  apparel,  accessories, tgt, target corp, hypermarkets &amp; supercenters</v>
      </c>
    </row>
    <row r="909" spans="4:14" x14ac:dyDescent="0.2">
      <c r="D909" t="s">
        <v>1547</v>
      </c>
      <c r="E909" t="s">
        <v>5151</v>
      </c>
      <c r="K909" t="s">
        <v>1239</v>
      </c>
      <c r="L909" t="s">
        <v>1629</v>
      </c>
      <c r="M909" t="s">
        <v>1625</v>
      </c>
      <c r="N909" t="str">
        <f t="shared" si="14"/>
        <v>revenue,  other_sources,  beauty,  household_essentials, tgt, target corp, hypermarkets &amp; supercenters</v>
      </c>
    </row>
    <row r="910" spans="4:14" x14ac:dyDescent="0.2">
      <c r="D910" t="s">
        <v>1547</v>
      </c>
      <c r="E910" t="s">
        <v>5152</v>
      </c>
      <c r="K910" t="s">
        <v>1239</v>
      </c>
      <c r="L910" t="s">
        <v>1629</v>
      </c>
      <c r="M910" t="s">
        <v>1625</v>
      </c>
      <c r="N910" t="str">
        <f t="shared" si="14"/>
        <v>revenue,  other_sources,  credit_card_profit_sharing, tgt, target corp, hypermarkets &amp; supercenters</v>
      </c>
    </row>
    <row r="911" spans="4:14" x14ac:dyDescent="0.2">
      <c r="D911" t="s">
        <v>1548</v>
      </c>
      <c r="E911" t="s">
        <v>5153</v>
      </c>
      <c r="K911" t="s">
        <v>1239</v>
      </c>
      <c r="L911" t="s">
        <v>1629</v>
      </c>
      <c r="M911" t="s">
        <v>1625</v>
      </c>
      <c r="N911" t="str">
        <f t="shared" si="14"/>
        <v>revenue,  other_sources,  food,  beverage, tgt, target corp, hypermarkets &amp; supercenters</v>
      </c>
    </row>
    <row r="912" spans="4:14" x14ac:dyDescent="0.2">
      <c r="D912" t="s">
        <v>1424</v>
      </c>
      <c r="E912" t="s">
        <v>5154</v>
      </c>
      <c r="K912" t="s">
        <v>1239</v>
      </c>
      <c r="L912" t="s">
        <v>1629</v>
      </c>
      <c r="M912" t="s">
        <v>1625</v>
      </c>
      <c r="N912" t="str">
        <f t="shared" si="14"/>
        <v>revenue,  other_sources,  hardlines, tgt, target corp, hypermarkets &amp; supercenters</v>
      </c>
    </row>
    <row r="913" spans="4:14" x14ac:dyDescent="0.2">
      <c r="D913" t="s">
        <v>1425</v>
      </c>
      <c r="E913" t="s">
        <v>5155</v>
      </c>
      <c r="K913" t="s">
        <v>1239</v>
      </c>
      <c r="L913" t="s">
        <v>1629</v>
      </c>
      <c r="M913" t="s">
        <v>1625</v>
      </c>
      <c r="N913" t="str">
        <f t="shared" si="14"/>
        <v>revenue,  other_sources,  home_furnishings,  decor, tgt, target corp, hypermarkets &amp; supercenters</v>
      </c>
    </row>
    <row r="914" spans="4:14" x14ac:dyDescent="0.2">
      <c r="D914" t="s">
        <v>1425</v>
      </c>
      <c r="E914" t="s">
        <v>5156</v>
      </c>
      <c r="K914" t="s">
        <v>1239</v>
      </c>
      <c r="L914" t="s">
        <v>1629</v>
      </c>
      <c r="M914" t="s">
        <v>1625</v>
      </c>
      <c r="N914" t="str">
        <f t="shared" si="14"/>
        <v>revenue,  other_sources,  other,  revenue, tgt, target corp, hypermarkets &amp; supercenters</v>
      </c>
    </row>
    <row r="915" spans="4:14" x14ac:dyDescent="0.2">
      <c r="D915" t="s">
        <v>1426</v>
      </c>
      <c r="E915" t="s">
        <v>5157</v>
      </c>
      <c r="K915" t="s">
        <v>1239</v>
      </c>
      <c r="L915" t="s">
        <v>1629</v>
      </c>
      <c r="M915" t="s">
        <v>1625</v>
      </c>
      <c r="N915" t="str">
        <f t="shared" si="14"/>
        <v>revenue,  other_sources,  others, tgt, target corp, hypermarkets &amp; supercenters</v>
      </c>
    </row>
    <row r="916" spans="4:14" x14ac:dyDescent="0.2">
      <c r="D916" t="s">
        <v>1427</v>
      </c>
      <c r="E916" t="s">
        <v>2179</v>
      </c>
      <c r="K916" t="s">
        <v>1239</v>
      </c>
      <c r="L916" t="s">
        <v>1629</v>
      </c>
      <c r="M916" t="s">
        <v>1625</v>
      </c>
      <c r="N916" t="str">
        <f t="shared" si="14"/>
        <v>same_day_services, tgt, target corp, hypermarkets &amp; supercenters</v>
      </c>
    </row>
    <row r="917" spans="4:14" x14ac:dyDescent="0.2">
      <c r="D917" t="s">
        <v>1427</v>
      </c>
      <c r="E917" t="s">
        <v>5158</v>
      </c>
      <c r="K917" t="s">
        <v>1239</v>
      </c>
      <c r="L917" t="s">
        <v>1629</v>
      </c>
      <c r="M917" t="s">
        <v>1625</v>
      </c>
      <c r="N917" t="str">
        <f t="shared" si="14"/>
        <v>segment,  net_sales,  comparable_sales_growth_,  signature_categories, tgt, target corp, hypermarkets &amp; supercenters</v>
      </c>
    </row>
    <row r="918" spans="4:14" x14ac:dyDescent="0.2">
      <c r="D918" t="s">
        <v>1427</v>
      </c>
      <c r="E918" t="s">
        <v>5159</v>
      </c>
      <c r="K918" t="s">
        <v>1239</v>
      </c>
      <c r="L918" t="s">
        <v>1629</v>
      </c>
      <c r="M918" t="s">
        <v>1625</v>
      </c>
      <c r="N918" t="str">
        <f t="shared" si="14"/>
        <v>segment,  net_sales,  digital,  comparable_sales, tgt, target corp, hypermarkets &amp; supercenters</v>
      </c>
    </row>
    <row r="919" spans="4:14" x14ac:dyDescent="0.2">
      <c r="D919" t="s">
        <v>1428</v>
      </c>
      <c r="E919" t="s">
        <v>5160</v>
      </c>
      <c r="K919" t="s">
        <v>1239</v>
      </c>
      <c r="L919" t="s">
        <v>1629</v>
      </c>
      <c r="M919" t="s">
        <v>1625</v>
      </c>
      <c r="N919" t="str">
        <f t="shared" si="14"/>
        <v>segment,  net_sales,  digitally_originated,  comparable_sales_change, tgt, target corp, hypermarkets &amp; supercenters</v>
      </c>
    </row>
    <row r="920" spans="4:14" x14ac:dyDescent="0.2">
      <c r="D920" t="s">
        <v>1428</v>
      </c>
      <c r="E920" t="s">
        <v>5161</v>
      </c>
      <c r="K920" t="s">
        <v>1239</v>
      </c>
      <c r="L920" t="s">
        <v>1629</v>
      </c>
      <c r="M920" t="s">
        <v>1625</v>
      </c>
      <c r="N920" t="str">
        <f t="shared" si="14"/>
        <v>segment,  net_sales,  sales_by_digitally_originated, tgt, target corp, hypermarkets &amp; supercenters</v>
      </c>
    </row>
    <row r="921" spans="4:14" x14ac:dyDescent="0.2">
      <c r="D921" t="s">
        <v>1429</v>
      </c>
      <c r="E921" t="s">
        <v>5162</v>
      </c>
      <c r="K921" t="s">
        <v>1239</v>
      </c>
      <c r="L921" t="s">
        <v>1629</v>
      </c>
      <c r="M921" t="s">
        <v>1625</v>
      </c>
      <c r="N921" t="str">
        <f t="shared" si="14"/>
        <v>segment,  net_sales,  sales_by,  stores,  originated, tgt, target corp, hypermarkets &amp; supercenters</v>
      </c>
    </row>
    <row r="922" spans="4:14" x14ac:dyDescent="0.2">
      <c r="D922" t="s">
        <v>1429</v>
      </c>
      <c r="E922" t="s">
        <v>5163</v>
      </c>
      <c r="K922" t="s">
        <v>1239</v>
      </c>
      <c r="L922" t="s">
        <v>1629</v>
      </c>
      <c r="M922" t="s">
        <v>1625</v>
      </c>
      <c r="N922" t="str">
        <f t="shared" si="14"/>
        <v>segment,  net_sales,  same_day_services_(order_pick_up,  drive_up,  shipt), tgt, target corp, hypermarkets &amp; supercenters</v>
      </c>
    </row>
    <row r="923" spans="4:14" x14ac:dyDescent="0.2">
      <c r="D923" t="s">
        <v>585</v>
      </c>
      <c r="E923" t="s">
        <v>5163</v>
      </c>
      <c r="K923" t="s">
        <v>1239</v>
      </c>
      <c r="L923" t="s">
        <v>1629</v>
      </c>
      <c r="M923" t="s">
        <v>1625</v>
      </c>
      <c r="N923" t="str">
        <f t="shared" si="14"/>
        <v>segment,  net_sales,  same_day_services_(order_pick_up,  drive_up,  shipt), tgt, target corp, hypermarkets &amp; supercenters</v>
      </c>
    </row>
    <row r="924" spans="4:14" x14ac:dyDescent="0.2">
      <c r="D924" t="s">
        <v>196</v>
      </c>
      <c r="E924" t="s">
        <v>5164</v>
      </c>
      <c r="K924" t="s">
        <v>1239</v>
      </c>
      <c r="L924" t="s">
        <v>1629</v>
      </c>
      <c r="M924" t="s">
        <v>1625</v>
      </c>
      <c r="N924" t="str">
        <f t="shared" si="14"/>
        <v>segment,  net_sales,  stores,  originated_channel,  comparable_sales, tgt, target corp, hypermarkets &amp; supercenters</v>
      </c>
    </row>
    <row r="925" spans="4:14" x14ac:dyDescent="0.2">
      <c r="D925" t="s">
        <v>70</v>
      </c>
      <c r="E925" t="s">
        <v>5165</v>
      </c>
      <c r="K925" t="s">
        <v>1239</v>
      </c>
      <c r="L925" t="s">
        <v>1629</v>
      </c>
      <c r="M925" t="s">
        <v>1625</v>
      </c>
      <c r="N925" t="str">
        <f t="shared" si="14"/>
        <v>segment,  net_sales,  stores,  originated_channel,  comparable_sales_change, tgt, target corp, hypermarkets &amp; supercenters</v>
      </c>
    </row>
    <row r="926" spans="4:14" x14ac:dyDescent="0.2">
      <c r="D926" t="s">
        <v>71</v>
      </c>
      <c r="E926" t="s">
        <v>5165</v>
      </c>
      <c r="K926" t="s">
        <v>1239</v>
      </c>
      <c r="L926" t="s">
        <v>1629</v>
      </c>
      <c r="M926" t="s">
        <v>1625</v>
      </c>
      <c r="N926" t="str">
        <f t="shared" si="14"/>
        <v>segment,  net_sales,  stores,  originated_channel,  comparable_sales_change, tgt, target corp, hypermarkets &amp; supercenters</v>
      </c>
    </row>
    <row r="927" spans="4:14" x14ac:dyDescent="0.2">
      <c r="D927" t="s">
        <v>72</v>
      </c>
      <c r="E927" t="s">
        <v>5166</v>
      </c>
      <c r="K927" t="s">
        <v>1239</v>
      </c>
      <c r="L927" t="s">
        <v>1629</v>
      </c>
      <c r="M927" t="s">
        <v>1625</v>
      </c>
      <c r="N927" t="str">
        <f t="shared" si="14"/>
        <v>store,  store,  comparable_sales, tgt, target corp, hypermarkets &amp; supercenters</v>
      </c>
    </row>
    <row r="928" spans="4:14" x14ac:dyDescent="0.2">
      <c r="D928" t="s">
        <v>73</v>
      </c>
      <c r="E928" t="s">
        <v>2006</v>
      </c>
      <c r="K928" t="s">
        <v>1416</v>
      </c>
      <c r="L928" t="s">
        <v>1628</v>
      </c>
      <c r="M928" t="s">
        <v>1625</v>
      </c>
      <c r="N928" t="str">
        <f t="shared" si="14"/>
        <v>global_ecommerce_sales, wmt, walmart inc., hypermarkets &amp; supercenters</v>
      </c>
    </row>
    <row r="929" spans="4:14" x14ac:dyDescent="0.2">
      <c r="D929" t="s">
        <v>101</v>
      </c>
      <c r="E929" t="s">
        <v>2218</v>
      </c>
      <c r="K929" t="s">
        <v>1416</v>
      </c>
      <c r="L929" t="s">
        <v>1628</v>
      </c>
      <c r="M929" t="s">
        <v>1625</v>
      </c>
      <c r="N929" t="str">
        <f t="shared" si="14"/>
        <v>sams_club_member_count, wmt, walmart inc., hypermarkets &amp; supercenters</v>
      </c>
    </row>
    <row r="930" spans="4:14" x14ac:dyDescent="0.2">
      <c r="D930" t="s">
        <v>1463</v>
      </c>
      <c r="E930" t="s">
        <v>5167</v>
      </c>
      <c r="K930" t="s">
        <v>1416</v>
      </c>
      <c r="L930" t="s">
        <v>1628</v>
      </c>
      <c r="M930" t="s">
        <v>1625</v>
      </c>
      <c r="N930" t="str">
        <f t="shared" si="14"/>
        <v>other,  membership,  other_income, wmt, walmart inc., hypermarkets &amp; supercenters</v>
      </c>
    </row>
    <row r="931" spans="4:14" x14ac:dyDescent="0.2">
      <c r="D931" t="s">
        <v>1464</v>
      </c>
      <c r="E931" t="s">
        <v>5168</v>
      </c>
      <c r="K931" t="s">
        <v>1416</v>
      </c>
      <c r="L931" t="s">
        <v>1628</v>
      </c>
      <c r="M931" t="s">
        <v>1625</v>
      </c>
      <c r="N931" t="str">
        <f t="shared" si="14"/>
        <v>segment_sales,  sams_club_ecommerce_sales, wmt, walmart inc., hypermarkets &amp; supercenters</v>
      </c>
    </row>
    <row r="932" spans="4:14" x14ac:dyDescent="0.2">
      <c r="D932" t="s">
        <v>104</v>
      </c>
      <c r="E932" t="s">
        <v>5168</v>
      </c>
      <c r="K932" t="s">
        <v>1416</v>
      </c>
      <c r="L932" t="s">
        <v>1628</v>
      </c>
      <c r="M932" t="s">
        <v>1625</v>
      </c>
      <c r="N932" t="str">
        <f t="shared" si="14"/>
        <v>segment_sales,  sams_club_ecommerce_sales, wmt, walmart inc., hypermarkets &amp; supercenters</v>
      </c>
    </row>
    <row r="933" spans="4:14" x14ac:dyDescent="0.2">
      <c r="D933" t="s">
        <v>105</v>
      </c>
      <c r="E933" t="s">
        <v>5169</v>
      </c>
      <c r="K933" t="s">
        <v>1416</v>
      </c>
      <c r="L933" t="s">
        <v>1628</v>
      </c>
      <c r="M933" t="s">
        <v>1625</v>
      </c>
      <c r="N933" t="str">
        <f t="shared" si="14"/>
        <v>segment_sales,  sams_club,  comp_sales,  fuel, wmt, walmart inc., hypermarkets &amp; supercenters</v>
      </c>
    </row>
    <row r="934" spans="4:14" x14ac:dyDescent="0.2">
      <c r="D934" t="s">
        <v>107</v>
      </c>
      <c r="E934" t="s">
        <v>5169</v>
      </c>
      <c r="K934" t="s">
        <v>1416</v>
      </c>
      <c r="L934" t="s">
        <v>1628</v>
      </c>
      <c r="M934" t="s">
        <v>1625</v>
      </c>
      <c r="N934" t="str">
        <f t="shared" si="14"/>
        <v>segment_sales,  sams_club,  comp_sales,  fuel, wmt, walmart inc., hypermarkets &amp; supercenters</v>
      </c>
    </row>
    <row r="935" spans="4:14" x14ac:dyDescent="0.2">
      <c r="D935" t="s">
        <v>108</v>
      </c>
      <c r="E935" t="s">
        <v>5169</v>
      </c>
      <c r="K935" t="s">
        <v>1416</v>
      </c>
      <c r="L935" t="s">
        <v>1628</v>
      </c>
      <c r="M935" t="s">
        <v>1625</v>
      </c>
      <c r="N935" t="str">
        <f t="shared" si="14"/>
        <v>segment_sales,  sams_club,  comp_sales,  fuel, wmt, walmart inc., hypermarkets &amp; supercenters</v>
      </c>
    </row>
    <row r="936" spans="4:14" x14ac:dyDescent="0.2">
      <c r="D936" t="s">
        <v>13</v>
      </c>
      <c r="E936" t="s">
        <v>5170</v>
      </c>
      <c r="K936" t="s">
        <v>1416</v>
      </c>
      <c r="L936" t="s">
        <v>1628</v>
      </c>
      <c r="M936" t="s">
        <v>1625</v>
      </c>
      <c r="N936" t="str">
        <f t="shared" si="14"/>
        <v>segment_sales,  sams_club,  comp_sales,  out_fuel, wmt, walmart inc., hypermarkets &amp; supercenters</v>
      </c>
    </row>
    <row r="937" spans="4:14" x14ac:dyDescent="0.2">
      <c r="D937" t="s">
        <v>109</v>
      </c>
      <c r="E937" t="s">
        <v>5170</v>
      </c>
      <c r="K937" t="s">
        <v>1416</v>
      </c>
      <c r="L937" t="s">
        <v>1628</v>
      </c>
      <c r="M937" t="s">
        <v>1625</v>
      </c>
      <c r="N937" t="str">
        <f t="shared" si="14"/>
        <v>segment_sales,  sams_club,  comp_sales,  out_fuel, wmt, walmart inc., hypermarkets &amp; supercenters</v>
      </c>
    </row>
    <row r="938" spans="4:14" x14ac:dyDescent="0.2">
      <c r="D938" t="s">
        <v>110</v>
      </c>
      <c r="E938" t="s">
        <v>5171</v>
      </c>
      <c r="K938" t="s">
        <v>1416</v>
      </c>
      <c r="L938" t="s">
        <v>1628</v>
      </c>
      <c r="M938" t="s">
        <v>1625</v>
      </c>
      <c r="N938" t="str">
        <f t="shared" si="14"/>
        <v>segment_sales,  sams_club_sales, wmt, walmart inc., hypermarkets &amp; supercenters</v>
      </c>
    </row>
    <row r="939" spans="4:14" x14ac:dyDescent="0.2">
      <c r="D939" t="s">
        <v>111</v>
      </c>
      <c r="E939" t="s">
        <v>5172</v>
      </c>
      <c r="K939" t="s">
        <v>1416</v>
      </c>
      <c r="L939" t="s">
        <v>1628</v>
      </c>
      <c r="M939" t="s">
        <v>1625</v>
      </c>
      <c r="N939" t="str">
        <f t="shared" si="14"/>
        <v>segment_sales,  walmart_international_sales, wmt, walmart inc., hypermarkets &amp; supercenters</v>
      </c>
    </row>
    <row r="940" spans="4:14" x14ac:dyDescent="0.2">
      <c r="D940" t="s">
        <v>112</v>
      </c>
      <c r="E940" t="s">
        <v>5173</v>
      </c>
      <c r="K940" t="s">
        <v>1416</v>
      </c>
      <c r="L940" t="s">
        <v>1628</v>
      </c>
      <c r="M940" t="s">
        <v>1625</v>
      </c>
      <c r="N940" t="str">
        <f t="shared" si="14"/>
        <v>segment_sales,  walmart_international_sales,  excluding_currency, wmt, walmart inc., hypermarkets &amp; supercenters</v>
      </c>
    </row>
    <row r="941" spans="4:14" x14ac:dyDescent="0.2">
      <c r="D941" t="s">
        <v>113</v>
      </c>
      <c r="E941" t="s">
        <v>5173</v>
      </c>
      <c r="K941" t="s">
        <v>1416</v>
      </c>
      <c r="L941" t="s">
        <v>1628</v>
      </c>
      <c r="M941" t="s">
        <v>1625</v>
      </c>
      <c r="N941" t="str">
        <f t="shared" si="14"/>
        <v>segment_sales,  walmart_international_sales,  excluding_currency, wmt, walmart inc., hypermarkets &amp; supercenters</v>
      </c>
    </row>
    <row r="942" spans="4:14" x14ac:dyDescent="0.2">
      <c r="D942" t="s">
        <v>114</v>
      </c>
      <c r="E942" t="s">
        <v>5174</v>
      </c>
      <c r="K942" t="s">
        <v>1416</v>
      </c>
      <c r="L942" t="s">
        <v>1628</v>
      </c>
      <c r="M942" t="s">
        <v>1625</v>
      </c>
      <c r="N942" t="str">
        <f t="shared" si="14"/>
        <v>segment_sales,  walmart,  US,  sales, wmt, walmart inc., hypermarkets &amp; supercenters</v>
      </c>
    </row>
    <row r="943" spans="4:14" x14ac:dyDescent="0.2">
      <c r="D943" t="s">
        <v>116</v>
      </c>
      <c r="E943" t="s">
        <v>5175</v>
      </c>
      <c r="K943" t="s">
        <v>1416</v>
      </c>
      <c r="L943" t="s">
        <v>1628</v>
      </c>
      <c r="M943" t="s">
        <v>1625</v>
      </c>
      <c r="N943" t="str">
        <f t="shared" si="14"/>
        <v>segment_sales,  walmart,  US,  comp_sales,  fuel, wmt, walmart inc., hypermarkets &amp; supercenters</v>
      </c>
    </row>
    <row r="944" spans="4:14" x14ac:dyDescent="0.2">
      <c r="D944" t="s">
        <v>118</v>
      </c>
      <c r="E944" t="s">
        <v>5175</v>
      </c>
      <c r="K944" t="s">
        <v>1416</v>
      </c>
      <c r="L944" t="s">
        <v>1628</v>
      </c>
      <c r="M944" t="s">
        <v>1625</v>
      </c>
      <c r="N944" t="str">
        <f t="shared" si="14"/>
        <v>segment_sales,  walmart,  US,  comp_sales,  fuel, wmt, walmart inc., hypermarkets &amp; supercenters</v>
      </c>
    </row>
    <row r="945" spans="4:14" x14ac:dyDescent="0.2">
      <c r="D945" t="s">
        <v>120</v>
      </c>
      <c r="E945" t="s">
        <v>5175</v>
      </c>
      <c r="K945" t="s">
        <v>1416</v>
      </c>
      <c r="L945" t="s">
        <v>1628</v>
      </c>
      <c r="M945" t="s">
        <v>1625</v>
      </c>
      <c r="N945" t="str">
        <f t="shared" si="14"/>
        <v>segment_sales,  walmart,  US,  comp_sales,  fuel, wmt, walmart inc., hypermarkets &amp; supercenters</v>
      </c>
    </row>
    <row r="946" spans="4:14" x14ac:dyDescent="0.2">
      <c r="D946" t="s">
        <v>121</v>
      </c>
      <c r="E946" t="s">
        <v>5176</v>
      </c>
      <c r="K946" t="s">
        <v>1416</v>
      </c>
      <c r="L946" t="s">
        <v>1628</v>
      </c>
      <c r="M946" t="s">
        <v>1625</v>
      </c>
      <c r="N946" t="str">
        <f t="shared" si="14"/>
        <v>segment_sales,  walmart,  US,  comp_sales,  out_fuel, wmt, walmart inc., hypermarkets &amp; supercenters</v>
      </c>
    </row>
    <row r="947" spans="4:14" x14ac:dyDescent="0.2">
      <c r="D947" t="s">
        <v>122</v>
      </c>
      <c r="E947" t="s">
        <v>5176</v>
      </c>
      <c r="K947" t="s">
        <v>1416</v>
      </c>
      <c r="L947" t="s">
        <v>1628</v>
      </c>
      <c r="M947" t="s">
        <v>1625</v>
      </c>
      <c r="N947" t="str">
        <f t="shared" si="14"/>
        <v>segment_sales,  walmart,  US,  comp_sales,  out_fuel, wmt, walmart inc., hypermarkets &amp; supercenters</v>
      </c>
    </row>
    <row r="948" spans="4:14" x14ac:dyDescent="0.2">
      <c r="D948" t="s">
        <v>123</v>
      </c>
      <c r="E948" t="s">
        <v>5177</v>
      </c>
      <c r="K948" t="s">
        <v>1416</v>
      </c>
      <c r="L948" t="s">
        <v>1628</v>
      </c>
      <c r="M948" t="s">
        <v>1625</v>
      </c>
      <c r="N948" t="str">
        <f t="shared" si="14"/>
        <v>segment_sales,  walmart,  US,  _ecommerce_sales, wmt, walmart inc., hypermarkets &amp; supercenters</v>
      </c>
    </row>
    <row r="949" spans="4:14" x14ac:dyDescent="0.2">
      <c r="D949" t="s">
        <v>180</v>
      </c>
      <c r="E949" t="s">
        <v>5177</v>
      </c>
      <c r="K949" t="s">
        <v>1416</v>
      </c>
      <c r="L949" t="s">
        <v>1628</v>
      </c>
      <c r="M949" t="s">
        <v>1625</v>
      </c>
      <c r="N949" t="str">
        <f t="shared" si="14"/>
        <v>segment_sales,  walmart,  US,  _ecommerce_sales, wmt, walmart inc., hypermarkets &amp; supercenters</v>
      </c>
    </row>
    <row r="950" spans="4:14" x14ac:dyDescent="0.2">
      <c r="D950" t="s">
        <v>182</v>
      </c>
      <c r="E950" t="s">
        <v>4527</v>
      </c>
      <c r="K950" t="s">
        <v>1416</v>
      </c>
      <c r="L950" t="s">
        <v>1628</v>
      </c>
      <c r="M950" t="s">
        <v>1625</v>
      </c>
      <c r="N950" t="str">
        <f t="shared" si="14"/>
        <v>store,  count,  total,  store,  count, wmt, walmart inc., hypermarkets &amp; supercenters</v>
      </c>
    </row>
    <row r="951" spans="4:14" x14ac:dyDescent="0.2">
      <c r="D951" t="s">
        <v>183</v>
      </c>
      <c r="E951" t="s">
        <v>5178</v>
      </c>
      <c r="K951" t="s">
        <v>1416</v>
      </c>
      <c r="L951" t="s">
        <v>1628</v>
      </c>
      <c r="M951" t="s">
        <v>1625</v>
      </c>
      <c r="N951" t="str">
        <f t="shared" si="14"/>
        <v>stores,  new_store,  count, wmt, walmart inc., hypermarkets &amp; supercenters</v>
      </c>
    </row>
    <row r="952" spans="4:14" x14ac:dyDescent="0.2">
      <c r="D952" t="s">
        <v>13</v>
      </c>
      <c r="E952" t="s">
        <v>5179</v>
      </c>
      <c r="K952" t="s">
        <v>69</v>
      </c>
      <c r="L952" t="s">
        <v>1649</v>
      </c>
      <c r="M952" t="s">
        <v>1631</v>
      </c>
      <c r="N952" t="str">
        <f t="shared" si="14"/>
        <v>marketplace,  marketplace_gmv, acva, acv auctions inc, internet retailers</v>
      </c>
    </row>
    <row r="953" spans="4:14" x14ac:dyDescent="0.2">
      <c r="D953" t="s">
        <v>177</v>
      </c>
      <c r="E953" t="s">
        <v>5180</v>
      </c>
      <c r="K953" t="s">
        <v>69</v>
      </c>
      <c r="L953" t="s">
        <v>1649</v>
      </c>
      <c r="M953" t="s">
        <v>1631</v>
      </c>
      <c r="N953" t="str">
        <f t="shared" si="14"/>
        <v>marketplace,  marketplace_units, acva, acv auctions inc, internet retailers</v>
      </c>
    </row>
    <row r="954" spans="4:14" x14ac:dyDescent="0.2">
      <c r="D954" t="s">
        <v>179</v>
      </c>
      <c r="E954" t="s">
        <v>5181</v>
      </c>
      <c r="K954" t="s">
        <v>69</v>
      </c>
      <c r="L954" t="s">
        <v>1649</v>
      </c>
      <c r="M954" t="s">
        <v>1631</v>
      </c>
      <c r="N954" t="str">
        <f t="shared" si="14"/>
        <v>segment,  revenue,  customer_assurance,  revenue, acva, acv auctions inc, internet retailers</v>
      </c>
    </row>
    <row r="955" spans="4:14" x14ac:dyDescent="0.2">
      <c r="D955" t="s">
        <v>181</v>
      </c>
      <c r="E955" t="s">
        <v>5182</v>
      </c>
      <c r="K955" t="s">
        <v>69</v>
      </c>
      <c r="L955" t="s">
        <v>1649</v>
      </c>
      <c r="M955" t="s">
        <v>1631</v>
      </c>
      <c r="N955" t="str">
        <f t="shared" si="14"/>
        <v>segment,  revenue,  marketplace,  service,  revenue, acva, acv auctions inc, internet retailers</v>
      </c>
    </row>
    <row r="956" spans="4:14" x14ac:dyDescent="0.2">
      <c r="D956" t="s">
        <v>201</v>
      </c>
      <c r="E956" t="s">
        <v>2011</v>
      </c>
      <c r="K956" t="s">
        <v>99</v>
      </c>
      <c r="L956" t="s">
        <v>1647</v>
      </c>
      <c r="M956" t="s">
        <v>1631</v>
      </c>
      <c r="N956" t="str">
        <f t="shared" si="14"/>
        <v>aws_availability_zones, amzn, amazon.com, inc., internet retailers</v>
      </c>
    </row>
    <row r="957" spans="4:14" x14ac:dyDescent="0.2">
      <c r="D957" t="s">
        <v>281</v>
      </c>
      <c r="E957" t="s">
        <v>2012</v>
      </c>
      <c r="K957" t="s">
        <v>99</v>
      </c>
      <c r="L957" t="s">
        <v>1647</v>
      </c>
      <c r="M957" t="s">
        <v>1631</v>
      </c>
      <c r="N957" t="str">
        <f t="shared" si="14"/>
        <v>geographic_regions, amzn, amazon.com, inc., internet retailers</v>
      </c>
    </row>
    <row r="958" spans="4:14" x14ac:dyDescent="0.2">
      <c r="D958" t="s">
        <v>201</v>
      </c>
      <c r="E958" t="s">
        <v>5183</v>
      </c>
      <c r="K958" t="s">
        <v>99</v>
      </c>
      <c r="L958" t="s">
        <v>1647</v>
      </c>
      <c r="M958" t="s">
        <v>1631</v>
      </c>
      <c r="N958" t="str">
        <f t="shared" si="14"/>
        <v>contact_center,  contact_center_interactions, amzn, amazon.com, inc., internet retailers</v>
      </c>
    </row>
    <row r="959" spans="4:14" x14ac:dyDescent="0.2">
      <c r="D959" t="s">
        <v>151</v>
      </c>
      <c r="E959" t="s">
        <v>2015</v>
      </c>
      <c r="K959" t="s">
        <v>99</v>
      </c>
      <c r="L959" t="s">
        <v>1647</v>
      </c>
      <c r="M959" t="s">
        <v>1631</v>
      </c>
      <c r="N959" t="str">
        <f t="shared" si="14"/>
        <v>holiday_season_sales, amzn, amazon.com, inc., internet retailers</v>
      </c>
    </row>
    <row r="960" spans="4:14" x14ac:dyDescent="0.2">
      <c r="D960" t="s">
        <v>284</v>
      </c>
      <c r="E960" t="s">
        <v>5184</v>
      </c>
      <c r="K960" t="s">
        <v>99</v>
      </c>
      <c r="L960" t="s">
        <v>1647</v>
      </c>
      <c r="M960" t="s">
        <v>1631</v>
      </c>
      <c r="N960" t="str">
        <f t="shared" si="14"/>
        <v>prime_day_sales,  prime_day_sales, amzn, amazon.com, inc., internet retailers</v>
      </c>
    </row>
    <row r="961" spans="4:14" x14ac:dyDescent="0.2">
      <c r="D961" t="s">
        <v>66</v>
      </c>
      <c r="E961" t="s">
        <v>5185</v>
      </c>
      <c r="K961" t="s">
        <v>99</v>
      </c>
      <c r="L961" t="s">
        <v>1647</v>
      </c>
      <c r="M961" t="s">
        <v>1631</v>
      </c>
      <c r="N961" t="str">
        <f t="shared" si="14"/>
        <v>product,  net_sales,  aws, amzn, amazon.com, inc., internet retailers</v>
      </c>
    </row>
    <row r="962" spans="4:14" x14ac:dyDescent="0.2">
      <c r="D962" t="s">
        <v>285</v>
      </c>
      <c r="E962" t="s">
        <v>5186</v>
      </c>
      <c r="K962" t="s">
        <v>99</v>
      </c>
      <c r="L962" t="s">
        <v>1647</v>
      </c>
      <c r="M962" t="s">
        <v>1631</v>
      </c>
      <c r="N962" t="str">
        <f t="shared" si="14"/>
        <v>product,  net_sales,  online,  stores, amzn, amazon.com, inc., internet retailers</v>
      </c>
    </row>
    <row r="963" spans="4:14" x14ac:dyDescent="0.2">
      <c r="D963" t="s">
        <v>288</v>
      </c>
      <c r="E963" t="s">
        <v>5187</v>
      </c>
      <c r="K963" t="s">
        <v>99</v>
      </c>
      <c r="L963" t="s">
        <v>1647</v>
      </c>
      <c r="M963" t="s">
        <v>1631</v>
      </c>
      <c r="N963" t="str">
        <f t="shared" si="14"/>
        <v>product,  net_sales,  other, amzn, amazon.com, inc., internet retailers</v>
      </c>
    </row>
    <row r="964" spans="4:14" x14ac:dyDescent="0.2">
      <c r="D964" t="s">
        <v>291</v>
      </c>
      <c r="E964" t="s">
        <v>5188</v>
      </c>
      <c r="K964" t="s">
        <v>99</v>
      </c>
      <c r="L964" t="s">
        <v>1647</v>
      </c>
      <c r="M964" t="s">
        <v>1631</v>
      </c>
      <c r="N964" t="str">
        <f t="shared" ref="N964:N1027" si="15">CONCATENATE(E964&amp;", ",LOWER(K964)&amp;", ",LOWER(L964)&amp;", ",LOWER(M964))</f>
        <v>product,  net_sales,  physical,  stores, amzn, amazon.com, inc., internet retailers</v>
      </c>
    </row>
    <row r="965" spans="4:14" x14ac:dyDescent="0.2">
      <c r="D965" t="s">
        <v>13</v>
      </c>
      <c r="E965" t="s">
        <v>5189</v>
      </c>
      <c r="K965" t="s">
        <v>99</v>
      </c>
      <c r="L965" t="s">
        <v>1647</v>
      </c>
      <c r="M965" t="s">
        <v>1631</v>
      </c>
      <c r="N965" t="str">
        <f t="shared" si="15"/>
        <v>product,  net_sales,  retail_products, amzn, amazon.com, inc., internet retailers</v>
      </c>
    </row>
    <row r="966" spans="4:14" x14ac:dyDescent="0.2">
      <c r="D966" t="s">
        <v>292</v>
      </c>
      <c r="E966" t="s">
        <v>5190</v>
      </c>
      <c r="K966" t="s">
        <v>99</v>
      </c>
      <c r="L966" t="s">
        <v>1647</v>
      </c>
      <c r="M966" t="s">
        <v>1631</v>
      </c>
      <c r="N966" t="str">
        <f t="shared" si="15"/>
        <v>product,  net_sales,  retail_subscription_services, amzn, amazon.com, inc., internet retailers</v>
      </c>
    </row>
    <row r="967" spans="4:14" x14ac:dyDescent="0.2">
      <c r="D967" t="s">
        <v>293</v>
      </c>
      <c r="E967" t="s">
        <v>5191</v>
      </c>
      <c r="K967" t="s">
        <v>99</v>
      </c>
      <c r="L967" t="s">
        <v>1647</v>
      </c>
      <c r="M967" t="s">
        <v>1631</v>
      </c>
      <c r="N967" t="str">
        <f t="shared" si="15"/>
        <v>product,  net_sales,  retail_third_party_seller_services, amzn, amazon.com, inc., internet retailers</v>
      </c>
    </row>
    <row r="968" spans="4:14" x14ac:dyDescent="0.2">
      <c r="D968" t="s">
        <v>294</v>
      </c>
      <c r="E968" t="s">
        <v>5192</v>
      </c>
      <c r="K968" t="s">
        <v>99</v>
      </c>
      <c r="L968" t="s">
        <v>1647</v>
      </c>
      <c r="M968" t="s">
        <v>1631</v>
      </c>
      <c r="N968" t="str">
        <f t="shared" si="15"/>
        <v>product,  net_sales,  subscription_services, amzn, amazon.com, inc., internet retailers</v>
      </c>
    </row>
    <row r="969" spans="4:14" x14ac:dyDescent="0.2">
      <c r="D969" t="s">
        <v>295</v>
      </c>
      <c r="E969" t="s">
        <v>5193</v>
      </c>
      <c r="K969" t="s">
        <v>99</v>
      </c>
      <c r="L969" t="s">
        <v>1647</v>
      </c>
      <c r="M969" t="s">
        <v>1631</v>
      </c>
      <c r="N969" t="str">
        <f t="shared" si="15"/>
        <v>product,  net_sales,  third_party_seller_services, amzn, amazon.com, inc., internet retailers</v>
      </c>
    </row>
    <row r="970" spans="4:14" x14ac:dyDescent="0.2">
      <c r="D970" t="s">
        <v>13</v>
      </c>
      <c r="E970" t="s">
        <v>5194</v>
      </c>
      <c r="K970" t="s">
        <v>99</v>
      </c>
      <c r="L970" t="s">
        <v>1647</v>
      </c>
      <c r="M970" t="s">
        <v>1631</v>
      </c>
      <c r="N970" t="str">
        <f t="shared" si="15"/>
        <v>seasonal,  grocery_delivery, amzn, amazon.com, inc., internet retailers</v>
      </c>
    </row>
    <row r="971" spans="4:14" x14ac:dyDescent="0.2">
      <c r="D971" t="s">
        <v>287</v>
      </c>
      <c r="E971" t="s">
        <v>5195</v>
      </c>
      <c r="K971" t="s">
        <v>99</v>
      </c>
      <c r="L971" t="s">
        <v>1647</v>
      </c>
      <c r="M971" t="s">
        <v>1631</v>
      </c>
      <c r="N971" t="str">
        <f t="shared" si="15"/>
        <v>seasonal,  incremental_,  covid_19,  costs, amzn, amazon.com, inc., internet retailers</v>
      </c>
    </row>
    <row r="972" spans="4:14" x14ac:dyDescent="0.2">
      <c r="D972" t="s">
        <v>289</v>
      </c>
      <c r="E972" t="s">
        <v>5196</v>
      </c>
      <c r="K972" t="s">
        <v>99</v>
      </c>
      <c r="L972" t="s">
        <v>1647</v>
      </c>
      <c r="M972" t="s">
        <v>1631</v>
      </c>
      <c r="N972" t="str">
        <f t="shared" si="15"/>
        <v>seasonal,  shipment_zero, amzn, amazon.com, inc., internet retailers</v>
      </c>
    </row>
    <row r="973" spans="4:14" x14ac:dyDescent="0.2">
      <c r="D973" t="s">
        <v>321</v>
      </c>
      <c r="E973" t="s">
        <v>5197</v>
      </c>
      <c r="K973" t="s">
        <v>99</v>
      </c>
      <c r="L973" t="s">
        <v>1647</v>
      </c>
      <c r="M973" t="s">
        <v>1631</v>
      </c>
      <c r="N973" t="str">
        <f t="shared" si="15"/>
        <v>segment,  net_sales,  aws_segment, amzn, amazon.com, inc., internet retailers</v>
      </c>
    </row>
    <row r="974" spans="4:14" x14ac:dyDescent="0.2">
      <c r="D974" t="s">
        <v>323</v>
      </c>
      <c r="E974" t="s">
        <v>5198</v>
      </c>
      <c r="K974" t="s">
        <v>99</v>
      </c>
      <c r="L974" t="s">
        <v>1647</v>
      </c>
      <c r="M974" t="s">
        <v>1631</v>
      </c>
      <c r="N974" t="str">
        <f t="shared" si="15"/>
        <v>segment,  net_sales,  international_segment, amzn, amazon.com, inc., internet retailers</v>
      </c>
    </row>
    <row r="975" spans="4:14" x14ac:dyDescent="0.2">
      <c r="D975" t="s">
        <v>324</v>
      </c>
      <c r="E975" t="s">
        <v>5199</v>
      </c>
      <c r="K975" t="s">
        <v>99</v>
      </c>
      <c r="L975" t="s">
        <v>1647</v>
      </c>
      <c r="M975" t="s">
        <v>1631</v>
      </c>
      <c r="N975" t="str">
        <f t="shared" si="15"/>
        <v>segment,  net_sales,  north_america_segment, amzn, amazon.com, inc., internet retailers</v>
      </c>
    </row>
    <row r="976" spans="4:14" x14ac:dyDescent="0.2">
      <c r="D976" t="s">
        <v>325</v>
      </c>
      <c r="E976" t="s">
        <v>5200</v>
      </c>
      <c r="K976" t="s">
        <v>176</v>
      </c>
      <c r="L976" t="s">
        <v>1639</v>
      </c>
      <c r="M976" t="s">
        <v>1631</v>
      </c>
      <c r="N976" t="str">
        <f t="shared" si="15"/>
        <v>order_value,  order_value, bark, the original bark company, internet retailers</v>
      </c>
    </row>
    <row r="977" spans="4:14" x14ac:dyDescent="0.2">
      <c r="D977" t="s">
        <v>326</v>
      </c>
      <c r="E977" t="s">
        <v>5201</v>
      </c>
      <c r="K977" t="s">
        <v>176</v>
      </c>
      <c r="L977" t="s">
        <v>1639</v>
      </c>
      <c r="M977" t="s">
        <v>1631</v>
      </c>
      <c r="N977" t="str">
        <f t="shared" si="15"/>
        <v>revenue,  category,  commerce, bark, the original bark company, internet retailers</v>
      </c>
    </row>
    <row r="978" spans="4:14" x14ac:dyDescent="0.2">
      <c r="D978" t="s">
        <v>327</v>
      </c>
      <c r="E978" t="s">
        <v>5202</v>
      </c>
      <c r="K978" t="s">
        <v>176</v>
      </c>
      <c r="L978" t="s">
        <v>1639</v>
      </c>
      <c r="M978" t="s">
        <v>1631</v>
      </c>
      <c r="N978" t="str">
        <f t="shared" si="15"/>
        <v>revenue,  category,  direct,  consumer, bark, the original bark company, internet retailers</v>
      </c>
    </row>
    <row r="979" spans="4:14" x14ac:dyDescent="0.2">
      <c r="D979" t="s">
        <v>328</v>
      </c>
      <c r="E979" t="s">
        <v>5203</v>
      </c>
      <c r="K979" t="s">
        <v>176</v>
      </c>
      <c r="L979" t="s">
        <v>1639</v>
      </c>
      <c r="M979" t="s">
        <v>1631</v>
      </c>
      <c r="N979" t="str">
        <f t="shared" si="15"/>
        <v>revenue,  category,  other, bark, the original bark company, internet retailers</v>
      </c>
    </row>
    <row r="980" spans="4:14" x14ac:dyDescent="0.2">
      <c r="D980" t="s">
        <v>274</v>
      </c>
      <c r="E980" t="s">
        <v>5204</v>
      </c>
      <c r="K980" t="s">
        <v>176</v>
      </c>
      <c r="L980" t="s">
        <v>1639</v>
      </c>
      <c r="M980" t="s">
        <v>1631</v>
      </c>
      <c r="N980" t="str">
        <f t="shared" si="15"/>
        <v>subscriptions,  active_subscriptions, bark, the original bark company, internet retailers</v>
      </c>
    </row>
    <row r="981" spans="4:14" x14ac:dyDescent="0.2">
      <c r="D981" t="s">
        <v>444</v>
      </c>
      <c r="E981" t="s">
        <v>5205</v>
      </c>
      <c r="K981" t="s">
        <v>176</v>
      </c>
      <c r="L981" t="s">
        <v>1639</v>
      </c>
      <c r="M981" t="s">
        <v>1631</v>
      </c>
      <c r="N981" t="str">
        <f t="shared" si="15"/>
        <v>subscriptions,  average,  monthly_subscription_shipment_churn, bark, the original bark company, internet retailers</v>
      </c>
    </row>
    <row r="982" spans="4:14" x14ac:dyDescent="0.2">
      <c r="D982" t="s">
        <v>445</v>
      </c>
      <c r="E982" t="s">
        <v>5206</v>
      </c>
      <c r="K982" t="s">
        <v>176</v>
      </c>
      <c r="L982" t="s">
        <v>1639</v>
      </c>
      <c r="M982" t="s">
        <v>1631</v>
      </c>
      <c r="N982" t="str">
        <f t="shared" si="15"/>
        <v>subscriptions,  new_subscriptions, bark, the original bark company, internet retailers</v>
      </c>
    </row>
    <row r="983" spans="4:14" x14ac:dyDescent="0.2">
      <c r="D983" t="s">
        <v>446</v>
      </c>
      <c r="E983" t="s">
        <v>5207</v>
      </c>
      <c r="K983" t="s">
        <v>279</v>
      </c>
      <c r="L983" t="s">
        <v>1640</v>
      </c>
      <c r="M983" t="s">
        <v>1631</v>
      </c>
      <c r="N983" t="str">
        <f t="shared" si="15"/>
        <v>average,  international, carg, cargurus inc, internet retailers</v>
      </c>
    </row>
    <row r="984" spans="4:14" x14ac:dyDescent="0.2">
      <c r="D984" t="s">
        <v>449</v>
      </c>
      <c r="E984" t="s">
        <v>5208</v>
      </c>
      <c r="K984" t="s">
        <v>279</v>
      </c>
      <c r="L984" t="s">
        <v>1640</v>
      </c>
      <c r="M984" t="s">
        <v>1631</v>
      </c>
      <c r="N984" t="str">
        <f t="shared" si="15"/>
        <v>average,  us, carg, cargurus inc, internet retailers</v>
      </c>
    </row>
    <row r="985" spans="4:14" x14ac:dyDescent="0.2">
      <c r="D985" t="s">
        <v>450</v>
      </c>
      <c r="E985" t="s">
        <v>5209</v>
      </c>
      <c r="K985" t="s">
        <v>279</v>
      </c>
      <c r="L985" t="s">
        <v>1640</v>
      </c>
      <c r="M985" t="s">
        <v>1631</v>
      </c>
      <c r="N985" t="str">
        <f t="shared" si="15"/>
        <v>revenue,  geography,  international, carg, cargurus inc, internet retailers</v>
      </c>
    </row>
    <row r="986" spans="4:14" x14ac:dyDescent="0.2">
      <c r="D986" t="s">
        <v>490</v>
      </c>
      <c r="E986" t="s">
        <v>5210</v>
      </c>
      <c r="K986" t="s">
        <v>279</v>
      </c>
      <c r="L986" t="s">
        <v>1640</v>
      </c>
      <c r="M986" t="s">
        <v>1631</v>
      </c>
      <c r="N986" t="str">
        <f t="shared" si="15"/>
        <v>revenue,  geography,  united_states, carg, cargurus inc, internet retailers</v>
      </c>
    </row>
    <row r="987" spans="4:14" x14ac:dyDescent="0.2">
      <c r="D987" t="s">
        <v>492</v>
      </c>
      <c r="E987" t="s">
        <v>5211</v>
      </c>
      <c r="K987" t="s">
        <v>279</v>
      </c>
      <c r="L987" t="s">
        <v>1640</v>
      </c>
      <c r="M987" t="s">
        <v>1631</v>
      </c>
      <c r="N987" t="str">
        <f t="shared" si="15"/>
        <v>revenue,  source,  marketplace_subscription,  revenue, carg, cargurus inc, internet retailers</v>
      </c>
    </row>
    <row r="988" spans="4:14" x14ac:dyDescent="0.2">
      <c r="D988" t="s">
        <v>494</v>
      </c>
      <c r="E988" t="s">
        <v>5212</v>
      </c>
      <c r="K988" t="s">
        <v>279</v>
      </c>
      <c r="L988" t="s">
        <v>1640</v>
      </c>
      <c r="M988" t="s">
        <v>1631</v>
      </c>
      <c r="N988" t="str">
        <f t="shared" si="15"/>
        <v>revenue,  source,  other,  revenue, carg, cargurus inc, internet retailers</v>
      </c>
    </row>
    <row r="989" spans="4:14" x14ac:dyDescent="0.2">
      <c r="D989" t="s">
        <v>495</v>
      </c>
      <c r="E989" t="s">
        <v>2030</v>
      </c>
      <c r="K989" t="s">
        <v>279</v>
      </c>
      <c r="L989" t="s">
        <v>1640</v>
      </c>
      <c r="M989" t="s">
        <v>1631</v>
      </c>
      <c r="N989" t="str">
        <f t="shared" si="15"/>
        <v>total_paying_dealers, carg, cargurus inc, internet retailers</v>
      </c>
    </row>
    <row r="990" spans="4:14" x14ac:dyDescent="0.2">
      <c r="D990" t="s">
        <v>496</v>
      </c>
      <c r="E990" t="s">
        <v>2031</v>
      </c>
      <c r="K990" t="s">
        <v>286</v>
      </c>
      <c r="L990" t="s">
        <v>1637</v>
      </c>
      <c r="M990" t="s">
        <v>1631</v>
      </c>
      <c r="N990" t="str">
        <f t="shared" si="15"/>
        <v>dealer_customers, cars, cars.com inc, internet retailers</v>
      </c>
    </row>
    <row r="991" spans="4:14" x14ac:dyDescent="0.2">
      <c r="D991" t="s">
        <v>497</v>
      </c>
      <c r="E991" t="s">
        <v>5213</v>
      </c>
      <c r="K991" t="s">
        <v>286</v>
      </c>
      <c r="L991" t="s">
        <v>1637</v>
      </c>
      <c r="M991" t="s">
        <v>1631</v>
      </c>
      <c r="N991" t="str">
        <f t="shared" si="15"/>
        <v>revenues,  display_advertising, cars, cars.com inc, internet retailers</v>
      </c>
    </row>
    <row r="992" spans="4:14" x14ac:dyDescent="0.2">
      <c r="D992" t="s">
        <v>498</v>
      </c>
      <c r="E992" t="s">
        <v>5214</v>
      </c>
      <c r="K992" t="s">
        <v>286</v>
      </c>
      <c r="L992" t="s">
        <v>1637</v>
      </c>
      <c r="M992" t="s">
        <v>1631</v>
      </c>
      <c r="N992" t="str">
        <f t="shared" si="15"/>
        <v>revenues,  other, cars, cars.com inc, internet retailers</v>
      </c>
    </row>
    <row r="993" spans="4:14" x14ac:dyDescent="0.2">
      <c r="D993" t="s">
        <v>499</v>
      </c>
      <c r="E993" t="s">
        <v>5215</v>
      </c>
      <c r="K993" t="s">
        <v>286</v>
      </c>
      <c r="L993" t="s">
        <v>1637</v>
      </c>
      <c r="M993" t="s">
        <v>1631</v>
      </c>
      <c r="N993" t="str">
        <f t="shared" si="15"/>
        <v>revenues,  pay,  lead, cars, cars.com inc, internet retailers</v>
      </c>
    </row>
    <row r="994" spans="4:14" x14ac:dyDescent="0.2">
      <c r="D994" t="s">
        <v>501</v>
      </c>
      <c r="E994" t="s">
        <v>5216</v>
      </c>
      <c r="K994" t="s">
        <v>286</v>
      </c>
      <c r="L994" t="s">
        <v>1637</v>
      </c>
      <c r="M994" t="s">
        <v>1631</v>
      </c>
      <c r="N994" t="str">
        <f t="shared" si="15"/>
        <v>revenues,  subscription_advertising,  digital_solutions, cars, cars.com inc, internet retailers</v>
      </c>
    </row>
    <row r="995" spans="4:14" x14ac:dyDescent="0.2">
      <c r="D995" t="s">
        <v>502</v>
      </c>
      <c r="E995" t="s">
        <v>5217</v>
      </c>
      <c r="K995" t="s">
        <v>286</v>
      </c>
      <c r="L995" t="s">
        <v>1637</v>
      </c>
      <c r="M995" t="s">
        <v>1631</v>
      </c>
      <c r="N995" t="str">
        <f t="shared" si="15"/>
        <v>segment,  revenues,  dealer, cars, cars.com inc, internet retailers</v>
      </c>
    </row>
    <row r="996" spans="4:14" x14ac:dyDescent="0.2">
      <c r="D996" t="s">
        <v>503</v>
      </c>
      <c r="E996" t="s">
        <v>5218</v>
      </c>
      <c r="K996" t="s">
        <v>286</v>
      </c>
      <c r="L996" t="s">
        <v>1637</v>
      </c>
      <c r="M996" t="s">
        <v>1631</v>
      </c>
      <c r="N996" t="str">
        <f t="shared" si="15"/>
        <v>segment,  revenues,  oem,  national, cars, cars.com inc, internet retailers</v>
      </c>
    </row>
    <row r="997" spans="4:14" x14ac:dyDescent="0.2">
      <c r="D997" t="s">
        <v>504</v>
      </c>
      <c r="E997" t="s">
        <v>5219</v>
      </c>
      <c r="K997" t="s">
        <v>286</v>
      </c>
      <c r="L997" t="s">
        <v>1637</v>
      </c>
      <c r="M997" t="s">
        <v>1631</v>
      </c>
      <c r="N997" t="str">
        <f t="shared" si="15"/>
        <v>segment,  revenues,  other, cars, cars.com inc, internet retailers</v>
      </c>
    </row>
    <row r="998" spans="4:14" x14ac:dyDescent="0.2">
      <c r="D998" t="s">
        <v>505</v>
      </c>
      <c r="E998" t="s">
        <v>4891</v>
      </c>
      <c r="K998" t="s">
        <v>286</v>
      </c>
      <c r="L998" t="s">
        <v>1637</v>
      </c>
      <c r="M998" t="s">
        <v>1631</v>
      </c>
      <c r="N998" t="str">
        <f t="shared" si="15"/>
        <v>unique_visitors,  average,  monthly,  unique_visitors, cars, cars.com inc, internet retailers</v>
      </c>
    </row>
    <row r="999" spans="4:14" x14ac:dyDescent="0.2">
      <c r="D999" t="s">
        <v>506</v>
      </c>
      <c r="E999" t="s">
        <v>5220</v>
      </c>
      <c r="K999" t="s">
        <v>286</v>
      </c>
      <c r="L999" t="s">
        <v>1637</v>
      </c>
      <c r="M999" t="s">
        <v>1631</v>
      </c>
      <c r="N999" t="str">
        <f t="shared" si="15"/>
        <v>growth_,  website_customers, cars, cars.com inc, internet retailers</v>
      </c>
    </row>
    <row r="1000" spans="4:14" x14ac:dyDescent="0.2">
      <c r="D1000" t="s">
        <v>507</v>
      </c>
      <c r="E1000" t="s">
        <v>4688</v>
      </c>
      <c r="K1000" t="s">
        <v>320</v>
      </c>
      <c r="L1000" t="s">
        <v>1634</v>
      </c>
      <c r="M1000" t="s">
        <v>1631</v>
      </c>
      <c r="N1000" t="str">
        <f t="shared" si="15"/>
        <v>customers,  active_customers, chwy, chewy inc, internet retailers</v>
      </c>
    </row>
    <row r="1001" spans="4:14" x14ac:dyDescent="0.2">
      <c r="D1001" t="s">
        <v>508</v>
      </c>
      <c r="E1001" t="s">
        <v>5221</v>
      </c>
      <c r="K1001" t="s">
        <v>320</v>
      </c>
      <c r="L1001" t="s">
        <v>1634</v>
      </c>
      <c r="M1001" t="s">
        <v>1631</v>
      </c>
      <c r="N1001" t="str">
        <f t="shared" si="15"/>
        <v>sales	,  autoship_customer_sales	, chwy, chewy inc, internet retailers</v>
      </c>
    </row>
    <row r="1002" spans="4:14" x14ac:dyDescent="0.2">
      <c r="D1002" t="s">
        <v>509</v>
      </c>
      <c r="E1002" t="s">
        <v>5222</v>
      </c>
      <c r="K1002" t="s">
        <v>320</v>
      </c>
      <c r="L1002" t="s">
        <v>1634</v>
      </c>
      <c r="M1002" t="s">
        <v>1631</v>
      </c>
      <c r="N1002" t="str">
        <f t="shared" si="15"/>
        <v>sales	,  autoship_customer_sales, chwy, chewy inc, internet retailers</v>
      </c>
    </row>
    <row r="1003" spans="4:14" x14ac:dyDescent="0.2">
      <c r="D1003" t="s">
        <v>510</v>
      </c>
      <c r="E1003" t="s">
        <v>5223</v>
      </c>
      <c r="K1003" t="s">
        <v>320</v>
      </c>
      <c r="L1003" t="s">
        <v>1634</v>
      </c>
      <c r="M1003" t="s">
        <v>1631</v>
      </c>
      <c r="N1003" t="str">
        <f t="shared" si="15"/>
        <v>sales	,  autoship_customer_sales_as_a_,  net_sales, chwy, chewy inc, internet retailers</v>
      </c>
    </row>
    <row r="1004" spans="4:14" x14ac:dyDescent="0.2">
      <c r="D1004" t="s">
        <v>511</v>
      </c>
      <c r="E1004" t="s">
        <v>5224</v>
      </c>
      <c r="K1004" t="s">
        <v>320</v>
      </c>
      <c r="L1004" t="s">
        <v>1634</v>
      </c>
      <c r="M1004" t="s">
        <v>1631</v>
      </c>
      <c r="N1004" t="str">
        <f t="shared" si="15"/>
        <v>sales	,  net_sales,  active_customer, chwy, chewy inc, internet retailers</v>
      </c>
    </row>
    <row r="1005" spans="4:14" x14ac:dyDescent="0.2">
      <c r="D1005" t="s">
        <v>512</v>
      </c>
      <c r="E1005" t="s">
        <v>5225</v>
      </c>
      <c r="K1005" t="s">
        <v>320</v>
      </c>
      <c r="L1005" t="s">
        <v>1634</v>
      </c>
      <c r="M1005" t="s">
        <v>1631</v>
      </c>
      <c r="N1005" t="str">
        <f t="shared" si="15"/>
        <v>segment,  revenue,  consumables,  revenue, chwy, chewy inc, internet retailers</v>
      </c>
    </row>
    <row r="1006" spans="4:14" x14ac:dyDescent="0.2">
      <c r="D1006" t="s">
        <v>513</v>
      </c>
      <c r="E1006" t="s">
        <v>5226</v>
      </c>
      <c r="K1006" t="s">
        <v>320</v>
      </c>
      <c r="L1006" t="s">
        <v>1634</v>
      </c>
      <c r="M1006" t="s">
        <v>1631</v>
      </c>
      <c r="N1006" t="str">
        <f t="shared" si="15"/>
        <v>segment,  revenue,  hardgoods,  revenue, chwy, chewy inc, internet retailers</v>
      </c>
    </row>
    <row r="1007" spans="4:14" x14ac:dyDescent="0.2">
      <c r="D1007" t="s">
        <v>514</v>
      </c>
      <c r="E1007" t="s">
        <v>4880</v>
      </c>
      <c r="K1007" t="s">
        <v>320</v>
      </c>
      <c r="L1007" t="s">
        <v>1634</v>
      </c>
      <c r="M1007" t="s">
        <v>1631</v>
      </c>
      <c r="N1007" t="str">
        <f t="shared" si="15"/>
        <v>segment,  revenue,  other,  revenue, chwy, chewy inc, internet retailers</v>
      </c>
    </row>
    <row r="1008" spans="4:14" x14ac:dyDescent="0.2">
      <c r="D1008" t="s">
        <v>444</v>
      </c>
      <c r="E1008" t="s">
        <v>5227</v>
      </c>
      <c r="K1008" t="s">
        <v>443</v>
      </c>
      <c r="L1008" t="s">
        <v>1642</v>
      </c>
      <c r="M1008" t="s">
        <v>1631</v>
      </c>
      <c r="N1008" t="str">
        <f t="shared" si="15"/>
        <v>active_buyers,  active_buyers, dibs, 1stdibs.com, inc., internet retailers</v>
      </c>
    </row>
    <row r="1009" spans="4:14" x14ac:dyDescent="0.2">
      <c r="D1009" t="s">
        <v>444</v>
      </c>
      <c r="E1009" t="s">
        <v>5228</v>
      </c>
      <c r="K1009" t="s">
        <v>443</v>
      </c>
      <c r="L1009" t="s">
        <v>1642</v>
      </c>
      <c r="M1009" t="s">
        <v>1631</v>
      </c>
      <c r="N1009" t="str">
        <f t="shared" si="15"/>
        <v>gross_merch,  ise_value, dibs, 1stdibs.com, inc., internet retailers</v>
      </c>
    </row>
    <row r="1010" spans="4:14" x14ac:dyDescent="0.2">
      <c r="D1010" t="s">
        <v>516</v>
      </c>
      <c r="E1010" t="s">
        <v>5229</v>
      </c>
      <c r="K1010" t="s">
        <v>443</v>
      </c>
      <c r="L1010" t="s">
        <v>1642</v>
      </c>
      <c r="M1010" t="s">
        <v>1631</v>
      </c>
      <c r="N1010" t="str">
        <f t="shared" si="15"/>
        <v>orders,  orders, dibs, 1stdibs.com, inc., internet retailers</v>
      </c>
    </row>
    <row r="1011" spans="4:14" x14ac:dyDescent="0.2">
      <c r="D1011" t="s">
        <v>516</v>
      </c>
      <c r="E1011" t="s">
        <v>5230</v>
      </c>
      <c r="K1011" t="s">
        <v>443</v>
      </c>
      <c r="L1011" t="s">
        <v>1642</v>
      </c>
      <c r="M1011" t="s">
        <v>1631</v>
      </c>
      <c r="N1011" t="str">
        <f t="shared" si="15"/>
        <v>revenue,  segment,  other_services, dibs, 1stdibs.com, inc., internet retailers</v>
      </c>
    </row>
    <row r="1012" spans="4:14" x14ac:dyDescent="0.2">
      <c r="D1012" t="s">
        <v>4364</v>
      </c>
      <c r="E1012" t="s">
        <v>5231</v>
      </c>
      <c r="K1012" t="s">
        <v>443</v>
      </c>
      <c r="L1012" t="s">
        <v>1642</v>
      </c>
      <c r="M1012" t="s">
        <v>1631</v>
      </c>
      <c r="N1012" t="str">
        <f t="shared" si="15"/>
        <v>revenue,  segment,  seller_marketplace_services, dibs, 1stdibs.com, inc., internet retailers</v>
      </c>
    </row>
    <row r="1013" spans="4:14" x14ac:dyDescent="0.2">
      <c r="D1013" t="s">
        <v>4365</v>
      </c>
      <c r="E1013" t="s">
        <v>2041</v>
      </c>
      <c r="K1013" t="s">
        <v>489</v>
      </c>
      <c r="L1013" t="s">
        <v>1636</v>
      </c>
      <c r="M1013" t="s">
        <v>1631</v>
      </c>
      <c r="N1013" t="str">
        <f t="shared" si="15"/>
        <v>annual_active_buyers, ebay, ebay inc., internet retailers</v>
      </c>
    </row>
    <row r="1014" spans="4:14" x14ac:dyDescent="0.2">
      <c r="D1014" t="s">
        <v>4366</v>
      </c>
      <c r="E1014" t="s">
        <v>2042</v>
      </c>
      <c r="K1014" t="s">
        <v>489</v>
      </c>
      <c r="L1014" t="s">
        <v>1636</v>
      </c>
      <c r="M1014" t="s">
        <v>1631</v>
      </c>
      <c r="N1014" t="str">
        <f t="shared" si="15"/>
        <v>annual_active_sellers, ebay, ebay inc., internet retailers</v>
      </c>
    </row>
    <row r="1015" spans="4:14" x14ac:dyDescent="0.2">
      <c r="D1015" t="s">
        <v>4364</v>
      </c>
      <c r="E1015" t="s">
        <v>5232</v>
      </c>
      <c r="K1015" t="s">
        <v>489</v>
      </c>
      <c r="L1015" t="s">
        <v>1636</v>
      </c>
      <c r="M1015" t="s">
        <v>1631</v>
      </c>
      <c r="N1015" t="str">
        <f t="shared" si="15"/>
        <v>geographic,  revenues,  germany,  revenues, ebay, ebay inc., internet retailers</v>
      </c>
    </row>
    <row r="1016" spans="4:14" x14ac:dyDescent="0.2">
      <c r="D1016" t="s">
        <v>521</v>
      </c>
      <c r="E1016" t="s">
        <v>5233</v>
      </c>
      <c r="K1016" t="s">
        <v>489</v>
      </c>
      <c r="L1016" t="s">
        <v>1636</v>
      </c>
      <c r="M1016" t="s">
        <v>1631</v>
      </c>
      <c r="N1016" t="str">
        <f t="shared" si="15"/>
        <v>geographic,  revenues,  rest_world,  revenues, ebay, ebay inc., internet retailers</v>
      </c>
    </row>
    <row r="1017" spans="4:14" x14ac:dyDescent="0.2">
      <c r="D1017" t="s">
        <v>522</v>
      </c>
      <c r="E1017" t="s">
        <v>5234</v>
      </c>
      <c r="K1017" t="s">
        <v>489</v>
      </c>
      <c r="L1017" t="s">
        <v>1636</v>
      </c>
      <c r="M1017" t="s">
        <v>1631</v>
      </c>
      <c r="N1017" t="str">
        <f t="shared" si="15"/>
        <v>geographic,  revenues,  south_korea,  revenues, ebay, ebay inc., internet retailers</v>
      </c>
    </row>
    <row r="1018" spans="4:14" x14ac:dyDescent="0.2">
      <c r="D1018" t="s">
        <v>523</v>
      </c>
      <c r="E1018" t="s">
        <v>5235</v>
      </c>
      <c r="K1018" t="s">
        <v>489</v>
      </c>
      <c r="L1018" t="s">
        <v>1636</v>
      </c>
      <c r="M1018" t="s">
        <v>1631</v>
      </c>
      <c r="N1018" t="str">
        <f t="shared" si="15"/>
        <v>geographic,  revenues,  total_geographic,  revenues, ebay, ebay inc., internet retailers</v>
      </c>
    </row>
    <row r="1019" spans="4:14" x14ac:dyDescent="0.2">
      <c r="D1019" t="s">
        <v>321</v>
      </c>
      <c r="E1019" t="s">
        <v>5236</v>
      </c>
      <c r="K1019" t="s">
        <v>489</v>
      </c>
      <c r="L1019" t="s">
        <v>1636</v>
      </c>
      <c r="M1019" t="s">
        <v>1631</v>
      </c>
      <c r="N1019" t="str">
        <f t="shared" si="15"/>
        <v>geographic,  revenues,  us,  revenues, ebay, ebay inc., internet retailers</v>
      </c>
    </row>
    <row r="1020" spans="4:14" x14ac:dyDescent="0.2">
      <c r="D1020" t="s">
        <v>321</v>
      </c>
      <c r="E1020" t="s">
        <v>5237</v>
      </c>
      <c r="K1020" t="s">
        <v>489</v>
      </c>
      <c r="L1020" t="s">
        <v>1636</v>
      </c>
      <c r="M1020" t="s">
        <v>1631</v>
      </c>
      <c r="N1020" t="str">
        <f t="shared" si="15"/>
        <v>geographic,  revenues,  united_kingdom,  revenues, ebay, ebay inc., internet retailers</v>
      </c>
    </row>
    <row r="1021" spans="4:14" x14ac:dyDescent="0.2">
      <c r="D1021" t="s">
        <v>566</v>
      </c>
      <c r="E1021" t="s">
        <v>5238</v>
      </c>
      <c r="K1021" t="s">
        <v>489</v>
      </c>
      <c r="L1021" t="s">
        <v>1636</v>
      </c>
      <c r="M1021" t="s">
        <v>1631</v>
      </c>
      <c r="N1021" t="str">
        <f t="shared" si="15"/>
        <v>gross_merch,  ise_volume, ebay, ebay inc., internet retailers</v>
      </c>
    </row>
    <row r="1022" spans="4:14" x14ac:dyDescent="0.2">
      <c r="D1022" t="s">
        <v>568</v>
      </c>
      <c r="E1022" t="s">
        <v>5239</v>
      </c>
      <c r="K1022" t="s">
        <v>489</v>
      </c>
      <c r="L1022" t="s">
        <v>1636</v>
      </c>
      <c r="M1022" t="s">
        <v>1631</v>
      </c>
      <c r="N1022" t="str">
        <f t="shared" si="15"/>
        <v>segment,  revenues,  classifieds_,  _other,  revenues, ebay, ebay inc., internet retailers</v>
      </c>
    </row>
    <row r="1023" spans="4:14" x14ac:dyDescent="0.2">
      <c r="D1023" t="s">
        <v>151</v>
      </c>
      <c r="E1023" t="s">
        <v>5240</v>
      </c>
      <c r="K1023" t="s">
        <v>489</v>
      </c>
      <c r="L1023" t="s">
        <v>1636</v>
      </c>
      <c r="M1023" t="s">
        <v>1631</v>
      </c>
      <c r="N1023" t="str">
        <f t="shared" si="15"/>
        <v>segment,  revenues,  elimination_inter_segment_net,  revenues, ebay, ebay inc., internet retailers</v>
      </c>
    </row>
    <row r="1024" spans="4:14" x14ac:dyDescent="0.2">
      <c r="D1024" t="s">
        <v>570</v>
      </c>
      <c r="E1024" t="s">
        <v>5241</v>
      </c>
      <c r="K1024" t="s">
        <v>489</v>
      </c>
      <c r="L1024" t="s">
        <v>1636</v>
      </c>
      <c r="M1024" t="s">
        <v>1631</v>
      </c>
      <c r="N1024" t="str">
        <f t="shared" si="15"/>
        <v>segment,  revenues,  marketing_services,  other,  revenues, ebay, ebay inc., internet retailers</v>
      </c>
    </row>
    <row r="1025" spans="4:14" x14ac:dyDescent="0.2">
      <c r="D1025" t="s">
        <v>571</v>
      </c>
      <c r="E1025" t="s">
        <v>5242</v>
      </c>
      <c r="K1025" t="s">
        <v>489</v>
      </c>
      <c r="L1025" t="s">
        <v>1636</v>
      </c>
      <c r="M1025" t="s">
        <v>1631</v>
      </c>
      <c r="N1025" t="str">
        <f t="shared" si="15"/>
        <v>segment,  revenues,  marketing_services,  other,  revenues_classifieds, ebay, ebay inc., internet retailers</v>
      </c>
    </row>
    <row r="1026" spans="4:14" x14ac:dyDescent="0.2">
      <c r="D1026" t="s">
        <v>266</v>
      </c>
      <c r="E1026" t="s">
        <v>5243</v>
      </c>
      <c r="K1026" t="s">
        <v>489</v>
      </c>
      <c r="L1026" t="s">
        <v>1636</v>
      </c>
      <c r="M1026" t="s">
        <v>1631</v>
      </c>
      <c r="N1026" t="str">
        <f t="shared" si="15"/>
        <v>segment,  revenues,  marketing_services,  other,  revenues,  marketplace, ebay, ebay inc., internet retailers</v>
      </c>
    </row>
    <row r="1027" spans="4:14" x14ac:dyDescent="0.2">
      <c r="D1027" t="s">
        <v>588</v>
      </c>
      <c r="E1027" t="s">
        <v>5244</v>
      </c>
      <c r="K1027" t="s">
        <v>489</v>
      </c>
      <c r="L1027" t="s">
        <v>1636</v>
      </c>
      <c r="M1027" t="s">
        <v>1631</v>
      </c>
      <c r="N1027" t="str">
        <f t="shared" si="15"/>
        <v>segment,  revenues,  marketing_services,  other,  revenues_stubhub,  corporate,  other, ebay, ebay inc., internet retailers</v>
      </c>
    </row>
    <row r="1028" spans="4:14" x14ac:dyDescent="0.2">
      <c r="D1028" t="s">
        <v>274</v>
      </c>
      <c r="E1028" t="s">
        <v>5245</v>
      </c>
      <c r="K1028" t="s">
        <v>489</v>
      </c>
      <c r="L1028" t="s">
        <v>1636</v>
      </c>
      <c r="M1028" t="s">
        <v>1631</v>
      </c>
      <c r="N1028" t="str">
        <f t="shared" ref="N1028:N1091" si="16">CONCATENATE(E1028&amp;", ",LOWER(K1028)&amp;", ",LOWER(L1028)&amp;", ",LOWER(M1028))</f>
        <v>segment,  revenues,  marketplace,  revenues, ebay, ebay inc., internet retailers</v>
      </c>
    </row>
    <row r="1029" spans="4:14" x14ac:dyDescent="0.2">
      <c r="D1029" t="s">
        <v>589</v>
      </c>
      <c r="E1029" t="s">
        <v>5246</v>
      </c>
      <c r="K1029" t="s">
        <v>489</v>
      </c>
      <c r="L1029" t="s">
        <v>1636</v>
      </c>
      <c r="M1029" t="s">
        <v>1631</v>
      </c>
      <c r="N1029" t="str">
        <f t="shared" si="16"/>
        <v>segment,  revenues,  net_transaction,  revenues, ebay, ebay inc., internet retailers</v>
      </c>
    </row>
    <row r="1030" spans="4:14" x14ac:dyDescent="0.2">
      <c r="D1030" t="s">
        <v>590</v>
      </c>
      <c r="E1030" t="s">
        <v>5247</v>
      </c>
      <c r="K1030" t="s">
        <v>489</v>
      </c>
      <c r="L1030" t="s">
        <v>1636</v>
      </c>
      <c r="M1030" t="s">
        <v>1631</v>
      </c>
      <c r="N1030" t="str">
        <f t="shared" si="16"/>
        <v>segment,  revenues,  net_transaction,  revenues,  marketplace, ebay, ebay inc., internet retailers</v>
      </c>
    </row>
    <row r="1031" spans="4:14" x14ac:dyDescent="0.2">
      <c r="D1031" t="s">
        <v>591</v>
      </c>
      <c r="E1031" t="s">
        <v>5248</v>
      </c>
      <c r="K1031" t="s">
        <v>489</v>
      </c>
      <c r="L1031" t="s">
        <v>1636</v>
      </c>
      <c r="M1031" t="s">
        <v>1631</v>
      </c>
      <c r="N1031" t="str">
        <f t="shared" si="16"/>
        <v>segment,  revenues,  net_transaction,  revenues,  stubhub, ebay, ebay inc., internet retailers</v>
      </c>
    </row>
    <row r="1032" spans="4:14" x14ac:dyDescent="0.2">
      <c r="D1032" t="s">
        <v>592</v>
      </c>
      <c r="E1032" t="s">
        <v>5249</v>
      </c>
      <c r="K1032" t="s">
        <v>489</v>
      </c>
      <c r="L1032" t="s">
        <v>1636</v>
      </c>
      <c r="M1032" t="s">
        <v>1631</v>
      </c>
      <c r="N1032" t="str">
        <f t="shared" si="16"/>
        <v>segment,  revenues,  total_net,  revenues, ebay, ebay inc., internet retailers</v>
      </c>
    </row>
    <row r="1033" spans="4:14" x14ac:dyDescent="0.2">
      <c r="D1033" t="s">
        <v>88</v>
      </c>
      <c r="E1033" t="s">
        <v>5250</v>
      </c>
      <c r="K1033" t="s">
        <v>489</v>
      </c>
      <c r="L1033" t="s">
        <v>1636</v>
      </c>
      <c r="M1033" t="s">
        <v>1631</v>
      </c>
      <c r="N1033" t="str">
        <f t="shared" si="16"/>
        <v>segment,  revenues,  total_segment,  revenues, ebay, ebay inc., internet retailers</v>
      </c>
    </row>
    <row r="1034" spans="4:14" x14ac:dyDescent="0.2">
      <c r="D1034" t="s">
        <v>593</v>
      </c>
      <c r="E1034" t="s">
        <v>5251</v>
      </c>
      <c r="K1034" t="s">
        <v>489</v>
      </c>
      <c r="L1034" t="s">
        <v>1636</v>
      </c>
      <c r="M1034" t="s">
        <v>1631</v>
      </c>
      <c r="N1034" t="str">
        <f t="shared" si="16"/>
        <v>take_rate,  take_rate, ebay, ebay inc., internet retailers</v>
      </c>
    </row>
    <row r="1035" spans="4:14" x14ac:dyDescent="0.2">
      <c r="D1035" t="s">
        <v>594</v>
      </c>
      <c r="E1035" t="s">
        <v>5227</v>
      </c>
      <c r="K1035" t="s">
        <v>515</v>
      </c>
      <c r="L1035" t="s">
        <v>1635</v>
      </c>
      <c r="M1035" t="s">
        <v>1631</v>
      </c>
      <c r="N1035" t="str">
        <f t="shared" si="16"/>
        <v>active_buyers,  active_buyers, etsy, etsy inc, internet retailers</v>
      </c>
    </row>
    <row r="1036" spans="4:14" x14ac:dyDescent="0.2">
      <c r="D1036" t="s">
        <v>1504</v>
      </c>
      <c r="E1036" t="s">
        <v>5227</v>
      </c>
      <c r="K1036" t="s">
        <v>515</v>
      </c>
      <c r="L1036" t="s">
        <v>1635</v>
      </c>
      <c r="M1036" t="s">
        <v>1631</v>
      </c>
      <c r="N1036" t="str">
        <f t="shared" si="16"/>
        <v>active_buyers,  active_buyers, etsy, etsy inc, internet retailers</v>
      </c>
    </row>
    <row r="1037" spans="4:14" x14ac:dyDescent="0.2">
      <c r="D1037" t="s">
        <v>682</v>
      </c>
      <c r="E1037" t="s">
        <v>5252</v>
      </c>
      <c r="K1037" t="s">
        <v>515</v>
      </c>
      <c r="L1037" t="s">
        <v>1635</v>
      </c>
      <c r="M1037" t="s">
        <v>1631</v>
      </c>
      <c r="N1037" t="str">
        <f t="shared" si="16"/>
        <v>active_sellers,  active_sellers, etsy, etsy inc, internet retailers</v>
      </c>
    </row>
    <row r="1038" spans="4:14" x14ac:dyDescent="0.2">
      <c r="D1038" t="s">
        <v>683</v>
      </c>
      <c r="E1038" t="s">
        <v>5252</v>
      </c>
      <c r="K1038" t="s">
        <v>515</v>
      </c>
      <c r="L1038" t="s">
        <v>1635</v>
      </c>
      <c r="M1038" t="s">
        <v>1631</v>
      </c>
      <c r="N1038" t="str">
        <f t="shared" si="16"/>
        <v>active_sellers,  active_sellers, etsy, etsy inc, internet retailers</v>
      </c>
    </row>
    <row r="1039" spans="4:14" x14ac:dyDescent="0.2">
      <c r="D1039" t="s">
        <v>684</v>
      </c>
      <c r="E1039" t="s">
        <v>5253</v>
      </c>
      <c r="K1039" t="s">
        <v>515</v>
      </c>
      <c r="L1039" t="s">
        <v>1635</v>
      </c>
      <c r="M1039" t="s">
        <v>1631</v>
      </c>
      <c r="N1039" t="str">
        <f t="shared" si="16"/>
        <v>gross_merch,  ise_sales, etsy, etsy inc, internet retailers</v>
      </c>
    </row>
    <row r="1040" spans="4:14" x14ac:dyDescent="0.2">
      <c r="D1040" t="s">
        <v>685</v>
      </c>
      <c r="E1040" t="s">
        <v>5254</v>
      </c>
      <c r="K1040" t="s">
        <v>515</v>
      </c>
      <c r="L1040" t="s">
        <v>1635</v>
      </c>
      <c r="M1040" t="s">
        <v>1631</v>
      </c>
      <c r="N1040" t="str">
        <f t="shared" si="16"/>
        <v>international_gross_merch,  ise_sales, etsy, etsy inc, internet retailers</v>
      </c>
    </row>
    <row r="1041" spans="4:14" x14ac:dyDescent="0.2">
      <c r="D1041" t="s">
        <v>686</v>
      </c>
      <c r="E1041" t="s">
        <v>5255</v>
      </c>
      <c r="K1041" t="s">
        <v>515</v>
      </c>
      <c r="L1041" t="s">
        <v>1635</v>
      </c>
      <c r="M1041" t="s">
        <v>1631</v>
      </c>
      <c r="N1041" t="str">
        <f t="shared" si="16"/>
        <v>mobile_gross_merch,  ise_sales, etsy, etsy inc, internet retailers</v>
      </c>
    </row>
    <row r="1042" spans="4:14" x14ac:dyDescent="0.2">
      <c r="D1042" t="s">
        <v>687</v>
      </c>
      <c r="E1042" t="s">
        <v>5256</v>
      </c>
      <c r="K1042" t="s">
        <v>515</v>
      </c>
      <c r="L1042" t="s">
        <v>1635</v>
      </c>
      <c r="M1042" t="s">
        <v>1631</v>
      </c>
      <c r="N1042" t="str">
        <f t="shared" si="16"/>
        <v>segment,  revenue,  gross_merch,  ise_sales, etsy, etsy inc, internet retailers</v>
      </c>
    </row>
    <row r="1043" spans="4:14" x14ac:dyDescent="0.2">
      <c r="D1043" t="s">
        <v>688</v>
      </c>
      <c r="E1043" t="s">
        <v>5257</v>
      </c>
      <c r="K1043" t="s">
        <v>515</v>
      </c>
      <c r="L1043" t="s">
        <v>1635</v>
      </c>
      <c r="M1043" t="s">
        <v>1631</v>
      </c>
      <c r="N1043" t="str">
        <f t="shared" si="16"/>
        <v>segment,  revenue,  marketplace,  revenue, etsy, etsy inc, internet retailers</v>
      </c>
    </row>
    <row r="1044" spans="4:14" x14ac:dyDescent="0.2">
      <c r="D1044" t="s">
        <v>689</v>
      </c>
      <c r="E1044" t="s">
        <v>5258</v>
      </c>
      <c r="K1044" t="s">
        <v>515</v>
      </c>
      <c r="L1044" t="s">
        <v>1635</v>
      </c>
      <c r="M1044" t="s">
        <v>1631</v>
      </c>
      <c r="N1044" t="str">
        <f t="shared" si="16"/>
        <v>segment,  revenue,  marketplace_rvenue, etsy, etsy inc, internet retailers</v>
      </c>
    </row>
    <row r="1045" spans="4:14" x14ac:dyDescent="0.2">
      <c r="D1045" t="s">
        <v>321</v>
      </c>
      <c r="E1045" t="s">
        <v>5259</v>
      </c>
      <c r="K1045" t="s">
        <v>515</v>
      </c>
      <c r="L1045" t="s">
        <v>1635</v>
      </c>
      <c r="M1045" t="s">
        <v>1631</v>
      </c>
      <c r="N1045" t="str">
        <f t="shared" si="16"/>
        <v>segment,  revenue,  services,  revenue, etsy, etsy inc, internet retailers</v>
      </c>
    </row>
    <row r="1046" spans="4:14" x14ac:dyDescent="0.2">
      <c r="D1046" t="s">
        <v>566</v>
      </c>
      <c r="E1046" t="s">
        <v>1876</v>
      </c>
      <c r="K1046" t="s">
        <v>564</v>
      </c>
      <c r="L1046" t="s">
        <v>1648</v>
      </c>
      <c r="M1046" t="s">
        <v>1631</v>
      </c>
      <c r="N1046" t="str">
        <f t="shared" si="16"/>
        <v>active_customers, figs, figs inc, internet retailers</v>
      </c>
    </row>
    <row r="1047" spans="4:14" x14ac:dyDescent="0.2">
      <c r="D1047" t="s">
        <v>321</v>
      </c>
      <c r="E1047" t="s">
        <v>1876</v>
      </c>
      <c r="K1047" t="s">
        <v>564</v>
      </c>
      <c r="L1047" t="s">
        <v>1648</v>
      </c>
      <c r="M1047" t="s">
        <v>1631</v>
      </c>
      <c r="N1047" t="str">
        <f t="shared" si="16"/>
        <v>active_customers, figs, figs inc, internet retailers</v>
      </c>
    </row>
    <row r="1048" spans="4:14" x14ac:dyDescent="0.2">
      <c r="D1048" t="s">
        <v>960</v>
      </c>
      <c r="E1048" t="s">
        <v>5200</v>
      </c>
      <c r="K1048" t="s">
        <v>564</v>
      </c>
      <c r="L1048" t="s">
        <v>1648</v>
      </c>
      <c r="M1048" t="s">
        <v>1631</v>
      </c>
      <c r="N1048" t="str">
        <f t="shared" si="16"/>
        <v>order_value,  order_value, figs, figs inc, internet retailers</v>
      </c>
    </row>
    <row r="1049" spans="4:14" x14ac:dyDescent="0.2">
      <c r="D1049" t="s">
        <v>961</v>
      </c>
      <c r="E1049" t="s">
        <v>5260</v>
      </c>
      <c r="K1049" t="s">
        <v>564</v>
      </c>
      <c r="L1049" t="s">
        <v>1648</v>
      </c>
      <c r="M1049" t="s">
        <v>1631</v>
      </c>
      <c r="N1049" t="str">
        <f t="shared" si="16"/>
        <v>geographical,  revenue,  rest_the_world, figs, figs inc, internet retailers</v>
      </c>
    </row>
    <row r="1050" spans="4:14" x14ac:dyDescent="0.2">
      <c r="D1050" t="s">
        <v>961</v>
      </c>
      <c r="E1050" t="s">
        <v>5261</v>
      </c>
      <c r="K1050" t="s">
        <v>564</v>
      </c>
      <c r="L1050" t="s">
        <v>1648</v>
      </c>
      <c r="M1050" t="s">
        <v>1631</v>
      </c>
      <c r="N1050" t="str">
        <f t="shared" si="16"/>
        <v>geographical,  revenue,  united_states, figs, figs inc, internet retailers</v>
      </c>
    </row>
    <row r="1051" spans="4:14" x14ac:dyDescent="0.2">
      <c r="D1051" t="s">
        <v>962</v>
      </c>
      <c r="E1051" t="s">
        <v>5262</v>
      </c>
      <c r="K1051" t="s">
        <v>564</v>
      </c>
      <c r="L1051" t="s">
        <v>1648</v>
      </c>
      <c r="M1051" t="s">
        <v>1631</v>
      </c>
      <c r="N1051" t="str">
        <f t="shared" si="16"/>
        <v>revenue_segment,  non_scrubs, figs, figs inc, internet retailers</v>
      </c>
    </row>
    <row r="1052" spans="4:14" x14ac:dyDescent="0.2">
      <c r="D1052" t="s">
        <v>962</v>
      </c>
      <c r="E1052" t="s">
        <v>5263</v>
      </c>
      <c r="K1052" t="s">
        <v>564</v>
      </c>
      <c r="L1052" t="s">
        <v>1648</v>
      </c>
      <c r="M1052" t="s">
        <v>1631</v>
      </c>
      <c r="N1052" t="str">
        <f t="shared" si="16"/>
        <v>revenue_segment,  scrubs, figs, figs inc, internet retailers</v>
      </c>
    </row>
    <row r="1053" spans="4:14" x14ac:dyDescent="0.2">
      <c r="D1053" t="s">
        <v>444</v>
      </c>
      <c r="E1053" t="s">
        <v>5264</v>
      </c>
      <c r="K1053" t="s">
        <v>586</v>
      </c>
      <c r="L1053" t="s">
        <v>1644</v>
      </c>
      <c r="M1053" t="s">
        <v>1631</v>
      </c>
      <c r="N1053" t="str">
        <f t="shared" si="16"/>
        <v>revenues,  channel,  e_commerce,  revenue, flws, 1-800-flowers.com inc, internet retailers</v>
      </c>
    </row>
    <row r="1054" spans="4:14" x14ac:dyDescent="0.2">
      <c r="D1054" t="s">
        <v>444</v>
      </c>
      <c r="E1054" t="s">
        <v>5265</v>
      </c>
      <c r="K1054" t="s">
        <v>586</v>
      </c>
      <c r="L1054" t="s">
        <v>1644</v>
      </c>
      <c r="M1054" t="s">
        <v>1631</v>
      </c>
      <c r="N1054" t="str">
        <f t="shared" si="16"/>
        <v>revenues,  channel,  e_commerce,  revenue_(combined_online,  telephonic), flws, 1-800-flowers.com inc, internet retailers</v>
      </c>
    </row>
    <row r="1055" spans="4:14" x14ac:dyDescent="0.2">
      <c r="D1055" t="s">
        <v>1001</v>
      </c>
      <c r="E1055" t="s">
        <v>5266</v>
      </c>
      <c r="K1055" t="s">
        <v>586</v>
      </c>
      <c r="L1055" t="s">
        <v>1644</v>
      </c>
      <c r="M1055" t="s">
        <v>1631</v>
      </c>
      <c r="N1055" t="str">
        <f t="shared" si="16"/>
        <v>revenues,  channel,  other,  revenue, flws, 1-800-flowers.com inc, internet retailers</v>
      </c>
    </row>
    <row r="1056" spans="4:14" x14ac:dyDescent="0.2">
      <c r="D1056" t="s">
        <v>1001</v>
      </c>
      <c r="E1056" t="s">
        <v>5267</v>
      </c>
      <c r="K1056" t="s">
        <v>586</v>
      </c>
      <c r="L1056" t="s">
        <v>1644</v>
      </c>
      <c r="M1056" t="s">
        <v>1631</v>
      </c>
      <c r="N1056" t="str">
        <f t="shared" si="16"/>
        <v>segment,  revenue,  1_800_flowers.com_consumer_floral,  revenue, flws, 1-800-flowers.com inc, internet retailers</v>
      </c>
    </row>
    <row r="1057" spans="4:14" x14ac:dyDescent="0.2">
      <c r="D1057" t="s">
        <v>1004</v>
      </c>
      <c r="E1057" t="s">
        <v>5268</v>
      </c>
      <c r="K1057" t="s">
        <v>586</v>
      </c>
      <c r="L1057" t="s">
        <v>1644</v>
      </c>
      <c r="M1057" t="s">
        <v>1631</v>
      </c>
      <c r="N1057" t="str">
        <f t="shared" si="16"/>
        <v>segment,  revenue,  bloomnet,  revenue, flws, 1-800-flowers.com inc, internet retailers</v>
      </c>
    </row>
    <row r="1058" spans="4:14" x14ac:dyDescent="0.2">
      <c r="D1058" t="s">
        <v>1003</v>
      </c>
      <c r="E1058" t="s">
        <v>5269</v>
      </c>
      <c r="K1058" t="s">
        <v>586</v>
      </c>
      <c r="L1058" t="s">
        <v>1644</v>
      </c>
      <c r="M1058" t="s">
        <v>1631</v>
      </c>
      <c r="N1058" t="str">
        <f t="shared" si="16"/>
        <v>segment,  revenue,  bloomnet_wire_service,  revenue, flws, 1-800-flowers.com inc, internet retailers</v>
      </c>
    </row>
    <row r="1059" spans="4:14" x14ac:dyDescent="0.2">
      <c r="D1059" t="s">
        <v>1005</v>
      </c>
      <c r="E1059" t="s">
        <v>5270</v>
      </c>
      <c r="K1059" t="s">
        <v>586</v>
      </c>
      <c r="L1059" t="s">
        <v>1644</v>
      </c>
      <c r="M1059" t="s">
        <v>1631</v>
      </c>
      <c r="N1059" t="str">
        <f t="shared" si="16"/>
        <v>segment,  revenue,  consumer_floral,  gifts,  revenue, flws, 1-800-flowers.com inc, internet retailers</v>
      </c>
    </row>
    <row r="1060" spans="4:14" x14ac:dyDescent="0.2">
      <c r="D1060" t="s">
        <v>1006</v>
      </c>
      <c r="E1060" t="s">
        <v>4380</v>
      </c>
      <c r="K1060" t="s">
        <v>586</v>
      </c>
      <c r="L1060" t="s">
        <v>1644</v>
      </c>
      <c r="M1060" t="s">
        <v>1631</v>
      </c>
      <c r="N1060" t="str">
        <f t="shared" si="16"/>
        <v>segment,  revenue,  corporate,  revenue, flws, 1-800-flowers.com inc, internet retailers</v>
      </c>
    </row>
    <row r="1061" spans="4:14" x14ac:dyDescent="0.2">
      <c r="D1061" t="s">
        <v>1007</v>
      </c>
      <c r="E1061" t="s">
        <v>5271</v>
      </c>
      <c r="K1061" t="s">
        <v>586</v>
      </c>
      <c r="L1061" t="s">
        <v>1644</v>
      </c>
      <c r="M1061" t="s">
        <v>1631</v>
      </c>
      <c r="N1061" t="str">
        <f t="shared" si="16"/>
        <v>segment,  revenue,  gourmet_food,  gift_baskets,  revenue, flws, 1-800-flowers.com inc, internet retailers</v>
      </c>
    </row>
    <row r="1062" spans="4:14" x14ac:dyDescent="0.2">
      <c r="D1062" t="s">
        <v>1008</v>
      </c>
      <c r="E1062" t="s">
        <v>5272</v>
      </c>
      <c r="K1062" t="s">
        <v>586</v>
      </c>
      <c r="L1062" t="s">
        <v>1644</v>
      </c>
      <c r="M1062" t="s">
        <v>1631</v>
      </c>
      <c r="N1062" t="str">
        <f t="shared" si="16"/>
        <v>segment,  revenue,  intercompany_eliminations, flws, 1-800-flowers.com inc, internet retailers</v>
      </c>
    </row>
    <row r="1063" spans="4:14" x14ac:dyDescent="0.2">
      <c r="D1063" t="s">
        <v>1029</v>
      </c>
      <c r="E1063" t="s">
        <v>5273</v>
      </c>
      <c r="K1063" t="s">
        <v>680</v>
      </c>
      <c r="L1063" t="s">
        <v>1646</v>
      </c>
      <c r="M1063" t="s">
        <v>1631</v>
      </c>
      <c r="N1063" t="str">
        <f t="shared" si="16"/>
        <v>active_customers,  for_the_trailing_twelve_months, grpn, groupon, inc., internet retailers</v>
      </c>
    </row>
    <row r="1064" spans="4:14" x14ac:dyDescent="0.2">
      <c r="D1064" t="s">
        <v>1029</v>
      </c>
      <c r="E1064" t="s">
        <v>5274</v>
      </c>
      <c r="K1064" t="s">
        <v>680</v>
      </c>
      <c r="L1064" t="s">
        <v>1646</v>
      </c>
      <c r="M1064" t="s">
        <v>1631</v>
      </c>
      <c r="N1064" t="str">
        <f t="shared" si="16"/>
        <v>gross_billings,  gross_billings, grpn, groupon, inc., internet retailers</v>
      </c>
    </row>
    <row r="1065" spans="4:14" x14ac:dyDescent="0.2">
      <c r="D1065" t="s">
        <v>1033</v>
      </c>
      <c r="E1065" t="s">
        <v>5275</v>
      </c>
      <c r="K1065" t="s">
        <v>680</v>
      </c>
      <c r="L1065" t="s">
        <v>1646</v>
      </c>
      <c r="M1065" t="s">
        <v>1631</v>
      </c>
      <c r="N1065" t="str">
        <f t="shared" si="16"/>
        <v>revenue,  product, grpn, groupon, inc., internet retailers</v>
      </c>
    </row>
    <row r="1066" spans="4:14" x14ac:dyDescent="0.2">
      <c r="D1066" t="s">
        <v>802</v>
      </c>
      <c r="E1066" t="s">
        <v>5276</v>
      </c>
      <c r="K1066" t="s">
        <v>680</v>
      </c>
      <c r="L1066" t="s">
        <v>1646</v>
      </c>
      <c r="M1066" t="s">
        <v>1631</v>
      </c>
      <c r="N1066" t="str">
        <f t="shared" si="16"/>
        <v>revenue,  service, grpn, groupon, inc., internet retailers</v>
      </c>
    </row>
    <row r="1067" spans="4:14" x14ac:dyDescent="0.2">
      <c r="D1067" t="s">
        <v>260</v>
      </c>
      <c r="E1067" t="s">
        <v>5277</v>
      </c>
      <c r="K1067" t="s">
        <v>680</v>
      </c>
      <c r="L1067" t="s">
        <v>1646</v>
      </c>
      <c r="M1067" t="s">
        <v>1631</v>
      </c>
      <c r="N1067" t="str">
        <f t="shared" si="16"/>
        <v>total_units,  total_units_international, grpn, groupon, inc., internet retailers</v>
      </c>
    </row>
    <row r="1068" spans="4:14" x14ac:dyDescent="0.2">
      <c r="D1068" t="s">
        <v>1034</v>
      </c>
      <c r="E1068" t="s">
        <v>5278</v>
      </c>
      <c r="K1068" t="s">
        <v>680</v>
      </c>
      <c r="L1068" t="s">
        <v>1646</v>
      </c>
      <c r="M1068" t="s">
        <v>1631</v>
      </c>
      <c r="N1068" t="str">
        <f t="shared" si="16"/>
        <v>total_units,  total_units_north_america, grpn, groupon, inc., internet retailers</v>
      </c>
    </row>
    <row r="1069" spans="4:14" x14ac:dyDescent="0.2">
      <c r="D1069" t="s">
        <v>1035</v>
      </c>
      <c r="E1069" t="s">
        <v>5279</v>
      </c>
      <c r="K1069" t="s">
        <v>680</v>
      </c>
      <c r="L1069" t="s">
        <v>1646</v>
      </c>
      <c r="M1069" t="s">
        <v>1631</v>
      </c>
      <c r="N1069" t="str">
        <f t="shared" si="16"/>
        <v>ttm,  active_customers, grpn, groupon, inc., internet retailers</v>
      </c>
    </row>
    <row r="1070" spans="4:14" x14ac:dyDescent="0.2">
      <c r="D1070" t="s">
        <v>804</v>
      </c>
      <c r="E1070" t="s">
        <v>5280</v>
      </c>
      <c r="K1070" t="s">
        <v>680</v>
      </c>
      <c r="L1070" t="s">
        <v>1646</v>
      </c>
      <c r="M1070" t="s">
        <v>1631</v>
      </c>
      <c r="N1070" t="str">
        <f t="shared" si="16"/>
        <v>ttm,  active_customers,  international, grpn, groupon, inc., internet retailers</v>
      </c>
    </row>
    <row r="1071" spans="4:14" x14ac:dyDescent="0.2">
      <c r="D1071" t="s">
        <v>1036</v>
      </c>
      <c r="E1071" t="s">
        <v>5281</v>
      </c>
      <c r="K1071" t="s">
        <v>680</v>
      </c>
      <c r="L1071" t="s">
        <v>1646</v>
      </c>
      <c r="M1071" t="s">
        <v>1631</v>
      </c>
      <c r="N1071" t="str">
        <f t="shared" si="16"/>
        <v>ttm,  active_customers,  north_america, grpn, groupon, inc., internet retailers</v>
      </c>
    </row>
    <row r="1072" spans="4:14" x14ac:dyDescent="0.2">
      <c r="D1072" t="s">
        <v>66</v>
      </c>
      <c r="E1072" t="s">
        <v>4688</v>
      </c>
      <c r="K1072" t="s">
        <v>958</v>
      </c>
      <c r="L1072" t="s">
        <v>1652</v>
      </c>
      <c r="M1072" t="s">
        <v>1631</v>
      </c>
      <c r="N1072" t="str">
        <f t="shared" si="16"/>
        <v>customers,  active_customers, ostk, overstock.com inc., internet retailers</v>
      </c>
    </row>
    <row r="1073" spans="4:14" x14ac:dyDescent="0.2">
      <c r="D1073" t="s">
        <v>1037</v>
      </c>
      <c r="E1073" t="s">
        <v>5282</v>
      </c>
      <c r="K1073" t="s">
        <v>958</v>
      </c>
      <c r="L1073" t="s">
        <v>1652</v>
      </c>
      <c r="M1073" t="s">
        <v>1631</v>
      </c>
      <c r="N1073" t="str">
        <f t="shared" si="16"/>
        <v>orders,  order_value, ostk, overstock.com inc., internet retailers</v>
      </c>
    </row>
    <row r="1074" spans="4:14" x14ac:dyDescent="0.2">
      <c r="D1074" t="s">
        <v>1038</v>
      </c>
      <c r="E1074" t="s">
        <v>5283</v>
      </c>
      <c r="K1074" t="s">
        <v>958</v>
      </c>
      <c r="L1074" t="s">
        <v>1652</v>
      </c>
      <c r="M1074" t="s">
        <v>1631</v>
      </c>
      <c r="N1074" t="str">
        <f t="shared" si="16"/>
        <v>orders,  active_customers, ostk, overstock.com inc., internet retailers</v>
      </c>
    </row>
    <row r="1075" spans="4:14" x14ac:dyDescent="0.2">
      <c r="D1075" t="s">
        <v>1039</v>
      </c>
      <c r="E1075" t="s">
        <v>5284</v>
      </c>
      <c r="K1075" t="s">
        <v>958</v>
      </c>
      <c r="L1075" t="s">
        <v>1652</v>
      </c>
      <c r="M1075" t="s">
        <v>1631</v>
      </c>
      <c r="N1075" t="str">
        <f t="shared" si="16"/>
        <v>orders,  mobile_device, ostk, overstock.com inc., internet retailers</v>
      </c>
    </row>
    <row r="1076" spans="4:14" x14ac:dyDescent="0.2">
      <c r="D1076" t="s">
        <v>1040</v>
      </c>
      <c r="E1076" t="s">
        <v>5285</v>
      </c>
      <c r="K1076" t="s">
        <v>958</v>
      </c>
      <c r="L1076" t="s">
        <v>1652</v>
      </c>
      <c r="M1076" t="s">
        <v>1631</v>
      </c>
      <c r="N1076" t="str">
        <f t="shared" si="16"/>
        <v>orders,  orders_delivered, ostk, overstock.com inc., internet retailers</v>
      </c>
    </row>
    <row r="1077" spans="4:14" x14ac:dyDescent="0.2">
      <c r="D1077" t="s">
        <v>1538</v>
      </c>
      <c r="E1077" t="s">
        <v>5285</v>
      </c>
      <c r="K1077" t="s">
        <v>958</v>
      </c>
      <c r="L1077" t="s">
        <v>1652</v>
      </c>
      <c r="M1077" t="s">
        <v>1631</v>
      </c>
      <c r="N1077" t="str">
        <f t="shared" si="16"/>
        <v>orders,  orders_delivered, ostk, overstock.com inc., internet retailers</v>
      </c>
    </row>
    <row r="1078" spans="4:14" x14ac:dyDescent="0.2">
      <c r="D1078" t="s">
        <v>566</v>
      </c>
      <c r="E1078" t="s">
        <v>5286</v>
      </c>
      <c r="K1078" t="s">
        <v>958</v>
      </c>
      <c r="L1078" t="s">
        <v>1652</v>
      </c>
      <c r="M1078" t="s">
        <v>1631</v>
      </c>
      <c r="N1078" t="str">
        <f t="shared" si="16"/>
        <v>orders,  orders,  active_customer, ostk, overstock.com inc., internet retailers</v>
      </c>
    </row>
    <row r="1079" spans="4:14" x14ac:dyDescent="0.2">
      <c r="D1079" t="s">
        <v>1059</v>
      </c>
      <c r="E1079" t="s">
        <v>5286</v>
      </c>
      <c r="K1079" t="s">
        <v>958</v>
      </c>
      <c r="L1079" t="s">
        <v>1652</v>
      </c>
      <c r="M1079" t="s">
        <v>1631</v>
      </c>
      <c r="N1079" t="str">
        <f t="shared" si="16"/>
        <v>orders,  orders,  active_customer, ostk, overstock.com inc., internet retailers</v>
      </c>
    </row>
    <row r="1080" spans="4:14" x14ac:dyDescent="0.2">
      <c r="D1080" t="s">
        <v>1060</v>
      </c>
      <c r="E1080" t="s">
        <v>5227</v>
      </c>
      <c r="K1080" t="s">
        <v>1000</v>
      </c>
      <c r="L1080" t="s">
        <v>1632</v>
      </c>
      <c r="M1080" t="s">
        <v>1631</v>
      </c>
      <c r="N1080" t="str">
        <f t="shared" si="16"/>
        <v>active_buyers,  active_buyers, posh, poshmark inc, internet retailers</v>
      </c>
    </row>
    <row r="1081" spans="4:14" x14ac:dyDescent="0.2">
      <c r="D1081" t="s">
        <v>1061</v>
      </c>
      <c r="E1081" t="s">
        <v>5227</v>
      </c>
      <c r="K1081" t="s">
        <v>1000</v>
      </c>
      <c r="L1081" t="s">
        <v>1632</v>
      </c>
      <c r="M1081" t="s">
        <v>1631</v>
      </c>
      <c r="N1081" t="str">
        <f t="shared" si="16"/>
        <v>active_buyers,  active_buyers, posh, poshmark inc, internet retailers</v>
      </c>
    </row>
    <row r="1082" spans="4:14" x14ac:dyDescent="0.2">
      <c r="D1082" t="s">
        <v>1062</v>
      </c>
      <c r="E1082" t="s">
        <v>2789</v>
      </c>
      <c r="K1082" t="s">
        <v>1000</v>
      </c>
      <c r="L1082" t="s">
        <v>1632</v>
      </c>
      <c r="M1082" t="s">
        <v>1631</v>
      </c>
      <c r="N1082" t="str">
        <f t="shared" si="16"/>
        <v>gross_merch, posh, poshmark inc, internet retailers</v>
      </c>
    </row>
    <row r="1083" spans="4:14" x14ac:dyDescent="0.2">
      <c r="D1083" t="s">
        <v>1082</v>
      </c>
      <c r="E1083" t="s">
        <v>2789</v>
      </c>
      <c r="K1083" t="s">
        <v>1000</v>
      </c>
      <c r="L1083" t="s">
        <v>1632</v>
      </c>
      <c r="M1083" t="s">
        <v>1631</v>
      </c>
      <c r="N1083" t="str">
        <f t="shared" si="16"/>
        <v>gross_merch, posh, poshmark inc, internet retailers</v>
      </c>
    </row>
    <row r="1084" spans="4:14" x14ac:dyDescent="0.2">
      <c r="D1084" t="s">
        <v>1083</v>
      </c>
      <c r="E1084" t="s">
        <v>5287</v>
      </c>
      <c r="K1084" t="s">
        <v>1002</v>
      </c>
      <c r="L1084" t="s">
        <v>1630</v>
      </c>
      <c r="M1084" t="s">
        <v>1631</v>
      </c>
      <c r="N1084" t="str">
        <f t="shared" si="16"/>
        <v>revenue,  product_type,  hard_parts, prts, carparts.com inc, internet retailers</v>
      </c>
    </row>
    <row r="1085" spans="4:14" x14ac:dyDescent="0.2">
      <c r="D1085" t="s">
        <v>1085</v>
      </c>
      <c r="E1085" t="s">
        <v>5288</v>
      </c>
      <c r="K1085" t="s">
        <v>1002</v>
      </c>
      <c r="L1085" t="s">
        <v>1630</v>
      </c>
      <c r="M1085" t="s">
        <v>1631</v>
      </c>
      <c r="N1085" t="str">
        <f t="shared" si="16"/>
        <v>revenue,  product_type,  performance, prts, carparts.com inc, internet retailers</v>
      </c>
    </row>
    <row r="1086" spans="4:14" x14ac:dyDescent="0.2">
      <c r="D1086" t="s">
        <v>1087</v>
      </c>
      <c r="E1086" t="s">
        <v>5289</v>
      </c>
      <c r="K1086" t="s">
        <v>1002</v>
      </c>
      <c r="L1086" t="s">
        <v>1630</v>
      </c>
      <c r="M1086" t="s">
        <v>1631</v>
      </c>
      <c r="N1086" t="str">
        <f t="shared" si="16"/>
        <v>revenue,  product_type,  replacement_parts, prts, carparts.com inc, internet retailers</v>
      </c>
    </row>
    <row r="1087" spans="4:14" x14ac:dyDescent="0.2">
      <c r="D1087" t="s">
        <v>1088</v>
      </c>
      <c r="E1087" t="s">
        <v>5290</v>
      </c>
      <c r="K1087" t="s">
        <v>1002</v>
      </c>
      <c r="L1087" t="s">
        <v>1630</v>
      </c>
      <c r="M1087" t="s">
        <v>1631</v>
      </c>
      <c r="N1087" t="str">
        <f t="shared" si="16"/>
        <v>revenue,  product_type,  hard_parts,  hard_parts, prts, carparts.com inc, internet retailers</v>
      </c>
    </row>
    <row r="1088" spans="4:14" x14ac:dyDescent="0.2">
      <c r="D1088" t="s">
        <v>1090</v>
      </c>
      <c r="E1088" t="s">
        <v>5291</v>
      </c>
      <c r="K1088" t="s">
        <v>1002</v>
      </c>
      <c r="L1088" t="s">
        <v>1630</v>
      </c>
      <c r="M1088" t="s">
        <v>1631</v>
      </c>
      <c r="N1088" t="str">
        <f t="shared" si="16"/>
        <v>revenue,  product_type,  performance,  performance, prts, carparts.com inc, internet retailers</v>
      </c>
    </row>
    <row r="1089" spans="4:14" x14ac:dyDescent="0.2">
      <c r="D1089" t="s">
        <v>321</v>
      </c>
      <c r="E1089" t="s">
        <v>5292</v>
      </c>
      <c r="K1089" t="s">
        <v>1002</v>
      </c>
      <c r="L1089" t="s">
        <v>1630</v>
      </c>
      <c r="M1089" t="s">
        <v>1631</v>
      </c>
      <c r="N1089" t="str">
        <f t="shared" si="16"/>
        <v>revenue,  product_type,  replacement_parts,  replacement_parts, prts, carparts.com inc, internet retailers</v>
      </c>
    </row>
    <row r="1090" spans="4:14" x14ac:dyDescent="0.2">
      <c r="D1090" t="s">
        <v>566</v>
      </c>
      <c r="E1090" t="s">
        <v>2056</v>
      </c>
      <c r="K1090" t="s">
        <v>1027</v>
      </c>
      <c r="L1090" t="s">
        <v>1638</v>
      </c>
      <c r="M1090" t="s">
        <v>1631</v>
      </c>
      <c r="N1090" t="str">
        <f t="shared" si="16"/>
        <v>existing_customers, qrtea, qurate retail, inc., internet retailers</v>
      </c>
    </row>
    <row r="1091" spans="4:14" x14ac:dyDescent="0.2">
      <c r="D1091" t="s">
        <v>1104</v>
      </c>
      <c r="E1091" t="s">
        <v>5293</v>
      </c>
      <c r="K1091" t="s">
        <v>1027</v>
      </c>
      <c r="L1091" t="s">
        <v>1638</v>
      </c>
      <c r="M1091" t="s">
        <v>1631</v>
      </c>
      <c r="N1091" t="str">
        <f t="shared" si="16"/>
        <v>money_spent,  existing_customers, qrtea, qurate retail, inc., internet retailers</v>
      </c>
    </row>
    <row r="1092" spans="4:14" x14ac:dyDescent="0.2">
      <c r="D1092" t="s">
        <v>77</v>
      </c>
      <c r="E1092" t="s">
        <v>5294</v>
      </c>
      <c r="K1092" t="s">
        <v>1027</v>
      </c>
      <c r="L1092" t="s">
        <v>1638</v>
      </c>
      <c r="M1092" t="s">
        <v>1631</v>
      </c>
      <c r="N1092" t="str">
        <f t="shared" ref="N1092:N1155" si="17">CONCATENATE(E1092&amp;", ",LOWER(K1092)&amp;", ",LOWER(L1092)&amp;", ",LOWER(M1092))</f>
        <v>customers,  customers, qrtea, qurate retail, inc., internet retailers</v>
      </c>
    </row>
    <row r="1093" spans="4:14" x14ac:dyDescent="0.2">
      <c r="D1093" t="s">
        <v>1106</v>
      </c>
      <c r="E1093" t="s">
        <v>5295</v>
      </c>
      <c r="K1093" t="s">
        <v>1027</v>
      </c>
      <c r="L1093" t="s">
        <v>1638</v>
      </c>
      <c r="M1093" t="s">
        <v>1631</v>
      </c>
      <c r="N1093" t="str">
        <f t="shared" si="17"/>
        <v>product,  revenue,  accessories, qrtea, qurate retail, inc., internet retailers</v>
      </c>
    </row>
    <row r="1094" spans="4:14" x14ac:dyDescent="0.2">
      <c r="D1094" t="s">
        <v>1107</v>
      </c>
      <c r="E1094" t="s">
        <v>5296</v>
      </c>
      <c r="K1094" t="s">
        <v>1027</v>
      </c>
      <c r="L1094" t="s">
        <v>1638</v>
      </c>
      <c r="M1094" t="s">
        <v>1631</v>
      </c>
      <c r="N1094" t="str">
        <f t="shared" si="17"/>
        <v>product,  revenue,  apparel, qrtea, qurate retail, inc., internet retailers</v>
      </c>
    </row>
    <row r="1095" spans="4:14" x14ac:dyDescent="0.2">
      <c r="D1095" t="s">
        <v>1108</v>
      </c>
      <c r="E1095" t="s">
        <v>5297</v>
      </c>
      <c r="K1095" t="s">
        <v>1027</v>
      </c>
      <c r="L1095" t="s">
        <v>1638</v>
      </c>
      <c r="M1095" t="s">
        <v>1631</v>
      </c>
      <c r="N1095" t="str">
        <f t="shared" si="17"/>
        <v>product,  revenue,  beauty, qrtea, qurate retail, inc., internet retailers</v>
      </c>
    </row>
    <row r="1096" spans="4:14" x14ac:dyDescent="0.2">
      <c r="D1096" t="s">
        <v>1109</v>
      </c>
      <c r="E1096" t="s">
        <v>5298</v>
      </c>
      <c r="K1096" t="s">
        <v>1027</v>
      </c>
      <c r="L1096" t="s">
        <v>1638</v>
      </c>
      <c r="M1096" t="s">
        <v>1631</v>
      </c>
      <c r="N1096" t="str">
        <f t="shared" si="17"/>
        <v>product,  revenue,  electronics, qrtea, qurate retail, inc., internet retailers</v>
      </c>
    </row>
    <row r="1097" spans="4:14" x14ac:dyDescent="0.2">
      <c r="D1097" t="s">
        <v>1110</v>
      </c>
      <c r="E1097" t="s">
        <v>5299</v>
      </c>
      <c r="K1097" t="s">
        <v>1027</v>
      </c>
      <c r="L1097" t="s">
        <v>1638</v>
      </c>
      <c r="M1097" t="s">
        <v>1631</v>
      </c>
      <c r="N1097" t="str">
        <f t="shared" si="17"/>
        <v>product,  revenue,  home, qrtea, qurate retail, inc., internet retailers</v>
      </c>
    </row>
    <row r="1098" spans="4:14" x14ac:dyDescent="0.2">
      <c r="D1098" t="s">
        <v>1111</v>
      </c>
      <c r="E1098" t="s">
        <v>5300</v>
      </c>
      <c r="K1098" t="s">
        <v>1027</v>
      </c>
      <c r="L1098" t="s">
        <v>1638</v>
      </c>
      <c r="M1098" t="s">
        <v>1631</v>
      </c>
      <c r="N1098" t="str">
        <f t="shared" si="17"/>
        <v>product,  revenue,  jewelry, qrtea, qurate retail, inc., internet retailers</v>
      </c>
    </row>
    <row r="1099" spans="4:14" x14ac:dyDescent="0.2">
      <c r="D1099" t="s">
        <v>1112</v>
      </c>
      <c r="E1099" t="s">
        <v>5301</v>
      </c>
      <c r="K1099" t="s">
        <v>1027</v>
      </c>
      <c r="L1099" t="s">
        <v>1638</v>
      </c>
      <c r="M1099" t="s">
        <v>1631</v>
      </c>
      <c r="N1099" t="str">
        <f t="shared" si="17"/>
        <v>product,  revenue,  other,  revenue, qrtea, qurate retail, inc., internet retailers</v>
      </c>
    </row>
    <row r="1100" spans="4:14" x14ac:dyDescent="0.2">
      <c r="D1100" t="s">
        <v>1113</v>
      </c>
      <c r="E1100" t="s">
        <v>5302</v>
      </c>
      <c r="K1100" t="s">
        <v>1027</v>
      </c>
      <c r="L1100" t="s">
        <v>1638</v>
      </c>
      <c r="M1100" t="s">
        <v>1631</v>
      </c>
      <c r="N1100" t="str">
        <f t="shared" si="17"/>
        <v>segment,  revenue,  corp,  other, qrtea, qurate retail, inc., internet retailers</v>
      </c>
    </row>
    <row r="1101" spans="4:14" x14ac:dyDescent="0.2">
      <c r="D1101" t="s">
        <v>1175</v>
      </c>
      <c r="E1101" t="s">
        <v>5303</v>
      </c>
      <c r="K1101" t="s">
        <v>1027</v>
      </c>
      <c r="L1101" t="s">
        <v>1638</v>
      </c>
      <c r="M1101" t="s">
        <v>1631</v>
      </c>
      <c r="N1101" t="str">
        <f t="shared" si="17"/>
        <v>segment,  revenue,  qvc_intl, qrtea, qurate retail, inc., internet retailers</v>
      </c>
    </row>
    <row r="1102" spans="4:14" x14ac:dyDescent="0.2">
      <c r="D1102" t="s">
        <v>1176</v>
      </c>
      <c r="E1102" t="s">
        <v>5304</v>
      </c>
      <c r="K1102" t="s">
        <v>1027</v>
      </c>
      <c r="L1102" t="s">
        <v>1638</v>
      </c>
      <c r="M1102" t="s">
        <v>1631</v>
      </c>
      <c r="N1102" t="str">
        <f t="shared" si="17"/>
        <v>segment,  revenue,  qxh, qrtea, qurate retail, inc., internet retailers</v>
      </c>
    </row>
    <row r="1103" spans="4:14" x14ac:dyDescent="0.2">
      <c r="D1103" t="s">
        <v>1178</v>
      </c>
      <c r="E1103" t="s">
        <v>5305</v>
      </c>
      <c r="K1103" t="s">
        <v>1027</v>
      </c>
      <c r="L1103" t="s">
        <v>1638</v>
      </c>
      <c r="M1103" t="s">
        <v>1631</v>
      </c>
      <c r="N1103" t="str">
        <f t="shared" si="17"/>
        <v>segment,  revenue,  zulily, qrtea, qurate retail, inc., internet retailers</v>
      </c>
    </row>
    <row r="1104" spans="4:14" x14ac:dyDescent="0.2">
      <c r="D1104" t="s">
        <v>1176</v>
      </c>
      <c r="E1104" t="s">
        <v>5227</v>
      </c>
      <c r="K1104" t="s">
        <v>1057</v>
      </c>
      <c r="L1104" t="s">
        <v>1641</v>
      </c>
      <c r="M1104" t="s">
        <v>1631</v>
      </c>
      <c r="N1104" t="str">
        <f t="shared" si="17"/>
        <v>active_buyers,  active_buyers, real, the realreal inc, internet retailers</v>
      </c>
    </row>
    <row r="1105" spans="4:14" x14ac:dyDescent="0.2">
      <c r="D1105" t="s">
        <v>444</v>
      </c>
      <c r="E1105" t="s">
        <v>2026</v>
      </c>
      <c r="K1105" t="s">
        <v>1057</v>
      </c>
      <c r="L1105" t="s">
        <v>1641</v>
      </c>
      <c r="M1105" t="s">
        <v>1631</v>
      </c>
      <c r="N1105" t="str">
        <f t="shared" si="17"/>
        <v>order_value, real, the realreal inc, internet retailers</v>
      </c>
    </row>
    <row r="1106" spans="4:14" x14ac:dyDescent="0.2">
      <c r="D1106" t="s">
        <v>1237</v>
      </c>
      <c r="E1106" t="s">
        <v>5228</v>
      </c>
      <c r="K1106" t="s">
        <v>1057</v>
      </c>
      <c r="L1106" t="s">
        <v>1641</v>
      </c>
      <c r="M1106" t="s">
        <v>1631</v>
      </c>
      <c r="N1106" t="str">
        <f t="shared" si="17"/>
        <v>gross_merch,  ise_value, real, the realreal inc, internet retailers</v>
      </c>
    </row>
    <row r="1107" spans="4:14" x14ac:dyDescent="0.2">
      <c r="D1107" t="s">
        <v>1238</v>
      </c>
      <c r="E1107" t="s">
        <v>5306</v>
      </c>
      <c r="K1107" t="s">
        <v>1057</v>
      </c>
      <c r="L1107" t="s">
        <v>1641</v>
      </c>
      <c r="M1107" t="s">
        <v>1631</v>
      </c>
      <c r="N1107" t="str">
        <f t="shared" si="17"/>
        <v>orders_reached,  orders_reached, real, the realreal inc, internet retailers</v>
      </c>
    </row>
    <row r="1108" spans="4:14" x14ac:dyDescent="0.2">
      <c r="D1108" t="s">
        <v>683</v>
      </c>
      <c r="E1108" t="s">
        <v>5307</v>
      </c>
      <c r="K1108" t="s">
        <v>1057</v>
      </c>
      <c r="L1108" t="s">
        <v>1641</v>
      </c>
      <c r="M1108" t="s">
        <v>1631</v>
      </c>
      <c r="N1108" t="str">
        <f t="shared" si="17"/>
        <v>revenue,  consignment,  service,  revenue, real, the realreal inc, internet retailers</v>
      </c>
    </row>
    <row r="1109" spans="4:14" x14ac:dyDescent="0.2">
      <c r="D1109" t="s">
        <v>321</v>
      </c>
      <c r="E1109" t="s">
        <v>5308</v>
      </c>
      <c r="K1109" t="s">
        <v>1057</v>
      </c>
      <c r="L1109" t="s">
        <v>1641</v>
      </c>
      <c r="M1109" t="s">
        <v>1631</v>
      </c>
      <c r="N1109" t="str">
        <f t="shared" si="17"/>
        <v>revenue,  direct_revenue, real, the realreal inc, internet retailers</v>
      </c>
    </row>
    <row r="1110" spans="4:14" x14ac:dyDescent="0.2">
      <c r="D1110" t="s">
        <v>1397</v>
      </c>
      <c r="E1110" t="s">
        <v>2065</v>
      </c>
      <c r="K1110" t="s">
        <v>1081</v>
      </c>
      <c r="L1110" t="s">
        <v>1643</v>
      </c>
      <c r="M1110" t="s">
        <v>1631</v>
      </c>
      <c r="N1110" t="str">
        <f t="shared" si="17"/>
        <v>gross_bookings_value, rovr, rover group, inc, internet retailers</v>
      </c>
    </row>
    <row r="1111" spans="4:14" x14ac:dyDescent="0.2">
      <c r="D1111" t="s">
        <v>1398</v>
      </c>
      <c r="E1111" t="s">
        <v>5309</v>
      </c>
      <c r="K1111" t="s">
        <v>1081</v>
      </c>
      <c r="L1111" t="s">
        <v>1643</v>
      </c>
      <c r="M1111" t="s">
        <v>1631</v>
      </c>
      <c r="N1111" t="str">
        <f t="shared" si="17"/>
        <v>new_bookings,  new_bookings, rovr, rover group, inc, internet retailers</v>
      </c>
    </row>
    <row r="1112" spans="4:14" x14ac:dyDescent="0.2">
      <c r="D1112" t="s">
        <v>1399</v>
      </c>
      <c r="E1112" t="s">
        <v>5310</v>
      </c>
      <c r="K1112" t="s">
        <v>1081</v>
      </c>
      <c r="L1112" t="s">
        <v>1643</v>
      </c>
      <c r="M1112" t="s">
        <v>1631</v>
      </c>
      <c r="N1112" t="str">
        <f t="shared" si="17"/>
        <v>repeat_bookings,  repeat_bookings, rovr, rover group, inc, internet retailers</v>
      </c>
    </row>
    <row r="1113" spans="4:14" x14ac:dyDescent="0.2">
      <c r="D1113" t="s">
        <v>1401</v>
      </c>
      <c r="E1113" t="s">
        <v>5311</v>
      </c>
      <c r="K1113" t="s">
        <v>1081</v>
      </c>
      <c r="L1113" t="s">
        <v>1643</v>
      </c>
      <c r="M1113" t="s">
        <v>1631</v>
      </c>
      <c r="N1113" t="str">
        <f t="shared" si="17"/>
        <v>segment,  revenue,  new_bookings,  revenue, rovr, rover group, inc, internet retailers</v>
      </c>
    </row>
    <row r="1114" spans="4:14" x14ac:dyDescent="0.2">
      <c r="D1114" t="s">
        <v>1402</v>
      </c>
      <c r="E1114" t="s">
        <v>5312</v>
      </c>
      <c r="K1114" t="s">
        <v>1081</v>
      </c>
      <c r="L1114" t="s">
        <v>1643</v>
      </c>
      <c r="M1114" t="s">
        <v>1631</v>
      </c>
      <c r="N1114" t="str">
        <f t="shared" si="17"/>
        <v>segment,  revenue,  repeat_bookings,  revenue, rovr, rover group, inc, internet retailers</v>
      </c>
    </row>
    <row r="1115" spans="4:14" x14ac:dyDescent="0.2">
      <c r="D1115" t="s">
        <v>1403</v>
      </c>
      <c r="E1115" t="s">
        <v>5313</v>
      </c>
      <c r="K1115" t="s">
        <v>1081</v>
      </c>
      <c r="L1115" t="s">
        <v>1643</v>
      </c>
      <c r="M1115" t="s">
        <v>1631</v>
      </c>
      <c r="N1115" t="str">
        <f t="shared" si="17"/>
        <v>total_bookings,  total_bookings, rovr, rover group, inc, internet retailers</v>
      </c>
    </row>
    <row r="1116" spans="4:14" x14ac:dyDescent="0.2">
      <c r="D1116" t="s">
        <v>1404</v>
      </c>
      <c r="E1116" t="s">
        <v>1876</v>
      </c>
      <c r="K1116" t="s">
        <v>1103</v>
      </c>
      <c r="L1116" t="s">
        <v>1633</v>
      </c>
      <c r="M1116" t="s">
        <v>1631</v>
      </c>
      <c r="N1116" t="str">
        <f t="shared" si="17"/>
        <v>active_customers, rvlv, revolve group inc, internet retailers</v>
      </c>
    </row>
    <row r="1117" spans="4:14" x14ac:dyDescent="0.2">
      <c r="D1117" t="s">
        <v>1405</v>
      </c>
      <c r="E1117" t="s">
        <v>5200</v>
      </c>
      <c r="K1117" t="s">
        <v>1103</v>
      </c>
      <c r="L1117" t="s">
        <v>1633</v>
      </c>
      <c r="M1117" t="s">
        <v>1631</v>
      </c>
      <c r="N1117" t="str">
        <f t="shared" si="17"/>
        <v>order_value,  order_value, rvlv, revolve group inc, internet retailers</v>
      </c>
    </row>
    <row r="1118" spans="4:14" x14ac:dyDescent="0.2">
      <c r="D1118" t="s">
        <v>1405</v>
      </c>
      <c r="E1118" t="s">
        <v>5314</v>
      </c>
      <c r="K1118" t="s">
        <v>1103</v>
      </c>
      <c r="L1118" t="s">
        <v>1633</v>
      </c>
      <c r="M1118" t="s">
        <v>1631</v>
      </c>
      <c r="N1118" t="str">
        <f t="shared" si="17"/>
        <v>geographic,  revenue,  revenue,  rest_the_world, rvlv, revolve group inc, internet retailers</v>
      </c>
    </row>
    <row r="1119" spans="4:14" x14ac:dyDescent="0.2">
      <c r="D1119" t="s">
        <v>1407</v>
      </c>
      <c r="E1119" t="s">
        <v>4371</v>
      </c>
      <c r="K1119" t="s">
        <v>1103</v>
      </c>
      <c r="L1119" t="s">
        <v>1633</v>
      </c>
      <c r="M1119" t="s">
        <v>1631</v>
      </c>
      <c r="N1119" t="str">
        <f t="shared" si="17"/>
        <v>geographic,  revenue,  revenue,  united_states, rvlv, revolve group inc, internet retailers</v>
      </c>
    </row>
    <row r="1120" spans="4:14" x14ac:dyDescent="0.2">
      <c r="D1120" t="s">
        <v>1408</v>
      </c>
      <c r="E1120" t="s">
        <v>5315</v>
      </c>
      <c r="K1120" t="s">
        <v>1103</v>
      </c>
      <c r="L1120" t="s">
        <v>1633</v>
      </c>
      <c r="M1120" t="s">
        <v>1631</v>
      </c>
      <c r="N1120" t="str">
        <f t="shared" si="17"/>
        <v>revenue,  beauty_product,  revenue, rvlv, revolve group inc, internet retailers</v>
      </c>
    </row>
    <row r="1121" spans="4:14" x14ac:dyDescent="0.2">
      <c r="D1121" t="s">
        <v>1409</v>
      </c>
      <c r="E1121" t="s">
        <v>5316</v>
      </c>
      <c r="K1121" t="s">
        <v>1103</v>
      </c>
      <c r="L1121" t="s">
        <v>1633</v>
      </c>
      <c r="M1121" t="s">
        <v>1631</v>
      </c>
      <c r="N1121" t="str">
        <f t="shared" si="17"/>
        <v>revenue,  dresses,  revenue, rvlv, revolve group inc, internet retailers</v>
      </c>
    </row>
    <row r="1122" spans="4:14" x14ac:dyDescent="0.2">
      <c r="D1122" t="s">
        <v>1411</v>
      </c>
      <c r="E1122" t="s">
        <v>5317</v>
      </c>
      <c r="K1122" t="s">
        <v>1103</v>
      </c>
      <c r="L1122" t="s">
        <v>1633</v>
      </c>
      <c r="M1122" t="s">
        <v>1631</v>
      </c>
      <c r="N1122" t="str">
        <f t="shared" si="17"/>
        <v>revenue,  fashion_apparel_product,  revenue, rvlv, revolve group inc, internet retailers</v>
      </c>
    </row>
    <row r="1123" spans="4:14" x14ac:dyDescent="0.2">
      <c r="D1123" t="s">
        <v>1412</v>
      </c>
      <c r="E1123" t="s">
        <v>5318</v>
      </c>
      <c r="K1123" t="s">
        <v>1103</v>
      </c>
      <c r="L1123" t="s">
        <v>1633</v>
      </c>
      <c r="M1123" t="s">
        <v>1631</v>
      </c>
      <c r="N1123" t="str">
        <f t="shared" si="17"/>
        <v>revenue,  h,  bags,  shoes,  accessories,  revenue, rvlv, revolve group inc, internet retailers</v>
      </c>
    </row>
    <row r="1124" spans="4:14" x14ac:dyDescent="0.2">
      <c r="D1124" t="s">
        <v>1413</v>
      </c>
      <c r="E1124" t="s">
        <v>5319</v>
      </c>
      <c r="K1124" t="s">
        <v>1103</v>
      </c>
      <c r="L1124" t="s">
        <v>1633</v>
      </c>
      <c r="M1124" t="s">
        <v>1631</v>
      </c>
      <c r="N1124" t="str">
        <f t="shared" si="17"/>
        <v>revenue,  other_product,  revenue, rvlv, revolve group inc, internet retailers</v>
      </c>
    </row>
    <row r="1125" spans="4:14" x14ac:dyDescent="0.2">
      <c r="D1125" t="s">
        <v>1414</v>
      </c>
      <c r="E1125" t="s">
        <v>5320</v>
      </c>
      <c r="K1125" t="s">
        <v>1103</v>
      </c>
      <c r="L1125" t="s">
        <v>1633</v>
      </c>
      <c r="M1125" t="s">
        <v>1631</v>
      </c>
      <c r="N1125" t="str">
        <f t="shared" si="17"/>
        <v>segment,  revenue,  forward,  revenue, rvlv, revolve group inc, internet retailers</v>
      </c>
    </row>
    <row r="1126" spans="4:14" x14ac:dyDescent="0.2">
      <c r="D1126" t="s">
        <v>1415</v>
      </c>
      <c r="E1126" t="s">
        <v>5321</v>
      </c>
      <c r="K1126" t="s">
        <v>1103</v>
      </c>
      <c r="L1126" t="s">
        <v>1633</v>
      </c>
      <c r="M1126" t="s">
        <v>1631</v>
      </c>
      <c r="N1126" t="str">
        <f t="shared" si="17"/>
        <v>segment,  revenue,  revolve,  revenue, rvlv, revolve group inc, internet retailers</v>
      </c>
    </row>
    <row r="1127" spans="4:14" x14ac:dyDescent="0.2">
      <c r="D1127" t="s">
        <v>3</v>
      </c>
      <c r="E1127" t="s">
        <v>2069</v>
      </c>
      <c r="K1127" t="s">
        <v>1103</v>
      </c>
      <c r="L1127" t="s">
        <v>1633</v>
      </c>
      <c r="M1127" t="s">
        <v>1631</v>
      </c>
      <c r="N1127" t="str">
        <f t="shared" si="17"/>
        <v>total_orders_placed, rvlv, revolve group inc, internet retailers</v>
      </c>
    </row>
    <row r="1128" spans="4:14" x14ac:dyDescent="0.2">
      <c r="D1128" t="s">
        <v>5</v>
      </c>
      <c r="E1128" t="s">
        <v>5322</v>
      </c>
      <c r="K1128" t="s">
        <v>1174</v>
      </c>
      <c r="L1128" t="s">
        <v>1651</v>
      </c>
      <c r="M1128" t="s">
        <v>1631</v>
      </c>
      <c r="N1128" t="str">
        <f t="shared" si="17"/>
        <v>active_clients,  active_clients, sfix, stitch fix inc, internet retailers</v>
      </c>
    </row>
    <row r="1129" spans="4:14" x14ac:dyDescent="0.2">
      <c r="D1129" t="s">
        <v>6</v>
      </c>
      <c r="E1129" t="s">
        <v>5323</v>
      </c>
      <c r="K1129" t="s">
        <v>1174</v>
      </c>
      <c r="L1129" t="s">
        <v>1651</v>
      </c>
      <c r="M1129" t="s">
        <v>1631</v>
      </c>
      <c r="N1129" t="str">
        <f t="shared" si="17"/>
        <v>active_clients,  net,  revenue,  active_client, sfix, stitch fix inc, internet retailers</v>
      </c>
    </row>
    <row r="1130" spans="4:14" x14ac:dyDescent="0.2">
      <c r="D1130" t="s">
        <v>9</v>
      </c>
      <c r="E1130" t="s">
        <v>5324</v>
      </c>
      <c r="K1130" t="s">
        <v>1174</v>
      </c>
      <c r="L1130" t="s">
        <v>1651</v>
      </c>
      <c r="M1130" t="s">
        <v>1631</v>
      </c>
      <c r="N1130" t="str">
        <f t="shared" si="17"/>
        <v>key_metrics,  net,  revenue, sfix, stitch fix inc, internet retailers</v>
      </c>
    </row>
    <row r="1131" spans="4:14" x14ac:dyDescent="0.2">
      <c r="D1131" t="s">
        <v>11</v>
      </c>
      <c r="E1131" t="s">
        <v>5325</v>
      </c>
      <c r="K1131" t="s">
        <v>1174</v>
      </c>
      <c r="L1131" t="s">
        <v>1651</v>
      </c>
      <c r="M1131" t="s">
        <v>1631</v>
      </c>
      <c r="N1131" t="str">
        <f t="shared" si="17"/>
        <v>revenue,  active_client,  net,  revenue,  active_client, sfix, stitch fix inc, internet retailers</v>
      </c>
    </row>
    <row r="1132" spans="4:14" x14ac:dyDescent="0.2">
      <c r="D1132" t="s">
        <v>12</v>
      </c>
      <c r="E1132" t="s">
        <v>5227</v>
      </c>
      <c r="K1132" t="s">
        <v>1236</v>
      </c>
      <c r="L1132" t="s">
        <v>1650</v>
      </c>
      <c r="M1132" t="s">
        <v>1631</v>
      </c>
      <c r="N1132" t="str">
        <f t="shared" si="17"/>
        <v>active_buyers,  active_buyers, tdup, thredup inc, internet retailers</v>
      </c>
    </row>
    <row r="1133" spans="4:14" x14ac:dyDescent="0.2">
      <c r="D1133" t="s">
        <v>13</v>
      </c>
      <c r="E1133" t="s">
        <v>5326</v>
      </c>
      <c r="K1133" t="s">
        <v>1236</v>
      </c>
      <c r="L1133" t="s">
        <v>1650</v>
      </c>
      <c r="M1133" t="s">
        <v>1631</v>
      </c>
      <c r="N1133" t="str">
        <f t="shared" si="17"/>
        <v>active_orders,  active_orders, tdup, thredup inc, internet retailers</v>
      </c>
    </row>
    <row r="1134" spans="4:14" x14ac:dyDescent="0.2">
      <c r="D1134" t="s">
        <v>14</v>
      </c>
      <c r="E1134" t="s">
        <v>5327</v>
      </c>
      <c r="K1134" t="s">
        <v>1236</v>
      </c>
      <c r="L1134" t="s">
        <v>1650</v>
      </c>
      <c r="M1134" t="s">
        <v>1631</v>
      </c>
      <c r="N1134" t="str">
        <f t="shared" si="17"/>
        <v>segment,  revenue,  consignment, tdup, thredup inc, internet retailers</v>
      </c>
    </row>
    <row r="1135" spans="4:14" x14ac:dyDescent="0.2">
      <c r="D1135" t="s">
        <v>153</v>
      </c>
      <c r="E1135" t="s">
        <v>5328</v>
      </c>
      <c r="K1135" t="s">
        <v>1236</v>
      </c>
      <c r="L1135" t="s">
        <v>1650</v>
      </c>
      <c r="M1135" t="s">
        <v>1631</v>
      </c>
      <c r="N1135" t="str">
        <f t="shared" si="17"/>
        <v>segment,  revenue,  product, tdup, thredup inc, internet retailers</v>
      </c>
    </row>
    <row r="1136" spans="4:14" x14ac:dyDescent="0.2">
      <c r="D1136" t="s">
        <v>156</v>
      </c>
      <c r="E1136" t="s">
        <v>1876</v>
      </c>
      <c r="K1136" t="s">
        <v>1396</v>
      </c>
      <c r="L1136" t="s">
        <v>1653</v>
      </c>
      <c r="M1136" t="s">
        <v>1631</v>
      </c>
      <c r="N1136" t="str">
        <f t="shared" si="17"/>
        <v>active_customers, w, wayfair inc, internet retailers</v>
      </c>
    </row>
    <row r="1137" spans="4:14" x14ac:dyDescent="0.2">
      <c r="D1137" t="s">
        <v>157</v>
      </c>
      <c r="E1137" t="s">
        <v>5200</v>
      </c>
      <c r="K1137" t="s">
        <v>1396</v>
      </c>
      <c r="L1137" t="s">
        <v>1653</v>
      </c>
      <c r="M1137" t="s">
        <v>1631</v>
      </c>
      <c r="N1137" t="str">
        <f t="shared" si="17"/>
        <v>order_value,  order_value, w, wayfair inc, internet retailers</v>
      </c>
    </row>
    <row r="1138" spans="4:14" x14ac:dyDescent="0.2">
      <c r="D1138" t="s">
        <v>158</v>
      </c>
      <c r="E1138" t="s">
        <v>5329</v>
      </c>
      <c r="K1138" t="s">
        <v>1396</v>
      </c>
      <c r="L1138" t="s">
        <v>1653</v>
      </c>
      <c r="M1138" t="s">
        <v>1631</v>
      </c>
      <c r="N1138" t="str">
        <f t="shared" si="17"/>
        <v>ltm_net,  revenue,  ltm_net,  revenue,  active_customer, w, wayfair inc, internet retailers</v>
      </c>
    </row>
    <row r="1139" spans="4:14" x14ac:dyDescent="0.2">
      <c r="D1139" t="s">
        <v>159</v>
      </c>
      <c r="E1139" t="s">
        <v>2055</v>
      </c>
      <c r="K1139" t="s">
        <v>1396</v>
      </c>
      <c r="L1139" t="s">
        <v>1653</v>
      </c>
      <c r="M1139" t="s">
        <v>1631</v>
      </c>
      <c r="N1139" t="str">
        <f t="shared" si="17"/>
        <v>orders_delivered, w, wayfair inc, internet retailers</v>
      </c>
    </row>
    <row r="1140" spans="4:14" x14ac:dyDescent="0.2">
      <c r="D1140" t="s">
        <v>160</v>
      </c>
      <c r="E1140" t="s">
        <v>2074</v>
      </c>
      <c r="K1140" t="s">
        <v>1396</v>
      </c>
      <c r="L1140" t="s">
        <v>1653</v>
      </c>
      <c r="M1140" t="s">
        <v>1631</v>
      </c>
      <c r="N1140" t="str">
        <f t="shared" si="17"/>
        <v>orders_delivered_via_a_mobile_device, w, wayfair inc, internet retailers</v>
      </c>
    </row>
    <row r="1141" spans="4:14" x14ac:dyDescent="0.2">
      <c r="D1141" t="s">
        <v>206</v>
      </c>
      <c r="E1141" t="s">
        <v>5330</v>
      </c>
      <c r="K1141" t="s">
        <v>1396</v>
      </c>
      <c r="L1141" t="s">
        <v>1653</v>
      </c>
      <c r="M1141" t="s">
        <v>1631</v>
      </c>
      <c r="N1141" t="str">
        <f t="shared" si="17"/>
        <v>orders,  customer,  orders,  customer, w, wayfair inc, internet retailers</v>
      </c>
    </row>
    <row r="1142" spans="4:14" x14ac:dyDescent="0.2">
      <c r="D1142" t="s">
        <v>207</v>
      </c>
      <c r="E1142" t="s">
        <v>5331</v>
      </c>
      <c r="K1142" t="s">
        <v>1396</v>
      </c>
      <c r="L1142" t="s">
        <v>1653</v>
      </c>
      <c r="M1142" t="s">
        <v>1631</v>
      </c>
      <c r="N1142" t="str">
        <f t="shared" si="17"/>
        <v>orders_placed,  orders_placed_by_repeat_customers, w, wayfair inc, internet retailers</v>
      </c>
    </row>
    <row r="1143" spans="4:14" x14ac:dyDescent="0.2">
      <c r="D1143" t="s">
        <v>208</v>
      </c>
      <c r="E1143" t="s">
        <v>2076</v>
      </c>
      <c r="K1143" t="s">
        <v>1396</v>
      </c>
      <c r="L1143" t="s">
        <v>1653</v>
      </c>
      <c r="M1143" t="s">
        <v>1631</v>
      </c>
      <c r="N1143" t="str">
        <f t="shared" si="17"/>
        <v>orders_placed_via_a_mobile_device, w, wayfair inc, internet retailers</v>
      </c>
    </row>
    <row r="1144" spans="4:14" x14ac:dyDescent="0.2">
      <c r="D1144" t="s">
        <v>225</v>
      </c>
      <c r="E1144" t="s">
        <v>2077</v>
      </c>
      <c r="K1144" t="s">
        <v>1396</v>
      </c>
      <c r="L1144" t="s">
        <v>1653</v>
      </c>
      <c r="M1144" t="s">
        <v>1631</v>
      </c>
      <c r="N1144" t="str">
        <f t="shared" si="17"/>
        <v>repeat_customers, w, wayfair inc, internet retailers</v>
      </c>
    </row>
    <row r="1145" spans="4:14" x14ac:dyDescent="0.2">
      <c r="D1145" t="s">
        <v>137</v>
      </c>
      <c r="E1145" t="s">
        <v>2077</v>
      </c>
      <c r="K1145" t="s">
        <v>1396</v>
      </c>
      <c r="L1145" t="s">
        <v>1653</v>
      </c>
      <c r="M1145" t="s">
        <v>1631</v>
      </c>
      <c r="N1145" t="str">
        <f t="shared" si="17"/>
        <v>repeat_customers, w, wayfair inc, internet retailers</v>
      </c>
    </row>
    <row r="1146" spans="4:14" x14ac:dyDescent="0.2">
      <c r="D1146" t="s">
        <v>209</v>
      </c>
      <c r="E1146" t="s">
        <v>2078</v>
      </c>
      <c r="K1146" t="s">
        <v>1396</v>
      </c>
      <c r="L1146" t="s">
        <v>1653</v>
      </c>
      <c r="M1146" t="s">
        <v>1631</v>
      </c>
      <c r="N1146" t="str">
        <f t="shared" si="17"/>
        <v>repeat_customers_orders, w, wayfair inc, internet retailers</v>
      </c>
    </row>
    <row r="1147" spans="4:14" x14ac:dyDescent="0.2">
      <c r="D1147" t="s">
        <v>211</v>
      </c>
      <c r="E1147" t="s">
        <v>5332</v>
      </c>
      <c r="K1147" t="s">
        <v>1396</v>
      </c>
      <c r="L1147" t="s">
        <v>1653</v>
      </c>
      <c r="M1147" t="s">
        <v>1631</v>
      </c>
      <c r="N1147" t="str">
        <f t="shared" si="17"/>
        <v>revenue,  international_net,  revenue, w, wayfair inc, internet retailers</v>
      </c>
    </row>
    <row r="1148" spans="4:14" x14ac:dyDescent="0.2">
      <c r="D1148" t="s">
        <v>211</v>
      </c>
      <c r="E1148" t="s">
        <v>5333</v>
      </c>
      <c r="K1148" t="s">
        <v>1396</v>
      </c>
      <c r="L1148" t="s">
        <v>1653</v>
      </c>
      <c r="M1148" t="s">
        <v>1631</v>
      </c>
      <c r="N1148" t="str">
        <f t="shared" si="17"/>
        <v>revenue,  us_net,  revenue, w, wayfair inc, internet retailers</v>
      </c>
    </row>
    <row r="1149" spans="4:14" x14ac:dyDescent="0.2">
      <c r="D1149" t="s">
        <v>212</v>
      </c>
      <c r="E1149" t="s">
        <v>5334</v>
      </c>
      <c r="K1149" t="s">
        <v>1410</v>
      </c>
      <c r="L1149" t="s">
        <v>1645</v>
      </c>
      <c r="M1149" t="s">
        <v>1631</v>
      </c>
      <c r="N1149" t="str">
        <f t="shared" si="17"/>
        <v>active_users,  monthly_active_users, wish, contextlogic inc, internet retailers</v>
      </c>
    </row>
    <row r="1150" spans="4:14" x14ac:dyDescent="0.2">
      <c r="D1150" t="s">
        <v>213</v>
      </c>
      <c r="E1150" t="s">
        <v>5335</v>
      </c>
      <c r="K1150" t="s">
        <v>1410</v>
      </c>
      <c r="L1150" t="s">
        <v>1645</v>
      </c>
      <c r="M1150" t="s">
        <v>1631</v>
      </c>
      <c r="N1150" t="str">
        <f t="shared" si="17"/>
        <v>countries,  countries, wish, contextlogic inc, internet retailers</v>
      </c>
    </row>
    <row r="1151" spans="4:14" x14ac:dyDescent="0.2">
      <c r="D1151" t="s">
        <v>213</v>
      </c>
      <c r="E1151" t="s">
        <v>5336</v>
      </c>
      <c r="K1151" t="s">
        <v>1410</v>
      </c>
      <c r="L1151" t="s">
        <v>1645</v>
      </c>
      <c r="M1151" t="s">
        <v>1631</v>
      </c>
      <c r="N1151" t="str">
        <f t="shared" si="17"/>
        <v>revenue,  logistics,  revenue, wish, contextlogic inc, internet retailers</v>
      </c>
    </row>
    <row r="1152" spans="4:14" x14ac:dyDescent="0.2">
      <c r="D1152" t="s">
        <v>214</v>
      </c>
      <c r="E1152" t="s">
        <v>5337</v>
      </c>
      <c r="K1152" t="s">
        <v>1410</v>
      </c>
      <c r="L1152" t="s">
        <v>1645</v>
      </c>
      <c r="M1152" t="s">
        <v>1631</v>
      </c>
      <c r="N1152" t="str">
        <f t="shared" si="17"/>
        <v>revenue,  marketplace,  revenue, wish, contextlogic inc, internet retailers</v>
      </c>
    </row>
    <row r="1153" spans="4:14" x14ac:dyDescent="0.2">
      <c r="D1153" t="s">
        <v>214</v>
      </c>
      <c r="E1153" t="s">
        <v>5338</v>
      </c>
      <c r="K1153" t="s">
        <v>1410</v>
      </c>
      <c r="L1153" t="s">
        <v>1645</v>
      </c>
      <c r="M1153" t="s">
        <v>1631</v>
      </c>
      <c r="N1153" t="str">
        <f t="shared" si="17"/>
        <v>revenue,  active_buyer,  revenue,  active_buyer, wish, contextlogic inc, internet retailers</v>
      </c>
    </row>
    <row r="1154" spans="4:14" x14ac:dyDescent="0.2">
      <c r="D1154" t="s">
        <v>215</v>
      </c>
      <c r="E1154" t="s">
        <v>5339</v>
      </c>
      <c r="K1154" t="s">
        <v>0</v>
      </c>
      <c r="L1154" t="s">
        <v>1681</v>
      </c>
      <c r="M1154" t="s">
        <v>1655</v>
      </c>
      <c r="N1154" t="str">
        <f t="shared" si="17"/>
        <v>number,  stores,  company_operated,  stores, aan, the aaron’s company, inc, specialty stores and retailers</v>
      </c>
    </row>
    <row r="1155" spans="4:14" x14ac:dyDescent="0.2">
      <c r="D1155" t="s">
        <v>215</v>
      </c>
      <c r="E1155" t="s">
        <v>5340</v>
      </c>
      <c r="K1155" t="s">
        <v>0</v>
      </c>
      <c r="L1155" t="s">
        <v>1681</v>
      </c>
      <c r="M1155" t="s">
        <v>1655</v>
      </c>
      <c r="N1155" t="str">
        <f t="shared" si="17"/>
        <v>number,  stores,  franchised_stores, aan, the aaron’s company, inc, specialty stores and retailers</v>
      </c>
    </row>
    <row r="1156" spans="4:14" x14ac:dyDescent="0.2">
      <c r="D1156" t="s">
        <v>216</v>
      </c>
      <c r="E1156" t="s">
        <v>5341</v>
      </c>
      <c r="K1156" t="s">
        <v>0</v>
      </c>
      <c r="L1156" t="s">
        <v>1681</v>
      </c>
      <c r="M1156" t="s">
        <v>1655</v>
      </c>
      <c r="N1156" t="str">
        <f t="shared" ref="N1156:N1219" si="18">CONCATENATE(E1156&amp;", ",LOWER(K1156)&amp;", ",LOWER(L1156)&amp;", ",LOWER(M1156))</f>
        <v>same_store,  revenues,  same_store,  revenues, aan, the aaron’s company, inc, specialty stores and retailers</v>
      </c>
    </row>
    <row r="1157" spans="4:14" x14ac:dyDescent="0.2">
      <c r="D1157" t="s">
        <v>216</v>
      </c>
      <c r="E1157" t="s">
        <v>5342</v>
      </c>
      <c r="K1157" t="s">
        <v>0</v>
      </c>
      <c r="L1157" t="s">
        <v>1681</v>
      </c>
      <c r="M1157" t="s">
        <v>1655</v>
      </c>
      <c r="N1157" t="str">
        <f t="shared" si="18"/>
        <v>segment,  revenues,  franchise_royalties,  fees, aan, the aaron’s company, inc, specialty stores and retailers</v>
      </c>
    </row>
    <row r="1158" spans="4:14" x14ac:dyDescent="0.2">
      <c r="D1158" t="s">
        <v>217</v>
      </c>
      <c r="E1158" t="s">
        <v>5343</v>
      </c>
      <c r="K1158" t="s">
        <v>0</v>
      </c>
      <c r="L1158" t="s">
        <v>1681</v>
      </c>
      <c r="M1158" t="s">
        <v>1655</v>
      </c>
      <c r="N1158" t="str">
        <f t="shared" si="18"/>
        <v>segment,  revenues,  lease,  retail,  revenues, aan, the aaron’s company, inc, specialty stores and retailers</v>
      </c>
    </row>
    <row r="1159" spans="4:14" x14ac:dyDescent="0.2">
      <c r="D1159" t="s">
        <v>217</v>
      </c>
      <c r="E1159" t="s">
        <v>5344</v>
      </c>
      <c r="K1159" t="s">
        <v>0</v>
      </c>
      <c r="L1159" t="s">
        <v>1681</v>
      </c>
      <c r="M1159" t="s">
        <v>1655</v>
      </c>
      <c r="N1159" t="str">
        <f t="shared" si="18"/>
        <v>segment,  revenues,  non_retail_sales, aan, the aaron’s company, inc, specialty stores and retailers</v>
      </c>
    </row>
    <row r="1160" spans="4:14" x14ac:dyDescent="0.2">
      <c r="D1160" t="s">
        <v>218</v>
      </c>
      <c r="E1160" t="s">
        <v>5219</v>
      </c>
      <c r="K1160" t="s">
        <v>0</v>
      </c>
      <c r="L1160" t="s">
        <v>1681</v>
      </c>
      <c r="M1160" t="s">
        <v>1655</v>
      </c>
      <c r="N1160" t="str">
        <f t="shared" si="18"/>
        <v>segment,  revenues,  other, aan, the aaron’s company, inc, specialty stores and retailers</v>
      </c>
    </row>
    <row r="1161" spans="4:14" x14ac:dyDescent="0.2">
      <c r="D1161" t="s">
        <v>218</v>
      </c>
      <c r="E1161" t="s">
        <v>5345</v>
      </c>
      <c r="K1161" t="s">
        <v>0</v>
      </c>
      <c r="L1161" t="s">
        <v>1681</v>
      </c>
      <c r="M1161" t="s">
        <v>1655</v>
      </c>
      <c r="N1161" t="str">
        <f t="shared" si="18"/>
        <v>segment,  revenues,  retail_sales, aan, the aaron’s company, inc, specialty stores and retailers</v>
      </c>
    </row>
    <row r="1162" spans="4:14" x14ac:dyDescent="0.2">
      <c r="D1162" t="s">
        <v>219</v>
      </c>
      <c r="E1162" t="s">
        <v>4958</v>
      </c>
      <c r="K1162" t="s">
        <v>152</v>
      </c>
      <c r="L1162" t="s">
        <v>1664</v>
      </c>
      <c r="M1162" t="s">
        <v>1655</v>
      </c>
      <c r="N1162" t="str">
        <f t="shared" si="18"/>
        <v>stores,  stores, aso, academy sports &amp; outdoors, inc., specialty stores and retailers</v>
      </c>
    </row>
    <row r="1163" spans="4:14" x14ac:dyDescent="0.2">
      <c r="D1163" t="s">
        <v>220</v>
      </c>
      <c r="E1163" t="s">
        <v>5346</v>
      </c>
      <c r="K1163" t="s">
        <v>152</v>
      </c>
      <c r="L1163" t="s">
        <v>1664</v>
      </c>
      <c r="M1163" t="s">
        <v>1655</v>
      </c>
      <c r="N1163" t="str">
        <f t="shared" si="18"/>
        <v>revenue,  category,  apparel,  revenue, aso, academy sports &amp; outdoors, inc., specialty stores and retailers</v>
      </c>
    </row>
    <row r="1164" spans="4:14" x14ac:dyDescent="0.2">
      <c r="D1164" t="s">
        <v>220</v>
      </c>
      <c r="E1164" t="s">
        <v>5347</v>
      </c>
      <c r="K1164" t="s">
        <v>152</v>
      </c>
      <c r="L1164" t="s">
        <v>1664</v>
      </c>
      <c r="M1164" t="s">
        <v>1655</v>
      </c>
      <c r="N1164" t="str">
        <f t="shared" si="18"/>
        <v>revenue,  category,  footwear,  revenue, aso, academy sports &amp; outdoors, inc., specialty stores and retailers</v>
      </c>
    </row>
    <row r="1165" spans="4:14" x14ac:dyDescent="0.2">
      <c r="D1165" t="s">
        <v>221</v>
      </c>
      <c r="E1165" t="s">
        <v>5348</v>
      </c>
      <c r="K1165" t="s">
        <v>152</v>
      </c>
      <c r="L1165" t="s">
        <v>1664</v>
      </c>
      <c r="M1165" t="s">
        <v>1655</v>
      </c>
      <c r="N1165" t="str">
        <f t="shared" si="18"/>
        <v>revenue,  category,  other_sales,  revenue, aso, academy sports &amp; outdoors, inc., specialty stores and retailers</v>
      </c>
    </row>
    <row r="1166" spans="4:14" x14ac:dyDescent="0.2">
      <c r="D1166" t="s">
        <v>221</v>
      </c>
      <c r="E1166" t="s">
        <v>5349</v>
      </c>
      <c r="K1166" t="s">
        <v>152</v>
      </c>
      <c r="L1166" t="s">
        <v>1664</v>
      </c>
      <c r="M1166" t="s">
        <v>1655</v>
      </c>
      <c r="N1166" t="str">
        <f t="shared" si="18"/>
        <v>revenue,  category,  outdoors,  revenue, aso, academy sports &amp; outdoors, inc., specialty stores and retailers</v>
      </c>
    </row>
    <row r="1167" spans="4:14" x14ac:dyDescent="0.2">
      <c r="D1167" t="s">
        <v>222</v>
      </c>
      <c r="E1167" t="s">
        <v>5350</v>
      </c>
      <c r="K1167" t="s">
        <v>152</v>
      </c>
      <c r="L1167" t="s">
        <v>1664</v>
      </c>
      <c r="M1167" t="s">
        <v>1655</v>
      </c>
      <c r="N1167" t="str">
        <f t="shared" si="18"/>
        <v>revenue,  category,  sports,  recreation,  revenue, aso, academy sports &amp; outdoors, inc., specialty stores and retailers</v>
      </c>
    </row>
    <row r="1168" spans="4:14" x14ac:dyDescent="0.2">
      <c r="D1168" t="s">
        <v>222</v>
      </c>
      <c r="E1168" t="s">
        <v>2083</v>
      </c>
      <c r="K1168" t="s">
        <v>205</v>
      </c>
      <c r="L1168" t="s">
        <v>1682</v>
      </c>
      <c r="M1168" t="s">
        <v>1655</v>
      </c>
      <c r="N1168" t="str">
        <f t="shared" si="18"/>
        <v>domestic_comparable_online_sales, bby, best buy co., inc., specialty stores and retailers</v>
      </c>
    </row>
    <row r="1169" spans="4:14" x14ac:dyDescent="0.2">
      <c r="D1169" t="s">
        <v>223</v>
      </c>
      <c r="E1169" t="s">
        <v>5351</v>
      </c>
      <c r="K1169" t="s">
        <v>205</v>
      </c>
      <c r="L1169" t="s">
        <v>1682</v>
      </c>
      <c r="M1169" t="s">
        <v>1655</v>
      </c>
      <c r="N1169" t="str">
        <f t="shared" si="18"/>
        <v>domestic,  comparable_sales, bby, best buy co., inc., specialty stores and retailers</v>
      </c>
    </row>
    <row r="1170" spans="4:14" x14ac:dyDescent="0.2">
      <c r="D1170" t="s">
        <v>223</v>
      </c>
      <c r="E1170" t="s">
        <v>5352</v>
      </c>
      <c r="K1170" t="s">
        <v>205</v>
      </c>
      <c r="L1170" t="s">
        <v>1682</v>
      </c>
      <c r="M1170" t="s">
        <v>1655</v>
      </c>
      <c r="N1170" t="str">
        <f t="shared" si="18"/>
        <v>enterprise,  comparable_sales, bby, best buy co., inc., specialty stores and retailers</v>
      </c>
    </row>
    <row r="1171" spans="4:14" x14ac:dyDescent="0.2">
      <c r="D1171" t="s">
        <v>224</v>
      </c>
      <c r="E1171" t="s">
        <v>5353</v>
      </c>
      <c r="K1171" t="s">
        <v>205</v>
      </c>
      <c r="L1171" t="s">
        <v>1682</v>
      </c>
      <c r="M1171" t="s">
        <v>1655</v>
      </c>
      <c r="N1171" t="str">
        <f t="shared" si="18"/>
        <v>international,  comparable_sales, bby, best buy co., inc., specialty stores and retailers</v>
      </c>
    </row>
    <row r="1172" spans="4:14" x14ac:dyDescent="0.2">
      <c r="D1172" t="s">
        <v>224</v>
      </c>
      <c r="E1172" t="s">
        <v>5354</v>
      </c>
      <c r="K1172" t="s">
        <v>205</v>
      </c>
      <c r="L1172" t="s">
        <v>1682</v>
      </c>
      <c r="M1172" t="s">
        <v>1655</v>
      </c>
      <c r="N1172" t="str">
        <f t="shared" si="18"/>
        <v>geographic,  revenue,  domestic_revenue, bby, best buy co., inc., specialty stores and retailers</v>
      </c>
    </row>
    <row r="1173" spans="4:14" x14ac:dyDescent="0.2">
      <c r="D1173" t="s">
        <v>227</v>
      </c>
      <c r="E1173" t="s">
        <v>5355</v>
      </c>
      <c r="K1173" t="s">
        <v>205</v>
      </c>
      <c r="L1173" t="s">
        <v>1682</v>
      </c>
      <c r="M1173" t="s">
        <v>1655</v>
      </c>
      <c r="N1173" t="str">
        <f t="shared" si="18"/>
        <v>geographic,  revenue,  international,  revenue, bby, best buy co., inc., specialty stores and retailers</v>
      </c>
    </row>
    <row r="1174" spans="4:14" x14ac:dyDescent="0.2">
      <c r="D1174" t="s">
        <v>228</v>
      </c>
      <c r="E1174" t="s">
        <v>5356</v>
      </c>
      <c r="K1174" t="s">
        <v>205</v>
      </c>
      <c r="L1174" t="s">
        <v>1682</v>
      </c>
      <c r="M1174" t="s">
        <v>1655</v>
      </c>
      <c r="N1174" t="str">
        <f t="shared" si="18"/>
        <v>revenue,  domestic_revenue,  appliances, bby, best buy co., inc., specialty stores and retailers</v>
      </c>
    </row>
    <row r="1175" spans="4:14" x14ac:dyDescent="0.2">
      <c r="D1175" t="s">
        <v>229</v>
      </c>
      <c r="E1175" t="s">
        <v>5356</v>
      </c>
      <c r="K1175" t="s">
        <v>205</v>
      </c>
      <c r="L1175" t="s">
        <v>1682</v>
      </c>
      <c r="M1175" t="s">
        <v>1655</v>
      </c>
      <c r="N1175" t="str">
        <f t="shared" si="18"/>
        <v>revenue,  domestic_revenue,  appliances, bby, best buy co., inc., specialty stores and retailers</v>
      </c>
    </row>
    <row r="1176" spans="4:14" x14ac:dyDescent="0.2">
      <c r="D1176" t="s">
        <v>230</v>
      </c>
      <c r="E1176" t="s">
        <v>5357</v>
      </c>
      <c r="K1176" t="s">
        <v>205</v>
      </c>
      <c r="L1176" t="s">
        <v>1682</v>
      </c>
      <c r="M1176" t="s">
        <v>1655</v>
      </c>
      <c r="N1176" t="str">
        <f t="shared" si="18"/>
        <v>revenue,  domestic_revenue,  computing,  phones, bby, best buy co., inc., specialty stores and retailers</v>
      </c>
    </row>
    <row r="1177" spans="4:14" x14ac:dyDescent="0.2">
      <c r="D1177" t="s">
        <v>13</v>
      </c>
      <c r="E1177" t="s">
        <v>5358</v>
      </c>
      <c r="K1177" t="s">
        <v>205</v>
      </c>
      <c r="L1177" t="s">
        <v>1682</v>
      </c>
      <c r="M1177" t="s">
        <v>1655</v>
      </c>
      <c r="N1177" t="str">
        <f t="shared" si="18"/>
        <v>revenue,  domestic_revenue,  computing,  mobile_phones, bby, best buy co., inc., specialty stores and retailers</v>
      </c>
    </row>
    <row r="1178" spans="4:14" x14ac:dyDescent="0.2">
      <c r="D1178" t="s">
        <v>231</v>
      </c>
      <c r="E1178" t="s">
        <v>5358</v>
      </c>
      <c r="K1178" t="s">
        <v>205</v>
      </c>
      <c r="L1178" t="s">
        <v>1682</v>
      </c>
      <c r="M1178" t="s">
        <v>1655</v>
      </c>
      <c r="N1178" t="str">
        <f t="shared" si="18"/>
        <v>revenue,  domestic_revenue,  computing,  mobile_phones, bby, best buy co., inc., specialty stores and retailers</v>
      </c>
    </row>
    <row r="1179" spans="4:14" x14ac:dyDescent="0.2">
      <c r="D1179" t="s">
        <v>137</v>
      </c>
      <c r="E1179" t="s">
        <v>5359</v>
      </c>
      <c r="K1179" t="s">
        <v>205</v>
      </c>
      <c r="L1179" t="s">
        <v>1682</v>
      </c>
      <c r="M1179" t="s">
        <v>1655</v>
      </c>
      <c r="N1179" t="str">
        <f t="shared" si="18"/>
        <v>revenue,  domestic_revenue,  consumer_electronics, bby, best buy co., inc., specialty stores and retailers</v>
      </c>
    </row>
    <row r="1180" spans="4:14" x14ac:dyDescent="0.2">
      <c r="D1180" t="s">
        <v>209</v>
      </c>
      <c r="E1180" t="s">
        <v>5359</v>
      </c>
      <c r="K1180" t="s">
        <v>205</v>
      </c>
      <c r="L1180" t="s">
        <v>1682</v>
      </c>
      <c r="M1180" t="s">
        <v>1655</v>
      </c>
      <c r="N1180" t="str">
        <f t="shared" si="18"/>
        <v>revenue,  domestic_revenue,  consumer_electronics, bby, best buy co., inc., specialty stores and retailers</v>
      </c>
    </row>
    <row r="1181" spans="4:14" x14ac:dyDescent="0.2">
      <c r="D1181" t="s">
        <v>260</v>
      </c>
      <c r="E1181" t="s">
        <v>5360</v>
      </c>
      <c r="K1181" t="s">
        <v>205</v>
      </c>
      <c r="L1181" t="s">
        <v>1682</v>
      </c>
      <c r="M1181" t="s">
        <v>1655</v>
      </c>
      <c r="N1181" t="str">
        <f t="shared" si="18"/>
        <v>revenue,  domestic_revenue,  entertainment, bby, best buy co., inc., specialty stores and retailers</v>
      </c>
    </row>
    <row r="1182" spans="4:14" x14ac:dyDescent="0.2">
      <c r="D1182" t="s">
        <v>261</v>
      </c>
      <c r="E1182" t="s">
        <v>5360</v>
      </c>
      <c r="K1182" t="s">
        <v>205</v>
      </c>
      <c r="L1182" t="s">
        <v>1682</v>
      </c>
      <c r="M1182" t="s">
        <v>1655</v>
      </c>
      <c r="N1182" t="str">
        <f t="shared" si="18"/>
        <v>revenue,  domestic_revenue,  entertainment, bby, best buy co., inc., specialty stores and retailers</v>
      </c>
    </row>
    <row r="1183" spans="4:14" x14ac:dyDescent="0.2">
      <c r="D1183" t="s">
        <v>262</v>
      </c>
      <c r="E1183" t="s">
        <v>5361</v>
      </c>
      <c r="K1183" t="s">
        <v>205</v>
      </c>
      <c r="L1183" t="s">
        <v>1682</v>
      </c>
      <c r="M1183" t="s">
        <v>1655</v>
      </c>
      <c r="N1183" t="str">
        <f t="shared" si="18"/>
        <v>revenue,  domestic_revenue,  other, bby, best buy co., inc., specialty stores and retailers</v>
      </c>
    </row>
    <row r="1184" spans="4:14" x14ac:dyDescent="0.2">
      <c r="D1184" t="s">
        <v>265</v>
      </c>
      <c r="E1184" t="s">
        <v>5361</v>
      </c>
      <c r="K1184" t="s">
        <v>205</v>
      </c>
      <c r="L1184" t="s">
        <v>1682</v>
      </c>
      <c r="M1184" t="s">
        <v>1655</v>
      </c>
      <c r="N1184" t="str">
        <f t="shared" si="18"/>
        <v>revenue,  domestic_revenue,  other, bby, best buy co., inc., specialty stores and retailers</v>
      </c>
    </row>
    <row r="1185" spans="4:14" x14ac:dyDescent="0.2">
      <c r="D1185" t="s">
        <v>266</v>
      </c>
      <c r="E1185" t="s">
        <v>5362</v>
      </c>
      <c r="K1185" t="s">
        <v>205</v>
      </c>
      <c r="L1185" t="s">
        <v>1682</v>
      </c>
      <c r="M1185" t="s">
        <v>1655</v>
      </c>
      <c r="N1185" t="str">
        <f t="shared" si="18"/>
        <v>revenue,  domestic_revenue,  services, bby, best buy co., inc., specialty stores and retailers</v>
      </c>
    </row>
    <row r="1186" spans="4:14" x14ac:dyDescent="0.2">
      <c r="D1186" t="s">
        <v>267</v>
      </c>
      <c r="E1186" t="s">
        <v>5362</v>
      </c>
      <c r="K1186" t="s">
        <v>205</v>
      </c>
      <c r="L1186" t="s">
        <v>1682</v>
      </c>
      <c r="M1186" t="s">
        <v>1655</v>
      </c>
      <c r="N1186" t="str">
        <f t="shared" si="18"/>
        <v>revenue,  domestic_revenue,  services, bby, best buy co., inc., specialty stores and retailers</v>
      </c>
    </row>
    <row r="1187" spans="4:14" x14ac:dyDescent="0.2">
      <c r="D1187" t="s">
        <v>154</v>
      </c>
      <c r="E1187" t="s">
        <v>5363</v>
      </c>
      <c r="K1187" t="s">
        <v>205</v>
      </c>
      <c r="L1187" t="s">
        <v>1682</v>
      </c>
      <c r="M1187" t="s">
        <v>1655</v>
      </c>
      <c r="N1187" t="str">
        <f t="shared" si="18"/>
        <v>revenue,  international,  revenue,  appliances, bby, best buy co., inc., specialty stores and retailers</v>
      </c>
    </row>
    <row r="1188" spans="4:14" x14ac:dyDescent="0.2">
      <c r="D1188" t="s">
        <v>263</v>
      </c>
      <c r="E1188" t="s">
        <v>5363</v>
      </c>
      <c r="K1188" t="s">
        <v>205</v>
      </c>
      <c r="L1188" t="s">
        <v>1682</v>
      </c>
      <c r="M1188" t="s">
        <v>1655</v>
      </c>
      <c r="N1188" t="str">
        <f t="shared" si="18"/>
        <v>revenue,  international,  revenue,  appliances, bby, best buy co., inc., specialty stores and retailers</v>
      </c>
    </row>
    <row r="1189" spans="4:14" x14ac:dyDescent="0.2">
      <c r="D1189" t="s">
        <v>268</v>
      </c>
      <c r="E1189" t="s">
        <v>5364</v>
      </c>
      <c r="K1189" t="s">
        <v>205</v>
      </c>
      <c r="L1189" t="s">
        <v>1682</v>
      </c>
      <c r="M1189" t="s">
        <v>1655</v>
      </c>
      <c r="N1189" t="str">
        <f t="shared" si="18"/>
        <v>revenue,  international,  revenue,  computing,  phones, bby, best buy co., inc., specialty stores and retailers</v>
      </c>
    </row>
    <row r="1190" spans="4:14" x14ac:dyDescent="0.2">
      <c r="D1190" t="s">
        <v>330</v>
      </c>
      <c r="E1190" t="s">
        <v>5365</v>
      </c>
      <c r="K1190" t="s">
        <v>205</v>
      </c>
      <c r="L1190" t="s">
        <v>1682</v>
      </c>
      <c r="M1190" t="s">
        <v>1655</v>
      </c>
      <c r="N1190" t="str">
        <f t="shared" si="18"/>
        <v>revenue,  international,  revenue,  computing,  mobile_phones, bby, best buy co., inc., specialty stores and retailers</v>
      </c>
    </row>
    <row r="1191" spans="4:14" x14ac:dyDescent="0.2">
      <c r="D1191" t="s">
        <v>274</v>
      </c>
      <c r="E1191" t="s">
        <v>5365</v>
      </c>
      <c r="K1191" t="s">
        <v>205</v>
      </c>
      <c r="L1191" t="s">
        <v>1682</v>
      </c>
      <c r="M1191" t="s">
        <v>1655</v>
      </c>
      <c r="N1191" t="str">
        <f t="shared" si="18"/>
        <v>revenue,  international,  revenue,  computing,  mobile_phones, bby, best buy co., inc., specialty stores and retailers</v>
      </c>
    </row>
    <row r="1192" spans="4:14" x14ac:dyDescent="0.2">
      <c r="D1192" t="s">
        <v>331</v>
      </c>
      <c r="E1192" t="s">
        <v>5366</v>
      </c>
      <c r="K1192" t="s">
        <v>205</v>
      </c>
      <c r="L1192" t="s">
        <v>1682</v>
      </c>
      <c r="M1192" t="s">
        <v>1655</v>
      </c>
      <c r="N1192" t="str">
        <f t="shared" si="18"/>
        <v>revenue,  international,  revenue,  consumer_electronics, bby, best buy co., inc., specialty stores and retailers</v>
      </c>
    </row>
    <row r="1193" spans="4:14" x14ac:dyDescent="0.2">
      <c r="D1193" t="s">
        <v>332</v>
      </c>
      <c r="E1193" t="s">
        <v>5366</v>
      </c>
      <c r="K1193" t="s">
        <v>205</v>
      </c>
      <c r="L1193" t="s">
        <v>1682</v>
      </c>
      <c r="M1193" t="s">
        <v>1655</v>
      </c>
      <c r="N1193" t="str">
        <f t="shared" si="18"/>
        <v>revenue,  international,  revenue,  consumer_electronics, bby, best buy co., inc., specialty stores and retailers</v>
      </c>
    </row>
    <row r="1194" spans="4:14" x14ac:dyDescent="0.2">
      <c r="D1194" t="s">
        <v>333</v>
      </c>
      <c r="E1194" t="s">
        <v>5367</v>
      </c>
      <c r="K1194" t="s">
        <v>205</v>
      </c>
      <c r="L1194" t="s">
        <v>1682</v>
      </c>
      <c r="M1194" t="s">
        <v>1655</v>
      </c>
      <c r="N1194" t="str">
        <f t="shared" si="18"/>
        <v>revenue,  international,  revenue,  entertainment, bby, best buy co., inc., specialty stores and retailers</v>
      </c>
    </row>
    <row r="1195" spans="4:14" x14ac:dyDescent="0.2">
      <c r="D1195" t="s">
        <v>335</v>
      </c>
      <c r="E1195" t="s">
        <v>5367</v>
      </c>
      <c r="K1195" t="s">
        <v>205</v>
      </c>
      <c r="L1195" t="s">
        <v>1682</v>
      </c>
      <c r="M1195" t="s">
        <v>1655</v>
      </c>
      <c r="N1195" t="str">
        <f t="shared" si="18"/>
        <v>revenue,  international,  revenue,  entertainment, bby, best buy co., inc., specialty stores and retailers</v>
      </c>
    </row>
    <row r="1196" spans="4:14" x14ac:dyDescent="0.2">
      <c r="D1196" t="s">
        <v>336</v>
      </c>
      <c r="E1196" t="s">
        <v>5368</v>
      </c>
      <c r="K1196" t="s">
        <v>205</v>
      </c>
      <c r="L1196" t="s">
        <v>1682</v>
      </c>
      <c r="M1196" t="s">
        <v>1655</v>
      </c>
      <c r="N1196" t="str">
        <f t="shared" si="18"/>
        <v>revenue,  international,  revenue,  other, bby, best buy co., inc., specialty stores and retailers</v>
      </c>
    </row>
    <row r="1197" spans="4:14" x14ac:dyDescent="0.2">
      <c r="D1197" t="s">
        <v>337</v>
      </c>
      <c r="E1197" t="s">
        <v>5368</v>
      </c>
      <c r="K1197" t="s">
        <v>205</v>
      </c>
      <c r="L1197" t="s">
        <v>1682</v>
      </c>
      <c r="M1197" t="s">
        <v>1655</v>
      </c>
      <c r="N1197" t="str">
        <f t="shared" si="18"/>
        <v>revenue,  international,  revenue,  other, bby, best buy co., inc., specialty stores and retailers</v>
      </c>
    </row>
    <row r="1198" spans="4:14" x14ac:dyDescent="0.2">
      <c r="D1198" t="s">
        <v>338</v>
      </c>
      <c r="E1198" t="s">
        <v>5369</v>
      </c>
      <c r="K1198" t="s">
        <v>205</v>
      </c>
      <c r="L1198" t="s">
        <v>1682</v>
      </c>
      <c r="M1198" t="s">
        <v>1655</v>
      </c>
      <c r="N1198" t="str">
        <f t="shared" si="18"/>
        <v>revenue,  international,  revenue,  services, bby, best buy co., inc., specialty stores and retailers</v>
      </c>
    </row>
    <row r="1199" spans="4:14" x14ac:dyDescent="0.2">
      <c r="D1199" t="s">
        <v>339</v>
      </c>
      <c r="E1199" t="s">
        <v>5369</v>
      </c>
      <c r="K1199" t="s">
        <v>205</v>
      </c>
      <c r="L1199" t="s">
        <v>1682</v>
      </c>
      <c r="M1199" t="s">
        <v>1655</v>
      </c>
      <c r="N1199" t="str">
        <f t="shared" si="18"/>
        <v>revenue,  international,  revenue,  services, bby, best buy co., inc., specialty stores and retailers</v>
      </c>
    </row>
    <row r="1200" spans="4:14" x14ac:dyDescent="0.2">
      <c r="D1200" t="s">
        <v>417</v>
      </c>
      <c r="E1200" t="s">
        <v>5370</v>
      </c>
      <c r="K1200" t="s">
        <v>205</v>
      </c>
      <c r="L1200" t="s">
        <v>1682</v>
      </c>
      <c r="M1200" t="s">
        <v>1655</v>
      </c>
      <c r="N1200" t="str">
        <f t="shared" si="18"/>
        <v>revenue,  product,  appliances, bby, best buy co., inc., specialty stores and retailers</v>
      </c>
    </row>
    <row r="1201" spans="4:14" x14ac:dyDescent="0.2">
      <c r="D1201" t="s">
        <v>418</v>
      </c>
      <c r="E1201" t="s">
        <v>5371</v>
      </c>
      <c r="K1201" t="s">
        <v>205</v>
      </c>
      <c r="L1201" t="s">
        <v>1682</v>
      </c>
      <c r="M1201" t="s">
        <v>1655</v>
      </c>
      <c r="N1201" t="str">
        <f t="shared" si="18"/>
        <v>revenue,  product,  computing,  mobile_phones, bby, best buy co., inc., specialty stores and retailers</v>
      </c>
    </row>
    <row r="1202" spans="4:14" x14ac:dyDescent="0.2">
      <c r="D1202" t="s">
        <v>419</v>
      </c>
      <c r="E1202" t="s">
        <v>5372</v>
      </c>
      <c r="K1202" t="s">
        <v>205</v>
      </c>
      <c r="L1202" t="s">
        <v>1682</v>
      </c>
      <c r="M1202" t="s">
        <v>1655</v>
      </c>
      <c r="N1202" t="str">
        <f t="shared" si="18"/>
        <v>revenue,  product,  consumer_electronics, bby, best buy co., inc., specialty stores and retailers</v>
      </c>
    </row>
    <row r="1203" spans="4:14" x14ac:dyDescent="0.2">
      <c r="D1203" t="s">
        <v>420</v>
      </c>
      <c r="E1203" t="s">
        <v>5373</v>
      </c>
      <c r="K1203" t="s">
        <v>205</v>
      </c>
      <c r="L1203" t="s">
        <v>1682</v>
      </c>
      <c r="M1203" t="s">
        <v>1655</v>
      </c>
      <c r="N1203" t="str">
        <f t="shared" si="18"/>
        <v>revenue,  product,  entertainment, bby, best buy co., inc., specialty stores and retailers</v>
      </c>
    </row>
    <row r="1204" spans="4:14" x14ac:dyDescent="0.2">
      <c r="D1204" t="s">
        <v>421</v>
      </c>
      <c r="E1204" t="s">
        <v>5374</v>
      </c>
      <c r="K1204" t="s">
        <v>205</v>
      </c>
      <c r="L1204" t="s">
        <v>1682</v>
      </c>
      <c r="M1204" t="s">
        <v>1655</v>
      </c>
      <c r="N1204" t="str">
        <f t="shared" si="18"/>
        <v>revenue,  product,  other, bby, best buy co., inc., specialty stores and retailers</v>
      </c>
    </row>
    <row r="1205" spans="4:14" x14ac:dyDescent="0.2">
      <c r="D1205" t="s">
        <v>274</v>
      </c>
      <c r="E1205" t="s">
        <v>5375</v>
      </c>
      <c r="K1205" t="s">
        <v>205</v>
      </c>
      <c r="L1205" t="s">
        <v>1682</v>
      </c>
      <c r="M1205" t="s">
        <v>1655</v>
      </c>
      <c r="N1205" t="str">
        <f t="shared" si="18"/>
        <v>revenue,  product,  services, bby, best buy co., inc., specialty stores and retailers</v>
      </c>
    </row>
    <row r="1206" spans="4:14" x14ac:dyDescent="0.2">
      <c r="D1206" t="s">
        <v>422</v>
      </c>
      <c r="E1206" t="s">
        <v>5376</v>
      </c>
      <c r="K1206" t="s">
        <v>205</v>
      </c>
      <c r="L1206" t="s">
        <v>1682</v>
      </c>
      <c r="M1206" t="s">
        <v>1655</v>
      </c>
      <c r="N1206" t="str">
        <f t="shared" si="18"/>
        <v>segment,  revenue,  domestic_revenue, bby, best buy co., inc., specialty stores and retailers</v>
      </c>
    </row>
    <row r="1207" spans="4:14" x14ac:dyDescent="0.2">
      <c r="D1207" t="s">
        <v>423</v>
      </c>
      <c r="E1207" t="s">
        <v>4587</v>
      </c>
      <c r="K1207" t="s">
        <v>205</v>
      </c>
      <c r="L1207" t="s">
        <v>1682</v>
      </c>
      <c r="M1207" t="s">
        <v>1655</v>
      </c>
      <c r="N1207" t="str">
        <f t="shared" si="18"/>
        <v>segment,  revenue,  international,  revenue, bby, best buy co., inc., specialty stores and retailers</v>
      </c>
    </row>
    <row r="1208" spans="4:14" x14ac:dyDescent="0.2">
      <c r="D1208" t="s">
        <v>433</v>
      </c>
      <c r="E1208" t="s">
        <v>5377</v>
      </c>
      <c r="K1208" t="s">
        <v>258</v>
      </c>
      <c r="L1208" t="s">
        <v>1679</v>
      </c>
      <c r="M1208" t="s">
        <v>1655</v>
      </c>
      <c r="N1208" t="str">
        <f t="shared" si="18"/>
        <v>net_sales,  apparel, boot, boot barn holdings, inc., specialty stores and retailers</v>
      </c>
    </row>
    <row r="1209" spans="4:14" x14ac:dyDescent="0.2">
      <c r="D1209" t="s">
        <v>434</v>
      </c>
      <c r="E1209" t="s">
        <v>5378</v>
      </c>
      <c r="K1209" t="s">
        <v>258</v>
      </c>
      <c r="L1209" t="s">
        <v>1679</v>
      </c>
      <c r="M1209" t="s">
        <v>1655</v>
      </c>
      <c r="N1209" t="str">
        <f t="shared" si="18"/>
        <v>net_sales,  footwear, boot, boot barn holdings, inc., specialty stores and retailers</v>
      </c>
    </row>
    <row r="1210" spans="4:14" x14ac:dyDescent="0.2">
      <c r="D1210" t="s">
        <v>435</v>
      </c>
      <c r="E1210" t="s">
        <v>5379</v>
      </c>
      <c r="K1210" t="s">
        <v>258</v>
      </c>
      <c r="L1210" t="s">
        <v>1679</v>
      </c>
      <c r="M1210" t="s">
        <v>1655</v>
      </c>
      <c r="N1210" t="str">
        <f t="shared" si="18"/>
        <v>net_sales,  hats,  accessories,  other, boot, boot barn holdings, inc., specialty stores and retailers</v>
      </c>
    </row>
    <row r="1211" spans="4:14" x14ac:dyDescent="0.2">
      <c r="D1211" t="s">
        <v>436</v>
      </c>
      <c r="E1211" t="s">
        <v>5380</v>
      </c>
      <c r="K1211" t="s">
        <v>258</v>
      </c>
      <c r="L1211" t="s">
        <v>1679</v>
      </c>
      <c r="M1211" t="s">
        <v>1655</v>
      </c>
      <c r="N1211" t="str">
        <f t="shared" si="18"/>
        <v>segment,  net_sales,  e_commerce, boot, boot barn holdings, inc., specialty stores and retailers</v>
      </c>
    </row>
    <row r="1212" spans="4:14" x14ac:dyDescent="0.2">
      <c r="D1212" t="s">
        <v>438</v>
      </c>
      <c r="E1212" t="s">
        <v>5381</v>
      </c>
      <c r="K1212" t="s">
        <v>258</v>
      </c>
      <c r="L1212" t="s">
        <v>1679</v>
      </c>
      <c r="M1212" t="s">
        <v>1655</v>
      </c>
      <c r="N1212" t="str">
        <f t="shared" si="18"/>
        <v>segment,  net_sales,  e_commerce,  revenue, boot, boot barn holdings, inc., specialty stores and retailers</v>
      </c>
    </row>
    <row r="1213" spans="4:14" x14ac:dyDescent="0.2">
      <c r="D1213" t="s">
        <v>440</v>
      </c>
      <c r="E1213" t="s">
        <v>5382</v>
      </c>
      <c r="K1213" t="s">
        <v>258</v>
      </c>
      <c r="L1213" t="s">
        <v>1679</v>
      </c>
      <c r="M1213" t="s">
        <v>1655</v>
      </c>
      <c r="N1213" t="str">
        <f t="shared" si="18"/>
        <v>segment,  net_sales,  retail,  stores,  revenue, boot, boot barn holdings, inc., specialty stores and retailers</v>
      </c>
    </row>
    <row r="1214" spans="4:14" x14ac:dyDescent="0.2">
      <c r="D1214" t="s">
        <v>441</v>
      </c>
      <c r="E1214" t="s">
        <v>5383</v>
      </c>
      <c r="K1214" t="s">
        <v>258</v>
      </c>
      <c r="L1214" t="s">
        <v>1679</v>
      </c>
      <c r="M1214" t="s">
        <v>1655</v>
      </c>
      <c r="N1214" t="str">
        <f t="shared" si="18"/>
        <v>segment,  net_sales,  stores, boot, boot barn holdings, inc., specialty stores and retailers</v>
      </c>
    </row>
    <row r="1215" spans="4:14" x14ac:dyDescent="0.2">
      <c r="D1215" t="s">
        <v>452</v>
      </c>
      <c r="E1215" t="s">
        <v>5384</v>
      </c>
      <c r="K1215" t="s">
        <v>258</v>
      </c>
      <c r="L1215" t="s">
        <v>1679</v>
      </c>
      <c r="M1215" t="s">
        <v>1655</v>
      </c>
      <c r="N1215" t="str">
        <f t="shared" si="18"/>
        <v>stores,  new_store, boot, boot barn holdings, inc., specialty stores and retailers</v>
      </c>
    </row>
    <row r="1216" spans="4:14" x14ac:dyDescent="0.2">
      <c r="D1216" t="s">
        <v>452</v>
      </c>
      <c r="E1216" t="s">
        <v>4445</v>
      </c>
      <c r="K1216" t="s">
        <v>258</v>
      </c>
      <c r="L1216" t="s">
        <v>1679</v>
      </c>
      <c r="M1216" t="s">
        <v>1655</v>
      </c>
      <c r="N1216" t="str">
        <f t="shared" si="18"/>
        <v>stores,  stores,  closed, boot, boot barn holdings, inc., specialty stores and retailers</v>
      </c>
    </row>
    <row r="1217" spans="4:14" x14ac:dyDescent="0.2">
      <c r="D1217" t="s">
        <v>455</v>
      </c>
      <c r="E1217" t="s">
        <v>5385</v>
      </c>
      <c r="K1217" t="s">
        <v>329</v>
      </c>
      <c r="L1217" t="s">
        <v>1678</v>
      </c>
      <c r="M1217" t="s">
        <v>1655</v>
      </c>
      <c r="N1217" t="str">
        <f t="shared" si="18"/>
        <v>segment,  revenue,  finance_charges,  other, conn, conn's inc, specialty stores and retailers</v>
      </c>
    </row>
    <row r="1218" spans="4:14" x14ac:dyDescent="0.2">
      <c r="D1218" t="s">
        <v>457</v>
      </c>
      <c r="E1218" t="s">
        <v>4880</v>
      </c>
      <c r="K1218" t="s">
        <v>329</v>
      </c>
      <c r="L1218" t="s">
        <v>1678</v>
      </c>
      <c r="M1218" t="s">
        <v>1655</v>
      </c>
      <c r="N1218" t="str">
        <f t="shared" si="18"/>
        <v>segment,  revenue,  other,  revenue, conn, conn's inc, specialty stores and retailers</v>
      </c>
    </row>
    <row r="1219" spans="4:14" x14ac:dyDescent="0.2">
      <c r="D1219" t="s">
        <v>458</v>
      </c>
      <c r="E1219" t="s">
        <v>5386</v>
      </c>
      <c r="K1219" t="s">
        <v>329</v>
      </c>
      <c r="L1219" t="s">
        <v>1678</v>
      </c>
      <c r="M1219" t="s">
        <v>1655</v>
      </c>
      <c r="N1219" t="str">
        <f t="shared" si="18"/>
        <v>segment,  revenue,  product_sales, conn, conn's inc, specialty stores and retailers</v>
      </c>
    </row>
    <row r="1220" spans="4:14" x14ac:dyDescent="0.2">
      <c r="D1220" t="s">
        <v>275</v>
      </c>
      <c r="E1220" t="s">
        <v>5387</v>
      </c>
      <c r="K1220" t="s">
        <v>329</v>
      </c>
      <c r="L1220" t="s">
        <v>1678</v>
      </c>
      <c r="M1220" t="s">
        <v>1655</v>
      </c>
      <c r="N1220" t="str">
        <f t="shared" ref="N1220:N1283" si="19">CONCATENATE(E1220&amp;", ",LOWER(K1220)&amp;", ",LOWER(L1220)&amp;", ",LOWER(M1220))</f>
        <v>segment,  revenue,  repair_service_agreement_commissions, conn, conn's inc, specialty stores and retailers</v>
      </c>
    </row>
    <row r="1221" spans="4:14" x14ac:dyDescent="0.2">
      <c r="D1221" t="s">
        <v>457</v>
      </c>
      <c r="E1221" t="s">
        <v>4668</v>
      </c>
      <c r="K1221" t="s">
        <v>329</v>
      </c>
      <c r="L1221" t="s">
        <v>1678</v>
      </c>
      <c r="M1221" t="s">
        <v>1655</v>
      </c>
      <c r="N1221" t="str">
        <f t="shared" si="19"/>
        <v>segment,  revenue,  service,  revenues, conn, conn's inc, specialty stores and retailers</v>
      </c>
    </row>
    <row r="1222" spans="4:14" x14ac:dyDescent="0.2">
      <c r="D1222" t="s">
        <v>458</v>
      </c>
      <c r="E1222" t="s">
        <v>5388</v>
      </c>
      <c r="K1222" t="s">
        <v>329</v>
      </c>
      <c r="L1222" t="s">
        <v>1678</v>
      </c>
      <c r="M1222" t="s">
        <v>1655</v>
      </c>
      <c r="N1222" t="str">
        <f t="shared" si="19"/>
        <v>sub_segment,  revenue,  consumer_electronics,  _product_sales, conn, conn's inc, specialty stores and retailers</v>
      </c>
    </row>
    <row r="1223" spans="4:14" x14ac:dyDescent="0.2">
      <c r="D1223" t="s">
        <v>457</v>
      </c>
      <c r="E1223" t="s">
        <v>5389</v>
      </c>
      <c r="K1223" t="s">
        <v>329</v>
      </c>
      <c r="L1223" t="s">
        <v>1678</v>
      </c>
      <c r="M1223" t="s">
        <v>1655</v>
      </c>
      <c r="N1223" t="str">
        <f t="shared" si="19"/>
        <v>sub_segment,  revenue,  furniture,  mattress,  _product_sales, conn, conn's inc, specialty stores and retailers</v>
      </c>
    </row>
    <row r="1224" spans="4:14" x14ac:dyDescent="0.2">
      <c r="D1224" t="s">
        <v>458</v>
      </c>
      <c r="E1224" t="s">
        <v>5390</v>
      </c>
      <c r="K1224" t="s">
        <v>329</v>
      </c>
      <c r="L1224" t="s">
        <v>1678</v>
      </c>
      <c r="M1224" t="s">
        <v>1655</v>
      </c>
      <c r="N1224" t="str">
        <f t="shared" si="19"/>
        <v>sub_segment,  revenue,  home_appliance,  _product_sales, conn, conn's inc, specialty stores and retailers</v>
      </c>
    </row>
    <row r="1225" spans="4:14" x14ac:dyDescent="0.2">
      <c r="D1225" t="s">
        <v>464</v>
      </c>
      <c r="E1225" t="s">
        <v>5391</v>
      </c>
      <c r="K1225" t="s">
        <v>329</v>
      </c>
      <c r="L1225" t="s">
        <v>1678</v>
      </c>
      <c r="M1225" t="s">
        <v>1655</v>
      </c>
      <c r="N1225" t="str">
        <f t="shared" si="19"/>
        <v>sub_segment,  revenue,  home_office,  _product_sales, conn, conn's inc, specialty stores and retailers</v>
      </c>
    </row>
    <row r="1226" spans="4:14" x14ac:dyDescent="0.2">
      <c r="D1226" t="s">
        <v>465</v>
      </c>
      <c r="E1226" t="s">
        <v>5392</v>
      </c>
      <c r="K1226" t="s">
        <v>329</v>
      </c>
      <c r="L1226" t="s">
        <v>1678</v>
      </c>
      <c r="M1226" t="s">
        <v>1655</v>
      </c>
      <c r="N1226" t="str">
        <f t="shared" si="19"/>
        <v>sub_segment,  revenue,  other,  _product_sales, conn, conn's inc, specialty stores and retailers</v>
      </c>
    </row>
    <row r="1227" spans="4:14" x14ac:dyDescent="0.2">
      <c r="D1227" t="s">
        <v>464</v>
      </c>
      <c r="E1227" t="s">
        <v>5393</v>
      </c>
      <c r="K1227" t="s">
        <v>416</v>
      </c>
      <c r="L1227" t="s">
        <v>1677</v>
      </c>
      <c r="M1227" t="s">
        <v>1655</v>
      </c>
      <c r="N1227" t="str">
        <f t="shared" si="19"/>
        <v>revenue,  external_customer_sales, dbi, designer brands inc, specialty stores and retailers</v>
      </c>
    </row>
    <row r="1228" spans="4:14" x14ac:dyDescent="0.2">
      <c r="D1228" t="s">
        <v>465</v>
      </c>
      <c r="E1228" t="s">
        <v>5394</v>
      </c>
      <c r="K1228" t="s">
        <v>416</v>
      </c>
      <c r="L1228" t="s">
        <v>1677</v>
      </c>
      <c r="M1228" t="s">
        <v>1655</v>
      </c>
      <c r="N1228" t="str">
        <f t="shared" si="19"/>
        <v>revenue,  intersegment_sales, dbi, designer brands inc, specialty stores and retailers</v>
      </c>
    </row>
    <row r="1229" spans="4:14" x14ac:dyDescent="0.2">
      <c r="D1229" t="s">
        <v>464</v>
      </c>
      <c r="E1229" t="s">
        <v>5395</v>
      </c>
      <c r="K1229" t="s">
        <v>416</v>
      </c>
      <c r="L1229" t="s">
        <v>1677</v>
      </c>
      <c r="M1229" t="s">
        <v>1655</v>
      </c>
      <c r="N1229" t="str">
        <f t="shared" si="19"/>
        <v>segment,  revenue,  br,  _portfolio, dbi, designer brands inc, specialty stores and retailers</v>
      </c>
    </row>
    <row r="1230" spans="4:14" x14ac:dyDescent="0.2">
      <c r="D1230" t="s">
        <v>465</v>
      </c>
      <c r="E1230" t="s">
        <v>5396</v>
      </c>
      <c r="K1230" t="s">
        <v>416</v>
      </c>
      <c r="L1230" t="s">
        <v>1677</v>
      </c>
      <c r="M1230" t="s">
        <v>1655</v>
      </c>
      <c r="N1230" t="str">
        <f t="shared" si="19"/>
        <v>segment,  revenue,  canada_retail, dbi, designer brands inc, specialty stores and retailers</v>
      </c>
    </row>
    <row r="1231" spans="4:14" x14ac:dyDescent="0.2">
      <c r="D1231" t="s">
        <v>471</v>
      </c>
      <c r="E1231" t="s">
        <v>5397</v>
      </c>
      <c r="K1231" t="s">
        <v>416</v>
      </c>
      <c r="L1231" t="s">
        <v>1677</v>
      </c>
      <c r="M1231" t="s">
        <v>1655</v>
      </c>
      <c r="N1231" t="str">
        <f t="shared" si="19"/>
        <v>segment,  revenue,  elimination_intersegment_net,  revenue, dbi, designer brands inc, specialty stores and retailers</v>
      </c>
    </row>
    <row r="1232" spans="4:14" x14ac:dyDescent="0.2">
      <c r="D1232" t="s">
        <v>464</v>
      </c>
      <c r="E1232" t="s">
        <v>4880</v>
      </c>
      <c r="K1232" t="s">
        <v>416</v>
      </c>
      <c r="L1232" t="s">
        <v>1677</v>
      </c>
      <c r="M1232" t="s">
        <v>1655</v>
      </c>
      <c r="N1232" t="str">
        <f t="shared" si="19"/>
        <v>segment,  revenue,  other,  revenue, dbi, designer brands inc, specialty stores and retailers</v>
      </c>
    </row>
    <row r="1233" spans="4:14" x14ac:dyDescent="0.2">
      <c r="D1233" t="s">
        <v>465</v>
      </c>
      <c r="E1233" t="s">
        <v>5398</v>
      </c>
      <c r="K1233" t="s">
        <v>416</v>
      </c>
      <c r="L1233" t="s">
        <v>1677</v>
      </c>
      <c r="M1233" t="s">
        <v>1655</v>
      </c>
      <c r="N1233" t="str">
        <f t="shared" si="19"/>
        <v>segment,  revenue,  us_retail,  revenue, dbi, designer brands inc, specialty stores and retailers</v>
      </c>
    </row>
    <row r="1234" spans="4:14" x14ac:dyDescent="0.2">
      <c r="D1234" t="s">
        <v>464</v>
      </c>
      <c r="E1234" t="s">
        <v>5399</v>
      </c>
      <c r="K1234" t="s">
        <v>416</v>
      </c>
      <c r="L1234" t="s">
        <v>1677</v>
      </c>
      <c r="M1234" t="s">
        <v>1655</v>
      </c>
      <c r="N1234" t="str">
        <f t="shared" si="19"/>
        <v>stores,  total_,  stores, dbi, designer brands inc, specialty stores and retailers</v>
      </c>
    </row>
    <row r="1235" spans="4:14" x14ac:dyDescent="0.2">
      <c r="D1235" t="s">
        <v>465</v>
      </c>
      <c r="E1235" t="s">
        <v>5400</v>
      </c>
      <c r="K1235" t="s">
        <v>432</v>
      </c>
      <c r="L1235" t="s">
        <v>1661</v>
      </c>
      <c r="M1235" t="s">
        <v>1655</v>
      </c>
      <c r="N1235" t="str">
        <f t="shared" si="19"/>
        <v>segment,  net_sales,  apparel_sales, dg, dollar general corporation, specialty stores and retailers</v>
      </c>
    </row>
    <row r="1236" spans="4:14" x14ac:dyDescent="0.2">
      <c r="D1236" t="s">
        <v>474</v>
      </c>
      <c r="E1236" t="s">
        <v>5401</v>
      </c>
      <c r="K1236" t="s">
        <v>432</v>
      </c>
      <c r="L1236" t="s">
        <v>1661</v>
      </c>
      <c r="M1236" t="s">
        <v>1655</v>
      </c>
      <c r="N1236" t="str">
        <f t="shared" si="19"/>
        <v>segment,  net_sales,  consumables_sales, dg, dollar general corporation, specialty stores and retailers</v>
      </c>
    </row>
    <row r="1237" spans="4:14" x14ac:dyDescent="0.2">
      <c r="D1237" t="s">
        <v>455</v>
      </c>
      <c r="E1237" t="s">
        <v>5402</v>
      </c>
      <c r="K1237" t="s">
        <v>432</v>
      </c>
      <c r="L1237" t="s">
        <v>1661</v>
      </c>
      <c r="M1237" t="s">
        <v>1655</v>
      </c>
      <c r="N1237" t="str">
        <f t="shared" si="19"/>
        <v>segment,  net_sales,  home_products_sales, dg, dollar general corporation, specialty stores and retailers</v>
      </c>
    </row>
    <row r="1238" spans="4:14" x14ac:dyDescent="0.2">
      <c r="D1238" t="s">
        <v>476</v>
      </c>
      <c r="E1238" t="s">
        <v>5403</v>
      </c>
      <c r="K1238" t="s">
        <v>432</v>
      </c>
      <c r="L1238" t="s">
        <v>1661</v>
      </c>
      <c r="M1238" t="s">
        <v>1655</v>
      </c>
      <c r="N1238" t="str">
        <f t="shared" si="19"/>
        <v>segment,  net_sales,  seasonal_sales, dg, dollar general corporation, specialty stores and retailers</v>
      </c>
    </row>
    <row r="1239" spans="4:14" x14ac:dyDescent="0.2">
      <c r="D1239" t="s">
        <v>477</v>
      </c>
      <c r="E1239" t="s">
        <v>5404</v>
      </c>
      <c r="K1239" t="s">
        <v>432</v>
      </c>
      <c r="L1239" t="s">
        <v>1661</v>
      </c>
      <c r="M1239" t="s">
        <v>1655</v>
      </c>
      <c r="N1239" t="str">
        <f t="shared" si="19"/>
        <v>store,  count,  ending,  store,  count, dg, dollar general corporation, specialty stores and retailers</v>
      </c>
    </row>
    <row r="1240" spans="4:14" x14ac:dyDescent="0.2">
      <c r="D1240" t="s">
        <v>478</v>
      </c>
      <c r="E1240" t="s">
        <v>5405</v>
      </c>
      <c r="K1240" t="s">
        <v>432</v>
      </c>
      <c r="L1240" t="s">
        <v>1661</v>
      </c>
      <c r="M1240" t="s">
        <v>1655</v>
      </c>
      <c r="N1240" t="str">
        <f t="shared" si="19"/>
        <v>store,  count,  new_store,  openings, dg, dollar general corporation, specialty stores and retailers</v>
      </c>
    </row>
    <row r="1241" spans="4:14" x14ac:dyDescent="0.2">
      <c r="D1241" t="s">
        <v>479</v>
      </c>
      <c r="E1241" t="s">
        <v>5406</v>
      </c>
      <c r="K1241" t="s">
        <v>432</v>
      </c>
      <c r="L1241" t="s">
        <v>1661</v>
      </c>
      <c r="M1241" t="s">
        <v>1655</v>
      </c>
      <c r="N1241" t="str">
        <f t="shared" si="19"/>
        <v>store,  count,  total_selling,  square_footage, dg, dollar general corporation, specialty stores and retailers</v>
      </c>
    </row>
    <row r="1242" spans="4:14" x14ac:dyDescent="0.2">
      <c r="D1242" t="s">
        <v>480</v>
      </c>
      <c r="E1242" t="s">
        <v>5407</v>
      </c>
      <c r="K1242" t="s">
        <v>451</v>
      </c>
      <c r="L1242" t="s">
        <v>1666</v>
      </c>
      <c r="M1242" t="s">
        <v>1655</v>
      </c>
      <c r="N1242" t="str">
        <f t="shared" si="19"/>
        <v>net_sales,  e,  commerce_sales, dks, dick's sporting goods, inc., specialty stores and retailers</v>
      </c>
    </row>
    <row r="1243" spans="4:14" x14ac:dyDescent="0.2">
      <c r="D1243" t="s">
        <v>481</v>
      </c>
      <c r="E1243" t="s">
        <v>5407</v>
      </c>
      <c r="K1243" t="s">
        <v>451</v>
      </c>
      <c r="L1243" t="s">
        <v>1666</v>
      </c>
      <c r="M1243" t="s">
        <v>1655</v>
      </c>
      <c r="N1243" t="str">
        <f t="shared" si="19"/>
        <v>net_sales,  e,  commerce_sales, dks, dick's sporting goods, inc., specialty stores and retailers</v>
      </c>
    </row>
    <row r="1244" spans="4:14" x14ac:dyDescent="0.2">
      <c r="D1244" t="s">
        <v>464</v>
      </c>
      <c r="E1244" t="s">
        <v>5408</v>
      </c>
      <c r="K1244" t="s">
        <v>451</v>
      </c>
      <c r="L1244" t="s">
        <v>1666</v>
      </c>
      <c r="M1244" t="s">
        <v>1655</v>
      </c>
      <c r="N1244" t="str">
        <f t="shared" si="19"/>
        <v>net_sales,  same_,  storesales, dks, dick's sporting goods, inc., specialty stores and retailers</v>
      </c>
    </row>
    <row r="1245" spans="4:14" x14ac:dyDescent="0.2">
      <c r="D1245" t="s">
        <v>465</v>
      </c>
      <c r="E1245" t="s">
        <v>5409</v>
      </c>
      <c r="K1245" t="s">
        <v>451</v>
      </c>
      <c r="L1245" t="s">
        <v>1666</v>
      </c>
      <c r="M1245" t="s">
        <v>1655</v>
      </c>
      <c r="N1245" t="str">
        <f t="shared" si="19"/>
        <v>relocated,  stores,  dicks_sporting_goods, dks, dick's sporting goods, inc., specialty stores and retailers</v>
      </c>
    </row>
    <row r="1246" spans="4:14" x14ac:dyDescent="0.2">
      <c r="D1246" t="s">
        <v>464</v>
      </c>
      <c r="E1246" t="s">
        <v>5410</v>
      </c>
      <c r="K1246" t="s">
        <v>451</v>
      </c>
      <c r="L1246" t="s">
        <v>1666</v>
      </c>
      <c r="M1246" t="s">
        <v>1655</v>
      </c>
      <c r="N1246" t="str">
        <f t="shared" si="19"/>
        <v>relocated,  stores,  specialty_concept,  stores, dks, dick's sporting goods, inc., specialty stores and retailers</v>
      </c>
    </row>
    <row r="1247" spans="4:14" x14ac:dyDescent="0.2">
      <c r="D1247" t="s">
        <v>465</v>
      </c>
      <c r="E1247" t="s">
        <v>5411</v>
      </c>
      <c r="K1247" t="s">
        <v>451</v>
      </c>
      <c r="L1247" t="s">
        <v>1666</v>
      </c>
      <c r="M1247" t="s">
        <v>1655</v>
      </c>
      <c r="N1247" t="str">
        <f t="shared" si="19"/>
        <v>revenue_by,  net_sales,  sales, dks, dick's sporting goods, inc., specialty stores and retailers</v>
      </c>
    </row>
    <row r="1248" spans="4:14" x14ac:dyDescent="0.2">
      <c r="D1248" t="s">
        <v>467</v>
      </c>
      <c r="E1248" t="s">
        <v>5412</v>
      </c>
      <c r="K1248" t="s">
        <v>451</v>
      </c>
      <c r="L1248" t="s">
        <v>1666</v>
      </c>
      <c r="M1248" t="s">
        <v>1655</v>
      </c>
      <c r="N1248" t="str">
        <f t="shared" si="19"/>
        <v>square_footage,  dicks_sporting_goods, dks, dick's sporting goods, inc., specialty stores and retailers</v>
      </c>
    </row>
    <row r="1249" spans="4:14" x14ac:dyDescent="0.2">
      <c r="D1249" t="s">
        <v>469</v>
      </c>
      <c r="E1249" t="s">
        <v>5413</v>
      </c>
      <c r="K1249" t="s">
        <v>451</v>
      </c>
      <c r="L1249" t="s">
        <v>1666</v>
      </c>
      <c r="M1249" t="s">
        <v>1655</v>
      </c>
      <c r="N1249" t="str">
        <f t="shared" si="19"/>
        <v>square_footage,  specialty_concept,  stores, dks, dick's sporting goods, inc., specialty stores and retailers</v>
      </c>
    </row>
    <row r="1250" spans="4:14" x14ac:dyDescent="0.2">
      <c r="D1250" t="s">
        <v>1494</v>
      </c>
      <c r="E1250" t="s">
        <v>5414</v>
      </c>
      <c r="K1250" t="s">
        <v>451</v>
      </c>
      <c r="L1250" t="s">
        <v>1666</v>
      </c>
      <c r="M1250" t="s">
        <v>1655</v>
      </c>
      <c r="N1250" t="str">
        <f t="shared" si="19"/>
        <v>stores,  dicks_sporting_goods, dks, dick's sporting goods, inc., specialty stores and retailers</v>
      </c>
    </row>
    <row r="1251" spans="4:14" x14ac:dyDescent="0.2">
      <c r="D1251" t="s">
        <v>1495</v>
      </c>
      <c r="E1251" t="s">
        <v>5415</v>
      </c>
      <c r="K1251" t="s">
        <v>451</v>
      </c>
      <c r="L1251" t="s">
        <v>1666</v>
      </c>
      <c r="M1251" t="s">
        <v>1655</v>
      </c>
      <c r="N1251" t="str">
        <f t="shared" si="19"/>
        <v>stores,  specialty_concept,  stores, dks, dick's sporting goods, inc., specialty stores and retailers</v>
      </c>
    </row>
    <row r="1252" spans="4:14" x14ac:dyDescent="0.2">
      <c r="D1252" t="s">
        <v>1496</v>
      </c>
      <c r="E1252" t="s">
        <v>5416</v>
      </c>
      <c r="K1252" t="s">
        <v>462</v>
      </c>
      <c r="L1252" t="s">
        <v>1683</v>
      </c>
      <c r="M1252" t="s">
        <v>1655</v>
      </c>
      <c r="N1252" t="str">
        <f t="shared" si="19"/>
        <v>change_,  ticket,  dollar_tree, dltr, dollar tree inc, specialty stores and retailers</v>
      </c>
    </row>
    <row r="1253" spans="4:14" x14ac:dyDescent="0.2">
      <c r="D1253" t="s">
        <v>525</v>
      </c>
      <c r="E1253" t="s">
        <v>5417</v>
      </c>
      <c r="K1253" t="s">
        <v>462</v>
      </c>
      <c r="L1253" t="s">
        <v>1683</v>
      </c>
      <c r="M1253" t="s">
        <v>1655</v>
      </c>
      <c r="N1253" t="str">
        <f t="shared" si="19"/>
        <v>change_,  ticket,  family_dollar, dltr, dollar tree inc, specialty stores and retailers</v>
      </c>
    </row>
    <row r="1254" spans="4:14" x14ac:dyDescent="0.2">
      <c r="D1254" t="s">
        <v>274</v>
      </c>
      <c r="E1254" t="s">
        <v>5418</v>
      </c>
      <c r="K1254" t="s">
        <v>462</v>
      </c>
      <c r="L1254" t="s">
        <v>1683</v>
      </c>
      <c r="M1254" t="s">
        <v>1655</v>
      </c>
      <c r="N1254" t="str">
        <f t="shared" si="19"/>
        <v>change_,  dollar_tree, dltr, dollar tree inc, specialty stores and retailers</v>
      </c>
    </row>
    <row r="1255" spans="4:14" x14ac:dyDescent="0.2">
      <c r="D1255" t="s">
        <v>526</v>
      </c>
      <c r="E1255" t="s">
        <v>5419</v>
      </c>
      <c r="K1255" t="s">
        <v>462</v>
      </c>
      <c r="L1255" t="s">
        <v>1683</v>
      </c>
      <c r="M1255" t="s">
        <v>1655</v>
      </c>
      <c r="N1255" t="str">
        <f t="shared" si="19"/>
        <v>change_,  family_dollar, dltr, dollar tree inc, specialty stores and retailers</v>
      </c>
    </row>
    <row r="1256" spans="4:14" x14ac:dyDescent="0.2">
      <c r="D1256" t="s">
        <v>527</v>
      </c>
      <c r="E1256" t="s">
        <v>2096</v>
      </c>
      <c r="K1256" t="s">
        <v>462</v>
      </c>
      <c r="L1256" t="s">
        <v>1683</v>
      </c>
      <c r="M1256" t="s">
        <v>1655</v>
      </c>
      <c r="N1256" t="str">
        <f t="shared" si="19"/>
        <v>dollar_tree, dltr, dollar tree inc, specialty stores and retailers</v>
      </c>
    </row>
    <row r="1257" spans="4:14" x14ac:dyDescent="0.2">
      <c r="D1257" t="s">
        <v>543</v>
      </c>
      <c r="E1257" t="s">
        <v>2185</v>
      </c>
      <c r="K1257" t="s">
        <v>462</v>
      </c>
      <c r="L1257" t="s">
        <v>1683</v>
      </c>
      <c r="M1257" t="s">
        <v>1655</v>
      </c>
      <c r="N1257" t="str">
        <f t="shared" si="19"/>
        <v>family_dollar, dltr, dollar tree inc, specialty stores and retailers</v>
      </c>
    </row>
    <row r="1258" spans="4:14" x14ac:dyDescent="0.2">
      <c r="D1258" t="s">
        <v>1498</v>
      </c>
      <c r="E1258" t="s">
        <v>5420</v>
      </c>
      <c r="K1258" t="s">
        <v>462</v>
      </c>
      <c r="L1258" t="s">
        <v>1683</v>
      </c>
      <c r="M1258" t="s">
        <v>1655</v>
      </c>
      <c r="N1258" t="str">
        <f t="shared" si="19"/>
        <v>retail_selling,  square_footage, dltr, dollar tree inc, specialty stores and retailers</v>
      </c>
    </row>
    <row r="1259" spans="4:14" x14ac:dyDescent="0.2">
      <c r="D1259" t="s">
        <v>544</v>
      </c>
      <c r="E1259" t="s">
        <v>5421</v>
      </c>
      <c r="K1259" t="s">
        <v>462</v>
      </c>
      <c r="L1259" t="s">
        <v>1683</v>
      </c>
      <c r="M1259" t="s">
        <v>1655</v>
      </c>
      <c r="N1259" t="str">
        <f t="shared" si="19"/>
        <v>new_store,  openings,  dollar_tree, dltr, dollar tree inc, specialty stores and retailers</v>
      </c>
    </row>
    <row r="1260" spans="4:14" x14ac:dyDescent="0.2">
      <c r="D1260" t="s">
        <v>94</v>
      </c>
      <c r="E1260" t="s">
        <v>5422</v>
      </c>
      <c r="K1260" t="s">
        <v>462</v>
      </c>
      <c r="L1260" t="s">
        <v>1683</v>
      </c>
      <c r="M1260" t="s">
        <v>1655</v>
      </c>
      <c r="N1260" t="str">
        <f t="shared" si="19"/>
        <v>new_store,  openings,  family_dollar, dltr, dollar tree inc, specialty stores and retailers</v>
      </c>
    </row>
    <row r="1261" spans="4:14" x14ac:dyDescent="0.2">
      <c r="D1261" t="s">
        <v>545</v>
      </c>
      <c r="E1261" t="s">
        <v>5423</v>
      </c>
      <c r="K1261" t="s">
        <v>462</v>
      </c>
      <c r="L1261" t="s">
        <v>1683</v>
      </c>
      <c r="M1261" t="s">
        <v>1655</v>
      </c>
      <c r="N1261" t="str">
        <f t="shared" si="19"/>
        <v>re_bannered,  stores,  dollar_tree, dltr, dollar tree inc, specialty stores and retailers</v>
      </c>
    </row>
    <row r="1262" spans="4:14" x14ac:dyDescent="0.2">
      <c r="D1262" t="s">
        <v>546</v>
      </c>
      <c r="E1262" t="s">
        <v>5424</v>
      </c>
      <c r="K1262" t="s">
        <v>462</v>
      </c>
      <c r="L1262" t="s">
        <v>1683</v>
      </c>
      <c r="M1262" t="s">
        <v>1655</v>
      </c>
      <c r="N1262" t="str">
        <f t="shared" si="19"/>
        <v>re_bannered,  stores,  family_dollar, dltr, dollar tree inc, specialty stores and retailers</v>
      </c>
    </row>
    <row r="1263" spans="4:14" x14ac:dyDescent="0.2">
      <c r="D1263" t="s">
        <v>547</v>
      </c>
      <c r="E1263" t="s">
        <v>5425</v>
      </c>
      <c r="K1263" t="s">
        <v>462</v>
      </c>
      <c r="L1263" t="s">
        <v>1683</v>
      </c>
      <c r="M1263" t="s">
        <v>1655</v>
      </c>
      <c r="N1263" t="str">
        <f t="shared" si="19"/>
        <v>renovated,  stores,  completed_renovations, dltr, dollar tree inc, specialty stores and retailers</v>
      </c>
    </row>
    <row r="1264" spans="4:14" x14ac:dyDescent="0.2">
      <c r="D1264" t="s">
        <v>549</v>
      </c>
      <c r="E1264" t="s">
        <v>5426</v>
      </c>
      <c r="K1264" t="s">
        <v>462</v>
      </c>
      <c r="L1264" t="s">
        <v>1683</v>
      </c>
      <c r="M1264" t="s">
        <v>1655</v>
      </c>
      <c r="N1264" t="str">
        <f t="shared" si="19"/>
        <v>same_,  storesales,  same_,  storesales, dltr, dollar tree inc, specialty stores and retailers</v>
      </c>
    </row>
    <row r="1265" spans="4:14" x14ac:dyDescent="0.2">
      <c r="D1265" t="s">
        <v>550</v>
      </c>
      <c r="E1265" t="s">
        <v>5427</v>
      </c>
      <c r="K1265" t="s">
        <v>462</v>
      </c>
      <c r="L1265" t="s">
        <v>1683</v>
      </c>
      <c r="M1265" t="s">
        <v>1655</v>
      </c>
      <c r="N1265" t="str">
        <f t="shared" si="19"/>
        <v>same_,  storesales,  segment,  dollar_tree_same_,  storesales, dltr, dollar tree inc, specialty stores and retailers</v>
      </c>
    </row>
    <row r="1266" spans="4:14" x14ac:dyDescent="0.2">
      <c r="D1266" t="s">
        <v>551</v>
      </c>
      <c r="E1266" t="s">
        <v>5428</v>
      </c>
      <c r="K1266" t="s">
        <v>462</v>
      </c>
      <c r="L1266" t="s">
        <v>1683</v>
      </c>
      <c r="M1266" t="s">
        <v>1655</v>
      </c>
      <c r="N1266" t="str">
        <f t="shared" si="19"/>
        <v>same_,  storesales,  segment,  family_dollar_same_,  storesales, dltr, dollar tree inc, specialty stores and retailers</v>
      </c>
    </row>
    <row r="1267" spans="4:14" x14ac:dyDescent="0.2">
      <c r="D1267" t="s">
        <v>1498</v>
      </c>
      <c r="E1267" t="s">
        <v>5429</v>
      </c>
      <c r="K1267" t="s">
        <v>462</v>
      </c>
      <c r="L1267" t="s">
        <v>1683</v>
      </c>
      <c r="M1267" t="s">
        <v>1655</v>
      </c>
      <c r="N1267" t="str">
        <f t="shared" si="19"/>
        <v>segment_sales,  corporate,  support,  other_sales, dltr, dollar tree inc, specialty stores and retailers</v>
      </c>
    </row>
    <row r="1268" spans="4:14" x14ac:dyDescent="0.2">
      <c r="D1268" t="s">
        <v>544</v>
      </c>
      <c r="E1268" t="s">
        <v>5430</v>
      </c>
      <c r="K1268" t="s">
        <v>462</v>
      </c>
      <c r="L1268" t="s">
        <v>1683</v>
      </c>
      <c r="M1268" t="s">
        <v>1655</v>
      </c>
      <c r="N1268" t="str">
        <f t="shared" si="19"/>
        <v>segment_sales,  dollar_tree_sales, dltr, dollar tree inc, specialty stores and retailers</v>
      </c>
    </row>
    <row r="1269" spans="4:14" x14ac:dyDescent="0.2">
      <c r="D1269" t="s">
        <v>545</v>
      </c>
      <c r="E1269" t="s">
        <v>5431</v>
      </c>
      <c r="K1269" t="s">
        <v>462</v>
      </c>
      <c r="L1269" t="s">
        <v>1683</v>
      </c>
      <c r="M1269" t="s">
        <v>1655</v>
      </c>
      <c r="N1269" t="str">
        <f t="shared" si="19"/>
        <v>segment_sales,  family_dollar_sales, dltr, dollar tree inc, specialty stores and retailers</v>
      </c>
    </row>
    <row r="1270" spans="4:14" x14ac:dyDescent="0.2">
      <c r="D1270" t="s">
        <v>546</v>
      </c>
      <c r="E1270" t="s">
        <v>5432</v>
      </c>
      <c r="K1270" t="s">
        <v>462</v>
      </c>
      <c r="L1270" t="s">
        <v>1683</v>
      </c>
      <c r="M1270" t="s">
        <v>1655</v>
      </c>
      <c r="N1270" t="str">
        <f t="shared" si="19"/>
        <v>segment_sales,  total_segment_sales, dltr, dollar tree inc, specialty stores and retailers</v>
      </c>
    </row>
    <row r="1271" spans="4:14" x14ac:dyDescent="0.2">
      <c r="D1271" t="s">
        <v>547</v>
      </c>
      <c r="E1271" t="s">
        <v>5433</v>
      </c>
      <c r="K1271" t="s">
        <v>462</v>
      </c>
      <c r="L1271" t="s">
        <v>1683</v>
      </c>
      <c r="M1271" t="s">
        <v>1655</v>
      </c>
      <c r="N1271" t="str">
        <f t="shared" si="19"/>
        <v>selling,  square_footage,  dollar_tree, dltr, dollar tree inc, specialty stores and retailers</v>
      </c>
    </row>
    <row r="1272" spans="4:14" x14ac:dyDescent="0.2">
      <c r="D1272" t="s">
        <v>554</v>
      </c>
      <c r="E1272" t="s">
        <v>5434</v>
      </c>
      <c r="K1272" t="s">
        <v>462</v>
      </c>
      <c r="L1272" t="s">
        <v>1683</v>
      </c>
      <c r="M1272" t="s">
        <v>1655</v>
      </c>
      <c r="N1272" t="str">
        <f t="shared" si="19"/>
        <v>selling,  square_footage,  family_dollar, dltr, dollar tree inc, specialty stores and retailers</v>
      </c>
    </row>
    <row r="1273" spans="4:14" x14ac:dyDescent="0.2">
      <c r="D1273" t="s">
        <v>555</v>
      </c>
      <c r="E1273" t="s">
        <v>5435</v>
      </c>
      <c r="K1273" t="s">
        <v>462</v>
      </c>
      <c r="L1273" t="s">
        <v>1683</v>
      </c>
      <c r="M1273" t="s">
        <v>1655</v>
      </c>
      <c r="N1273" t="str">
        <f t="shared" si="19"/>
        <v>store_closures,  dollar_tree, dltr, dollar tree inc, specialty stores and retailers</v>
      </c>
    </row>
    <row r="1274" spans="4:14" x14ac:dyDescent="0.2">
      <c r="D1274" t="s">
        <v>556</v>
      </c>
      <c r="E1274" t="s">
        <v>5436</v>
      </c>
      <c r="K1274" t="s">
        <v>462</v>
      </c>
      <c r="L1274" t="s">
        <v>1683</v>
      </c>
      <c r="M1274" t="s">
        <v>1655</v>
      </c>
      <c r="N1274" t="str">
        <f t="shared" si="19"/>
        <v>store_closures,  family_dollar, dltr, dollar tree inc, specialty stores and retailers</v>
      </c>
    </row>
    <row r="1275" spans="4:14" x14ac:dyDescent="0.2">
      <c r="D1275" t="s">
        <v>557</v>
      </c>
      <c r="E1275" t="s">
        <v>4956</v>
      </c>
      <c r="K1275" t="s">
        <v>462</v>
      </c>
      <c r="L1275" t="s">
        <v>1683</v>
      </c>
      <c r="M1275" t="s">
        <v>1655</v>
      </c>
      <c r="N1275" t="str">
        <f t="shared" si="19"/>
        <v>stores,  closed,  stores, dltr, dollar tree inc, specialty stores and retailers</v>
      </c>
    </row>
    <row r="1276" spans="4:14" x14ac:dyDescent="0.2">
      <c r="D1276" t="s">
        <v>558</v>
      </c>
      <c r="E1276" t="s">
        <v>5437</v>
      </c>
      <c r="K1276" t="s">
        <v>462</v>
      </c>
      <c r="L1276" t="s">
        <v>1683</v>
      </c>
      <c r="M1276" t="s">
        <v>1655</v>
      </c>
      <c r="N1276" t="str">
        <f t="shared" si="19"/>
        <v>stores,  exp,  ed_or_relocated,  stores, dltr, dollar tree inc, specialty stores and retailers</v>
      </c>
    </row>
    <row r="1277" spans="4:14" x14ac:dyDescent="0.2">
      <c r="D1277" t="s">
        <v>559</v>
      </c>
      <c r="E1277" t="s">
        <v>5438</v>
      </c>
      <c r="K1277" t="s">
        <v>524</v>
      </c>
      <c r="L1277" t="s">
        <v>1672</v>
      </c>
      <c r="M1277" t="s">
        <v>1655</v>
      </c>
      <c r="N1277" t="str">
        <f t="shared" si="19"/>
        <v>centers,  net_new_center,  openings, ewcz, european wax center inc, specialty stores and retailers</v>
      </c>
    </row>
    <row r="1278" spans="4:14" x14ac:dyDescent="0.2">
      <c r="D1278" t="s">
        <v>1498</v>
      </c>
      <c r="E1278" t="s">
        <v>5439</v>
      </c>
      <c r="K1278" t="s">
        <v>524</v>
      </c>
      <c r="L1278" t="s">
        <v>1672</v>
      </c>
      <c r="M1278" t="s">
        <v>1655</v>
      </c>
      <c r="N1278" t="str">
        <f t="shared" si="19"/>
        <v>centers,  net_new_centers, ewcz, european wax center inc, specialty stores and retailers</v>
      </c>
    </row>
    <row r="1279" spans="4:14" x14ac:dyDescent="0.2">
      <c r="D1279" t="s">
        <v>544</v>
      </c>
      <c r="E1279" t="s">
        <v>5440</v>
      </c>
      <c r="K1279" t="s">
        <v>524</v>
      </c>
      <c r="L1279" t="s">
        <v>1672</v>
      </c>
      <c r="M1279" t="s">
        <v>1655</v>
      </c>
      <c r="N1279" t="str">
        <f t="shared" si="19"/>
        <v>centers,  network_locations, ewcz, european wax center inc, specialty stores and retailers</v>
      </c>
    </row>
    <row r="1280" spans="4:14" x14ac:dyDescent="0.2">
      <c r="D1280" t="s">
        <v>545</v>
      </c>
      <c r="E1280" t="s">
        <v>5441</v>
      </c>
      <c r="K1280" t="s">
        <v>524</v>
      </c>
      <c r="L1280" t="s">
        <v>1672</v>
      </c>
      <c r="M1280" t="s">
        <v>1655</v>
      </c>
      <c r="N1280" t="str">
        <f t="shared" si="19"/>
        <v>segment,  revenue,  marketing_fees, ewcz, european wax center inc, specialty stores and retailers</v>
      </c>
    </row>
    <row r="1281" spans="4:14" x14ac:dyDescent="0.2">
      <c r="D1281" t="s">
        <v>546</v>
      </c>
      <c r="E1281" t="s">
        <v>4880</v>
      </c>
      <c r="K1281" t="s">
        <v>524</v>
      </c>
      <c r="L1281" t="s">
        <v>1672</v>
      </c>
      <c r="M1281" t="s">
        <v>1655</v>
      </c>
      <c r="N1281" t="str">
        <f t="shared" si="19"/>
        <v>segment,  revenue,  other,  revenue, ewcz, european wax center inc, specialty stores and retailers</v>
      </c>
    </row>
    <row r="1282" spans="4:14" x14ac:dyDescent="0.2">
      <c r="D1282" t="s">
        <v>547</v>
      </c>
      <c r="E1282" t="s">
        <v>5386</v>
      </c>
      <c r="K1282" t="s">
        <v>524</v>
      </c>
      <c r="L1282" t="s">
        <v>1672</v>
      </c>
      <c r="M1282" t="s">
        <v>1655</v>
      </c>
      <c r="N1282" t="str">
        <f t="shared" si="19"/>
        <v>segment,  revenue,  product_sales, ewcz, european wax center inc, specialty stores and retailers</v>
      </c>
    </row>
    <row r="1283" spans="4:14" x14ac:dyDescent="0.2">
      <c r="D1283" t="s">
        <v>1499</v>
      </c>
      <c r="E1283" t="s">
        <v>5442</v>
      </c>
      <c r="K1283" t="s">
        <v>524</v>
      </c>
      <c r="L1283" t="s">
        <v>1672</v>
      </c>
      <c r="M1283" t="s">
        <v>1655</v>
      </c>
      <c r="N1283" t="str">
        <f t="shared" si="19"/>
        <v>segment,  revenue,  royalty_fees, ewcz, european wax center inc, specialty stores and retailers</v>
      </c>
    </row>
    <row r="1284" spans="4:14" x14ac:dyDescent="0.2">
      <c r="D1284" t="s">
        <v>549</v>
      </c>
      <c r="E1284" t="s">
        <v>5443</v>
      </c>
      <c r="K1284" t="s">
        <v>542</v>
      </c>
      <c r="L1284" t="s">
        <v>1665</v>
      </c>
      <c r="M1284" t="s">
        <v>1655</v>
      </c>
      <c r="N1284" t="str">
        <f t="shared" ref="N1284:N1347" si="20">CONCATENATE(E1284&amp;", ",LOWER(K1284)&amp;", ",LOWER(L1284)&amp;", ",LOWER(M1284))</f>
        <v>comparable_,  storesales,  comparable_,  storesales_growth, eye, national vision holdings inc, specialty stores and retailers</v>
      </c>
    </row>
    <row r="1285" spans="4:14" x14ac:dyDescent="0.2">
      <c r="D1285" t="s">
        <v>561</v>
      </c>
      <c r="E1285" t="s">
        <v>5444</v>
      </c>
      <c r="K1285" t="s">
        <v>542</v>
      </c>
      <c r="L1285" t="s">
        <v>1665</v>
      </c>
      <c r="M1285" t="s">
        <v>1655</v>
      </c>
      <c r="N1285" t="str">
        <f t="shared" si="20"/>
        <v>new_store,  openings,  americas_best_contacts,  eyeglasses,  stores, eye, national vision holdings inc, specialty stores and retailers</v>
      </c>
    </row>
    <row r="1286" spans="4:14" x14ac:dyDescent="0.2">
      <c r="D1286" t="s">
        <v>562</v>
      </c>
      <c r="E1286" t="s">
        <v>5445</v>
      </c>
      <c r="K1286" t="s">
        <v>542</v>
      </c>
      <c r="L1286" t="s">
        <v>1665</v>
      </c>
      <c r="M1286" t="s">
        <v>1655</v>
      </c>
      <c r="N1286" t="str">
        <f t="shared" si="20"/>
        <v>new_store,  openings,  eyeglass_world,  stores, eye, national vision holdings inc, specialty stores and retailers</v>
      </c>
    </row>
    <row r="1287" spans="4:14" x14ac:dyDescent="0.2">
      <c r="D1287" t="s">
        <v>550</v>
      </c>
      <c r="E1287" t="s">
        <v>5446</v>
      </c>
      <c r="K1287" t="s">
        <v>542</v>
      </c>
      <c r="L1287" t="s">
        <v>1665</v>
      </c>
      <c r="M1287" t="s">
        <v>1655</v>
      </c>
      <c r="N1287" t="str">
        <f t="shared" si="20"/>
        <v>new_store,  openings,  total,  stores, eye, national vision holdings inc, specialty stores and retailers</v>
      </c>
    </row>
    <row r="1288" spans="4:14" x14ac:dyDescent="0.2">
      <c r="D1288" t="s">
        <v>563</v>
      </c>
      <c r="E1288" t="s">
        <v>5447</v>
      </c>
      <c r="K1288" t="s">
        <v>542</v>
      </c>
      <c r="L1288" t="s">
        <v>1665</v>
      </c>
      <c r="M1288" t="s">
        <v>1655</v>
      </c>
      <c r="N1288" t="str">
        <f t="shared" si="20"/>
        <v>new_store,  openings,  vision_centers,  _walmart, eye, national vision holdings inc, specialty stores and retailers</v>
      </c>
    </row>
    <row r="1289" spans="4:14" x14ac:dyDescent="0.2">
      <c r="D1289" t="s">
        <v>175</v>
      </c>
      <c r="E1289" t="s">
        <v>5448</v>
      </c>
      <c r="K1289" t="s">
        <v>542</v>
      </c>
      <c r="L1289" t="s">
        <v>1665</v>
      </c>
      <c r="M1289" t="s">
        <v>1655</v>
      </c>
      <c r="N1289" t="str">
        <f t="shared" si="20"/>
        <v>new_store,  openings,  vista_optical,  stores,  fred_meyer, eye, national vision holdings inc, specialty stores and retailers</v>
      </c>
    </row>
    <row r="1290" spans="4:14" x14ac:dyDescent="0.2">
      <c r="D1290" t="s">
        <v>574</v>
      </c>
      <c r="E1290" t="s">
        <v>5449</v>
      </c>
      <c r="K1290" t="s">
        <v>542</v>
      </c>
      <c r="L1290" t="s">
        <v>1665</v>
      </c>
      <c r="M1290" t="s">
        <v>1655</v>
      </c>
      <c r="N1290" t="str">
        <f t="shared" si="20"/>
        <v>new_store,  openings,  vista_optical,  stores,  military, eye, national vision holdings inc, specialty stores and retailers</v>
      </c>
    </row>
    <row r="1291" spans="4:14" x14ac:dyDescent="0.2">
      <c r="D1291" t="s">
        <v>575</v>
      </c>
      <c r="E1291" t="s">
        <v>5450</v>
      </c>
      <c r="K1291" t="s">
        <v>542</v>
      </c>
      <c r="L1291" t="s">
        <v>1665</v>
      </c>
      <c r="M1291" t="s">
        <v>1655</v>
      </c>
      <c r="N1291" t="str">
        <f t="shared" si="20"/>
        <v>no_of,  stores,  open_at_the_end,  corporate,  other, eye, national vision holdings inc, specialty stores and retailers</v>
      </c>
    </row>
    <row r="1292" spans="4:14" x14ac:dyDescent="0.2">
      <c r="D1292" t="s">
        <v>576</v>
      </c>
      <c r="E1292" t="s">
        <v>5451</v>
      </c>
      <c r="K1292" t="s">
        <v>542</v>
      </c>
      <c r="L1292" t="s">
        <v>1665</v>
      </c>
      <c r="M1292" t="s">
        <v>1655</v>
      </c>
      <c r="N1292" t="str">
        <f t="shared" si="20"/>
        <v>no_of,  stores,  open_at_the_end,  legacy_segment, eye, national vision holdings inc, specialty stores and retailers</v>
      </c>
    </row>
    <row r="1293" spans="4:14" x14ac:dyDescent="0.2">
      <c r="D1293" t="s">
        <v>94</v>
      </c>
      <c r="E1293" t="s">
        <v>5452</v>
      </c>
      <c r="K1293" t="s">
        <v>542</v>
      </c>
      <c r="L1293" t="s">
        <v>1665</v>
      </c>
      <c r="M1293" t="s">
        <v>1655</v>
      </c>
      <c r="N1293" t="str">
        <f t="shared" si="20"/>
        <v>no_of,  stores,  open_at_the_end,  owned,  host_segment, eye, national vision holdings inc, specialty stores and retailers</v>
      </c>
    </row>
    <row r="1294" spans="4:14" x14ac:dyDescent="0.2">
      <c r="D1294" t="s">
        <v>579</v>
      </c>
      <c r="E1294" t="s">
        <v>5453</v>
      </c>
      <c r="K1294" t="s">
        <v>542</v>
      </c>
      <c r="L1294" t="s">
        <v>1665</v>
      </c>
      <c r="M1294" t="s">
        <v>1655</v>
      </c>
      <c r="N1294" t="str">
        <f t="shared" si="20"/>
        <v>stores,  americas_best_contacts,  eyeglasses,  stores, eye, national vision holdings inc, specialty stores and retailers</v>
      </c>
    </row>
    <row r="1295" spans="4:14" x14ac:dyDescent="0.2">
      <c r="D1295" t="s">
        <v>580</v>
      </c>
      <c r="E1295" t="s">
        <v>5454</v>
      </c>
      <c r="K1295" t="s">
        <v>542</v>
      </c>
      <c r="L1295" t="s">
        <v>1665</v>
      </c>
      <c r="M1295" t="s">
        <v>1655</v>
      </c>
      <c r="N1295" t="str">
        <f t="shared" si="20"/>
        <v>stores,  eyeglass_world,  stores, eye, national vision holdings inc, specialty stores and retailers</v>
      </c>
    </row>
    <row r="1296" spans="4:14" x14ac:dyDescent="0.2">
      <c r="D1296" t="s">
        <v>1500</v>
      </c>
      <c r="E1296" t="s">
        <v>5455</v>
      </c>
      <c r="K1296" t="s">
        <v>542</v>
      </c>
      <c r="L1296" t="s">
        <v>1665</v>
      </c>
      <c r="M1296" t="s">
        <v>1655</v>
      </c>
      <c r="N1296" t="str">
        <f t="shared" si="20"/>
        <v>stores,  vision_centers,  _walmart, eye, national vision holdings inc, specialty stores and retailers</v>
      </c>
    </row>
    <row r="1297" spans="4:14" x14ac:dyDescent="0.2">
      <c r="D1297" t="s">
        <v>583</v>
      </c>
      <c r="E1297" t="s">
        <v>5456</v>
      </c>
      <c r="K1297" t="s">
        <v>542</v>
      </c>
      <c r="L1297" t="s">
        <v>1665</v>
      </c>
      <c r="M1297" t="s">
        <v>1655</v>
      </c>
      <c r="N1297" t="str">
        <f t="shared" si="20"/>
        <v>stores,  vista_optical,  stores,  fred_meyer, eye, national vision holdings inc, specialty stores and retailers</v>
      </c>
    </row>
    <row r="1298" spans="4:14" x14ac:dyDescent="0.2">
      <c r="D1298" t="s">
        <v>584</v>
      </c>
      <c r="E1298" t="s">
        <v>5457</v>
      </c>
      <c r="K1298" t="s">
        <v>542</v>
      </c>
      <c r="L1298" t="s">
        <v>1665</v>
      </c>
      <c r="M1298" t="s">
        <v>1655</v>
      </c>
      <c r="N1298" t="str">
        <f t="shared" si="20"/>
        <v>stores,  vista_optical,  stores,  military, eye, national vision holdings inc, specialty stores and retailers</v>
      </c>
    </row>
    <row r="1299" spans="4:14" x14ac:dyDescent="0.2">
      <c r="D1299" t="s">
        <v>585</v>
      </c>
      <c r="E1299" t="s">
        <v>5458</v>
      </c>
      <c r="K1299" t="s">
        <v>542</v>
      </c>
      <c r="L1299" t="s">
        <v>1665</v>
      </c>
      <c r="M1299" t="s">
        <v>1655</v>
      </c>
      <c r="N1299" t="str">
        <f t="shared" si="20"/>
        <v>revenue,  contracts,  customers,  revenues_recognized_at_a_point_,  time, eye, national vision holdings inc, specialty stores and retailers</v>
      </c>
    </row>
    <row r="1300" spans="4:14" x14ac:dyDescent="0.2">
      <c r="D1300" t="s">
        <v>633</v>
      </c>
      <c r="E1300" t="s">
        <v>5459</v>
      </c>
      <c r="K1300" t="s">
        <v>542</v>
      </c>
      <c r="L1300" t="s">
        <v>1665</v>
      </c>
      <c r="M1300" t="s">
        <v>1655</v>
      </c>
      <c r="N1300" t="str">
        <f t="shared" si="20"/>
        <v>revenue,  contracts,  customers,  revenues_recognized_over_time, eye, national vision holdings inc, specialty stores and retailers</v>
      </c>
    </row>
    <row r="1301" spans="4:14" x14ac:dyDescent="0.2">
      <c r="D1301" t="s">
        <v>634</v>
      </c>
      <c r="E1301" t="s">
        <v>4441</v>
      </c>
      <c r="K1301" t="s">
        <v>542</v>
      </c>
      <c r="L1301" t="s">
        <v>1665</v>
      </c>
      <c r="M1301" t="s">
        <v>1655</v>
      </c>
      <c r="N1301" t="str">
        <f t="shared" si="20"/>
        <v>segment,  revenue,  corporate,  other,  revenue, eye, national vision holdings inc, specialty stores and retailers</v>
      </c>
    </row>
    <row r="1302" spans="4:14" x14ac:dyDescent="0.2">
      <c r="D1302" t="s">
        <v>635</v>
      </c>
      <c r="E1302" t="s">
        <v>5460</v>
      </c>
      <c r="K1302" t="s">
        <v>542</v>
      </c>
      <c r="L1302" t="s">
        <v>1665</v>
      </c>
      <c r="M1302" t="s">
        <v>1655</v>
      </c>
      <c r="N1302" t="str">
        <f t="shared" si="20"/>
        <v>segment,  revenue,  legacy,  revenue, eye, national vision holdings inc, specialty stores and retailers</v>
      </c>
    </row>
    <row r="1303" spans="4:14" x14ac:dyDescent="0.2">
      <c r="D1303" t="s">
        <v>637</v>
      </c>
      <c r="E1303" t="s">
        <v>5461</v>
      </c>
      <c r="K1303" t="s">
        <v>542</v>
      </c>
      <c r="L1303" t="s">
        <v>1665</v>
      </c>
      <c r="M1303" t="s">
        <v>1655</v>
      </c>
      <c r="N1303" t="str">
        <f t="shared" si="20"/>
        <v>segment,  revenue,  owned,  host,  revenue, eye, national vision holdings inc, specialty stores and retailers</v>
      </c>
    </row>
    <row r="1304" spans="4:14" x14ac:dyDescent="0.2">
      <c r="D1304" t="s">
        <v>194</v>
      </c>
      <c r="E1304" t="s">
        <v>5462</v>
      </c>
      <c r="K1304" t="s">
        <v>542</v>
      </c>
      <c r="L1304" t="s">
        <v>1665</v>
      </c>
      <c r="M1304" t="s">
        <v>1655</v>
      </c>
      <c r="N1304" t="str">
        <f t="shared" si="20"/>
        <v>segment,  revenue,  reconciliations, eye, national vision holdings inc, specialty stores and retailers</v>
      </c>
    </row>
    <row r="1305" spans="4:14" x14ac:dyDescent="0.2">
      <c r="D1305" t="s">
        <v>628</v>
      </c>
      <c r="E1305" t="s">
        <v>5463</v>
      </c>
      <c r="K1305" t="s">
        <v>542</v>
      </c>
      <c r="L1305" t="s">
        <v>1665</v>
      </c>
      <c r="M1305" t="s">
        <v>1655</v>
      </c>
      <c r="N1305" t="str">
        <f t="shared" si="20"/>
        <v>store_closures,  americas_best_contacts,  eyeglasses,  stores, eye, national vision holdings inc, specialty stores and retailers</v>
      </c>
    </row>
    <row r="1306" spans="4:14" x14ac:dyDescent="0.2">
      <c r="D1306" t="s">
        <v>151</v>
      </c>
      <c r="E1306" t="s">
        <v>5464</v>
      </c>
      <c r="K1306" t="s">
        <v>542</v>
      </c>
      <c r="L1306" t="s">
        <v>1665</v>
      </c>
      <c r="M1306" t="s">
        <v>1655</v>
      </c>
      <c r="N1306" t="str">
        <f t="shared" si="20"/>
        <v>store_closures,  eyeglass_world,  stores, eye, national vision holdings inc, specialty stores and retailers</v>
      </c>
    </row>
    <row r="1307" spans="4:14" x14ac:dyDescent="0.2">
      <c r="D1307" t="s">
        <v>552</v>
      </c>
      <c r="E1307" t="s">
        <v>5465</v>
      </c>
      <c r="K1307" t="s">
        <v>542</v>
      </c>
      <c r="L1307" t="s">
        <v>1665</v>
      </c>
      <c r="M1307" t="s">
        <v>1655</v>
      </c>
      <c r="N1307" t="str">
        <f t="shared" si="20"/>
        <v>store_closures,  vision_centers,  _walmart, eye, national vision holdings inc, specialty stores and retailers</v>
      </c>
    </row>
    <row r="1308" spans="4:14" x14ac:dyDescent="0.2">
      <c r="D1308" t="s">
        <v>692</v>
      </c>
      <c r="E1308" t="s">
        <v>5466</v>
      </c>
      <c r="K1308" t="s">
        <v>542</v>
      </c>
      <c r="L1308" t="s">
        <v>1665</v>
      </c>
      <c r="M1308" t="s">
        <v>1655</v>
      </c>
      <c r="N1308" t="str">
        <f t="shared" si="20"/>
        <v>store_closures,  vista_optical,  stores,  fred_meyer, eye, national vision holdings inc, specialty stores and retailers</v>
      </c>
    </row>
    <row r="1309" spans="4:14" x14ac:dyDescent="0.2">
      <c r="D1309" t="s">
        <v>693</v>
      </c>
      <c r="E1309" t="s">
        <v>5467</v>
      </c>
      <c r="K1309" t="s">
        <v>542</v>
      </c>
      <c r="L1309" t="s">
        <v>1665</v>
      </c>
      <c r="M1309" t="s">
        <v>1655</v>
      </c>
      <c r="N1309" t="str">
        <f t="shared" si="20"/>
        <v>store_closures,  vista_optical,  stores,  military, eye, national vision holdings inc, specialty stores and retailers</v>
      </c>
    </row>
    <row r="1310" spans="4:14" x14ac:dyDescent="0.2">
      <c r="D1310" t="s">
        <v>694</v>
      </c>
      <c r="E1310" t="s">
        <v>2223</v>
      </c>
      <c r="K1310" t="s">
        <v>542</v>
      </c>
      <c r="L1310" t="s">
        <v>1665</v>
      </c>
      <c r="M1310" t="s">
        <v>1655</v>
      </c>
      <c r="N1310" t="str">
        <f t="shared" si="20"/>
        <v>americas_best, eye, national vision holdings inc, specialty stores and retailers</v>
      </c>
    </row>
    <row r="1311" spans="4:14" x14ac:dyDescent="0.2">
      <c r="D1311" t="s">
        <v>696</v>
      </c>
      <c r="E1311" t="s">
        <v>5468</v>
      </c>
      <c r="K1311" t="s">
        <v>542</v>
      </c>
      <c r="L1311" t="s">
        <v>1665</v>
      </c>
      <c r="M1311" t="s">
        <v>1655</v>
      </c>
      <c r="N1311" t="str">
        <f t="shared" si="20"/>
        <v>corporate,  other, eye, national vision holdings inc, specialty stores and retailers</v>
      </c>
    </row>
    <row r="1312" spans="4:14" x14ac:dyDescent="0.2">
      <c r="D1312" t="s">
        <v>698</v>
      </c>
      <c r="E1312" t="s">
        <v>2108</v>
      </c>
      <c r="K1312" t="s">
        <v>542</v>
      </c>
      <c r="L1312" t="s">
        <v>1665</v>
      </c>
      <c r="M1312" t="s">
        <v>1655</v>
      </c>
      <c r="N1312" t="str">
        <f t="shared" si="20"/>
        <v>eyeglass_world, eye, national vision holdings inc, specialty stores and retailers</v>
      </c>
    </row>
    <row r="1313" spans="4:14" x14ac:dyDescent="0.2">
      <c r="D1313" t="s">
        <v>699</v>
      </c>
      <c r="E1313" t="s">
        <v>2109</v>
      </c>
      <c r="K1313" t="s">
        <v>542</v>
      </c>
      <c r="L1313" t="s">
        <v>1665</v>
      </c>
      <c r="M1313" t="s">
        <v>1655</v>
      </c>
      <c r="N1313" t="str">
        <f t="shared" si="20"/>
        <v>fred_meyer, eye, national vision holdings inc, specialty stores and retailers</v>
      </c>
    </row>
    <row r="1314" spans="4:14" x14ac:dyDescent="0.2">
      <c r="D1314" t="s">
        <v>552</v>
      </c>
      <c r="E1314" t="s">
        <v>2105</v>
      </c>
      <c r="K1314" t="s">
        <v>542</v>
      </c>
      <c r="L1314" t="s">
        <v>1665</v>
      </c>
      <c r="M1314" t="s">
        <v>1655</v>
      </c>
      <c r="N1314" t="str">
        <f t="shared" si="20"/>
        <v>legacy_segment, eye, national vision holdings inc, specialty stores and retailers</v>
      </c>
    </row>
    <row r="1315" spans="4:14" x14ac:dyDescent="0.2">
      <c r="D1315" t="s">
        <v>260</v>
      </c>
      <c r="E1315" t="s">
        <v>2110</v>
      </c>
      <c r="K1315" t="s">
        <v>542</v>
      </c>
      <c r="L1315" t="s">
        <v>1665</v>
      </c>
      <c r="M1315" t="s">
        <v>1655</v>
      </c>
      <c r="N1315" t="str">
        <f t="shared" si="20"/>
        <v>military, eye, national vision holdings inc, specialty stores and retailers</v>
      </c>
    </row>
    <row r="1316" spans="4:14" x14ac:dyDescent="0.2">
      <c r="D1316" t="s">
        <v>730</v>
      </c>
      <c r="E1316" t="s">
        <v>5384</v>
      </c>
      <c r="K1316" t="s">
        <v>542</v>
      </c>
      <c r="L1316" t="s">
        <v>1665</v>
      </c>
      <c r="M1316" t="s">
        <v>1655</v>
      </c>
      <c r="N1316" t="str">
        <f t="shared" si="20"/>
        <v>stores,  new_store, eye, national vision holdings inc, specialty stores and retailers</v>
      </c>
    </row>
    <row r="1317" spans="4:14" x14ac:dyDescent="0.2">
      <c r="D1317" t="s">
        <v>261</v>
      </c>
      <c r="E1317" t="s">
        <v>5469</v>
      </c>
      <c r="K1317" t="s">
        <v>572</v>
      </c>
      <c r="L1317" t="s">
        <v>1675</v>
      </c>
      <c r="M1317" t="s">
        <v>1655</v>
      </c>
      <c r="N1317" t="str">
        <f t="shared" si="20"/>
        <v>product,  revenue,  fashion,  home, five, five below, inc., specialty stores and retailers</v>
      </c>
    </row>
    <row r="1318" spans="4:14" x14ac:dyDescent="0.2">
      <c r="D1318" t="s">
        <v>731</v>
      </c>
      <c r="E1318" t="s">
        <v>5470</v>
      </c>
      <c r="K1318" t="s">
        <v>572</v>
      </c>
      <c r="L1318" t="s">
        <v>1675</v>
      </c>
      <c r="M1318" t="s">
        <v>1655</v>
      </c>
      <c r="N1318" t="str">
        <f t="shared" si="20"/>
        <v>product,  revenue,  leisure, five, five below, inc., specialty stores and retailers</v>
      </c>
    </row>
    <row r="1319" spans="4:14" x14ac:dyDescent="0.2">
      <c r="D1319" t="s">
        <v>640</v>
      </c>
      <c r="E1319" t="s">
        <v>5471</v>
      </c>
      <c r="K1319" t="s">
        <v>572</v>
      </c>
      <c r="L1319" t="s">
        <v>1675</v>
      </c>
      <c r="M1319" t="s">
        <v>1655</v>
      </c>
      <c r="N1319" t="str">
        <f t="shared" si="20"/>
        <v>product,  revenue,  party,  snack, five, five below, inc., specialty stores and retailers</v>
      </c>
    </row>
    <row r="1320" spans="4:14" x14ac:dyDescent="0.2">
      <c r="D1320" t="s">
        <v>732</v>
      </c>
      <c r="E1320" t="s">
        <v>4414</v>
      </c>
      <c r="K1320" t="s">
        <v>572</v>
      </c>
      <c r="L1320" t="s">
        <v>1675</v>
      </c>
      <c r="M1320" t="s">
        <v>1655</v>
      </c>
      <c r="N1320" t="str">
        <f t="shared" si="20"/>
        <v>stores,  total,  stores, five, five below, inc., specialty stores and retailers</v>
      </c>
    </row>
    <row r="1321" spans="4:14" x14ac:dyDescent="0.2">
      <c r="D1321" t="s">
        <v>1508</v>
      </c>
      <c r="E1321" t="s">
        <v>5472</v>
      </c>
      <c r="K1321" t="s">
        <v>577</v>
      </c>
      <c r="L1321" t="s">
        <v>1673</v>
      </c>
      <c r="M1321" t="s">
        <v>1655</v>
      </c>
      <c r="N1321" t="str">
        <f t="shared" si="20"/>
        <v>channel_sales,  direct,  customers_sales, fl, foot locker, inc., specialty stores and retailers</v>
      </c>
    </row>
    <row r="1322" spans="4:14" x14ac:dyDescent="0.2">
      <c r="D1322" t="s">
        <v>26</v>
      </c>
      <c r="E1322" t="s">
        <v>5473</v>
      </c>
      <c r="K1322" t="s">
        <v>577</v>
      </c>
      <c r="L1322" t="s">
        <v>1673</v>
      </c>
      <c r="M1322" t="s">
        <v>1655</v>
      </c>
      <c r="N1322" t="str">
        <f t="shared" si="20"/>
        <v>channel_sales,  stores,  sales, fl, foot locker, inc., specialty stores and retailers</v>
      </c>
    </row>
    <row r="1323" spans="4:14" x14ac:dyDescent="0.2">
      <c r="D1323" t="s">
        <v>739</v>
      </c>
      <c r="E1323" t="s">
        <v>5474</v>
      </c>
      <c r="K1323" t="s">
        <v>577</v>
      </c>
      <c r="L1323" t="s">
        <v>1673</v>
      </c>
      <c r="M1323" t="s">
        <v>1655</v>
      </c>
      <c r="N1323" t="str">
        <f t="shared" si="20"/>
        <v>franchise,  stores, fl, foot locker, inc., specialty stores and retailers</v>
      </c>
    </row>
    <row r="1324" spans="4:14" x14ac:dyDescent="0.2">
      <c r="D1324" t="s">
        <v>1525</v>
      </c>
      <c r="E1324" t="s">
        <v>1978</v>
      </c>
      <c r="K1324" t="s">
        <v>577</v>
      </c>
      <c r="L1324" t="s">
        <v>1673</v>
      </c>
      <c r="M1324" t="s">
        <v>1655</v>
      </c>
      <c r="N1324" t="str">
        <f t="shared" si="20"/>
        <v>international_sales, fl, foot locker, inc., specialty stores and retailers</v>
      </c>
    </row>
    <row r="1325" spans="4:14" x14ac:dyDescent="0.2">
      <c r="D1325" t="s">
        <v>828</v>
      </c>
      <c r="E1325" t="s">
        <v>2113</v>
      </c>
      <c r="K1325" t="s">
        <v>577</v>
      </c>
      <c r="L1325" t="s">
        <v>1673</v>
      </c>
      <c r="M1325" t="s">
        <v>1655</v>
      </c>
      <c r="N1325" t="str">
        <f t="shared" si="20"/>
        <v>united_states_sales, fl, foot locker, inc., specialty stores and retailers</v>
      </c>
    </row>
    <row r="1326" spans="4:14" x14ac:dyDescent="0.2">
      <c r="D1326" t="s">
        <v>167</v>
      </c>
      <c r="E1326" t="s">
        <v>4510</v>
      </c>
      <c r="K1326" t="s">
        <v>577</v>
      </c>
      <c r="L1326" t="s">
        <v>1673</v>
      </c>
      <c r="M1326" t="s">
        <v>1655</v>
      </c>
      <c r="N1326" t="str">
        <f t="shared" si="20"/>
        <v>stores,  total,  store,  count, fl, foot locker, inc., specialty stores and retailers</v>
      </c>
    </row>
    <row r="1327" spans="4:14" x14ac:dyDescent="0.2">
      <c r="D1327" t="s">
        <v>840</v>
      </c>
      <c r="E1327" t="s">
        <v>5475</v>
      </c>
      <c r="K1327" t="s">
        <v>631</v>
      </c>
      <c r="L1327" t="s">
        <v>1654</v>
      </c>
      <c r="M1327" t="s">
        <v>1655</v>
      </c>
      <c r="N1327" t="str">
        <f t="shared" si="20"/>
        <v>revenue,  product_sales,  collectibles_sales, gme, gamestop corp, specialty stores and retailers</v>
      </c>
    </row>
    <row r="1328" spans="4:14" x14ac:dyDescent="0.2">
      <c r="D1328" t="s">
        <v>841</v>
      </c>
      <c r="E1328" t="s">
        <v>5476</v>
      </c>
      <c r="K1328" t="s">
        <v>631</v>
      </c>
      <c r="L1328" t="s">
        <v>1654</v>
      </c>
      <c r="M1328" t="s">
        <v>1655</v>
      </c>
      <c r="N1328" t="str">
        <f t="shared" si="20"/>
        <v>revenue,  product_sales,  hardware,  accessories_sales, gme, gamestop corp, specialty stores and retailers</v>
      </c>
    </row>
    <row r="1329" spans="4:14" x14ac:dyDescent="0.2">
      <c r="D1329" t="s">
        <v>842</v>
      </c>
      <c r="E1329" t="s">
        <v>5477</v>
      </c>
      <c r="K1329" t="s">
        <v>631</v>
      </c>
      <c r="L1329" t="s">
        <v>1654</v>
      </c>
      <c r="M1329" t="s">
        <v>1655</v>
      </c>
      <c r="N1329" t="str">
        <f t="shared" si="20"/>
        <v>revenue,  product_sales,  software_sales, gme, gamestop corp, specialty stores and retailers</v>
      </c>
    </row>
    <row r="1330" spans="4:14" x14ac:dyDescent="0.2">
      <c r="D1330" t="s">
        <v>552</v>
      </c>
      <c r="E1330" t="s">
        <v>5478</v>
      </c>
      <c r="K1330" t="s">
        <v>631</v>
      </c>
      <c r="L1330" t="s">
        <v>1654</v>
      </c>
      <c r="M1330" t="s">
        <v>1655</v>
      </c>
      <c r="N1330" t="str">
        <f t="shared" si="20"/>
        <v>sales,  geography,  australia, gme, gamestop corp, specialty stores and retailers</v>
      </c>
    </row>
    <row r="1331" spans="4:14" x14ac:dyDescent="0.2">
      <c r="D1331" t="s">
        <v>4367</v>
      </c>
      <c r="E1331" t="s">
        <v>5479</v>
      </c>
      <c r="K1331" t="s">
        <v>631</v>
      </c>
      <c r="L1331" t="s">
        <v>1654</v>
      </c>
      <c r="M1331" t="s">
        <v>1655</v>
      </c>
      <c r="N1331" t="str">
        <f t="shared" si="20"/>
        <v>sales,  geography,  canada, gme, gamestop corp, specialty stores and retailers</v>
      </c>
    </row>
    <row r="1332" spans="4:14" x14ac:dyDescent="0.2">
      <c r="D1332" t="s">
        <v>845</v>
      </c>
      <c r="E1332" t="s">
        <v>5480</v>
      </c>
      <c r="K1332" t="s">
        <v>631</v>
      </c>
      <c r="L1332" t="s">
        <v>1654</v>
      </c>
      <c r="M1332" t="s">
        <v>1655</v>
      </c>
      <c r="N1332" t="str">
        <f t="shared" si="20"/>
        <v>sales,  geography,  europe, gme, gamestop corp, specialty stores and retailers</v>
      </c>
    </row>
    <row r="1333" spans="4:14" x14ac:dyDescent="0.2">
      <c r="D1333" t="s">
        <v>847</v>
      </c>
      <c r="E1333" t="s">
        <v>5481</v>
      </c>
      <c r="K1333" t="s">
        <v>631</v>
      </c>
      <c r="L1333" t="s">
        <v>1654</v>
      </c>
      <c r="M1333" t="s">
        <v>1655</v>
      </c>
      <c r="N1333" t="str">
        <f t="shared" si="20"/>
        <v>sales,  geography,  united_states, gme, gamestop corp, specialty stores and retailers</v>
      </c>
    </row>
    <row r="1334" spans="4:14" x14ac:dyDescent="0.2">
      <c r="D1334" t="s">
        <v>848</v>
      </c>
      <c r="E1334" t="s">
        <v>5482</v>
      </c>
      <c r="K1334" t="s">
        <v>690</v>
      </c>
      <c r="L1334" t="s">
        <v>1656</v>
      </c>
      <c r="M1334" t="s">
        <v>1655</v>
      </c>
      <c r="N1334" t="str">
        <f t="shared" si="20"/>
        <v>store,  openings,  stores, grwg, growgeneration corp, specialty stores and retailers</v>
      </c>
    </row>
    <row r="1335" spans="4:14" x14ac:dyDescent="0.2">
      <c r="D1335" t="s">
        <v>849</v>
      </c>
      <c r="E1335" t="s">
        <v>5483</v>
      </c>
      <c r="K1335" t="s">
        <v>690</v>
      </c>
      <c r="L1335" t="s">
        <v>1656</v>
      </c>
      <c r="M1335" t="s">
        <v>1655</v>
      </c>
      <c r="N1335" t="str">
        <f t="shared" si="20"/>
        <v>segment,  revenue,  distribution, grwg, growgeneration corp, specialty stores and retailers</v>
      </c>
    </row>
    <row r="1336" spans="4:14" x14ac:dyDescent="0.2">
      <c r="D1336" t="s">
        <v>850</v>
      </c>
      <c r="E1336" t="s">
        <v>5484</v>
      </c>
      <c r="K1336" t="s">
        <v>690</v>
      </c>
      <c r="L1336" t="s">
        <v>1656</v>
      </c>
      <c r="M1336" t="s">
        <v>1655</v>
      </c>
      <c r="N1336" t="str">
        <f t="shared" si="20"/>
        <v>segment,  revenue,  e_commerce_sales, grwg, growgeneration corp, specialty stores and retailers</v>
      </c>
    </row>
    <row r="1337" spans="4:14" x14ac:dyDescent="0.2">
      <c r="D1337" t="s">
        <v>922</v>
      </c>
      <c r="E1337" t="s">
        <v>5485</v>
      </c>
      <c r="K1337" t="s">
        <v>690</v>
      </c>
      <c r="L1337" t="s">
        <v>1656</v>
      </c>
      <c r="M1337" t="s">
        <v>1655</v>
      </c>
      <c r="N1337" t="str">
        <f t="shared" si="20"/>
        <v>segment,  revenue,  sales_at_company_owned,  stores, grwg, growgeneration corp, specialty stores and retailers</v>
      </c>
    </row>
    <row r="1338" spans="4:14" x14ac:dyDescent="0.2">
      <c r="D1338" t="s">
        <v>923</v>
      </c>
      <c r="E1338" t="s">
        <v>5486</v>
      </c>
      <c r="K1338" t="s">
        <v>690</v>
      </c>
      <c r="L1338" t="s">
        <v>1656</v>
      </c>
      <c r="M1338" t="s">
        <v>1655</v>
      </c>
      <c r="N1338" t="str">
        <f t="shared" si="20"/>
        <v>square_feet,  retail,  warehouse_space, grwg, growgeneration corp, specialty stores and retailers</v>
      </c>
    </row>
    <row r="1339" spans="4:14" x14ac:dyDescent="0.2">
      <c r="D1339" t="s">
        <v>922</v>
      </c>
      <c r="E1339" t="s">
        <v>5487</v>
      </c>
      <c r="K1339" t="s">
        <v>690</v>
      </c>
      <c r="L1339" t="s">
        <v>1656</v>
      </c>
      <c r="M1339" t="s">
        <v>1655</v>
      </c>
      <c r="N1339" t="str">
        <f t="shared" si="20"/>
        <v>store,  count,  no_hydroponic_garden_centers,  reach, grwg, growgeneration corp, specialty stores and retailers</v>
      </c>
    </row>
    <row r="1340" spans="4:14" x14ac:dyDescent="0.2">
      <c r="D1340" t="s">
        <v>194</v>
      </c>
      <c r="E1340" t="s">
        <v>5488</v>
      </c>
      <c r="K1340" t="s">
        <v>690</v>
      </c>
      <c r="L1340" t="s">
        <v>1656</v>
      </c>
      <c r="M1340" t="s">
        <v>1655</v>
      </c>
      <c r="N1340" t="str">
        <f t="shared" si="20"/>
        <v>store,  count,  retail_hydroponic,  gardening,  stores, grwg, growgeneration corp, specialty stores and retailers</v>
      </c>
    </row>
    <row r="1341" spans="4:14" x14ac:dyDescent="0.2">
      <c r="D1341" t="s">
        <v>924</v>
      </c>
      <c r="E1341" t="s">
        <v>5489</v>
      </c>
      <c r="K1341" t="s">
        <v>690</v>
      </c>
      <c r="L1341" t="s">
        <v>1656</v>
      </c>
      <c r="M1341" t="s">
        <v>1655</v>
      </c>
      <c r="N1341" t="str">
        <f t="shared" si="20"/>
        <v>store,  count,  stores, grwg, growgeneration corp, specialty stores and retailers</v>
      </c>
    </row>
    <row r="1342" spans="4:14" x14ac:dyDescent="0.2">
      <c r="D1342" t="s">
        <v>189</v>
      </c>
      <c r="E1342" t="s">
        <v>5490</v>
      </c>
      <c r="K1342" t="s">
        <v>728</v>
      </c>
      <c r="L1342" t="s">
        <v>1660</v>
      </c>
      <c r="M1342" t="s">
        <v>1655</v>
      </c>
      <c r="N1342" t="str">
        <f t="shared" si="20"/>
        <v>revenue,  apparel, hibb, hibbett sports, inc., specialty stores and retailers</v>
      </c>
    </row>
    <row r="1343" spans="4:14" x14ac:dyDescent="0.2">
      <c r="D1343" t="s">
        <v>925</v>
      </c>
      <c r="E1343" t="s">
        <v>5491</v>
      </c>
      <c r="K1343" t="s">
        <v>728</v>
      </c>
      <c r="L1343" t="s">
        <v>1660</v>
      </c>
      <c r="M1343" t="s">
        <v>1655</v>
      </c>
      <c r="N1343" t="str">
        <f t="shared" si="20"/>
        <v>revenue,  equipment, hibb, hibbett sports, inc., specialty stores and retailers</v>
      </c>
    </row>
    <row r="1344" spans="4:14" x14ac:dyDescent="0.2">
      <c r="D1344" t="s">
        <v>926</v>
      </c>
      <c r="E1344" t="s">
        <v>5492</v>
      </c>
      <c r="K1344" t="s">
        <v>728</v>
      </c>
      <c r="L1344" t="s">
        <v>1660</v>
      </c>
      <c r="M1344" t="s">
        <v>1655</v>
      </c>
      <c r="N1344" t="str">
        <f t="shared" si="20"/>
        <v>revenue,  footwear, hibb, hibbett sports, inc., specialty stores and retailers</v>
      </c>
    </row>
    <row r="1345" spans="4:14" x14ac:dyDescent="0.2">
      <c r="D1345" t="s">
        <v>189</v>
      </c>
      <c r="E1345" t="s">
        <v>5493</v>
      </c>
      <c r="K1345" t="s">
        <v>728</v>
      </c>
      <c r="L1345" t="s">
        <v>1660</v>
      </c>
      <c r="M1345" t="s">
        <v>1655</v>
      </c>
      <c r="N1345" t="str">
        <f t="shared" si="20"/>
        <v>store,  count,  end_period, hibb, hibbett sports, inc., specialty stores and retailers</v>
      </c>
    </row>
    <row r="1346" spans="4:14" x14ac:dyDescent="0.2">
      <c r="D1346" t="s">
        <v>526</v>
      </c>
      <c r="E1346" t="s">
        <v>5494</v>
      </c>
      <c r="K1346" t="s">
        <v>728</v>
      </c>
      <c r="L1346" t="s">
        <v>1660</v>
      </c>
      <c r="M1346" t="s">
        <v>1655</v>
      </c>
      <c r="N1346" t="str">
        <f t="shared" si="20"/>
        <v>store,  count,  new_store,  opened, hibb, hibbett sports, inc., specialty stores and retailers</v>
      </c>
    </row>
    <row r="1347" spans="4:14" x14ac:dyDescent="0.2">
      <c r="D1347" t="s">
        <v>927</v>
      </c>
      <c r="E1347" t="s">
        <v>5495</v>
      </c>
      <c r="K1347" t="s">
        <v>728</v>
      </c>
      <c r="L1347" t="s">
        <v>1660</v>
      </c>
      <c r="M1347" t="s">
        <v>1655</v>
      </c>
      <c r="N1347" t="str">
        <f t="shared" si="20"/>
        <v>store,  count,  stores,  closed, hibb, hibbett sports, inc., specialty stores and retailers</v>
      </c>
    </row>
    <row r="1348" spans="4:14" x14ac:dyDescent="0.2">
      <c r="D1348" t="s">
        <v>928</v>
      </c>
      <c r="E1348" t="s">
        <v>5496</v>
      </c>
      <c r="K1348" t="s">
        <v>737</v>
      </c>
      <c r="L1348" t="s">
        <v>1671</v>
      </c>
      <c r="M1348" t="s">
        <v>1655</v>
      </c>
      <c r="N1348" t="str">
        <f t="shared" ref="N1348:N1411" si="21">CONCATENATE(E1348&amp;", ",LOWER(K1348)&amp;", ",LOWER(L1348)&amp;", ",LOWER(M1348))</f>
        <v>sales,  arts,  crafts,  home_decor_sales, joan, joann inc, specialty stores and retailers</v>
      </c>
    </row>
    <row r="1349" spans="4:14" x14ac:dyDescent="0.2">
      <c r="D1349" t="s">
        <v>929</v>
      </c>
      <c r="E1349" t="s">
        <v>4469</v>
      </c>
      <c r="K1349" t="s">
        <v>737</v>
      </c>
      <c r="L1349" t="s">
        <v>1671</v>
      </c>
      <c r="M1349" t="s">
        <v>1655</v>
      </c>
      <c r="N1349" t="str">
        <f t="shared" si="21"/>
        <v>sales,  other_sales, joan, joann inc, specialty stores and retailers</v>
      </c>
    </row>
    <row r="1350" spans="4:14" x14ac:dyDescent="0.2">
      <c r="D1350" t="s">
        <v>930</v>
      </c>
      <c r="E1350" t="s">
        <v>5497</v>
      </c>
      <c r="K1350" t="s">
        <v>737</v>
      </c>
      <c r="L1350" t="s">
        <v>1671</v>
      </c>
      <c r="M1350" t="s">
        <v>1655</v>
      </c>
      <c r="N1350" t="str">
        <f t="shared" si="21"/>
        <v>sales,  sewing_sales, joan, joann inc, specialty stores and retailers</v>
      </c>
    </row>
    <row r="1351" spans="4:14" x14ac:dyDescent="0.2">
      <c r="D1351" t="s">
        <v>933</v>
      </c>
      <c r="E1351" t="s">
        <v>5498</v>
      </c>
      <c r="K1351" t="s">
        <v>827</v>
      </c>
      <c r="L1351" t="s">
        <v>1657</v>
      </c>
      <c r="M1351" t="s">
        <v>1655</v>
      </c>
      <c r="N1351" t="str">
        <f t="shared" si="21"/>
        <v>physical_locations,  multiple_digital_platforms, lesl, leslie's inc, specialty stores and retailers</v>
      </c>
    </row>
    <row r="1352" spans="4:14" x14ac:dyDescent="0.2">
      <c r="D1352" t="s">
        <v>935</v>
      </c>
      <c r="E1352" t="s">
        <v>5499</v>
      </c>
      <c r="K1352" t="s">
        <v>827</v>
      </c>
      <c r="L1352" t="s">
        <v>1657</v>
      </c>
      <c r="M1352" t="s">
        <v>1655</v>
      </c>
      <c r="N1352" t="str">
        <f t="shared" si="21"/>
        <v>net_income,  net_income, lesl, leslie's inc, specialty stores and retailers</v>
      </c>
    </row>
    <row r="1353" spans="4:14" x14ac:dyDescent="0.2">
      <c r="D1353" t="s">
        <v>523</v>
      </c>
      <c r="E1353" t="s">
        <v>4955</v>
      </c>
      <c r="K1353" t="s">
        <v>827</v>
      </c>
      <c r="L1353" t="s">
        <v>1657</v>
      </c>
      <c r="M1353" t="s">
        <v>1655</v>
      </c>
      <c r="N1353" t="str">
        <f t="shared" si="21"/>
        <v>net_sales,  net_sales, lesl, leslie's inc, specialty stores and retailers</v>
      </c>
    </row>
    <row r="1354" spans="4:14" x14ac:dyDescent="0.2">
      <c r="D1354" t="s">
        <v>936</v>
      </c>
      <c r="E1354" t="s">
        <v>5500</v>
      </c>
      <c r="K1354" t="s">
        <v>839</v>
      </c>
      <c r="L1354" t="s">
        <v>1663</v>
      </c>
      <c r="M1354" t="s">
        <v>1655</v>
      </c>
      <c r="N1354" t="str">
        <f t="shared" si="21"/>
        <v>retail_price,  retail_price,  unit_sold_increase, ll, lumber liquidators holdings, inc., specialty stores and retailers</v>
      </c>
    </row>
    <row r="1355" spans="4:14" x14ac:dyDescent="0.2">
      <c r="D1355" t="s">
        <v>937</v>
      </c>
      <c r="E1355" t="s">
        <v>5501</v>
      </c>
      <c r="K1355" t="s">
        <v>839</v>
      </c>
      <c r="L1355" t="s">
        <v>1663</v>
      </c>
      <c r="M1355" t="s">
        <v>1655</v>
      </c>
      <c r="N1355" t="str">
        <f t="shared" si="21"/>
        <v>new_stores,  new_stores, ll, lumber liquidators holdings, inc., specialty stores and retailers</v>
      </c>
    </row>
    <row r="1356" spans="4:14" x14ac:dyDescent="0.2">
      <c r="D1356" t="s">
        <v>13</v>
      </c>
      <c r="E1356" t="s">
        <v>5502</v>
      </c>
      <c r="K1356" t="s">
        <v>839</v>
      </c>
      <c r="L1356" t="s">
        <v>1663</v>
      </c>
      <c r="M1356" t="s">
        <v>1655</v>
      </c>
      <c r="N1356" t="str">
        <f t="shared" si="21"/>
        <v>stores,  closed,  stores,  closed, ll, lumber liquidators holdings, inc., specialty stores and retailers</v>
      </c>
    </row>
    <row r="1357" spans="4:14" x14ac:dyDescent="0.2">
      <c r="D1357" t="s">
        <v>933</v>
      </c>
      <c r="E1357" t="s">
        <v>4958</v>
      </c>
      <c r="K1357" t="s">
        <v>839</v>
      </c>
      <c r="L1357" t="s">
        <v>1663</v>
      </c>
      <c r="M1357" t="s">
        <v>1655</v>
      </c>
      <c r="N1357" t="str">
        <f t="shared" si="21"/>
        <v>stores,  stores, ll, lumber liquidators holdings, inc., specialty stores and retailers</v>
      </c>
    </row>
    <row r="1358" spans="4:14" x14ac:dyDescent="0.2">
      <c r="D1358" t="s">
        <v>933</v>
      </c>
      <c r="E1358" t="s">
        <v>5503</v>
      </c>
      <c r="K1358" t="s">
        <v>839</v>
      </c>
      <c r="L1358" t="s">
        <v>1663</v>
      </c>
      <c r="M1358" t="s">
        <v>1655</v>
      </c>
      <c r="N1358" t="str">
        <f t="shared" si="21"/>
        <v>revenue,  net_merch,  ise_sales, ll, lumber liquidators holdings, inc., specialty stores and retailers</v>
      </c>
    </row>
    <row r="1359" spans="4:14" x14ac:dyDescent="0.2">
      <c r="D1359" t="s">
        <v>933</v>
      </c>
      <c r="E1359" t="s">
        <v>5504</v>
      </c>
      <c r="K1359" t="s">
        <v>839</v>
      </c>
      <c r="L1359" t="s">
        <v>1663</v>
      </c>
      <c r="M1359" t="s">
        <v>1655</v>
      </c>
      <c r="N1359" t="str">
        <f t="shared" si="21"/>
        <v>revenue,  net_services_sales, ll, lumber liquidators holdings, inc., specialty stores and retailers</v>
      </c>
    </row>
    <row r="1360" spans="4:14" x14ac:dyDescent="0.2">
      <c r="D1360" t="s">
        <v>939</v>
      </c>
      <c r="E1360" t="s">
        <v>5505</v>
      </c>
      <c r="K1360" t="s">
        <v>839</v>
      </c>
      <c r="L1360" t="s">
        <v>1663</v>
      </c>
      <c r="M1360" t="s">
        <v>1655</v>
      </c>
      <c r="N1360" t="str">
        <f t="shared" si="21"/>
        <v>revenues,  installation,  delivery_services, ll, lumber liquidators holdings, inc., specialty stores and retailers</v>
      </c>
    </row>
    <row r="1361" spans="4:14" x14ac:dyDescent="0.2">
      <c r="D1361" t="s">
        <v>933</v>
      </c>
      <c r="E1361" t="s">
        <v>5506</v>
      </c>
      <c r="K1361" t="s">
        <v>839</v>
      </c>
      <c r="L1361" t="s">
        <v>1663</v>
      </c>
      <c r="M1361" t="s">
        <v>1655</v>
      </c>
      <c r="N1361" t="str">
        <f t="shared" si="21"/>
        <v>revenues,  manufactured_products, ll, lumber liquidators holdings, inc., specialty stores and retailers</v>
      </c>
    </row>
    <row r="1362" spans="4:14" x14ac:dyDescent="0.2">
      <c r="D1362" t="s">
        <v>1042</v>
      </c>
      <c r="E1362" t="s">
        <v>5507</v>
      </c>
      <c r="K1362" t="s">
        <v>839</v>
      </c>
      <c r="L1362" t="s">
        <v>1663</v>
      </c>
      <c r="M1362" t="s">
        <v>1655</v>
      </c>
      <c r="N1362" t="str">
        <f t="shared" si="21"/>
        <v>revenues,  moldings,  accessories,  other, ll, lumber liquidators holdings, inc., specialty stores and retailers</v>
      </c>
    </row>
    <row r="1363" spans="4:14" x14ac:dyDescent="0.2">
      <c r="D1363" t="s">
        <v>1043</v>
      </c>
      <c r="E1363" t="s">
        <v>5508</v>
      </c>
      <c r="K1363" t="s">
        <v>839</v>
      </c>
      <c r="L1363" t="s">
        <v>1663</v>
      </c>
      <c r="M1363" t="s">
        <v>1655</v>
      </c>
      <c r="N1363" t="str">
        <f t="shared" si="21"/>
        <v>revenues,  solid,  engineered_hardwood, ll, lumber liquidators holdings, inc., specialty stores and retailers</v>
      </c>
    </row>
    <row r="1364" spans="4:14" x14ac:dyDescent="0.2">
      <c r="D1364" t="s">
        <v>1044</v>
      </c>
      <c r="E1364" t="s">
        <v>5509</v>
      </c>
      <c r="K1364" t="s">
        <v>920</v>
      </c>
      <c r="L1364" t="s">
        <v>1670</v>
      </c>
      <c r="M1364" t="s">
        <v>1655</v>
      </c>
      <c r="N1364" t="str">
        <f t="shared" si="21"/>
        <v>backlog,  direct_orders, nls, nautilus inc., specialty stores and retailers</v>
      </c>
    </row>
    <row r="1365" spans="4:14" x14ac:dyDescent="0.2">
      <c r="D1365" t="s">
        <v>500</v>
      </c>
      <c r="E1365" t="s">
        <v>5510</v>
      </c>
      <c r="K1365" t="s">
        <v>920</v>
      </c>
      <c r="L1365" t="s">
        <v>1670</v>
      </c>
      <c r="M1365" t="s">
        <v>1655</v>
      </c>
      <c r="N1365" t="str">
        <f t="shared" si="21"/>
        <v>backlog,  retail_orders, nls, nautilus inc., specialty stores and retailers</v>
      </c>
    </row>
    <row r="1366" spans="4:14" x14ac:dyDescent="0.2">
      <c r="D1366" t="s">
        <v>1047</v>
      </c>
      <c r="E1366" t="s">
        <v>5511</v>
      </c>
      <c r="K1366" t="s">
        <v>920</v>
      </c>
      <c r="L1366" t="s">
        <v>1670</v>
      </c>
      <c r="M1366" t="s">
        <v>1655</v>
      </c>
      <c r="N1366" t="str">
        <f t="shared" si="21"/>
        <v>direct_orders,  direct_orders, nls, nautilus inc., specialty stores and retailers</v>
      </c>
    </row>
    <row r="1367" spans="4:14" x14ac:dyDescent="0.2">
      <c r="D1367" t="s">
        <v>1048</v>
      </c>
      <c r="E1367" t="s">
        <v>5512</v>
      </c>
      <c r="K1367" t="s">
        <v>920</v>
      </c>
      <c r="L1367" t="s">
        <v>1670</v>
      </c>
      <c r="M1367" t="s">
        <v>1655</v>
      </c>
      <c r="N1367" t="str">
        <f t="shared" si="21"/>
        <v>revenue,  geography,  canada, nls, nautilus inc., specialty stores and retailers</v>
      </c>
    </row>
    <row r="1368" spans="4:14" x14ac:dyDescent="0.2">
      <c r="D1368" t="s">
        <v>1049</v>
      </c>
      <c r="E1368" t="s">
        <v>5513</v>
      </c>
      <c r="K1368" t="s">
        <v>920</v>
      </c>
      <c r="L1368" t="s">
        <v>1670</v>
      </c>
      <c r="M1368" t="s">
        <v>1655</v>
      </c>
      <c r="N1368" t="str">
        <f t="shared" si="21"/>
        <v>revenue,  geography,  europe,  the_middle_east,  africa, nls, nautilus inc., specialty stores and retailers</v>
      </c>
    </row>
    <row r="1369" spans="4:14" x14ac:dyDescent="0.2">
      <c r="D1369" t="s">
        <v>1050</v>
      </c>
      <c r="E1369" t="s">
        <v>5514</v>
      </c>
      <c r="K1369" t="s">
        <v>920</v>
      </c>
      <c r="L1369" t="s">
        <v>1670</v>
      </c>
      <c r="M1369" t="s">
        <v>1655</v>
      </c>
      <c r="N1369" t="str">
        <f t="shared" si="21"/>
        <v>revenue,  geography,  others, nls, nautilus inc., specialty stores and retailers</v>
      </c>
    </row>
    <row r="1370" spans="4:14" x14ac:dyDescent="0.2">
      <c r="D1370" t="s">
        <v>4368</v>
      </c>
      <c r="E1370" t="s">
        <v>5210</v>
      </c>
      <c r="K1370" t="s">
        <v>920</v>
      </c>
      <c r="L1370" t="s">
        <v>1670</v>
      </c>
      <c r="M1370" t="s">
        <v>1655</v>
      </c>
      <c r="N1370" t="str">
        <f t="shared" si="21"/>
        <v>revenue,  geography,  united_states, nls, nautilus inc., specialty stores and retailers</v>
      </c>
    </row>
    <row r="1371" spans="4:14" x14ac:dyDescent="0.2">
      <c r="D1371" t="s">
        <v>1052</v>
      </c>
      <c r="E1371" t="s">
        <v>5515</v>
      </c>
      <c r="K1371" t="s">
        <v>920</v>
      </c>
      <c r="L1371" t="s">
        <v>1670</v>
      </c>
      <c r="M1371" t="s">
        <v>1655</v>
      </c>
      <c r="N1371" t="str">
        <f t="shared" si="21"/>
        <v>revenue,  extended_warranties,  services, nls, nautilus inc., specialty stores and retailers</v>
      </c>
    </row>
    <row r="1372" spans="4:14" x14ac:dyDescent="0.2">
      <c r="D1372" t="s">
        <v>1053</v>
      </c>
      <c r="E1372" t="s">
        <v>5516</v>
      </c>
      <c r="K1372" t="s">
        <v>920</v>
      </c>
      <c r="L1372" t="s">
        <v>1670</v>
      </c>
      <c r="M1372" t="s">
        <v>1655</v>
      </c>
      <c r="N1372" t="str">
        <f t="shared" si="21"/>
        <v>revenue,  others, nls, nautilus inc., specialty stores and retailers</v>
      </c>
    </row>
    <row r="1373" spans="4:14" x14ac:dyDescent="0.2">
      <c r="D1373" t="s">
        <v>4369</v>
      </c>
      <c r="E1373" t="s">
        <v>5517</v>
      </c>
      <c r="K1373" t="s">
        <v>920</v>
      </c>
      <c r="L1373" t="s">
        <v>1670</v>
      </c>
      <c r="M1373" t="s">
        <v>1655</v>
      </c>
      <c r="N1373" t="str">
        <f t="shared" si="21"/>
        <v>revenue,  product_sales, nls, nautilus inc., specialty stores and retailers</v>
      </c>
    </row>
    <row r="1374" spans="4:14" x14ac:dyDescent="0.2">
      <c r="D1374" t="s">
        <v>1055</v>
      </c>
      <c r="E1374" t="s">
        <v>2125</v>
      </c>
      <c r="K1374" t="s">
        <v>920</v>
      </c>
      <c r="L1374" t="s">
        <v>1670</v>
      </c>
      <c r="M1374" t="s">
        <v>1655</v>
      </c>
      <c r="N1374" t="str">
        <f t="shared" si="21"/>
        <v>sales_order_backlog, nls, nautilus inc., specialty stores and retailers</v>
      </c>
    </row>
    <row r="1375" spans="4:14" x14ac:dyDescent="0.2">
      <c r="D1375" t="s">
        <v>1056</v>
      </c>
      <c r="E1375" t="s">
        <v>5518</v>
      </c>
      <c r="K1375" t="s">
        <v>920</v>
      </c>
      <c r="L1375" t="s">
        <v>1670</v>
      </c>
      <c r="M1375" t="s">
        <v>1655</v>
      </c>
      <c r="N1375" t="str">
        <f t="shared" si="21"/>
        <v>segment_sales,  direct_sales, nls, nautilus inc., specialty stores and retailers</v>
      </c>
    </row>
    <row r="1376" spans="4:14" x14ac:dyDescent="0.2">
      <c r="D1376" t="s">
        <v>1</v>
      </c>
      <c r="E1376" t="s">
        <v>5519</v>
      </c>
      <c r="K1376" t="s">
        <v>920</v>
      </c>
      <c r="L1376" t="s">
        <v>1670</v>
      </c>
      <c r="M1376" t="s">
        <v>1655</v>
      </c>
      <c r="N1376" t="str">
        <f t="shared" si="21"/>
        <v>segment_sales,  retail_sales, nls, nautilus inc., specialty stores and retailers</v>
      </c>
    </row>
    <row r="1377" spans="4:14" x14ac:dyDescent="0.2">
      <c r="D1377" t="s">
        <v>1154</v>
      </c>
      <c r="E1377" t="s">
        <v>5520</v>
      </c>
      <c r="K1377" t="s">
        <v>920</v>
      </c>
      <c r="L1377" t="s">
        <v>1670</v>
      </c>
      <c r="M1377" t="s">
        <v>1655</v>
      </c>
      <c r="N1377" t="str">
        <f t="shared" si="21"/>
        <v>segment_sales,  royalty, nls, nautilus inc., specialty stores and retailers</v>
      </c>
    </row>
    <row r="1378" spans="4:14" x14ac:dyDescent="0.2">
      <c r="D1378" t="s">
        <v>1</v>
      </c>
      <c r="E1378" t="s">
        <v>5521</v>
      </c>
      <c r="K1378" t="s">
        <v>931</v>
      </c>
      <c r="L1378" t="s">
        <v>1662</v>
      </c>
      <c r="M1378" t="s">
        <v>1655</v>
      </c>
      <c r="N1378" t="str">
        <f t="shared" si="21"/>
        <v>store,  retail_division, odp, the odp corporation, specialty stores and retailers</v>
      </c>
    </row>
    <row r="1379" spans="4:14" x14ac:dyDescent="0.2">
      <c r="D1379" t="s">
        <v>1154</v>
      </c>
      <c r="E1379" t="s">
        <v>5522</v>
      </c>
      <c r="K1379" t="s">
        <v>931</v>
      </c>
      <c r="L1379" t="s">
        <v>1662</v>
      </c>
      <c r="M1379" t="s">
        <v>1655</v>
      </c>
      <c r="N1379" t="str">
        <f t="shared" si="21"/>
        <v>revenue,  products,  revenue, odp, the odp corporation, specialty stores and retailers</v>
      </c>
    </row>
    <row r="1380" spans="4:14" x14ac:dyDescent="0.2">
      <c r="D1380" t="s">
        <v>1152</v>
      </c>
      <c r="E1380" t="s">
        <v>5523</v>
      </c>
      <c r="K1380" t="s">
        <v>931</v>
      </c>
      <c r="L1380" t="s">
        <v>1662</v>
      </c>
      <c r="M1380" t="s">
        <v>1655</v>
      </c>
      <c r="N1380" t="str">
        <f t="shared" si="21"/>
        <v>revenue,  services,  revenue, odp, the odp corporation, specialty stores and retailers</v>
      </c>
    </row>
    <row r="1381" spans="4:14" x14ac:dyDescent="0.2">
      <c r="D1381" t="s">
        <v>1157</v>
      </c>
      <c r="E1381" t="s">
        <v>5524</v>
      </c>
      <c r="K1381" t="s">
        <v>931</v>
      </c>
      <c r="L1381" t="s">
        <v>1662</v>
      </c>
      <c r="M1381" t="s">
        <v>1655</v>
      </c>
      <c r="N1381" t="str">
        <f t="shared" si="21"/>
        <v>segment,  revenue,  business_solutions_division, odp, the odp corporation, specialty stores and retailers</v>
      </c>
    </row>
    <row r="1382" spans="4:14" x14ac:dyDescent="0.2">
      <c r="D1382" t="s">
        <v>1158</v>
      </c>
      <c r="E1382" t="s">
        <v>5525</v>
      </c>
      <c r="K1382" t="s">
        <v>931</v>
      </c>
      <c r="L1382" t="s">
        <v>1662</v>
      </c>
      <c r="M1382" t="s">
        <v>1655</v>
      </c>
      <c r="N1382" t="str">
        <f t="shared" si="21"/>
        <v>segment,  revenue,  compucom_division, odp, the odp corporation, specialty stores and retailers</v>
      </c>
    </row>
    <row r="1383" spans="4:14" x14ac:dyDescent="0.2">
      <c r="D1383" t="s">
        <v>1159</v>
      </c>
      <c r="E1383" t="s">
        <v>5526</v>
      </c>
      <c r="K1383" t="s">
        <v>931</v>
      </c>
      <c r="L1383" t="s">
        <v>1662</v>
      </c>
      <c r="M1383" t="s">
        <v>1655</v>
      </c>
      <c r="N1383" t="str">
        <f t="shared" si="21"/>
        <v>segment,  revenue,  other, odp, the odp corporation, specialty stores and retailers</v>
      </c>
    </row>
    <row r="1384" spans="4:14" x14ac:dyDescent="0.2">
      <c r="D1384" t="s">
        <v>1160</v>
      </c>
      <c r="E1384" t="s">
        <v>5527</v>
      </c>
      <c r="K1384" t="s">
        <v>931</v>
      </c>
      <c r="L1384" t="s">
        <v>1662</v>
      </c>
      <c r="M1384" t="s">
        <v>1655</v>
      </c>
      <c r="N1384" t="str">
        <f t="shared" si="21"/>
        <v>segment,  revenue,  retail_division, odp, the odp corporation, specialty stores and retailers</v>
      </c>
    </row>
    <row r="1385" spans="4:14" x14ac:dyDescent="0.2">
      <c r="D1385" t="s">
        <v>1162</v>
      </c>
      <c r="E1385" t="s">
        <v>5528</v>
      </c>
      <c r="K1385" t="s">
        <v>931</v>
      </c>
      <c r="L1385" t="s">
        <v>1662</v>
      </c>
      <c r="M1385" t="s">
        <v>1655</v>
      </c>
      <c r="N1385" t="str">
        <f t="shared" si="21"/>
        <v>stores,  closed,  retail_division, odp, the odp corporation, specialty stores and retailers</v>
      </c>
    </row>
    <row r="1386" spans="4:14" x14ac:dyDescent="0.2">
      <c r="D1386" t="s">
        <v>1163</v>
      </c>
      <c r="E1386" t="s">
        <v>5529</v>
      </c>
      <c r="K1386" t="s">
        <v>931</v>
      </c>
      <c r="L1386" t="s">
        <v>1662</v>
      </c>
      <c r="M1386" t="s">
        <v>1655</v>
      </c>
      <c r="N1386" t="str">
        <f t="shared" si="21"/>
        <v>stores,  count,  retail_division, odp, the odp corporation, specialty stores and retailers</v>
      </c>
    </row>
    <row r="1387" spans="4:14" x14ac:dyDescent="0.2">
      <c r="D1387" t="s">
        <v>1164</v>
      </c>
      <c r="E1387" t="s">
        <v>5530</v>
      </c>
      <c r="K1387" t="s">
        <v>931</v>
      </c>
      <c r="L1387" t="s">
        <v>1662</v>
      </c>
      <c r="M1387" t="s">
        <v>1655</v>
      </c>
      <c r="N1387" t="str">
        <f t="shared" si="21"/>
        <v>total_retail,  stores,  total_retail,  stores, odp, the odp corporation, specialty stores and retailers</v>
      </c>
    </row>
    <row r="1388" spans="4:14" x14ac:dyDescent="0.2">
      <c r="D1388" t="s">
        <v>1165</v>
      </c>
      <c r="E1388" t="s">
        <v>5531</v>
      </c>
      <c r="K1388" t="s">
        <v>931</v>
      </c>
      <c r="L1388" t="s">
        <v>1662</v>
      </c>
      <c r="M1388" t="s">
        <v>1655</v>
      </c>
      <c r="N1388" t="str">
        <f t="shared" si="21"/>
        <v>total,  square_footage,  retail_division, odp, the odp corporation, specialty stores and retailers</v>
      </c>
    </row>
    <row r="1389" spans="4:14" x14ac:dyDescent="0.2">
      <c r="D1389" t="s">
        <v>1166</v>
      </c>
      <c r="E1389" t="s">
        <v>2131</v>
      </c>
      <c r="K1389" t="s">
        <v>1041</v>
      </c>
      <c r="L1389" t="s">
        <v>1674</v>
      </c>
      <c r="M1389" t="s">
        <v>1655</v>
      </c>
      <c r="N1389" t="str">
        <f t="shared" si="21"/>
        <v>mexico_segment, rcii, rent-a-center inc, specialty stores and retailers</v>
      </c>
    </row>
    <row r="1390" spans="4:14" x14ac:dyDescent="0.2">
      <c r="D1390" t="s">
        <v>1167</v>
      </c>
      <c r="E1390" t="s">
        <v>2187</v>
      </c>
      <c r="K1390" t="s">
        <v>1041</v>
      </c>
      <c r="L1390" t="s">
        <v>1674</v>
      </c>
      <c r="M1390" t="s">
        <v>1655</v>
      </c>
      <c r="N1390" t="str">
        <f t="shared" si="21"/>
        <v>rent_a_center_business_segmen, rcii, rent-a-center inc, specialty stores and retailers</v>
      </c>
    </row>
    <row r="1391" spans="4:14" x14ac:dyDescent="0.2">
      <c r="D1391" t="s">
        <v>1168</v>
      </c>
      <c r="E1391" t="s">
        <v>2132</v>
      </c>
      <c r="K1391" t="s">
        <v>1041</v>
      </c>
      <c r="L1391" t="s">
        <v>1674</v>
      </c>
      <c r="M1391" t="s">
        <v>1655</v>
      </c>
      <c r="N1391" t="str">
        <f t="shared" si="21"/>
        <v>franchising_segment, rcii, rent-a-center inc, specialty stores and retailers</v>
      </c>
    </row>
    <row r="1392" spans="4:14" x14ac:dyDescent="0.2">
      <c r="D1392" t="s">
        <v>1169</v>
      </c>
      <c r="E1392" t="s">
        <v>2043</v>
      </c>
      <c r="K1392" t="s">
        <v>1041</v>
      </c>
      <c r="L1392" t="s">
        <v>1674</v>
      </c>
      <c r="M1392" t="s">
        <v>1655</v>
      </c>
      <c r="N1392" t="str">
        <f t="shared" si="21"/>
        <v>gmv, rcii, rent-a-center inc, specialty stores and retailers</v>
      </c>
    </row>
    <row r="1393" spans="4:14" x14ac:dyDescent="0.2">
      <c r="D1393" t="s">
        <v>1170</v>
      </c>
      <c r="E1393" t="s">
        <v>5532</v>
      </c>
      <c r="K1393" t="s">
        <v>1041</v>
      </c>
      <c r="L1393" t="s">
        <v>1674</v>
      </c>
      <c r="M1393" t="s">
        <v>1655</v>
      </c>
      <c r="N1393" t="str">
        <f t="shared" si="21"/>
        <v>revenues,  acima, rcii, rent-a-center inc, specialty stores and retailers</v>
      </c>
    </row>
    <row r="1394" spans="4:14" x14ac:dyDescent="0.2">
      <c r="D1394" t="s">
        <v>187</v>
      </c>
      <c r="E1394" t="s">
        <v>5533</v>
      </c>
      <c r="K1394" t="s">
        <v>1041</v>
      </c>
      <c r="L1394" t="s">
        <v>1674</v>
      </c>
      <c r="M1394" t="s">
        <v>1655</v>
      </c>
      <c r="N1394" t="str">
        <f t="shared" si="21"/>
        <v>revenues,  franchising, rcii, rent-a-center inc, specialty stores and retailers</v>
      </c>
    </row>
    <row r="1395" spans="4:14" x14ac:dyDescent="0.2">
      <c r="D1395" t="s">
        <v>1173</v>
      </c>
      <c r="E1395" t="s">
        <v>5534</v>
      </c>
      <c r="K1395" t="s">
        <v>1041</v>
      </c>
      <c r="L1395" t="s">
        <v>1674</v>
      </c>
      <c r="M1395" t="s">
        <v>1655</v>
      </c>
      <c r="N1395" t="str">
        <f t="shared" si="21"/>
        <v>revenues,  mexico, rcii, rent-a-center inc, specialty stores and retailers</v>
      </c>
    </row>
    <row r="1396" spans="4:14" x14ac:dyDescent="0.2">
      <c r="D1396" t="s">
        <v>260</v>
      </c>
      <c r="E1396" t="s">
        <v>5535</v>
      </c>
      <c r="K1396" t="s">
        <v>1041</v>
      </c>
      <c r="L1396" t="s">
        <v>1674</v>
      </c>
      <c r="M1396" t="s">
        <v>1655</v>
      </c>
      <c r="N1396" t="str">
        <f t="shared" si="21"/>
        <v>revenues,  rent_a_center_business, rcii, rent-a-center inc, specialty stores and retailers</v>
      </c>
    </row>
    <row r="1397" spans="4:14" x14ac:dyDescent="0.2">
      <c r="D1397" t="s">
        <v>156</v>
      </c>
      <c r="E1397" t="s">
        <v>5536</v>
      </c>
      <c r="K1397" t="s">
        <v>1041</v>
      </c>
      <c r="L1397" t="s">
        <v>1674</v>
      </c>
      <c r="M1397" t="s">
        <v>1655</v>
      </c>
      <c r="N1397" t="str">
        <f t="shared" si="21"/>
        <v>segment,  revenues,  franchise_merch,  ise_sales, rcii, rent-a-center inc, specialty stores and retailers</v>
      </c>
    </row>
    <row r="1398" spans="4:14" x14ac:dyDescent="0.2">
      <c r="D1398" t="s">
        <v>1226</v>
      </c>
      <c r="E1398" t="s">
        <v>5537</v>
      </c>
      <c r="K1398" t="s">
        <v>1041</v>
      </c>
      <c r="L1398" t="s">
        <v>1674</v>
      </c>
      <c r="M1398" t="s">
        <v>1655</v>
      </c>
      <c r="N1398" t="str">
        <f t="shared" si="21"/>
        <v>segment,  revenues,  franchise_royalty_income,  fees, rcii, rent-a-center inc, specialty stores and retailers</v>
      </c>
    </row>
    <row r="1399" spans="4:14" x14ac:dyDescent="0.2">
      <c r="D1399" t="s">
        <v>1227</v>
      </c>
      <c r="E1399" t="s">
        <v>5538</v>
      </c>
      <c r="K1399" t="s">
        <v>1041</v>
      </c>
      <c r="L1399" t="s">
        <v>1674</v>
      </c>
      <c r="M1399" t="s">
        <v>1655</v>
      </c>
      <c r="N1399" t="str">
        <f t="shared" si="21"/>
        <v>segment,  revenues,  storeinstallment_sales, rcii, rent-a-center inc, specialty stores and retailers</v>
      </c>
    </row>
    <row r="1400" spans="4:14" x14ac:dyDescent="0.2">
      <c r="D1400" t="s">
        <v>1228</v>
      </c>
      <c r="E1400" t="s">
        <v>5539</v>
      </c>
      <c r="K1400" t="s">
        <v>1041</v>
      </c>
      <c r="L1400" t="s">
        <v>1674</v>
      </c>
      <c r="M1400" t="s">
        <v>1655</v>
      </c>
      <c r="N1400" t="str">
        <f t="shared" si="21"/>
        <v>segment,  revenues,  storemerch,  ise_sales, rcii, rent-a-center inc, specialty stores and retailers</v>
      </c>
    </row>
    <row r="1401" spans="4:14" x14ac:dyDescent="0.2">
      <c r="D1401" t="s">
        <v>1229</v>
      </c>
      <c r="E1401" t="s">
        <v>5540</v>
      </c>
      <c r="K1401" t="s">
        <v>1041</v>
      </c>
      <c r="L1401" t="s">
        <v>1674</v>
      </c>
      <c r="M1401" t="s">
        <v>1655</v>
      </c>
      <c r="N1401" t="str">
        <f t="shared" si="21"/>
        <v>segment,  revenues,  storeother, rcii, rent-a-center inc, specialty stores and retailers</v>
      </c>
    </row>
    <row r="1402" spans="4:14" x14ac:dyDescent="0.2">
      <c r="D1402" t="s">
        <v>261</v>
      </c>
      <c r="E1402" t="s">
        <v>5541</v>
      </c>
      <c r="K1402" t="s">
        <v>1041</v>
      </c>
      <c r="L1402" t="s">
        <v>1674</v>
      </c>
      <c r="M1402" t="s">
        <v>1655</v>
      </c>
      <c r="N1402" t="str">
        <f t="shared" si="21"/>
        <v>segment,  revenues,  storerentals,  fees, rcii, rent-a-center inc, specialty stores and retailers</v>
      </c>
    </row>
    <row r="1403" spans="4:14" x14ac:dyDescent="0.2">
      <c r="D1403" t="s">
        <v>157</v>
      </c>
      <c r="E1403" t="s">
        <v>5110</v>
      </c>
      <c r="K1403" t="s">
        <v>1151</v>
      </c>
      <c r="L1403" t="s">
        <v>1659</v>
      </c>
      <c r="M1403" t="s">
        <v>1655</v>
      </c>
      <c r="N1403" t="str">
        <f t="shared" si="21"/>
        <v>stores,  company_operated,  stores, sbh, sally beauty holdings, inc., specialty stores and retailers</v>
      </c>
    </row>
    <row r="1404" spans="4:14" x14ac:dyDescent="0.2">
      <c r="D1404" t="s">
        <v>1230</v>
      </c>
      <c r="E1404" t="s">
        <v>4966</v>
      </c>
      <c r="K1404" t="s">
        <v>1151</v>
      </c>
      <c r="L1404" t="s">
        <v>1659</v>
      </c>
      <c r="M1404" t="s">
        <v>1655</v>
      </c>
      <c r="N1404" t="str">
        <f t="shared" si="21"/>
        <v>stores,  franchise,  stores, sbh, sally beauty holdings, inc., specialty stores and retailers</v>
      </c>
    </row>
    <row r="1405" spans="4:14" x14ac:dyDescent="0.2">
      <c r="D1405" t="s">
        <v>1231</v>
      </c>
      <c r="E1405" t="s">
        <v>5110</v>
      </c>
      <c r="K1405" t="s">
        <v>1151</v>
      </c>
      <c r="L1405" t="s">
        <v>1659</v>
      </c>
      <c r="M1405" t="s">
        <v>1655</v>
      </c>
      <c r="N1405" t="str">
        <f t="shared" si="21"/>
        <v>stores,  company_operated,  stores, sbh, sally beauty holdings, inc., specialty stores and retailers</v>
      </c>
    </row>
    <row r="1406" spans="4:14" x14ac:dyDescent="0.2">
      <c r="D1406" t="s">
        <v>1232</v>
      </c>
      <c r="E1406" t="s">
        <v>4966</v>
      </c>
      <c r="K1406" t="s">
        <v>1151</v>
      </c>
      <c r="L1406" t="s">
        <v>1659</v>
      </c>
      <c r="M1406" t="s">
        <v>1655</v>
      </c>
      <c r="N1406" t="str">
        <f t="shared" si="21"/>
        <v>stores,  franchise,  stores, sbh, sally beauty holdings, inc., specialty stores and retailers</v>
      </c>
    </row>
    <row r="1407" spans="4:14" x14ac:dyDescent="0.2">
      <c r="D1407" t="s">
        <v>1233</v>
      </c>
      <c r="E1407" t="s">
        <v>2683</v>
      </c>
      <c r="K1407" t="s">
        <v>1151</v>
      </c>
      <c r="L1407" t="s">
        <v>1659</v>
      </c>
      <c r="M1407" t="s">
        <v>1655</v>
      </c>
      <c r="N1407" t="str">
        <f t="shared" si="21"/>
        <v>bsg_distributor_sales_consultants, sbh, sally beauty holdings, inc., specialty stores and retailers</v>
      </c>
    </row>
    <row r="1408" spans="4:14" x14ac:dyDescent="0.2">
      <c r="D1408" t="s">
        <v>1235</v>
      </c>
      <c r="E1408" t="s">
        <v>5542</v>
      </c>
      <c r="K1408" t="s">
        <v>1151</v>
      </c>
      <c r="L1408" t="s">
        <v>1659</v>
      </c>
      <c r="M1408" t="s">
        <v>1655</v>
      </c>
      <c r="N1408" t="str">
        <f t="shared" si="21"/>
        <v>same_,  bsg, sbh, sally beauty holdings, inc., specialty stores and retailers</v>
      </c>
    </row>
    <row r="1409" spans="4:14" x14ac:dyDescent="0.2">
      <c r="D1409" t="s">
        <v>1234</v>
      </c>
      <c r="E1409" t="s">
        <v>5543</v>
      </c>
      <c r="K1409" t="s">
        <v>1151</v>
      </c>
      <c r="L1409" t="s">
        <v>1659</v>
      </c>
      <c r="M1409" t="s">
        <v>1655</v>
      </c>
      <c r="N1409" t="str">
        <f t="shared" si="21"/>
        <v>same_,  sbs, sbh, sally beauty holdings, inc., specialty stores and retailers</v>
      </c>
    </row>
    <row r="1410" spans="4:14" x14ac:dyDescent="0.2">
      <c r="D1410" t="s">
        <v>1301</v>
      </c>
      <c r="E1410" t="s">
        <v>5544</v>
      </c>
      <c r="K1410" t="s">
        <v>1151</v>
      </c>
      <c r="L1410" t="s">
        <v>1659</v>
      </c>
      <c r="M1410" t="s">
        <v>1655</v>
      </c>
      <c r="N1410" t="str">
        <f t="shared" si="21"/>
        <v>segment,  revenue,  beauty_systems_group_("bsg"), sbh, sally beauty holdings, inc., specialty stores and retailers</v>
      </c>
    </row>
    <row r="1411" spans="4:14" x14ac:dyDescent="0.2">
      <c r="D1411" t="s">
        <v>1302</v>
      </c>
      <c r="E1411" t="s">
        <v>5545</v>
      </c>
      <c r="K1411" t="s">
        <v>1151</v>
      </c>
      <c r="L1411" t="s">
        <v>1659</v>
      </c>
      <c r="M1411" t="s">
        <v>1655</v>
      </c>
      <c r="N1411" t="str">
        <f t="shared" si="21"/>
        <v>segment,  revenue,  sally_beauty_supply_("sbs"), sbh, sally beauty holdings, inc., specialty stores and retailers</v>
      </c>
    </row>
    <row r="1412" spans="4:14" x14ac:dyDescent="0.2">
      <c r="D1412" t="s">
        <v>1303</v>
      </c>
      <c r="E1412" t="s">
        <v>5546</v>
      </c>
      <c r="K1412" t="s">
        <v>1161</v>
      </c>
      <c r="L1412" t="s">
        <v>1680</v>
      </c>
      <c r="M1412" t="s">
        <v>1655</v>
      </c>
      <c r="N1412" t="str">
        <f t="shared" ref="N1412:N1475" si="22">CONCATENATE(E1412&amp;", ",LOWER(K1412)&amp;", ",LOWER(L1412)&amp;", ",LOWER(M1412))</f>
        <v>opened,  store,  new,  opened,  store, scvl, shoe carnival, inc., specialty stores and retailers</v>
      </c>
    </row>
    <row r="1413" spans="4:14" x14ac:dyDescent="0.2">
      <c r="D1413" t="s">
        <v>1304</v>
      </c>
      <c r="E1413" t="s">
        <v>5547</v>
      </c>
      <c r="K1413" t="s">
        <v>1161</v>
      </c>
      <c r="L1413" t="s">
        <v>1680</v>
      </c>
      <c r="M1413" t="s">
        <v>1655</v>
      </c>
      <c r="N1413" t="str">
        <f t="shared" si="22"/>
        <v>revenue,  accessories,  other, scvl, shoe carnival, inc., specialty stores and retailers</v>
      </c>
    </row>
    <row r="1414" spans="4:14" x14ac:dyDescent="0.2">
      <c r="D1414" t="s">
        <v>1305</v>
      </c>
      <c r="E1414" t="s">
        <v>5548</v>
      </c>
      <c r="K1414" t="s">
        <v>1161</v>
      </c>
      <c r="L1414" t="s">
        <v>1680</v>
      </c>
      <c r="M1414" t="s">
        <v>1655</v>
      </c>
      <c r="N1414" t="str">
        <f t="shared" si="22"/>
        <v>revenue,  athletics_childrens, scvl, shoe carnival, inc., specialty stores and retailers</v>
      </c>
    </row>
    <row r="1415" spans="4:14" x14ac:dyDescent="0.2">
      <c r="D1415" t="s">
        <v>1306</v>
      </c>
      <c r="E1415" t="s">
        <v>5549</v>
      </c>
      <c r="K1415" t="s">
        <v>1161</v>
      </c>
      <c r="L1415" t="s">
        <v>1680</v>
      </c>
      <c r="M1415" t="s">
        <v>1655</v>
      </c>
      <c r="N1415" t="str">
        <f t="shared" si="22"/>
        <v>revenue,  athletics_mens, scvl, shoe carnival, inc., specialty stores and retailers</v>
      </c>
    </row>
    <row r="1416" spans="4:14" x14ac:dyDescent="0.2">
      <c r="D1416" t="s">
        <v>1307</v>
      </c>
      <c r="E1416" t="s">
        <v>5550</v>
      </c>
      <c r="K1416" t="s">
        <v>1161</v>
      </c>
      <c r="L1416" t="s">
        <v>1680</v>
      </c>
      <c r="M1416" t="s">
        <v>1655</v>
      </c>
      <c r="N1416" t="str">
        <f t="shared" si="22"/>
        <v>revenue,  athletics_womens, scvl, shoe carnival, inc., specialty stores and retailers</v>
      </c>
    </row>
    <row r="1417" spans="4:14" x14ac:dyDescent="0.2">
      <c r="D1417" t="s">
        <v>1308</v>
      </c>
      <c r="E1417" t="s">
        <v>5551</v>
      </c>
      <c r="K1417" t="s">
        <v>1161</v>
      </c>
      <c r="L1417" t="s">
        <v>1680</v>
      </c>
      <c r="M1417" t="s">
        <v>1655</v>
      </c>
      <c r="N1417" t="str">
        <f t="shared" si="22"/>
        <v>revenue,  non_athletics_childrens, scvl, shoe carnival, inc., specialty stores and retailers</v>
      </c>
    </row>
    <row r="1418" spans="4:14" x14ac:dyDescent="0.2">
      <c r="D1418" t="s">
        <v>1309</v>
      </c>
      <c r="E1418" t="s">
        <v>5552</v>
      </c>
      <c r="K1418" t="s">
        <v>1161</v>
      </c>
      <c r="L1418" t="s">
        <v>1680</v>
      </c>
      <c r="M1418" t="s">
        <v>1655</v>
      </c>
      <c r="N1418" t="str">
        <f t="shared" si="22"/>
        <v>revenue,  non_athletics_mens, scvl, shoe carnival, inc., specialty stores and retailers</v>
      </c>
    </row>
    <row r="1419" spans="4:14" x14ac:dyDescent="0.2">
      <c r="D1419" t="s">
        <v>1310</v>
      </c>
      <c r="E1419" t="s">
        <v>5553</v>
      </c>
      <c r="K1419" t="s">
        <v>1161</v>
      </c>
      <c r="L1419" t="s">
        <v>1680</v>
      </c>
      <c r="M1419" t="s">
        <v>1655</v>
      </c>
      <c r="N1419" t="str">
        <f t="shared" si="22"/>
        <v>revenue,  non_athletics_womens, scvl, shoe carnival, inc., specialty stores and retailers</v>
      </c>
    </row>
    <row r="1420" spans="4:14" x14ac:dyDescent="0.2">
      <c r="D1420" t="s">
        <v>1311</v>
      </c>
      <c r="E1420" t="s">
        <v>2140</v>
      </c>
      <c r="K1420" t="s">
        <v>1161</v>
      </c>
      <c r="L1420" t="s">
        <v>1680</v>
      </c>
      <c r="M1420" t="s">
        <v>1655</v>
      </c>
      <c r="N1420" t="str">
        <f t="shared" si="22"/>
        <v>shoe_perks_customer_loyalty_program, scvl, shoe carnival, inc., specialty stores and retailers</v>
      </c>
    </row>
    <row r="1421" spans="4:14" x14ac:dyDescent="0.2">
      <c r="D1421" t="s">
        <v>1312</v>
      </c>
      <c r="E1421" t="s">
        <v>5554</v>
      </c>
      <c r="K1421" t="s">
        <v>1161</v>
      </c>
      <c r="L1421" t="s">
        <v>1680</v>
      </c>
      <c r="M1421" t="s">
        <v>1655</v>
      </c>
      <c r="N1421" t="str">
        <f t="shared" si="22"/>
        <v>storeupdates,  stores,  closed, scvl, shoe carnival, inc., specialty stores and retailers</v>
      </c>
    </row>
    <row r="1422" spans="4:14" x14ac:dyDescent="0.2">
      <c r="D1422" t="s">
        <v>1343</v>
      </c>
      <c r="E1422" t="s">
        <v>5555</v>
      </c>
      <c r="K1422" t="s">
        <v>1161</v>
      </c>
      <c r="L1422" t="s">
        <v>1680</v>
      </c>
      <c r="M1422" t="s">
        <v>1655</v>
      </c>
      <c r="N1422" t="str">
        <f t="shared" si="22"/>
        <v>total,  members,  shoe_perks_customer_loyalty_program,  membership, scvl, shoe carnival, inc., specialty stores and retailers</v>
      </c>
    </row>
    <row r="1423" spans="4:14" x14ac:dyDescent="0.2">
      <c r="D1423" t="s">
        <v>1314</v>
      </c>
      <c r="E1423" t="s">
        <v>5490</v>
      </c>
      <c r="K1423" t="s">
        <v>1225</v>
      </c>
      <c r="L1423" t="s">
        <v>1669</v>
      </c>
      <c r="M1423" t="s">
        <v>1655</v>
      </c>
      <c r="N1423" t="str">
        <f t="shared" si="22"/>
        <v>revenue,  apparel, spwh, sportsman's warehouse holdings inc, specialty stores and retailers</v>
      </c>
    </row>
    <row r="1424" spans="4:14" x14ac:dyDescent="0.2">
      <c r="D1424" t="s">
        <v>1316</v>
      </c>
      <c r="E1424" t="s">
        <v>5556</v>
      </c>
      <c r="K1424" t="s">
        <v>1225</v>
      </c>
      <c r="L1424" t="s">
        <v>1669</v>
      </c>
      <c r="M1424" t="s">
        <v>1655</v>
      </c>
      <c r="N1424" t="str">
        <f t="shared" si="22"/>
        <v>revenue,  apparel,  revenue, spwh, sportsman's warehouse holdings inc, specialty stores and retailers</v>
      </c>
    </row>
    <row r="1425" spans="4:14" x14ac:dyDescent="0.2">
      <c r="D1425" t="s">
        <v>1317</v>
      </c>
      <c r="E1425" t="s">
        <v>5557</v>
      </c>
      <c r="K1425" t="s">
        <v>1225</v>
      </c>
      <c r="L1425" t="s">
        <v>1669</v>
      </c>
      <c r="M1425" t="s">
        <v>1655</v>
      </c>
      <c r="N1425" t="str">
        <f t="shared" si="22"/>
        <v>revenue,  camping, spwh, sportsman's warehouse holdings inc, specialty stores and retailers</v>
      </c>
    </row>
    <row r="1426" spans="4:14" x14ac:dyDescent="0.2">
      <c r="D1426" t="s">
        <v>1319</v>
      </c>
      <c r="E1426" t="s">
        <v>5558</v>
      </c>
      <c r="K1426" t="s">
        <v>1225</v>
      </c>
      <c r="L1426" t="s">
        <v>1669</v>
      </c>
      <c r="M1426" t="s">
        <v>1655</v>
      </c>
      <c r="N1426" t="str">
        <f t="shared" si="22"/>
        <v>revenue,  camping,  revenue, spwh, sportsman's warehouse holdings inc, specialty stores and retailers</v>
      </c>
    </row>
    <row r="1427" spans="4:14" x14ac:dyDescent="0.2">
      <c r="D1427" t="s">
        <v>1320</v>
      </c>
      <c r="E1427" t="s">
        <v>5559</v>
      </c>
      <c r="K1427" t="s">
        <v>1225</v>
      </c>
      <c r="L1427" t="s">
        <v>1669</v>
      </c>
      <c r="M1427" t="s">
        <v>1655</v>
      </c>
      <c r="N1427" t="str">
        <f t="shared" si="22"/>
        <v>revenue,  fishing, spwh, sportsman's warehouse holdings inc, specialty stores and retailers</v>
      </c>
    </row>
    <row r="1428" spans="4:14" x14ac:dyDescent="0.2">
      <c r="D1428" t="s">
        <v>1321</v>
      </c>
      <c r="E1428" t="s">
        <v>5560</v>
      </c>
      <c r="K1428" t="s">
        <v>1225</v>
      </c>
      <c r="L1428" t="s">
        <v>1669</v>
      </c>
      <c r="M1428" t="s">
        <v>1655</v>
      </c>
      <c r="N1428" t="str">
        <f t="shared" si="22"/>
        <v>revenue,  fishing,  revenue, spwh, sportsman's warehouse holdings inc, specialty stores and retailers</v>
      </c>
    </row>
    <row r="1429" spans="4:14" x14ac:dyDescent="0.2">
      <c r="D1429" t="s">
        <v>1322</v>
      </c>
      <c r="E1429" t="s">
        <v>5492</v>
      </c>
      <c r="K1429" t="s">
        <v>1225</v>
      </c>
      <c r="L1429" t="s">
        <v>1669</v>
      </c>
      <c r="M1429" t="s">
        <v>1655</v>
      </c>
      <c r="N1429" t="str">
        <f t="shared" si="22"/>
        <v>revenue,  footwear, spwh, sportsman's warehouse holdings inc, specialty stores and retailers</v>
      </c>
    </row>
    <row r="1430" spans="4:14" x14ac:dyDescent="0.2">
      <c r="D1430" t="s">
        <v>1323</v>
      </c>
      <c r="E1430" t="s">
        <v>5561</v>
      </c>
      <c r="K1430" t="s">
        <v>1225</v>
      </c>
      <c r="L1430" t="s">
        <v>1669</v>
      </c>
      <c r="M1430" t="s">
        <v>1655</v>
      </c>
      <c r="N1430" t="str">
        <f t="shared" si="22"/>
        <v>revenue,  footwear,  revenue, spwh, sportsman's warehouse holdings inc, specialty stores and retailers</v>
      </c>
    </row>
    <row r="1431" spans="4:14" x14ac:dyDescent="0.2">
      <c r="D1431" t="s">
        <v>1327</v>
      </c>
      <c r="E1431" t="s">
        <v>5562</v>
      </c>
      <c r="K1431" t="s">
        <v>1225</v>
      </c>
      <c r="L1431" t="s">
        <v>1669</v>
      </c>
      <c r="M1431" t="s">
        <v>1655</v>
      </c>
      <c r="N1431" t="str">
        <f t="shared" si="22"/>
        <v>revenue,  hunting,  shooting, spwh, sportsman's warehouse holdings inc, specialty stores and retailers</v>
      </c>
    </row>
    <row r="1432" spans="4:14" x14ac:dyDescent="0.2">
      <c r="D1432" t="s">
        <v>1328</v>
      </c>
      <c r="E1432" t="s">
        <v>5563</v>
      </c>
      <c r="K1432" t="s">
        <v>1225</v>
      </c>
      <c r="L1432" t="s">
        <v>1669</v>
      </c>
      <c r="M1432" t="s">
        <v>1655</v>
      </c>
      <c r="N1432" t="str">
        <f t="shared" si="22"/>
        <v>revenue,  hunting,  shooting,  revenue, spwh, sportsman's warehouse holdings inc, specialty stores and retailers</v>
      </c>
    </row>
    <row r="1433" spans="4:14" x14ac:dyDescent="0.2">
      <c r="D1433" t="s">
        <v>1329</v>
      </c>
      <c r="E1433" t="s">
        <v>5564</v>
      </c>
      <c r="K1433" t="s">
        <v>1225</v>
      </c>
      <c r="L1433" t="s">
        <v>1669</v>
      </c>
      <c r="M1433" t="s">
        <v>1655</v>
      </c>
      <c r="N1433" t="str">
        <f t="shared" si="22"/>
        <v>revenue,  optics,  electronics,  accessories,  _other, spwh, sportsman's warehouse holdings inc, specialty stores and retailers</v>
      </c>
    </row>
    <row r="1434" spans="4:14" x14ac:dyDescent="0.2">
      <c r="D1434" t="s">
        <v>1330</v>
      </c>
      <c r="E1434" t="s">
        <v>5565</v>
      </c>
      <c r="K1434" t="s">
        <v>1225</v>
      </c>
      <c r="L1434" t="s">
        <v>1669</v>
      </c>
      <c r="M1434" t="s">
        <v>1655</v>
      </c>
      <c r="N1434" t="str">
        <f t="shared" si="22"/>
        <v>revenue,  optics,  electronics,  accessories,  _other,  revenue, spwh, sportsman's warehouse holdings inc, specialty stores and retailers</v>
      </c>
    </row>
    <row r="1435" spans="4:14" x14ac:dyDescent="0.2">
      <c r="D1435" t="s">
        <v>231</v>
      </c>
      <c r="E1435" t="s">
        <v>5566</v>
      </c>
      <c r="K1435" t="s">
        <v>1234</v>
      </c>
      <c r="L1435" t="s">
        <v>1658</v>
      </c>
      <c r="M1435" t="s">
        <v>1655</v>
      </c>
      <c r="N1435" t="str">
        <f t="shared" si="22"/>
        <v>net_sales,  elfa_third_party, tcs, the container store group, inc., specialty stores and retailers</v>
      </c>
    </row>
    <row r="1436" spans="4:14" x14ac:dyDescent="0.2">
      <c r="D1436" t="s">
        <v>1331</v>
      </c>
      <c r="E1436" t="s">
        <v>5567</v>
      </c>
      <c r="K1436" t="s">
        <v>1234</v>
      </c>
      <c r="L1436" t="s">
        <v>1658</v>
      </c>
      <c r="M1436" t="s">
        <v>1655</v>
      </c>
      <c r="N1436" t="str">
        <f t="shared" si="22"/>
        <v>net_sales,  tcs, tcs, the container store group, inc., specialty stores and retailers</v>
      </c>
    </row>
    <row r="1437" spans="4:14" x14ac:dyDescent="0.2">
      <c r="D1437" t="s">
        <v>1332</v>
      </c>
      <c r="E1437" t="s">
        <v>5568</v>
      </c>
      <c r="K1437" t="s">
        <v>1300</v>
      </c>
      <c r="L1437" t="s">
        <v>1676</v>
      </c>
      <c r="M1437" t="s">
        <v>1655</v>
      </c>
      <c r="N1437" t="str">
        <f t="shared" si="22"/>
        <v>inventorystore,  inventory_per,  store, tsco, tractor supply company, specialty stores and retailers</v>
      </c>
    </row>
    <row r="1438" spans="4:14" x14ac:dyDescent="0.2">
      <c r="D1438" t="s">
        <v>1333</v>
      </c>
      <c r="E1438" t="s">
        <v>2280</v>
      </c>
      <c r="K1438" t="s">
        <v>1300</v>
      </c>
      <c r="L1438" t="s">
        <v>1676</v>
      </c>
      <c r="M1438" t="s">
        <v>1655</v>
      </c>
      <c r="N1438" t="str">
        <f t="shared" si="22"/>
        <v>transaction_value, tsco, tractor supply company, specialty stores and retailers</v>
      </c>
    </row>
    <row r="1439" spans="4:14" x14ac:dyDescent="0.2">
      <c r="D1439" t="s">
        <v>265</v>
      </c>
      <c r="E1439" t="s">
        <v>5569</v>
      </c>
      <c r="K1439" t="s">
        <v>1300</v>
      </c>
      <c r="L1439" t="s">
        <v>1676</v>
      </c>
      <c r="M1439" t="s">
        <v>1655</v>
      </c>
      <c r="N1439" t="str">
        <f t="shared" si="22"/>
        <v>inventory,  turns,  inventory_turns, tsco, tractor supply company, specialty stores and retailers</v>
      </c>
    </row>
    <row r="1440" spans="4:14" x14ac:dyDescent="0.2">
      <c r="D1440" t="s">
        <v>13</v>
      </c>
      <c r="E1440" t="s">
        <v>5570</v>
      </c>
      <c r="K1440" t="s">
        <v>1300</v>
      </c>
      <c r="L1440" t="s">
        <v>1676</v>
      </c>
      <c r="M1440" t="s">
        <v>1655</v>
      </c>
      <c r="N1440" t="str">
        <f t="shared" si="22"/>
        <v>new_petsense,  stores,  new_petsense,  stores, tsco, tractor supply company, specialty stores and retailers</v>
      </c>
    </row>
    <row r="1441" spans="4:14" x14ac:dyDescent="0.2">
      <c r="D1441" t="s">
        <v>1279</v>
      </c>
      <c r="E1441" t="s">
        <v>5571</v>
      </c>
      <c r="K1441" t="s">
        <v>1300</v>
      </c>
      <c r="L1441" t="s">
        <v>1676</v>
      </c>
      <c r="M1441" t="s">
        <v>1655</v>
      </c>
      <c r="N1441" t="str">
        <f t="shared" si="22"/>
        <v>stores,  new_tractor_supply,  stores, tsco, tractor supply company, specialty stores and retailers</v>
      </c>
    </row>
    <row r="1442" spans="4:14" x14ac:dyDescent="0.2">
      <c r="D1442" t="s">
        <v>1335</v>
      </c>
      <c r="E1442" t="s">
        <v>5572</v>
      </c>
      <c r="K1442" t="s">
        <v>1300</v>
      </c>
      <c r="L1442" t="s">
        <v>1676</v>
      </c>
      <c r="M1442" t="s">
        <v>1655</v>
      </c>
      <c r="N1442" t="str">
        <f t="shared" si="22"/>
        <v>stores,  petsense, tsco, tractor supply company, specialty stores and retailers</v>
      </c>
    </row>
    <row r="1443" spans="4:14" x14ac:dyDescent="0.2">
      <c r="D1443" t="s">
        <v>1336</v>
      </c>
      <c r="E1443" t="s">
        <v>5573</v>
      </c>
      <c r="K1443" t="s">
        <v>1300</v>
      </c>
      <c r="L1443" t="s">
        <v>1676</v>
      </c>
      <c r="M1443" t="s">
        <v>1655</v>
      </c>
      <c r="N1443" t="str">
        <f t="shared" si="22"/>
        <v>stores,  tractor_supply, tsco, tractor supply company, specialty stores and retailers</v>
      </c>
    </row>
    <row r="1444" spans="4:14" x14ac:dyDescent="0.2">
      <c r="D1444" t="s">
        <v>1314</v>
      </c>
      <c r="E1444" t="s">
        <v>5574</v>
      </c>
      <c r="K1444" t="s">
        <v>1300</v>
      </c>
      <c r="L1444" t="s">
        <v>1676</v>
      </c>
      <c r="M1444" t="s">
        <v>1655</v>
      </c>
      <c r="N1444" t="str">
        <f t="shared" si="22"/>
        <v>revenue,  product,  agriculture, tsco, tractor supply company, specialty stores and retailers</v>
      </c>
    </row>
    <row r="1445" spans="4:14" x14ac:dyDescent="0.2">
      <c r="D1445" t="s">
        <v>1337</v>
      </c>
      <c r="E1445" t="s">
        <v>5575</v>
      </c>
      <c r="K1445" t="s">
        <v>1300</v>
      </c>
      <c r="L1445" t="s">
        <v>1676</v>
      </c>
      <c r="M1445" t="s">
        <v>1655</v>
      </c>
      <c r="N1445" t="str">
        <f t="shared" si="22"/>
        <v>revenue,  product,  clothing,  footwear, tsco, tractor supply company, specialty stores and retailers</v>
      </c>
    </row>
    <row r="1446" spans="4:14" x14ac:dyDescent="0.2">
      <c r="D1446" t="s">
        <v>1337</v>
      </c>
      <c r="E1446" t="s">
        <v>5576</v>
      </c>
      <c r="K1446" t="s">
        <v>1300</v>
      </c>
      <c r="L1446" t="s">
        <v>1676</v>
      </c>
      <c r="M1446" t="s">
        <v>1655</v>
      </c>
      <c r="N1446" t="str">
        <f t="shared" si="22"/>
        <v>revenue,  product,  hardware,  tools,  truck, tsco, tractor supply company, specialty stores and retailers</v>
      </c>
    </row>
    <row r="1447" spans="4:14" x14ac:dyDescent="0.2">
      <c r="D1447" t="s">
        <v>1338</v>
      </c>
      <c r="E1447" t="s">
        <v>5577</v>
      </c>
      <c r="K1447" t="s">
        <v>1300</v>
      </c>
      <c r="L1447" t="s">
        <v>1676</v>
      </c>
      <c r="M1447" t="s">
        <v>1655</v>
      </c>
      <c r="N1447" t="str">
        <f t="shared" si="22"/>
        <v>revenue,  product,  livestock,  pet, tsco, tractor supply company, specialty stores and retailers</v>
      </c>
    </row>
    <row r="1448" spans="4:14" x14ac:dyDescent="0.2">
      <c r="D1448" t="s">
        <v>1340</v>
      </c>
      <c r="E1448" t="s">
        <v>5578</v>
      </c>
      <c r="K1448" t="s">
        <v>1300</v>
      </c>
      <c r="L1448" t="s">
        <v>1676</v>
      </c>
      <c r="M1448" t="s">
        <v>1655</v>
      </c>
      <c r="N1448" t="str">
        <f t="shared" si="22"/>
        <v>revenue,  product,  seasonal,  gift,  toy_products, tsco, tractor supply company, specialty stores and retailers</v>
      </c>
    </row>
    <row r="1449" spans="4:14" x14ac:dyDescent="0.2">
      <c r="D1449" t="s">
        <v>1341</v>
      </c>
      <c r="E1449" t="s">
        <v>5579</v>
      </c>
      <c r="K1449" t="s">
        <v>1313</v>
      </c>
      <c r="L1449" t="s">
        <v>1668</v>
      </c>
      <c r="M1449" t="s">
        <v>1655</v>
      </c>
      <c r="N1449" t="str">
        <f t="shared" si="22"/>
        <v>total_gross_square_feet_at_the,  end_the_quater, ulta, ulta beauty, inc., specialty stores and retailers</v>
      </c>
    </row>
    <row r="1450" spans="4:14" x14ac:dyDescent="0.2">
      <c r="D1450" t="s">
        <v>1342</v>
      </c>
      <c r="E1450" t="s">
        <v>5580</v>
      </c>
      <c r="K1450" t="s">
        <v>1313</v>
      </c>
      <c r="L1450" t="s">
        <v>1668</v>
      </c>
      <c r="M1450" t="s">
        <v>1655</v>
      </c>
      <c r="N1450" t="str">
        <f t="shared" si="22"/>
        <v>net_sales,  e_commerce_,  net_sales, ulta, ulta beauty, inc., specialty stores and retailers</v>
      </c>
    </row>
    <row r="1451" spans="4:14" x14ac:dyDescent="0.2">
      <c r="D1451" t="s">
        <v>1324</v>
      </c>
      <c r="E1451" t="s">
        <v>5581</v>
      </c>
      <c r="K1451" t="s">
        <v>1313</v>
      </c>
      <c r="L1451" t="s">
        <v>1668</v>
      </c>
      <c r="M1451" t="s">
        <v>1655</v>
      </c>
      <c r="N1451" t="str">
        <f t="shared" si="22"/>
        <v>net_sales,  net_sales_percentage, ulta, ulta beauty, inc., specialty stores and retailers</v>
      </c>
    </row>
    <row r="1452" spans="4:14" x14ac:dyDescent="0.2">
      <c r="D1452" t="s">
        <v>1345</v>
      </c>
      <c r="E1452" t="s">
        <v>5582</v>
      </c>
      <c r="K1452" t="s">
        <v>1313</v>
      </c>
      <c r="L1452" t="s">
        <v>1668</v>
      </c>
      <c r="M1452" t="s">
        <v>1655</v>
      </c>
      <c r="N1452" t="str">
        <f t="shared" si="22"/>
        <v>net_sales,  salon_sales_,  net_sales, ulta, ulta beauty, inc., specialty stores and retailers</v>
      </c>
    </row>
    <row r="1453" spans="4:14" x14ac:dyDescent="0.2">
      <c r="D1453" t="s">
        <v>1431</v>
      </c>
      <c r="E1453" t="s">
        <v>5583</v>
      </c>
      <c r="K1453" t="s">
        <v>1313</v>
      </c>
      <c r="L1453" t="s">
        <v>1668</v>
      </c>
      <c r="M1453" t="s">
        <v>1655</v>
      </c>
      <c r="N1453" t="str">
        <f t="shared" si="22"/>
        <v>net_sales,  cosmetics_,  net_sales, ulta, ulta beauty, inc., specialty stores and retailers</v>
      </c>
    </row>
    <row r="1454" spans="4:14" x14ac:dyDescent="0.2">
      <c r="D1454" t="s">
        <v>1432</v>
      </c>
      <c r="E1454" t="s">
        <v>5584</v>
      </c>
      <c r="K1454" t="s">
        <v>1313</v>
      </c>
      <c r="L1454" t="s">
        <v>1668</v>
      </c>
      <c r="M1454" t="s">
        <v>1655</v>
      </c>
      <c r="N1454" t="str">
        <f t="shared" si="22"/>
        <v>net_sales,  haircare_products,  styling_tools_,  net_sales, ulta, ulta beauty, inc., specialty stores and retailers</v>
      </c>
    </row>
    <row r="1455" spans="4:14" x14ac:dyDescent="0.2">
      <c r="D1455" t="s">
        <v>1434</v>
      </c>
      <c r="E1455" t="s">
        <v>5585</v>
      </c>
      <c r="K1455" t="s">
        <v>1313</v>
      </c>
      <c r="L1455" t="s">
        <v>1668</v>
      </c>
      <c r="M1455" t="s">
        <v>1655</v>
      </c>
      <c r="N1455" t="str">
        <f t="shared" si="22"/>
        <v>net_sales,  other_,  net_sales, ulta, ulta beauty, inc., specialty stores and retailers</v>
      </c>
    </row>
    <row r="1456" spans="4:14" x14ac:dyDescent="0.2">
      <c r="D1456" t="s">
        <v>236</v>
      </c>
      <c r="E1456" t="s">
        <v>5586</v>
      </c>
      <c r="K1456" t="s">
        <v>1313</v>
      </c>
      <c r="L1456" t="s">
        <v>1668</v>
      </c>
      <c r="M1456" t="s">
        <v>1655</v>
      </c>
      <c r="N1456" t="str">
        <f t="shared" si="22"/>
        <v>net_sales,  salon_services_,  net_sales, ulta, ulta beauty, inc., specialty stores and retailers</v>
      </c>
    </row>
    <row r="1457" spans="4:14" x14ac:dyDescent="0.2">
      <c r="D1457" t="s">
        <v>1436</v>
      </c>
      <c r="E1457" t="s">
        <v>5587</v>
      </c>
      <c r="K1457" t="s">
        <v>1313</v>
      </c>
      <c r="L1457" t="s">
        <v>1668</v>
      </c>
      <c r="M1457" t="s">
        <v>1655</v>
      </c>
      <c r="N1457" t="str">
        <f t="shared" si="22"/>
        <v>net_sales,  skincare,  bath,  fragrance_,  net_sales, ulta, ulta beauty, inc., specialty stores and retailers</v>
      </c>
    </row>
    <row r="1458" spans="4:14" x14ac:dyDescent="0.2">
      <c r="D1458" t="s">
        <v>1437</v>
      </c>
      <c r="E1458" t="s">
        <v>5588</v>
      </c>
      <c r="K1458" t="s">
        <v>1313</v>
      </c>
      <c r="L1458" t="s">
        <v>1668</v>
      </c>
      <c r="M1458" t="s">
        <v>1655</v>
      </c>
      <c r="N1458" t="str">
        <f t="shared" si="22"/>
        <v>net_sales,  bath,  _fragrance, ulta, ulta beauty, inc., specialty stores and retailers</v>
      </c>
    </row>
    <row r="1459" spans="4:14" x14ac:dyDescent="0.2">
      <c r="D1459" t="s">
        <v>1438</v>
      </c>
      <c r="E1459" t="s">
        <v>5589</v>
      </c>
      <c r="K1459" t="s">
        <v>1313</v>
      </c>
      <c r="L1459" t="s">
        <v>1668</v>
      </c>
      <c r="M1459" t="s">
        <v>1655</v>
      </c>
      <c r="N1459" t="str">
        <f t="shared" si="22"/>
        <v>net_sales,  cosmetics, ulta, ulta beauty, inc., specialty stores and retailers</v>
      </c>
    </row>
    <row r="1460" spans="4:14" x14ac:dyDescent="0.2">
      <c r="D1460" t="s">
        <v>1439</v>
      </c>
      <c r="E1460" t="s">
        <v>5590</v>
      </c>
      <c r="K1460" t="s">
        <v>1313</v>
      </c>
      <c r="L1460" t="s">
        <v>1668</v>
      </c>
      <c r="M1460" t="s">
        <v>1655</v>
      </c>
      <c r="N1460" t="str">
        <f t="shared" si="22"/>
        <v>net_sales,  haircare_products,  styling_tools, ulta, ulta beauty, inc., specialty stores and retailers</v>
      </c>
    </row>
    <row r="1461" spans="4:14" x14ac:dyDescent="0.2">
      <c r="D1461" t="s">
        <v>1440</v>
      </c>
      <c r="E1461" t="s">
        <v>5591</v>
      </c>
      <c r="K1461" t="s">
        <v>1313</v>
      </c>
      <c r="L1461" t="s">
        <v>1668</v>
      </c>
      <c r="M1461" t="s">
        <v>1655</v>
      </c>
      <c r="N1461" t="str">
        <f t="shared" si="22"/>
        <v>net_sales,  other_(nail_products,  accessories,  _other), ulta, ulta beauty, inc., specialty stores and retailers</v>
      </c>
    </row>
    <row r="1462" spans="4:14" x14ac:dyDescent="0.2">
      <c r="E1462" t="s">
        <v>5109</v>
      </c>
      <c r="K1462" t="s">
        <v>1313</v>
      </c>
      <c r="L1462" t="s">
        <v>1668</v>
      </c>
      <c r="M1462" t="s">
        <v>1655</v>
      </c>
      <c r="N1462" t="str">
        <f t="shared" si="22"/>
        <v>net_sales,  services, ulta, ulta beauty, inc., specialty stores and retailers</v>
      </c>
    </row>
    <row r="1463" spans="4:14" x14ac:dyDescent="0.2">
      <c r="E1463" t="s">
        <v>5592</v>
      </c>
      <c r="K1463" t="s">
        <v>1313</v>
      </c>
      <c r="L1463" t="s">
        <v>1668</v>
      </c>
      <c r="M1463" t="s">
        <v>1655</v>
      </c>
      <c r="N1463" t="str">
        <f t="shared" si="22"/>
        <v>net_sales,  skincare, ulta, ulta beauty, inc., specialty stores and retailers</v>
      </c>
    </row>
    <row r="1464" spans="4:14" x14ac:dyDescent="0.2">
      <c r="E1464" t="s">
        <v>5593</v>
      </c>
      <c r="K1464" t="s">
        <v>1313</v>
      </c>
      <c r="L1464" t="s">
        <v>1668</v>
      </c>
      <c r="M1464" t="s">
        <v>1655</v>
      </c>
      <c r="N1464" t="str">
        <f t="shared" si="22"/>
        <v>net_sales,  skincare,  bath,  _fragrance, ulta, ulta beauty, inc., specialty stores and retailers</v>
      </c>
    </row>
    <row r="1465" spans="4:14" x14ac:dyDescent="0.2">
      <c r="E1465" t="s">
        <v>5594</v>
      </c>
      <c r="K1465" t="s">
        <v>1313</v>
      </c>
      <c r="L1465" t="s">
        <v>1668</v>
      </c>
      <c r="M1465" t="s">
        <v>1655</v>
      </c>
      <c r="N1465" t="str">
        <f t="shared" si="22"/>
        <v>remodel,  relocation_projects, ulta, ulta beauty, inc., specialty stores and retailers</v>
      </c>
    </row>
    <row r="1466" spans="4:14" x14ac:dyDescent="0.2">
      <c r="E1466" t="s">
        <v>5595</v>
      </c>
      <c r="K1466" t="s">
        <v>1313</v>
      </c>
      <c r="L1466" t="s">
        <v>1668</v>
      </c>
      <c r="M1466" t="s">
        <v>1655</v>
      </c>
      <c r="N1466" t="str">
        <f t="shared" si="22"/>
        <v>revenue,  e_commerce, ulta, ulta beauty, inc., specialty stores and retailers</v>
      </c>
    </row>
    <row r="1467" spans="4:14" x14ac:dyDescent="0.2">
      <c r="E1467" t="s">
        <v>4632</v>
      </c>
      <c r="K1467" t="s">
        <v>1313</v>
      </c>
      <c r="L1467" t="s">
        <v>1668</v>
      </c>
      <c r="M1467" t="s">
        <v>1655</v>
      </c>
      <c r="N1467" t="str">
        <f t="shared" si="22"/>
        <v>revenue,  other, ulta, ulta beauty, inc., specialty stores and retailers</v>
      </c>
    </row>
    <row r="1468" spans="4:14" x14ac:dyDescent="0.2">
      <c r="E1468" t="s">
        <v>5596</v>
      </c>
      <c r="K1468" t="s">
        <v>1313</v>
      </c>
      <c r="L1468" t="s">
        <v>1668</v>
      </c>
      <c r="M1468" t="s">
        <v>1655</v>
      </c>
      <c r="N1468" t="str">
        <f t="shared" si="22"/>
        <v>revenue,  retail,  stores, ulta, ulta beauty, inc., specialty stores and retailers</v>
      </c>
    </row>
    <row r="1469" spans="4:14" x14ac:dyDescent="0.2">
      <c r="E1469" t="s">
        <v>5597</v>
      </c>
      <c r="K1469" t="s">
        <v>1313</v>
      </c>
      <c r="L1469" t="s">
        <v>1668</v>
      </c>
      <c r="M1469" t="s">
        <v>1655</v>
      </c>
      <c r="N1469" t="str">
        <f t="shared" si="22"/>
        <v>revenue,  salon_services, ulta, ulta beauty, inc., specialty stores and retailers</v>
      </c>
    </row>
    <row r="1470" spans="4:14" x14ac:dyDescent="0.2">
      <c r="E1470" t="s">
        <v>5598</v>
      </c>
      <c r="K1470" t="s">
        <v>1313</v>
      </c>
      <c r="L1470" t="s">
        <v>1668</v>
      </c>
      <c r="M1470" t="s">
        <v>1655</v>
      </c>
      <c r="N1470" t="str">
        <f t="shared" si="22"/>
        <v>segment,  revenue,  e_commerce, ulta, ulta beauty, inc., specialty stores and retailers</v>
      </c>
    </row>
    <row r="1471" spans="4:14" x14ac:dyDescent="0.2">
      <c r="E1471" t="s">
        <v>5599</v>
      </c>
      <c r="K1471" t="s">
        <v>1313</v>
      </c>
      <c r="L1471" t="s">
        <v>1668</v>
      </c>
      <c r="M1471" t="s">
        <v>1655</v>
      </c>
      <c r="N1471" t="str">
        <f t="shared" si="22"/>
        <v>segment,  revenue,  e_commerce_,  net_sales, ulta, ulta beauty, inc., specialty stores and retailers</v>
      </c>
    </row>
    <row r="1472" spans="4:14" x14ac:dyDescent="0.2">
      <c r="E1472" t="s">
        <v>5600</v>
      </c>
      <c r="K1472" t="s">
        <v>1313</v>
      </c>
      <c r="L1472" t="s">
        <v>1668</v>
      </c>
      <c r="M1472" t="s">
        <v>1655</v>
      </c>
      <c r="N1472" t="str">
        <f t="shared" si="22"/>
        <v>segment,  revenue,  retail,  stores,  _salon_,  net_sales, ulta, ulta beauty, inc., specialty stores and retailers</v>
      </c>
    </row>
    <row r="1473" spans="5:14" x14ac:dyDescent="0.2">
      <c r="E1473" t="s">
        <v>5600</v>
      </c>
      <c r="K1473" t="s">
        <v>1313</v>
      </c>
      <c r="L1473" t="s">
        <v>1668</v>
      </c>
      <c r="M1473" t="s">
        <v>1655</v>
      </c>
      <c r="N1473" t="str">
        <f t="shared" si="22"/>
        <v>segment,  revenue,  retail,  stores,  _salon_,  net_sales, ulta, ulta beauty, inc., specialty stores and retailers</v>
      </c>
    </row>
    <row r="1474" spans="5:14" x14ac:dyDescent="0.2">
      <c r="E1474" t="s">
        <v>5601</v>
      </c>
      <c r="K1474" t="s">
        <v>1313</v>
      </c>
      <c r="L1474" t="s">
        <v>1668</v>
      </c>
      <c r="M1474" t="s">
        <v>1655</v>
      </c>
      <c r="N1474" t="str">
        <f t="shared" si="22"/>
        <v>segment,  revenue,  salon, ulta, ulta beauty, inc., specialty stores and retailers</v>
      </c>
    </row>
    <row r="1475" spans="5:14" x14ac:dyDescent="0.2">
      <c r="E1475" t="s">
        <v>5602</v>
      </c>
      <c r="K1475" t="s">
        <v>1313</v>
      </c>
      <c r="L1475" t="s">
        <v>1668</v>
      </c>
      <c r="M1475" t="s">
        <v>1655</v>
      </c>
      <c r="N1475" t="str">
        <f t="shared" si="22"/>
        <v>storeexpansion,  stores,  during_the_quarter, ulta, ulta beauty, inc., specialty stores and retailers</v>
      </c>
    </row>
    <row r="1476" spans="5:14" x14ac:dyDescent="0.2">
      <c r="E1476" t="s">
        <v>5602</v>
      </c>
      <c r="K1476" t="s">
        <v>1313</v>
      </c>
      <c r="L1476" t="s">
        <v>1668</v>
      </c>
      <c r="M1476" t="s">
        <v>1655</v>
      </c>
      <c r="N1476" t="str">
        <f t="shared" ref="N1476:N1488" si="23">CONCATENATE(E1476&amp;", ",LOWER(K1476)&amp;", ",LOWER(L1476)&amp;", ",LOWER(M1476))</f>
        <v>storeexpansion,  stores,  during_the_quarter, ulta, ulta beauty, inc., specialty stores and retailers</v>
      </c>
    </row>
    <row r="1477" spans="5:14" x14ac:dyDescent="0.2">
      <c r="E1477" t="s">
        <v>5603</v>
      </c>
      <c r="K1477" t="s">
        <v>1313</v>
      </c>
      <c r="L1477" t="s">
        <v>1668</v>
      </c>
      <c r="M1477" t="s">
        <v>1655</v>
      </c>
      <c r="N1477" t="str">
        <f t="shared" si="23"/>
        <v>storeexpansion,  total,  stores,  open_at,  beginning_the_quarter, ulta, ulta beauty, inc., specialty stores and retailers</v>
      </c>
    </row>
    <row r="1478" spans="5:14" x14ac:dyDescent="0.2">
      <c r="E1478" t="s">
        <v>5604</v>
      </c>
      <c r="K1478" t="s">
        <v>1313</v>
      </c>
      <c r="L1478" t="s">
        <v>1668</v>
      </c>
      <c r="M1478" t="s">
        <v>1655</v>
      </c>
      <c r="N1478" t="str">
        <f t="shared" si="23"/>
        <v>stores,  new_store,  net, ulta, ulta beauty, inc., specialty stores and retailers</v>
      </c>
    </row>
    <row r="1479" spans="5:14" x14ac:dyDescent="0.2">
      <c r="E1479" t="s">
        <v>5605</v>
      </c>
      <c r="K1479" t="s">
        <v>1313</v>
      </c>
      <c r="L1479" t="s">
        <v>1668</v>
      </c>
      <c r="M1479" t="s">
        <v>1655</v>
      </c>
      <c r="N1479" t="str">
        <f t="shared" si="23"/>
        <v>total,  revenue,  net_sales,  revenue, ulta, ulta beauty, inc., specialty stores and retailers</v>
      </c>
    </row>
    <row r="1480" spans="5:14" x14ac:dyDescent="0.2">
      <c r="E1480" t="s">
        <v>1773</v>
      </c>
      <c r="K1480" t="s">
        <v>1430</v>
      </c>
      <c r="L1480" t="s">
        <v>1667</v>
      </c>
      <c r="M1480" t="s">
        <v>1655</v>
      </c>
      <c r="N1480" t="str">
        <f t="shared" si="23"/>
        <v>comparable_sales, woof, petco health and wellness co inc, specialty stores and retailers</v>
      </c>
    </row>
    <row r="1481" spans="5:14" x14ac:dyDescent="0.2">
      <c r="E1481" t="s">
        <v>5606</v>
      </c>
      <c r="K1481" t="s">
        <v>1430</v>
      </c>
      <c r="L1481" t="s">
        <v>1667</v>
      </c>
      <c r="M1481" t="s">
        <v>1655</v>
      </c>
      <c r="N1481" t="str">
        <f t="shared" si="23"/>
        <v>members,  grooming,  nutrition_perk,  members, woof, petco health and wellness co inc, specialty stores and retailers</v>
      </c>
    </row>
    <row r="1482" spans="5:14" x14ac:dyDescent="0.2">
      <c r="E1482" t="s">
        <v>2152</v>
      </c>
      <c r="K1482" t="s">
        <v>1430</v>
      </c>
      <c r="L1482" t="s">
        <v>1667</v>
      </c>
      <c r="M1482" t="s">
        <v>1655</v>
      </c>
      <c r="N1482" t="str">
        <f t="shared" si="23"/>
        <v>net_new_customers, woof, petco health and wellness co inc, specialty stores and retailers</v>
      </c>
    </row>
    <row r="1483" spans="5:14" x14ac:dyDescent="0.2">
      <c r="E1483" t="s">
        <v>5607</v>
      </c>
      <c r="K1483" t="s">
        <v>1430</v>
      </c>
      <c r="L1483" t="s">
        <v>1667</v>
      </c>
      <c r="M1483" t="s">
        <v>1655</v>
      </c>
      <c r="N1483" t="str">
        <f t="shared" si="23"/>
        <v>revenue,  product,  consumables, woof, petco health and wellness co inc, specialty stores and retailers</v>
      </c>
    </row>
    <row r="1484" spans="5:14" x14ac:dyDescent="0.2">
      <c r="E1484" t="s">
        <v>5608</v>
      </c>
      <c r="K1484" t="s">
        <v>1430</v>
      </c>
      <c r="L1484" t="s">
        <v>1667</v>
      </c>
      <c r="M1484" t="s">
        <v>1655</v>
      </c>
      <c r="N1484" t="str">
        <f t="shared" si="23"/>
        <v>revenue,  product,  doog_food,  cat_food, woof, petco health and wellness co inc, specialty stores and retailers</v>
      </c>
    </row>
    <row r="1485" spans="5:14" x14ac:dyDescent="0.2">
      <c r="E1485" t="s">
        <v>5609</v>
      </c>
      <c r="K1485" t="s">
        <v>1430</v>
      </c>
      <c r="L1485" t="s">
        <v>1667</v>
      </c>
      <c r="M1485" t="s">
        <v>1655</v>
      </c>
      <c r="N1485" t="str">
        <f t="shared" si="23"/>
        <v>revenue,  product,  services,  other, woof, petco health and wellness co inc, specialty stores and retailers</v>
      </c>
    </row>
    <row r="1486" spans="5:14" x14ac:dyDescent="0.2">
      <c r="E1486" t="s">
        <v>5610</v>
      </c>
      <c r="K1486" t="s">
        <v>1430</v>
      </c>
      <c r="L1486" t="s">
        <v>1667</v>
      </c>
      <c r="M1486" t="s">
        <v>1655</v>
      </c>
      <c r="N1486" t="str">
        <f t="shared" si="23"/>
        <v>revenue,  product,  supplies,  companion_animals, woof, petco health and wellness co inc, specialty stores and retailers</v>
      </c>
    </row>
    <row r="1487" spans="5:14" x14ac:dyDescent="0.2">
      <c r="E1487" t="s">
        <v>5611</v>
      </c>
      <c r="K1487" t="s">
        <v>1430</v>
      </c>
      <c r="L1487" t="s">
        <v>1667</v>
      </c>
      <c r="M1487" t="s">
        <v>1655</v>
      </c>
      <c r="N1487" t="str">
        <f t="shared" si="23"/>
        <v>total,  active_customers,  total,  active_customers, woof, petco health and wellness co inc, specialty stores and retailers</v>
      </c>
    </row>
    <row r="1488" spans="5:14" x14ac:dyDescent="0.2">
      <c r="E1488" t="s">
        <v>5612</v>
      </c>
      <c r="K1488" t="s">
        <v>1430</v>
      </c>
      <c r="L1488" t="s">
        <v>1667</v>
      </c>
      <c r="M1488" t="s">
        <v>1655</v>
      </c>
      <c r="N1488" t="str">
        <f t="shared" si="23"/>
        <v>vital_care_subscription,  vital_care_subscription, woof, petco health and wellness co inc, specialty stores and retailers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A936-1F93-FD44-AEC6-AC9E01015E67}">
  <dimension ref="B1:E1488"/>
  <sheetViews>
    <sheetView workbookViewId="0">
      <selection activeCell="D3" sqref="D3"/>
    </sheetView>
  </sheetViews>
  <sheetFormatPr baseColWidth="10" defaultRowHeight="15" x14ac:dyDescent="0.2"/>
  <cols>
    <col min="3" max="3" width="75.5" bestFit="1" customWidth="1"/>
    <col min="4" max="4" width="135.6640625" bestFit="1" customWidth="1"/>
  </cols>
  <sheetData>
    <row r="1" spans="2:5" x14ac:dyDescent="0.2">
      <c r="B1">
        <f>COUNTIF(B3:B1461,"&gt;"&amp;2)</f>
        <v>32</v>
      </c>
      <c r="C1">
        <f>COUNTA(C3:C2000)</f>
        <v>1486</v>
      </c>
      <c r="D1">
        <f>COUNTA(D3:D2000)</f>
        <v>1486</v>
      </c>
    </row>
    <row r="2" spans="2:5" x14ac:dyDescent="0.2">
      <c r="C2" t="s">
        <v>1684</v>
      </c>
      <c r="D2" t="s">
        <v>4362</v>
      </c>
    </row>
    <row r="3" spans="2:5" x14ac:dyDescent="0.2">
      <c r="C3" t="s">
        <v>7014</v>
      </c>
      <c r="D3" t="s">
        <v>5615</v>
      </c>
      <c r="E3" t="s">
        <v>35</v>
      </c>
    </row>
    <row r="4" spans="2:5" x14ac:dyDescent="0.2">
      <c r="B4">
        <f>COUNTIF(C$3:C4,C4)</f>
        <v>1</v>
      </c>
      <c r="C4" t="s">
        <v>7015</v>
      </c>
      <c r="D4" t="s">
        <v>5616</v>
      </c>
      <c r="E4" t="s">
        <v>35</v>
      </c>
    </row>
    <row r="5" spans="2:5" x14ac:dyDescent="0.2">
      <c r="B5">
        <f>COUNTIF(C$3:C5,C5)</f>
        <v>1</v>
      </c>
      <c r="C5" t="s">
        <v>7016</v>
      </c>
      <c r="D5" t="s">
        <v>5617</v>
      </c>
      <c r="E5" t="s">
        <v>35</v>
      </c>
    </row>
    <row r="6" spans="2:5" x14ac:dyDescent="0.2">
      <c r="B6">
        <f>COUNTIF(C$3:C6,C6)</f>
        <v>1</v>
      </c>
      <c r="C6" t="s">
        <v>7017</v>
      </c>
      <c r="D6" t="s">
        <v>5618</v>
      </c>
      <c r="E6" t="s">
        <v>273</v>
      </c>
    </row>
    <row r="7" spans="2:5" x14ac:dyDescent="0.2">
      <c r="B7">
        <f>COUNTIF(C$3:C7,C7)</f>
        <v>1</v>
      </c>
      <c r="C7" t="s">
        <v>7018</v>
      </c>
      <c r="D7" t="s">
        <v>5619</v>
      </c>
      <c r="E7" t="s">
        <v>273</v>
      </c>
    </row>
    <row r="8" spans="2:5" x14ac:dyDescent="0.2">
      <c r="B8">
        <f>COUNTIF(C$3:C8,C8)</f>
        <v>1</v>
      </c>
      <c r="C8" t="s">
        <v>7019</v>
      </c>
      <c r="D8" t="s">
        <v>5620</v>
      </c>
      <c r="E8" t="s">
        <v>273</v>
      </c>
    </row>
    <row r="9" spans="2:5" x14ac:dyDescent="0.2">
      <c r="B9">
        <f>COUNTIF(C$3:C9,C9)</f>
        <v>1</v>
      </c>
      <c r="C9" t="s">
        <v>7020</v>
      </c>
      <c r="D9" t="s">
        <v>5621</v>
      </c>
      <c r="E9" t="s">
        <v>273</v>
      </c>
    </row>
    <row r="10" spans="2:5" x14ac:dyDescent="0.2">
      <c r="B10">
        <f>COUNTIF(C$3:C10,C10)</f>
        <v>1</v>
      </c>
      <c r="C10" t="s">
        <v>7021</v>
      </c>
      <c r="D10" t="s">
        <v>5622</v>
      </c>
      <c r="E10" t="s">
        <v>273</v>
      </c>
    </row>
    <row r="11" spans="2:5" x14ac:dyDescent="0.2">
      <c r="B11">
        <f>COUNTIF(C$3:C11,C11)</f>
        <v>1</v>
      </c>
      <c r="C11" t="s">
        <v>7022</v>
      </c>
      <c r="D11" t="s">
        <v>5623</v>
      </c>
      <c r="E11" t="s">
        <v>35</v>
      </c>
    </row>
    <row r="12" spans="2:5" x14ac:dyDescent="0.2">
      <c r="B12">
        <f>COUNTIF(C$3:C12,C12)</f>
        <v>1</v>
      </c>
      <c r="C12" t="s">
        <v>7023</v>
      </c>
      <c r="D12" t="s">
        <v>5624</v>
      </c>
      <c r="E12" t="s">
        <v>35</v>
      </c>
    </row>
    <row r="13" spans="2:5" x14ac:dyDescent="0.2">
      <c r="B13">
        <f>COUNTIF(C$3:C13,C13)</f>
        <v>1</v>
      </c>
      <c r="C13" t="s">
        <v>7024</v>
      </c>
      <c r="D13" t="s">
        <v>5625</v>
      </c>
      <c r="E13" t="s">
        <v>35</v>
      </c>
    </row>
    <row r="14" spans="2:5" x14ac:dyDescent="0.2">
      <c r="B14">
        <f>COUNTIF(C$3:C14,C14)</f>
        <v>1</v>
      </c>
      <c r="C14" t="s">
        <v>7025</v>
      </c>
      <c r="D14" t="s">
        <v>5626</v>
      </c>
      <c r="E14" t="s">
        <v>273</v>
      </c>
    </row>
    <row r="15" spans="2:5" x14ac:dyDescent="0.2">
      <c r="B15">
        <f>COUNTIF(C$3:C15,C15)</f>
        <v>1</v>
      </c>
      <c r="C15" t="s">
        <v>7026</v>
      </c>
      <c r="D15" t="s">
        <v>5627</v>
      </c>
      <c r="E15" t="s">
        <v>273</v>
      </c>
    </row>
    <row r="16" spans="2:5" x14ac:dyDescent="0.2">
      <c r="B16">
        <f>COUNTIF(C$3:C16,C16)</f>
        <v>1</v>
      </c>
      <c r="C16" t="s">
        <v>7027</v>
      </c>
      <c r="D16" t="s">
        <v>5628</v>
      </c>
      <c r="E16" t="s">
        <v>273</v>
      </c>
    </row>
    <row r="17" spans="2:5" x14ac:dyDescent="0.2">
      <c r="B17">
        <f>COUNTIF(C$3:C17,C17)</f>
        <v>1</v>
      </c>
      <c r="C17" t="s">
        <v>7028</v>
      </c>
      <c r="D17" t="s">
        <v>5628</v>
      </c>
      <c r="E17" t="s">
        <v>273</v>
      </c>
    </row>
    <row r="18" spans="2:5" x14ac:dyDescent="0.2">
      <c r="B18">
        <f>COUNTIF(C$3:C18,C18)</f>
        <v>1</v>
      </c>
      <c r="C18" t="s">
        <v>7029</v>
      </c>
      <c r="D18" t="s">
        <v>5629</v>
      </c>
      <c r="E18" t="s">
        <v>273</v>
      </c>
    </row>
    <row r="19" spans="2:5" x14ac:dyDescent="0.2">
      <c r="B19">
        <f>COUNTIF(C$3:C19,C19)</f>
        <v>1</v>
      </c>
      <c r="C19" t="s">
        <v>7030</v>
      </c>
      <c r="D19" t="s">
        <v>5630</v>
      </c>
      <c r="E19" t="s">
        <v>273</v>
      </c>
    </row>
    <row r="20" spans="2:5" x14ac:dyDescent="0.2">
      <c r="B20">
        <f>COUNTIF(C$3:C20,C20)</f>
        <v>1</v>
      </c>
      <c r="C20" t="s">
        <v>7031</v>
      </c>
      <c r="D20" t="s">
        <v>5631</v>
      </c>
      <c r="E20" t="s">
        <v>35</v>
      </c>
    </row>
    <row r="21" spans="2:5" x14ac:dyDescent="0.2">
      <c r="B21">
        <f>COUNTIF(C$3:C21,C21)</f>
        <v>1</v>
      </c>
      <c r="C21" t="s">
        <v>7032</v>
      </c>
      <c r="D21" t="s">
        <v>5632</v>
      </c>
      <c r="E21" t="s">
        <v>35</v>
      </c>
    </row>
    <row r="22" spans="2:5" x14ac:dyDescent="0.2">
      <c r="B22">
        <f>COUNTIF(C$3:C22,C22)</f>
        <v>1</v>
      </c>
      <c r="C22" t="s">
        <v>7033</v>
      </c>
      <c r="D22" t="s">
        <v>5633</v>
      </c>
      <c r="E22" t="s">
        <v>35</v>
      </c>
    </row>
    <row r="23" spans="2:5" x14ac:dyDescent="0.2">
      <c r="B23">
        <f>COUNTIF(C$3:C23,C23)</f>
        <v>1</v>
      </c>
      <c r="C23" t="s">
        <v>7034</v>
      </c>
      <c r="D23" t="s">
        <v>5634</v>
      </c>
      <c r="E23" t="s">
        <v>35</v>
      </c>
    </row>
    <row r="24" spans="2:5" x14ac:dyDescent="0.2">
      <c r="B24">
        <f>COUNTIF(C$3:C24,C24)</f>
        <v>1</v>
      </c>
      <c r="C24" t="s">
        <v>7035</v>
      </c>
      <c r="D24" t="s">
        <v>5635</v>
      </c>
      <c r="E24" t="s">
        <v>35</v>
      </c>
    </row>
    <row r="25" spans="2:5" x14ac:dyDescent="0.2">
      <c r="B25">
        <f>COUNTIF(C$3:C25,C25)</f>
        <v>1</v>
      </c>
      <c r="C25" t="s">
        <v>7036</v>
      </c>
      <c r="D25" t="s">
        <v>5636</v>
      </c>
      <c r="E25" t="s">
        <v>35</v>
      </c>
    </row>
    <row r="26" spans="2:5" x14ac:dyDescent="0.2">
      <c r="B26">
        <f>COUNTIF(C$3:C26,C26)</f>
        <v>1</v>
      </c>
      <c r="C26" t="s">
        <v>7037</v>
      </c>
      <c r="D26" t="s">
        <v>5637</v>
      </c>
      <c r="E26" t="s">
        <v>273</v>
      </c>
    </row>
    <row r="27" spans="2:5" x14ac:dyDescent="0.2">
      <c r="B27">
        <f>COUNTIF(C$3:C27,C27)</f>
        <v>1</v>
      </c>
      <c r="C27" t="s">
        <v>7038</v>
      </c>
      <c r="D27" t="s">
        <v>5638</v>
      </c>
      <c r="E27" t="s">
        <v>273</v>
      </c>
    </row>
    <row r="28" spans="2:5" x14ac:dyDescent="0.2">
      <c r="B28">
        <f>COUNTIF(C$3:C28,C28)</f>
        <v>1</v>
      </c>
      <c r="C28" t="s">
        <v>7039</v>
      </c>
      <c r="D28" t="s">
        <v>5639</v>
      </c>
      <c r="E28" t="s">
        <v>273</v>
      </c>
    </row>
    <row r="29" spans="2:5" x14ac:dyDescent="0.2">
      <c r="B29">
        <f>COUNTIF(C$3:C29,C29)</f>
        <v>1</v>
      </c>
      <c r="C29" t="s">
        <v>7040</v>
      </c>
      <c r="D29" t="s">
        <v>5640</v>
      </c>
      <c r="E29" t="s">
        <v>273</v>
      </c>
    </row>
    <row r="30" spans="2:5" x14ac:dyDescent="0.2">
      <c r="B30">
        <f>COUNTIF(C$3:C30,C30)</f>
        <v>1</v>
      </c>
      <c r="C30" t="s">
        <v>7041</v>
      </c>
      <c r="D30" t="s">
        <v>5641</v>
      </c>
      <c r="E30" t="s">
        <v>273</v>
      </c>
    </row>
    <row r="31" spans="2:5" x14ac:dyDescent="0.2">
      <c r="B31">
        <f>COUNTIF(C$3:C31,C31)</f>
        <v>1</v>
      </c>
      <c r="C31" t="s">
        <v>7042</v>
      </c>
      <c r="D31" t="s">
        <v>5642</v>
      </c>
      <c r="E31" t="s">
        <v>273</v>
      </c>
    </row>
    <row r="32" spans="2:5" x14ac:dyDescent="0.2">
      <c r="B32">
        <f>COUNTIF(C$3:C32,C32)</f>
        <v>1</v>
      </c>
      <c r="C32" t="s">
        <v>7043</v>
      </c>
      <c r="D32" t="s">
        <v>5643</v>
      </c>
      <c r="E32" t="s">
        <v>273</v>
      </c>
    </row>
    <row r="33" spans="2:5" x14ac:dyDescent="0.2">
      <c r="B33">
        <f>COUNTIF(C$3:C33,C33)</f>
        <v>1</v>
      </c>
      <c r="C33" t="s">
        <v>7044</v>
      </c>
      <c r="D33" t="s">
        <v>5644</v>
      </c>
      <c r="E33" t="s">
        <v>273</v>
      </c>
    </row>
    <row r="34" spans="2:5" x14ac:dyDescent="0.2">
      <c r="B34">
        <f>COUNTIF(C$3:C34,C34)</f>
        <v>1</v>
      </c>
      <c r="C34" t="s">
        <v>197</v>
      </c>
      <c r="D34" t="s">
        <v>5645</v>
      </c>
      <c r="E34" t="s">
        <v>273</v>
      </c>
    </row>
    <row r="35" spans="2:5" x14ac:dyDescent="0.2">
      <c r="B35">
        <f>COUNTIF(C$3:C35,C35)</f>
        <v>1</v>
      </c>
      <c r="C35" t="s">
        <v>7045</v>
      </c>
      <c r="D35" t="s">
        <v>5646</v>
      </c>
      <c r="E35" t="s">
        <v>35</v>
      </c>
    </row>
    <row r="36" spans="2:5" x14ac:dyDescent="0.2">
      <c r="B36">
        <f>COUNTIF(C$3:C36,C36)</f>
        <v>1</v>
      </c>
      <c r="C36" t="s">
        <v>7046</v>
      </c>
      <c r="D36" t="s">
        <v>5647</v>
      </c>
      <c r="E36" t="s">
        <v>35</v>
      </c>
    </row>
    <row r="37" spans="2:5" x14ac:dyDescent="0.2">
      <c r="B37">
        <f>COUNTIF(C$3:C37,C37)</f>
        <v>1</v>
      </c>
      <c r="C37" t="s">
        <v>7047</v>
      </c>
      <c r="D37" t="s">
        <v>5648</v>
      </c>
      <c r="E37" t="s">
        <v>35</v>
      </c>
    </row>
    <row r="38" spans="2:5" x14ac:dyDescent="0.2">
      <c r="B38">
        <f>COUNTIF(C$3:C38,C38)</f>
        <v>1</v>
      </c>
      <c r="C38" t="s">
        <v>7048</v>
      </c>
      <c r="D38" t="s">
        <v>5649</v>
      </c>
      <c r="E38" t="s">
        <v>35</v>
      </c>
    </row>
    <row r="39" spans="2:5" x14ac:dyDescent="0.2">
      <c r="B39">
        <f>COUNTIF(C$3:C39,C39)</f>
        <v>1</v>
      </c>
      <c r="C39" t="s">
        <v>7049</v>
      </c>
      <c r="D39" t="s">
        <v>5650</v>
      </c>
      <c r="E39" t="s">
        <v>35</v>
      </c>
    </row>
    <row r="40" spans="2:5" x14ac:dyDescent="0.2">
      <c r="B40">
        <f>COUNTIF(C$3:C40,C40)</f>
        <v>1</v>
      </c>
      <c r="C40" t="s">
        <v>7050</v>
      </c>
      <c r="D40" t="s">
        <v>5651</v>
      </c>
      <c r="E40" t="s">
        <v>35</v>
      </c>
    </row>
    <row r="41" spans="2:5" x14ac:dyDescent="0.2">
      <c r="B41">
        <f>COUNTIF(C$3:C41,C41)</f>
        <v>1</v>
      </c>
      <c r="C41" t="s">
        <v>7051</v>
      </c>
      <c r="D41" t="s">
        <v>5652</v>
      </c>
      <c r="E41" t="s">
        <v>273</v>
      </c>
    </row>
    <row r="42" spans="2:5" x14ac:dyDescent="0.2">
      <c r="B42">
        <f>COUNTIF(C$3:C42,C42)</f>
        <v>1</v>
      </c>
      <c r="C42" t="s">
        <v>7052</v>
      </c>
      <c r="D42" t="s">
        <v>5653</v>
      </c>
      <c r="E42" t="s">
        <v>273</v>
      </c>
    </row>
    <row r="43" spans="2:5" x14ac:dyDescent="0.2">
      <c r="B43">
        <f>COUNTIF(C$3:C43,C43)</f>
        <v>1</v>
      </c>
      <c r="C43" t="s">
        <v>7053</v>
      </c>
      <c r="D43" t="s">
        <v>5654</v>
      </c>
      <c r="E43" t="s">
        <v>7</v>
      </c>
    </row>
    <row r="44" spans="2:5" x14ac:dyDescent="0.2">
      <c r="B44">
        <f>COUNTIF(C$3:C44,C44)</f>
        <v>1</v>
      </c>
      <c r="C44" t="s">
        <v>7054</v>
      </c>
      <c r="D44" t="s">
        <v>5655</v>
      </c>
      <c r="E44" t="s">
        <v>35</v>
      </c>
    </row>
    <row r="45" spans="2:5" x14ac:dyDescent="0.2">
      <c r="B45">
        <f>COUNTIF(C$3:C45,C45)</f>
        <v>1</v>
      </c>
      <c r="C45" t="s">
        <v>7055</v>
      </c>
      <c r="D45" t="s">
        <v>5656</v>
      </c>
      <c r="E45" t="s">
        <v>35</v>
      </c>
    </row>
    <row r="46" spans="2:5" x14ac:dyDescent="0.2">
      <c r="B46">
        <f>COUNTIF(C$3:C46,C46)</f>
        <v>1</v>
      </c>
      <c r="C46" t="s">
        <v>7056</v>
      </c>
      <c r="D46" t="s">
        <v>5657</v>
      </c>
      <c r="E46" t="s">
        <v>35</v>
      </c>
    </row>
    <row r="47" spans="2:5" x14ac:dyDescent="0.2">
      <c r="B47">
        <f>COUNTIF(C$3:C47,C47)</f>
        <v>1</v>
      </c>
      <c r="C47" t="s">
        <v>7057</v>
      </c>
      <c r="D47" t="s">
        <v>5658</v>
      </c>
      <c r="E47" t="s">
        <v>1713</v>
      </c>
    </row>
    <row r="48" spans="2:5" x14ac:dyDescent="0.2">
      <c r="B48">
        <f>COUNTIF(C$3:C48,C48)</f>
        <v>1</v>
      </c>
      <c r="C48" t="s">
        <v>7058</v>
      </c>
      <c r="D48" t="s">
        <v>5659</v>
      </c>
      <c r="E48" t="s">
        <v>273</v>
      </c>
    </row>
    <row r="49" spans="2:5" x14ac:dyDescent="0.2">
      <c r="B49">
        <f>COUNTIF(C$3:C49,C49)</f>
        <v>1</v>
      </c>
      <c r="C49" t="s">
        <v>7059</v>
      </c>
      <c r="D49" t="s">
        <v>5660</v>
      </c>
      <c r="E49" t="s">
        <v>273</v>
      </c>
    </row>
    <row r="50" spans="2:5" x14ac:dyDescent="0.2">
      <c r="B50">
        <f>COUNTIF(C$3:C50,C50)</f>
        <v>1</v>
      </c>
      <c r="C50" t="s">
        <v>7060</v>
      </c>
      <c r="D50" t="s">
        <v>5661</v>
      </c>
      <c r="E50" t="s">
        <v>273</v>
      </c>
    </row>
    <row r="51" spans="2:5" x14ac:dyDescent="0.2">
      <c r="B51">
        <f>COUNTIF(C$3:C51,C51)</f>
        <v>1</v>
      </c>
      <c r="C51" t="s">
        <v>7061</v>
      </c>
      <c r="D51" t="s">
        <v>5662</v>
      </c>
      <c r="E51" t="s">
        <v>273</v>
      </c>
    </row>
    <row r="52" spans="2:5" x14ac:dyDescent="0.2">
      <c r="B52">
        <f>COUNTIF(C$3:C52,C52)</f>
        <v>1</v>
      </c>
      <c r="C52" t="s">
        <v>7062</v>
      </c>
      <c r="D52" t="s">
        <v>5663</v>
      </c>
      <c r="E52" t="s">
        <v>273</v>
      </c>
    </row>
    <row r="53" spans="2:5" x14ac:dyDescent="0.2">
      <c r="B53">
        <f>COUNTIF(C$3:C53,C53)</f>
        <v>1</v>
      </c>
      <c r="C53" t="s">
        <v>7063</v>
      </c>
      <c r="D53" t="s">
        <v>5664</v>
      </c>
      <c r="E53" t="s">
        <v>273</v>
      </c>
    </row>
    <row r="54" spans="2:5" x14ac:dyDescent="0.2">
      <c r="B54">
        <f>COUNTIF(C$3:C54,C54)</f>
        <v>1</v>
      </c>
      <c r="C54" t="s">
        <v>7064</v>
      </c>
      <c r="D54" t="s">
        <v>5665</v>
      </c>
      <c r="E54" t="s">
        <v>273</v>
      </c>
    </row>
    <row r="55" spans="2:5" x14ac:dyDescent="0.2">
      <c r="B55">
        <f>COUNTIF(C$3:C55,C55)</f>
        <v>1</v>
      </c>
      <c r="C55" t="s">
        <v>7065</v>
      </c>
      <c r="D55" t="s">
        <v>5666</v>
      </c>
      <c r="E55" t="s">
        <v>273</v>
      </c>
    </row>
    <row r="56" spans="2:5" x14ac:dyDescent="0.2">
      <c r="B56">
        <f>COUNTIF(C$3:C56,C56)</f>
        <v>1</v>
      </c>
      <c r="C56" t="s">
        <v>7066</v>
      </c>
      <c r="D56" t="s">
        <v>5667</v>
      </c>
      <c r="E56" t="s">
        <v>273</v>
      </c>
    </row>
    <row r="57" spans="2:5" x14ac:dyDescent="0.2">
      <c r="B57">
        <f>COUNTIF(C$3:C57,C57)</f>
        <v>1</v>
      </c>
      <c r="C57" t="s">
        <v>7067</v>
      </c>
      <c r="D57" t="s">
        <v>5668</v>
      </c>
      <c r="E57" t="s">
        <v>35</v>
      </c>
    </row>
    <row r="58" spans="2:5" x14ac:dyDescent="0.2">
      <c r="B58">
        <f>COUNTIF(C$3:C58,C58)</f>
        <v>1</v>
      </c>
      <c r="C58" t="s">
        <v>7068</v>
      </c>
      <c r="D58" t="s">
        <v>5669</v>
      </c>
      <c r="E58" t="s">
        <v>35</v>
      </c>
    </row>
    <row r="59" spans="2:5" x14ac:dyDescent="0.2">
      <c r="B59">
        <f>COUNTIF(C$3:C59,C59)</f>
        <v>1</v>
      </c>
      <c r="C59" t="s">
        <v>7069</v>
      </c>
      <c r="D59" t="s">
        <v>5670</v>
      </c>
      <c r="E59" t="s">
        <v>35</v>
      </c>
    </row>
    <row r="60" spans="2:5" x14ac:dyDescent="0.2">
      <c r="B60">
        <f>COUNTIF(C$3:C60,C60)</f>
        <v>1</v>
      </c>
      <c r="C60" t="s">
        <v>7070</v>
      </c>
      <c r="D60" t="s">
        <v>5671</v>
      </c>
      <c r="E60" t="s">
        <v>35</v>
      </c>
    </row>
    <row r="61" spans="2:5" x14ac:dyDescent="0.2">
      <c r="B61">
        <f>COUNTIF(C$3:C61,C61)</f>
        <v>1</v>
      </c>
      <c r="C61" t="s">
        <v>7071</v>
      </c>
      <c r="D61" t="s">
        <v>5672</v>
      </c>
      <c r="E61" t="s">
        <v>35</v>
      </c>
    </row>
    <row r="62" spans="2:5" x14ac:dyDescent="0.2">
      <c r="B62">
        <f>COUNTIF(C$3:C62,C62)</f>
        <v>1</v>
      </c>
      <c r="C62" t="s">
        <v>7072</v>
      </c>
      <c r="D62" t="s">
        <v>5673</v>
      </c>
      <c r="E62" t="s">
        <v>35</v>
      </c>
    </row>
    <row r="63" spans="2:5" x14ac:dyDescent="0.2">
      <c r="B63">
        <f>COUNTIF(C$3:C63,C63)</f>
        <v>1</v>
      </c>
      <c r="C63" t="s">
        <v>7073</v>
      </c>
      <c r="D63" t="s">
        <v>5674</v>
      </c>
      <c r="E63" t="s">
        <v>35</v>
      </c>
    </row>
    <row r="64" spans="2:5" x14ac:dyDescent="0.2">
      <c r="B64">
        <f>COUNTIF(C$3:C64,C64)</f>
        <v>1</v>
      </c>
      <c r="C64" t="s">
        <v>7074</v>
      </c>
      <c r="D64" t="s">
        <v>5675</v>
      </c>
      <c r="E64" t="s">
        <v>35</v>
      </c>
    </row>
    <row r="65" spans="2:5" x14ac:dyDescent="0.2">
      <c r="B65">
        <f>COUNTIF(C$3:C65,C65)</f>
        <v>1</v>
      </c>
      <c r="C65" t="s">
        <v>7075</v>
      </c>
      <c r="D65" t="s">
        <v>5676</v>
      </c>
      <c r="E65" t="s">
        <v>35</v>
      </c>
    </row>
    <row r="66" spans="2:5" x14ac:dyDescent="0.2">
      <c r="B66">
        <f>COUNTIF(C$3:C66,C66)</f>
        <v>1</v>
      </c>
      <c r="C66" t="s">
        <v>7076</v>
      </c>
      <c r="D66" t="s">
        <v>5677</v>
      </c>
      <c r="E66" t="s">
        <v>273</v>
      </c>
    </row>
    <row r="67" spans="2:5" x14ac:dyDescent="0.2">
      <c r="B67">
        <f>COUNTIF(C$3:C67,C67)</f>
        <v>1</v>
      </c>
      <c r="C67" t="s">
        <v>7077</v>
      </c>
      <c r="D67" t="s">
        <v>5678</v>
      </c>
      <c r="E67" t="s">
        <v>273</v>
      </c>
    </row>
    <row r="68" spans="2:5" x14ac:dyDescent="0.2">
      <c r="B68">
        <f>COUNTIF(C$3:C68,C68)</f>
        <v>1</v>
      </c>
      <c r="C68" t="s">
        <v>7078</v>
      </c>
      <c r="D68" t="s">
        <v>5679</v>
      </c>
      <c r="E68" t="s">
        <v>273</v>
      </c>
    </row>
    <row r="69" spans="2:5" x14ac:dyDescent="0.2">
      <c r="B69">
        <f>COUNTIF(C$3:C69,C69)</f>
        <v>1</v>
      </c>
      <c r="C69" t="s">
        <v>7079</v>
      </c>
      <c r="D69" t="s">
        <v>5680</v>
      </c>
      <c r="E69" t="s">
        <v>273</v>
      </c>
    </row>
    <row r="70" spans="2:5" x14ac:dyDescent="0.2">
      <c r="B70">
        <f>COUNTIF(C$3:C70,C70)</f>
        <v>1</v>
      </c>
      <c r="C70" t="s">
        <v>7080</v>
      </c>
      <c r="D70" t="s">
        <v>5681</v>
      </c>
      <c r="E70" t="s">
        <v>273</v>
      </c>
    </row>
    <row r="71" spans="2:5" x14ac:dyDescent="0.2">
      <c r="B71">
        <f>COUNTIF(C$3:C71,C71)</f>
        <v>1</v>
      </c>
      <c r="C71" t="s">
        <v>7081</v>
      </c>
      <c r="D71" t="s">
        <v>5682</v>
      </c>
      <c r="E71" t="s">
        <v>273</v>
      </c>
    </row>
    <row r="72" spans="2:5" x14ac:dyDescent="0.2">
      <c r="B72">
        <f>COUNTIF(C$3:C72,C72)</f>
        <v>1</v>
      </c>
      <c r="C72" t="s">
        <v>7082</v>
      </c>
      <c r="D72" t="s">
        <v>5683</v>
      </c>
      <c r="E72" t="s">
        <v>273</v>
      </c>
    </row>
    <row r="73" spans="2:5" x14ac:dyDescent="0.2">
      <c r="B73">
        <f>COUNTIF(C$3:C73,C73)</f>
        <v>1</v>
      </c>
      <c r="C73" t="s">
        <v>7083</v>
      </c>
      <c r="D73" t="s">
        <v>5684</v>
      </c>
      <c r="E73" t="s">
        <v>35</v>
      </c>
    </row>
    <row r="74" spans="2:5" x14ac:dyDescent="0.2">
      <c r="B74">
        <f>COUNTIF(C$3:C74,C74)</f>
        <v>1</v>
      </c>
      <c r="C74" t="s">
        <v>7084</v>
      </c>
      <c r="D74" t="s">
        <v>5685</v>
      </c>
      <c r="E74" t="s">
        <v>35</v>
      </c>
    </row>
    <row r="75" spans="2:5" x14ac:dyDescent="0.2">
      <c r="B75">
        <f>COUNTIF(C$3:C75,C75)</f>
        <v>1</v>
      </c>
      <c r="C75" t="s">
        <v>7085</v>
      </c>
      <c r="D75" t="s">
        <v>5686</v>
      </c>
      <c r="E75" t="s">
        <v>35</v>
      </c>
    </row>
    <row r="76" spans="2:5" x14ac:dyDescent="0.2">
      <c r="B76">
        <f>COUNTIF(C$3:C76,C76)</f>
        <v>1</v>
      </c>
      <c r="C76" t="s">
        <v>7086</v>
      </c>
      <c r="D76" t="s">
        <v>5687</v>
      </c>
      <c r="E76" t="s">
        <v>35</v>
      </c>
    </row>
    <row r="77" spans="2:5" x14ac:dyDescent="0.2">
      <c r="B77">
        <f>COUNTIF(C$3:C77,C77)</f>
        <v>1</v>
      </c>
      <c r="C77" t="s">
        <v>7087</v>
      </c>
      <c r="D77" t="s">
        <v>5688</v>
      </c>
      <c r="E77" t="s">
        <v>35</v>
      </c>
    </row>
    <row r="78" spans="2:5" x14ac:dyDescent="0.2">
      <c r="B78">
        <f>COUNTIF(C$3:C78,C78)</f>
        <v>1</v>
      </c>
      <c r="C78" t="s">
        <v>7088</v>
      </c>
      <c r="D78" t="s">
        <v>5689</v>
      </c>
      <c r="E78" t="s">
        <v>35</v>
      </c>
    </row>
    <row r="79" spans="2:5" x14ac:dyDescent="0.2">
      <c r="B79">
        <f>COUNTIF(C$3:C79,C79)</f>
        <v>1</v>
      </c>
      <c r="C79" t="s">
        <v>7089</v>
      </c>
      <c r="D79" t="s">
        <v>5690</v>
      </c>
      <c r="E79" t="s">
        <v>35</v>
      </c>
    </row>
    <row r="80" spans="2:5" x14ac:dyDescent="0.2">
      <c r="B80">
        <f>COUNTIF(C$3:C80,C80)</f>
        <v>1</v>
      </c>
      <c r="C80" t="s">
        <v>7090</v>
      </c>
      <c r="D80" t="s">
        <v>5691</v>
      </c>
      <c r="E80" t="s">
        <v>35</v>
      </c>
    </row>
    <row r="81" spans="2:5" x14ac:dyDescent="0.2">
      <c r="B81">
        <f>COUNTIF(C$3:C81,C81)</f>
        <v>1</v>
      </c>
      <c r="C81" t="s">
        <v>7091</v>
      </c>
      <c r="D81" t="s">
        <v>5692</v>
      </c>
      <c r="E81" t="s">
        <v>35</v>
      </c>
    </row>
    <row r="82" spans="2:5" x14ac:dyDescent="0.2">
      <c r="B82">
        <f>COUNTIF(C$3:C82,C82)</f>
        <v>1</v>
      </c>
      <c r="C82" t="s">
        <v>7092</v>
      </c>
      <c r="D82" t="s">
        <v>5693</v>
      </c>
      <c r="E82" t="s">
        <v>35</v>
      </c>
    </row>
    <row r="83" spans="2:5" x14ac:dyDescent="0.2">
      <c r="B83">
        <f>COUNTIF(C$3:C83,C83)</f>
        <v>1</v>
      </c>
      <c r="C83" t="s">
        <v>7093</v>
      </c>
      <c r="D83" t="s">
        <v>5694</v>
      </c>
      <c r="E83" t="s">
        <v>35</v>
      </c>
    </row>
    <row r="84" spans="2:5" x14ac:dyDescent="0.2">
      <c r="B84">
        <f>COUNTIF(C$3:C84,C84)</f>
        <v>1</v>
      </c>
      <c r="C84" t="s">
        <v>7094</v>
      </c>
      <c r="D84" t="s">
        <v>5695</v>
      </c>
      <c r="E84" t="s">
        <v>273</v>
      </c>
    </row>
    <row r="85" spans="2:5" x14ac:dyDescent="0.2">
      <c r="B85">
        <f>COUNTIF(C$3:C85,C85)</f>
        <v>2</v>
      </c>
      <c r="C85" t="s">
        <v>7059</v>
      </c>
      <c r="D85" t="s">
        <v>5696</v>
      </c>
      <c r="E85" t="s">
        <v>273</v>
      </c>
    </row>
    <row r="86" spans="2:5" x14ac:dyDescent="0.2">
      <c r="B86">
        <f>COUNTIF(C$3:C86,C86)</f>
        <v>1</v>
      </c>
      <c r="C86" t="s">
        <v>7095</v>
      </c>
      <c r="D86" t="s">
        <v>5697</v>
      </c>
      <c r="E86" t="s">
        <v>35</v>
      </c>
    </row>
    <row r="87" spans="2:5" x14ac:dyDescent="0.2">
      <c r="B87">
        <f>COUNTIF(C$3:C87,C87)</f>
        <v>1</v>
      </c>
      <c r="C87" t="s">
        <v>7096</v>
      </c>
      <c r="D87" t="s">
        <v>5698</v>
      </c>
      <c r="E87" t="s">
        <v>35</v>
      </c>
    </row>
    <row r="88" spans="2:5" x14ac:dyDescent="0.2">
      <c r="B88">
        <f>COUNTIF(C$3:C88,C88)</f>
        <v>1</v>
      </c>
      <c r="C88" t="s">
        <v>7097</v>
      </c>
      <c r="D88" t="s">
        <v>5699</v>
      </c>
      <c r="E88" t="s">
        <v>35</v>
      </c>
    </row>
    <row r="89" spans="2:5" x14ac:dyDescent="0.2">
      <c r="B89">
        <f>COUNTIF(C$3:C89,C89)</f>
        <v>1</v>
      </c>
      <c r="C89" t="s">
        <v>7098</v>
      </c>
      <c r="D89" t="s">
        <v>5700</v>
      </c>
      <c r="E89" t="s">
        <v>35</v>
      </c>
    </row>
    <row r="90" spans="2:5" x14ac:dyDescent="0.2">
      <c r="B90">
        <f>COUNTIF(C$3:C90,C90)</f>
        <v>1</v>
      </c>
      <c r="C90" t="s">
        <v>7099</v>
      </c>
      <c r="D90" t="s">
        <v>5701</v>
      </c>
      <c r="E90" t="s">
        <v>35</v>
      </c>
    </row>
    <row r="91" spans="2:5" x14ac:dyDescent="0.2">
      <c r="B91">
        <f>COUNTIF(C$3:C91,C91)</f>
        <v>1</v>
      </c>
      <c r="C91" t="s">
        <v>7100</v>
      </c>
      <c r="D91" t="s">
        <v>5702</v>
      </c>
      <c r="E91" t="s">
        <v>35</v>
      </c>
    </row>
    <row r="92" spans="2:5" x14ac:dyDescent="0.2">
      <c r="B92">
        <f>COUNTIF(C$3:C92,C92)</f>
        <v>1</v>
      </c>
      <c r="C92" t="s">
        <v>7101</v>
      </c>
      <c r="D92" t="s">
        <v>5703</v>
      </c>
      <c r="E92" t="s">
        <v>35</v>
      </c>
    </row>
    <row r="93" spans="2:5" x14ac:dyDescent="0.2">
      <c r="B93">
        <f>COUNTIF(C$3:C93,C93)</f>
        <v>1</v>
      </c>
      <c r="C93" t="s">
        <v>7102</v>
      </c>
      <c r="D93" t="s">
        <v>5704</v>
      </c>
      <c r="E93" t="s">
        <v>35</v>
      </c>
    </row>
    <row r="94" spans="2:5" x14ac:dyDescent="0.2">
      <c r="B94">
        <f>COUNTIF(C$3:C94,C94)</f>
        <v>1</v>
      </c>
      <c r="C94" t="s">
        <v>7103</v>
      </c>
      <c r="D94" t="s">
        <v>5705</v>
      </c>
      <c r="E94" t="s">
        <v>35</v>
      </c>
    </row>
    <row r="95" spans="2:5" x14ac:dyDescent="0.2">
      <c r="B95">
        <f>COUNTIF(C$3:C95,C95)</f>
        <v>1</v>
      </c>
      <c r="C95" t="s">
        <v>7104</v>
      </c>
      <c r="D95" t="s">
        <v>5706</v>
      </c>
      <c r="E95" t="s">
        <v>35</v>
      </c>
    </row>
    <row r="96" spans="2:5" x14ac:dyDescent="0.2">
      <c r="B96">
        <f>COUNTIF(C$3:C96,C96)</f>
        <v>1</v>
      </c>
      <c r="C96" t="s">
        <v>7105</v>
      </c>
      <c r="D96" t="s">
        <v>5707</v>
      </c>
      <c r="E96" t="s">
        <v>1691</v>
      </c>
    </row>
    <row r="97" spans="2:5" x14ac:dyDescent="0.2">
      <c r="B97">
        <f>COUNTIF(C$3:C97,C97)</f>
        <v>2</v>
      </c>
      <c r="C97" t="s">
        <v>7105</v>
      </c>
      <c r="D97" t="s">
        <v>5707</v>
      </c>
      <c r="E97" t="s">
        <v>1692</v>
      </c>
    </row>
    <row r="98" spans="2:5" x14ac:dyDescent="0.2">
      <c r="B98">
        <f>COUNTIF(C$3:C98,C98)</f>
        <v>1</v>
      </c>
      <c r="C98" t="s">
        <v>7106</v>
      </c>
      <c r="D98" t="s">
        <v>5708</v>
      </c>
      <c r="E98" t="s">
        <v>35</v>
      </c>
    </row>
    <row r="99" spans="2:5" x14ac:dyDescent="0.2">
      <c r="B99">
        <f>COUNTIF(C$3:C99,C99)</f>
        <v>2</v>
      </c>
      <c r="C99" t="s">
        <v>7106</v>
      </c>
      <c r="D99" t="s">
        <v>5708</v>
      </c>
      <c r="E99" t="s">
        <v>1692</v>
      </c>
    </row>
    <row r="100" spans="2:5" x14ac:dyDescent="0.2">
      <c r="B100">
        <f>COUNTIF(C$3:C100,C100)</f>
        <v>1</v>
      </c>
      <c r="C100" t="s">
        <v>7107</v>
      </c>
      <c r="D100" t="s">
        <v>5709</v>
      </c>
      <c r="E100" t="s">
        <v>35</v>
      </c>
    </row>
    <row r="101" spans="2:5" x14ac:dyDescent="0.2">
      <c r="B101">
        <f>COUNTIF(C$3:C101,C101)</f>
        <v>1</v>
      </c>
      <c r="C101" t="s">
        <v>7108</v>
      </c>
      <c r="D101" t="s">
        <v>5710</v>
      </c>
      <c r="E101" t="s">
        <v>1691</v>
      </c>
    </row>
    <row r="102" spans="2:5" x14ac:dyDescent="0.2">
      <c r="B102">
        <f>COUNTIF(C$3:C102,C102)</f>
        <v>2</v>
      </c>
      <c r="C102" t="s">
        <v>7108</v>
      </c>
      <c r="D102" t="s">
        <v>5710</v>
      </c>
      <c r="E102" t="s">
        <v>1692</v>
      </c>
    </row>
    <row r="103" spans="2:5" x14ac:dyDescent="0.2">
      <c r="B103">
        <f>COUNTIF(C$3:C103,C103)</f>
        <v>1</v>
      </c>
      <c r="C103" t="s">
        <v>7109</v>
      </c>
      <c r="D103" t="s">
        <v>5711</v>
      </c>
      <c r="E103" t="s">
        <v>35</v>
      </c>
    </row>
    <row r="104" spans="2:5" x14ac:dyDescent="0.2">
      <c r="B104">
        <f>COUNTIF(C$3:C104,C104)</f>
        <v>1</v>
      </c>
      <c r="C104" t="s">
        <v>7110</v>
      </c>
      <c r="D104" t="s">
        <v>5712</v>
      </c>
      <c r="E104" t="s">
        <v>1691</v>
      </c>
    </row>
    <row r="105" spans="2:5" x14ac:dyDescent="0.2">
      <c r="B105">
        <f>COUNTIF(C$3:C105,C105)</f>
        <v>2</v>
      </c>
      <c r="C105" t="s">
        <v>7110</v>
      </c>
      <c r="D105" t="s">
        <v>5712</v>
      </c>
      <c r="E105" t="s">
        <v>1692</v>
      </c>
    </row>
    <row r="106" spans="2:5" x14ac:dyDescent="0.2">
      <c r="B106">
        <f>COUNTIF(C$3:C106,C106)</f>
        <v>1</v>
      </c>
      <c r="C106" t="s">
        <v>7111</v>
      </c>
      <c r="D106" t="s">
        <v>5713</v>
      </c>
      <c r="E106" t="s">
        <v>35</v>
      </c>
    </row>
    <row r="107" spans="2:5" x14ac:dyDescent="0.2">
      <c r="B107">
        <f>COUNTIF(C$3:C107,C107)</f>
        <v>2</v>
      </c>
      <c r="C107" t="s">
        <v>7111</v>
      </c>
      <c r="D107" t="s">
        <v>5713</v>
      </c>
      <c r="E107" t="s">
        <v>1692</v>
      </c>
    </row>
    <row r="108" spans="2:5" x14ac:dyDescent="0.2">
      <c r="B108">
        <f>COUNTIF(C$3:C108,C108)</f>
        <v>1</v>
      </c>
      <c r="C108" t="s">
        <v>7112</v>
      </c>
      <c r="D108" t="s">
        <v>5714</v>
      </c>
      <c r="E108" t="s">
        <v>35</v>
      </c>
    </row>
    <row r="109" spans="2:5" x14ac:dyDescent="0.2">
      <c r="B109">
        <f>COUNTIF(C$3:C109,C109)</f>
        <v>1</v>
      </c>
      <c r="C109" t="s">
        <v>7113</v>
      </c>
      <c r="D109" t="s">
        <v>5715</v>
      </c>
      <c r="E109" t="s">
        <v>35</v>
      </c>
    </row>
    <row r="110" spans="2:5" x14ac:dyDescent="0.2">
      <c r="B110">
        <f>COUNTIF(C$3:C110,C110)</f>
        <v>1</v>
      </c>
      <c r="C110" t="s">
        <v>7114</v>
      </c>
      <c r="D110" t="s">
        <v>5716</v>
      </c>
      <c r="E110" t="s">
        <v>35</v>
      </c>
    </row>
    <row r="111" spans="2:5" x14ac:dyDescent="0.2">
      <c r="B111">
        <f>COUNTIF(C$3:C111,C111)</f>
        <v>1</v>
      </c>
      <c r="C111" t="s">
        <v>7115</v>
      </c>
      <c r="D111" t="s">
        <v>5717</v>
      </c>
      <c r="E111" t="s">
        <v>35</v>
      </c>
    </row>
    <row r="112" spans="2:5" x14ac:dyDescent="0.2">
      <c r="B112">
        <f>COUNTIF(C$3:C112,C112)</f>
        <v>1</v>
      </c>
      <c r="C112" t="s">
        <v>7116</v>
      </c>
      <c r="D112" t="s">
        <v>5718</v>
      </c>
      <c r="E112" t="s">
        <v>35</v>
      </c>
    </row>
    <row r="113" spans="2:5" x14ac:dyDescent="0.2">
      <c r="B113">
        <f>COUNTIF(C$3:C113,C113)</f>
        <v>1</v>
      </c>
      <c r="C113" t="s">
        <v>7117</v>
      </c>
      <c r="D113" t="s">
        <v>5719</v>
      </c>
      <c r="E113" t="s">
        <v>35</v>
      </c>
    </row>
    <row r="114" spans="2:5" x14ac:dyDescent="0.2">
      <c r="B114">
        <f>COUNTIF(C$3:C114,C114)</f>
        <v>1</v>
      </c>
      <c r="C114" t="s">
        <v>7118</v>
      </c>
      <c r="D114" t="s">
        <v>5720</v>
      </c>
      <c r="E114" t="s">
        <v>35</v>
      </c>
    </row>
    <row r="115" spans="2:5" x14ac:dyDescent="0.2">
      <c r="B115">
        <f>COUNTIF(C$3:C115,C115)</f>
        <v>1</v>
      </c>
      <c r="C115" t="s">
        <v>7119</v>
      </c>
      <c r="D115" t="s">
        <v>5721</v>
      </c>
      <c r="E115" t="s">
        <v>35</v>
      </c>
    </row>
    <row r="116" spans="2:5" x14ac:dyDescent="0.2">
      <c r="B116">
        <f>COUNTIF(C$3:C116,C116)</f>
        <v>1</v>
      </c>
      <c r="C116" t="s">
        <v>7120</v>
      </c>
      <c r="D116" t="s">
        <v>5722</v>
      </c>
      <c r="E116" t="s">
        <v>35</v>
      </c>
    </row>
    <row r="117" spans="2:5" x14ac:dyDescent="0.2">
      <c r="B117">
        <f>COUNTIF(C$3:C117,C117)</f>
        <v>1</v>
      </c>
      <c r="C117" t="s">
        <v>7121</v>
      </c>
      <c r="D117" t="s">
        <v>5723</v>
      </c>
      <c r="E117" t="s">
        <v>35</v>
      </c>
    </row>
    <row r="118" spans="2:5" x14ac:dyDescent="0.2">
      <c r="B118">
        <f>COUNTIF(C$3:C118,C118)</f>
        <v>1</v>
      </c>
      <c r="C118" t="s">
        <v>7122</v>
      </c>
      <c r="D118" t="s">
        <v>5724</v>
      </c>
      <c r="E118" t="s">
        <v>35</v>
      </c>
    </row>
    <row r="119" spans="2:5" x14ac:dyDescent="0.2">
      <c r="B119">
        <f>COUNTIF(C$3:C119,C119)</f>
        <v>1</v>
      </c>
      <c r="C119" t="s">
        <v>7123</v>
      </c>
      <c r="D119" t="s">
        <v>5725</v>
      </c>
      <c r="E119" t="s">
        <v>35</v>
      </c>
    </row>
    <row r="120" spans="2:5" x14ac:dyDescent="0.2">
      <c r="B120">
        <f>COUNTIF(C$3:C120,C120)</f>
        <v>1</v>
      </c>
      <c r="C120" t="s">
        <v>7124</v>
      </c>
      <c r="D120" t="s">
        <v>5721</v>
      </c>
      <c r="E120" t="s">
        <v>35</v>
      </c>
    </row>
    <row r="121" spans="2:5" x14ac:dyDescent="0.2">
      <c r="B121">
        <f>COUNTIF(C$3:C121,C121)</f>
        <v>1</v>
      </c>
      <c r="C121" t="s">
        <v>7125</v>
      </c>
      <c r="D121" t="s">
        <v>5726</v>
      </c>
      <c r="E121" t="s">
        <v>35</v>
      </c>
    </row>
    <row r="122" spans="2:5" x14ac:dyDescent="0.2">
      <c r="B122">
        <f>COUNTIF(C$3:C122,C122)</f>
        <v>1</v>
      </c>
      <c r="C122" t="s">
        <v>7126</v>
      </c>
      <c r="D122" t="s">
        <v>5727</v>
      </c>
      <c r="E122" t="s">
        <v>35</v>
      </c>
    </row>
    <row r="123" spans="2:5" x14ac:dyDescent="0.2">
      <c r="B123">
        <f>COUNTIF(C$3:C123,C123)</f>
        <v>1</v>
      </c>
      <c r="C123" t="s">
        <v>7127</v>
      </c>
      <c r="D123" t="s">
        <v>5728</v>
      </c>
      <c r="E123" t="s">
        <v>35</v>
      </c>
    </row>
    <row r="124" spans="2:5" x14ac:dyDescent="0.2">
      <c r="B124">
        <f>COUNTIF(C$3:C124,C124)</f>
        <v>1</v>
      </c>
      <c r="C124" t="s">
        <v>7128</v>
      </c>
      <c r="D124" t="s">
        <v>5729</v>
      </c>
      <c r="E124" t="s">
        <v>35</v>
      </c>
    </row>
    <row r="125" spans="2:5" x14ac:dyDescent="0.2">
      <c r="B125">
        <f>COUNTIF(C$3:C125,C125)</f>
        <v>1</v>
      </c>
      <c r="C125" t="s">
        <v>7129</v>
      </c>
      <c r="D125" t="s">
        <v>5730</v>
      </c>
      <c r="E125" t="s">
        <v>35</v>
      </c>
    </row>
    <row r="126" spans="2:5" x14ac:dyDescent="0.2">
      <c r="B126">
        <f>COUNTIF(C$3:C126,C126)</f>
        <v>1</v>
      </c>
      <c r="C126" t="s">
        <v>7130</v>
      </c>
      <c r="D126" t="s">
        <v>5731</v>
      </c>
      <c r="E126" t="s">
        <v>35</v>
      </c>
    </row>
    <row r="127" spans="2:5" x14ac:dyDescent="0.2">
      <c r="B127">
        <f>COUNTIF(C$3:C127,C127)</f>
        <v>1</v>
      </c>
      <c r="C127" t="s">
        <v>7131</v>
      </c>
      <c r="D127" t="s">
        <v>5732</v>
      </c>
      <c r="E127" t="s">
        <v>7</v>
      </c>
    </row>
    <row r="128" spans="2:5" x14ac:dyDescent="0.2">
      <c r="B128">
        <f>COUNTIF(C$3:C128,C128)</f>
        <v>1</v>
      </c>
      <c r="C128" t="s">
        <v>7132</v>
      </c>
      <c r="D128" t="s">
        <v>5733</v>
      </c>
      <c r="E128" t="s">
        <v>7</v>
      </c>
    </row>
    <row r="129" spans="2:5" x14ac:dyDescent="0.2">
      <c r="B129">
        <f>COUNTIF(C$3:C129,C129)</f>
        <v>1</v>
      </c>
      <c r="C129" t="s">
        <v>7133</v>
      </c>
      <c r="D129" t="s">
        <v>5734</v>
      </c>
      <c r="E129" t="s">
        <v>35</v>
      </c>
    </row>
    <row r="130" spans="2:5" x14ac:dyDescent="0.2">
      <c r="B130">
        <f>COUNTIF(C$3:C130,C130)</f>
        <v>1</v>
      </c>
      <c r="C130" t="s">
        <v>7134</v>
      </c>
      <c r="D130" t="s">
        <v>5735</v>
      </c>
      <c r="E130" t="s">
        <v>35</v>
      </c>
    </row>
    <row r="131" spans="2:5" x14ac:dyDescent="0.2">
      <c r="B131">
        <f>COUNTIF(C$3:C131,C131)</f>
        <v>1</v>
      </c>
      <c r="C131" t="s">
        <v>7135</v>
      </c>
      <c r="D131" t="s">
        <v>5736</v>
      </c>
      <c r="E131" t="s">
        <v>35</v>
      </c>
    </row>
    <row r="132" spans="2:5" x14ac:dyDescent="0.2">
      <c r="B132">
        <f>COUNTIF(C$3:C132,C132)</f>
        <v>1</v>
      </c>
      <c r="C132" t="s">
        <v>7136</v>
      </c>
      <c r="D132" t="s">
        <v>5737</v>
      </c>
      <c r="E132" t="s">
        <v>35</v>
      </c>
    </row>
    <row r="133" spans="2:5" x14ac:dyDescent="0.2">
      <c r="B133">
        <f>COUNTIF(C$3:C133,C133)</f>
        <v>1</v>
      </c>
      <c r="C133" t="s">
        <v>7137</v>
      </c>
      <c r="D133" t="s">
        <v>5738</v>
      </c>
      <c r="E133" t="s">
        <v>35</v>
      </c>
    </row>
    <row r="134" spans="2:5" x14ac:dyDescent="0.2">
      <c r="B134">
        <f>COUNTIF(C$3:C134,C134)</f>
        <v>1</v>
      </c>
      <c r="C134" t="s">
        <v>7138</v>
      </c>
      <c r="D134" t="s">
        <v>5739</v>
      </c>
      <c r="E134" t="s">
        <v>35</v>
      </c>
    </row>
    <row r="135" spans="2:5" x14ac:dyDescent="0.2">
      <c r="B135">
        <f>COUNTIF(C$3:C135,C135)</f>
        <v>1</v>
      </c>
      <c r="C135" t="s">
        <v>7139</v>
      </c>
      <c r="D135" t="s">
        <v>5740</v>
      </c>
      <c r="E135" t="s">
        <v>35</v>
      </c>
    </row>
    <row r="136" spans="2:5" x14ac:dyDescent="0.2">
      <c r="B136">
        <f>COUNTIF(C$3:C136,C136)</f>
        <v>1</v>
      </c>
      <c r="C136" t="s">
        <v>7140</v>
      </c>
      <c r="D136" t="s">
        <v>5741</v>
      </c>
      <c r="E136" t="s">
        <v>35</v>
      </c>
    </row>
    <row r="137" spans="2:5" x14ac:dyDescent="0.2">
      <c r="B137">
        <f>COUNTIF(C$3:C137,C137)</f>
        <v>1</v>
      </c>
      <c r="C137" t="s">
        <v>7141</v>
      </c>
      <c r="D137" t="s">
        <v>5742</v>
      </c>
      <c r="E137" t="s">
        <v>35</v>
      </c>
    </row>
    <row r="138" spans="2:5" x14ac:dyDescent="0.2">
      <c r="B138">
        <f>COUNTIF(C$3:C138,C138)</f>
        <v>1</v>
      </c>
      <c r="C138" t="s">
        <v>7142</v>
      </c>
      <c r="D138" t="s">
        <v>5743</v>
      </c>
      <c r="E138" t="s">
        <v>35</v>
      </c>
    </row>
    <row r="139" spans="2:5" x14ac:dyDescent="0.2">
      <c r="B139">
        <f>COUNTIF(C$3:C139,C139)</f>
        <v>1</v>
      </c>
      <c r="C139" t="s">
        <v>7143</v>
      </c>
      <c r="D139" t="s">
        <v>5744</v>
      </c>
      <c r="E139" t="s">
        <v>35</v>
      </c>
    </row>
    <row r="140" spans="2:5" x14ac:dyDescent="0.2">
      <c r="B140">
        <f>COUNTIF(C$3:C140,C140)</f>
        <v>1</v>
      </c>
      <c r="C140" t="s">
        <v>7144</v>
      </c>
      <c r="D140" t="s">
        <v>5745</v>
      </c>
      <c r="E140" t="s">
        <v>35</v>
      </c>
    </row>
    <row r="141" spans="2:5" x14ac:dyDescent="0.2">
      <c r="B141">
        <f>COUNTIF(C$3:C141,C141)</f>
        <v>1</v>
      </c>
      <c r="C141" t="s">
        <v>7145</v>
      </c>
      <c r="D141" t="s">
        <v>5746</v>
      </c>
      <c r="E141" t="s">
        <v>35</v>
      </c>
    </row>
    <row r="142" spans="2:5" x14ac:dyDescent="0.2">
      <c r="B142">
        <f>COUNTIF(C$3:C142,C142)</f>
        <v>1</v>
      </c>
      <c r="C142" t="s">
        <v>7146</v>
      </c>
      <c r="D142" t="s">
        <v>5747</v>
      </c>
      <c r="E142" t="s">
        <v>35</v>
      </c>
    </row>
    <row r="143" spans="2:5" x14ac:dyDescent="0.2">
      <c r="B143">
        <f>COUNTIF(C$3:C143,C143)</f>
        <v>1</v>
      </c>
      <c r="C143" t="s">
        <v>7147</v>
      </c>
      <c r="D143" t="s">
        <v>5748</v>
      </c>
      <c r="E143" t="s">
        <v>35</v>
      </c>
    </row>
    <row r="144" spans="2:5" x14ac:dyDescent="0.2">
      <c r="B144">
        <f>COUNTIF(C$3:C144,C144)</f>
        <v>1</v>
      </c>
      <c r="C144" t="s">
        <v>7148</v>
      </c>
      <c r="D144" t="s">
        <v>5749</v>
      </c>
      <c r="E144" t="s">
        <v>35</v>
      </c>
    </row>
    <row r="145" spans="2:5" x14ac:dyDescent="0.2">
      <c r="B145">
        <f>COUNTIF(C$3:C145,C145)</f>
        <v>1</v>
      </c>
      <c r="C145" t="s">
        <v>7149</v>
      </c>
      <c r="D145" t="s">
        <v>5750</v>
      </c>
      <c r="E145" t="s">
        <v>35</v>
      </c>
    </row>
    <row r="146" spans="2:5" x14ac:dyDescent="0.2">
      <c r="B146">
        <f>COUNTIF(C$3:C146,C146)</f>
        <v>1</v>
      </c>
      <c r="C146" t="s">
        <v>7150</v>
      </c>
      <c r="D146" t="s">
        <v>5751</v>
      </c>
      <c r="E146" t="s">
        <v>35</v>
      </c>
    </row>
    <row r="147" spans="2:5" x14ac:dyDescent="0.2">
      <c r="B147">
        <f>COUNTIF(C$3:C147,C147)</f>
        <v>1</v>
      </c>
      <c r="C147" t="s">
        <v>7151</v>
      </c>
      <c r="D147" t="s">
        <v>5752</v>
      </c>
      <c r="E147" t="s">
        <v>35</v>
      </c>
    </row>
    <row r="148" spans="2:5" x14ac:dyDescent="0.2">
      <c r="B148">
        <f>COUNTIF(C$3:C148,C148)</f>
        <v>1</v>
      </c>
      <c r="C148" t="s">
        <v>7152</v>
      </c>
      <c r="D148" t="s">
        <v>5753</v>
      </c>
      <c r="E148" t="s">
        <v>35</v>
      </c>
    </row>
    <row r="149" spans="2:5" x14ac:dyDescent="0.2">
      <c r="B149">
        <f>COUNTIF(C$3:C149,C149)</f>
        <v>1</v>
      </c>
      <c r="C149" t="s">
        <v>7153</v>
      </c>
      <c r="D149" t="s">
        <v>5754</v>
      </c>
      <c r="E149" t="s">
        <v>35</v>
      </c>
    </row>
    <row r="150" spans="2:5" x14ac:dyDescent="0.2">
      <c r="B150">
        <f>COUNTIF(C$3:C150,C150)</f>
        <v>1</v>
      </c>
      <c r="C150" t="s">
        <v>7154</v>
      </c>
      <c r="D150" t="s">
        <v>5755</v>
      </c>
      <c r="E150" t="s">
        <v>35</v>
      </c>
    </row>
    <row r="151" spans="2:5" x14ac:dyDescent="0.2">
      <c r="B151">
        <f>COUNTIF(C$3:C151,C151)</f>
        <v>1</v>
      </c>
      <c r="C151" t="s">
        <v>7155</v>
      </c>
      <c r="D151" t="s">
        <v>5756</v>
      </c>
      <c r="E151" t="s">
        <v>35</v>
      </c>
    </row>
    <row r="152" spans="2:5" x14ac:dyDescent="0.2">
      <c r="B152">
        <f>COUNTIF(C$3:C152,C152)</f>
        <v>1</v>
      </c>
      <c r="C152" t="s">
        <v>7156</v>
      </c>
      <c r="D152" t="s">
        <v>5757</v>
      </c>
      <c r="E152" t="s">
        <v>35</v>
      </c>
    </row>
    <row r="153" spans="2:5" x14ac:dyDescent="0.2">
      <c r="B153">
        <f>COUNTIF(C$3:C153,C153)</f>
        <v>1</v>
      </c>
      <c r="C153" t="s">
        <v>7157</v>
      </c>
      <c r="D153" t="s">
        <v>5758</v>
      </c>
      <c r="E153" t="s">
        <v>35</v>
      </c>
    </row>
    <row r="154" spans="2:5" x14ac:dyDescent="0.2">
      <c r="B154">
        <f>COUNTIF(C$3:C154,C154)</f>
        <v>1</v>
      </c>
      <c r="C154" t="s">
        <v>7158</v>
      </c>
      <c r="D154" t="s">
        <v>5759</v>
      </c>
      <c r="E154" t="s">
        <v>35</v>
      </c>
    </row>
    <row r="155" spans="2:5" x14ac:dyDescent="0.2">
      <c r="B155">
        <f>COUNTIF(C$3:C155,C155)</f>
        <v>1</v>
      </c>
      <c r="C155" t="s">
        <v>7159</v>
      </c>
      <c r="D155" t="s">
        <v>5760</v>
      </c>
      <c r="E155" t="s">
        <v>273</v>
      </c>
    </row>
    <row r="156" spans="2:5" x14ac:dyDescent="0.2">
      <c r="B156">
        <f>COUNTIF(C$3:C156,C156)</f>
        <v>1</v>
      </c>
      <c r="C156" t="s">
        <v>7160</v>
      </c>
      <c r="D156" t="s">
        <v>5761</v>
      </c>
      <c r="E156" t="s">
        <v>273</v>
      </c>
    </row>
    <row r="157" spans="2:5" x14ac:dyDescent="0.2">
      <c r="B157">
        <f>COUNTIF(C$3:C157,C157)</f>
        <v>1</v>
      </c>
      <c r="C157" t="s">
        <v>7161</v>
      </c>
      <c r="D157" t="s">
        <v>5762</v>
      </c>
      <c r="E157" t="s">
        <v>7</v>
      </c>
    </row>
    <row r="158" spans="2:5" x14ac:dyDescent="0.2">
      <c r="B158">
        <f>COUNTIF(C$3:C158,C158)</f>
        <v>1</v>
      </c>
      <c r="C158" t="s">
        <v>7162</v>
      </c>
      <c r="D158" t="s">
        <v>5763</v>
      </c>
      <c r="E158" t="s">
        <v>7</v>
      </c>
    </row>
    <row r="159" spans="2:5" x14ac:dyDescent="0.2">
      <c r="B159">
        <f>COUNTIF(C$3:C159,C159)</f>
        <v>1</v>
      </c>
      <c r="C159" t="s">
        <v>7163</v>
      </c>
      <c r="D159" t="s">
        <v>5764</v>
      </c>
      <c r="E159" t="s">
        <v>7</v>
      </c>
    </row>
    <row r="160" spans="2:5" x14ac:dyDescent="0.2">
      <c r="B160">
        <f>COUNTIF(C$3:C160,C160)</f>
        <v>1</v>
      </c>
      <c r="C160" t="s">
        <v>7164</v>
      </c>
      <c r="D160" t="s">
        <v>5765</v>
      </c>
      <c r="E160" t="s">
        <v>7</v>
      </c>
    </row>
    <row r="161" spans="2:5" x14ac:dyDescent="0.2">
      <c r="B161">
        <f>COUNTIF(C$3:C161,C161)</f>
        <v>1</v>
      </c>
      <c r="C161" t="s">
        <v>7165</v>
      </c>
      <c r="D161" t="s">
        <v>5766</v>
      </c>
      <c r="E161" t="s">
        <v>7</v>
      </c>
    </row>
    <row r="162" spans="2:5" x14ac:dyDescent="0.2">
      <c r="B162">
        <f>COUNTIF(C$3:C162,C162)</f>
        <v>1</v>
      </c>
      <c r="C162" t="s">
        <v>7166</v>
      </c>
      <c r="D162" t="s">
        <v>5767</v>
      </c>
      <c r="E162" t="s">
        <v>7</v>
      </c>
    </row>
    <row r="163" spans="2:5" x14ac:dyDescent="0.2">
      <c r="B163">
        <f>COUNTIF(C$3:C163,C163)</f>
        <v>1</v>
      </c>
      <c r="C163" t="s">
        <v>7167</v>
      </c>
      <c r="D163" t="s">
        <v>5768</v>
      </c>
      <c r="E163" t="s">
        <v>273</v>
      </c>
    </row>
    <row r="164" spans="2:5" x14ac:dyDescent="0.2">
      <c r="B164">
        <f>COUNTIF(C$3:C164,C164)</f>
        <v>1</v>
      </c>
      <c r="C164" t="s">
        <v>7168</v>
      </c>
      <c r="D164" t="s">
        <v>5769</v>
      </c>
      <c r="E164" t="s">
        <v>273</v>
      </c>
    </row>
    <row r="165" spans="2:5" x14ac:dyDescent="0.2">
      <c r="B165">
        <f>COUNTIF(C$3:C165,C165)</f>
        <v>1</v>
      </c>
      <c r="C165" t="s">
        <v>7169</v>
      </c>
      <c r="D165" t="s">
        <v>5770</v>
      </c>
      <c r="E165" t="s">
        <v>273</v>
      </c>
    </row>
    <row r="166" spans="2:5" x14ac:dyDescent="0.2">
      <c r="B166">
        <f>COUNTIF(C$3:C166,C166)</f>
        <v>1</v>
      </c>
      <c r="C166" t="s">
        <v>7170</v>
      </c>
      <c r="D166" t="s">
        <v>5771</v>
      </c>
      <c r="E166" t="s">
        <v>273</v>
      </c>
    </row>
    <row r="167" spans="2:5" x14ac:dyDescent="0.2">
      <c r="B167">
        <f>COUNTIF(C$3:C167,C167)</f>
        <v>1</v>
      </c>
      <c r="C167" t="s">
        <v>7171</v>
      </c>
      <c r="D167" t="s">
        <v>5772</v>
      </c>
      <c r="E167" t="s">
        <v>273</v>
      </c>
    </row>
    <row r="168" spans="2:5" x14ac:dyDescent="0.2">
      <c r="B168">
        <f>COUNTIF(C$3:C168,C168)</f>
        <v>1</v>
      </c>
      <c r="C168" t="s">
        <v>7172</v>
      </c>
      <c r="D168" t="s">
        <v>5773</v>
      </c>
      <c r="E168" t="s">
        <v>35</v>
      </c>
    </row>
    <row r="169" spans="2:5" x14ac:dyDescent="0.2">
      <c r="B169">
        <f>COUNTIF(C$3:C169,C169)</f>
        <v>1</v>
      </c>
      <c r="C169" t="s">
        <v>7173</v>
      </c>
      <c r="D169" t="s">
        <v>5774</v>
      </c>
      <c r="E169" t="s">
        <v>35</v>
      </c>
    </row>
    <row r="170" spans="2:5" x14ac:dyDescent="0.2">
      <c r="B170">
        <f>COUNTIF(C$3:C170,C170)</f>
        <v>1</v>
      </c>
      <c r="C170" t="s">
        <v>7174</v>
      </c>
      <c r="D170" t="s">
        <v>5775</v>
      </c>
      <c r="E170" t="s">
        <v>35</v>
      </c>
    </row>
    <row r="171" spans="2:5" x14ac:dyDescent="0.2">
      <c r="B171">
        <f>COUNTIF(C$3:C171,C171)</f>
        <v>1</v>
      </c>
      <c r="C171" t="s">
        <v>7175</v>
      </c>
      <c r="D171" t="s">
        <v>5776</v>
      </c>
      <c r="E171" t="s">
        <v>35</v>
      </c>
    </row>
    <row r="172" spans="2:5" x14ac:dyDescent="0.2">
      <c r="B172">
        <f>COUNTIF(C$3:C172,C172)</f>
        <v>1</v>
      </c>
      <c r="C172" t="s">
        <v>7176</v>
      </c>
      <c r="D172" t="s">
        <v>5777</v>
      </c>
      <c r="E172" t="s">
        <v>35</v>
      </c>
    </row>
    <row r="173" spans="2:5" x14ac:dyDescent="0.2">
      <c r="B173">
        <f>COUNTIF(C$3:C173,C173)</f>
        <v>1</v>
      </c>
      <c r="C173" t="s">
        <v>7177</v>
      </c>
      <c r="D173" t="s">
        <v>5778</v>
      </c>
      <c r="E173" t="s">
        <v>35</v>
      </c>
    </row>
    <row r="174" spans="2:5" x14ac:dyDescent="0.2">
      <c r="B174">
        <f>COUNTIF(C$3:C174,C174)</f>
        <v>1</v>
      </c>
      <c r="C174" t="s">
        <v>7178</v>
      </c>
      <c r="D174" t="s">
        <v>5779</v>
      </c>
      <c r="E174" t="s">
        <v>35</v>
      </c>
    </row>
    <row r="175" spans="2:5" x14ac:dyDescent="0.2">
      <c r="B175">
        <f>COUNTIF(C$3:C175,C175)</f>
        <v>1</v>
      </c>
      <c r="C175" t="s">
        <v>7179</v>
      </c>
      <c r="D175" t="s">
        <v>5780</v>
      </c>
      <c r="E175" t="s">
        <v>35</v>
      </c>
    </row>
    <row r="176" spans="2:5" x14ac:dyDescent="0.2">
      <c r="B176">
        <f>COUNTIF(C$3:C176,C176)</f>
        <v>1</v>
      </c>
      <c r="C176" t="s">
        <v>7180</v>
      </c>
      <c r="D176" t="s">
        <v>5781</v>
      </c>
      <c r="E176" t="s">
        <v>35</v>
      </c>
    </row>
    <row r="177" spans="2:5" x14ac:dyDescent="0.2">
      <c r="B177">
        <f>COUNTIF(C$3:C177,C177)</f>
        <v>1</v>
      </c>
      <c r="C177" t="s">
        <v>7181</v>
      </c>
      <c r="D177" t="s">
        <v>5782</v>
      </c>
      <c r="E177" t="s">
        <v>35</v>
      </c>
    </row>
    <row r="178" spans="2:5" x14ac:dyDescent="0.2">
      <c r="B178">
        <f>COUNTIF(C$3:C178,C178)</f>
        <v>1</v>
      </c>
      <c r="C178" t="s">
        <v>1275</v>
      </c>
      <c r="D178" t="s">
        <v>5783</v>
      </c>
      <c r="E178" t="s">
        <v>273</v>
      </c>
    </row>
    <row r="179" spans="2:5" x14ac:dyDescent="0.2">
      <c r="B179">
        <f>COUNTIF(C$3:C179,C179)</f>
        <v>1</v>
      </c>
      <c r="C179" t="s">
        <v>7182</v>
      </c>
      <c r="D179" t="s">
        <v>5784</v>
      </c>
      <c r="E179" t="s">
        <v>273</v>
      </c>
    </row>
    <row r="180" spans="2:5" x14ac:dyDescent="0.2">
      <c r="B180">
        <f>COUNTIF(C$3:C180,C180)</f>
        <v>1</v>
      </c>
      <c r="C180" t="s">
        <v>7183</v>
      </c>
      <c r="D180" t="s">
        <v>5785</v>
      </c>
      <c r="E180" t="s">
        <v>273</v>
      </c>
    </row>
    <row r="181" spans="2:5" x14ac:dyDescent="0.2">
      <c r="B181">
        <f>COUNTIF(C$3:C181,C181)</f>
        <v>1</v>
      </c>
      <c r="C181" t="s">
        <v>7184</v>
      </c>
      <c r="D181" t="s">
        <v>5786</v>
      </c>
      <c r="E181" t="s">
        <v>35</v>
      </c>
    </row>
    <row r="182" spans="2:5" x14ac:dyDescent="0.2">
      <c r="B182">
        <f>COUNTIF(C$3:C182,C182)</f>
        <v>1</v>
      </c>
      <c r="C182" t="s">
        <v>7185</v>
      </c>
      <c r="D182" t="s">
        <v>5787</v>
      </c>
      <c r="E182" t="s">
        <v>35</v>
      </c>
    </row>
    <row r="183" spans="2:5" x14ac:dyDescent="0.2">
      <c r="B183">
        <f>COUNTIF(C$3:C183,C183)</f>
        <v>2</v>
      </c>
      <c r="C183" t="s">
        <v>7185</v>
      </c>
      <c r="D183" t="s">
        <v>5787</v>
      </c>
      <c r="E183" t="s">
        <v>7</v>
      </c>
    </row>
    <row r="184" spans="2:5" x14ac:dyDescent="0.2">
      <c r="B184">
        <f>COUNTIF(C$3:C184,C184)</f>
        <v>1</v>
      </c>
      <c r="C184" t="s">
        <v>7186</v>
      </c>
      <c r="D184" t="s">
        <v>5788</v>
      </c>
      <c r="E184" t="s">
        <v>35</v>
      </c>
    </row>
    <row r="185" spans="2:5" x14ac:dyDescent="0.2">
      <c r="B185">
        <f>COUNTIF(C$3:C185,C185)</f>
        <v>1</v>
      </c>
      <c r="C185" t="s">
        <v>7187</v>
      </c>
      <c r="D185" t="s">
        <v>5789</v>
      </c>
      <c r="E185" t="s">
        <v>35</v>
      </c>
    </row>
    <row r="186" spans="2:5" x14ac:dyDescent="0.2">
      <c r="B186">
        <f>COUNTIF(C$3:C186,C186)</f>
        <v>2</v>
      </c>
      <c r="C186" t="s">
        <v>7187</v>
      </c>
      <c r="D186" t="s">
        <v>5789</v>
      </c>
      <c r="E186" t="s">
        <v>7</v>
      </c>
    </row>
    <row r="187" spans="2:5" x14ac:dyDescent="0.2">
      <c r="B187">
        <f>COUNTIF(C$3:C187,C187)</f>
        <v>1</v>
      </c>
      <c r="C187" t="s">
        <v>1281</v>
      </c>
      <c r="D187" t="s">
        <v>5790</v>
      </c>
      <c r="E187" t="s">
        <v>273</v>
      </c>
    </row>
    <row r="188" spans="2:5" x14ac:dyDescent="0.2">
      <c r="B188">
        <f>COUNTIF(C$3:C188,C188)</f>
        <v>1</v>
      </c>
      <c r="C188" t="s">
        <v>7188</v>
      </c>
      <c r="D188" t="s">
        <v>5791</v>
      </c>
      <c r="E188" t="s">
        <v>35</v>
      </c>
    </row>
    <row r="189" spans="2:5" x14ac:dyDescent="0.2">
      <c r="B189">
        <f>COUNTIF(C$3:C189,C189)</f>
        <v>2</v>
      </c>
      <c r="C189" t="s">
        <v>7188</v>
      </c>
      <c r="D189" t="s">
        <v>5791</v>
      </c>
      <c r="E189" t="s">
        <v>7</v>
      </c>
    </row>
    <row r="190" spans="2:5" x14ac:dyDescent="0.2">
      <c r="B190">
        <f>COUNTIF(C$3:C190,C190)</f>
        <v>1</v>
      </c>
      <c r="C190" t="s">
        <v>7189</v>
      </c>
      <c r="D190" t="s">
        <v>5792</v>
      </c>
      <c r="E190" t="s">
        <v>35</v>
      </c>
    </row>
    <row r="191" spans="2:5" x14ac:dyDescent="0.2">
      <c r="B191">
        <f>COUNTIF(C$3:C191,C191)</f>
        <v>2</v>
      </c>
      <c r="C191" t="s">
        <v>7189</v>
      </c>
      <c r="D191" t="s">
        <v>5792</v>
      </c>
      <c r="E191" t="s">
        <v>7</v>
      </c>
    </row>
    <row r="192" spans="2:5" x14ac:dyDescent="0.2">
      <c r="B192">
        <f>COUNTIF(C$3:C192,C192)</f>
        <v>1</v>
      </c>
      <c r="C192" t="s">
        <v>7190</v>
      </c>
      <c r="D192" t="s">
        <v>5793</v>
      </c>
      <c r="E192" t="s">
        <v>35</v>
      </c>
    </row>
    <row r="193" spans="2:5" x14ac:dyDescent="0.2">
      <c r="B193">
        <f>COUNTIF(C$3:C193,C193)</f>
        <v>2</v>
      </c>
      <c r="C193" t="s">
        <v>7190</v>
      </c>
      <c r="D193" t="s">
        <v>5793</v>
      </c>
      <c r="E193" t="s">
        <v>7</v>
      </c>
    </row>
    <row r="194" spans="2:5" x14ac:dyDescent="0.2">
      <c r="B194">
        <f>COUNTIF(C$3:C194,C194)</f>
        <v>1</v>
      </c>
      <c r="C194" t="s">
        <v>7191</v>
      </c>
      <c r="D194" t="s">
        <v>5794</v>
      </c>
      <c r="E194" t="s">
        <v>35</v>
      </c>
    </row>
    <row r="195" spans="2:5" x14ac:dyDescent="0.2">
      <c r="B195">
        <f>COUNTIF(C$3:C195,C195)</f>
        <v>2</v>
      </c>
      <c r="C195" t="s">
        <v>7191</v>
      </c>
      <c r="D195" t="s">
        <v>5794</v>
      </c>
      <c r="E195" t="s">
        <v>7</v>
      </c>
    </row>
    <row r="196" spans="2:5" x14ac:dyDescent="0.2">
      <c r="B196">
        <f>COUNTIF(C$3:C196,C196)</f>
        <v>1</v>
      </c>
      <c r="C196" t="s">
        <v>7192</v>
      </c>
      <c r="D196" t="s">
        <v>5795</v>
      </c>
      <c r="E196" t="s">
        <v>35</v>
      </c>
    </row>
    <row r="197" spans="2:5" x14ac:dyDescent="0.2">
      <c r="B197">
        <f>COUNTIF(C$3:C197,C197)</f>
        <v>2</v>
      </c>
      <c r="C197" t="s">
        <v>7192</v>
      </c>
      <c r="D197" t="s">
        <v>5795</v>
      </c>
      <c r="E197" t="s">
        <v>7</v>
      </c>
    </row>
    <row r="198" spans="2:5" x14ac:dyDescent="0.2">
      <c r="B198">
        <f>COUNTIF(C$3:C198,C198)</f>
        <v>1</v>
      </c>
      <c r="C198" t="s">
        <v>7193</v>
      </c>
      <c r="D198" t="s">
        <v>5796</v>
      </c>
      <c r="E198" t="s">
        <v>35</v>
      </c>
    </row>
    <row r="199" spans="2:5" x14ac:dyDescent="0.2">
      <c r="B199">
        <f>COUNTIF(C$3:C199,C199)</f>
        <v>2</v>
      </c>
      <c r="C199" t="s">
        <v>7193</v>
      </c>
      <c r="D199" t="s">
        <v>5796</v>
      </c>
      <c r="E199" t="s">
        <v>7</v>
      </c>
    </row>
    <row r="200" spans="2:5" x14ac:dyDescent="0.2">
      <c r="B200">
        <f>COUNTIF(C$3:C200,C200)</f>
        <v>1</v>
      </c>
      <c r="C200" t="s">
        <v>7194</v>
      </c>
      <c r="D200" t="s">
        <v>5797</v>
      </c>
      <c r="E200" t="s">
        <v>35</v>
      </c>
    </row>
    <row r="201" spans="2:5" x14ac:dyDescent="0.2">
      <c r="B201">
        <f>COUNTIF(C$3:C201,C201)</f>
        <v>1</v>
      </c>
      <c r="C201" t="s">
        <v>7195</v>
      </c>
      <c r="D201" t="s">
        <v>5798</v>
      </c>
      <c r="E201" t="s">
        <v>7</v>
      </c>
    </row>
    <row r="202" spans="2:5" x14ac:dyDescent="0.2">
      <c r="B202">
        <f>COUNTIF(C$3:C202,C202)</f>
        <v>1</v>
      </c>
      <c r="C202" t="s">
        <v>1288</v>
      </c>
      <c r="D202" t="s">
        <v>5799</v>
      </c>
      <c r="E202" t="s">
        <v>1737</v>
      </c>
    </row>
    <row r="203" spans="2:5" x14ac:dyDescent="0.2">
      <c r="B203">
        <f>COUNTIF(C$3:C203,C203)</f>
        <v>1</v>
      </c>
      <c r="C203" t="s">
        <v>1290</v>
      </c>
      <c r="D203" t="s">
        <v>5800</v>
      </c>
      <c r="E203" t="s">
        <v>273</v>
      </c>
    </row>
    <row r="204" spans="2:5" x14ac:dyDescent="0.2">
      <c r="B204">
        <f>COUNTIF(C$3:C204,C204)</f>
        <v>1</v>
      </c>
      <c r="C204" t="s">
        <v>7196</v>
      </c>
      <c r="D204" t="s">
        <v>5801</v>
      </c>
      <c r="E204" t="s">
        <v>322</v>
      </c>
    </row>
    <row r="205" spans="2:5" x14ac:dyDescent="0.2">
      <c r="B205">
        <f>COUNTIF(C$3:C205,C205)</f>
        <v>1</v>
      </c>
      <c r="C205" t="s">
        <v>7197</v>
      </c>
      <c r="D205" t="s">
        <v>5802</v>
      </c>
      <c r="E205" t="s">
        <v>35</v>
      </c>
    </row>
    <row r="206" spans="2:5" x14ac:dyDescent="0.2">
      <c r="B206">
        <f>COUNTIF(C$3:C206,C206)</f>
        <v>1</v>
      </c>
      <c r="C206" t="s">
        <v>7198</v>
      </c>
      <c r="D206" t="s">
        <v>5803</v>
      </c>
      <c r="E206" t="s">
        <v>35</v>
      </c>
    </row>
    <row r="207" spans="2:5" x14ac:dyDescent="0.2">
      <c r="B207">
        <f>COUNTIF(C$3:C207,C207)</f>
        <v>1</v>
      </c>
      <c r="C207" t="s">
        <v>7199</v>
      </c>
      <c r="D207" t="s">
        <v>5804</v>
      </c>
      <c r="E207" t="s">
        <v>35</v>
      </c>
    </row>
    <row r="208" spans="2:5" x14ac:dyDescent="0.2">
      <c r="B208">
        <f>COUNTIF(C$3:C208,C208)</f>
        <v>1</v>
      </c>
      <c r="C208" t="s">
        <v>7200</v>
      </c>
      <c r="D208" t="s">
        <v>5805</v>
      </c>
      <c r="E208" t="s">
        <v>35</v>
      </c>
    </row>
    <row r="209" spans="2:5" x14ac:dyDescent="0.2">
      <c r="B209">
        <f>COUNTIF(C$3:C209,C209)</f>
        <v>1</v>
      </c>
      <c r="C209" t="s">
        <v>7201</v>
      </c>
      <c r="D209" t="s">
        <v>5806</v>
      </c>
      <c r="E209" t="s">
        <v>35</v>
      </c>
    </row>
    <row r="210" spans="2:5" x14ac:dyDescent="0.2">
      <c r="B210">
        <f>COUNTIF(C$3:C210,C210)</f>
        <v>1</v>
      </c>
      <c r="C210" t="s">
        <v>7202</v>
      </c>
      <c r="D210" t="s">
        <v>5807</v>
      </c>
      <c r="E210" t="s">
        <v>35</v>
      </c>
    </row>
    <row r="211" spans="2:5" x14ac:dyDescent="0.2">
      <c r="B211">
        <f>COUNTIF(C$3:C211,C211)</f>
        <v>1</v>
      </c>
      <c r="C211" t="s">
        <v>7203</v>
      </c>
      <c r="D211" t="s">
        <v>5808</v>
      </c>
      <c r="E211" t="s">
        <v>35</v>
      </c>
    </row>
    <row r="212" spans="2:5" x14ac:dyDescent="0.2">
      <c r="B212">
        <f>COUNTIF(C$3:C212,C212)</f>
        <v>1</v>
      </c>
      <c r="C212" t="s">
        <v>7204</v>
      </c>
      <c r="D212" t="s">
        <v>5809</v>
      </c>
      <c r="E212" t="s">
        <v>35</v>
      </c>
    </row>
    <row r="213" spans="2:5" x14ac:dyDescent="0.2">
      <c r="B213">
        <f>COUNTIF(C$3:C213,C213)</f>
        <v>1</v>
      </c>
      <c r="C213" t="s">
        <v>7205</v>
      </c>
      <c r="D213" t="s">
        <v>5810</v>
      </c>
      <c r="E213" t="s">
        <v>35</v>
      </c>
    </row>
    <row r="214" spans="2:5" x14ac:dyDescent="0.2">
      <c r="B214">
        <f>COUNTIF(C$3:C214,C214)</f>
        <v>1</v>
      </c>
      <c r="C214" t="s">
        <v>7206</v>
      </c>
      <c r="D214" t="s">
        <v>5811</v>
      </c>
      <c r="E214" t="s">
        <v>35</v>
      </c>
    </row>
    <row r="215" spans="2:5" x14ac:dyDescent="0.2">
      <c r="B215">
        <f>COUNTIF(C$3:C215,C215)</f>
        <v>1</v>
      </c>
      <c r="C215" t="s">
        <v>7207</v>
      </c>
      <c r="D215" t="s">
        <v>5812</v>
      </c>
      <c r="E215" t="s">
        <v>35</v>
      </c>
    </row>
    <row r="216" spans="2:5" x14ac:dyDescent="0.2">
      <c r="B216">
        <f>COUNTIF(C$3:C216,C216)</f>
        <v>1</v>
      </c>
      <c r="C216" t="s">
        <v>7208</v>
      </c>
      <c r="D216" t="s">
        <v>5813</v>
      </c>
      <c r="E216" t="s">
        <v>35</v>
      </c>
    </row>
    <row r="217" spans="2:5" x14ac:dyDescent="0.2">
      <c r="B217">
        <f>COUNTIF(C$3:C217,C217)</f>
        <v>1</v>
      </c>
      <c r="C217" t="s">
        <v>7209</v>
      </c>
      <c r="D217" t="s">
        <v>5814</v>
      </c>
      <c r="E217" t="s">
        <v>35</v>
      </c>
    </row>
    <row r="218" spans="2:5" x14ac:dyDescent="0.2">
      <c r="B218">
        <f>COUNTIF(C$3:C218,C218)</f>
        <v>1</v>
      </c>
      <c r="C218" t="s">
        <v>7210</v>
      </c>
      <c r="D218" t="s">
        <v>5815</v>
      </c>
      <c r="E218" t="s">
        <v>35</v>
      </c>
    </row>
    <row r="219" spans="2:5" x14ac:dyDescent="0.2">
      <c r="B219">
        <f>COUNTIF(C$3:C219,C219)</f>
        <v>1</v>
      </c>
      <c r="C219" t="s">
        <v>7211</v>
      </c>
      <c r="D219" t="s">
        <v>5816</v>
      </c>
      <c r="E219" t="s">
        <v>35</v>
      </c>
    </row>
    <row r="220" spans="2:5" x14ac:dyDescent="0.2">
      <c r="B220">
        <f>COUNTIF(C$3:C220,C220)</f>
        <v>1</v>
      </c>
      <c r="C220" t="s">
        <v>7212</v>
      </c>
      <c r="D220" t="s">
        <v>5817</v>
      </c>
      <c r="E220" t="s">
        <v>35</v>
      </c>
    </row>
    <row r="221" spans="2:5" x14ac:dyDescent="0.2">
      <c r="B221">
        <f>COUNTIF(C$3:C221,C221)</f>
        <v>1</v>
      </c>
      <c r="C221" t="s">
        <v>7213</v>
      </c>
      <c r="D221" t="s">
        <v>5818</v>
      </c>
      <c r="E221" t="s">
        <v>35</v>
      </c>
    </row>
    <row r="222" spans="2:5" x14ac:dyDescent="0.2">
      <c r="B222">
        <f>COUNTIF(C$3:C222,C222)</f>
        <v>1</v>
      </c>
      <c r="C222" t="s">
        <v>7214</v>
      </c>
      <c r="D222" t="s">
        <v>5819</v>
      </c>
      <c r="E222" t="s">
        <v>273</v>
      </c>
    </row>
    <row r="223" spans="2:5" x14ac:dyDescent="0.2">
      <c r="B223">
        <f>COUNTIF(C$3:C223,C223)</f>
        <v>1</v>
      </c>
      <c r="C223" t="s">
        <v>7215</v>
      </c>
      <c r="D223" t="s">
        <v>5820</v>
      </c>
      <c r="E223" t="s">
        <v>273</v>
      </c>
    </row>
    <row r="224" spans="2:5" x14ac:dyDescent="0.2">
      <c r="B224">
        <f>COUNTIF(C$3:C224,C224)</f>
        <v>1</v>
      </c>
      <c r="C224" t="s">
        <v>7216</v>
      </c>
      <c r="D224" t="s">
        <v>5821</v>
      </c>
      <c r="E224" t="s">
        <v>273</v>
      </c>
    </row>
    <row r="225" spans="2:5" x14ac:dyDescent="0.2">
      <c r="B225">
        <f>COUNTIF(C$3:C225,C225)</f>
        <v>1</v>
      </c>
      <c r="C225" t="s">
        <v>7217</v>
      </c>
      <c r="D225" t="s">
        <v>5822</v>
      </c>
      <c r="E225" t="s">
        <v>273</v>
      </c>
    </row>
    <row r="226" spans="2:5" x14ac:dyDescent="0.2">
      <c r="B226">
        <f>COUNTIF(C$3:C226,C226)</f>
        <v>1</v>
      </c>
      <c r="C226" t="s">
        <v>7218</v>
      </c>
      <c r="D226" t="s">
        <v>5823</v>
      </c>
      <c r="E226" t="s">
        <v>273</v>
      </c>
    </row>
    <row r="227" spans="2:5" x14ac:dyDescent="0.2">
      <c r="B227">
        <f>COUNTIF(C$3:C227,C227)</f>
        <v>1</v>
      </c>
      <c r="C227" t="s">
        <v>7219</v>
      </c>
      <c r="D227" t="s">
        <v>5824</v>
      </c>
      <c r="E227" t="s">
        <v>273</v>
      </c>
    </row>
    <row r="228" spans="2:5" x14ac:dyDescent="0.2">
      <c r="B228">
        <f>COUNTIF(C$3:C228,C228)</f>
        <v>1</v>
      </c>
      <c r="C228" t="s">
        <v>7220</v>
      </c>
      <c r="D228" t="s">
        <v>5825</v>
      </c>
      <c r="E228" t="s">
        <v>273</v>
      </c>
    </row>
    <row r="229" spans="2:5" x14ac:dyDescent="0.2">
      <c r="B229">
        <f>COUNTIF(C$3:C229,C229)</f>
        <v>1</v>
      </c>
      <c r="C229" t="s">
        <v>7221</v>
      </c>
      <c r="D229" t="s">
        <v>5826</v>
      </c>
      <c r="E229" t="s">
        <v>273</v>
      </c>
    </row>
    <row r="230" spans="2:5" x14ac:dyDescent="0.2">
      <c r="B230">
        <f>COUNTIF(C$3:C230,C230)</f>
        <v>1</v>
      </c>
      <c r="C230" t="s">
        <v>7222</v>
      </c>
      <c r="D230" t="s">
        <v>5827</v>
      </c>
      <c r="E230" t="s">
        <v>273</v>
      </c>
    </row>
    <row r="231" spans="2:5" x14ac:dyDescent="0.2">
      <c r="B231">
        <f>COUNTIF(C$3:C231,C231)</f>
        <v>1</v>
      </c>
      <c r="C231" t="s">
        <v>7223</v>
      </c>
      <c r="D231" t="s">
        <v>5828</v>
      </c>
      <c r="E231" t="s">
        <v>273</v>
      </c>
    </row>
    <row r="232" spans="2:5" x14ac:dyDescent="0.2">
      <c r="B232">
        <f>COUNTIF(C$3:C232,C232)</f>
        <v>1</v>
      </c>
      <c r="C232" t="s">
        <v>7224</v>
      </c>
      <c r="D232" t="s">
        <v>5829</v>
      </c>
      <c r="E232" t="s">
        <v>273</v>
      </c>
    </row>
    <row r="233" spans="2:5" x14ac:dyDescent="0.2">
      <c r="B233">
        <f>COUNTIF(C$3:C233,C233)</f>
        <v>1</v>
      </c>
      <c r="C233" t="s">
        <v>7225</v>
      </c>
      <c r="D233" t="s">
        <v>5830</v>
      </c>
      <c r="E233" t="s">
        <v>273</v>
      </c>
    </row>
    <row r="234" spans="2:5" x14ac:dyDescent="0.2">
      <c r="B234">
        <f>COUNTIF(C$3:C234,C234)</f>
        <v>1</v>
      </c>
      <c r="C234" t="s">
        <v>7226</v>
      </c>
      <c r="D234" t="s">
        <v>5831</v>
      </c>
      <c r="E234" t="s">
        <v>273</v>
      </c>
    </row>
    <row r="235" spans="2:5" x14ac:dyDescent="0.2">
      <c r="B235">
        <f>COUNTIF(C$3:C235,C235)</f>
        <v>1</v>
      </c>
      <c r="C235" t="s">
        <v>7227</v>
      </c>
      <c r="D235" t="s">
        <v>5832</v>
      </c>
      <c r="E235" t="s">
        <v>273</v>
      </c>
    </row>
    <row r="236" spans="2:5" x14ac:dyDescent="0.2">
      <c r="B236">
        <f>COUNTIF(C$3:C236,C236)</f>
        <v>1</v>
      </c>
      <c r="C236" t="s">
        <v>7228</v>
      </c>
      <c r="D236" t="s">
        <v>5833</v>
      </c>
      <c r="E236" t="s">
        <v>273</v>
      </c>
    </row>
    <row r="237" spans="2:5" x14ac:dyDescent="0.2">
      <c r="B237">
        <f>COUNTIF(C$3:C237,C237)</f>
        <v>1</v>
      </c>
      <c r="C237" t="s">
        <v>7229</v>
      </c>
      <c r="D237" t="s">
        <v>5834</v>
      </c>
      <c r="E237" t="s">
        <v>273</v>
      </c>
    </row>
    <row r="238" spans="2:5" x14ac:dyDescent="0.2">
      <c r="B238">
        <f>COUNTIF(C$3:C238,C238)</f>
        <v>1</v>
      </c>
      <c r="C238" t="s">
        <v>7230</v>
      </c>
      <c r="D238" t="s">
        <v>5835</v>
      </c>
      <c r="E238" t="s">
        <v>273</v>
      </c>
    </row>
    <row r="239" spans="2:5" x14ac:dyDescent="0.2">
      <c r="B239">
        <f>COUNTIF(C$3:C239,C239)</f>
        <v>1</v>
      </c>
      <c r="C239" t="s">
        <v>7231</v>
      </c>
      <c r="D239" t="s">
        <v>5836</v>
      </c>
      <c r="E239" t="s">
        <v>273</v>
      </c>
    </row>
    <row r="240" spans="2:5" x14ac:dyDescent="0.2">
      <c r="B240">
        <f>COUNTIF(C$3:C240,C240)</f>
        <v>1</v>
      </c>
      <c r="C240" t="s">
        <v>7232</v>
      </c>
      <c r="D240" t="s">
        <v>5837</v>
      </c>
      <c r="E240" t="s">
        <v>273</v>
      </c>
    </row>
    <row r="241" spans="2:5" x14ac:dyDescent="0.2">
      <c r="B241">
        <f>COUNTIF(C$3:C241,C241)</f>
        <v>1</v>
      </c>
      <c r="C241" t="s">
        <v>7233</v>
      </c>
      <c r="D241" t="s">
        <v>5838</v>
      </c>
      <c r="E241" t="s">
        <v>273</v>
      </c>
    </row>
    <row r="242" spans="2:5" x14ac:dyDescent="0.2">
      <c r="B242">
        <f>COUNTIF(C$3:C242,C242)</f>
        <v>1</v>
      </c>
      <c r="C242" t="s">
        <v>7234</v>
      </c>
      <c r="D242" t="s">
        <v>5839</v>
      </c>
      <c r="E242" t="s">
        <v>273</v>
      </c>
    </row>
    <row r="243" spans="2:5" x14ac:dyDescent="0.2">
      <c r="B243">
        <f>COUNTIF(C$3:C243,C243)</f>
        <v>1</v>
      </c>
      <c r="C243" t="s">
        <v>1385</v>
      </c>
      <c r="D243" t="s">
        <v>5840</v>
      </c>
      <c r="E243" t="s">
        <v>273</v>
      </c>
    </row>
    <row r="244" spans="2:5" x14ac:dyDescent="0.2">
      <c r="B244">
        <f>COUNTIF(C$3:C244,C244)</f>
        <v>1</v>
      </c>
      <c r="C244" t="s">
        <v>7235</v>
      </c>
      <c r="D244" t="s">
        <v>5841</v>
      </c>
      <c r="E244" t="s">
        <v>35</v>
      </c>
    </row>
    <row r="245" spans="2:5" x14ac:dyDescent="0.2">
      <c r="B245">
        <f>COUNTIF(C$3:C245,C245)</f>
        <v>1</v>
      </c>
      <c r="C245" t="s">
        <v>7236</v>
      </c>
      <c r="D245" t="s">
        <v>5842</v>
      </c>
      <c r="E245" t="s">
        <v>35</v>
      </c>
    </row>
    <row r="246" spans="2:5" x14ac:dyDescent="0.2">
      <c r="B246">
        <f>COUNTIF(C$3:C246,C246)</f>
        <v>1</v>
      </c>
      <c r="C246" t="s">
        <v>7237</v>
      </c>
      <c r="D246" t="s">
        <v>5843</v>
      </c>
      <c r="E246" t="s">
        <v>35</v>
      </c>
    </row>
    <row r="247" spans="2:5" x14ac:dyDescent="0.2">
      <c r="B247">
        <f>COUNTIF(C$3:C247,C247)</f>
        <v>1</v>
      </c>
      <c r="C247" t="s">
        <v>7238</v>
      </c>
      <c r="D247" t="s">
        <v>5844</v>
      </c>
      <c r="E247" t="s">
        <v>35</v>
      </c>
    </row>
    <row r="248" spans="2:5" x14ac:dyDescent="0.2">
      <c r="B248">
        <f>COUNTIF(C$3:C248,C248)</f>
        <v>1</v>
      </c>
      <c r="C248" t="s">
        <v>7239</v>
      </c>
      <c r="D248" t="s">
        <v>5845</v>
      </c>
      <c r="E248" t="s">
        <v>35</v>
      </c>
    </row>
    <row r="249" spans="2:5" x14ac:dyDescent="0.2">
      <c r="B249">
        <f>COUNTIF(C$3:C249,C249)</f>
        <v>1</v>
      </c>
      <c r="C249" t="s">
        <v>7240</v>
      </c>
      <c r="D249" t="s">
        <v>5846</v>
      </c>
      <c r="E249" t="s">
        <v>273</v>
      </c>
    </row>
    <row r="250" spans="2:5" x14ac:dyDescent="0.2">
      <c r="B250">
        <f>COUNTIF(C$3:C250,C250)</f>
        <v>1</v>
      </c>
      <c r="C250" t="s">
        <v>7241</v>
      </c>
      <c r="D250" t="s">
        <v>5847</v>
      </c>
      <c r="E250" t="s">
        <v>273</v>
      </c>
    </row>
    <row r="251" spans="2:5" x14ac:dyDescent="0.2">
      <c r="B251">
        <f>COUNTIF(C$3:C251,C251)</f>
        <v>1</v>
      </c>
      <c r="C251" t="s">
        <v>7242</v>
      </c>
      <c r="D251" t="s">
        <v>5848</v>
      </c>
      <c r="E251" t="s">
        <v>273</v>
      </c>
    </row>
    <row r="252" spans="2:5" x14ac:dyDescent="0.2">
      <c r="B252">
        <f>COUNTIF(C$3:C252,C252)</f>
        <v>1</v>
      </c>
      <c r="C252" t="s">
        <v>7243</v>
      </c>
      <c r="D252" t="s">
        <v>5849</v>
      </c>
      <c r="E252" t="s">
        <v>273</v>
      </c>
    </row>
    <row r="253" spans="2:5" x14ac:dyDescent="0.2">
      <c r="B253">
        <f>COUNTIF(C$3:C253,C253)</f>
        <v>1</v>
      </c>
      <c r="C253" t="s">
        <v>7244</v>
      </c>
      <c r="D253" t="s">
        <v>5850</v>
      </c>
      <c r="E253" t="s">
        <v>273</v>
      </c>
    </row>
    <row r="254" spans="2:5" x14ac:dyDescent="0.2">
      <c r="B254">
        <f>COUNTIF(C$3:C254,C254)</f>
        <v>1</v>
      </c>
      <c r="C254" t="s">
        <v>7245</v>
      </c>
      <c r="D254" t="s">
        <v>5851</v>
      </c>
      <c r="E254" t="s">
        <v>273</v>
      </c>
    </row>
    <row r="255" spans="2:5" x14ac:dyDescent="0.2">
      <c r="B255">
        <f>COUNTIF(C$3:C255,C255)</f>
        <v>1</v>
      </c>
      <c r="C255" t="s">
        <v>7246</v>
      </c>
      <c r="D255" t="s">
        <v>5852</v>
      </c>
      <c r="E255" t="s">
        <v>35</v>
      </c>
    </row>
    <row r="256" spans="2:5" x14ac:dyDescent="0.2">
      <c r="B256">
        <f>COUNTIF(C$3:C256,C256)</f>
        <v>1</v>
      </c>
      <c r="C256" t="s">
        <v>7247</v>
      </c>
      <c r="D256" t="s">
        <v>5853</v>
      </c>
      <c r="E256" t="s">
        <v>35</v>
      </c>
    </row>
    <row r="257" spans="2:5" x14ac:dyDescent="0.2">
      <c r="B257">
        <f>COUNTIF(C$3:C257,C257)</f>
        <v>1</v>
      </c>
      <c r="C257" t="s">
        <v>7248</v>
      </c>
      <c r="D257" t="s">
        <v>5854</v>
      </c>
      <c r="E257" t="s">
        <v>35</v>
      </c>
    </row>
    <row r="258" spans="2:5" x14ac:dyDescent="0.2">
      <c r="B258">
        <f>COUNTIF(C$3:C258,C258)</f>
        <v>1</v>
      </c>
      <c r="C258" t="s">
        <v>7249</v>
      </c>
      <c r="D258" t="s">
        <v>5855</v>
      </c>
      <c r="E258" t="s">
        <v>35</v>
      </c>
    </row>
    <row r="259" spans="2:5" x14ac:dyDescent="0.2">
      <c r="B259">
        <f>COUNTIF(C$3:C259,C259)</f>
        <v>1</v>
      </c>
      <c r="C259" t="s">
        <v>7250</v>
      </c>
      <c r="D259" t="s">
        <v>5856</v>
      </c>
      <c r="E259" t="s">
        <v>1695</v>
      </c>
    </row>
    <row r="260" spans="2:5" x14ac:dyDescent="0.2">
      <c r="B260">
        <f>COUNTIF(C$3:C260,C260)</f>
        <v>1</v>
      </c>
      <c r="C260" t="s">
        <v>7251</v>
      </c>
      <c r="D260" t="s">
        <v>5857</v>
      </c>
      <c r="E260" t="s">
        <v>1695</v>
      </c>
    </row>
    <row r="261" spans="2:5" x14ac:dyDescent="0.2">
      <c r="B261">
        <f>COUNTIF(C$3:C261,C261)</f>
        <v>1</v>
      </c>
      <c r="C261" t="s">
        <v>7252</v>
      </c>
      <c r="D261" t="s">
        <v>5858</v>
      </c>
      <c r="E261" t="s">
        <v>1695</v>
      </c>
    </row>
    <row r="262" spans="2:5" x14ac:dyDescent="0.2">
      <c r="B262">
        <f>COUNTIF(C$3:C262,C262)</f>
        <v>1</v>
      </c>
      <c r="C262" t="s">
        <v>7253</v>
      </c>
      <c r="D262" t="s">
        <v>5859</v>
      </c>
      <c r="E262" t="s">
        <v>35</v>
      </c>
    </row>
    <row r="263" spans="2:5" x14ac:dyDescent="0.2">
      <c r="B263">
        <f>COUNTIF(C$3:C263,C263)</f>
        <v>1</v>
      </c>
      <c r="C263" t="s">
        <v>7254</v>
      </c>
      <c r="D263" t="s">
        <v>5860</v>
      </c>
      <c r="E263" t="s">
        <v>1695</v>
      </c>
    </row>
    <row r="264" spans="2:5" x14ac:dyDescent="0.2">
      <c r="B264">
        <f>COUNTIF(C$3:C264,C264)</f>
        <v>1</v>
      </c>
      <c r="C264" t="s">
        <v>7255</v>
      </c>
      <c r="D264" t="s">
        <v>5861</v>
      </c>
      <c r="E264" t="s">
        <v>35</v>
      </c>
    </row>
    <row r="265" spans="2:5" x14ac:dyDescent="0.2">
      <c r="B265">
        <f>COUNTIF(C$3:C265,C265)</f>
        <v>1</v>
      </c>
      <c r="C265" t="s">
        <v>7256</v>
      </c>
      <c r="D265" t="s">
        <v>5862</v>
      </c>
      <c r="E265" t="s">
        <v>35</v>
      </c>
    </row>
    <row r="266" spans="2:5" x14ac:dyDescent="0.2">
      <c r="B266">
        <f>COUNTIF(C$3:C266,C266)</f>
        <v>1</v>
      </c>
      <c r="C266" t="s">
        <v>7257</v>
      </c>
      <c r="D266" t="s">
        <v>5863</v>
      </c>
      <c r="E266" t="s">
        <v>1695</v>
      </c>
    </row>
    <row r="267" spans="2:5" x14ac:dyDescent="0.2">
      <c r="B267">
        <f>COUNTIF(C$3:C267,C267)</f>
        <v>1</v>
      </c>
      <c r="C267" t="s">
        <v>7258</v>
      </c>
      <c r="D267" t="s">
        <v>5864</v>
      </c>
      <c r="E267" t="s">
        <v>1695</v>
      </c>
    </row>
    <row r="268" spans="2:5" x14ac:dyDescent="0.2">
      <c r="B268">
        <f>COUNTIF(C$3:C268,C268)</f>
        <v>1</v>
      </c>
      <c r="C268" t="s">
        <v>7259</v>
      </c>
      <c r="D268" t="s">
        <v>5865</v>
      </c>
      <c r="E268" t="s">
        <v>1695</v>
      </c>
    </row>
    <row r="269" spans="2:5" x14ac:dyDescent="0.2">
      <c r="B269">
        <f>COUNTIF(C$3:C269,C269)</f>
        <v>1</v>
      </c>
      <c r="C269" t="s">
        <v>7260</v>
      </c>
      <c r="D269" t="s">
        <v>5866</v>
      </c>
      <c r="E269" t="s">
        <v>273</v>
      </c>
    </row>
    <row r="270" spans="2:5" x14ac:dyDescent="0.2">
      <c r="B270">
        <f>COUNTIF(C$3:C270,C270)</f>
        <v>1</v>
      </c>
      <c r="C270" t="s">
        <v>7261</v>
      </c>
      <c r="D270" t="s">
        <v>5867</v>
      </c>
      <c r="E270" t="s">
        <v>273</v>
      </c>
    </row>
    <row r="271" spans="2:5" x14ac:dyDescent="0.2">
      <c r="B271">
        <f>COUNTIF(C$3:C271,C271)</f>
        <v>1</v>
      </c>
      <c r="C271" t="s">
        <v>7262</v>
      </c>
      <c r="D271" t="s">
        <v>5868</v>
      </c>
      <c r="E271" t="s">
        <v>273</v>
      </c>
    </row>
    <row r="272" spans="2:5" x14ac:dyDescent="0.2">
      <c r="B272">
        <f>COUNTIF(C$3:C272,C272)</f>
        <v>1</v>
      </c>
      <c r="C272" t="s">
        <v>7263</v>
      </c>
      <c r="D272" t="s">
        <v>5869</v>
      </c>
      <c r="E272" t="s">
        <v>35</v>
      </c>
    </row>
    <row r="273" spans="2:5" x14ac:dyDescent="0.2">
      <c r="B273">
        <f>COUNTIF(C$3:C273,C273)</f>
        <v>1</v>
      </c>
      <c r="C273" t="s">
        <v>7264</v>
      </c>
      <c r="D273" t="s">
        <v>5870</v>
      </c>
      <c r="E273" t="s">
        <v>35</v>
      </c>
    </row>
    <row r="274" spans="2:5" x14ac:dyDescent="0.2">
      <c r="B274">
        <f>COUNTIF(C$3:C274,C274)</f>
        <v>1</v>
      </c>
      <c r="C274" t="s">
        <v>7265</v>
      </c>
      <c r="D274" t="s">
        <v>5871</v>
      </c>
      <c r="E274" t="s">
        <v>35</v>
      </c>
    </row>
    <row r="275" spans="2:5" x14ac:dyDescent="0.2">
      <c r="B275">
        <f>COUNTIF(C$3:C275,C275)</f>
        <v>1</v>
      </c>
      <c r="C275" t="s">
        <v>7266</v>
      </c>
      <c r="D275" t="s">
        <v>5872</v>
      </c>
      <c r="E275" t="s">
        <v>35</v>
      </c>
    </row>
    <row r="276" spans="2:5" x14ac:dyDescent="0.2">
      <c r="B276">
        <f>COUNTIF(C$3:C276,C276)</f>
        <v>1</v>
      </c>
      <c r="C276" t="s">
        <v>7267</v>
      </c>
      <c r="D276" t="s">
        <v>5873</v>
      </c>
      <c r="E276" t="s">
        <v>273</v>
      </c>
    </row>
    <row r="277" spans="2:5" x14ac:dyDescent="0.2">
      <c r="B277">
        <f>COUNTIF(C$3:C277,C277)</f>
        <v>1</v>
      </c>
      <c r="C277" t="s">
        <v>7268</v>
      </c>
      <c r="D277" t="s">
        <v>5874</v>
      </c>
      <c r="E277" t="s">
        <v>4</v>
      </c>
    </row>
    <row r="278" spans="2:5" x14ac:dyDescent="0.2">
      <c r="B278">
        <f>COUNTIF(C$3:C278,C278)</f>
        <v>1</v>
      </c>
      <c r="C278" t="s">
        <v>7269</v>
      </c>
      <c r="D278" t="s">
        <v>5875</v>
      </c>
      <c r="E278" t="s">
        <v>273</v>
      </c>
    </row>
    <row r="279" spans="2:5" x14ac:dyDescent="0.2">
      <c r="B279">
        <f>COUNTIF(C$3:C279,C279)</f>
        <v>1</v>
      </c>
      <c r="C279" t="s">
        <v>7270</v>
      </c>
      <c r="D279" t="s">
        <v>5876</v>
      </c>
      <c r="E279" t="s">
        <v>4</v>
      </c>
    </row>
    <row r="280" spans="2:5" x14ac:dyDescent="0.2">
      <c r="B280">
        <f>COUNTIF(C$3:C280,C280)</f>
        <v>1</v>
      </c>
      <c r="C280" t="s">
        <v>43</v>
      </c>
      <c r="D280" t="s">
        <v>5877</v>
      </c>
      <c r="E280" t="s">
        <v>4</v>
      </c>
    </row>
    <row r="281" spans="2:5" x14ac:dyDescent="0.2">
      <c r="B281">
        <f>COUNTIF(C$3:C281,C281)</f>
        <v>1</v>
      </c>
      <c r="C281" t="s">
        <v>7271</v>
      </c>
      <c r="D281" t="s">
        <v>5878</v>
      </c>
      <c r="E281" t="s">
        <v>35</v>
      </c>
    </row>
    <row r="282" spans="2:5" x14ac:dyDescent="0.2">
      <c r="B282">
        <f>COUNTIF(C$3:C282,C282)</f>
        <v>1</v>
      </c>
      <c r="C282" t="s">
        <v>7272</v>
      </c>
      <c r="D282" t="s">
        <v>5879</v>
      </c>
      <c r="E282" t="s">
        <v>35</v>
      </c>
    </row>
    <row r="283" spans="2:5" x14ac:dyDescent="0.2">
      <c r="B283">
        <f>COUNTIF(C$3:C283,C283)</f>
        <v>1</v>
      </c>
      <c r="C283" t="s">
        <v>7273</v>
      </c>
      <c r="D283" t="s">
        <v>5880</v>
      </c>
      <c r="E283" t="s">
        <v>35</v>
      </c>
    </row>
    <row r="284" spans="2:5" x14ac:dyDescent="0.2">
      <c r="B284">
        <f>COUNTIF(C$3:C284,C284)</f>
        <v>1</v>
      </c>
      <c r="C284" t="s">
        <v>7274</v>
      </c>
      <c r="D284" t="s">
        <v>5881</v>
      </c>
      <c r="E284" t="s">
        <v>35</v>
      </c>
    </row>
    <row r="285" spans="2:5" x14ac:dyDescent="0.2">
      <c r="B285">
        <f>COUNTIF(C$3:C285,C285)</f>
        <v>1</v>
      </c>
      <c r="C285" t="s">
        <v>7275</v>
      </c>
      <c r="D285" t="s">
        <v>5882</v>
      </c>
      <c r="E285" t="s">
        <v>35</v>
      </c>
    </row>
    <row r="286" spans="2:5" x14ac:dyDescent="0.2">
      <c r="B286">
        <f>COUNTIF(C$3:C286,C286)</f>
        <v>1</v>
      </c>
      <c r="C286" t="s">
        <v>7276</v>
      </c>
      <c r="D286" t="s">
        <v>5883</v>
      </c>
      <c r="E286" t="s">
        <v>35</v>
      </c>
    </row>
    <row r="287" spans="2:5" x14ac:dyDescent="0.2">
      <c r="B287">
        <f>COUNTIF(C$3:C287,C287)</f>
        <v>1</v>
      </c>
      <c r="C287" t="s">
        <v>7277</v>
      </c>
      <c r="D287" t="s">
        <v>5884</v>
      </c>
      <c r="E287" t="s">
        <v>35</v>
      </c>
    </row>
    <row r="288" spans="2:5" x14ac:dyDescent="0.2">
      <c r="B288">
        <f>COUNTIF(C$3:C288,C288)</f>
        <v>1</v>
      </c>
      <c r="C288" t="s">
        <v>7278</v>
      </c>
      <c r="D288" t="s">
        <v>5885</v>
      </c>
      <c r="E288" t="s">
        <v>1696</v>
      </c>
    </row>
    <row r="289" spans="2:5" x14ac:dyDescent="0.2">
      <c r="B289">
        <f>COUNTIF(C$3:C289,C289)</f>
        <v>1</v>
      </c>
      <c r="C289" t="s">
        <v>7279</v>
      </c>
      <c r="D289" t="s">
        <v>5886</v>
      </c>
      <c r="E289" t="s">
        <v>1696</v>
      </c>
    </row>
    <row r="290" spans="2:5" x14ac:dyDescent="0.2">
      <c r="B290">
        <f>COUNTIF(C$3:C290,C290)</f>
        <v>1</v>
      </c>
      <c r="C290" t="s">
        <v>7280</v>
      </c>
      <c r="D290" t="s">
        <v>5887</v>
      </c>
      <c r="E290" t="s">
        <v>35</v>
      </c>
    </row>
    <row r="291" spans="2:5" x14ac:dyDescent="0.2">
      <c r="B291">
        <f>COUNTIF(C$3:C291,C291)</f>
        <v>1</v>
      </c>
      <c r="C291" t="s">
        <v>7281</v>
      </c>
      <c r="D291" t="s">
        <v>5888</v>
      </c>
      <c r="E291" t="s">
        <v>35</v>
      </c>
    </row>
    <row r="292" spans="2:5" x14ac:dyDescent="0.2">
      <c r="B292">
        <f>COUNTIF(C$3:C292,C292)</f>
        <v>1</v>
      </c>
      <c r="C292" t="s">
        <v>7282</v>
      </c>
      <c r="D292" t="s">
        <v>5889</v>
      </c>
      <c r="E292" t="s">
        <v>35</v>
      </c>
    </row>
    <row r="293" spans="2:5" x14ac:dyDescent="0.2">
      <c r="B293">
        <f>COUNTIF(C$3:C293,C293)</f>
        <v>1</v>
      </c>
      <c r="C293" t="s">
        <v>7283</v>
      </c>
      <c r="D293" t="s">
        <v>5890</v>
      </c>
      <c r="E293" t="s">
        <v>35</v>
      </c>
    </row>
    <row r="294" spans="2:5" x14ac:dyDescent="0.2">
      <c r="B294">
        <f>COUNTIF(C$3:C294,C294)</f>
        <v>1</v>
      </c>
      <c r="C294" t="s">
        <v>7284</v>
      </c>
      <c r="D294" t="s">
        <v>5891</v>
      </c>
      <c r="E294" t="s">
        <v>35</v>
      </c>
    </row>
    <row r="295" spans="2:5" x14ac:dyDescent="0.2">
      <c r="B295">
        <f>COUNTIF(C$3:C295,C295)</f>
        <v>1</v>
      </c>
      <c r="C295" t="s">
        <v>7285</v>
      </c>
      <c r="D295" t="s">
        <v>5892</v>
      </c>
      <c r="E295" t="s">
        <v>35</v>
      </c>
    </row>
    <row r="296" spans="2:5" x14ac:dyDescent="0.2">
      <c r="B296">
        <f>COUNTIF(C$3:C296,C296)</f>
        <v>1</v>
      </c>
      <c r="C296" t="s">
        <v>7286</v>
      </c>
      <c r="D296" t="s">
        <v>5893</v>
      </c>
      <c r="E296" t="s">
        <v>35</v>
      </c>
    </row>
    <row r="297" spans="2:5" x14ac:dyDescent="0.2">
      <c r="B297">
        <f>COUNTIF(C$3:C297,C297)</f>
        <v>1</v>
      </c>
      <c r="C297" t="s">
        <v>7287</v>
      </c>
      <c r="D297" t="s">
        <v>5894</v>
      </c>
      <c r="E297" t="s">
        <v>35</v>
      </c>
    </row>
    <row r="298" spans="2:5" x14ac:dyDescent="0.2">
      <c r="B298">
        <f>COUNTIF(C$3:C298,C298)</f>
        <v>1</v>
      </c>
      <c r="C298" t="s">
        <v>7288</v>
      </c>
      <c r="D298" t="s">
        <v>5895</v>
      </c>
      <c r="E298" t="s">
        <v>35</v>
      </c>
    </row>
    <row r="299" spans="2:5" x14ac:dyDescent="0.2">
      <c r="B299">
        <f>COUNTIF(C$3:C299,C299)</f>
        <v>1</v>
      </c>
      <c r="C299" t="s">
        <v>7289</v>
      </c>
      <c r="D299" t="s">
        <v>5896</v>
      </c>
      <c r="E299" t="s">
        <v>35</v>
      </c>
    </row>
    <row r="300" spans="2:5" x14ac:dyDescent="0.2">
      <c r="B300">
        <f>COUNTIF(C$3:C300,C300)</f>
        <v>1</v>
      </c>
      <c r="C300" t="s">
        <v>7290</v>
      </c>
      <c r="D300" t="s">
        <v>5897</v>
      </c>
      <c r="E300" t="s">
        <v>35</v>
      </c>
    </row>
    <row r="301" spans="2:5" x14ac:dyDescent="0.2">
      <c r="B301">
        <f>COUNTIF(C$3:C301,C301)</f>
        <v>1</v>
      </c>
      <c r="C301" t="s">
        <v>7291</v>
      </c>
      <c r="D301" t="s">
        <v>5898</v>
      </c>
      <c r="E301" t="s">
        <v>35</v>
      </c>
    </row>
    <row r="302" spans="2:5" x14ac:dyDescent="0.2">
      <c r="B302">
        <f>COUNTIF(C$3:C302,C302)</f>
        <v>1</v>
      </c>
      <c r="C302" t="s">
        <v>7292</v>
      </c>
      <c r="D302" t="s">
        <v>5899</v>
      </c>
      <c r="E302" t="s">
        <v>35</v>
      </c>
    </row>
    <row r="303" spans="2:5" x14ac:dyDescent="0.2">
      <c r="B303">
        <f>COUNTIF(C$3:C303,C303)</f>
        <v>1</v>
      </c>
      <c r="C303" t="s">
        <v>7293</v>
      </c>
      <c r="D303" t="s">
        <v>5900</v>
      </c>
      <c r="E303" t="s">
        <v>35</v>
      </c>
    </row>
    <row r="304" spans="2:5" x14ac:dyDescent="0.2">
      <c r="B304">
        <f>COUNTIF(C$3:C304,C304)</f>
        <v>1</v>
      </c>
      <c r="C304" t="s">
        <v>7294</v>
      </c>
      <c r="D304" t="s">
        <v>5901</v>
      </c>
      <c r="E304" t="s">
        <v>35</v>
      </c>
    </row>
    <row r="305" spans="2:5" x14ac:dyDescent="0.2">
      <c r="B305">
        <f>COUNTIF(C$3:C305,C305)</f>
        <v>1</v>
      </c>
      <c r="C305" t="s">
        <v>7295</v>
      </c>
      <c r="D305" t="s">
        <v>5902</v>
      </c>
      <c r="E305" t="s">
        <v>35</v>
      </c>
    </row>
    <row r="306" spans="2:5" x14ac:dyDescent="0.2">
      <c r="B306">
        <f>COUNTIF(C$3:C306,C306)</f>
        <v>1</v>
      </c>
      <c r="C306" t="s">
        <v>7296</v>
      </c>
      <c r="D306" t="s">
        <v>5903</v>
      </c>
      <c r="E306" t="s">
        <v>35</v>
      </c>
    </row>
    <row r="307" spans="2:5" x14ac:dyDescent="0.2">
      <c r="B307">
        <f>COUNTIF(C$3:C307,C307)</f>
        <v>1</v>
      </c>
      <c r="C307" t="s">
        <v>7297</v>
      </c>
      <c r="D307" t="s">
        <v>5904</v>
      </c>
      <c r="E307" t="s">
        <v>35</v>
      </c>
    </row>
    <row r="308" spans="2:5" x14ac:dyDescent="0.2">
      <c r="B308">
        <f>COUNTIF(C$3:C308,C308)</f>
        <v>1</v>
      </c>
      <c r="C308" t="s">
        <v>7298</v>
      </c>
      <c r="D308" t="s">
        <v>5905</v>
      </c>
      <c r="E308" t="s">
        <v>1893</v>
      </c>
    </row>
    <row r="309" spans="2:5" x14ac:dyDescent="0.2">
      <c r="B309">
        <f>COUNTIF(C$3:C309,C309)</f>
        <v>1</v>
      </c>
      <c r="C309" t="s">
        <v>7299</v>
      </c>
      <c r="D309" t="s">
        <v>5906</v>
      </c>
      <c r="E309" t="s">
        <v>1893</v>
      </c>
    </row>
    <row r="310" spans="2:5" x14ac:dyDescent="0.2">
      <c r="B310">
        <f>COUNTIF(C$3:C310,C310)</f>
        <v>1</v>
      </c>
      <c r="C310" t="s">
        <v>7300</v>
      </c>
      <c r="D310" t="s">
        <v>5907</v>
      </c>
      <c r="E310" t="s">
        <v>1893</v>
      </c>
    </row>
    <row r="311" spans="2:5" x14ac:dyDescent="0.2">
      <c r="B311">
        <f>COUNTIF(C$3:C311,C311)</f>
        <v>1</v>
      </c>
      <c r="C311" t="s">
        <v>7301</v>
      </c>
      <c r="D311" t="s">
        <v>5908</v>
      </c>
      <c r="E311" t="s">
        <v>35</v>
      </c>
    </row>
    <row r="312" spans="2:5" x14ac:dyDescent="0.2">
      <c r="B312">
        <f>COUNTIF(C$3:C312,C312)</f>
        <v>1</v>
      </c>
      <c r="C312" t="s">
        <v>164</v>
      </c>
      <c r="D312" t="s">
        <v>5909</v>
      </c>
      <c r="E312" t="s">
        <v>35</v>
      </c>
    </row>
    <row r="313" spans="2:5" x14ac:dyDescent="0.2">
      <c r="B313">
        <f>COUNTIF(C$3:C313,C313)</f>
        <v>1</v>
      </c>
      <c r="C313" t="s">
        <v>7302</v>
      </c>
      <c r="D313" t="s">
        <v>5910</v>
      </c>
      <c r="E313" t="s">
        <v>35</v>
      </c>
    </row>
    <row r="314" spans="2:5" x14ac:dyDescent="0.2">
      <c r="B314">
        <f>COUNTIF(C$3:C314,C314)</f>
        <v>1</v>
      </c>
      <c r="C314" t="s">
        <v>7303</v>
      </c>
      <c r="D314" t="s">
        <v>5911</v>
      </c>
      <c r="E314" t="s">
        <v>35</v>
      </c>
    </row>
    <row r="315" spans="2:5" x14ac:dyDescent="0.2">
      <c r="B315">
        <f>COUNTIF(C$3:C315,C315)</f>
        <v>1</v>
      </c>
      <c r="C315" t="s">
        <v>7304</v>
      </c>
      <c r="D315" t="s">
        <v>5912</v>
      </c>
      <c r="E315" t="s">
        <v>35</v>
      </c>
    </row>
    <row r="316" spans="2:5" x14ac:dyDescent="0.2">
      <c r="B316">
        <f>COUNTIF(C$3:C316,C316)</f>
        <v>1</v>
      </c>
      <c r="C316" t="s">
        <v>7305</v>
      </c>
      <c r="D316" t="s">
        <v>5913</v>
      </c>
      <c r="E316" t="s">
        <v>35</v>
      </c>
    </row>
    <row r="317" spans="2:5" x14ac:dyDescent="0.2">
      <c r="B317">
        <f>COUNTIF(C$3:C317,C317)</f>
        <v>1</v>
      </c>
      <c r="C317" t="s">
        <v>7306</v>
      </c>
      <c r="D317" t="s">
        <v>5914</v>
      </c>
      <c r="E317" t="s">
        <v>35</v>
      </c>
    </row>
    <row r="318" spans="2:5" x14ac:dyDescent="0.2">
      <c r="B318">
        <f>COUNTIF(C$3:C318,C318)</f>
        <v>1</v>
      </c>
      <c r="C318" t="s">
        <v>7307</v>
      </c>
      <c r="D318" t="s">
        <v>5915</v>
      </c>
      <c r="E318" t="s">
        <v>273</v>
      </c>
    </row>
    <row r="319" spans="2:5" x14ac:dyDescent="0.2">
      <c r="B319">
        <f>COUNTIF(C$3:C319,C319)</f>
        <v>1</v>
      </c>
      <c r="C319" t="s">
        <v>7308</v>
      </c>
      <c r="D319" t="s">
        <v>5916</v>
      </c>
      <c r="E319" t="s">
        <v>273</v>
      </c>
    </row>
    <row r="320" spans="2:5" x14ac:dyDescent="0.2">
      <c r="B320">
        <f>COUNTIF(C$3:C320,C320)</f>
        <v>1</v>
      </c>
      <c r="C320" t="s">
        <v>7309</v>
      </c>
      <c r="D320" t="s">
        <v>5917</v>
      </c>
      <c r="E320" t="s">
        <v>273</v>
      </c>
    </row>
    <row r="321" spans="2:5" x14ac:dyDescent="0.2">
      <c r="B321">
        <f>COUNTIF(C$3:C321,C321)</f>
        <v>1</v>
      </c>
      <c r="C321" t="s">
        <v>7310</v>
      </c>
      <c r="D321" t="s">
        <v>5918</v>
      </c>
      <c r="E321" t="s">
        <v>273</v>
      </c>
    </row>
    <row r="322" spans="2:5" x14ac:dyDescent="0.2">
      <c r="B322">
        <f>COUNTIF(C$3:C322,C322)</f>
        <v>1</v>
      </c>
      <c r="C322" t="s">
        <v>7311</v>
      </c>
      <c r="D322" t="s">
        <v>5919</v>
      </c>
      <c r="E322" t="s">
        <v>273</v>
      </c>
    </row>
    <row r="323" spans="2:5" x14ac:dyDescent="0.2">
      <c r="B323">
        <f>COUNTIF(C$3:C323,C323)</f>
        <v>1</v>
      </c>
      <c r="C323" t="s">
        <v>7312</v>
      </c>
      <c r="D323" t="s">
        <v>5920</v>
      </c>
      <c r="E323" t="s">
        <v>35</v>
      </c>
    </row>
    <row r="324" spans="2:5" x14ac:dyDescent="0.2">
      <c r="B324">
        <f>COUNTIF(C$3:C324,C324)</f>
        <v>1</v>
      </c>
      <c r="C324" t="s">
        <v>7313</v>
      </c>
      <c r="D324" t="s">
        <v>5921</v>
      </c>
      <c r="E324" t="s">
        <v>35</v>
      </c>
    </row>
    <row r="325" spans="2:5" x14ac:dyDescent="0.2">
      <c r="B325">
        <f>COUNTIF(C$3:C325,C325)</f>
        <v>1</v>
      </c>
      <c r="C325" t="s">
        <v>7314</v>
      </c>
      <c r="D325" t="s">
        <v>5922</v>
      </c>
      <c r="E325" t="s">
        <v>35</v>
      </c>
    </row>
    <row r="326" spans="2:5" x14ac:dyDescent="0.2">
      <c r="B326">
        <f>COUNTIF(C$3:C326,C326)</f>
        <v>1</v>
      </c>
      <c r="C326" t="s">
        <v>7315</v>
      </c>
      <c r="D326" t="s">
        <v>5923</v>
      </c>
      <c r="E326" t="s">
        <v>35</v>
      </c>
    </row>
    <row r="327" spans="2:5" x14ac:dyDescent="0.2">
      <c r="B327">
        <f>COUNTIF(C$3:C327,C327)</f>
        <v>1</v>
      </c>
      <c r="C327" t="s">
        <v>7316</v>
      </c>
      <c r="D327" t="s">
        <v>5924</v>
      </c>
      <c r="E327" t="s">
        <v>35</v>
      </c>
    </row>
    <row r="328" spans="2:5" x14ac:dyDescent="0.2">
      <c r="B328">
        <f>COUNTIF(C$3:C328,C328)</f>
        <v>1</v>
      </c>
      <c r="C328" t="s">
        <v>7317</v>
      </c>
      <c r="D328" t="s">
        <v>5925</v>
      </c>
      <c r="E328" t="s">
        <v>35</v>
      </c>
    </row>
    <row r="329" spans="2:5" x14ac:dyDescent="0.2">
      <c r="B329">
        <f>COUNTIF(C$3:C329,C329)</f>
        <v>2</v>
      </c>
      <c r="C329" t="s">
        <v>7238</v>
      </c>
      <c r="D329" t="s">
        <v>5926</v>
      </c>
      <c r="E329" t="s">
        <v>35</v>
      </c>
    </row>
    <row r="330" spans="2:5" x14ac:dyDescent="0.2">
      <c r="B330">
        <f>COUNTIF(C$3:C330,C330)</f>
        <v>1</v>
      </c>
      <c r="C330" t="s">
        <v>7318</v>
      </c>
      <c r="D330" t="s">
        <v>5927</v>
      </c>
      <c r="E330" t="s">
        <v>35</v>
      </c>
    </row>
    <row r="331" spans="2:5" x14ac:dyDescent="0.2">
      <c r="B331">
        <f>COUNTIF(C$3:C331,C331)</f>
        <v>1</v>
      </c>
      <c r="C331" t="s">
        <v>7319</v>
      </c>
      <c r="D331" t="s">
        <v>5928</v>
      </c>
      <c r="E331" t="s">
        <v>35</v>
      </c>
    </row>
    <row r="332" spans="2:5" x14ac:dyDescent="0.2">
      <c r="B332">
        <f>COUNTIF(C$3:C332,C332)</f>
        <v>1</v>
      </c>
      <c r="C332" t="s">
        <v>7320</v>
      </c>
      <c r="D332" t="s">
        <v>5929</v>
      </c>
      <c r="E332" t="s">
        <v>35</v>
      </c>
    </row>
    <row r="333" spans="2:5" x14ac:dyDescent="0.2">
      <c r="B333">
        <f>COUNTIF(C$3:C333,C333)</f>
        <v>1</v>
      </c>
      <c r="C333" t="s">
        <v>7321</v>
      </c>
      <c r="D333" t="s">
        <v>5930</v>
      </c>
      <c r="E333" t="s">
        <v>35</v>
      </c>
    </row>
    <row r="334" spans="2:5" x14ac:dyDescent="0.2">
      <c r="B334">
        <f>COUNTIF(C$3:C334,C334)</f>
        <v>1</v>
      </c>
      <c r="C334" t="s">
        <v>7322</v>
      </c>
      <c r="D334" t="s">
        <v>5931</v>
      </c>
      <c r="E334" t="s">
        <v>7</v>
      </c>
    </row>
    <row r="335" spans="2:5" x14ac:dyDescent="0.2">
      <c r="B335">
        <f>COUNTIF(C$3:C335,C335)</f>
        <v>1</v>
      </c>
      <c r="C335" t="s">
        <v>7323</v>
      </c>
      <c r="D335" t="s">
        <v>5932</v>
      </c>
      <c r="E335" t="s">
        <v>7</v>
      </c>
    </row>
    <row r="336" spans="2:5" x14ac:dyDescent="0.2">
      <c r="B336">
        <f>COUNTIF(C$3:C336,C336)</f>
        <v>1</v>
      </c>
      <c r="C336" t="s">
        <v>7324</v>
      </c>
      <c r="D336" t="s">
        <v>5933</v>
      </c>
      <c r="E336" t="s">
        <v>7</v>
      </c>
    </row>
    <row r="337" spans="2:5" x14ac:dyDescent="0.2">
      <c r="B337">
        <f>COUNTIF(C$3:C337,C337)</f>
        <v>1</v>
      </c>
      <c r="C337" t="s">
        <v>7325</v>
      </c>
      <c r="D337" t="s">
        <v>5934</v>
      </c>
      <c r="E337" t="s">
        <v>35</v>
      </c>
    </row>
    <row r="338" spans="2:5" x14ac:dyDescent="0.2">
      <c r="B338">
        <f>COUNTIF(C$3:C338,C338)</f>
        <v>1</v>
      </c>
      <c r="C338" t="s">
        <v>7326</v>
      </c>
      <c r="D338" t="s">
        <v>5935</v>
      </c>
      <c r="E338" t="s">
        <v>35</v>
      </c>
    </row>
    <row r="339" spans="2:5" x14ac:dyDescent="0.2">
      <c r="B339">
        <f>COUNTIF(C$3:C339,C339)</f>
        <v>1</v>
      </c>
      <c r="C339" t="s">
        <v>7327</v>
      </c>
      <c r="D339" t="s">
        <v>5936</v>
      </c>
      <c r="E339" t="s">
        <v>35</v>
      </c>
    </row>
    <row r="340" spans="2:5" x14ac:dyDescent="0.2">
      <c r="B340">
        <f>COUNTIF(C$3:C340,C340)</f>
        <v>1</v>
      </c>
      <c r="C340" t="s">
        <v>7328</v>
      </c>
      <c r="D340" t="s">
        <v>5937</v>
      </c>
      <c r="E340" t="s">
        <v>35</v>
      </c>
    </row>
    <row r="341" spans="2:5" x14ac:dyDescent="0.2">
      <c r="B341">
        <f>COUNTIF(C$3:C341,C341)</f>
        <v>1</v>
      </c>
      <c r="C341" t="s">
        <v>7329</v>
      </c>
      <c r="D341" t="s">
        <v>5938</v>
      </c>
      <c r="E341" t="s">
        <v>35</v>
      </c>
    </row>
    <row r="342" spans="2:5" x14ac:dyDescent="0.2">
      <c r="B342">
        <f>COUNTIF(C$3:C342,C342)</f>
        <v>1</v>
      </c>
      <c r="C342" t="s">
        <v>7330</v>
      </c>
      <c r="D342" t="s">
        <v>5939</v>
      </c>
      <c r="E342" t="s">
        <v>35</v>
      </c>
    </row>
    <row r="343" spans="2:5" x14ac:dyDescent="0.2">
      <c r="B343">
        <f>COUNTIF(C$3:C343,C343)</f>
        <v>1</v>
      </c>
      <c r="C343" t="s">
        <v>7331</v>
      </c>
      <c r="D343" t="s">
        <v>5940</v>
      </c>
      <c r="E343" t="s">
        <v>1692</v>
      </c>
    </row>
    <row r="344" spans="2:5" x14ac:dyDescent="0.2">
      <c r="B344">
        <f>COUNTIF(C$3:C344,C344)</f>
        <v>2</v>
      </c>
      <c r="C344" t="s">
        <v>7331</v>
      </c>
      <c r="D344" t="s">
        <v>5940</v>
      </c>
      <c r="E344" t="s">
        <v>4</v>
      </c>
    </row>
    <row r="345" spans="2:5" x14ac:dyDescent="0.2">
      <c r="B345">
        <f>COUNTIF(C$3:C345,C345)</f>
        <v>1</v>
      </c>
      <c r="C345" t="s">
        <v>7332</v>
      </c>
      <c r="D345" t="s">
        <v>5941</v>
      </c>
      <c r="E345" t="s">
        <v>35</v>
      </c>
    </row>
    <row r="346" spans="2:5" x14ac:dyDescent="0.2">
      <c r="B346">
        <f>COUNTIF(C$3:C346,C346)</f>
        <v>1</v>
      </c>
      <c r="C346" t="s">
        <v>7333</v>
      </c>
      <c r="D346" t="s">
        <v>5942</v>
      </c>
      <c r="E346" t="s">
        <v>35</v>
      </c>
    </row>
    <row r="347" spans="2:5" x14ac:dyDescent="0.2">
      <c r="B347">
        <f>COUNTIF(C$3:C347,C347)</f>
        <v>1</v>
      </c>
      <c r="C347" t="s">
        <v>7334</v>
      </c>
      <c r="D347" t="s">
        <v>5943</v>
      </c>
      <c r="E347" t="s">
        <v>35</v>
      </c>
    </row>
    <row r="348" spans="2:5" x14ac:dyDescent="0.2">
      <c r="B348">
        <f>COUNTIF(C$3:C348,C348)</f>
        <v>1</v>
      </c>
      <c r="C348" t="s">
        <v>7335</v>
      </c>
      <c r="D348" t="s">
        <v>5944</v>
      </c>
      <c r="E348" t="s">
        <v>7</v>
      </c>
    </row>
    <row r="349" spans="2:5" x14ac:dyDescent="0.2">
      <c r="B349">
        <f>COUNTIF(C$3:C349,C349)</f>
        <v>1</v>
      </c>
      <c r="C349" t="s">
        <v>7336</v>
      </c>
      <c r="D349" t="s">
        <v>5945</v>
      </c>
      <c r="E349" t="s">
        <v>35</v>
      </c>
    </row>
    <row r="350" spans="2:5" x14ac:dyDescent="0.2">
      <c r="B350">
        <f>COUNTIF(C$3:C350,C350)</f>
        <v>1</v>
      </c>
      <c r="C350" t="s">
        <v>7337</v>
      </c>
      <c r="D350" t="s">
        <v>5946</v>
      </c>
      <c r="E350" t="s">
        <v>35</v>
      </c>
    </row>
    <row r="351" spans="2:5" x14ac:dyDescent="0.2">
      <c r="B351">
        <f>COUNTIF(C$3:C351,C351)</f>
        <v>1</v>
      </c>
      <c r="C351" t="s">
        <v>7338</v>
      </c>
      <c r="D351" t="s">
        <v>5947</v>
      </c>
      <c r="E351" t="s">
        <v>35</v>
      </c>
    </row>
    <row r="352" spans="2:5" x14ac:dyDescent="0.2">
      <c r="B352">
        <f>COUNTIF(C$3:C352,C352)</f>
        <v>1</v>
      </c>
      <c r="C352" t="s">
        <v>7339</v>
      </c>
      <c r="D352" t="s">
        <v>5948</v>
      </c>
      <c r="E352" t="s">
        <v>35</v>
      </c>
    </row>
    <row r="353" spans="2:5" x14ac:dyDescent="0.2">
      <c r="B353">
        <f>COUNTIF(C$3:C353,C353)</f>
        <v>1</v>
      </c>
      <c r="C353" t="s">
        <v>7340</v>
      </c>
      <c r="D353" t="s">
        <v>5949</v>
      </c>
      <c r="E353" t="s">
        <v>1685</v>
      </c>
    </row>
    <row r="354" spans="2:5" x14ac:dyDescent="0.2">
      <c r="B354">
        <f>COUNTIF(C$3:C354,C354)</f>
        <v>1</v>
      </c>
      <c r="C354" t="s">
        <v>400</v>
      </c>
      <c r="D354" t="s">
        <v>5950</v>
      </c>
      <c r="E354" t="s">
        <v>1685</v>
      </c>
    </row>
    <row r="355" spans="2:5" x14ac:dyDescent="0.2">
      <c r="B355">
        <f>COUNTIF(C$3:C355,C355)</f>
        <v>1</v>
      </c>
      <c r="C355" t="s">
        <v>401</v>
      </c>
      <c r="D355" t="s">
        <v>5951</v>
      </c>
      <c r="E355" t="s">
        <v>273</v>
      </c>
    </row>
    <row r="356" spans="2:5" x14ac:dyDescent="0.2">
      <c r="B356">
        <f>COUNTIF(C$3:C356,C356)</f>
        <v>1</v>
      </c>
      <c r="C356" t="s">
        <v>7341</v>
      </c>
      <c r="D356" t="s">
        <v>5952</v>
      </c>
      <c r="E356" t="s">
        <v>273</v>
      </c>
    </row>
    <row r="357" spans="2:5" x14ac:dyDescent="0.2">
      <c r="B357">
        <f>COUNTIF(C$3:C357,C357)</f>
        <v>1</v>
      </c>
      <c r="C357" t="s">
        <v>7342</v>
      </c>
      <c r="D357" t="s">
        <v>5953</v>
      </c>
      <c r="E357" t="s">
        <v>1685</v>
      </c>
    </row>
    <row r="358" spans="2:5" x14ac:dyDescent="0.2">
      <c r="B358">
        <f>COUNTIF(C$3:C358,C358)</f>
        <v>1</v>
      </c>
      <c r="C358" t="s">
        <v>7343</v>
      </c>
      <c r="D358" t="s">
        <v>5954</v>
      </c>
      <c r="E358" t="s">
        <v>1685</v>
      </c>
    </row>
    <row r="359" spans="2:5" x14ac:dyDescent="0.2">
      <c r="B359">
        <f>COUNTIF(C$3:C359,C359)</f>
        <v>1</v>
      </c>
      <c r="C359" t="s">
        <v>406</v>
      </c>
      <c r="D359" t="s">
        <v>5955</v>
      </c>
      <c r="E359" t="s">
        <v>1720</v>
      </c>
    </row>
    <row r="360" spans="2:5" x14ac:dyDescent="0.2">
      <c r="B360">
        <f>COUNTIF(C$3:C360,C360)</f>
        <v>1</v>
      </c>
      <c r="C360" t="s">
        <v>7344</v>
      </c>
      <c r="D360" t="s">
        <v>5956</v>
      </c>
      <c r="E360" t="s">
        <v>273</v>
      </c>
    </row>
    <row r="361" spans="2:5" x14ac:dyDescent="0.2">
      <c r="B361">
        <f>COUNTIF(C$3:C361,C361)</f>
        <v>1</v>
      </c>
      <c r="C361" t="s">
        <v>7345</v>
      </c>
      <c r="D361" t="s">
        <v>5957</v>
      </c>
      <c r="E361" t="s">
        <v>273</v>
      </c>
    </row>
    <row r="362" spans="2:5" x14ac:dyDescent="0.2">
      <c r="B362">
        <f>COUNTIF(C$3:C362,C362)</f>
        <v>1</v>
      </c>
      <c r="C362" t="s">
        <v>7346</v>
      </c>
      <c r="D362" t="s">
        <v>5958</v>
      </c>
      <c r="E362" t="s">
        <v>35</v>
      </c>
    </row>
    <row r="363" spans="2:5" x14ac:dyDescent="0.2">
      <c r="B363">
        <f>COUNTIF(C$3:C363,C363)</f>
        <v>1</v>
      </c>
      <c r="C363" t="s">
        <v>7347</v>
      </c>
      <c r="D363" t="s">
        <v>5959</v>
      </c>
      <c r="E363" t="s">
        <v>35</v>
      </c>
    </row>
    <row r="364" spans="2:5" x14ac:dyDescent="0.2">
      <c r="B364">
        <f>COUNTIF(C$3:C364,C364)</f>
        <v>1</v>
      </c>
      <c r="C364" t="s">
        <v>7348</v>
      </c>
      <c r="D364" t="s">
        <v>5960</v>
      </c>
      <c r="E364" t="s">
        <v>1893</v>
      </c>
    </row>
    <row r="365" spans="2:5" x14ac:dyDescent="0.2">
      <c r="B365">
        <f>COUNTIF(C$3:C365,C365)</f>
        <v>1</v>
      </c>
      <c r="C365" t="s">
        <v>7349</v>
      </c>
      <c r="D365" t="s">
        <v>5961</v>
      </c>
      <c r="E365" t="s">
        <v>35</v>
      </c>
    </row>
    <row r="366" spans="2:5" x14ac:dyDescent="0.2">
      <c r="B366">
        <f>COUNTIF(C$3:C366,C366)</f>
        <v>1</v>
      </c>
      <c r="C366" t="s">
        <v>7350</v>
      </c>
      <c r="D366" t="s">
        <v>5962</v>
      </c>
      <c r="E366" t="s">
        <v>35</v>
      </c>
    </row>
    <row r="367" spans="2:5" x14ac:dyDescent="0.2">
      <c r="B367">
        <f>COUNTIF(C$3:C367,C367)</f>
        <v>1</v>
      </c>
      <c r="C367" t="s">
        <v>7351</v>
      </c>
      <c r="D367" t="s">
        <v>5963</v>
      </c>
      <c r="E367" t="s">
        <v>1893</v>
      </c>
    </row>
    <row r="368" spans="2:5" x14ac:dyDescent="0.2">
      <c r="B368">
        <f>COUNTIF(C$3:C368,C368)</f>
        <v>1</v>
      </c>
      <c r="C368" t="s">
        <v>7352</v>
      </c>
      <c r="D368" t="s">
        <v>5964</v>
      </c>
      <c r="E368" t="s">
        <v>35</v>
      </c>
    </row>
    <row r="369" spans="2:5" x14ac:dyDescent="0.2">
      <c r="B369">
        <f>COUNTIF(C$3:C369,C369)</f>
        <v>1</v>
      </c>
      <c r="C369" t="s">
        <v>7353</v>
      </c>
      <c r="D369" t="s">
        <v>5965</v>
      </c>
      <c r="E369" t="s">
        <v>35</v>
      </c>
    </row>
    <row r="370" spans="2:5" x14ac:dyDescent="0.2">
      <c r="B370">
        <f>COUNTIF(C$3:C370,C370)</f>
        <v>1</v>
      </c>
      <c r="C370" t="s">
        <v>7354</v>
      </c>
      <c r="D370" t="s">
        <v>5966</v>
      </c>
      <c r="E370" t="s">
        <v>35</v>
      </c>
    </row>
    <row r="371" spans="2:5" x14ac:dyDescent="0.2">
      <c r="B371">
        <f>COUNTIF(C$3:C371,C371)</f>
        <v>1</v>
      </c>
      <c r="C371" t="s">
        <v>7355</v>
      </c>
      <c r="D371" t="s">
        <v>5967</v>
      </c>
      <c r="E371" t="s">
        <v>35</v>
      </c>
    </row>
    <row r="372" spans="2:5" x14ac:dyDescent="0.2">
      <c r="B372">
        <f>COUNTIF(C$3:C372,C372)</f>
        <v>1</v>
      </c>
      <c r="C372" t="s">
        <v>7356</v>
      </c>
      <c r="D372" t="s">
        <v>5968</v>
      </c>
      <c r="E372" t="s">
        <v>35</v>
      </c>
    </row>
    <row r="373" spans="2:5" x14ac:dyDescent="0.2">
      <c r="B373">
        <f>COUNTIF(C$3:C373,C373)</f>
        <v>1</v>
      </c>
      <c r="C373" t="s">
        <v>7357</v>
      </c>
      <c r="D373" t="s">
        <v>5969</v>
      </c>
      <c r="E373" t="s">
        <v>35</v>
      </c>
    </row>
    <row r="374" spans="2:5" x14ac:dyDescent="0.2">
      <c r="B374">
        <f>COUNTIF(C$3:C374,C374)</f>
        <v>1</v>
      </c>
      <c r="C374" t="s">
        <v>7358</v>
      </c>
      <c r="D374" t="s">
        <v>5970</v>
      </c>
      <c r="E374" t="s">
        <v>35</v>
      </c>
    </row>
    <row r="375" spans="2:5" x14ac:dyDescent="0.2">
      <c r="B375">
        <f>COUNTIF(C$3:C375,C375)</f>
        <v>1</v>
      </c>
      <c r="C375" t="s">
        <v>7359</v>
      </c>
      <c r="D375" t="s">
        <v>5971</v>
      </c>
      <c r="E375" t="s">
        <v>7</v>
      </c>
    </row>
    <row r="376" spans="2:5" x14ac:dyDescent="0.2">
      <c r="B376">
        <f>COUNTIF(C$3:C376,C376)</f>
        <v>1</v>
      </c>
      <c r="C376" t="s">
        <v>7360</v>
      </c>
      <c r="D376" t="s">
        <v>5972</v>
      </c>
      <c r="E376" t="s">
        <v>7</v>
      </c>
    </row>
    <row r="377" spans="2:5" x14ac:dyDescent="0.2">
      <c r="B377">
        <f>COUNTIF(C$3:C377,C377)</f>
        <v>1</v>
      </c>
      <c r="C377" t="s">
        <v>7361</v>
      </c>
      <c r="D377" t="s">
        <v>5973</v>
      </c>
      <c r="E377" t="s">
        <v>7</v>
      </c>
    </row>
    <row r="378" spans="2:5" x14ac:dyDescent="0.2">
      <c r="B378">
        <f>COUNTIF(C$3:C378,C378)</f>
        <v>1</v>
      </c>
      <c r="C378" t="s">
        <v>7362</v>
      </c>
      <c r="D378" t="s">
        <v>5974</v>
      </c>
      <c r="E378" t="s">
        <v>7</v>
      </c>
    </row>
    <row r="379" spans="2:5" x14ac:dyDescent="0.2">
      <c r="B379">
        <f>COUNTIF(C$3:C379,C379)</f>
        <v>1</v>
      </c>
      <c r="C379" t="s">
        <v>7363</v>
      </c>
      <c r="D379" t="s">
        <v>5975</v>
      </c>
      <c r="E379" t="s">
        <v>35</v>
      </c>
    </row>
    <row r="380" spans="2:5" x14ac:dyDescent="0.2">
      <c r="B380">
        <f>COUNTIF(C$3:C380,C380)</f>
        <v>1</v>
      </c>
      <c r="C380" t="s">
        <v>7364</v>
      </c>
      <c r="D380" t="s">
        <v>5976</v>
      </c>
      <c r="E380" t="s">
        <v>35</v>
      </c>
    </row>
    <row r="381" spans="2:5" x14ac:dyDescent="0.2">
      <c r="B381">
        <f>COUNTIF(C$3:C381,C381)</f>
        <v>1</v>
      </c>
      <c r="C381" t="s">
        <v>7365</v>
      </c>
      <c r="D381" t="s">
        <v>5977</v>
      </c>
      <c r="E381" t="s">
        <v>35</v>
      </c>
    </row>
    <row r="382" spans="2:5" x14ac:dyDescent="0.2">
      <c r="B382">
        <f>COUNTIF(C$3:C382,C382)</f>
        <v>1</v>
      </c>
      <c r="C382" t="s">
        <v>7366</v>
      </c>
      <c r="D382" t="s">
        <v>5978</v>
      </c>
      <c r="E382" t="s">
        <v>35</v>
      </c>
    </row>
    <row r="383" spans="2:5" x14ac:dyDescent="0.2">
      <c r="B383">
        <f>COUNTIF(C$3:C383,C383)</f>
        <v>1</v>
      </c>
      <c r="C383" t="s">
        <v>7367</v>
      </c>
      <c r="D383" t="s">
        <v>5979</v>
      </c>
      <c r="E383" t="s">
        <v>35</v>
      </c>
    </row>
    <row r="384" spans="2:5" x14ac:dyDescent="0.2">
      <c r="B384">
        <f>COUNTIF(C$3:C384,C384)</f>
        <v>1</v>
      </c>
      <c r="C384" t="s">
        <v>7368</v>
      </c>
      <c r="D384" t="s">
        <v>5980</v>
      </c>
      <c r="E384" t="s">
        <v>273</v>
      </c>
    </row>
    <row r="385" spans="2:5" x14ac:dyDescent="0.2">
      <c r="B385">
        <f>COUNTIF(C$3:C385,C385)</f>
        <v>1</v>
      </c>
      <c r="C385" t="s">
        <v>7369</v>
      </c>
      <c r="D385" t="s">
        <v>5981</v>
      </c>
      <c r="E385" t="s">
        <v>273</v>
      </c>
    </row>
    <row r="386" spans="2:5" x14ac:dyDescent="0.2">
      <c r="B386">
        <f>COUNTIF(C$3:C386,C386)</f>
        <v>1</v>
      </c>
      <c r="C386" t="s">
        <v>7370</v>
      </c>
      <c r="D386" t="s">
        <v>5982</v>
      </c>
      <c r="E386" t="s">
        <v>273</v>
      </c>
    </row>
    <row r="387" spans="2:5" x14ac:dyDescent="0.2">
      <c r="B387">
        <f>COUNTIF(C$3:C387,C387)</f>
        <v>1</v>
      </c>
      <c r="C387" t="s">
        <v>7371</v>
      </c>
      <c r="D387" t="s">
        <v>5983</v>
      </c>
      <c r="E387" t="s">
        <v>273</v>
      </c>
    </row>
    <row r="388" spans="2:5" x14ac:dyDescent="0.2">
      <c r="B388">
        <f>COUNTIF(C$3:C388,C388)</f>
        <v>1</v>
      </c>
      <c r="C388" t="s">
        <v>7372</v>
      </c>
      <c r="D388" t="s">
        <v>5984</v>
      </c>
      <c r="E388" t="s">
        <v>35</v>
      </c>
    </row>
    <row r="389" spans="2:5" x14ac:dyDescent="0.2">
      <c r="B389">
        <f>COUNTIF(C$3:C389,C389)</f>
        <v>1</v>
      </c>
      <c r="C389" t="s">
        <v>7373</v>
      </c>
      <c r="D389" t="s">
        <v>5985</v>
      </c>
      <c r="E389" t="s">
        <v>35</v>
      </c>
    </row>
    <row r="390" spans="2:5" x14ac:dyDescent="0.2">
      <c r="B390">
        <f>COUNTIF(C$3:C390,C390)</f>
        <v>1</v>
      </c>
      <c r="C390" t="s">
        <v>7374</v>
      </c>
      <c r="D390" t="s">
        <v>5986</v>
      </c>
      <c r="E390" t="s">
        <v>35</v>
      </c>
    </row>
    <row r="391" spans="2:5" x14ac:dyDescent="0.2">
      <c r="B391">
        <f>COUNTIF(C$3:C391,C391)</f>
        <v>1</v>
      </c>
      <c r="C391" t="s">
        <v>7375</v>
      </c>
      <c r="D391" t="s">
        <v>5987</v>
      </c>
      <c r="E391" t="s">
        <v>35</v>
      </c>
    </row>
    <row r="392" spans="2:5" x14ac:dyDescent="0.2">
      <c r="B392">
        <f>COUNTIF(C$3:C392,C392)</f>
        <v>1</v>
      </c>
      <c r="C392" t="s">
        <v>7376</v>
      </c>
      <c r="D392" t="s">
        <v>5988</v>
      </c>
      <c r="E392" t="s">
        <v>35</v>
      </c>
    </row>
    <row r="393" spans="2:5" x14ac:dyDescent="0.2">
      <c r="B393">
        <f>COUNTIF(C$3:C393,C393)</f>
        <v>1</v>
      </c>
      <c r="C393" t="s">
        <v>7377</v>
      </c>
      <c r="D393" t="s">
        <v>5989</v>
      </c>
      <c r="E393" t="s">
        <v>35</v>
      </c>
    </row>
    <row r="394" spans="2:5" x14ac:dyDescent="0.2">
      <c r="B394">
        <f>COUNTIF(C$3:C394,C394)</f>
        <v>1</v>
      </c>
      <c r="C394" t="s">
        <v>7378</v>
      </c>
      <c r="D394" t="s">
        <v>5990</v>
      </c>
      <c r="E394" t="s">
        <v>35</v>
      </c>
    </row>
    <row r="395" spans="2:5" x14ac:dyDescent="0.2">
      <c r="B395">
        <f>COUNTIF(C$3:C395,C395)</f>
        <v>1</v>
      </c>
      <c r="C395" t="s">
        <v>7379</v>
      </c>
      <c r="D395" t="s">
        <v>5991</v>
      </c>
      <c r="E395" t="s">
        <v>35</v>
      </c>
    </row>
    <row r="396" spans="2:5" x14ac:dyDescent="0.2">
      <c r="B396">
        <f>COUNTIF(C$3:C396,C396)</f>
        <v>1</v>
      </c>
      <c r="C396" t="s">
        <v>7380</v>
      </c>
      <c r="D396" t="s">
        <v>5992</v>
      </c>
      <c r="E396" t="s">
        <v>35</v>
      </c>
    </row>
    <row r="397" spans="2:5" x14ac:dyDescent="0.2">
      <c r="B397">
        <f>COUNTIF(C$3:C397,C397)</f>
        <v>1</v>
      </c>
      <c r="C397" t="s">
        <v>7381</v>
      </c>
      <c r="D397" t="s">
        <v>5993</v>
      </c>
      <c r="E397" t="s">
        <v>35</v>
      </c>
    </row>
    <row r="398" spans="2:5" x14ac:dyDescent="0.2">
      <c r="B398">
        <f>COUNTIF(C$3:C398,C398)</f>
        <v>1</v>
      </c>
      <c r="C398" t="s">
        <v>7382</v>
      </c>
      <c r="D398" t="s">
        <v>5994</v>
      </c>
      <c r="E398" t="s">
        <v>35</v>
      </c>
    </row>
    <row r="399" spans="2:5" x14ac:dyDescent="0.2">
      <c r="B399">
        <f>COUNTIF(C$3:C399,C399)</f>
        <v>1</v>
      </c>
      <c r="C399" t="s">
        <v>7383</v>
      </c>
      <c r="D399" t="s">
        <v>5995</v>
      </c>
      <c r="E399" t="s">
        <v>35</v>
      </c>
    </row>
    <row r="400" spans="2:5" x14ac:dyDescent="0.2">
      <c r="B400">
        <f>COUNTIF(C$3:C400,C400)</f>
        <v>1</v>
      </c>
      <c r="C400" t="s">
        <v>7384</v>
      </c>
      <c r="D400" t="s">
        <v>5996</v>
      </c>
      <c r="E400" t="s">
        <v>35</v>
      </c>
    </row>
    <row r="401" spans="2:5" x14ac:dyDescent="0.2">
      <c r="B401">
        <f>COUNTIF(C$3:C401,C401)</f>
        <v>1</v>
      </c>
      <c r="C401" t="s">
        <v>7385</v>
      </c>
      <c r="D401" t="s">
        <v>5997</v>
      </c>
      <c r="E401" t="s">
        <v>35</v>
      </c>
    </row>
    <row r="402" spans="2:5" x14ac:dyDescent="0.2">
      <c r="B402">
        <f>COUNTIF(C$3:C402,C402)</f>
        <v>1</v>
      </c>
      <c r="C402" t="s">
        <v>7386</v>
      </c>
      <c r="D402" t="s">
        <v>5998</v>
      </c>
      <c r="E402" t="s">
        <v>1893</v>
      </c>
    </row>
    <row r="403" spans="2:5" x14ac:dyDescent="0.2">
      <c r="B403">
        <f>COUNTIF(C$3:C403,C403)</f>
        <v>1</v>
      </c>
      <c r="C403" t="s">
        <v>7387</v>
      </c>
      <c r="D403" t="s">
        <v>5999</v>
      </c>
      <c r="E403" t="s">
        <v>1893</v>
      </c>
    </row>
    <row r="404" spans="2:5" x14ac:dyDescent="0.2">
      <c r="B404">
        <f>COUNTIF(C$3:C404,C404)</f>
        <v>1</v>
      </c>
      <c r="C404" t="s">
        <v>7388</v>
      </c>
      <c r="D404" t="s">
        <v>6000</v>
      </c>
      <c r="E404" t="s">
        <v>1893</v>
      </c>
    </row>
    <row r="405" spans="2:5" x14ac:dyDescent="0.2">
      <c r="B405">
        <f>COUNTIF(C$3:C405,C405)</f>
        <v>1</v>
      </c>
      <c r="C405" t="s">
        <v>7389</v>
      </c>
      <c r="D405" t="s">
        <v>6001</v>
      </c>
      <c r="E405" t="s">
        <v>35</v>
      </c>
    </row>
    <row r="406" spans="2:5" x14ac:dyDescent="0.2">
      <c r="B406">
        <f>COUNTIF(C$3:C406,C406)</f>
        <v>1</v>
      </c>
      <c r="C406" t="s">
        <v>7390</v>
      </c>
      <c r="D406" t="s">
        <v>6002</v>
      </c>
      <c r="E406" t="s">
        <v>35</v>
      </c>
    </row>
    <row r="407" spans="2:5" x14ac:dyDescent="0.2">
      <c r="B407">
        <f>COUNTIF(C$3:C407,C407)</f>
        <v>1</v>
      </c>
      <c r="C407" t="s">
        <v>7391</v>
      </c>
      <c r="D407" t="s">
        <v>6003</v>
      </c>
      <c r="E407" t="s">
        <v>35</v>
      </c>
    </row>
    <row r="408" spans="2:5" x14ac:dyDescent="0.2">
      <c r="B408">
        <f>COUNTIF(C$3:C408,C408)</f>
        <v>1</v>
      </c>
      <c r="C408" t="s">
        <v>7392</v>
      </c>
      <c r="D408" t="s">
        <v>6004</v>
      </c>
      <c r="E408" t="s">
        <v>35</v>
      </c>
    </row>
    <row r="409" spans="2:5" x14ac:dyDescent="0.2">
      <c r="B409">
        <f>COUNTIF(C$3:C409,C409)</f>
        <v>1</v>
      </c>
      <c r="C409" t="s">
        <v>749</v>
      </c>
      <c r="D409" t="s">
        <v>6005</v>
      </c>
      <c r="E409" t="s">
        <v>1728</v>
      </c>
    </row>
    <row r="410" spans="2:5" x14ac:dyDescent="0.2">
      <c r="B410">
        <f>COUNTIF(C$3:C410,C410)</f>
        <v>1</v>
      </c>
      <c r="C410" t="s">
        <v>7393</v>
      </c>
      <c r="D410" t="s">
        <v>6006</v>
      </c>
      <c r="E410" t="s">
        <v>748</v>
      </c>
    </row>
    <row r="411" spans="2:5" x14ac:dyDescent="0.2">
      <c r="B411">
        <f>COUNTIF(C$3:C411,C411)</f>
        <v>1</v>
      </c>
      <c r="C411" t="s">
        <v>750</v>
      </c>
      <c r="D411" t="s">
        <v>6007</v>
      </c>
      <c r="E411" t="s">
        <v>1720</v>
      </c>
    </row>
    <row r="412" spans="2:5" x14ac:dyDescent="0.2">
      <c r="B412">
        <f>COUNTIF(C$3:C412,C412)</f>
        <v>1</v>
      </c>
      <c r="C412" t="s">
        <v>751</v>
      </c>
      <c r="D412" t="s">
        <v>6008</v>
      </c>
      <c r="E412" t="s">
        <v>1729</v>
      </c>
    </row>
    <row r="413" spans="2:5" x14ac:dyDescent="0.2">
      <c r="B413">
        <f>COUNTIF(C$3:C413,C413)</f>
        <v>1</v>
      </c>
      <c r="C413" t="s">
        <v>752</v>
      </c>
      <c r="D413" t="s">
        <v>6009</v>
      </c>
      <c r="E413" t="s">
        <v>35</v>
      </c>
    </row>
    <row r="414" spans="2:5" x14ac:dyDescent="0.2">
      <c r="B414">
        <f>COUNTIF(C$3:C414,C414)</f>
        <v>1</v>
      </c>
      <c r="C414" t="s">
        <v>7394</v>
      </c>
      <c r="D414" t="s">
        <v>6010</v>
      </c>
      <c r="E414" t="s">
        <v>35</v>
      </c>
    </row>
    <row r="415" spans="2:5" x14ac:dyDescent="0.2">
      <c r="B415">
        <f>COUNTIF(C$3:C415,C415)</f>
        <v>1</v>
      </c>
      <c r="C415" t="s">
        <v>7395</v>
      </c>
      <c r="D415" t="s">
        <v>6011</v>
      </c>
      <c r="E415" t="s">
        <v>35</v>
      </c>
    </row>
    <row r="416" spans="2:5" x14ac:dyDescent="0.2">
      <c r="B416">
        <f>COUNTIF(C$3:C416,C416)</f>
        <v>1</v>
      </c>
      <c r="C416" t="s">
        <v>7396</v>
      </c>
      <c r="D416" t="s">
        <v>6012</v>
      </c>
      <c r="E416" t="s">
        <v>35</v>
      </c>
    </row>
    <row r="417" spans="2:5" x14ac:dyDescent="0.2">
      <c r="B417">
        <f>COUNTIF(C$3:C417,C417)</f>
        <v>1</v>
      </c>
      <c r="C417" t="s">
        <v>7397</v>
      </c>
      <c r="D417" t="s">
        <v>6013</v>
      </c>
      <c r="E417" t="s">
        <v>35</v>
      </c>
    </row>
    <row r="418" spans="2:5" x14ac:dyDescent="0.2">
      <c r="B418">
        <f>COUNTIF(C$3:C418,C418)</f>
        <v>1</v>
      </c>
      <c r="C418" t="s">
        <v>7398</v>
      </c>
      <c r="D418" t="s">
        <v>6014</v>
      </c>
      <c r="E418" t="s">
        <v>7</v>
      </c>
    </row>
    <row r="419" spans="2:5" x14ac:dyDescent="0.2">
      <c r="B419">
        <f>COUNTIF(C$3:C419,C419)</f>
        <v>2</v>
      </c>
      <c r="C419" t="s">
        <v>7399</v>
      </c>
      <c r="D419" t="s">
        <v>6015</v>
      </c>
      <c r="E419" t="s">
        <v>1697</v>
      </c>
    </row>
    <row r="420" spans="2:5" x14ac:dyDescent="0.2">
      <c r="B420">
        <f>COUNTIF(C$3:C420,C420)</f>
        <v>1</v>
      </c>
      <c r="C420" t="s">
        <v>7400</v>
      </c>
      <c r="D420" t="s">
        <v>6016</v>
      </c>
      <c r="E420" t="s">
        <v>1697</v>
      </c>
    </row>
    <row r="421" spans="2:5" x14ac:dyDescent="0.2">
      <c r="B421">
        <f>COUNTIF(C$3:C421,C421)</f>
        <v>1</v>
      </c>
      <c r="C421" t="s">
        <v>7401</v>
      </c>
      <c r="D421" t="s">
        <v>6017</v>
      </c>
      <c r="E421" t="s">
        <v>1697</v>
      </c>
    </row>
    <row r="422" spans="2:5" x14ac:dyDescent="0.2">
      <c r="B422">
        <f>COUNTIF(C$3:C422,C422)</f>
        <v>1</v>
      </c>
      <c r="C422" t="s">
        <v>7402</v>
      </c>
      <c r="D422" t="s">
        <v>6018</v>
      </c>
      <c r="E422" t="s">
        <v>1697</v>
      </c>
    </row>
    <row r="423" spans="2:5" x14ac:dyDescent="0.2">
      <c r="B423">
        <f>COUNTIF(C$3:C423,C423)</f>
        <v>1</v>
      </c>
      <c r="C423" t="s">
        <v>7403</v>
      </c>
      <c r="D423" t="s">
        <v>6019</v>
      </c>
      <c r="E423" t="s">
        <v>35</v>
      </c>
    </row>
    <row r="424" spans="2:5" x14ac:dyDescent="0.2">
      <c r="B424">
        <f>COUNTIF(C$3:C424,C424)</f>
        <v>1</v>
      </c>
      <c r="C424" t="s">
        <v>7404</v>
      </c>
      <c r="D424" t="s">
        <v>6019</v>
      </c>
      <c r="E424" t="s">
        <v>35</v>
      </c>
    </row>
    <row r="425" spans="2:5" x14ac:dyDescent="0.2">
      <c r="B425">
        <f>COUNTIF(C$3:C425,C425)</f>
        <v>1</v>
      </c>
      <c r="C425" t="s">
        <v>7405</v>
      </c>
      <c r="D425" t="s">
        <v>6020</v>
      </c>
      <c r="E425" t="s">
        <v>35</v>
      </c>
    </row>
    <row r="426" spans="2:5" x14ac:dyDescent="0.2">
      <c r="B426">
        <f>COUNTIF(C$3:C426,C426)</f>
        <v>2</v>
      </c>
      <c r="C426" t="s">
        <v>7332</v>
      </c>
      <c r="D426" t="s">
        <v>6021</v>
      </c>
      <c r="E426" t="s">
        <v>35</v>
      </c>
    </row>
    <row r="427" spans="2:5" x14ac:dyDescent="0.2">
      <c r="B427">
        <f>COUNTIF(C$3:C427,C427)</f>
        <v>1</v>
      </c>
      <c r="C427" t="s">
        <v>7406</v>
      </c>
      <c r="D427" t="s">
        <v>6022</v>
      </c>
      <c r="E427" t="s">
        <v>35</v>
      </c>
    </row>
    <row r="428" spans="2:5" x14ac:dyDescent="0.2">
      <c r="B428">
        <f>COUNTIF(C$3:C428,C428)</f>
        <v>2</v>
      </c>
      <c r="C428" t="s">
        <v>7334</v>
      </c>
      <c r="D428" t="s">
        <v>6023</v>
      </c>
      <c r="E428" t="s">
        <v>35</v>
      </c>
    </row>
    <row r="429" spans="2:5" x14ac:dyDescent="0.2">
      <c r="B429">
        <f>COUNTIF(C$3:C429,C429)</f>
        <v>1</v>
      </c>
      <c r="C429" t="s">
        <v>7407</v>
      </c>
      <c r="D429" t="s">
        <v>6024</v>
      </c>
      <c r="E429" t="s">
        <v>1893</v>
      </c>
    </row>
    <row r="430" spans="2:5" x14ac:dyDescent="0.2">
      <c r="B430">
        <f>COUNTIF(C$3:C430,C430)</f>
        <v>1</v>
      </c>
      <c r="C430" t="s">
        <v>7408</v>
      </c>
      <c r="D430" t="s">
        <v>6025</v>
      </c>
      <c r="E430" t="s">
        <v>4</v>
      </c>
    </row>
    <row r="431" spans="2:5" x14ac:dyDescent="0.2">
      <c r="B431">
        <f>COUNTIF(C$3:C431,C431)</f>
        <v>2</v>
      </c>
      <c r="C431" t="s">
        <v>7408</v>
      </c>
      <c r="D431" t="s">
        <v>6025</v>
      </c>
      <c r="E431" t="s">
        <v>1893</v>
      </c>
    </row>
    <row r="432" spans="2:5" x14ac:dyDescent="0.2">
      <c r="B432">
        <f>COUNTIF(C$3:C432,C432)</f>
        <v>1</v>
      </c>
      <c r="C432" t="s">
        <v>7409</v>
      </c>
      <c r="D432" t="s">
        <v>6026</v>
      </c>
      <c r="E432" t="s">
        <v>4</v>
      </c>
    </row>
    <row r="433" spans="2:5" x14ac:dyDescent="0.2">
      <c r="B433">
        <f>COUNTIF(C$3:C433,C433)</f>
        <v>2</v>
      </c>
      <c r="C433" t="s">
        <v>7409</v>
      </c>
      <c r="D433" t="s">
        <v>6026</v>
      </c>
      <c r="E433" t="s">
        <v>1893</v>
      </c>
    </row>
    <row r="434" spans="2:5" x14ac:dyDescent="0.2">
      <c r="B434">
        <f>COUNTIF(C$3:C434,C434)</f>
        <v>1</v>
      </c>
      <c r="C434" t="s">
        <v>7410</v>
      </c>
      <c r="D434" t="s">
        <v>6027</v>
      </c>
      <c r="E434" t="s">
        <v>7</v>
      </c>
    </row>
    <row r="435" spans="2:5" x14ac:dyDescent="0.2">
      <c r="B435">
        <f>COUNTIF(C$3:C435,C435)</f>
        <v>1</v>
      </c>
      <c r="C435" t="s">
        <v>7411</v>
      </c>
      <c r="D435" t="s">
        <v>6028</v>
      </c>
      <c r="E435" t="s">
        <v>7</v>
      </c>
    </row>
    <row r="436" spans="2:5" x14ac:dyDescent="0.2">
      <c r="B436">
        <f>COUNTIF(C$3:C436,C436)</f>
        <v>1</v>
      </c>
      <c r="C436" t="s">
        <v>7412</v>
      </c>
      <c r="D436" t="s">
        <v>6029</v>
      </c>
      <c r="E436" t="s">
        <v>7</v>
      </c>
    </row>
    <row r="437" spans="2:5" x14ac:dyDescent="0.2">
      <c r="B437">
        <f>COUNTIF(C$3:C437,C437)</f>
        <v>1</v>
      </c>
      <c r="C437" t="s">
        <v>7413</v>
      </c>
      <c r="D437" t="s">
        <v>6030</v>
      </c>
      <c r="E437" t="s">
        <v>7</v>
      </c>
    </row>
    <row r="438" spans="2:5" x14ac:dyDescent="0.2">
      <c r="B438">
        <f>COUNTIF(C$3:C438,C438)</f>
        <v>1</v>
      </c>
      <c r="C438" t="s">
        <v>7414</v>
      </c>
      <c r="D438" t="s">
        <v>6031</v>
      </c>
      <c r="E438" t="s">
        <v>1749</v>
      </c>
    </row>
    <row r="439" spans="2:5" x14ac:dyDescent="0.2">
      <c r="B439">
        <f>COUNTIF(C$3:C439,C439)</f>
        <v>1</v>
      </c>
      <c r="C439" t="s">
        <v>7415</v>
      </c>
      <c r="D439" t="s">
        <v>6032</v>
      </c>
      <c r="E439" t="s">
        <v>1749</v>
      </c>
    </row>
    <row r="440" spans="2:5" x14ac:dyDescent="0.2">
      <c r="B440">
        <f>COUNTIF(C$3:C440,C440)</f>
        <v>1</v>
      </c>
      <c r="C440" t="s">
        <v>7416</v>
      </c>
      <c r="D440" t="s">
        <v>6033</v>
      </c>
      <c r="E440" t="s">
        <v>1749</v>
      </c>
    </row>
    <row r="441" spans="2:5" x14ac:dyDescent="0.2">
      <c r="B441">
        <f>COUNTIF(C$3:C441,C441)</f>
        <v>1</v>
      </c>
      <c r="C441" t="s">
        <v>7417</v>
      </c>
      <c r="D441" t="s">
        <v>6034</v>
      </c>
      <c r="E441" t="s">
        <v>1749</v>
      </c>
    </row>
    <row r="442" spans="2:5" x14ac:dyDescent="0.2">
      <c r="B442">
        <f>COUNTIF(C$3:C442,C442)</f>
        <v>1</v>
      </c>
      <c r="C442" t="s">
        <v>815</v>
      </c>
      <c r="D442" t="s">
        <v>6035</v>
      </c>
      <c r="E442" t="s">
        <v>4</v>
      </c>
    </row>
    <row r="443" spans="2:5" x14ac:dyDescent="0.2">
      <c r="B443">
        <f>COUNTIF(C$3:C443,C443)</f>
        <v>1</v>
      </c>
      <c r="C443" t="s">
        <v>816</v>
      </c>
      <c r="D443" t="s">
        <v>6036</v>
      </c>
      <c r="E443" t="s">
        <v>4</v>
      </c>
    </row>
    <row r="444" spans="2:5" x14ac:dyDescent="0.2">
      <c r="B444">
        <f>COUNTIF(C$3:C444,C444)</f>
        <v>1</v>
      </c>
      <c r="C444" t="s">
        <v>7418</v>
      </c>
      <c r="D444" t="s">
        <v>6037</v>
      </c>
      <c r="E444" t="s">
        <v>1893</v>
      </c>
    </row>
    <row r="445" spans="2:5" x14ac:dyDescent="0.2">
      <c r="B445">
        <f>COUNTIF(C$3:C445,C445)</f>
        <v>1</v>
      </c>
      <c r="C445" t="s">
        <v>7419</v>
      </c>
      <c r="D445" t="s">
        <v>6038</v>
      </c>
      <c r="E445" t="s">
        <v>1893</v>
      </c>
    </row>
    <row r="446" spans="2:5" x14ac:dyDescent="0.2">
      <c r="B446">
        <f>COUNTIF(C$3:C446,C446)</f>
        <v>1</v>
      </c>
      <c r="C446" t="s">
        <v>7420</v>
      </c>
      <c r="D446" t="s">
        <v>6039</v>
      </c>
      <c r="E446" t="s">
        <v>35</v>
      </c>
    </row>
    <row r="447" spans="2:5" x14ac:dyDescent="0.2">
      <c r="B447">
        <f>COUNTIF(C$3:C447,C447)</f>
        <v>1</v>
      </c>
      <c r="C447" t="s">
        <v>7421</v>
      </c>
      <c r="D447" t="s">
        <v>6040</v>
      </c>
      <c r="E447" t="s">
        <v>35</v>
      </c>
    </row>
    <row r="448" spans="2:5" x14ac:dyDescent="0.2">
      <c r="B448">
        <f>COUNTIF(C$3:C448,C448)</f>
        <v>1</v>
      </c>
      <c r="C448" t="s">
        <v>7422</v>
      </c>
      <c r="D448" t="s">
        <v>6041</v>
      </c>
      <c r="E448" t="s">
        <v>35</v>
      </c>
    </row>
    <row r="449" spans="2:5" x14ac:dyDescent="0.2">
      <c r="B449">
        <f>COUNTIF(C$3:C449,C449)</f>
        <v>1</v>
      </c>
      <c r="C449" t="s">
        <v>7423</v>
      </c>
      <c r="D449" t="s">
        <v>6042</v>
      </c>
      <c r="E449" t="s">
        <v>35</v>
      </c>
    </row>
    <row r="450" spans="2:5" x14ac:dyDescent="0.2">
      <c r="B450">
        <f>COUNTIF(C$3:C450,C450)</f>
        <v>1</v>
      </c>
      <c r="C450" t="s">
        <v>7424</v>
      </c>
      <c r="D450" t="s">
        <v>6043</v>
      </c>
      <c r="E450" t="s">
        <v>35</v>
      </c>
    </row>
    <row r="451" spans="2:5" x14ac:dyDescent="0.2">
      <c r="B451">
        <f>COUNTIF(C$3:C451,C451)</f>
        <v>1</v>
      </c>
      <c r="C451" t="s">
        <v>7425</v>
      </c>
      <c r="D451" t="s">
        <v>6044</v>
      </c>
      <c r="E451" t="s">
        <v>35</v>
      </c>
    </row>
    <row r="452" spans="2:5" x14ac:dyDescent="0.2">
      <c r="B452">
        <f>COUNTIF(C$3:C452,C452)</f>
        <v>1</v>
      </c>
      <c r="C452" t="s">
        <v>7426</v>
      </c>
      <c r="D452" t="s">
        <v>6045</v>
      </c>
      <c r="E452" t="s">
        <v>1893</v>
      </c>
    </row>
    <row r="453" spans="2:5" x14ac:dyDescent="0.2">
      <c r="B453">
        <f>COUNTIF(C$3:C453,C453)</f>
        <v>1</v>
      </c>
      <c r="C453" t="s">
        <v>7427</v>
      </c>
      <c r="D453" t="s">
        <v>6046</v>
      </c>
      <c r="E453" t="s">
        <v>1893</v>
      </c>
    </row>
    <row r="454" spans="2:5" x14ac:dyDescent="0.2">
      <c r="B454">
        <f>COUNTIF(C$3:C454,C454)</f>
        <v>1</v>
      </c>
      <c r="C454" t="s">
        <v>891</v>
      </c>
      <c r="D454" t="s">
        <v>6047</v>
      </c>
      <c r="E454" t="s">
        <v>1691</v>
      </c>
    </row>
    <row r="455" spans="2:5" x14ac:dyDescent="0.2">
      <c r="B455">
        <f>COUNTIF(C$3:C455,C455)</f>
        <v>2</v>
      </c>
      <c r="C455" t="s">
        <v>891</v>
      </c>
      <c r="D455" t="s">
        <v>6047</v>
      </c>
      <c r="E455" t="s">
        <v>1696</v>
      </c>
    </row>
    <row r="456" spans="2:5" x14ac:dyDescent="0.2">
      <c r="B456">
        <f>COUNTIF(C$3:C456,C456)</f>
        <v>1</v>
      </c>
      <c r="C456" t="s">
        <v>892</v>
      </c>
      <c r="D456" t="s">
        <v>6047</v>
      </c>
      <c r="E456" t="s">
        <v>1692</v>
      </c>
    </row>
    <row r="457" spans="2:5" x14ac:dyDescent="0.2">
      <c r="B457">
        <f>COUNTIF(C$3:C457,C457)</f>
        <v>1</v>
      </c>
      <c r="C457" t="s">
        <v>7428</v>
      </c>
      <c r="D457" t="s">
        <v>6048</v>
      </c>
      <c r="E457" t="s">
        <v>35</v>
      </c>
    </row>
    <row r="458" spans="2:5" x14ac:dyDescent="0.2">
      <c r="B458">
        <f>COUNTIF(C$3:C458,C458)</f>
        <v>1</v>
      </c>
      <c r="C458" t="s">
        <v>7429</v>
      </c>
      <c r="D458" t="s">
        <v>6049</v>
      </c>
      <c r="E458" t="s">
        <v>35</v>
      </c>
    </row>
    <row r="459" spans="2:5" x14ac:dyDescent="0.2">
      <c r="B459">
        <f>COUNTIF(C$3:C459,C459)</f>
        <v>1</v>
      </c>
      <c r="C459" t="s">
        <v>7430</v>
      </c>
      <c r="D459" t="s">
        <v>6050</v>
      </c>
      <c r="E459" t="s">
        <v>35</v>
      </c>
    </row>
    <row r="460" spans="2:5" x14ac:dyDescent="0.2">
      <c r="B460">
        <f>COUNTIF(C$3:C460,C460)</f>
        <v>1</v>
      </c>
      <c r="C460" t="s">
        <v>7431</v>
      </c>
      <c r="D460" t="s">
        <v>6051</v>
      </c>
      <c r="E460" t="s">
        <v>35</v>
      </c>
    </row>
    <row r="461" spans="2:5" x14ac:dyDescent="0.2">
      <c r="B461">
        <f>COUNTIF(C$3:C461,C461)</f>
        <v>1</v>
      </c>
      <c r="C461" t="s">
        <v>7432</v>
      </c>
      <c r="D461" t="s">
        <v>6052</v>
      </c>
      <c r="E461" t="s">
        <v>35</v>
      </c>
    </row>
    <row r="462" spans="2:5" x14ac:dyDescent="0.2">
      <c r="B462">
        <f>COUNTIF(C$3:C462,C462)</f>
        <v>1</v>
      </c>
      <c r="C462" t="s">
        <v>7433</v>
      </c>
      <c r="D462" t="s">
        <v>6053</v>
      </c>
      <c r="E462" t="s">
        <v>35</v>
      </c>
    </row>
    <row r="463" spans="2:5" x14ac:dyDescent="0.2">
      <c r="B463">
        <f>COUNTIF(C$3:C463,C463)</f>
        <v>1</v>
      </c>
      <c r="C463" t="s">
        <v>7434</v>
      </c>
      <c r="D463" t="s">
        <v>6054</v>
      </c>
      <c r="E463" t="s">
        <v>1698</v>
      </c>
    </row>
    <row r="464" spans="2:5" x14ac:dyDescent="0.2">
      <c r="B464">
        <f>COUNTIF(C$3:C464,C464)</f>
        <v>2</v>
      </c>
      <c r="C464" t="s">
        <v>7434</v>
      </c>
      <c r="D464" t="s">
        <v>6054</v>
      </c>
      <c r="E464" t="s">
        <v>1691</v>
      </c>
    </row>
    <row r="465" spans="2:5" x14ac:dyDescent="0.2">
      <c r="B465">
        <f>COUNTIF(C$3:C465,C465)</f>
        <v>3</v>
      </c>
      <c r="C465" t="s">
        <v>7434</v>
      </c>
      <c r="D465" t="s">
        <v>6054</v>
      </c>
      <c r="E465" t="s">
        <v>1696</v>
      </c>
    </row>
    <row r="466" spans="2:5" x14ac:dyDescent="0.2">
      <c r="B466">
        <f>COUNTIF(C$3:C466,C466)</f>
        <v>1</v>
      </c>
      <c r="C466" t="s">
        <v>7435</v>
      </c>
      <c r="D466" t="s">
        <v>6055</v>
      </c>
      <c r="E466" t="s">
        <v>1698</v>
      </c>
    </row>
    <row r="467" spans="2:5" x14ac:dyDescent="0.2">
      <c r="B467">
        <f>COUNTIF(C$3:C467,C467)</f>
        <v>2</v>
      </c>
      <c r="C467" t="s">
        <v>7435</v>
      </c>
      <c r="D467" t="s">
        <v>6055</v>
      </c>
      <c r="E467" t="s">
        <v>1691</v>
      </c>
    </row>
    <row r="468" spans="2:5" x14ac:dyDescent="0.2">
      <c r="B468">
        <f>COUNTIF(C$3:C468,C468)</f>
        <v>3</v>
      </c>
      <c r="C468" t="s">
        <v>7435</v>
      </c>
      <c r="D468" t="s">
        <v>6055</v>
      </c>
      <c r="E468" t="s">
        <v>1696</v>
      </c>
    </row>
    <row r="469" spans="2:5" x14ac:dyDescent="0.2">
      <c r="B469">
        <f>COUNTIF(C$3:C469,C469)</f>
        <v>1</v>
      </c>
      <c r="C469" t="s">
        <v>7436</v>
      </c>
      <c r="D469" t="s">
        <v>6056</v>
      </c>
      <c r="E469" t="s">
        <v>1696</v>
      </c>
    </row>
    <row r="470" spans="2:5" x14ac:dyDescent="0.2">
      <c r="B470">
        <f>COUNTIF(C$3:C470,C470)</f>
        <v>1</v>
      </c>
      <c r="C470" t="s">
        <v>7437</v>
      </c>
      <c r="D470" t="s">
        <v>6057</v>
      </c>
      <c r="E470" t="s">
        <v>1698</v>
      </c>
    </row>
    <row r="471" spans="2:5" x14ac:dyDescent="0.2">
      <c r="B471">
        <f>COUNTIF(C$3:C471,C471)</f>
        <v>2</v>
      </c>
      <c r="C471" t="s">
        <v>7437</v>
      </c>
      <c r="D471" t="s">
        <v>6057</v>
      </c>
      <c r="E471" t="s">
        <v>1691</v>
      </c>
    </row>
    <row r="472" spans="2:5" x14ac:dyDescent="0.2">
      <c r="B472">
        <f>COUNTIF(C$3:C472,C472)</f>
        <v>1</v>
      </c>
      <c r="C472" t="s">
        <v>7438</v>
      </c>
      <c r="D472" t="s">
        <v>6058</v>
      </c>
      <c r="E472" t="s">
        <v>1698</v>
      </c>
    </row>
    <row r="473" spans="2:5" x14ac:dyDescent="0.2">
      <c r="B473">
        <f>COUNTIF(C$3:C473,C473)</f>
        <v>2</v>
      </c>
      <c r="C473" t="s">
        <v>7438</v>
      </c>
      <c r="D473" t="s">
        <v>6058</v>
      </c>
      <c r="E473" t="s">
        <v>1691</v>
      </c>
    </row>
    <row r="474" spans="2:5" x14ac:dyDescent="0.2">
      <c r="B474">
        <f>COUNTIF(C$3:C474,C474)</f>
        <v>3</v>
      </c>
      <c r="C474" t="s">
        <v>7438</v>
      </c>
      <c r="D474" t="s">
        <v>6058</v>
      </c>
      <c r="E474" t="s">
        <v>1696</v>
      </c>
    </row>
    <row r="475" spans="2:5" x14ac:dyDescent="0.2">
      <c r="B475">
        <f>COUNTIF(C$3:C475,C475)</f>
        <v>1</v>
      </c>
      <c r="C475" t="s">
        <v>7439</v>
      </c>
      <c r="D475" t="s">
        <v>6059</v>
      </c>
      <c r="E475" t="s">
        <v>1698</v>
      </c>
    </row>
    <row r="476" spans="2:5" x14ac:dyDescent="0.2">
      <c r="B476">
        <f>COUNTIF(C$3:C476,C476)</f>
        <v>2</v>
      </c>
      <c r="C476" t="s">
        <v>7439</v>
      </c>
      <c r="D476" t="s">
        <v>6059</v>
      </c>
      <c r="E476" t="s">
        <v>1691</v>
      </c>
    </row>
    <row r="477" spans="2:5" x14ac:dyDescent="0.2">
      <c r="B477">
        <f>COUNTIF(C$3:C477,C477)</f>
        <v>3</v>
      </c>
      <c r="C477" t="s">
        <v>7439</v>
      </c>
      <c r="D477" t="s">
        <v>6059</v>
      </c>
      <c r="E477" t="s">
        <v>1696</v>
      </c>
    </row>
    <row r="478" spans="2:5" x14ac:dyDescent="0.2">
      <c r="B478">
        <f>COUNTIF(C$3:C478,C478)</f>
        <v>1</v>
      </c>
      <c r="C478" t="s">
        <v>7440</v>
      </c>
      <c r="D478" t="s">
        <v>6060</v>
      </c>
      <c r="E478" t="s">
        <v>1698</v>
      </c>
    </row>
    <row r="479" spans="2:5" x14ac:dyDescent="0.2">
      <c r="B479">
        <f>COUNTIF(C$3:C479,C479)</f>
        <v>2</v>
      </c>
      <c r="C479" t="s">
        <v>7440</v>
      </c>
      <c r="D479" t="s">
        <v>6060</v>
      </c>
      <c r="E479" t="s">
        <v>1691</v>
      </c>
    </row>
    <row r="480" spans="2:5" x14ac:dyDescent="0.2">
      <c r="B480">
        <f>COUNTIF(C$3:C480,C480)</f>
        <v>3</v>
      </c>
      <c r="C480" t="s">
        <v>7440</v>
      </c>
      <c r="D480" t="s">
        <v>6060</v>
      </c>
      <c r="E480" t="s">
        <v>1696</v>
      </c>
    </row>
    <row r="481" spans="2:5" x14ac:dyDescent="0.2">
      <c r="B481">
        <f>COUNTIF(C$3:C481,C481)</f>
        <v>1</v>
      </c>
      <c r="C481" t="s">
        <v>7441</v>
      </c>
      <c r="D481" t="s">
        <v>6054</v>
      </c>
      <c r="E481" t="s">
        <v>1692</v>
      </c>
    </row>
    <row r="482" spans="2:5" x14ac:dyDescent="0.2">
      <c r="B482">
        <f>COUNTIF(C$3:C482,C482)</f>
        <v>1</v>
      </c>
      <c r="C482" t="s">
        <v>7442</v>
      </c>
      <c r="D482" t="s">
        <v>6055</v>
      </c>
      <c r="E482" t="s">
        <v>8248</v>
      </c>
    </row>
    <row r="483" spans="2:5" x14ac:dyDescent="0.2">
      <c r="B483">
        <f>COUNTIF(C$3:C483,C483)</f>
        <v>1</v>
      </c>
      <c r="C483" t="s">
        <v>7443</v>
      </c>
      <c r="D483" t="s">
        <v>6058</v>
      </c>
      <c r="E483" t="s">
        <v>1692</v>
      </c>
    </row>
    <row r="484" spans="2:5" x14ac:dyDescent="0.2">
      <c r="B484">
        <f>COUNTIF(C$3:C484,C484)</f>
        <v>1</v>
      </c>
      <c r="C484" t="s">
        <v>7444</v>
      </c>
      <c r="D484" t="s">
        <v>6059</v>
      </c>
      <c r="E484" t="s">
        <v>1692</v>
      </c>
    </row>
    <row r="485" spans="2:5" x14ac:dyDescent="0.2">
      <c r="B485">
        <f>COUNTIF(C$3:C485,C485)</f>
        <v>1</v>
      </c>
      <c r="C485" t="s">
        <v>7445</v>
      </c>
      <c r="D485" t="s">
        <v>6060</v>
      </c>
      <c r="E485" t="s">
        <v>1692</v>
      </c>
    </row>
    <row r="486" spans="2:5" x14ac:dyDescent="0.2">
      <c r="B486">
        <f>COUNTIF(C$3:C486,C486)</f>
        <v>1</v>
      </c>
      <c r="C486" t="s">
        <v>437</v>
      </c>
      <c r="D486" t="s">
        <v>6061</v>
      </c>
      <c r="E486" t="s">
        <v>273</v>
      </c>
    </row>
    <row r="487" spans="2:5" x14ac:dyDescent="0.2">
      <c r="B487">
        <f>COUNTIF(C$3:C487,C487)</f>
        <v>1</v>
      </c>
      <c r="C487" t="s">
        <v>7446</v>
      </c>
      <c r="D487" t="s">
        <v>6062</v>
      </c>
      <c r="E487" t="s">
        <v>35</v>
      </c>
    </row>
    <row r="488" spans="2:5" x14ac:dyDescent="0.2">
      <c r="B488">
        <f>COUNTIF(C$3:C488,C488)</f>
        <v>1</v>
      </c>
      <c r="C488" t="s">
        <v>7447</v>
      </c>
      <c r="D488" t="s">
        <v>6063</v>
      </c>
      <c r="E488" t="s">
        <v>1750</v>
      </c>
    </row>
    <row r="489" spans="2:5" x14ac:dyDescent="0.2">
      <c r="B489">
        <f>COUNTIF(C$3:C489,C489)</f>
        <v>1</v>
      </c>
      <c r="C489" t="s">
        <v>7448</v>
      </c>
      <c r="D489" t="s">
        <v>6064</v>
      </c>
      <c r="E489" t="s">
        <v>1751</v>
      </c>
    </row>
    <row r="490" spans="2:5" x14ac:dyDescent="0.2">
      <c r="B490">
        <f>COUNTIF(C$3:C490,C490)</f>
        <v>1</v>
      </c>
      <c r="C490" t="s">
        <v>7449</v>
      </c>
      <c r="D490" t="s">
        <v>6065</v>
      </c>
      <c r="E490" t="s">
        <v>35</v>
      </c>
    </row>
    <row r="491" spans="2:5" x14ac:dyDescent="0.2">
      <c r="B491">
        <f>COUNTIF(C$3:C491,C491)</f>
        <v>1</v>
      </c>
      <c r="C491" t="s">
        <v>7450</v>
      </c>
      <c r="D491" t="s">
        <v>6066</v>
      </c>
      <c r="E491" t="s">
        <v>35</v>
      </c>
    </row>
    <row r="492" spans="2:5" x14ac:dyDescent="0.2">
      <c r="B492">
        <f>COUNTIF(C$3:C492,C492)</f>
        <v>1</v>
      </c>
      <c r="C492" t="s">
        <v>7451</v>
      </c>
      <c r="D492" t="s">
        <v>6067</v>
      </c>
      <c r="E492" t="s">
        <v>35</v>
      </c>
    </row>
    <row r="493" spans="2:5" x14ac:dyDescent="0.2">
      <c r="B493">
        <f>COUNTIF(C$3:C493,C493)</f>
        <v>1</v>
      </c>
      <c r="C493" t="s">
        <v>7452</v>
      </c>
      <c r="D493" t="s">
        <v>6068</v>
      </c>
      <c r="E493" t="s">
        <v>1750</v>
      </c>
    </row>
    <row r="494" spans="2:5" x14ac:dyDescent="0.2">
      <c r="B494">
        <f>COUNTIF(C$3:C494,C494)</f>
        <v>1</v>
      </c>
      <c r="C494" t="s">
        <v>7453</v>
      </c>
      <c r="D494" t="s">
        <v>6069</v>
      </c>
      <c r="E494" t="s">
        <v>1751</v>
      </c>
    </row>
    <row r="495" spans="2:5" x14ac:dyDescent="0.2">
      <c r="B495">
        <f>COUNTIF(C$3:C495,C495)</f>
        <v>1</v>
      </c>
      <c r="C495" t="s">
        <v>7454</v>
      </c>
      <c r="D495" t="s">
        <v>6070</v>
      </c>
      <c r="E495" t="s">
        <v>273</v>
      </c>
    </row>
    <row r="496" spans="2:5" x14ac:dyDescent="0.2">
      <c r="B496">
        <f>COUNTIF(C$3:C496,C496)</f>
        <v>1</v>
      </c>
      <c r="C496" t="s">
        <v>7455</v>
      </c>
      <c r="D496" t="s">
        <v>6071</v>
      </c>
      <c r="E496" t="s">
        <v>273</v>
      </c>
    </row>
    <row r="497" spans="2:5" x14ac:dyDescent="0.2">
      <c r="B497">
        <f>COUNTIF(C$3:C497,C497)</f>
        <v>1</v>
      </c>
      <c r="C497" t="s">
        <v>7456</v>
      </c>
      <c r="D497" t="s">
        <v>6072</v>
      </c>
      <c r="E497" t="s">
        <v>1752</v>
      </c>
    </row>
    <row r="498" spans="2:5" x14ac:dyDescent="0.2">
      <c r="B498">
        <f>COUNTIF(C$3:C498,C498)</f>
        <v>1</v>
      </c>
      <c r="C498" t="s">
        <v>7457</v>
      </c>
      <c r="D498" t="s">
        <v>6073</v>
      </c>
      <c r="E498" t="s">
        <v>1753</v>
      </c>
    </row>
    <row r="499" spans="2:5" x14ac:dyDescent="0.2">
      <c r="B499">
        <f>COUNTIF(C$3:C499,C499)</f>
        <v>1</v>
      </c>
      <c r="C499" t="s">
        <v>7458</v>
      </c>
      <c r="D499" t="s">
        <v>6074</v>
      </c>
      <c r="E499" t="s">
        <v>1752</v>
      </c>
    </row>
    <row r="500" spans="2:5" x14ac:dyDescent="0.2">
      <c r="B500">
        <f>COUNTIF(C$3:C500,C500)</f>
        <v>1</v>
      </c>
      <c r="C500" t="s">
        <v>7459</v>
      </c>
      <c r="D500" t="s">
        <v>6075</v>
      </c>
      <c r="E500" t="s">
        <v>1753</v>
      </c>
    </row>
    <row r="501" spans="2:5" x14ac:dyDescent="0.2">
      <c r="B501">
        <f>COUNTIF(C$3:C501,C501)</f>
        <v>1</v>
      </c>
      <c r="C501" t="s">
        <v>7460</v>
      </c>
      <c r="D501" t="s">
        <v>6076</v>
      </c>
      <c r="E501" t="s">
        <v>7</v>
      </c>
    </row>
    <row r="502" spans="2:5" x14ac:dyDescent="0.2">
      <c r="B502">
        <f>COUNTIF(C$3:C502,C502)</f>
        <v>1</v>
      </c>
      <c r="C502" t="s">
        <v>7461</v>
      </c>
      <c r="D502" t="s">
        <v>6077</v>
      </c>
      <c r="E502" t="s">
        <v>7</v>
      </c>
    </row>
    <row r="503" spans="2:5" x14ac:dyDescent="0.2">
      <c r="B503">
        <f>COUNTIF(C$3:C503,C503)</f>
        <v>1</v>
      </c>
      <c r="C503" t="s">
        <v>7462</v>
      </c>
      <c r="D503" t="s">
        <v>6078</v>
      </c>
      <c r="E503" t="s">
        <v>7</v>
      </c>
    </row>
    <row r="504" spans="2:5" x14ac:dyDescent="0.2">
      <c r="B504">
        <f>COUNTIF(C$3:C504,C504)</f>
        <v>1</v>
      </c>
      <c r="C504" t="s">
        <v>971</v>
      </c>
      <c r="D504" t="s">
        <v>6079</v>
      </c>
      <c r="E504" t="s">
        <v>1754</v>
      </c>
    </row>
    <row r="505" spans="2:5" x14ac:dyDescent="0.2">
      <c r="B505">
        <f>COUNTIF(C$3:C505,C505)</f>
        <v>1</v>
      </c>
      <c r="C505" t="s">
        <v>972</v>
      </c>
      <c r="D505" t="s">
        <v>6080</v>
      </c>
      <c r="E505" t="s">
        <v>4</v>
      </c>
    </row>
    <row r="506" spans="2:5" x14ac:dyDescent="0.2">
      <c r="B506">
        <f>COUNTIF(C$3:C506,C506)</f>
        <v>1</v>
      </c>
      <c r="C506" t="s">
        <v>7463</v>
      </c>
      <c r="D506" t="s">
        <v>6081</v>
      </c>
      <c r="E506" t="s">
        <v>35</v>
      </c>
    </row>
    <row r="507" spans="2:5" x14ac:dyDescent="0.2">
      <c r="B507">
        <f>COUNTIF(C$3:C507,C507)</f>
        <v>1</v>
      </c>
      <c r="C507" t="s">
        <v>7464</v>
      </c>
      <c r="D507" t="s">
        <v>6082</v>
      </c>
      <c r="E507" t="s">
        <v>35</v>
      </c>
    </row>
    <row r="508" spans="2:5" x14ac:dyDescent="0.2">
      <c r="B508">
        <f>COUNTIF(C$3:C508,C508)</f>
        <v>1</v>
      </c>
      <c r="C508" t="s">
        <v>7465</v>
      </c>
      <c r="D508" t="s">
        <v>6083</v>
      </c>
      <c r="E508" t="s">
        <v>35</v>
      </c>
    </row>
    <row r="509" spans="2:5" x14ac:dyDescent="0.2">
      <c r="B509">
        <f>COUNTIF(C$3:C509,C509)</f>
        <v>1</v>
      </c>
      <c r="C509" t="s">
        <v>7466</v>
      </c>
      <c r="D509" t="s">
        <v>6084</v>
      </c>
      <c r="E509" t="s">
        <v>1752</v>
      </c>
    </row>
    <row r="510" spans="2:5" x14ac:dyDescent="0.2">
      <c r="B510">
        <f>COUNTIF(C$3:C510,C510)</f>
        <v>1</v>
      </c>
      <c r="C510" t="s">
        <v>7467</v>
      </c>
      <c r="D510" t="s">
        <v>6085</v>
      </c>
      <c r="E510" t="s">
        <v>1753</v>
      </c>
    </row>
    <row r="511" spans="2:5" x14ac:dyDescent="0.2">
      <c r="B511">
        <f>COUNTIF(C$3:C511,C511)</f>
        <v>1</v>
      </c>
      <c r="C511" t="s">
        <v>7468</v>
      </c>
      <c r="D511" t="s">
        <v>6086</v>
      </c>
      <c r="E511" t="s">
        <v>1752</v>
      </c>
    </row>
    <row r="512" spans="2:5" x14ac:dyDescent="0.2">
      <c r="B512">
        <f>COUNTIF(C$3:C512,C512)</f>
        <v>1</v>
      </c>
      <c r="C512" t="s">
        <v>7469</v>
      </c>
      <c r="D512" t="s">
        <v>6087</v>
      </c>
      <c r="E512" t="s">
        <v>1753</v>
      </c>
    </row>
    <row r="513" spans="2:5" x14ac:dyDescent="0.2">
      <c r="B513">
        <f>COUNTIF(C$3:C513,C513)</f>
        <v>1</v>
      </c>
      <c r="C513" t="s">
        <v>7470</v>
      </c>
      <c r="D513" t="s">
        <v>6088</v>
      </c>
      <c r="E513" t="s">
        <v>1754</v>
      </c>
    </row>
    <row r="514" spans="2:5" x14ac:dyDescent="0.2">
      <c r="B514">
        <f>COUNTIF(C$3:C514,C514)</f>
        <v>1</v>
      </c>
      <c r="C514" t="s">
        <v>981</v>
      </c>
      <c r="D514" t="s">
        <v>6089</v>
      </c>
      <c r="E514" t="s">
        <v>273</v>
      </c>
    </row>
    <row r="515" spans="2:5" x14ac:dyDescent="0.2">
      <c r="B515">
        <f>COUNTIF(C$3:C515,C515)</f>
        <v>1</v>
      </c>
      <c r="C515" t="s">
        <v>982</v>
      </c>
      <c r="D515" t="s">
        <v>6090</v>
      </c>
      <c r="E515" t="s">
        <v>1754</v>
      </c>
    </row>
    <row r="516" spans="2:5" x14ac:dyDescent="0.2">
      <c r="B516">
        <f>COUNTIF(C$3:C516,C516)</f>
        <v>1</v>
      </c>
      <c r="C516" t="s">
        <v>983</v>
      </c>
      <c r="D516" t="s">
        <v>6091</v>
      </c>
      <c r="E516" t="s">
        <v>273</v>
      </c>
    </row>
    <row r="517" spans="2:5" x14ac:dyDescent="0.2">
      <c r="B517">
        <f>COUNTIF(C$3:C517,C517)</f>
        <v>1</v>
      </c>
      <c r="C517" t="s">
        <v>984</v>
      </c>
      <c r="D517" t="s">
        <v>6092</v>
      </c>
      <c r="E517" t="s">
        <v>1754</v>
      </c>
    </row>
    <row r="518" spans="2:5" x14ac:dyDescent="0.2">
      <c r="B518">
        <f>COUNTIF(C$3:C518,C518)</f>
        <v>1</v>
      </c>
      <c r="C518" t="s">
        <v>985</v>
      </c>
      <c r="D518" t="s">
        <v>6093</v>
      </c>
      <c r="E518" t="s">
        <v>4</v>
      </c>
    </row>
    <row r="519" spans="2:5" x14ac:dyDescent="0.2">
      <c r="B519">
        <f>COUNTIF(C$3:C519,C519)</f>
        <v>1</v>
      </c>
      <c r="C519" t="s">
        <v>1092</v>
      </c>
      <c r="D519" t="s">
        <v>6094</v>
      </c>
      <c r="E519" t="s">
        <v>7</v>
      </c>
    </row>
    <row r="520" spans="2:5" x14ac:dyDescent="0.2">
      <c r="B520">
        <f>COUNTIF(C$3:C520,C520)</f>
        <v>1</v>
      </c>
      <c r="C520" t="s">
        <v>7471</v>
      </c>
      <c r="D520" t="s">
        <v>6095</v>
      </c>
      <c r="E520" t="s">
        <v>35</v>
      </c>
    </row>
    <row r="521" spans="2:5" x14ac:dyDescent="0.2">
      <c r="B521">
        <f>COUNTIF(C$3:C521,C521)</f>
        <v>1</v>
      </c>
      <c r="C521" t="s">
        <v>7472</v>
      </c>
      <c r="D521" t="s">
        <v>6096</v>
      </c>
      <c r="E521" t="s">
        <v>35</v>
      </c>
    </row>
    <row r="522" spans="2:5" x14ac:dyDescent="0.2">
      <c r="B522">
        <f>COUNTIF(C$3:C522,C522)</f>
        <v>1</v>
      </c>
      <c r="C522" t="s">
        <v>7473</v>
      </c>
      <c r="D522" t="s">
        <v>6097</v>
      </c>
      <c r="E522" t="s">
        <v>35</v>
      </c>
    </row>
    <row r="523" spans="2:5" x14ac:dyDescent="0.2">
      <c r="B523">
        <f>COUNTIF(C$3:C523,C523)</f>
        <v>1</v>
      </c>
      <c r="C523" t="s">
        <v>7474</v>
      </c>
      <c r="D523" t="s">
        <v>6098</v>
      </c>
      <c r="E523" t="s">
        <v>35</v>
      </c>
    </row>
    <row r="524" spans="2:5" x14ac:dyDescent="0.2">
      <c r="B524">
        <f>COUNTIF(C$3:C524,C524)</f>
        <v>2</v>
      </c>
      <c r="C524" t="s">
        <v>7383</v>
      </c>
      <c r="D524" t="s">
        <v>6099</v>
      </c>
      <c r="E524" t="s">
        <v>35</v>
      </c>
    </row>
    <row r="525" spans="2:5" x14ac:dyDescent="0.2">
      <c r="B525">
        <f>COUNTIF(C$3:C525,C525)</f>
        <v>1</v>
      </c>
      <c r="C525" t="s">
        <v>7475</v>
      </c>
      <c r="D525" t="s">
        <v>6100</v>
      </c>
      <c r="E525" t="s">
        <v>1730</v>
      </c>
    </row>
    <row r="526" spans="2:5" x14ac:dyDescent="0.2">
      <c r="B526">
        <f>COUNTIF(C$3:C526,C526)</f>
        <v>1</v>
      </c>
      <c r="C526" t="s">
        <v>7476</v>
      </c>
      <c r="D526" t="s">
        <v>6101</v>
      </c>
      <c r="E526" t="s">
        <v>35</v>
      </c>
    </row>
    <row r="527" spans="2:5" x14ac:dyDescent="0.2">
      <c r="B527">
        <f>COUNTIF(C$3:C527,C527)</f>
        <v>1</v>
      </c>
      <c r="C527" t="s">
        <v>7477</v>
      </c>
      <c r="D527" t="s">
        <v>6102</v>
      </c>
      <c r="E527" t="s">
        <v>35</v>
      </c>
    </row>
    <row r="528" spans="2:5" x14ac:dyDescent="0.2">
      <c r="B528">
        <f>COUNTIF(C$3:C528,C528)</f>
        <v>1</v>
      </c>
      <c r="C528" t="s">
        <v>7478</v>
      </c>
      <c r="D528" t="s">
        <v>6103</v>
      </c>
      <c r="E528" t="s">
        <v>35</v>
      </c>
    </row>
    <row r="529" spans="2:5" x14ac:dyDescent="0.2">
      <c r="B529">
        <f>COUNTIF(C$3:C529,C529)</f>
        <v>1</v>
      </c>
      <c r="C529" t="s">
        <v>7479</v>
      </c>
      <c r="D529" t="s">
        <v>6104</v>
      </c>
      <c r="E529" t="s">
        <v>35</v>
      </c>
    </row>
    <row r="530" spans="2:5" x14ac:dyDescent="0.2">
      <c r="B530">
        <f>COUNTIF(C$3:C530,C530)</f>
        <v>1</v>
      </c>
      <c r="C530" t="s">
        <v>7480</v>
      </c>
      <c r="D530" t="s">
        <v>6105</v>
      </c>
      <c r="E530" t="s">
        <v>35</v>
      </c>
    </row>
    <row r="531" spans="2:5" x14ac:dyDescent="0.2">
      <c r="B531">
        <f>COUNTIF(C$3:C531,C531)</f>
        <v>1</v>
      </c>
      <c r="C531" t="s">
        <v>7481</v>
      </c>
      <c r="D531" t="s">
        <v>6106</v>
      </c>
      <c r="E531" t="s">
        <v>35</v>
      </c>
    </row>
    <row r="532" spans="2:5" x14ac:dyDescent="0.2">
      <c r="B532">
        <f>COUNTIF(C$3:C532,C532)</f>
        <v>1</v>
      </c>
      <c r="C532" t="s">
        <v>7482</v>
      </c>
      <c r="D532" t="s">
        <v>6107</v>
      </c>
      <c r="E532" t="s">
        <v>35</v>
      </c>
    </row>
    <row r="533" spans="2:5" x14ac:dyDescent="0.2">
      <c r="B533">
        <f>COUNTIF(C$3:C533,C533)</f>
        <v>1</v>
      </c>
      <c r="C533" t="s">
        <v>7483</v>
      </c>
      <c r="D533" t="s">
        <v>6108</v>
      </c>
      <c r="E533" t="s">
        <v>35</v>
      </c>
    </row>
    <row r="534" spans="2:5" x14ac:dyDescent="0.2">
      <c r="B534">
        <f>COUNTIF(C$3:C534,C534)</f>
        <v>1</v>
      </c>
      <c r="C534" t="s">
        <v>7484</v>
      </c>
      <c r="D534" t="s">
        <v>6109</v>
      </c>
      <c r="E534" t="s">
        <v>35</v>
      </c>
    </row>
    <row r="535" spans="2:5" x14ac:dyDescent="0.2">
      <c r="B535">
        <f>COUNTIF(C$3:C535,C535)</f>
        <v>1</v>
      </c>
      <c r="C535" t="s">
        <v>7485</v>
      </c>
      <c r="D535" t="s">
        <v>6110</v>
      </c>
      <c r="E535" t="s">
        <v>35</v>
      </c>
    </row>
    <row r="536" spans="2:5" x14ac:dyDescent="0.2">
      <c r="B536">
        <f>COUNTIF(C$3:C536,C536)</f>
        <v>1</v>
      </c>
      <c r="C536" t="s">
        <v>7486</v>
      </c>
      <c r="D536" t="s">
        <v>6111</v>
      </c>
      <c r="E536" t="s">
        <v>35</v>
      </c>
    </row>
    <row r="537" spans="2:5" x14ac:dyDescent="0.2">
      <c r="B537">
        <f>COUNTIF(C$3:C537,C537)</f>
        <v>1</v>
      </c>
      <c r="C537" t="s">
        <v>1122</v>
      </c>
      <c r="D537" t="s">
        <v>6112</v>
      </c>
      <c r="E537" t="s">
        <v>1731</v>
      </c>
    </row>
    <row r="538" spans="2:5" x14ac:dyDescent="0.2">
      <c r="B538">
        <f>COUNTIF(C$3:C538,C538)</f>
        <v>1</v>
      </c>
      <c r="C538" t="s">
        <v>7487</v>
      </c>
      <c r="D538" t="s">
        <v>6113</v>
      </c>
      <c r="E538" t="s">
        <v>35</v>
      </c>
    </row>
    <row r="539" spans="2:5" x14ac:dyDescent="0.2">
      <c r="B539">
        <f>COUNTIF(C$3:C539,C539)</f>
        <v>1</v>
      </c>
      <c r="C539" t="s">
        <v>7488</v>
      </c>
      <c r="D539" t="s">
        <v>6114</v>
      </c>
      <c r="E539" t="s">
        <v>35</v>
      </c>
    </row>
    <row r="540" spans="2:5" x14ac:dyDescent="0.2">
      <c r="B540">
        <f>COUNTIF(C$3:C540,C540)</f>
        <v>1</v>
      </c>
      <c r="C540" t="s">
        <v>7489</v>
      </c>
      <c r="D540" t="s">
        <v>6115</v>
      </c>
      <c r="E540" t="s">
        <v>35</v>
      </c>
    </row>
    <row r="541" spans="2:5" x14ac:dyDescent="0.2">
      <c r="B541">
        <f>COUNTIF(C$3:C541,C541)</f>
        <v>1</v>
      </c>
      <c r="C541" t="s">
        <v>7490</v>
      </c>
      <c r="D541" t="s">
        <v>6116</v>
      </c>
      <c r="E541" t="s">
        <v>35</v>
      </c>
    </row>
    <row r="542" spans="2:5" x14ac:dyDescent="0.2">
      <c r="B542">
        <f>COUNTIF(C$3:C542,C542)</f>
        <v>1</v>
      </c>
      <c r="C542" t="s">
        <v>7491</v>
      </c>
      <c r="D542" t="s">
        <v>6117</v>
      </c>
      <c r="E542" t="s">
        <v>35</v>
      </c>
    </row>
    <row r="543" spans="2:5" x14ac:dyDescent="0.2">
      <c r="B543">
        <f>COUNTIF(C$3:C543,C543)</f>
        <v>1</v>
      </c>
      <c r="C543" t="s">
        <v>7492</v>
      </c>
      <c r="D543" t="s">
        <v>6118</v>
      </c>
      <c r="E543" t="s">
        <v>35</v>
      </c>
    </row>
    <row r="544" spans="2:5" x14ac:dyDescent="0.2">
      <c r="B544">
        <f>COUNTIF(C$3:C544,C544)</f>
        <v>1</v>
      </c>
      <c r="C544" t="s">
        <v>7493</v>
      </c>
      <c r="D544" t="s">
        <v>6119</v>
      </c>
      <c r="E544" t="s">
        <v>35</v>
      </c>
    </row>
    <row r="545" spans="2:5" x14ac:dyDescent="0.2">
      <c r="B545">
        <f>COUNTIF(C$3:C545,C545)</f>
        <v>1</v>
      </c>
      <c r="C545" t="s">
        <v>7494</v>
      </c>
      <c r="D545" t="s">
        <v>6120</v>
      </c>
      <c r="E545" t="s">
        <v>35</v>
      </c>
    </row>
    <row r="546" spans="2:5" x14ac:dyDescent="0.2">
      <c r="B546">
        <f>COUNTIF(C$3:C546,C546)</f>
        <v>1</v>
      </c>
      <c r="C546" t="s">
        <v>7495</v>
      </c>
      <c r="D546" t="s">
        <v>6121</v>
      </c>
      <c r="E546" t="s">
        <v>35</v>
      </c>
    </row>
    <row r="547" spans="2:5" x14ac:dyDescent="0.2">
      <c r="B547">
        <f>COUNTIF(C$3:C547,C547)</f>
        <v>1</v>
      </c>
      <c r="C547" t="s">
        <v>7496</v>
      </c>
      <c r="D547" t="s">
        <v>6122</v>
      </c>
      <c r="E547" t="s">
        <v>35</v>
      </c>
    </row>
    <row r="548" spans="2:5" x14ac:dyDescent="0.2">
      <c r="B548">
        <f>COUNTIF(C$3:C548,C548)</f>
        <v>1</v>
      </c>
      <c r="C548" t="s">
        <v>7497</v>
      </c>
      <c r="D548" t="s">
        <v>6123</v>
      </c>
      <c r="E548" t="s">
        <v>35</v>
      </c>
    </row>
    <row r="549" spans="2:5" x14ac:dyDescent="0.2">
      <c r="B549">
        <f>COUNTIF(C$3:C549,C549)</f>
        <v>1</v>
      </c>
      <c r="C549" t="s">
        <v>7498</v>
      </c>
      <c r="D549" t="s">
        <v>6124</v>
      </c>
      <c r="E549" t="s">
        <v>35</v>
      </c>
    </row>
    <row r="550" spans="2:5" x14ac:dyDescent="0.2">
      <c r="B550">
        <f>COUNTIF(C$3:C550,C550)</f>
        <v>1</v>
      </c>
      <c r="C550" t="s">
        <v>7499</v>
      </c>
      <c r="D550" t="s">
        <v>6125</v>
      </c>
      <c r="E550" t="s">
        <v>35</v>
      </c>
    </row>
    <row r="551" spans="2:5" x14ac:dyDescent="0.2">
      <c r="B551">
        <f>COUNTIF(C$3:C551,C551)</f>
        <v>1</v>
      </c>
      <c r="C551" t="s">
        <v>7500</v>
      </c>
      <c r="D551" t="s">
        <v>6126</v>
      </c>
      <c r="E551" t="s">
        <v>35</v>
      </c>
    </row>
    <row r="552" spans="2:5" x14ac:dyDescent="0.2">
      <c r="B552">
        <f>COUNTIF(C$3:C552,C552)</f>
        <v>1</v>
      </c>
      <c r="C552" t="s">
        <v>7501</v>
      </c>
      <c r="D552" t="s">
        <v>6127</v>
      </c>
      <c r="E552" t="s">
        <v>35</v>
      </c>
    </row>
    <row r="553" spans="2:5" x14ac:dyDescent="0.2">
      <c r="B553">
        <f>COUNTIF(C$3:C553,C553)</f>
        <v>1</v>
      </c>
      <c r="C553" t="s">
        <v>7502</v>
      </c>
      <c r="D553" t="s">
        <v>6128</v>
      </c>
      <c r="E553" t="s">
        <v>1893</v>
      </c>
    </row>
    <row r="554" spans="2:5" x14ac:dyDescent="0.2">
      <c r="B554">
        <f>COUNTIF(C$3:C554,C554)</f>
        <v>1</v>
      </c>
      <c r="C554" t="s">
        <v>7503</v>
      </c>
      <c r="D554" t="s">
        <v>6129</v>
      </c>
      <c r="E554" t="s">
        <v>1893</v>
      </c>
    </row>
    <row r="555" spans="2:5" x14ac:dyDescent="0.2">
      <c r="B555">
        <f>COUNTIF(C$3:C555,C555)</f>
        <v>1</v>
      </c>
      <c r="C555" t="s">
        <v>7504</v>
      </c>
      <c r="D555" t="s">
        <v>6130</v>
      </c>
      <c r="E555" t="s">
        <v>1893</v>
      </c>
    </row>
    <row r="556" spans="2:5" x14ac:dyDescent="0.2">
      <c r="B556">
        <f>COUNTIF(C$3:C556,C556)</f>
        <v>1</v>
      </c>
      <c r="C556" t="s">
        <v>7505</v>
      </c>
      <c r="D556" t="s">
        <v>6131</v>
      </c>
      <c r="E556" t="s">
        <v>1893</v>
      </c>
    </row>
    <row r="557" spans="2:5" x14ac:dyDescent="0.2">
      <c r="B557">
        <f>COUNTIF(C$3:C557,C557)</f>
        <v>1</v>
      </c>
      <c r="C557" t="s">
        <v>7506</v>
      </c>
      <c r="D557" t="s">
        <v>6132</v>
      </c>
      <c r="E557" t="s">
        <v>1893</v>
      </c>
    </row>
    <row r="558" spans="2:5" x14ac:dyDescent="0.2">
      <c r="B558">
        <f>COUNTIF(C$3:C558,C558)</f>
        <v>1</v>
      </c>
      <c r="C558" t="s">
        <v>7507</v>
      </c>
      <c r="D558" t="s">
        <v>6133</v>
      </c>
      <c r="E558" t="s">
        <v>1893</v>
      </c>
    </row>
    <row r="559" spans="2:5" x14ac:dyDescent="0.2">
      <c r="B559">
        <f>COUNTIF(C$3:C559,C559)</f>
        <v>1</v>
      </c>
      <c r="C559" t="s">
        <v>7508</v>
      </c>
      <c r="D559" t="s">
        <v>6134</v>
      </c>
      <c r="E559" t="s">
        <v>1145</v>
      </c>
    </row>
    <row r="560" spans="2:5" x14ac:dyDescent="0.2">
      <c r="B560">
        <f>COUNTIF(C$3:C560,C560)</f>
        <v>1</v>
      </c>
      <c r="C560" t="s">
        <v>7509</v>
      </c>
      <c r="D560" t="s">
        <v>6135</v>
      </c>
      <c r="E560" t="s">
        <v>1893</v>
      </c>
    </row>
    <row r="561" spans="2:5" x14ac:dyDescent="0.2">
      <c r="B561">
        <f>COUNTIF(C$3:C561,C561)</f>
        <v>1</v>
      </c>
      <c r="C561" t="s">
        <v>7510</v>
      </c>
      <c r="D561" t="s">
        <v>6136</v>
      </c>
      <c r="E561" t="s">
        <v>1893</v>
      </c>
    </row>
    <row r="562" spans="2:5" x14ac:dyDescent="0.2">
      <c r="B562">
        <f>COUNTIF(C$3:C562,C562)</f>
        <v>1</v>
      </c>
      <c r="C562" t="s">
        <v>7511</v>
      </c>
      <c r="D562" t="s">
        <v>6137</v>
      </c>
      <c r="E562" t="s">
        <v>1893</v>
      </c>
    </row>
    <row r="563" spans="2:5" x14ac:dyDescent="0.2">
      <c r="B563">
        <f>COUNTIF(C$3:C563,C563)</f>
        <v>1</v>
      </c>
      <c r="C563" t="s">
        <v>7512</v>
      </c>
      <c r="D563" t="s">
        <v>6138</v>
      </c>
      <c r="E563" t="s">
        <v>273</v>
      </c>
    </row>
    <row r="564" spans="2:5" x14ac:dyDescent="0.2">
      <c r="B564">
        <f>COUNTIF(C$3:C564,C564)</f>
        <v>1</v>
      </c>
      <c r="C564" t="s">
        <v>7513</v>
      </c>
      <c r="D564" t="s">
        <v>6139</v>
      </c>
      <c r="E564" t="s">
        <v>273</v>
      </c>
    </row>
    <row r="565" spans="2:5" x14ac:dyDescent="0.2">
      <c r="B565">
        <f>COUNTIF(C$3:C565,C565)</f>
        <v>1</v>
      </c>
      <c r="C565" t="s">
        <v>7514</v>
      </c>
      <c r="D565" t="s">
        <v>6140</v>
      </c>
      <c r="E565" t="s">
        <v>273</v>
      </c>
    </row>
    <row r="566" spans="2:5" x14ac:dyDescent="0.2">
      <c r="B566">
        <f>COUNTIF(C$3:C566,C566)</f>
        <v>1</v>
      </c>
      <c r="C566" t="s">
        <v>7515</v>
      </c>
      <c r="D566" t="s">
        <v>6141</v>
      </c>
      <c r="E566" t="s">
        <v>273</v>
      </c>
    </row>
    <row r="567" spans="2:5" x14ac:dyDescent="0.2">
      <c r="B567">
        <f>COUNTIF(C$3:C567,C567)</f>
        <v>1</v>
      </c>
      <c r="C567" t="s">
        <v>7516</v>
      </c>
      <c r="D567" t="s">
        <v>6142</v>
      </c>
      <c r="E567" t="s">
        <v>273</v>
      </c>
    </row>
    <row r="568" spans="2:5" x14ac:dyDescent="0.2">
      <c r="B568">
        <f>COUNTIF(C$3:C568,C568)</f>
        <v>1</v>
      </c>
      <c r="C568" t="s">
        <v>1191</v>
      </c>
      <c r="D568" t="s">
        <v>6143</v>
      </c>
      <c r="E568" t="s">
        <v>1192</v>
      </c>
    </row>
    <row r="569" spans="2:5" x14ac:dyDescent="0.2">
      <c r="B569">
        <f>COUNTIF(C$3:C569,C569)</f>
        <v>1</v>
      </c>
      <c r="C569" t="s">
        <v>1193</v>
      </c>
      <c r="D569" t="s">
        <v>6144</v>
      </c>
      <c r="E569" t="s">
        <v>8249</v>
      </c>
    </row>
    <row r="570" spans="2:5" x14ac:dyDescent="0.2">
      <c r="B570">
        <f>COUNTIF(C$3:C570,C570)</f>
        <v>2</v>
      </c>
      <c r="C570" t="s">
        <v>1193</v>
      </c>
      <c r="D570" t="s">
        <v>6144</v>
      </c>
      <c r="E570" t="s">
        <v>4</v>
      </c>
    </row>
    <row r="571" spans="2:5" x14ac:dyDescent="0.2">
      <c r="B571">
        <f>COUNTIF(C$3:C571,C571)</f>
        <v>1</v>
      </c>
      <c r="C571" t="s">
        <v>7517</v>
      </c>
      <c r="D571" t="s">
        <v>6145</v>
      </c>
      <c r="E571" t="s">
        <v>35</v>
      </c>
    </row>
    <row r="572" spans="2:5" x14ac:dyDescent="0.2">
      <c r="B572">
        <f>COUNTIF(C$3:C572,C572)</f>
        <v>1</v>
      </c>
      <c r="C572" t="s">
        <v>7518</v>
      </c>
      <c r="D572" t="s">
        <v>6146</v>
      </c>
      <c r="E572" t="s">
        <v>35</v>
      </c>
    </row>
    <row r="573" spans="2:5" x14ac:dyDescent="0.2">
      <c r="B573">
        <f>COUNTIF(C$3:C573,C573)</f>
        <v>1</v>
      </c>
      <c r="C573" t="s">
        <v>1197</v>
      </c>
      <c r="D573" t="s">
        <v>6147</v>
      </c>
      <c r="E573" t="s">
        <v>35</v>
      </c>
    </row>
    <row r="574" spans="2:5" x14ac:dyDescent="0.2">
      <c r="B574">
        <f>COUNTIF(C$3:C574,C574)</f>
        <v>1</v>
      </c>
      <c r="C574" t="s">
        <v>1198</v>
      </c>
      <c r="D574" t="s">
        <v>6148</v>
      </c>
      <c r="E574" t="s">
        <v>4</v>
      </c>
    </row>
    <row r="575" spans="2:5" x14ac:dyDescent="0.2">
      <c r="B575">
        <f>COUNTIF(C$3:C575,C575)</f>
        <v>1</v>
      </c>
      <c r="C575" t="s">
        <v>1199</v>
      </c>
      <c r="D575" t="s">
        <v>6149</v>
      </c>
      <c r="E575" t="s">
        <v>1511</v>
      </c>
    </row>
    <row r="576" spans="2:5" x14ac:dyDescent="0.2">
      <c r="B576">
        <f>COUNTIF(C$3:C576,C576)</f>
        <v>1</v>
      </c>
      <c r="C576" t="s">
        <v>7519</v>
      </c>
      <c r="D576" t="s">
        <v>6150</v>
      </c>
      <c r="E576" t="s">
        <v>1754</v>
      </c>
    </row>
    <row r="577" spans="2:5" x14ac:dyDescent="0.2">
      <c r="B577">
        <f>COUNTIF(C$3:C577,C577)</f>
        <v>1</v>
      </c>
      <c r="C577" t="s">
        <v>7520</v>
      </c>
      <c r="D577" t="s">
        <v>6151</v>
      </c>
      <c r="E577" t="s">
        <v>1754</v>
      </c>
    </row>
    <row r="578" spans="2:5" x14ac:dyDescent="0.2">
      <c r="B578">
        <f>COUNTIF(C$3:C578,C578)</f>
        <v>1</v>
      </c>
      <c r="C578" t="s">
        <v>7521</v>
      </c>
      <c r="D578" t="s">
        <v>6152</v>
      </c>
      <c r="E578" t="s">
        <v>1754</v>
      </c>
    </row>
    <row r="579" spans="2:5" x14ac:dyDescent="0.2">
      <c r="B579">
        <f>COUNTIF(C$3:C579,C579)</f>
        <v>1</v>
      </c>
      <c r="C579" t="s">
        <v>1204</v>
      </c>
      <c r="D579" t="s">
        <v>6153</v>
      </c>
      <c r="E579" t="s">
        <v>4</v>
      </c>
    </row>
    <row r="580" spans="2:5" x14ac:dyDescent="0.2">
      <c r="B580">
        <f>COUNTIF(C$3:C580,C580)</f>
        <v>1</v>
      </c>
      <c r="C580" t="s">
        <v>7522</v>
      </c>
      <c r="D580" t="s">
        <v>6154</v>
      </c>
      <c r="E580" t="s">
        <v>35</v>
      </c>
    </row>
    <row r="581" spans="2:5" x14ac:dyDescent="0.2">
      <c r="B581">
        <f>COUNTIF(C$3:C581,C581)</f>
        <v>1</v>
      </c>
      <c r="C581" t="s">
        <v>7523</v>
      </c>
      <c r="D581" t="s">
        <v>6155</v>
      </c>
      <c r="E581" t="s">
        <v>35</v>
      </c>
    </row>
    <row r="582" spans="2:5" x14ac:dyDescent="0.2">
      <c r="B582">
        <f>COUNTIF(C$3:C582,C582)</f>
        <v>1</v>
      </c>
      <c r="C582" t="s">
        <v>7524</v>
      </c>
      <c r="D582" t="s">
        <v>6156</v>
      </c>
      <c r="E582" t="s">
        <v>35</v>
      </c>
    </row>
    <row r="583" spans="2:5" x14ac:dyDescent="0.2">
      <c r="B583">
        <f>COUNTIF(C$3:C583,C583)</f>
        <v>1</v>
      </c>
      <c r="C583" t="s">
        <v>1207</v>
      </c>
      <c r="D583" t="s">
        <v>6157</v>
      </c>
      <c r="E583" t="s">
        <v>4</v>
      </c>
    </row>
    <row r="584" spans="2:5" x14ac:dyDescent="0.2">
      <c r="B584">
        <f>COUNTIF(C$3:C584,C584)</f>
        <v>1</v>
      </c>
      <c r="C584" t="s">
        <v>7525</v>
      </c>
      <c r="D584" t="s">
        <v>6158</v>
      </c>
      <c r="E584" t="s">
        <v>4</v>
      </c>
    </row>
    <row r="585" spans="2:5" x14ac:dyDescent="0.2">
      <c r="B585">
        <f>COUNTIF(C$3:C585,C585)</f>
        <v>1</v>
      </c>
      <c r="C585" t="s">
        <v>7526</v>
      </c>
      <c r="D585" t="s">
        <v>6159</v>
      </c>
      <c r="E585" t="s">
        <v>4</v>
      </c>
    </row>
    <row r="586" spans="2:5" x14ac:dyDescent="0.2">
      <c r="B586">
        <f>COUNTIF(C$3:C586,C586)</f>
        <v>1</v>
      </c>
      <c r="C586" t="s">
        <v>7527</v>
      </c>
      <c r="D586" t="s">
        <v>6160</v>
      </c>
      <c r="E586" t="s">
        <v>4</v>
      </c>
    </row>
    <row r="587" spans="2:5" x14ac:dyDescent="0.2">
      <c r="B587">
        <f>COUNTIF(C$3:C587,C587)</f>
        <v>1</v>
      </c>
      <c r="C587" t="s">
        <v>7528</v>
      </c>
      <c r="D587" t="s">
        <v>6161</v>
      </c>
      <c r="E587" t="s">
        <v>4</v>
      </c>
    </row>
    <row r="588" spans="2:5" x14ac:dyDescent="0.2">
      <c r="B588">
        <f>COUNTIF(C$3:C588,C588)</f>
        <v>1</v>
      </c>
      <c r="C588" t="s">
        <v>1212</v>
      </c>
      <c r="D588" t="s">
        <v>6162</v>
      </c>
      <c r="E588" t="s">
        <v>35</v>
      </c>
    </row>
    <row r="589" spans="2:5" x14ac:dyDescent="0.2">
      <c r="B589">
        <f>COUNTIF(C$3:C589,C589)</f>
        <v>1</v>
      </c>
      <c r="C589" t="s">
        <v>7529</v>
      </c>
      <c r="D589" t="s">
        <v>6163</v>
      </c>
      <c r="E589" t="s">
        <v>35</v>
      </c>
    </row>
    <row r="590" spans="2:5" x14ac:dyDescent="0.2">
      <c r="B590">
        <f>COUNTIF(C$3:C590,C590)</f>
        <v>1</v>
      </c>
      <c r="C590" t="s">
        <v>7530</v>
      </c>
      <c r="D590" t="s">
        <v>6164</v>
      </c>
      <c r="E590" t="s">
        <v>35</v>
      </c>
    </row>
    <row r="591" spans="2:5" x14ac:dyDescent="0.2">
      <c r="B591">
        <f>COUNTIF(C$3:C591,C591)</f>
        <v>1</v>
      </c>
      <c r="C591" t="s">
        <v>7531</v>
      </c>
      <c r="D591" t="s">
        <v>6165</v>
      </c>
      <c r="E591" t="s">
        <v>35</v>
      </c>
    </row>
    <row r="592" spans="2:5" x14ac:dyDescent="0.2">
      <c r="B592">
        <f>COUNTIF(C$3:C592,C592)</f>
        <v>1</v>
      </c>
      <c r="C592" t="s">
        <v>7532</v>
      </c>
      <c r="D592" t="s">
        <v>6166</v>
      </c>
      <c r="E592" t="s">
        <v>35</v>
      </c>
    </row>
    <row r="593" spans="2:5" x14ac:dyDescent="0.2">
      <c r="B593">
        <f>COUNTIF(C$3:C593,C593)</f>
        <v>1</v>
      </c>
      <c r="C593" t="s">
        <v>7533</v>
      </c>
      <c r="D593" t="s">
        <v>6167</v>
      </c>
      <c r="E593" t="s">
        <v>1687</v>
      </c>
    </row>
    <row r="594" spans="2:5" x14ac:dyDescent="0.2">
      <c r="B594">
        <f>COUNTIF(C$3:C594,C594)</f>
        <v>1</v>
      </c>
      <c r="C594" t="s">
        <v>7534</v>
      </c>
      <c r="D594" t="s">
        <v>6168</v>
      </c>
      <c r="E594" t="s">
        <v>4</v>
      </c>
    </row>
    <row r="595" spans="2:5" x14ac:dyDescent="0.2">
      <c r="B595">
        <f>COUNTIF(C$3:C595,C595)</f>
        <v>1</v>
      </c>
      <c r="C595" t="s">
        <v>7535</v>
      </c>
      <c r="D595" t="s">
        <v>6169</v>
      </c>
      <c r="E595" t="s">
        <v>4</v>
      </c>
    </row>
    <row r="596" spans="2:5" x14ac:dyDescent="0.2">
      <c r="B596">
        <f>COUNTIF(C$3:C596,C596)</f>
        <v>1</v>
      </c>
      <c r="C596" t="s">
        <v>7536</v>
      </c>
      <c r="D596" t="s">
        <v>6170</v>
      </c>
      <c r="E596" t="s">
        <v>4</v>
      </c>
    </row>
    <row r="597" spans="2:5" x14ac:dyDescent="0.2">
      <c r="B597">
        <f>COUNTIF(C$3:C597,C597)</f>
        <v>1</v>
      </c>
      <c r="C597" t="s">
        <v>7537</v>
      </c>
      <c r="D597" t="s">
        <v>6171</v>
      </c>
      <c r="E597" t="s">
        <v>35</v>
      </c>
    </row>
    <row r="598" spans="2:5" x14ac:dyDescent="0.2">
      <c r="B598">
        <f>COUNTIF(C$3:C598,C598)</f>
        <v>1</v>
      </c>
      <c r="C598" t="s">
        <v>7538</v>
      </c>
      <c r="D598" t="s">
        <v>6172</v>
      </c>
      <c r="E598" t="s">
        <v>35</v>
      </c>
    </row>
    <row r="599" spans="2:5" x14ac:dyDescent="0.2">
      <c r="B599">
        <f>COUNTIF(C$3:C599,C599)</f>
        <v>1</v>
      </c>
      <c r="C599" t="s">
        <v>7539</v>
      </c>
      <c r="D599" t="s">
        <v>6173</v>
      </c>
      <c r="E599" t="s">
        <v>35</v>
      </c>
    </row>
    <row r="600" spans="2:5" x14ac:dyDescent="0.2">
      <c r="B600">
        <f>COUNTIF(C$3:C600,C600)</f>
        <v>1</v>
      </c>
      <c r="C600" t="s">
        <v>7540</v>
      </c>
      <c r="D600" t="s">
        <v>6174</v>
      </c>
      <c r="E600" t="s">
        <v>35</v>
      </c>
    </row>
    <row r="601" spans="2:5" x14ac:dyDescent="0.2">
      <c r="B601">
        <f>COUNTIF(C$3:C601,C601)</f>
        <v>1</v>
      </c>
      <c r="C601" t="s">
        <v>7541</v>
      </c>
      <c r="D601" t="s">
        <v>6175</v>
      </c>
      <c r="E601" t="s">
        <v>35</v>
      </c>
    </row>
    <row r="602" spans="2:5" x14ac:dyDescent="0.2">
      <c r="B602">
        <f>COUNTIF(C$3:C602,C602)</f>
        <v>1</v>
      </c>
      <c r="C602" t="s">
        <v>7542</v>
      </c>
      <c r="D602" t="s">
        <v>6176</v>
      </c>
      <c r="E602" t="s">
        <v>35</v>
      </c>
    </row>
    <row r="603" spans="2:5" x14ac:dyDescent="0.2">
      <c r="B603">
        <f>COUNTIF(C$3:C603,C603)</f>
        <v>1</v>
      </c>
      <c r="C603" t="s">
        <v>7543</v>
      </c>
      <c r="D603" t="s">
        <v>6177</v>
      </c>
      <c r="E603" t="s">
        <v>35</v>
      </c>
    </row>
    <row r="604" spans="2:5" x14ac:dyDescent="0.2">
      <c r="B604">
        <f>COUNTIF(C$3:C604,C604)</f>
        <v>1</v>
      </c>
      <c r="C604" t="s">
        <v>7544</v>
      </c>
      <c r="D604" t="s">
        <v>6178</v>
      </c>
      <c r="E604" t="s">
        <v>7</v>
      </c>
    </row>
    <row r="605" spans="2:5" x14ac:dyDescent="0.2">
      <c r="B605">
        <f>COUNTIF(C$3:C605,C605)</f>
        <v>1</v>
      </c>
      <c r="C605" t="s">
        <v>125</v>
      </c>
      <c r="D605" t="s">
        <v>6179</v>
      </c>
      <c r="E605" t="s">
        <v>35</v>
      </c>
    </row>
    <row r="606" spans="2:5" x14ac:dyDescent="0.2">
      <c r="B606">
        <f>COUNTIF(C$3:C606,C606)</f>
        <v>1</v>
      </c>
      <c r="C606" t="s">
        <v>7545</v>
      </c>
      <c r="D606" t="s">
        <v>6180</v>
      </c>
      <c r="E606" t="s">
        <v>35</v>
      </c>
    </row>
    <row r="607" spans="2:5" x14ac:dyDescent="0.2">
      <c r="B607">
        <f>COUNTIF(C$3:C607,C607)</f>
        <v>1</v>
      </c>
      <c r="C607" t="s">
        <v>7546</v>
      </c>
      <c r="D607" t="s">
        <v>6181</v>
      </c>
      <c r="E607" t="s">
        <v>35</v>
      </c>
    </row>
    <row r="608" spans="2:5" x14ac:dyDescent="0.2">
      <c r="B608">
        <f>COUNTIF(C$3:C608,C608)</f>
        <v>1</v>
      </c>
      <c r="C608" t="s">
        <v>7547</v>
      </c>
      <c r="D608" t="s">
        <v>6182</v>
      </c>
      <c r="E608" t="s">
        <v>35</v>
      </c>
    </row>
    <row r="609" spans="2:5" x14ac:dyDescent="0.2">
      <c r="B609">
        <f>COUNTIF(C$3:C609,C609)</f>
        <v>1</v>
      </c>
      <c r="C609" t="s">
        <v>7548</v>
      </c>
      <c r="D609" t="s">
        <v>6183</v>
      </c>
      <c r="E609" t="s">
        <v>35</v>
      </c>
    </row>
    <row r="610" spans="2:5" x14ac:dyDescent="0.2">
      <c r="B610">
        <f>COUNTIF(C$3:C610,C610)</f>
        <v>1</v>
      </c>
      <c r="C610" t="s">
        <v>7549</v>
      </c>
      <c r="D610" t="s">
        <v>6184</v>
      </c>
      <c r="E610" t="s">
        <v>35</v>
      </c>
    </row>
    <row r="611" spans="2:5" x14ac:dyDescent="0.2">
      <c r="B611">
        <f>COUNTIF(C$3:C611,C611)</f>
        <v>1</v>
      </c>
      <c r="C611" t="s">
        <v>7550</v>
      </c>
      <c r="D611" t="s">
        <v>6185</v>
      </c>
      <c r="E611" t="s">
        <v>35</v>
      </c>
    </row>
    <row r="612" spans="2:5" x14ac:dyDescent="0.2">
      <c r="B612">
        <f>COUNTIF(C$3:C612,C612)</f>
        <v>1</v>
      </c>
      <c r="C612" t="s">
        <v>7551</v>
      </c>
      <c r="D612" t="s">
        <v>6186</v>
      </c>
      <c r="E612" t="s">
        <v>35</v>
      </c>
    </row>
    <row r="613" spans="2:5" x14ac:dyDescent="0.2">
      <c r="B613">
        <f>COUNTIF(C$3:C613,C613)</f>
        <v>1</v>
      </c>
      <c r="C613" t="s">
        <v>7552</v>
      </c>
      <c r="D613" t="s">
        <v>6187</v>
      </c>
      <c r="E613" t="s">
        <v>35</v>
      </c>
    </row>
    <row r="614" spans="2:5" x14ac:dyDescent="0.2">
      <c r="B614">
        <f>COUNTIF(C$3:C614,C614)</f>
        <v>1</v>
      </c>
      <c r="C614" t="s">
        <v>7553</v>
      </c>
      <c r="D614" t="s">
        <v>6188</v>
      </c>
      <c r="E614" t="s">
        <v>35</v>
      </c>
    </row>
    <row r="615" spans="2:5" x14ac:dyDescent="0.2">
      <c r="B615">
        <f>COUNTIF(C$3:C615,C615)</f>
        <v>1</v>
      </c>
      <c r="C615" t="s">
        <v>275</v>
      </c>
      <c r="D615" t="s">
        <v>6189</v>
      </c>
      <c r="E615" t="s">
        <v>35</v>
      </c>
    </row>
    <row r="616" spans="2:5" x14ac:dyDescent="0.2">
      <c r="B616">
        <f>COUNTIF(C$3:C616,C616)</f>
        <v>1</v>
      </c>
      <c r="C616" t="s">
        <v>7554</v>
      </c>
      <c r="D616" t="s">
        <v>6190</v>
      </c>
      <c r="E616" t="s">
        <v>273</v>
      </c>
    </row>
    <row r="617" spans="2:5" x14ac:dyDescent="0.2">
      <c r="B617">
        <f>COUNTIF(C$3:C617,C617)</f>
        <v>1</v>
      </c>
      <c r="C617" t="s">
        <v>7555</v>
      </c>
      <c r="D617" t="s">
        <v>6191</v>
      </c>
      <c r="E617" t="s">
        <v>273</v>
      </c>
    </row>
    <row r="618" spans="2:5" x14ac:dyDescent="0.2">
      <c r="B618">
        <f>COUNTIF(C$3:C618,C618)</f>
        <v>1</v>
      </c>
      <c r="C618" t="s">
        <v>7556</v>
      </c>
      <c r="D618" t="s">
        <v>6192</v>
      </c>
      <c r="E618" t="s">
        <v>273</v>
      </c>
    </row>
    <row r="619" spans="2:5" x14ac:dyDescent="0.2">
      <c r="B619">
        <f>COUNTIF(C$3:C619,C619)</f>
        <v>1</v>
      </c>
      <c r="C619" t="s">
        <v>7557</v>
      </c>
      <c r="D619" t="s">
        <v>6193</v>
      </c>
      <c r="E619" t="s">
        <v>273</v>
      </c>
    </row>
    <row r="620" spans="2:5" x14ac:dyDescent="0.2">
      <c r="B620">
        <f>COUNTIF(C$3:C620,C620)</f>
        <v>1</v>
      </c>
      <c r="C620" t="s">
        <v>7558</v>
      </c>
      <c r="D620" t="s">
        <v>6194</v>
      </c>
      <c r="E620" t="s">
        <v>35</v>
      </c>
    </row>
    <row r="621" spans="2:5" x14ac:dyDescent="0.2">
      <c r="B621">
        <f>COUNTIF(C$3:C621,C621)</f>
        <v>2</v>
      </c>
      <c r="C621" t="s">
        <v>7558</v>
      </c>
      <c r="D621" t="s">
        <v>6194</v>
      </c>
      <c r="E621" t="s">
        <v>7</v>
      </c>
    </row>
    <row r="622" spans="2:5" x14ac:dyDescent="0.2">
      <c r="B622">
        <f>COUNTIF(C$3:C622,C622)</f>
        <v>1</v>
      </c>
      <c r="C622" t="s">
        <v>7559</v>
      </c>
      <c r="D622" t="s">
        <v>6195</v>
      </c>
      <c r="E622" t="s">
        <v>35</v>
      </c>
    </row>
    <row r="623" spans="2:5" x14ac:dyDescent="0.2">
      <c r="B623">
        <f>COUNTIF(C$3:C623,C623)</f>
        <v>2</v>
      </c>
      <c r="C623" t="s">
        <v>7560</v>
      </c>
      <c r="D623" t="s">
        <v>6195</v>
      </c>
      <c r="E623" t="s">
        <v>7</v>
      </c>
    </row>
    <row r="624" spans="2:5" x14ac:dyDescent="0.2">
      <c r="B624">
        <f>COUNTIF(C$3:C624,C624)</f>
        <v>1</v>
      </c>
      <c r="C624" t="s">
        <v>7561</v>
      </c>
      <c r="D624" t="s">
        <v>6196</v>
      </c>
      <c r="E624" t="s">
        <v>1750</v>
      </c>
    </row>
    <row r="625" spans="2:5" x14ac:dyDescent="0.2">
      <c r="B625">
        <f>COUNTIF(C$3:C625,C625)</f>
        <v>1</v>
      </c>
      <c r="C625" t="s">
        <v>7562</v>
      </c>
      <c r="D625" t="s">
        <v>6197</v>
      </c>
      <c r="E625" t="s">
        <v>273</v>
      </c>
    </row>
    <row r="626" spans="2:5" x14ac:dyDescent="0.2">
      <c r="B626">
        <f>COUNTIF(C$3:C626,C626)</f>
        <v>3</v>
      </c>
      <c r="C626" t="s">
        <v>639</v>
      </c>
      <c r="D626" t="s">
        <v>6198</v>
      </c>
      <c r="E626" t="s">
        <v>1696</v>
      </c>
    </row>
    <row r="627" spans="2:5" x14ac:dyDescent="0.2">
      <c r="B627">
        <f>COUNTIF(C$3:C627,C627)</f>
        <v>1</v>
      </c>
      <c r="C627" t="s">
        <v>640</v>
      </c>
      <c r="D627" t="s">
        <v>6199</v>
      </c>
      <c r="E627" t="s">
        <v>273</v>
      </c>
    </row>
    <row r="628" spans="2:5" x14ac:dyDescent="0.2">
      <c r="B628">
        <f>COUNTIF(C$3:C628,C628)</f>
        <v>1</v>
      </c>
      <c r="C628" t="s">
        <v>7563</v>
      </c>
      <c r="D628" t="s">
        <v>6200</v>
      </c>
      <c r="E628" t="s">
        <v>35</v>
      </c>
    </row>
    <row r="629" spans="2:5" x14ac:dyDescent="0.2">
      <c r="B629">
        <f>COUNTIF(C$3:C629,C629)</f>
        <v>1</v>
      </c>
      <c r="C629" t="s">
        <v>7564</v>
      </c>
      <c r="D629" t="s">
        <v>6201</v>
      </c>
      <c r="E629" t="s">
        <v>35</v>
      </c>
    </row>
    <row r="630" spans="2:5" x14ac:dyDescent="0.2">
      <c r="B630">
        <f>COUNTIF(C$3:C630,C630)</f>
        <v>1</v>
      </c>
      <c r="C630" t="s">
        <v>7565</v>
      </c>
      <c r="D630" t="s">
        <v>6202</v>
      </c>
      <c r="E630" t="s">
        <v>273</v>
      </c>
    </row>
    <row r="631" spans="2:5" x14ac:dyDescent="0.2">
      <c r="B631">
        <f>COUNTIF(C$3:C631,C631)</f>
        <v>1</v>
      </c>
      <c r="C631" t="s">
        <v>7566</v>
      </c>
      <c r="D631" t="s">
        <v>6203</v>
      </c>
      <c r="E631" t="s">
        <v>8250</v>
      </c>
    </row>
    <row r="632" spans="2:5" x14ac:dyDescent="0.2">
      <c r="B632">
        <f>COUNTIF(C$3:C632,C632)</f>
        <v>1</v>
      </c>
      <c r="C632" t="s">
        <v>7567</v>
      </c>
      <c r="D632" t="s">
        <v>6204</v>
      </c>
      <c r="E632" t="s">
        <v>4</v>
      </c>
    </row>
    <row r="633" spans="2:5" x14ac:dyDescent="0.2">
      <c r="B633">
        <f>COUNTIF(C$3:C633,C633)</f>
        <v>1</v>
      </c>
      <c r="C633" t="s">
        <v>7568</v>
      </c>
      <c r="D633" t="s">
        <v>6205</v>
      </c>
      <c r="E633" t="s">
        <v>7</v>
      </c>
    </row>
    <row r="634" spans="2:5" x14ac:dyDescent="0.2">
      <c r="B634">
        <f>COUNTIF(C$3:C634,C634)</f>
        <v>2</v>
      </c>
      <c r="C634" t="s">
        <v>7340</v>
      </c>
      <c r="D634" t="s">
        <v>6206</v>
      </c>
      <c r="E634" t="s">
        <v>4</v>
      </c>
    </row>
    <row r="635" spans="2:5" x14ac:dyDescent="0.2">
      <c r="B635">
        <f>COUNTIF(C$3:C635,C635)</f>
        <v>1</v>
      </c>
      <c r="C635" t="s">
        <v>7569</v>
      </c>
      <c r="D635" t="s">
        <v>6207</v>
      </c>
      <c r="E635" t="s">
        <v>8250</v>
      </c>
    </row>
    <row r="636" spans="2:5" x14ac:dyDescent="0.2">
      <c r="B636">
        <f>COUNTIF(C$3:C636,C636)</f>
        <v>1</v>
      </c>
      <c r="C636" t="s">
        <v>801</v>
      </c>
      <c r="D636" t="s">
        <v>6208</v>
      </c>
      <c r="E636" t="s">
        <v>4</v>
      </c>
    </row>
    <row r="637" spans="2:5" x14ac:dyDescent="0.2">
      <c r="B637">
        <f>COUNTIF(C$3:C637,C637)</f>
        <v>1</v>
      </c>
      <c r="C637" t="s">
        <v>7570</v>
      </c>
      <c r="D637" t="s">
        <v>6209</v>
      </c>
      <c r="E637" t="s">
        <v>35</v>
      </c>
    </row>
    <row r="638" spans="2:5" x14ac:dyDescent="0.2">
      <c r="B638">
        <f>COUNTIF(C$3:C638,C638)</f>
        <v>1</v>
      </c>
      <c r="C638" t="s">
        <v>7571</v>
      </c>
      <c r="D638" t="s">
        <v>6210</v>
      </c>
      <c r="E638" t="s">
        <v>35</v>
      </c>
    </row>
    <row r="639" spans="2:5" x14ac:dyDescent="0.2">
      <c r="B639">
        <f>COUNTIF(C$3:C639,C639)</f>
        <v>1</v>
      </c>
      <c r="C639" t="s">
        <v>7572</v>
      </c>
      <c r="D639" t="s">
        <v>6211</v>
      </c>
      <c r="E639" t="s">
        <v>35</v>
      </c>
    </row>
    <row r="640" spans="2:5" x14ac:dyDescent="0.2">
      <c r="B640">
        <f>COUNTIF(C$3:C640,C640)</f>
        <v>1</v>
      </c>
      <c r="C640" t="s">
        <v>7573</v>
      </c>
      <c r="D640" t="s">
        <v>6212</v>
      </c>
      <c r="E640" t="s">
        <v>35</v>
      </c>
    </row>
    <row r="641" spans="2:5" x14ac:dyDescent="0.2">
      <c r="B641">
        <f>COUNTIF(C$3:C641,C641)</f>
        <v>1</v>
      </c>
      <c r="C641" t="s">
        <v>7574</v>
      </c>
      <c r="D641" t="s">
        <v>6213</v>
      </c>
      <c r="E641" t="s">
        <v>35</v>
      </c>
    </row>
    <row r="642" spans="2:5" x14ac:dyDescent="0.2">
      <c r="B642">
        <f>COUNTIF(C$3:C642,C642)</f>
        <v>1</v>
      </c>
      <c r="C642" t="s">
        <v>7575</v>
      </c>
      <c r="D642" t="s">
        <v>6214</v>
      </c>
      <c r="E642" t="s">
        <v>35</v>
      </c>
    </row>
    <row r="643" spans="2:5" x14ac:dyDescent="0.2">
      <c r="B643">
        <f>COUNTIF(C$3:C643,C643)</f>
        <v>2</v>
      </c>
      <c r="C643" t="s">
        <v>7523</v>
      </c>
      <c r="D643" t="s">
        <v>6215</v>
      </c>
      <c r="E643" t="s">
        <v>35</v>
      </c>
    </row>
    <row r="644" spans="2:5" x14ac:dyDescent="0.2">
      <c r="B644">
        <f>COUNTIF(C$3:C644,C644)</f>
        <v>1</v>
      </c>
      <c r="C644" t="s">
        <v>7576</v>
      </c>
      <c r="D644" t="s">
        <v>6216</v>
      </c>
      <c r="E644" t="s">
        <v>35</v>
      </c>
    </row>
    <row r="645" spans="2:5" x14ac:dyDescent="0.2">
      <c r="B645">
        <f>COUNTIF(C$3:C645,C645)</f>
        <v>1</v>
      </c>
      <c r="C645" t="s">
        <v>1523</v>
      </c>
      <c r="D645" t="s">
        <v>6217</v>
      </c>
      <c r="E645" t="s">
        <v>273</v>
      </c>
    </row>
    <row r="646" spans="2:5" x14ac:dyDescent="0.2">
      <c r="B646">
        <f>COUNTIF(C$3:C646,C646)</f>
        <v>1</v>
      </c>
      <c r="C646" t="s">
        <v>735</v>
      </c>
      <c r="D646" t="s">
        <v>6218</v>
      </c>
      <c r="E646" t="s">
        <v>273</v>
      </c>
    </row>
    <row r="647" spans="2:5" x14ac:dyDescent="0.2">
      <c r="B647">
        <f>COUNTIF(C$3:C647,C647)</f>
        <v>1</v>
      </c>
      <c r="C647" t="s">
        <v>7577</v>
      </c>
      <c r="D647" t="s">
        <v>6219</v>
      </c>
      <c r="E647" t="s">
        <v>7</v>
      </c>
    </row>
    <row r="648" spans="2:5" x14ac:dyDescent="0.2">
      <c r="B648">
        <f>COUNTIF(C$3:C648,C648)</f>
        <v>1</v>
      </c>
      <c r="C648" t="s">
        <v>808</v>
      </c>
      <c r="D648" t="s">
        <v>6220</v>
      </c>
      <c r="E648" t="s">
        <v>4</v>
      </c>
    </row>
    <row r="649" spans="2:5" x14ac:dyDescent="0.2">
      <c r="B649">
        <f>COUNTIF(C$3:C649,C649)</f>
        <v>1</v>
      </c>
      <c r="C649" t="s">
        <v>1528</v>
      </c>
      <c r="D649" t="s">
        <v>6221</v>
      </c>
      <c r="E649" t="s">
        <v>1696</v>
      </c>
    </row>
    <row r="650" spans="2:5" x14ac:dyDescent="0.2">
      <c r="B650">
        <f>COUNTIF(C$3:C650,C650)</f>
        <v>2</v>
      </c>
      <c r="C650" t="s">
        <v>1528</v>
      </c>
      <c r="D650" t="s">
        <v>6221</v>
      </c>
      <c r="E650" t="s">
        <v>1687</v>
      </c>
    </row>
    <row r="651" spans="2:5" x14ac:dyDescent="0.2">
      <c r="B651">
        <f>COUNTIF(C$3:C651,C651)</f>
        <v>1</v>
      </c>
      <c r="C651" t="s">
        <v>7578</v>
      </c>
      <c r="D651" t="s">
        <v>6222</v>
      </c>
      <c r="E651" t="s">
        <v>7</v>
      </c>
    </row>
    <row r="652" spans="2:5" x14ac:dyDescent="0.2">
      <c r="B652">
        <f>COUNTIF(C$3:C652,C652)</f>
        <v>1</v>
      </c>
      <c r="C652" t="s">
        <v>882</v>
      </c>
      <c r="D652" t="s">
        <v>6223</v>
      </c>
      <c r="E652" t="s">
        <v>7</v>
      </c>
    </row>
    <row r="653" spans="2:5" x14ac:dyDescent="0.2">
      <c r="B653">
        <f>COUNTIF(C$3:C653,C653)</f>
        <v>1</v>
      </c>
      <c r="C653" t="s">
        <v>883</v>
      </c>
      <c r="D653" t="s">
        <v>6221</v>
      </c>
      <c r="E653" t="s">
        <v>1718</v>
      </c>
    </row>
    <row r="654" spans="2:5" x14ac:dyDescent="0.2">
      <c r="B654">
        <f>COUNTIF(C$3:C654,C654)</f>
        <v>1</v>
      </c>
      <c r="C654" t="s">
        <v>7579</v>
      </c>
      <c r="D654" t="s">
        <v>6224</v>
      </c>
      <c r="E654" t="s">
        <v>35</v>
      </c>
    </row>
    <row r="655" spans="2:5" x14ac:dyDescent="0.2">
      <c r="B655">
        <f>COUNTIF(C$3:C655,C655)</f>
        <v>1</v>
      </c>
      <c r="C655" t="s">
        <v>7580</v>
      </c>
      <c r="D655" t="s">
        <v>6225</v>
      </c>
      <c r="E655" t="s">
        <v>35</v>
      </c>
    </row>
    <row r="656" spans="2:5" x14ac:dyDescent="0.2">
      <c r="B656">
        <f>COUNTIF(C$3:C656,C656)</f>
        <v>1</v>
      </c>
      <c r="C656" t="s">
        <v>7581</v>
      </c>
      <c r="D656" t="s">
        <v>6226</v>
      </c>
      <c r="E656" t="s">
        <v>35</v>
      </c>
    </row>
    <row r="657" spans="2:5" x14ac:dyDescent="0.2">
      <c r="B657">
        <f>COUNTIF(C$3:C657,C657)</f>
        <v>1</v>
      </c>
      <c r="C657" t="s">
        <v>7582</v>
      </c>
      <c r="D657" t="s">
        <v>6227</v>
      </c>
      <c r="E657" t="s">
        <v>35</v>
      </c>
    </row>
    <row r="658" spans="2:5" x14ac:dyDescent="0.2">
      <c r="B658">
        <f>COUNTIF(C$3:C658,C658)</f>
        <v>1</v>
      </c>
      <c r="C658" t="s">
        <v>7583</v>
      </c>
      <c r="D658" t="s">
        <v>6228</v>
      </c>
      <c r="E658" t="s">
        <v>35</v>
      </c>
    </row>
    <row r="659" spans="2:5" x14ac:dyDescent="0.2">
      <c r="B659">
        <f>COUNTIF(C$3:C659,C659)</f>
        <v>1</v>
      </c>
      <c r="C659" t="s">
        <v>7584</v>
      </c>
      <c r="D659" t="s">
        <v>6229</v>
      </c>
      <c r="E659" t="s">
        <v>35</v>
      </c>
    </row>
    <row r="660" spans="2:5" x14ac:dyDescent="0.2">
      <c r="B660">
        <f>COUNTIF(C$3:C660,C660)</f>
        <v>1</v>
      </c>
      <c r="C660" t="s">
        <v>7585</v>
      </c>
      <c r="D660" t="s">
        <v>6230</v>
      </c>
      <c r="E660" t="s">
        <v>35</v>
      </c>
    </row>
    <row r="661" spans="2:5" x14ac:dyDescent="0.2">
      <c r="B661">
        <f>COUNTIF(C$3:C661,C661)</f>
        <v>1</v>
      </c>
      <c r="C661" t="s">
        <v>7586</v>
      </c>
      <c r="D661" t="s">
        <v>6231</v>
      </c>
      <c r="E661" t="s">
        <v>35</v>
      </c>
    </row>
    <row r="662" spans="2:5" x14ac:dyDescent="0.2">
      <c r="B662">
        <f>COUNTIF(C$3:C662,C662)</f>
        <v>1</v>
      </c>
      <c r="C662" t="s">
        <v>7587</v>
      </c>
      <c r="D662" t="s">
        <v>6232</v>
      </c>
      <c r="E662" t="s">
        <v>35</v>
      </c>
    </row>
    <row r="663" spans="2:5" x14ac:dyDescent="0.2">
      <c r="B663">
        <f>COUNTIF(C$3:C663,C663)</f>
        <v>1</v>
      </c>
      <c r="C663" t="s">
        <v>7588</v>
      </c>
      <c r="D663" t="s">
        <v>6233</v>
      </c>
      <c r="E663" t="s">
        <v>35</v>
      </c>
    </row>
    <row r="664" spans="2:5" x14ac:dyDescent="0.2">
      <c r="B664">
        <f>COUNTIF(C$3:C664,C664)</f>
        <v>1</v>
      </c>
      <c r="C664" t="s">
        <v>943</v>
      </c>
      <c r="D664" t="s">
        <v>6234</v>
      </c>
      <c r="E664" t="s">
        <v>1751</v>
      </c>
    </row>
    <row r="665" spans="2:5" x14ac:dyDescent="0.2">
      <c r="B665">
        <f>COUNTIF(C$3:C665,C665)</f>
        <v>1</v>
      </c>
      <c r="C665" t="s">
        <v>944</v>
      </c>
      <c r="D665" t="s">
        <v>6235</v>
      </c>
      <c r="E665" t="s">
        <v>273</v>
      </c>
    </row>
    <row r="666" spans="2:5" x14ac:dyDescent="0.2">
      <c r="B666">
        <f>COUNTIF(C$3:C666,C666)</f>
        <v>1</v>
      </c>
      <c r="C666" t="s">
        <v>167</v>
      </c>
      <c r="D666" t="s">
        <v>6236</v>
      </c>
      <c r="E666" t="s">
        <v>35</v>
      </c>
    </row>
    <row r="667" spans="2:5" x14ac:dyDescent="0.2">
      <c r="B667">
        <f>COUNTIF(C$3:C667,C667)</f>
        <v>1</v>
      </c>
      <c r="C667" t="s">
        <v>7589</v>
      </c>
      <c r="D667" t="s">
        <v>6237</v>
      </c>
      <c r="E667" t="s">
        <v>273</v>
      </c>
    </row>
    <row r="668" spans="2:5" x14ac:dyDescent="0.2">
      <c r="B668">
        <f>COUNTIF(C$3:C668,C668)</f>
        <v>1</v>
      </c>
      <c r="C668" t="s">
        <v>7590</v>
      </c>
      <c r="D668" t="s">
        <v>6238</v>
      </c>
      <c r="E668" t="s">
        <v>273</v>
      </c>
    </row>
    <row r="669" spans="2:5" x14ac:dyDescent="0.2">
      <c r="B669">
        <f>COUNTIF(C$3:C669,C669)</f>
        <v>1</v>
      </c>
      <c r="C669" t="s">
        <v>7591</v>
      </c>
      <c r="D669" t="s">
        <v>6239</v>
      </c>
      <c r="E669" t="s">
        <v>273</v>
      </c>
    </row>
    <row r="670" spans="2:5" x14ac:dyDescent="0.2">
      <c r="B670">
        <f>COUNTIF(C$3:C670,C670)</f>
        <v>1</v>
      </c>
      <c r="C670" t="s">
        <v>7592</v>
      </c>
      <c r="D670" t="s">
        <v>6240</v>
      </c>
      <c r="E670" t="s">
        <v>273</v>
      </c>
    </row>
    <row r="671" spans="2:5" x14ac:dyDescent="0.2">
      <c r="B671">
        <f>COUNTIF(C$3:C671,C671)</f>
        <v>1</v>
      </c>
      <c r="C671" t="s">
        <v>7593</v>
      </c>
      <c r="D671" t="s">
        <v>6241</v>
      </c>
      <c r="E671" t="s">
        <v>273</v>
      </c>
    </row>
    <row r="672" spans="2:5" x14ac:dyDescent="0.2">
      <c r="B672">
        <f>COUNTIF(C$3:C672,C672)</f>
        <v>1</v>
      </c>
      <c r="C672" t="s">
        <v>7594</v>
      </c>
      <c r="D672" t="s">
        <v>6242</v>
      </c>
      <c r="E672" t="s">
        <v>1692</v>
      </c>
    </row>
    <row r="673" spans="2:5" x14ac:dyDescent="0.2">
      <c r="B673">
        <f>COUNTIF(C$3:C673,C673)</f>
        <v>1</v>
      </c>
      <c r="C673" t="s">
        <v>7595</v>
      </c>
      <c r="D673" t="s">
        <v>6243</v>
      </c>
      <c r="E673" t="s">
        <v>273</v>
      </c>
    </row>
    <row r="674" spans="2:5" x14ac:dyDescent="0.2">
      <c r="B674">
        <f>COUNTIF(C$3:C674,C674)</f>
        <v>1</v>
      </c>
      <c r="C674" t="s">
        <v>7596</v>
      </c>
      <c r="D674" t="s">
        <v>6244</v>
      </c>
      <c r="E674" t="s">
        <v>273</v>
      </c>
    </row>
    <row r="675" spans="2:5" x14ac:dyDescent="0.2">
      <c r="B675">
        <f>COUNTIF(C$3:C675,C675)</f>
        <v>1</v>
      </c>
      <c r="C675" t="s">
        <v>1014</v>
      </c>
      <c r="D675" t="s">
        <v>6245</v>
      </c>
      <c r="E675" t="s">
        <v>273</v>
      </c>
    </row>
    <row r="676" spans="2:5" x14ac:dyDescent="0.2">
      <c r="B676">
        <f>COUNTIF(C$3:C676,C676)</f>
        <v>1</v>
      </c>
      <c r="C676" t="s">
        <v>7597</v>
      </c>
      <c r="D676" t="s">
        <v>6246</v>
      </c>
      <c r="E676" t="s">
        <v>273</v>
      </c>
    </row>
    <row r="677" spans="2:5" x14ac:dyDescent="0.2">
      <c r="B677">
        <f>COUNTIF(C$3:C677,C677)</f>
        <v>1</v>
      </c>
      <c r="C677" t="s">
        <v>7598</v>
      </c>
      <c r="D677" t="s">
        <v>6247</v>
      </c>
      <c r="E677" t="s">
        <v>273</v>
      </c>
    </row>
    <row r="678" spans="2:5" x14ac:dyDescent="0.2">
      <c r="B678">
        <f>COUNTIF(C$3:C678,C678)</f>
        <v>1</v>
      </c>
      <c r="C678" t="s">
        <v>7599</v>
      </c>
      <c r="D678" t="s">
        <v>6248</v>
      </c>
      <c r="E678" t="s">
        <v>273</v>
      </c>
    </row>
    <row r="679" spans="2:5" x14ac:dyDescent="0.2">
      <c r="B679">
        <f>COUNTIF(C$3:C679,C679)</f>
        <v>1</v>
      </c>
      <c r="C679" t="s">
        <v>7600</v>
      </c>
      <c r="D679" t="s">
        <v>6249</v>
      </c>
      <c r="E679" t="s">
        <v>35</v>
      </c>
    </row>
    <row r="680" spans="2:5" x14ac:dyDescent="0.2">
      <c r="B680">
        <f>COUNTIF(C$3:C680,C680)</f>
        <v>1</v>
      </c>
      <c r="C680" t="s">
        <v>7601</v>
      </c>
      <c r="D680" t="s">
        <v>6250</v>
      </c>
      <c r="E680" t="s">
        <v>35</v>
      </c>
    </row>
    <row r="681" spans="2:5" x14ac:dyDescent="0.2">
      <c r="B681">
        <f>COUNTIF(C$3:C681,C681)</f>
        <v>1</v>
      </c>
      <c r="C681" t="s">
        <v>7602</v>
      </c>
      <c r="D681" t="s">
        <v>6251</v>
      </c>
      <c r="E681" t="s">
        <v>35</v>
      </c>
    </row>
    <row r="682" spans="2:5" x14ac:dyDescent="0.2">
      <c r="B682">
        <f>COUNTIF(C$3:C682,C682)</f>
        <v>1</v>
      </c>
      <c r="C682" t="s">
        <v>7603</v>
      </c>
      <c r="D682" t="s">
        <v>6252</v>
      </c>
      <c r="E682" t="s">
        <v>7</v>
      </c>
    </row>
    <row r="683" spans="2:5" x14ac:dyDescent="0.2">
      <c r="B683">
        <f>COUNTIF(C$3:C683,C683)</f>
        <v>1</v>
      </c>
      <c r="C683" t="s">
        <v>7604</v>
      </c>
      <c r="D683" t="s">
        <v>6253</v>
      </c>
      <c r="E683" t="s">
        <v>7</v>
      </c>
    </row>
    <row r="684" spans="2:5" x14ac:dyDescent="0.2">
      <c r="B684">
        <f>COUNTIF(C$3:C684,C684)</f>
        <v>1</v>
      </c>
      <c r="C684" t="s">
        <v>7605</v>
      </c>
      <c r="D684" t="s">
        <v>6254</v>
      </c>
      <c r="E684" t="s">
        <v>273</v>
      </c>
    </row>
    <row r="685" spans="2:5" x14ac:dyDescent="0.2">
      <c r="B685">
        <f>COUNTIF(C$3:C685,C685)</f>
        <v>1</v>
      </c>
      <c r="C685" t="s">
        <v>7606</v>
      </c>
      <c r="D685" t="s">
        <v>6255</v>
      </c>
      <c r="E685" t="s">
        <v>273</v>
      </c>
    </row>
    <row r="686" spans="2:5" x14ac:dyDescent="0.2">
      <c r="B686">
        <f>COUNTIF(C$3:C686,C686)</f>
        <v>1</v>
      </c>
      <c r="C686" t="s">
        <v>7607</v>
      </c>
      <c r="D686" t="s">
        <v>6256</v>
      </c>
      <c r="E686" t="s">
        <v>273</v>
      </c>
    </row>
    <row r="687" spans="2:5" x14ac:dyDescent="0.2">
      <c r="B687">
        <f>COUNTIF(C$3:C687,C687)</f>
        <v>1</v>
      </c>
      <c r="C687" t="s">
        <v>7608</v>
      </c>
      <c r="D687" t="s">
        <v>6257</v>
      </c>
      <c r="E687" t="s">
        <v>273</v>
      </c>
    </row>
    <row r="688" spans="2:5" x14ac:dyDescent="0.2">
      <c r="B688">
        <f>COUNTIF(C$3:C688,C688)</f>
        <v>1</v>
      </c>
      <c r="C688" t="s">
        <v>7609</v>
      </c>
      <c r="D688" t="s">
        <v>6258</v>
      </c>
      <c r="E688" t="s">
        <v>273</v>
      </c>
    </row>
    <row r="689" spans="2:5" x14ac:dyDescent="0.2">
      <c r="B689">
        <f>COUNTIF(C$3:C689,C689)</f>
        <v>1</v>
      </c>
      <c r="C689" t="s">
        <v>7610</v>
      </c>
      <c r="D689" t="s">
        <v>6259</v>
      </c>
      <c r="E689" t="s">
        <v>273</v>
      </c>
    </row>
    <row r="690" spans="2:5" x14ac:dyDescent="0.2">
      <c r="B690">
        <f>COUNTIF(C$3:C690,C690)</f>
        <v>1</v>
      </c>
      <c r="C690" t="s">
        <v>7611</v>
      </c>
      <c r="D690" t="s">
        <v>6260</v>
      </c>
      <c r="E690" t="s">
        <v>35</v>
      </c>
    </row>
    <row r="691" spans="2:5" x14ac:dyDescent="0.2">
      <c r="B691">
        <f>COUNTIF(C$3:C691,C691)</f>
        <v>1</v>
      </c>
      <c r="C691" t="s">
        <v>7612</v>
      </c>
      <c r="D691" t="s">
        <v>6261</v>
      </c>
      <c r="E691" t="s">
        <v>35</v>
      </c>
    </row>
    <row r="692" spans="2:5" x14ac:dyDescent="0.2">
      <c r="B692">
        <f>COUNTIF(C$3:C692,C692)</f>
        <v>1</v>
      </c>
      <c r="C692" t="s">
        <v>7613</v>
      </c>
      <c r="D692" t="s">
        <v>6262</v>
      </c>
      <c r="E692" t="s">
        <v>35</v>
      </c>
    </row>
    <row r="693" spans="2:5" x14ac:dyDescent="0.2">
      <c r="B693">
        <f>COUNTIF(C$3:C693,C693)</f>
        <v>1</v>
      </c>
      <c r="C693" t="s">
        <v>7614</v>
      </c>
      <c r="D693" t="s">
        <v>6263</v>
      </c>
      <c r="E693" t="s">
        <v>35</v>
      </c>
    </row>
    <row r="694" spans="2:5" x14ac:dyDescent="0.2">
      <c r="B694">
        <f>COUNTIF(C$3:C694,C694)</f>
        <v>1</v>
      </c>
      <c r="C694" t="s">
        <v>7615</v>
      </c>
      <c r="D694" t="s">
        <v>6264</v>
      </c>
      <c r="E694" t="s">
        <v>273</v>
      </c>
    </row>
    <row r="695" spans="2:5" x14ac:dyDescent="0.2">
      <c r="B695">
        <f>COUNTIF(C$3:C695,C695)</f>
        <v>1</v>
      </c>
      <c r="C695" t="s">
        <v>7616</v>
      </c>
      <c r="D695" t="s">
        <v>6265</v>
      </c>
      <c r="E695" t="s">
        <v>273</v>
      </c>
    </row>
    <row r="696" spans="2:5" x14ac:dyDescent="0.2">
      <c r="B696">
        <f>COUNTIF(C$3:C696,C696)</f>
        <v>1</v>
      </c>
      <c r="C696" t="s">
        <v>7617</v>
      </c>
      <c r="D696" t="s">
        <v>6266</v>
      </c>
      <c r="E696" t="s">
        <v>35</v>
      </c>
    </row>
    <row r="697" spans="2:5" x14ac:dyDescent="0.2">
      <c r="B697">
        <f>COUNTIF(C$3:C697,C697)</f>
        <v>1</v>
      </c>
      <c r="C697" t="s">
        <v>7618</v>
      </c>
      <c r="D697" t="s">
        <v>6267</v>
      </c>
      <c r="E697" t="s">
        <v>35</v>
      </c>
    </row>
    <row r="698" spans="2:5" x14ac:dyDescent="0.2">
      <c r="B698">
        <f>COUNTIF(C$3:C698,C698)</f>
        <v>1</v>
      </c>
      <c r="C698" t="s">
        <v>7619</v>
      </c>
      <c r="D698" t="s">
        <v>6268</v>
      </c>
      <c r="E698" t="s">
        <v>35</v>
      </c>
    </row>
    <row r="699" spans="2:5" x14ac:dyDescent="0.2">
      <c r="B699">
        <f>COUNTIF(C$3:C699,C699)</f>
        <v>1</v>
      </c>
      <c r="C699" t="s">
        <v>7620</v>
      </c>
      <c r="D699" t="s">
        <v>6269</v>
      </c>
      <c r="E699" t="s">
        <v>35</v>
      </c>
    </row>
    <row r="700" spans="2:5" x14ac:dyDescent="0.2">
      <c r="B700">
        <f>COUNTIF(C$3:C700,C700)</f>
        <v>1</v>
      </c>
      <c r="C700" t="s">
        <v>7621</v>
      </c>
      <c r="D700" t="s">
        <v>6270</v>
      </c>
      <c r="E700" t="s">
        <v>35</v>
      </c>
    </row>
    <row r="701" spans="2:5" x14ac:dyDescent="0.2">
      <c r="B701">
        <f>COUNTIF(C$3:C701,C701)</f>
        <v>1</v>
      </c>
      <c r="C701" t="s">
        <v>7622</v>
      </c>
      <c r="D701" t="s">
        <v>6271</v>
      </c>
      <c r="E701" t="s">
        <v>35</v>
      </c>
    </row>
    <row r="702" spans="2:5" x14ac:dyDescent="0.2">
      <c r="B702">
        <f>COUNTIF(C$3:C702,C702)</f>
        <v>1</v>
      </c>
      <c r="C702" t="s">
        <v>7623</v>
      </c>
      <c r="D702" t="s">
        <v>6272</v>
      </c>
      <c r="E702" t="s">
        <v>35</v>
      </c>
    </row>
    <row r="703" spans="2:5" x14ac:dyDescent="0.2">
      <c r="B703">
        <f>COUNTIF(C$3:C703,C703)</f>
        <v>1</v>
      </c>
      <c r="C703" t="s">
        <v>7624</v>
      </c>
      <c r="D703" t="s">
        <v>6273</v>
      </c>
      <c r="E703" t="s">
        <v>35</v>
      </c>
    </row>
    <row r="704" spans="2:5" x14ac:dyDescent="0.2">
      <c r="B704">
        <f>COUNTIF(C$3:C704,C704)</f>
        <v>1</v>
      </c>
      <c r="C704" t="s">
        <v>7625</v>
      </c>
      <c r="D704" t="s">
        <v>6274</v>
      </c>
      <c r="E704" t="s">
        <v>35</v>
      </c>
    </row>
    <row r="705" spans="2:5" x14ac:dyDescent="0.2">
      <c r="B705">
        <f>COUNTIF(C$3:C705,C705)</f>
        <v>3</v>
      </c>
      <c r="C705" t="s">
        <v>7059</v>
      </c>
      <c r="D705" t="s">
        <v>6275</v>
      </c>
      <c r="E705" t="s">
        <v>273</v>
      </c>
    </row>
    <row r="706" spans="2:5" x14ac:dyDescent="0.2">
      <c r="B706">
        <f>COUNTIF(C$3:C706,C706)</f>
        <v>1</v>
      </c>
      <c r="C706" t="s">
        <v>7626</v>
      </c>
      <c r="D706" t="s">
        <v>6276</v>
      </c>
      <c r="E706" t="s">
        <v>7</v>
      </c>
    </row>
    <row r="707" spans="2:5" x14ac:dyDescent="0.2">
      <c r="B707">
        <f>COUNTIF(C$3:C707,C707)</f>
        <v>1</v>
      </c>
      <c r="C707" t="s">
        <v>7627</v>
      </c>
      <c r="D707" t="s">
        <v>6277</v>
      </c>
      <c r="E707" t="s">
        <v>1740</v>
      </c>
    </row>
    <row r="708" spans="2:5" x14ac:dyDescent="0.2">
      <c r="B708">
        <f>COUNTIF(C$3:C708,C708)</f>
        <v>1</v>
      </c>
      <c r="C708" t="s">
        <v>60</v>
      </c>
      <c r="D708" t="s">
        <v>6278</v>
      </c>
      <c r="E708" t="s">
        <v>786</v>
      </c>
    </row>
    <row r="709" spans="2:5" x14ac:dyDescent="0.2">
      <c r="B709">
        <f>COUNTIF(C$3:C709,C709)</f>
        <v>1</v>
      </c>
      <c r="C709" t="s">
        <v>7628</v>
      </c>
      <c r="D709" t="s">
        <v>6279</v>
      </c>
      <c r="E709" t="s">
        <v>7</v>
      </c>
    </row>
    <row r="710" spans="2:5" x14ac:dyDescent="0.2">
      <c r="B710">
        <f>COUNTIF(C$3:C710,C710)</f>
        <v>1</v>
      </c>
      <c r="C710" t="s">
        <v>7629</v>
      </c>
      <c r="D710" t="s">
        <v>6280</v>
      </c>
      <c r="E710" t="s">
        <v>35</v>
      </c>
    </row>
    <row r="711" spans="2:5" x14ac:dyDescent="0.2">
      <c r="B711">
        <f>COUNTIF(C$3:C711,C711)</f>
        <v>1</v>
      </c>
      <c r="C711" t="s">
        <v>7630</v>
      </c>
      <c r="D711" t="s">
        <v>6281</v>
      </c>
      <c r="E711" t="s">
        <v>35</v>
      </c>
    </row>
    <row r="712" spans="2:5" x14ac:dyDescent="0.2">
      <c r="B712">
        <f>COUNTIF(C$3:C712,C712)</f>
        <v>1</v>
      </c>
      <c r="C712" t="s">
        <v>7631</v>
      </c>
      <c r="D712" t="s">
        <v>6282</v>
      </c>
      <c r="E712" t="s">
        <v>35</v>
      </c>
    </row>
    <row r="713" spans="2:5" x14ac:dyDescent="0.2">
      <c r="B713">
        <f>COUNTIF(C$3:C713,C713)</f>
        <v>1</v>
      </c>
      <c r="C713" t="s">
        <v>7632</v>
      </c>
      <c r="D713" t="s">
        <v>6283</v>
      </c>
      <c r="E713" t="s">
        <v>35</v>
      </c>
    </row>
    <row r="714" spans="2:5" x14ac:dyDescent="0.2">
      <c r="B714">
        <f>COUNTIF(C$3:C714,C714)</f>
        <v>1</v>
      </c>
      <c r="C714" t="s">
        <v>7633</v>
      </c>
      <c r="D714" t="s">
        <v>6284</v>
      </c>
      <c r="E714" t="s">
        <v>35</v>
      </c>
    </row>
    <row r="715" spans="2:5" x14ac:dyDescent="0.2">
      <c r="B715">
        <f>COUNTIF(C$3:C715,C715)</f>
        <v>1</v>
      </c>
      <c r="C715" t="s">
        <v>7634</v>
      </c>
      <c r="D715" t="s">
        <v>6285</v>
      </c>
      <c r="E715" t="s">
        <v>7</v>
      </c>
    </row>
    <row r="716" spans="2:5" x14ac:dyDescent="0.2">
      <c r="B716">
        <f>COUNTIF(C$3:C716,C716)</f>
        <v>1</v>
      </c>
      <c r="C716" t="s">
        <v>7635</v>
      </c>
      <c r="D716" t="s">
        <v>6286</v>
      </c>
      <c r="E716" t="s">
        <v>7</v>
      </c>
    </row>
    <row r="717" spans="2:5" x14ac:dyDescent="0.2">
      <c r="B717">
        <f>COUNTIF(C$3:C717,C717)</f>
        <v>1</v>
      </c>
      <c r="C717" t="s">
        <v>1459</v>
      </c>
      <c r="D717" t="s">
        <v>6287</v>
      </c>
      <c r="E717" t="s">
        <v>7</v>
      </c>
    </row>
    <row r="718" spans="2:5" x14ac:dyDescent="0.2">
      <c r="B718">
        <f>COUNTIF(C$3:C718,C718)</f>
        <v>1</v>
      </c>
      <c r="C718" t="s">
        <v>7636</v>
      </c>
      <c r="D718" t="s">
        <v>6288</v>
      </c>
      <c r="E718" t="s">
        <v>4</v>
      </c>
    </row>
    <row r="719" spans="2:5" x14ac:dyDescent="0.2">
      <c r="B719">
        <f>COUNTIF(C$3:C719,C719)</f>
        <v>1</v>
      </c>
      <c r="C719" t="s">
        <v>782</v>
      </c>
      <c r="D719" t="s">
        <v>6289</v>
      </c>
      <c r="E719" t="s">
        <v>783</v>
      </c>
    </row>
    <row r="720" spans="2:5" x14ac:dyDescent="0.2">
      <c r="B720">
        <f>COUNTIF(C$3:C720,C720)</f>
        <v>1</v>
      </c>
      <c r="C720" t="s">
        <v>7637</v>
      </c>
      <c r="D720" t="s">
        <v>6290</v>
      </c>
      <c r="E720" t="s">
        <v>1755</v>
      </c>
    </row>
    <row r="721" spans="2:5" x14ac:dyDescent="0.2">
      <c r="B721">
        <f>COUNTIF(C$3:C721,C721)</f>
        <v>1</v>
      </c>
      <c r="C721" t="s">
        <v>7638</v>
      </c>
      <c r="D721" t="s">
        <v>6291</v>
      </c>
      <c r="E721" t="s">
        <v>35</v>
      </c>
    </row>
    <row r="722" spans="2:5" x14ac:dyDescent="0.2">
      <c r="B722">
        <f>COUNTIF(C$3:C722,C722)</f>
        <v>1</v>
      </c>
      <c r="C722" t="s">
        <v>784</v>
      </c>
      <c r="D722" t="s">
        <v>6292</v>
      </c>
      <c r="E722" t="s">
        <v>7</v>
      </c>
    </row>
    <row r="723" spans="2:5" x14ac:dyDescent="0.2">
      <c r="B723">
        <f>COUNTIF(C$3:C723,C723)</f>
        <v>2</v>
      </c>
      <c r="C723" t="s">
        <v>785</v>
      </c>
      <c r="D723" t="s">
        <v>6293</v>
      </c>
      <c r="E723" t="s">
        <v>786</v>
      </c>
    </row>
    <row r="724" spans="2:5" x14ac:dyDescent="0.2">
      <c r="B724">
        <f>COUNTIF(C$3:C724,C724)</f>
        <v>1</v>
      </c>
      <c r="C724" t="s">
        <v>787</v>
      </c>
      <c r="D724" t="s">
        <v>6294</v>
      </c>
      <c r="E724" t="s">
        <v>783</v>
      </c>
    </row>
    <row r="725" spans="2:5" x14ac:dyDescent="0.2">
      <c r="B725">
        <f>COUNTIF(C$3:C725,C725)</f>
        <v>1</v>
      </c>
      <c r="C725" t="s">
        <v>7639</v>
      </c>
      <c r="D725" t="s">
        <v>6295</v>
      </c>
      <c r="E725" t="s">
        <v>35</v>
      </c>
    </row>
    <row r="726" spans="2:5" x14ac:dyDescent="0.2">
      <c r="B726">
        <f>COUNTIF(C$3:C726,C726)</f>
        <v>1</v>
      </c>
      <c r="C726" t="s">
        <v>7640</v>
      </c>
      <c r="D726" t="s">
        <v>6296</v>
      </c>
      <c r="E726" t="s">
        <v>35</v>
      </c>
    </row>
    <row r="727" spans="2:5" x14ac:dyDescent="0.2">
      <c r="B727">
        <f>COUNTIF(C$3:C727,C727)</f>
        <v>1</v>
      </c>
      <c r="C727" t="s">
        <v>7641</v>
      </c>
      <c r="D727" t="s">
        <v>6297</v>
      </c>
      <c r="E727" t="s">
        <v>35</v>
      </c>
    </row>
    <row r="728" spans="2:5" x14ac:dyDescent="0.2">
      <c r="B728">
        <f>COUNTIF(C$3:C728,C728)</f>
        <v>1</v>
      </c>
      <c r="C728" t="s">
        <v>7642</v>
      </c>
      <c r="D728" t="s">
        <v>6298</v>
      </c>
      <c r="E728" t="s">
        <v>35</v>
      </c>
    </row>
    <row r="729" spans="2:5" x14ac:dyDescent="0.2">
      <c r="B729">
        <f>COUNTIF(C$3:C729,C729)</f>
        <v>1</v>
      </c>
      <c r="C729" t="s">
        <v>7643</v>
      </c>
      <c r="D729" t="s">
        <v>6299</v>
      </c>
      <c r="E729" t="s">
        <v>35</v>
      </c>
    </row>
    <row r="730" spans="2:5" x14ac:dyDescent="0.2">
      <c r="B730">
        <f>COUNTIF(C$3:C730,C730)</f>
        <v>1</v>
      </c>
      <c r="C730" t="s">
        <v>7644</v>
      </c>
      <c r="D730" t="s">
        <v>6300</v>
      </c>
      <c r="E730" t="s">
        <v>35</v>
      </c>
    </row>
    <row r="731" spans="2:5" x14ac:dyDescent="0.2">
      <c r="B731">
        <f>COUNTIF(C$3:C731,C731)</f>
        <v>1</v>
      </c>
      <c r="C731" t="s">
        <v>7645</v>
      </c>
      <c r="D731" t="s">
        <v>6301</v>
      </c>
      <c r="E731" t="s">
        <v>35</v>
      </c>
    </row>
    <row r="732" spans="2:5" x14ac:dyDescent="0.2">
      <c r="B732">
        <f>COUNTIF(C$3:C732,C732)</f>
        <v>1</v>
      </c>
      <c r="C732" t="s">
        <v>7646</v>
      </c>
      <c r="D732" t="s">
        <v>6302</v>
      </c>
      <c r="E732" t="s">
        <v>35</v>
      </c>
    </row>
    <row r="733" spans="2:5" x14ac:dyDescent="0.2">
      <c r="B733">
        <f>COUNTIF(C$3:C733,C733)</f>
        <v>1</v>
      </c>
      <c r="C733" t="s">
        <v>7647</v>
      </c>
      <c r="D733" t="s">
        <v>6303</v>
      </c>
      <c r="E733" t="s">
        <v>35</v>
      </c>
    </row>
    <row r="734" spans="2:5" x14ac:dyDescent="0.2">
      <c r="B734">
        <f>COUNTIF(C$3:C734,C734)</f>
        <v>2</v>
      </c>
      <c r="C734" t="s">
        <v>7648</v>
      </c>
      <c r="D734" t="s">
        <v>6304</v>
      </c>
      <c r="E734" t="s">
        <v>35</v>
      </c>
    </row>
    <row r="735" spans="2:5" x14ac:dyDescent="0.2">
      <c r="B735">
        <f>COUNTIF(C$3:C735,C735)</f>
        <v>2</v>
      </c>
      <c r="C735" t="s">
        <v>7649</v>
      </c>
      <c r="D735" t="s">
        <v>6305</v>
      </c>
      <c r="E735" t="s">
        <v>273</v>
      </c>
    </row>
    <row r="736" spans="2:5" x14ac:dyDescent="0.2">
      <c r="B736">
        <f>COUNTIF(C$3:C736,C736)</f>
        <v>1</v>
      </c>
      <c r="C736" t="s">
        <v>7650</v>
      </c>
      <c r="D736" t="s">
        <v>6306</v>
      </c>
      <c r="E736" t="s">
        <v>273</v>
      </c>
    </row>
    <row r="737" spans="2:5" x14ac:dyDescent="0.2">
      <c r="B737">
        <f>COUNTIF(C$3:C737,C737)</f>
        <v>1</v>
      </c>
      <c r="C737" t="s">
        <v>7651</v>
      </c>
      <c r="D737" t="s">
        <v>6307</v>
      </c>
      <c r="E737" t="s">
        <v>273</v>
      </c>
    </row>
    <row r="738" spans="2:5" x14ac:dyDescent="0.2">
      <c r="B738">
        <f>COUNTIF(C$3:C738,C738)</f>
        <v>1</v>
      </c>
      <c r="C738" t="s">
        <v>7652</v>
      </c>
      <c r="D738" t="s">
        <v>6308</v>
      </c>
      <c r="E738" t="s">
        <v>273</v>
      </c>
    </row>
    <row r="739" spans="2:5" x14ac:dyDescent="0.2">
      <c r="B739">
        <f>COUNTIF(C$3:C739,C739)</f>
        <v>1</v>
      </c>
      <c r="C739" t="s">
        <v>7653</v>
      </c>
      <c r="D739" t="s">
        <v>6309</v>
      </c>
      <c r="E739" t="s">
        <v>273</v>
      </c>
    </row>
    <row r="740" spans="2:5" x14ac:dyDescent="0.2">
      <c r="B740">
        <f>COUNTIF(C$3:C740,C740)</f>
        <v>2</v>
      </c>
      <c r="C740" t="s">
        <v>7160</v>
      </c>
      <c r="D740" t="s">
        <v>6310</v>
      </c>
      <c r="E740" t="s">
        <v>273</v>
      </c>
    </row>
    <row r="741" spans="2:5" x14ac:dyDescent="0.2">
      <c r="B741">
        <f>COUNTIF(C$3:C741,C741)</f>
        <v>1</v>
      </c>
      <c r="C741" t="s">
        <v>1180</v>
      </c>
      <c r="D741" t="s">
        <v>6311</v>
      </c>
      <c r="E741" t="s">
        <v>273</v>
      </c>
    </row>
    <row r="742" spans="2:5" x14ac:dyDescent="0.2">
      <c r="B742">
        <f>COUNTIF(C$3:C742,C742)</f>
        <v>1</v>
      </c>
      <c r="C742" t="s">
        <v>543</v>
      </c>
      <c r="D742" t="s">
        <v>6312</v>
      </c>
      <c r="E742" t="s">
        <v>7</v>
      </c>
    </row>
    <row r="743" spans="2:5" x14ac:dyDescent="0.2">
      <c r="B743">
        <f>COUNTIF(C$3:C743,C743)</f>
        <v>2</v>
      </c>
      <c r="C743" t="s">
        <v>1182</v>
      </c>
      <c r="D743" t="s">
        <v>6312</v>
      </c>
      <c r="E743" t="s">
        <v>1698</v>
      </c>
    </row>
    <row r="744" spans="2:5" x14ac:dyDescent="0.2">
      <c r="B744">
        <f>COUNTIF(C$3:C744,C744)</f>
        <v>3</v>
      </c>
      <c r="C744" t="s">
        <v>1182</v>
      </c>
      <c r="D744" t="s">
        <v>6312</v>
      </c>
      <c r="E744" t="s">
        <v>1696</v>
      </c>
    </row>
    <row r="745" spans="2:5" x14ac:dyDescent="0.2">
      <c r="B745">
        <f>COUNTIF(C$3:C745,C745)</f>
        <v>1</v>
      </c>
      <c r="C745" t="s">
        <v>7654</v>
      </c>
      <c r="D745" t="s">
        <v>6313</v>
      </c>
      <c r="E745" t="s">
        <v>7</v>
      </c>
    </row>
    <row r="746" spans="2:5" x14ac:dyDescent="0.2">
      <c r="B746">
        <f>COUNTIF(C$3:C746,C746)</f>
        <v>1</v>
      </c>
      <c r="C746" t="s">
        <v>7655</v>
      </c>
      <c r="D746" t="s">
        <v>6314</v>
      </c>
      <c r="E746" t="s">
        <v>273</v>
      </c>
    </row>
    <row r="747" spans="2:5" x14ac:dyDescent="0.2">
      <c r="B747">
        <f>COUNTIF(C$3:C747,C747)</f>
        <v>1</v>
      </c>
      <c r="C747" t="s">
        <v>552</v>
      </c>
      <c r="D747" t="s">
        <v>6315</v>
      </c>
      <c r="E747" t="s">
        <v>273</v>
      </c>
    </row>
    <row r="748" spans="2:5" x14ac:dyDescent="0.2">
      <c r="B748">
        <f>COUNTIF(C$3:C748,C748)</f>
        <v>1</v>
      </c>
      <c r="C748" t="s">
        <v>7656</v>
      </c>
      <c r="D748" t="s">
        <v>6316</v>
      </c>
      <c r="E748" t="s">
        <v>35</v>
      </c>
    </row>
    <row r="749" spans="2:5" x14ac:dyDescent="0.2">
      <c r="B749">
        <f>COUNTIF(C$3:C749,C749)</f>
        <v>1</v>
      </c>
      <c r="C749" t="s">
        <v>7657</v>
      </c>
      <c r="D749" t="s">
        <v>6317</v>
      </c>
      <c r="E749" t="s">
        <v>35</v>
      </c>
    </row>
    <row r="750" spans="2:5" x14ac:dyDescent="0.2">
      <c r="B750">
        <f>COUNTIF(C$3:C750,C750)</f>
        <v>1</v>
      </c>
      <c r="C750" t="s">
        <v>89</v>
      </c>
      <c r="D750" t="s">
        <v>6318</v>
      </c>
      <c r="E750" t="s">
        <v>273</v>
      </c>
    </row>
    <row r="751" spans="2:5" x14ac:dyDescent="0.2">
      <c r="B751">
        <f>COUNTIF(C$3:C751,C751)</f>
        <v>1</v>
      </c>
      <c r="C751" t="s">
        <v>1188</v>
      </c>
      <c r="D751" t="s">
        <v>6319</v>
      </c>
      <c r="E751" t="s">
        <v>273</v>
      </c>
    </row>
    <row r="752" spans="2:5" x14ac:dyDescent="0.2">
      <c r="B752">
        <f>COUNTIF(C$3:C752,C752)</f>
        <v>1</v>
      </c>
      <c r="C752" t="s">
        <v>700</v>
      </c>
      <c r="D752" t="s">
        <v>6320</v>
      </c>
      <c r="E752" t="s">
        <v>273</v>
      </c>
    </row>
    <row r="753" spans="2:5" x14ac:dyDescent="0.2">
      <c r="B753">
        <f>COUNTIF(C$3:C753,C753)</f>
        <v>1</v>
      </c>
      <c r="C753" t="s">
        <v>1189</v>
      </c>
      <c r="D753" t="s">
        <v>6321</v>
      </c>
      <c r="E753" t="s">
        <v>4</v>
      </c>
    </row>
    <row r="754" spans="2:5" x14ac:dyDescent="0.2">
      <c r="B754">
        <f>COUNTIF(C$3:C754,C754)</f>
        <v>1</v>
      </c>
      <c r="C754" t="s">
        <v>7658</v>
      </c>
      <c r="D754" t="s">
        <v>6322</v>
      </c>
      <c r="E754" t="s">
        <v>35</v>
      </c>
    </row>
    <row r="755" spans="2:5" x14ac:dyDescent="0.2">
      <c r="B755">
        <f>COUNTIF(C$3:C755,C755)</f>
        <v>1</v>
      </c>
      <c r="C755" t="s">
        <v>7659</v>
      </c>
      <c r="D755" t="s">
        <v>6323</v>
      </c>
      <c r="E755" t="s">
        <v>35</v>
      </c>
    </row>
    <row r="756" spans="2:5" x14ac:dyDescent="0.2">
      <c r="B756">
        <f>COUNTIF(C$3:C756,C756)</f>
        <v>1</v>
      </c>
      <c r="C756" t="s">
        <v>7660</v>
      </c>
      <c r="D756" t="s">
        <v>6324</v>
      </c>
      <c r="E756" t="s">
        <v>35</v>
      </c>
    </row>
    <row r="757" spans="2:5" x14ac:dyDescent="0.2">
      <c r="B757">
        <f>COUNTIF(C$3:C757,C757)</f>
        <v>1</v>
      </c>
      <c r="C757" t="s">
        <v>7661</v>
      </c>
      <c r="D757" t="s">
        <v>6325</v>
      </c>
      <c r="E757" t="s">
        <v>35</v>
      </c>
    </row>
    <row r="758" spans="2:5" x14ac:dyDescent="0.2">
      <c r="B758">
        <f>COUNTIF(C$3:C758,C758)</f>
        <v>1</v>
      </c>
      <c r="C758" t="s">
        <v>7662</v>
      </c>
      <c r="D758" t="s">
        <v>6326</v>
      </c>
      <c r="E758" t="s">
        <v>35</v>
      </c>
    </row>
    <row r="759" spans="2:5" x14ac:dyDescent="0.2">
      <c r="B759">
        <f>COUNTIF(C$3:C759,C759)</f>
        <v>1</v>
      </c>
      <c r="C759" t="s">
        <v>7663</v>
      </c>
      <c r="D759" t="s">
        <v>6327</v>
      </c>
      <c r="E759" t="s">
        <v>35</v>
      </c>
    </row>
    <row r="760" spans="2:5" x14ac:dyDescent="0.2">
      <c r="B760">
        <f>COUNTIF(C$3:C760,C760)</f>
        <v>1</v>
      </c>
      <c r="C760" t="s">
        <v>7664</v>
      </c>
      <c r="D760" t="s">
        <v>6328</v>
      </c>
      <c r="E760" t="s">
        <v>35</v>
      </c>
    </row>
    <row r="761" spans="2:5" x14ac:dyDescent="0.2">
      <c r="B761">
        <f>COUNTIF(C$3:C761,C761)</f>
        <v>1</v>
      </c>
      <c r="C761" t="s">
        <v>7665</v>
      </c>
      <c r="D761" t="s">
        <v>6329</v>
      </c>
      <c r="E761" t="s">
        <v>35</v>
      </c>
    </row>
    <row r="762" spans="2:5" x14ac:dyDescent="0.2">
      <c r="B762">
        <f>COUNTIF(C$3:C762,C762)</f>
        <v>1</v>
      </c>
      <c r="C762" t="s">
        <v>7666</v>
      </c>
      <c r="D762" t="s">
        <v>6330</v>
      </c>
      <c r="E762" t="s">
        <v>35</v>
      </c>
    </row>
    <row r="763" spans="2:5" x14ac:dyDescent="0.2">
      <c r="B763">
        <f>COUNTIF(C$3:C763,C763)</f>
        <v>1</v>
      </c>
      <c r="C763" t="s">
        <v>7667</v>
      </c>
      <c r="D763" t="s">
        <v>6331</v>
      </c>
      <c r="E763" t="s">
        <v>35</v>
      </c>
    </row>
    <row r="764" spans="2:5" x14ac:dyDescent="0.2">
      <c r="B764">
        <f>COUNTIF(C$3:C764,C764)</f>
        <v>1</v>
      </c>
      <c r="C764" t="s">
        <v>7668</v>
      </c>
      <c r="D764" t="s">
        <v>6332</v>
      </c>
      <c r="E764" t="s">
        <v>35</v>
      </c>
    </row>
    <row r="765" spans="2:5" x14ac:dyDescent="0.2">
      <c r="B765">
        <f>COUNTIF(C$3:C765,C765)</f>
        <v>1</v>
      </c>
      <c r="C765" t="s">
        <v>7669</v>
      </c>
      <c r="D765" t="s">
        <v>6333</v>
      </c>
      <c r="E765" t="s">
        <v>35</v>
      </c>
    </row>
    <row r="766" spans="2:5" x14ac:dyDescent="0.2">
      <c r="B766">
        <f>COUNTIF(C$3:C766,C766)</f>
        <v>1</v>
      </c>
      <c r="C766" t="s">
        <v>186</v>
      </c>
      <c r="D766" t="s">
        <v>6334</v>
      </c>
      <c r="E766" t="s">
        <v>7</v>
      </c>
    </row>
    <row r="767" spans="2:5" x14ac:dyDescent="0.2">
      <c r="B767">
        <f>COUNTIF(C$3:C767,C767)</f>
        <v>1</v>
      </c>
      <c r="C767" t="s">
        <v>7670</v>
      </c>
      <c r="D767" t="s">
        <v>6335</v>
      </c>
      <c r="E767" t="s">
        <v>7</v>
      </c>
    </row>
    <row r="768" spans="2:5" x14ac:dyDescent="0.2">
      <c r="B768">
        <f>COUNTIF(C$3:C768,C768)</f>
        <v>1</v>
      </c>
      <c r="C768" t="s">
        <v>7671</v>
      </c>
      <c r="D768" t="s">
        <v>6336</v>
      </c>
      <c r="E768" t="s">
        <v>273</v>
      </c>
    </row>
    <row r="769" spans="2:5" x14ac:dyDescent="0.2">
      <c r="B769">
        <f>COUNTIF(C$3:C769,C769)</f>
        <v>2</v>
      </c>
      <c r="C769" t="s">
        <v>7671</v>
      </c>
      <c r="D769" t="s">
        <v>6336</v>
      </c>
      <c r="E769" t="s">
        <v>273</v>
      </c>
    </row>
    <row r="770" spans="2:5" x14ac:dyDescent="0.2">
      <c r="B770">
        <f>COUNTIF(C$3:C770,C770)</f>
        <v>1</v>
      </c>
      <c r="C770" t="s">
        <v>7672</v>
      </c>
      <c r="D770" t="s">
        <v>6337</v>
      </c>
      <c r="E770" t="s">
        <v>7</v>
      </c>
    </row>
    <row r="771" spans="2:5" x14ac:dyDescent="0.2">
      <c r="B771">
        <f>COUNTIF(C$3:C771,C771)</f>
        <v>1</v>
      </c>
      <c r="C771" t="s">
        <v>7673</v>
      </c>
      <c r="D771" t="s">
        <v>6338</v>
      </c>
      <c r="E771" t="s">
        <v>1743</v>
      </c>
    </row>
    <row r="772" spans="2:5" x14ac:dyDescent="0.2">
      <c r="B772">
        <f>COUNTIF(C$3:C772,C772)</f>
        <v>1</v>
      </c>
      <c r="C772" t="s">
        <v>7674</v>
      </c>
      <c r="D772" t="s">
        <v>6339</v>
      </c>
      <c r="E772" t="s">
        <v>7</v>
      </c>
    </row>
    <row r="773" spans="2:5" x14ac:dyDescent="0.2">
      <c r="B773">
        <f>COUNTIF(C$3:C773,C773)</f>
        <v>1</v>
      </c>
      <c r="C773" t="s">
        <v>7675</v>
      </c>
      <c r="D773" t="s">
        <v>6340</v>
      </c>
      <c r="E773" t="s">
        <v>7</v>
      </c>
    </row>
    <row r="774" spans="2:5" x14ac:dyDescent="0.2">
      <c r="B774">
        <f>COUNTIF(C$3:C774,C774)</f>
        <v>1</v>
      </c>
      <c r="C774" t="s">
        <v>7676</v>
      </c>
      <c r="D774" t="s">
        <v>6341</v>
      </c>
      <c r="E774" t="s">
        <v>7</v>
      </c>
    </row>
    <row r="775" spans="2:5" x14ac:dyDescent="0.2">
      <c r="B775">
        <f>COUNTIF(C$3:C775,C775)</f>
        <v>4</v>
      </c>
      <c r="C775" t="s">
        <v>7677</v>
      </c>
      <c r="D775" t="s">
        <v>6342</v>
      </c>
      <c r="E775" t="s">
        <v>273</v>
      </c>
    </row>
    <row r="776" spans="2:5" x14ac:dyDescent="0.2">
      <c r="B776">
        <f>COUNTIF(C$3:C776,C776)</f>
        <v>1</v>
      </c>
      <c r="C776" t="s">
        <v>7678</v>
      </c>
      <c r="D776" t="s">
        <v>6343</v>
      </c>
      <c r="E776" t="s">
        <v>35</v>
      </c>
    </row>
    <row r="777" spans="2:5" x14ac:dyDescent="0.2">
      <c r="B777">
        <f>COUNTIF(C$3:C777,C777)</f>
        <v>1</v>
      </c>
      <c r="C777" t="s">
        <v>7679</v>
      </c>
      <c r="D777" t="s">
        <v>6344</v>
      </c>
      <c r="E777" t="s">
        <v>35</v>
      </c>
    </row>
    <row r="778" spans="2:5" x14ac:dyDescent="0.2">
      <c r="B778">
        <f>COUNTIF(C$3:C778,C778)</f>
        <v>1</v>
      </c>
      <c r="C778" t="s">
        <v>7680</v>
      </c>
      <c r="D778" t="s">
        <v>6345</v>
      </c>
      <c r="E778" t="s">
        <v>35</v>
      </c>
    </row>
    <row r="779" spans="2:5" x14ac:dyDescent="0.2">
      <c r="B779">
        <f>COUNTIF(C$3:C779,C779)</f>
        <v>1</v>
      </c>
      <c r="C779" t="s">
        <v>7681</v>
      </c>
      <c r="D779" t="s">
        <v>6346</v>
      </c>
      <c r="E779" t="s">
        <v>35</v>
      </c>
    </row>
    <row r="780" spans="2:5" x14ac:dyDescent="0.2">
      <c r="B780">
        <f>COUNTIF(C$3:C780,C780)</f>
        <v>2</v>
      </c>
      <c r="C780" t="s">
        <v>7681</v>
      </c>
      <c r="D780" t="s">
        <v>6346</v>
      </c>
      <c r="E780" t="s">
        <v>35</v>
      </c>
    </row>
    <row r="781" spans="2:5" x14ac:dyDescent="0.2">
      <c r="B781">
        <f>COUNTIF(C$3:C781,C781)</f>
        <v>1</v>
      </c>
      <c r="C781" t="s">
        <v>7682</v>
      </c>
      <c r="D781" t="s">
        <v>6347</v>
      </c>
      <c r="E781" t="s">
        <v>35</v>
      </c>
    </row>
    <row r="782" spans="2:5" x14ac:dyDescent="0.2">
      <c r="B782">
        <f>COUNTIF(C$3:C782,C782)</f>
        <v>1</v>
      </c>
      <c r="C782" t="s">
        <v>7683</v>
      </c>
      <c r="D782" t="s">
        <v>6348</v>
      </c>
      <c r="E782" t="s">
        <v>35</v>
      </c>
    </row>
    <row r="783" spans="2:5" x14ac:dyDescent="0.2">
      <c r="B783">
        <f>COUNTIF(C$3:C783,C783)</f>
        <v>1</v>
      </c>
      <c r="C783" t="s">
        <v>7684</v>
      </c>
      <c r="D783" t="s">
        <v>6349</v>
      </c>
      <c r="E783" t="s">
        <v>35</v>
      </c>
    </row>
    <row r="784" spans="2:5" x14ac:dyDescent="0.2">
      <c r="B784">
        <f>COUNTIF(C$3:C784,C784)</f>
        <v>1</v>
      </c>
      <c r="C784" t="s">
        <v>7685</v>
      </c>
      <c r="D784" t="s">
        <v>6350</v>
      </c>
      <c r="E784" t="s">
        <v>273</v>
      </c>
    </row>
    <row r="785" spans="2:5" x14ac:dyDescent="0.2">
      <c r="B785">
        <f>COUNTIF(C$3:C785,C785)</f>
        <v>1</v>
      </c>
      <c r="C785" t="s">
        <v>1443</v>
      </c>
      <c r="D785" t="s">
        <v>6351</v>
      </c>
      <c r="E785" t="s">
        <v>1756</v>
      </c>
    </row>
    <row r="786" spans="2:5" x14ac:dyDescent="0.2">
      <c r="B786">
        <f>COUNTIF(C$3:C786,C786)</f>
        <v>2</v>
      </c>
      <c r="C786" t="s">
        <v>1443</v>
      </c>
      <c r="D786" t="s">
        <v>6351</v>
      </c>
      <c r="E786" t="s">
        <v>1756</v>
      </c>
    </row>
    <row r="787" spans="2:5" x14ac:dyDescent="0.2">
      <c r="B787">
        <f>COUNTIF(C$3:C787,C787)</f>
        <v>1</v>
      </c>
      <c r="C787" t="s">
        <v>1445</v>
      </c>
      <c r="D787" t="s">
        <v>6352</v>
      </c>
      <c r="E787" t="s">
        <v>273</v>
      </c>
    </row>
    <row r="788" spans="2:5" x14ac:dyDescent="0.2">
      <c r="B788">
        <f>COUNTIF(C$3:C788,C788)</f>
        <v>1</v>
      </c>
      <c r="C788" t="s">
        <v>1446</v>
      </c>
      <c r="D788" t="s">
        <v>6353</v>
      </c>
      <c r="E788" t="s">
        <v>273</v>
      </c>
    </row>
    <row r="789" spans="2:5" x14ac:dyDescent="0.2">
      <c r="B789">
        <f>COUNTIF(C$3:C789,C789)</f>
        <v>1</v>
      </c>
      <c r="C789" t="s">
        <v>7686</v>
      </c>
      <c r="D789" t="s">
        <v>6354</v>
      </c>
      <c r="E789" t="s">
        <v>35</v>
      </c>
    </row>
    <row r="790" spans="2:5" x14ac:dyDescent="0.2">
      <c r="B790">
        <f>COUNTIF(C$3:C790,C790)</f>
        <v>1</v>
      </c>
      <c r="C790" t="s">
        <v>7687</v>
      </c>
      <c r="D790" t="s">
        <v>6355</v>
      </c>
      <c r="E790" t="s">
        <v>35</v>
      </c>
    </row>
    <row r="791" spans="2:5" x14ac:dyDescent="0.2">
      <c r="B791">
        <f>COUNTIF(C$3:C791,C791)</f>
        <v>1</v>
      </c>
      <c r="C791" t="s">
        <v>7688</v>
      </c>
      <c r="D791" t="s">
        <v>6356</v>
      </c>
      <c r="E791" t="s">
        <v>35</v>
      </c>
    </row>
    <row r="792" spans="2:5" x14ac:dyDescent="0.2">
      <c r="B792">
        <f>COUNTIF(C$3:C792,C792)</f>
        <v>1</v>
      </c>
      <c r="C792" t="s">
        <v>7689</v>
      </c>
      <c r="D792" t="s">
        <v>6357</v>
      </c>
      <c r="E792" t="s">
        <v>35</v>
      </c>
    </row>
    <row r="793" spans="2:5" x14ac:dyDescent="0.2">
      <c r="B793">
        <f>COUNTIF(C$3:C793,C793)</f>
        <v>1</v>
      </c>
      <c r="C793" t="s">
        <v>7690</v>
      </c>
      <c r="D793" t="s">
        <v>6358</v>
      </c>
      <c r="E793" t="s">
        <v>35</v>
      </c>
    </row>
    <row r="794" spans="2:5" x14ac:dyDescent="0.2">
      <c r="B794">
        <f>COUNTIF(C$3:C794,C794)</f>
        <v>1</v>
      </c>
      <c r="C794" t="s">
        <v>585</v>
      </c>
      <c r="D794" t="s">
        <v>6359</v>
      </c>
      <c r="E794" t="s">
        <v>273</v>
      </c>
    </row>
    <row r="795" spans="2:5" x14ac:dyDescent="0.2">
      <c r="B795">
        <f>COUNTIF(C$3:C795,C795)</f>
        <v>1</v>
      </c>
      <c r="C795" t="s">
        <v>7691</v>
      </c>
      <c r="D795" t="s">
        <v>6360</v>
      </c>
      <c r="E795" t="s">
        <v>35</v>
      </c>
    </row>
    <row r="796" spans="2:5" x14ac:dyDescent="0.2">
      <c r="B796">
        <f>COUNTIF(C$3:C796,C796)</f>
        <v>1</v>
      </c>
      <c r="C796" t="s">
        <v>7692</v>
      </c>
      <c r="D796" t="s">
        <v>6361</v>
      </c>
      <c r="E796" t="s">
        <v>35</v>
      </c>
    </row>
    <row r="797" spans="2:5" x14ac:dyDescent="0.2">
      <c r="B797">
        <f>COUNTIF(C$3:C797,C797)</f>
        <v>1</v>
      </c>
      <c r="C797" t="s">
        <v>7693</v>
      </c>
      <c r="D797" t="s">
        <v>6362</v>
      </c>
      <c r="E797" t="s">
        <v>35</v>
      </c>
    </row>
    <row r="798" spans="2:5" x14ac:dyDescent="0.2">
      <c r="B798">
        <f>COUNTIF(C$3:C798,C798)</f>
        <v>1</v>
      </c>
      <c r="C798" t="s">
        <v>7694</v>
      </c>
      <c r="D798" t="s">
        <v>6363</v>
      </c>
      <c r="E798" t="s">
        <v>35</v>
      </c>
    </row>
    <row r="799" spans="2:5" x14ac:dyDescent="0.2">
      <c r="B799">
        <f>COUNTIF(C$3:C799,C799)</f>
        <v>1</v>
      </c>
      <c r="C799" t="s">
        <v>7695</v>
      </c>
      <c r="D799" t="s">
        <v>6364</v>
      </c>
      <c r="E799" t="s">
        <v>35</v>
      </c>
    </row>
    <row r="800" spans="2:5" x14ac:dyDescent="0.2">
      <c r="B800">
        <f>COUNTIF(C$3:C800,C800)</f>
        <v>1</v>
      </c>
      <c r="C800" t="s">
        <v>7696</v>
      </c>
      <c r="D800" t="s">
        <v>6365</v>
      </c>
      <c r="E800" t="s">
        <v>35</v>
      </c>
    </row>
    <row r="801" spans="2:5" x14ac:dyDescent="0.2">
      <c r="B801">
        <f>COUNTIF(C$3:C801,C801)</f>
        <v>1</v>
      </c>
      <c r="C801" t="s">
        <v>7697</v>
      </c>
      <c r="D801" t="s">
        <v>6366</v>
      </c>
      <c r="E801" t="s">
        <v>35</v>
      </c>
    </row>
    <row r="802" spans="2:5" x14ac:dyDescent="0.2">
      <c r="B802">
        <f>COUNTIF(C$3:C802,C802)</f>
        <v>1</v>
      </c>
      <c r="C802" t="s">
        <v>7698</v>
      </c>
      <c r="D802" t="s">
        <v>6367</v>
      </c>
      <c r="E802" t="s">
        <v>35</v>
      </c>
    </row>
    <row r="803" spans="2:5" x14ac:dyDescent="0.2">
      <c r="B803">
        <f>COUNTIF(C$3:C803,C803)</f>
        <v>1</v>
      </c>
      <c r="C803" t="s">
        <v>7699</v>
      </c>
      <c r="D803" t="s">
        <v>6368</v>
      </c>
      <c r="E803" t="s">
        <v>35</v>
      </c>
    </row>
    <row r="804" spans="2:5" x14ac:dyDescent="0.2">
      <c r="B804">
        <f>COUNTIF(C$3:C804,C804)</f>
        <v>1</v>
      </c>
      <c r="C804" t="s">
        <v>7700</v>
      </c>
      <c r="D804" t="s">
        <v>6369</v>
      </c>
      <c r="E804" t="s">
        <v>35</v>
      </c>
    </row>
    <row r="805" spans="2:5" x14ac:dyDescent="0.2">
      <c r="B805">
        <f>COUNTIF(C$3:C805,C805)</f>
        <v>1</v>
      </c>
      <c r="C805" t="s">
        <v>7701</v>
      </c>
      <c r="D805" t="s">
        <v>6370</v>
      </c>
      <c r="E805" t="s">
        <v>35</v>
      </c>
    </row>
    <row r="806" spans="2:5" x14ac:dyDescent="0.2">
      <c r="B806">
        <f>COUNTIF(C$3:C806,C806)</f>
        <v>1</v>
      </c>
      <c r="C806" t="s">
        <v>7702</v>
      </c>
      <c r="D806" t="s">
        <v>6371</v>
      </c>
      <c r="E806" t="s">
        <v>35</v>
      </c>
    </row>
    <row r="807" spans="2:5" x14ac:dyDescent="0.2">
      <c r="B807">
        <f>COUNTIF(C$3:C807,C807)</f>
        <v>1</v>
      </c>
      <c r="C807" t="s">
        <v>7703</v>
      </c>
      <c r="D807" t="s">
        <v>6372</v>
      </c>
      <c r="E807" t="s">
        <v>35</v>
      </c>
    </row>
    <row r="808" spans="2:5" x14ac:dyDescent="0.2">
      <c r="B808">
        <f>COUNTIF(C$3:C808,C808)</f>
        <v>1</v>
      </c>
      <c r="C808" t="s">
        <v>7704</v>
      </c>
      <c r="D808" t="s">
        <v>6373</v>
      </c>
      <c r="E808" t="s">
        <v>35</v>
      </c>
    </row>
    <row r="809" spans="2:5" x14ac:dyDescent="0.2">
      <c r="B809">
        <f>COUNTIF(C$3:C809,C809)</f>
        <v>1</v>
      </c>
      <c r="C809" t="s">
        <v>7705</v>
      </c>
      <c r="D809" t="s">
        <v>6374</v>
      </c>
      <c r="E809" t="s">
        <v>273</v>
      </c>
    </row>
    <row r="810" spans="2:5" x14ac:dyDescent="0.2">
      <c r="B810">
        <f>COUNTIF(C$3:C810,C810)</f>
        <v>1</v>
      </c>
      <c r="C810" t="s">
        <v>7706</v>
      </c>
      <c r="D810" t="s">
        <v>6375</v>
      </c>
      <c r="E810" t="s">
        <v>273</v>
      </c>
    </row>
    <row r="811" spans="2:5" x14ac:dyDescent="0.2">
      <c r="B811">
        <f>COUNTIF(C$3:C811,C811)</f>
        <v>1</v>
      </c>
      <c r="C811" t="s">
        <v>7707</v>
      </c>
      <c r="D811" t="s">
        <v>6376</v>
      </c>
      <c r="E811" t="s">
        <v>273</v>
      </c>
    </row>
    <row r="812" spans="2:5" x14ac:dyDescent="0.2">
      <c r="B812">
        <f>COUNTIF(C$3:C812,C812)</f>
        <v>1</v>
      </c>
      <c r="C812" t="s">
        <v>7708</v>
      </c>
      <c r="D812" t="s">
        <v>6377</v>
      </c>
      <c r="E812" t="s">
        <v>1502</v>
      </c>
    </row>
    <row r="813" spans="2:5" x14ac:dyDescent="0.2">
      <c r="B813">
        <f>COUNTIF(C$3:C813,C813)</f>
        <v>1</v>
      </c>
      <c r="C813" t="s">
        <v>703</v>
      </c>
      <c r="D813" t="s">
        <v>6378</v>
      </c>
      <c r="E813" t="s">
        <v>35</v>
      </c>
    </row>
    <row r="814" spans="2:5" x14ac:dyDescent="0.2">
      <c r="B814">
        <f>COUNTIF(C$3:C814,C814)</f>
        <v>1</v>
      </c>
      <c r="C814" t="s">
        <v>7709</v>
      </c>
      <c r="D814" t="s">
        <v>6379</v>
      </c>
      <c r="E814" t="s">
        <v>1696</v>
      </c>
    </row>
    <row r="815" spans="2:5" x14ac:dyDescent="0.2">
      <c r="B815">
        <f>COUNTIF(C$3:C815,C815)</f>
        <v>1</v>
      </c>
      <c r="C815" t="s">
        <v>705</v>
      </c>
      <c r="D815" t="s">
        <v>6380</v>
      </c>
      <c r="E815" t="s">
        <v>1692</v>
      </c>
    </row>
    <row r="816" spans="2:5" x14ac:dyDescent="0.2">
      <c r="B816">
        <f>COUNTIF(C$3:C816,C816)</f>
        <v>1</v>
      </c>
      <c r="C816" t="s">
        <v>706</v>
      </c>
      <c r="D816" t="s">
        <v>6381</v>
      </c>
      <c r="E816" t="s">
        <v>1692</v>
      </c>
    </row>
    <row r="817" spans="2:5" x14ac:dyDescent="0.2">
      <c r="B817">
        <f>COUNTIF(C$3:C817,C817)</f>
        <v>1</v>
      </c>
      <c r="C817" t="s">
        <v>7710</v>
      </c>
      <c r="D817" t="s">
        <v>6382</v>
      </c>
      <c r="E817" t="s">
        <v>1696</v>
      </c>
    </row>
    <row r="818" spans="2:5" x14ac:dyDescent="0.2">
      <c r="B818">
        <f>COUNTIF(C$3:C818,C818)</f>
        <v>1</v>
      </c>
      <c r="C818" t="s">
        <v>7711</v>
      </c>
      <c r="D818" t="s">
        <v>6383</v>
      </c>
      <c r="E818" t="s">
        <v>7</v>
      </c>
    </row>
    <row r="819" spans="2:5" x14ac:dyDescent="0.2">
      <c r="B819">
        <f>COUNTIF(C$3:C819,C819)</f>
        <v>4</v>
      </c>
      <c r="C819" t="s">
        <v>708</v>
      </c>
      <c r="D819" t="s">
        <v>6384</v>
      </c>
      <c r="E819" t="s">
        <v>1692</v>
      </c>
    </row>
    <row r="820" spans="2:5" x14ac:dyDescent="0.2">
      <c r="B820">
        <f>COUNTIF(C$3:C820,C820)</f>
        <v>1</v>
      </c>
      <c r="C820" t="s">
        <v>709</v>
      </c>
      <c r="D820" t="s">
        <v>6385</v>
      </c>
      <c r="E820" t="s">
        <v>1691</v>
      </c>
    </row>
    <row r="821" spans="2:5" x14ac:dyDescent="0.2">
      <c r="B821">
        <f>COUNTIF(C$3:C821,C821)</f>
        <v>2</v>
      </c>
      <c r="C821" t="s">
        <v>709</v>
      </c>
      <c r="D821" t="s">
        <v>6385</v>
      </c>
      <c r="E821" t="s">
        <v>1692</v>
      </c>
    </row>
    <row r="822" spans="2:5" x14ac:dyDescent="0.2">
      <c r="B822">
        <f>COUNTIF(C$3:C822,C822)</f>
        <v>1</v>
      </c>
      <c r="C822" t="s">
        <v>7712</v>
      </c>
      <c r="D822" t="s">
        <v>6386</v>
      </c>
      <c r="E822" t="s">
        <v>1698</v>
      </c>
    </row>
    <row r="823" spans="2:5" x14ac:dyDescent="0.2">
      <c r="B823">
        <f>COUNTIF(C$3:C823,C823)</f>
        <v>1</v>
      </c>
      <c r="C823" t="s">
        <v>711</v>
      </c>
      <c r="D823" t="s">
        <v>6387</v>
      </c>
      <c r="E823" t="s">
        <v>35</v>
      </c>
    </row>
    <row r="824" spans="2:5" x14ac:dyDescent="0.2">
      <c r="B824">
        <f>COUNTIF(C$3:C824,C824)</f>
        <v>1</v>
      </c>
      <c r="C824" t="s">
        <v>7713</v>
      </c>
      <c r="D824" t="s">
        <v>6388</v>
      </c>
      <c r="E824" t="s">
        <v>1687</v>
      </c>
    </row>
    <row r="825" spans="2:5" x14ac:dyDescent="0.2">
      <c r="B825">
        <f>COUNTIF(C$3:C825,C825)</f>
        <v>1</v>
      </c>
      <c r="C825" t="s">
        <v>7714</v>
      </c>
      <c r="D825" t="s">
        <v>6389</v>
      </c>
      <c r="E825" t="s">
        <v>35</v>
      </c>
    </row>
    <row r="826" spans="2:5" x14ac:dyDescent="0.2">
      <c r="B826">
        <f>COUNTIF(C$3:C826,C826)</f>
        <v>1</v>
      </c>
      <c r="C826" t="s">
        <v>7715</v>
      </c>
      <c r="D826" t="s">
        <v>6390</v>
      </c>
      <c r="E826" t="s">
        <v>35</v>
      </c>
    </row>
    <row r="827" spans="2:5" x14ac:dyDescent="0.2">
      <c r="B827">
        <f>COUNTIF(C$3:C827,C827)</f>
        <v>1</v>
      </c>
      <c r="C827" t="s">
        <v>7716</v>
      </c>
      <c r="D827" t="s">
        <v>6391</v>
      </c>
      <c r="E827" t="s">
        <v>35</v>
      </c>
    </row>
    <row r="828" spans="2:5" x14ac:dyDescent="0.2">
      <c r="B828">
        <f>COUNTIF(C$3:C828,C828)</f>
        <v>1</v>
      </c>
      <c r="C828" t="s">
        <v>7717</v>
      </c>
      <c r="D828" t="s">
        <v>6392</v>
      </c>
      <c r="E828" t="s">
        <v>35</v>
      </c>
    </row>
    <row r="829" spans="2:5" x14ac:dyDescent="0.2">
      <c r="B829">
        <f>COUNTIF(C$3:C829,C829)</f>
        <v>1</v>
      </c>
      <c r="C829" t="s">
        <v>7718</v>
      </c>
      <c r="D829" t="s">
        <v>6393</v>
      </c>
      <c r="E829" t="s">
        <v>35</v>
      </c>
    </row>
    <row r="830" spans="2:5" x14ac:dyDescent="0.2">
      <c r="B830">
        <f>COUNTIF(C$3:C830,C830)</f>
        <v>1</v>
      </c>
      <c r="C830" t="s">
        <v>7719</v>
      </c>
      <c r="D830" t="s">
        <v>6394</v>
      </c>
      <c r="E830" t="s">
        <v>35</v>
      </c>
    </row>
    <row r="831" spans="2:5" x14ac:dyDescent="0.2">
      <c r="B831">
        <f>COUNTIF(C$3:C831,C831)</f>
        <v>1</v>
      </c>
      <c r="C831" t="s">
        <v>7720</v>
      </c>
      <c r="D831" t="s">
        <v>6395</v>
      </c>
      <c r="E831" t="s">
        <v>35</v>
      </c>
    </row>
    <row r="832" spans="2:5" x14ac:dyDescent="0.2">
      <c r="B832">
        <f>COUNTIF(C$3:C832,C832)</f>
        <v>1</v>
      </c>
      <c r="C832" t="s">
        <v>7721</v>
      </c>
      <c r="D832" t="s">
        <v>6396</v>
      </c>
      <c r="E832" t="s">
        <v>35</v>
      </c>
    </row>
    <row r="833" spans="2:5" x14ac:dyDescent="0.2">
      <c r="B833">
        <f>COUNTIF(C$3:C833,C833)</f>
        <v>1</v>
      </c>
      <c r="C833" t="s">
        <v>7722</v>
      </c>
      <c r="D833" t="s">
        <v>6397</v>
      </c>
      <c r="E833" t="s">
        <v>35</v>
      </c>
    </row>
    <row r="834" spans="2:5" x14ac:dyDescent="0.2">
      <c r="B834">
        <f>COUNTIF(C$3:C834,C834)</f>
        <v>2</v>
      </c>
      <c r="C834" t="s">
        <v>552</v>
      </c>
      <c r="D834" t="s">
        <v>6398</v>
      </c>
      <c r="E834" t="s">
        <v>273</v>
      </c>
    </row>
    <row r="835" spans="2:5" x14ac:dyDescent="0.2">
      <c r="B835">
        <f>COUNTIF(C$3:C835,C835)</f>
        <v>1</v>
      </c>
      <c r="C835" t="s">
        <v>725</v>
      </c>
      <c r="D835" t="s">
        <v>6399</v>
      </c>
      <c r="E835" t="s">
        <v>7</v>
      </c>
    </row>
    <row r="836" spans="2:5" x14ac:dyDescent="0.2">
      <c r="B836">
        <f>COUNTIF(C$3:C836,C836)</f>
        <v>2</v>
      </c>
      <c r="C836" t="s">
        <v>725</v>
      </c>
      <c r="D836" t="s">
        <v>6399</v>
      </c>
      <c r="E836" t="s">
        <v>1692</v>
      </c>
    </row>
    <row r="837" spans="2:5" x14ac:dyDescent="0.2">
      <c r="B837">
        <f>COUNTIF(C$3:C837,C837)</f>
        <v>1</v>
      </c>
      <c r="C837" t="s">
        <v>7723</v>
      </c>
      <c r="D837" t="s">
        <v>6400</v>
      </c>
      <c r="E837" t="s">
        <v>7</v>
      </c>
    </row>
    <row r="838" spans="2:5" x14ac:dyDescent="0.2">
      <c r="B838">
        <f>COUNTIF(C$3:C838,C838)</f>
        <v>2</v>
      </c>
      <c r="C838" t="s">
        <v>7723</v>
      </c>
      <c r="D838" t="s">
        <v>6400</v>
      </c>
      <c r="E838" t="s">
        <v>1692</v>
      </c>
    </row>
    <row r="839" spans="2:5" x14ac:dyDescent="0.2">
      <c r="B839">
        <f>COUNTIF(C$3:C839,C839)</f>
        <v>1</v>
      </c>
      <c r="C839" t="s">
        <v>726</v>
      </c>
      <c r="D839" t="s">
        <v>6401</v>
      </c>
      <c r="E839" t="s">
        <v>1750</v>
      </c>
    </row>
    <row r="840" spans="2:5" x14ac:dyDescent="0.2">
      <c r="B840">
        <f>COUNTIF(C$3:C840,C840)</f>
        <v>1</v>
      </c>
      <c r="C840" t="s">
        <v>7724</v>
      </c>
      <c r="D840" t="s">
        <v>6402</v>
      </c>
      <c r="E840" t="s">
        <v>35</v>
      </c>
    </row>
    <row r="841" spans="2:5" x14ac:dyDescent="0.2">
      <c r="B841">
        <f>COUNTIF(C$3:C841,C841)</f>
        <v>1</v>
      </c>
      <c r="C841" t="s">
        <v>7725</v>
      </c>
      <c r="D841" t="s">
        <v>6403</v>
      </c>
      <c r="E841" t="s">
        <v>35</v>
      </c>
    </row>
    <row r="842" spans="2:5" x14ac:dyDescent="0.2">
      <c r="B842">
        <f>COUNTIF(C$3:C842,C842)</f>
        <v>1</v>
      </c>
      <c r="C842" t="s">
        <v>7726</v>
      </c>
      <c r="D842" t="s">
        <v>6404</v>
      </c>
      <c r="E842" t="s">
        <v>35</v>
      </c>
    </row>
    <row r="843" spans="2:5" x14ac:dyDescent="0.2">
      <c r="B843">
        <f>COUNTIF(C$3:C843,C843)</f>
        <v>2</v>
      </c>
      <c r="C843" t="s">
        <v>7727</v>
      </c>
      <c r="D843" t="s">
        <v>6405</v>
      </c>
      <c r="E843" t="s">
        <v>35</v>
      </c>
    </row>
    <row r="844" spans="2:5" x14ac:dyDescent="0.2">
      <c r="B844">
        <f>COUNTIF(C$3:C844,C844)</f>
        <v>3</v>
      </c>
      <c r="C844" t="s">
        <v>7727</v>
      </c>
      <c r="D844" t="s">
        <v>6405</v>
      </c>
      <c r="E844" t="s">
        <v>1692</v>
      </c>
    </row>
    <row r="845" spans="2:5" x14ac:dyDescent="0.2">
      <c r="B845">
        <f>COUNTIF(C$3:C845,C845)</f>
        <v>1</v>
      </c>
      <c r="C845" t="s">
        <v>7728</v>
      </c>
      <c r="D845" t="s">
        <v>6406</v>
      </c>
      <c r="E845" t="s">
        <v>35</v>
      </c>
    </row>
    <row r="846" spans="2:5" x14ac:dyDescent="0.2">
      <c r="B846">
        <f>COUNTIF(C$3:C846,C846)</f>
        <v>1</v>
      </c>
      <c r="C846" t="s">
        <v>7729</v>
      </c>
      <c r="D846" t="s">
        <v>6407</v>
      </c>
      <c r="E846" t="s">
        <v>35</v>
      </c>
    </row>
    <row r="847" spans="2:5" x14ac:dyDescent="0.2">
      <c r="B847">
        <f>COUNTIF(C$3:C847,C847)</f>
        <v>2</v>
      </c>
      <c r="C847" t="s">
        <v>7709</v>
      </c>
      <c r="D847" t="s">
        <v>6408</v>
      </c>
      <c r="E847" t="s">
        <v>35</v>
      </c>
    </row>
    <row r="848" spans="2:5" x14ac:dyDescent="0.2">
      <c r="B848">
        <f>COUNTIF(C$3:C848,C848)</f>
        <v>2</v>
      </c>
      <c r="C848" t="s">
        <v>7710</v>
      </c>
      <c r="D848" t="s">
        <v>6409</v>
      </c>
      <c r="E848" t="s">
        <v>7</v>
      </c>
    </row>
    <row r="849" spans="2:5" x14ac:dyDescent="0.2">
      <c r="B849">
        <f>COUNTIF(C$3:C849,C849)</f>
        <v>1</v>
      </c>
      <c r="C849" t="s">
        <v>7730</v>
      </c>
      <c r="D849" t="s">
        <v>6410</v>
      </c>
      <c r="E849" t="s">
        <v>8251</v>
      </c>
    </row>
    <row r="850" spans="2:5" x14ac:dyDescent="0.2">
      <c r="B850">
        <f>COUNTIF(C$3:C850,C850)</f>
        <v>1</v>
      </c>
      <c r="C850" t="s">
        <v>7731</v>
      </c>
      <c r="D850" t="s">
        <v>6411</v>
      </c>
      <c r="E850" t="s">
        <v>35</v>
      </c>
    </row>
    <row r="851" spans="2:5" x14ac:dyDescent="0.2">
      <c r="B851">
        <f>COUNTIF(C$3:C851,C851)</f>
        <v>1</v>
      </c>
      <c r="C851" t="s">
        <v>7732</v>
      </c>
      <c r="D851" t="s">
        <v>6412</v>
      </c>
      <c r="E851" t="s">
        <v>35</v>
      </c>
    </row>
    <row r="852" spans="2:5" x14ac:dyDescent="0.2">
      <c r="B852">
        <f>COUNTIF(C$3:C852,C852)</f>
        <v>1</v>
      </c>
      <c r="C852" t="s">
        <v>7733</v>
      </c>
      <c r="D852" t="s">
        <v>6413</v>
      </c>
      <c r="E852" t="s">
        <v>35</v>
      </c>
    </row>
    <row r="853" spans="2:5" x14ac:dyDescent="0.2">
      <c r="B853">
        <f>COUNTIF(C$3:C853,C853)</f>
        <v>1</v>
      </c>
      <c r="C853" t="s">
        <v>7734</v>
      </c>
      <c r="D853" t="s">
        <v>6414</v>
      </c>
      <c r="E853" t="s">
        <v>35</v>
      </c>
    </row>
    <row r="854" spans="2:5" x14ac:dyDescent="0.2">
      <c r="B854">
        <f>COUNTIF(C$3:C854,C854)</f>
        <v>1</v>
      </c>
      <c r="C854" t="s">
        <v>7735</v>
      </c>
      <c r="D854" t="s">
        <v>6415</v>
      </c>
      <c r="E854" t="s">
        <v>35</v>
      </c>
    </row>
    <row r="855" spans="2:5" x14ac:dyDescent="0.2">
      <c r="B855">
        <f>COUNTIF(C$3:C855,C855)</f>
        <v>1</v>
      </c>
      <c r="C855" t="s">
        <v>7736</v>
      </c>
      <c r="D855" t="s">
        <v>6416</v>
      </c>
      <c r="E855" t="s">
        <v>35</v>
      </c>
    </row>
    <row r="856" spans="2:5" x14ac:dyDescent="0.2">
      <c r="B856">
        <f>COUNTIF(C$3:C856,C856)</f>
        <v>1</v>
      </c>
      <c r="C856" t="s">
        <v>7737</v>
      </c>
      <c r="D856" t="s">
        <v>6417</v>
      </c>
      <c r="E856" t="s">
        <v>35</v>
      </c>
    </row>
    <row r="857" spans="2:5" x14ac:dyDescent="0.2">
      <c r="B857">
        <f>COUNTIF(C$3:C857,C857)</f>
        <v>2</v>
      </c>
      <c r="C857" t="s">
        <v>350</v>
      </c>
      <c r="D857" t="s">
        <v>6418</v>
      </c>
      <c r="E857" t="s">
        <v>35</v>
      </c>
    </row>
    <row r="858" spans="2:5" x14ac:dyDescent="0.2">
      <c r="B858">
        <f>COUNTIF(C$3:C858,C858)</f>
        <v>2</v>
      </c>
      <c r="C858" t="s">
        <v>7738</v>
      </c>
      <c r="D858" t="s">
        <v>6419</v>
      </c>
      <c r="E858" t="s">
        <v>35</v>
      </c>
    </row>
    <row r="859" spans="2:5" x14ac:dyDescent="0.2">
      <c r="B859">
        <f>COUNTIF(C$3:C859,C859)</f>
        <v>1</v>
      </c>
      <c r="C859" t="s">
        <v>7739</v>
      </c>
      <c r="D859" t="s">
        <v>6420</v>
      </c>
      <c r="E859" t="s">
        <v>35</v>
      </c>
    </row>
    <row r="860" spans="2:5" x14ac:dyDescent="0.2">
      <c r="B860">
        <f>COUNTIF(C$3:C860,C860)</f>
        <v>1</v>
      </c>
      <c r="C860" t="s">
        <v>7740</v>
      </c>
      <c r="D860" t="s">
        <v>6421</v>
      </c>
      <c r="E860" t="s">
        <v>35</v>
      </c>
    </row>
    <row r="861" spans="2:5" x14ac:dyDescent="0.2">
      <c r="B861">
        <f>COUNTIF(C$3:C861,C861)</f>
        <v>1</v>
      </c>
      <c r="C861" t="s">
        <v>7741</v>
      </c>
      <c r="D861" t="s">
        <v>6422</v>
      </c>
      <c r="E861" t="s">
        <v>273</v>
      </c>
    </row>
    <row r="862" spans="2:5" x14ac:dyDescent="0.2">
      <c r="B862">
        <f>COUNTIF(C$3:C862,C862)</f>
        <v>1</v>
      </c>
      <c r="C862" t="s">
        <v>7742</v>
      </c>
      <c r="D862" t="s">
        <v>6423</v>
      </c>
      <c r="E862" t="s">
        <v>273</v>
      </c>
    </row>
    <row r="863" spans="2:5" x14ac:dyDescent="0.2">
      <c r="B863">
        <f>COUNTIF(C$3:C863,C863)</f>
        <v>1</v>
      </c>
      <c r="C863" t="s">
        <v>7743</v>
      </c>
      <c r="D863" t="s">
        <v>6424</v>
      </c>
      <c r="E863" t="s">
        <v>1741</v>
      </c>
    </row>
    <row r="864" spans="2:5" x14ac:dyDescent="0.2">
      <c r="B864">
        <f>COUNTIF(C$3:C864,C864)</f>
        <v>1</v>
      </c>
      <c r="C864" t="s">
        <v>7744</v>
      </c>
      <c r="D864" t="s">
        <v>6425</v>
      </c>
      <c r="E864" t="s">
        <v>1713</v>
      </c>
    </row>
    <row r="865" spans="2:5" x14ac:dyDescent="0.2">
      <c r="B865">
        <f>COUNTIF(C$3:C865,C865)</f>
        <v>1</v>
      </c>
      <c r="C865" t="s">
        <v>876</v>
      </c>
      <c r="D865" t="s">
        <v>6426</v>
      </c>
      <c r="E865" t="s">
        <v>1687</v>
      </c>
    </row>
    <row r="866" spans="2:5" x14ac:dyDescent="0.2">
      <c r="B866">
        <f>COUNTIF(C$3:C866,C866)</f>
        <v>2</v>
      </c>
      <c r="C866" t="s">
        <v>7745</v>
      </c>
      <c r="D866" t="s">
        <v>6427</v>
      </c>
      <c r="E866" t="s">
        <v>35</v>
      </c>
    </row>
    <row r="867" spans="2:5" x14ac:dyDescent="0.2">
      <c r="B867">
        <f>COUNTIF(C$3:C867,C867)</f>
        <v>1</v>
      </c>
      <c r="C867" t="s">
        <v>7746</v>
      </c>
      <c r="D867" t="s">
        <v>6428</v>
      </c>
      <c r="E867" t="s">
        <v>35</v>
      </c>
    </row>
    <row r="868" spans="2:5" x14ac:dyDescent="0.2">
      <c r="B868">
        <f>COUNTIF(C$3:C868,C868)</f>
        <v>1</v>
      </c>
      <c r="C868" t="s">
        <v>7747</v>
      </c>
      <c r="D868" t="s">
        <v>6429</v>
      </c>
      <c r="E868" t="s">
        <v>35</v>
      </c>
    </row>
    <row r="869" spans="2:5" x14ac:dyDescent="0.2">
      <c r="B869">
        <f>COUNTIF(C$3:C869,C869)</f>
        <v>1</v>
      </c>
      <c r="C869" t="s">
        <v>7748</v>
      </c>
      <c r="D869" t="s">
        <v>6430</v>
      </c>
      <c r="E869" t="s">
        <v>273</v>
      </c>
    </row>
    <row r="870" spans="2:5" x14ac:dyDescent="0.2">
      <c r="B870">
        <f>COUNTIF(C$3:C870,C870)</f>
        <v>1</v>
      </c>
      <c r="C870" t="s">
        <v>7749</v>
      </c>
      <c r="D870" t="s">
        <v>6431</v>
      </c>
      <c r="E870" t="s">
        <v>8252</v>
      </c>
    </row>
    <row r="871" spans="2:5" x14ac:dyDescent="0.2">
      <c r="B871">
        <f>COUNTIF(C$3:C871,C871)</f>
        <v>1</v>
      </c>
      <c r="C871" t="s">
        <v>7750</v>
      </c>
      <c r="D871" t="s">
        <v>6432</v>
      </c>
      <c r="E871" t="s">
        <v>7</v>
      </c>
    </row>
    <row r="872" spans="2:5" x14ac:dyDescent="0.2">
      <c r="B872">
        <f>COUNTIF(C$3:C872,C872)</f>
        <v>1</v>
      </c>
      <c r="C872" t="s">
        <v>7751</v>
      </c>
      <c r="D872" t="s">
        <v>6433</v>
      </c>
      <c r="E872" t="s">
        <v>7</v>
      </c>
    </row>
    <row r="873" spans="2:5" x14ac:dyDescent="0.2">
      <c r="B873">
        <f>COUNTIF(C$3:C873,C873)</f>
        <v>1</v>
      </c>
      <c r="C873" t="s">
        <v>7752</v>
      </c>
      <c r="D873" t="s">
        <v>6434</v>
      </c>
      <c r="E873" t="s">
        <v>7</v>
      </c>
    </row>
    <row r="874" spans="2:5" x14ac:dyDescent="0.2">
      <c r="B874">
        <f>COUNTIF(C$3:C874,C874)</f>
        <v>1</v>
      </c>
      <c r="C874" t="s">
        <v>7753</v>
      </c>
      <c r="D874" t="s">
        <v>6435</v>
      </c>
      <c r="E874" t="s">
        <v>35</v>
      </c>
    </row>
    <row r="875" spans="2:5" x14ac:dyDescent="0.2">
      <c r="B875">
        <f>COUNTIF(C$3:C875,C875)</f>
        <v>2</v>
      </c>
      <c r="C875" t="s">
        <v>7754</v>
      </c>
      <c r="D875" t="s">
        <v>6436</v>
      </c>
      <c r="E875" t="s">
        <v>35</v>
      </c>
    </row>
    <row r="876" spans="2:5" x14ac:dyDescent="0.2">
      <c r="B876">
        <f>COUNTIF(C$3:C876,C876)</f>
        <v>1</v>
      </c>
      <c r="C876" t="s">
        <v>7755</v>
      </c>
      <c r="D876" t="s">
        <v>6437</v>
      </c>
      <c r="E876" t="s">
        <v>7</v>
      </c>
    </row>
    <row r="877" spans="2:5" x14ac:dyDescent="0.2">
      <c r="B877">
        <f>COUNTIF(C$3:C877,C877)</f>
        <v>1</v>
      </c>
      <c r="C877" t="s">
        <v>7756</v>
      </c>
      <c r="D877" t="s">
        <v>6438</v>
      </c>
      <c r="E877" t="s">
        <v>273</v>
      </c>
    </row>
    <row r="878" spans="2:5" x14ac:dyDescent="0.2">
      <c r="B878">
        <f>COUNTIF(C$3:C878,C878)</f>
        <v>1</v>
      </c>
      <c r="C878" t="s">
        <v>7757</v>
      </c>
      <c r="D878" t="s">
        <v>6439</v>
      </c>
      <c r="E878" t="s">
        <v>273</v>
      </c>
    </row>
    <row r="879" spans="2:5" x14ac:dyDescent="0.2">
      <c r="B879">
        <f>COUNTIF(C$3:C879,C879)</f>
        <v>1</v>
      </c>
      <c r="C879" t="s">
        <v>300</v>
      </c>
      <c r="D879" t="s">
        <v>6440</v>
      </c>
      <c r="E879" t="s">
        <v>273</v>
      </c>
    </row>
    <row r="880" spans="2:5" x14ac:dyDescent="0.2">
      <c r="B880">
        <f>COUNTIF(C$3:C880,C880)</f>
        <v>1</v>
      </c>
      <c r="C880" t="s">
        <v>7758</v>
      </c>
      <c r="D880" t="s">
        <v>6441</v>
      </c>
      <c r="E880" t="s">
        <v>35</v>
      </c>
    </row>
    <row r="881" spans="2:5" x14ac:dyDescent="0.2">
      <c r="B881">
        <f>COUNTIF(C$3:C881,C881)</f>
        <v>1</v>
      </c>
      <c r="C881" t="s">
        <v>7759</v>
      </c>
      <c r="D881" t="s">
        <v>6442</v>
      </c>
      <c r="E881" t="s">
        <v>35</v>
      </c>
    </row>
    <row r="882" spans="2:5" x14ac:dyDescent="0.2">
      <c r="B882">
        <f>COUNTIF(C$3:C882,C882)</f>
        <v>1</v>
      </c>
      <c r="C882" t="s">
        <v>7760</v>
      </c>
      <c r="D882" t="s">
        <v>6443</v>
      </c>
      <c r="E882" t="s">
        <v>35</v>
      </c>
    </row>
    <row r="883" spans="2:5" x14ac:dyDescent="0.2">
      <c r="B883">
        <f>COUNTIF(C$3:C883,C883)</f>
        <v>1</v>
      </c>
      <c r="C883" t="s">
        <v>7761</v>
      </c>
      <c r="D883" t="s">
        <v>6444</v>
      </c>
      <c r="E883" t="s">
        <v>35</v>
      </c>
    </row>
    <row r="884" spans="2:5" x14ac:dyDescent="0.2">
      <c r="B884">
        <f>COUNTIF(C$3:C884,C884)</f>
        <v>1</v>
      </c>
      <c r="C884" t="s">
        <v>7762</v>
      </c>
      <c r="D884" t="s">
        <v>6445</v>
      </c>
      <c r="E884" t="s">
        <v>35</v>
      </c>
    </row>
    <row r="885" spans="2:5" x14ac:dyDescent="0.2">
      <c r="B885">
        <f>COUNTIF(C$3:C885,C885)</f>
        <v>1</v>
      </c>
      <c r="C885" t="s">
        <v>7763</v>
      </c>
      <c r="D885" t="s">
        <v>6446</v>
      </c>
      <c r="E885" t="s">
        <v>35</v>
      </c>
    </row>
    <row r="886" spans="2:5" x14ac:dyDescent="0.2">
      <c r="B886">
        <f>COUNTIF(C$3:C886,C886)</f>
        <v>3</v>
      </c>
      <c r="C886" t="s">
        <v>7640</v>
      </c>
      <c r="D886" t="s">
        <v>6447</v>
      </c>
      <c r="E886" t="s">
        <v>35</v>
      </c>
    </row>
    <row r="887" spans="2:5" x14ac:dyDescent="0.2">
      <c r="B887">
        <f>COUNTIF(C$3:C887,C887)</f>
        <v>1</v>
      </c>
      <c r="C887" t="s">
        <v>7764</v>
      </c>
      <c r="D887" t="s">
        <v>6448</v>
      </c>
      <c r="E887" t="s">
        <v>35</v>
      </c>
    </row>
    <row r="888" spans="2:5" x14ac:dyDescent="0.2">
      <c r="B888">
        <f>COUNTIF(C$3:C888,C888)</f>
        <v>1</v>
      </c>
      <c r="C888" t="s">
        <v>7765</v>
      </c>
      <c r="D888" t="s">
        <v>6449</v>
      </c>
      <c r="E888" t="s">
        <v>1742</v>
      </c>
    </row>
    <row r="889" spans="2:5" x14ac:dyDescent="0.2">
      <c r="B889">
        <f>COUNTIF(C$3:C889,C889)</f>
        <v>1</v>
      </c>
      <c r="C889" t="s">
        <v>7766</v>
      </c>
      <c r="D889" t="s">
        <v>6450</v>
      </c>
      <c r="E889" t="s">
        <v>35</v>
      </c>
    </row>
    <row r="890" spans="2:5" x14ac:dyDescent="0.2">
      <c r="B890">
        <f>COUNTIF(C$3:C890,C890)</f>
        <v>1</v>
      </c>
      <c r="C890" t="s">
        <v>7767</v>
      </c>
      <c r="D890" t="s">
        <v>6451</v>
      </c>
      <c r="E890" t="s">
        <v>35</v>
      </c>
    </row>
    <row r="891" spans="2:5" x14ac:dyDescent="0.2">
      <c r="B891">
        <f>COUNTIF(C$3:C891,C891)</f>
        <v>1</v>
      </c>
      <c r="C891" t="s">
        <v>7768</v>
      </c>
      <c r="D891" t="s">
        <v>6452</v>
      </c>
      <c r="E891" t="s">
        <v>35</v>
      </c>
    </row>
    <row r="892" spans="2:5" x14ac:dyDescent="0.2">
      <c r="B892">
        <f>COUNTIF(C$3:C892,C892)</f>
        <v>1</v>
      </c>
      <c r="C892" t="s">
        <v>7769</v>
      </c>
      <c r="D892" t="s">
        <v>6453</v>
      </c>
      <c r="E892" t="s">
        <v>1687</v>
      </c>
    </row>
    <row r="893" spans="2:5" x14ac:dyDescent="0.2">
      <c r="B893">
        <f>COUNTIF(C$3:C893,C893)</f>
        <v>1</v>
      </c>
      <c r="C893" t="s">
        <v>345</v>
      </c>
      <c r="D893" t="s">
        <v>6454</v>
      </c>
      <c r="E893" t="s">
        <v>35</v>
      </c>
    </row>
    <row r="894" spans="2:5" x14ac:dyDescent="0.2">
      <c r="B894">
        <f>COUNTIF(C$3:C894,C894)</f>
        <v>1</v>
      </c>
      <c r="C894" t="s">
        <v>348</v>
      </c>
      <c r="D894" t="s">
        <v>6455</v>
      </c>
      <c r="E894" t="s">
        <v>7</v>
      </c>
    </row>
    <row r="895" spans="2:5" x14ac:dyDescent="0.2">
      <c r="B895">
        <f>COUNTIF(C$3:C895,C895)</f>
        <v>1</v>
      </c>
      <c r="C895" t="s">
        <v>7770</v>
      </c>
      <c r="D895" t="s">
        <v>6456</v>
      </c>
      <c r="E895" t="s">
        <v>35</v>
      </c>
    </row>
    <row r="896" spans="2:5" x14ac:dyDescent="0.2">
      <c r="B896">
        <f>COUNTIF(C$3:C896,C896)</f>
        <v>3</v>
      </c>
      <c r="C896" t="s">
        <v>7586</v>
      </c>
      <c r="D896" t="s">
        <v>6457</v>
      </c>
      <c r="E896" t="s">
        <v>35</v>
      </c>
    </row>
    <row r="897" spans="2:5" x14ac:dyDescent="0.2">
      <c r="B897">
        <f>COUNTIF(C$3:C897,C897)</f>
        <v>1</v>
      </c>
      <c r="C897" t="s">
        <v>7771</v>
      </c>
      <c r="D897" t="s">
        <v>6458</v>
      </c>
      <c r="E897" t="s">
        <v>35</v>
      </c>
    </row>
    <row r="898" spans="2:5" x14ac:dyDescent="0.2">
      <c r="B898">
        <f>COUNTIF(C$3:C898,C898)</f>
        <v>1</v>
      </c>
      <c r="C898" t="s">
        <v>7772</v>
      </c>
      <c r="D898" t="s">
        <v>6459</v>
      </c>
      <c r="E898" t="s">
        <v>35</v>
      </c>
    </row>
    <row r="899" spans="2:5" x14ac:dyDescent="0.2">
      <c r="B899">
        <f>COUNTIF(C$3:C899,C899)</f>
        <v>1</v>
      </c>
      <c r="C899" t="s">
        <v>7773</v>
      </c>
      <c r="D899" t="s">
        <v>6460</v>
      </c>
      <c r="E899" t="s">
        <v>35</v>
      </c>
    </row>
    <row r="900" spans="2:5" x14ac:dyDescent="0.2">
      <c r="B900">
        <f>COUNTIF(C$3:C900,C900)</f>
        <v>1</v>
      </c>
      <c r="C900" t="s">
        <v>7774</v>
      </c>
      <c r="D900" t="s">
        <v>6461</v>
      </c>
      <c r="E900" t="s">
        <v>35</v>
      </c>
    </row>
    <row r="901" spans="2:5" x14ac:dyDescent="0.2">
      <c r="B901">
        <f>COUNTIF(C$3:C901,C901)</f>
        <v>1</v>
      </c>
      <c r="C901" t="s">
        <v>7775</v>
      </c>
      <c r="D901" t="s">
        <v>6462</v>
      </c>
      <c r="E901" t="s">
        <v>35</v>
      </c>
    </row>
    <row r="902" spans="2:5" x14ac:dyDescent="0.2">
      <c r="B902">
        <f>COUNTIF(C$3:C902,C902)</f>
        <v>1</v>
      </c>
      <c r="C902" t="s">
        <v>7776</v>
      </c>
      <c r="D902" t="s">
        <v>6463</v>
      </c>
      <c r="E902" t="s">
        <v>35</v>
      </c>
    </row>
    <row r="903" spans="2:5" x14ac:dyDescent="0.2">
      <c r="B903">
        <f>COUNTIF(C$3:C903,C903)</f>
        <v>1</v>
      </c>
      <c r="C903" t="s">
        <v>7777</v>
      </c>
      <c r="D903" t="s">
        <v>6464</v>
      </c>
      <c r="E903" t="s">
        <v>1483</v>
      </c>
    </row>
    <row r="904" spans="2:5" x14ac:dyDescent="0.2">
      <c r="B904">
        <f>COUNTIF(C$3:C904,C904)</f>
        <v>1</v>
      </c>
      <c r="C904" t="s">
        <v>1240</v>
      </c>
      <c r="D904" t="s">
        <v>6465</v>
      </c>
      <c r="E904" t="s">
        <v>1696</v>
      </c>
    </row>
    <row r="905" spans="2:5" x14ac:dyDescent="0.2">
      <c r="B905">
        <f>COUNTIF(C$3:C905,C905)</f>
        <v>1</v>
      </c>
      <c r="C905" t="s">
        <v>7778</v>
      </c>
      <c r="D905" t="s">
        <v>6466</v>
      </c>
      <c r="E905" t="s">
        <v>35</v>
      </c>
    </row>
    <row r="906" spans="2:5" x14ac:dyDescent="0.2">
      <c r="B906">
        <f>COUNTIF(C$3:C906,C906)</f>
        <v>1</v>
      </c>
      <c r="C906" t="s">
        <v>7779</v>
      </c>
      <c r="D906" t="s">
        <v>6467</v>
      </c>
      <c r="E906" t="s">
        <v>1700</v>
      </c>
    </row>
    <row r="907" spans="2:5" x14ac:dyDescent="0.2">
      <c r="B907">
        <f>COUNTIF(C$3:C907,C907)</f>
        <v>1</v>
      </c>
      <c r="C907" t="s">
        <v>7780</v>
      </c>
      <c r="D907" t="s">
        <v>6468</v>
      </c>
      <c r="E907" t="s">
        <v>1700</v>
      </c>
    </row>
    <row r="908" spans="2:5" x14ac:dyDescent="0.2">
      <c r="B908">
        <f>COUNTIF(C$3:C908,C908)</f>
        <v>1</v>
      </c>
      <c r="C908" t="s">
        <v>7781</v>
      </c>
      <c r="D908" t="s">
        <v>6469</v>
      </c>
      <c r="E908" t="s">
        <v>35</v>
      </c>
    </row>
    <row r="909" spans="2:5" x14ac:dyDescent="0.2">
      <c r="B909">
        <f>COUNTIF(C$3:C909,C909)</f>
        <v>1</v>
      </c>
      <c r="C909" t="s">
        <v>7782</v>
      </c>
      <c r="D909" t="s">
        <v>6470</v>
      </c>
      <c r="E909" t="s">
        <v>35</v>
      </c>
    </row>
    <row r="910" spans="2:5" x14ac:dyDescent="0.2">
      <c r="B910">
        <f>COUNTIF(C$3:C910,C910)</f>
        <v>1</v>
      </c>
      <c r="C910" t="s">
        <v>7783</v>
      </c>
      <c r="D910" t="s">
        <v>6471</v>
      </c>
      <c r="E910" t="s">
        <v>35</v>
      </c>
    </row>
    <row r="911" spans="2:5" x14ac:dyDescent="0.2">
      <c r="B911">
        <f>COUNTIF(C$3:C911,C911)</f>
        <v>1</v>
      </c>
      <c r="C911" t="s">
        <v>7784</v>
      </c>
      <c r="D911" t="s">
        <v>6472</v>
      </c>
      <c r="E911" t="s">
        <v>35</v>
      </c>
    </row>
    <row r="912" spans="2:5" x14ac:dyDescent="0.2">
      <c r="B912">
        <f>COUNTIF(C$3:C912,C912)</f>
        <v>1</v>
      </c>
      <c r="C912" t="s">
        <v>7785</v>
      </c>
      <c r="D912" t="s">
        <v>6473</v>
      </c>
      <c r="E912" t="s">
        <v>35</v>
      </c>
    </row>
    <row r="913" spans="2:5" x14ac:dyDescent="0.2">
      <c r="B913">
        <f>COUNTIF(C$3:C913,C913)</f>
        <v>1</v>
      </c>
      <c r="C913" t="s">
        <v>7786</v>
      </c>
      <c r="D913" t="s">
        <v>6474</v>
      </c>
      <c r="E913" t="s">
        <v>35</v>
      </c>
    </row>
    <row r="914" spans="2:5" x14ac:dyDescent="0.2">
      <c r="B914">
        <f>COUNTIF(C$3:C914,C914)</f>
        <v>1</v>
      </c>
      <c r="C914" t="s">
        <v>7787</v>
      </c>
      <c r="D914" t="s">
        <v>6475</v>
      </c>
      <c r="E914" t="s">
        <v>35</v>
      </c>
    </row>
    <row r="915" spans="2:5" x14ac:dyDescent="0.2">
      <c r="B915">
        <f>COUNTIF(C$3:C915,C915)</f>
        <v>1</v>
      </c>
      <c r="C915" t="s">
        <v>7788</v>
      </c>
      <c r="D915" t="s">
        <v>6476</v>
      </c>
      <c r="E915" t="s">
        <v>35</v>
      </c>
    </row>
    <row r="916" spans="2:5" x14ac:dyDescent="0.2">
      <c r="B916">
        <f>COUNTIF(C$3:C916,C916)</f>
        <v>1</v>
      </c>
      <c r="C916" t="s">
        <v>1251</v>
      </c>
      <c r="D916" t="s">
        <v>6477</v>
      </c>
      <c r="E916" t="s">
        <v>1696</v>
      </c>
    </row>
    <row r="917" spans="2:5" x14ac:dyDescent="0.2">
      <c r="B917">
        <f>COUNTIF(C$3:C917,C917)</f>
        <v>1</v>
      </c>
      <c r="C917" t="s">
        <v>7789</v>
      </c>
      <c r="D917" t="s">
        <v>6478</v>
      </c>
      <c r="E917" t="s">
        <v>1700</v>
      </c>
    </row>
    <row r="918" spans="2:5" x14ac:dyDescent="0.2">
      <c r="B918">
        <f>COUNTIF(C$3:C918,C918)</f>
        <v>1</v>
      </c>
      <c r="C918" t="s">
        <v>7790</v>
      </c>
      <c r="D918" t="s">
        <v>6479</v>
      </c>
      <c r="E918" t="s">
        <v>1692</v>
      </c>
    </row>
    <row r="919" spans="2:5" x14ac:dyDescent="0.2">
      <c r="B919">
        <f>COUNTIF(C$3:C919,C919)</f>
        <v>1</v>
      </c>
      <c r="C919" t="s">
        <v>7791</v>
      </c>
      <c r="D919" t="s">
        <v>6480</v>
      </c>
      <c r="E919" t="s">
        <v>1692</v>
      </c>
    </row>
    <row r="920" spans="2:5" x14ac:dyDescent="0.2">
      <c r="B920">
        <f>COUNTIF(C$3:C920,C920)</f>
        <v>1</v>
      </c>
      <c r="C920" t="s">
        <v>7792</v>
      </c>
      <c r="D920" t="s">
        <v>6481</v>
      </c>
      <c r="E920" t="s">
        <v>1700</v>
      </c>
    </row>
    <row r="921" spans="2:5" x14ac:dyDescent="0.2">
      <c r="B921">
        <f>COUNTIF(C$3:C921,C921)</f>
        <v>1</v>
      </c>
      <c r="C921" t="s">
        <v>7793</v>
      </c>
      <c r="D921" t="s">
        <v>6482</v>
      </c>
      <c r="E921" t="s">
        <v>1700</v>
      </c>
    </row>
    <row r="922" spans="2:5" x14ac:dyDescent="0.2">
      <c r="B922">
        <f>COUNTIF(C$3:C922,C922)</f>
        <v>1</v>
      </c>
      <c r="C922" t="s">
        <v>7794</v>
      </c>
      <c r="D922" t="s">
        <v>6483</v>
      </c>
      <c r="E922" t="s">
        <v>1692</v>
      </c>
    </row>
    <row r="923" spans="2:5" x14ac:dyDescent="0.2">
      <c r="B923">
        <f>COUNTIF(C$3:C923,C923)</f>
        <v>2</v>
      </c>
      <c r="C923" t="s">
        <v>7794</v>
      </c>
      <c r="D923" t="s">
        <v>6483</v>
      </c>
      <c r="E923" t="s">
        <v>1701</v>
      </c>
    </row>
    <row r="924" spans="2:5" x14ac:dyDescent="0.2">
      <c r="B924">
        <f>COUNTIF(C$3:C924,C924)</f>
        <v>1</v>
      </c>
      <c r="C924" t="s">
        <v>7795</v>
      </c>
      <c r="D924" t="s">
        <v>6484</v>
      </c>
      <c r="E924" t="s">
        <v>1692</v>
      </c>
    </row>
    <row r="925" spans="2:5" x14ac:dyDescent="0.2">
      <c r="B925">
        <f>COUNTIF(C$3:C925,C925)</f>
        <v>1</v>
      </c>
      <c r="C925" t="s">
        <v>7796</v>
      </c>
      <c r="D925" t="s">
        <v>6485</v>
      </c>
      <c r="E925" t="s">
        <v>1691</v>
      </c>
    </row>
    <row r="926" spans="2:5" x14ac:dyDescent="0.2">
      <c r="B926">
        <f>COUNTIF(C$3:C926,C926)</f>
        <v>2</v>
      </c>
      <c r="C926" t="s">
        <v>7796</v>
      </c>
      <c r="D926" t="s">
        <v>6485</v>
      </c>
      <c r="E926" t="s">
        <v>1692</v>
      </c>
    </row>
    <row r="927" spans="2:5" x14ac:dyDescent="0.2">
      <c r="B927">
        <f>COUNTIF(C$3:C927,C927)</f>
        <v>1</v>
      </c>
      <c r="C927" t="s">
        <v>1261</v>
      </c>
      <c r="D927" t="s">
        <v>6486</v>
      </c>
      <c r="E927" t="s">
        <v>1696</v>
      </c>
    </row>
    <row r="928" spans="2:5" x14ac:dyDescent="0.2">
      <c r="B928">
        <f>COUNTIF(C$3:C928,C928)</f>
        <v>1</v>
      </c>
      <c r="C928" t="s">
        <v>7797</v>
      </c>
      <c r="D928" t="s">
        <v>6487</v>
      </c>
      <c r="E928" t="s">
        <v>1692</v>
      </c>
    </row>
    <row r="929" spans="2:5" x14ac:dyDescent="0.2">
      <c r="B929">
        <f>COUNTIF(C$3:C929,C929)</f>
        <v>1</v>
      </c>
      <c r="C929" t="s">
        <v>7798</v>
      </c>
      <c r="D929" t="s">
        <v>6488</v>
      </c>
      <c r="E929" t="s">
        <v>7</v>
      </c>
    </row>
    <row r="930" spans="2:5" x14ac:dyDescent="0.2">
      <c r="B930">
        <f>COUNTIF(C$3:C930,C930)</f>
        <v>1</v>
      </c>
      <c r="C930" t="s">
        <v>7799</v>
      </c>
      <c r="D930" t="s">
        <v>6489</v>
      </c>
      <c r="E930" t="s">
        <v>35</v>
      </c>
    </row>
    <row r="931" spans="2:5" x14ac:dyDescent="0.2">
      <c r="B931">
        <f>COUNTIF(C$3:C931,C931)</f>
        <v>1</v>
      </c>
      <c r="C931" t="s">
        <v>7800</v>
      </c>
      <c r="D931" t="s">
        <v>6490</v>
      </c>
      <c r="E931" t="s">
        <v>7</v>
      </c>
    </row>
    <row r="932" spans="2:5" x14ac:dyDescent="0.2">
      <c r="B932">
        <f>COUNTIF(C$3:C932,C932)</f>
        <v>2</v>
      </c>
      <c r="C932" t="s">
        <v>7800</v>
      </c>
      <c r="D932" t="s">
        <v>6490</v>
      </c>
      <c r="E932" t="s">
        <v>1692</v>
      </c>
    </row>
    <row r="933" spans="2:5" x14ac:dyDescent="0.2">
      <c r="B933">
        <f>COUNTIF(C$3:C933,C933)</f>
        <v>1</v>
      </c>
      <c r="C933" t="s">
        <v>7801</v>
      </c>
      <c r="D933" t="s">
        <v>6491</v>
      </c>
      <c r="E933" t="s">
        <v>7</v>
      </c>
    </row>
    <row r="934" spans="2:5" x14ac:dyDescent="0.2">
      <c r="B934">
        <f>COUNTIF(C$3:C934,C934)</f>
        <v>2</v>
      </c>
      <c r="C934" t="s">
        <v>7801</v>
      </c>
      <c r="D934" t="s">
        <v>6491</v>
      </c>
      <c r="E934" t="s">
        <v>1691</v>
      </c>
    </row>
    <row r="935" spans="2:5" x14ac:dyDescent="0.2">
      <c r="B935">
        <f>COUNTIF(C$3:C935,C935)</f>
        <v>3</v>
      </c>
      <c r="C935" t="s">
        <v>7801</v>
      </c>
      <c r="D935" t="s">
        <v>6491</v>
      </c>
      <c r="E935" t="s">
        <v>1692</v>
      </c>
    </row>
    <row r="936" spans="2:5" x14ac:dyDescent="0.2">
      <c r="B936">
        <f>COUNTIF(C$3:C936,C936)</f>
        <v>1</v>
      </c>
      <c r="C936" t="s">
        <v>7802</v>
      </c>
      <c r="D936" t="s">
        <v>6492</v>
      </c>
      <c r="E936" t="s">
        <v>1691</v>
      </c>
    </row>
    <row r="937" spans="2:5" x14ac:dyDescent="0.2">
      <c r="B937">
        <f>COUNTIF(C$3:C937,C937)</f>
        <v>2</v>
      </c>
      <c r="C937" t="s">
        <v>7802</v>
      </c>
      <c r="D937" t="s">
        <v>6492</v>
      </c>
      <c r="E937" t="s">
        <v>1692</v>
      </c>
    </row>
    <row r="938" spans="2:5" x14ac:dyDescent="0.2">
      <c r="B938">
        <f>COUNTIF(C$3:C938,C938)</f>
        <v>1</v>
      </c>
      <c r="C938" t="s">
        <v>7803</v>
      </c>
      <c r="D938" t="s">
        <v>6493</v>
      </c>
      <c r="E938" t="s">
        <v>35</v>
      </c>
    </row>
    <row r="939" spans="2:5" x14ac:dyDescent="0.2">
      <c r="B939">
        <f>COUNTIF(C$3:C939,C939)</f>
        <v>1</v>
      </c>
      <c r="C939" t="s">
        <v>7804</v>
      </c>
      <c r="D939" t="s">
        <v>6494</v>
      </c>
      <c r="E939" t="s">
        <v>35</v>
      </c>
    </row>
    <row r="940" spans="2:5" x14ac:dyDescent="0.2">
      <c r="B940">
        <f>COUNTIF(C$3:C940,C940)</f>
        <v>1</v>
      </c>
      <c r="C940" t="s">
        <v>7805</v>
      </c>
      <c r="D940" t="s">
        <v>6495</v>
      </c>
      <c r="E940" t="s">
        <v>35</v>
      </c>
    </row>
    <row r="941" spans="2:5" x14ac:dyDescent="0.2">
      <c r="B941">
        <f>COUNTIF(C$3:C941,C941)</f>
        <v>2</v>
      </c>
      <c r="C941" t="s">
        <v>7805</v>
      </c>
      <c r="D941" t="s">
        <v>6495</v>
      </c>
      <c r="E941" t="s">
        <v>35</v>
      </c>
    </row>
    <row r="942" spans="2:5" x14ac:dyDescent="0.2">
      <c r="B942">
        <f>COUNTIF(C$3:C942,C942)</f>
        <v>1</v>
      </c>
      <c r="C942" t="s">
        <v>7806</v>
      </c>
      <c r="D942" t="s">
        <v>6496</v>
      </c>
      <c r="E942" t="s">
        <v>35</v>
      </c>
    </row>
    <row r="943" spans="2:5" x14ac:dyDescent="0.2">
      <c r="B943">
        <f>COUNTIF(C$3:C943,C943)</f>
        <v>1</v>
      </c>
      <c r="C943" t="s">
        <v>7807</v>
      </c>
      <c r="D943" t="s">
        <v>6497</v>
      </c>
      <c r="E943" t="s">
        <v>7</v>
      </c>
    </row>
    <row r="944" spans="2:5" x14ac:dyDescent="0.2">
      <c r="B944">
        <f>COUNTIF(C$3:C944,C944)</f>
        <v>2</v>
      </c>
      <c r="C944" t="s">
        <v>7807</v>
      </c>
      <c r="D944" t="s">
        <v>6497</v>
      </c>
      <c r="E944" t="s">
        <v>1691</v>
      </c>
    </row>
    <row r="945" spans="2:5" x14ac:dyDescent="0.2">
      <c r="B945">
        <f>COUNTIF(C$3:C945,C945)</f>
        <v>3</v>
      </c>
      <c r="C945" t="s">
        <v>7807</v>
      </c>
      <c r="D945" t="s">
        <v>6497</v>
      </c>
      <c r="E945" t="s">
        <v>1692</v>
      </c>
    </row>
    <row r="946" spans="2:5" x14ac:dyDescent="0.2">
      <c r="B946">
        <f>COUNTIF(C$3:C946,C946)</f>
        <v>1</v>
      </c>
      <c r="C946" t="s">
        <v>7808</v>
      </c>
      <c r="D946" t="s">
        <v>6498</v>
      </c>
      <c r="E946" t="s">
        <v>1691</v>
      </c>
    </row>
    <row r="947" spans="2:5" x14ac:dyDescent="0.2">
      <c r="B947">
        <f>COUNTIF(C$3:C947,C947)</f>
        <v>2</v>
      </c>
      <c r="C947" t="s">
        <v>7808</v>
      </c>
      <c r="D947" t="s">
        <v>6498</v>
      </c>
      <c r="E947" t="s">
        <v>1692</v>
      </c>
    </row>
    <row r="948" spans="2:5" x14ac:dyDescent="0.2">
      <c r="B948">
        <f>COUNTIF(C$3:C948,C948)</f>
        <v>1</v>
      </c>
      <c r="C948" t="s">
        <v>7809</v>
      </c>
      <c r="D948" t="s">
        <v>6499</v>
      </c>
      <c r="E948" t="s">
        <v>7</v>
      </c>
    </row>
    <row r="949" spans="2:5" x14ac:dyDescent="0.2">
      <c r="B949">
        <f>COUNTIF(C$3:C949,C949)</f>
        <v>2</v>
      </c>
      <c r="C949" t="s">
        <v>7809</v>
      </c>
      <c r="D949" t="s">
        <v>6499</v>
      </c>
      <c r="E949" t="s">
        <v>1692</v>
      </c>
    </row>
    <row r="950" spans="2:5" x14ac:dyDescent="0.2">
      <c r="B950">
        <f>COUNTIF(C$3:C950,C950)</f>
        <v>2</v>
      </c>
      <c r="C950" t="s">
        <v>7182</v>
      </c>
      <c r="D950" t="s">
        <v>6500</v>
      </c>
      <c r="E950" t="s">
        <v>273</v>
      </c>
    </row>
    <row r="951" spans="2:5" x14ac:dyDescent="0.2">
      <c r="B951">
        <f>COUNTIF(C$3:C951,C951)</f>
        <v>1</v>
      </c>
      <c r="C951" t="s">
        <v>7810</v>
      </c>
      <c r="D951" t="s">
        <v>6501</v>
      </c>
      <c r="E951" t="s">
        <v>273</v>
      </c>
    </row>
    <row r="952" spans="2:5" x14ac:dyDescent="0.2">
      <c r="B952">
        <f>COUNTIF(C$3:C952,C952)</f>
        <v>1</v>
      </c>
      <c r="C952" t="s">
        <v>7811</v>
      </c>
      <c r="D952" t="s">
        <v>6502</v>
      </c>
      <c r="E952" t="s">
        <v>35</v>
      </c>
    </row>
    <row r="953" spans="2:5" x14ac:dyDescent="0.2">
      <c r="B953">
        <f>COUNTIF(C$3:C953,C953)</f>
        <v>1</v>
      </c>
      <c r="C953" t="s">
        <v>7812</v>
      </c>
      <c r="D953" t="s">
        <v>6503</v>
      </c>
      <c r="E953" t="s">
        <v>4</v>
      </c>
    </row>
    <row r="954" spans="2:5" x14ac:dyDescent="0.2">
      <c r="B954">
        <f>COUNTIF(C$3:C954,C954)</f>
        <v>1</v>
      </c>
      <c r="C954" t="s">
        <v>7813</v>
      </c>
      <c r="D954" t="s">
        <v>6504</v>
      </c>
      <c r="E954" t="s">
        <v>35</v>
      </c>
    </row>
    <row r="955" spans="2:5" x14ac:dyDescent="0.2">
      <c r="B955">
        <f>COUNTIF(C$3:C955,C955)</f>
        <v>1</v>
      </c>
      <c r="C955" t="s">
        <v>7814</v>
      </c>
      <c r="D955" t="s">
        <v>6505</v>
      </c>
      <c r="E955" t="s">
        <v>35</v>
      </c>
    </row>
    <row r="956" spans="2:5" x14ac:dyDescent="0.2">
      <c r="B956">
        <f>COUNTIF(C$3:C956,C956)</f>
        <v>1</v>
      </c>
      <c r="C956" t="s">
        <v>7815</v>
      </c>
      <c r="D956" t="s">
        <v>6506</v>
      </c>
      <c r="E956" t="s">
        <v>1693</v>
      </c>
    </row>
    <row r="957" spans="2:5" x14ac:dyDescent="0.2">
      <c r="B957">
        <f>COUNTIF(C$3:C957,C957)</f>
        <v>1</v>
      </c>
      <c r="C957" t="s">
        <v>7816</v>
      </c>
      <c r="D957" t="s">
        <v>6507</v>
      </c>
      <c r="E957" t="s">
        <v>1693</v>
      </c>
    </row>
    <row r="958" spans="2:5" x14ac:dyDescent="0.2">
      <c r="B958">
        <f>COUNTIF(C$3:C958,C958)</f>
        <v>1</v>
      </c>
      <c r="C958" t="s">
        <v>7817</v>
      </c>
      <c r="D958" t="s">
        <v>6508</v>
      </c>
      <c r="E958" t="s">
        <v>1687</v>
      </c>
    </row>
    <row r="959" spans="2:5" x14ac:dyDescent="0.2">
      <c r="B959">
        <f>COUNTIF(C$3:C959,C959)</f>
        <v>1</v>
      </c>
      <c r="C959" t="s">
        <v>104</v>
      </c>
      <c r="D959" t="s">
        <v>6509</v>
      </c>
      <c r="E959" t="s">
        <v>35</v>
      </c>
    </row>
    <row r="960" spans="2:5" x14ac:dyDescent="0.2">
      <c r="B960">
        <f>COUNTIF(C$3:C960,C960)</f>
        <v>1</v>
      </c>
      <c r="C960" t="s">
        <v>105</v>
      </c>
      <c r="D960" t="s">
        <v>6510</v>
      </c>
      <c r="E960" t="s">
        <v>35</v>
      </c>
    </row>
    <row r="961" spans="2:5" x14ac:dyDescent="0.2">
      <c r="B961">
        <f>COUNTIF(C$3:C961,C961)</f>
        <v>1</v>
      </c>
      <c r="C961" t="s">
        <v>7818</v>
      </c>
      <c r="D961" t="s">
        <v>6511</v>
      </c>
      <c r="E961" t="s">
        <v>35</v>
      </c>
    </row>
    <row r="962" spans="2:5" x14ac:dyDescent="0.2">
      <c r="B962">
        <f>COUNTIF(C$3:C962,C962)</f>
        <v>1</v>
      </c>
      <c r="C962" t="s">
        <v>7819</v>
      </c>
      <c r="D962" t="s">
        <v>6512</v>
      </c>
      <c r="E962" t="s">
        <v>35</v>
      </c>
    </row>
    <row r="963" spans="2:5" x14ac:dyDescent="0.2">
      <c r="B963">
        <f>COUNTIF(C$3:C963,C963)</f>
        <v>1</v>
      </c>
      <c r="C963" t="s">
        <v>7820</v>
      </c>
      <c r="D963" t="s">
        <v>6513</v>
      </c>
      <c r="E963" t="s">
        <v>35</v>
      </c>
    </row>
    <row r="964" spans="2:5" x14ac:dyDescent="0.2">
      <c r="B964">
        <f>COUNTIF(C$3:C964,C964)</f>
        <v>1</v>
      </c>
      <c r="C964" t="s">
        <v>7821</v>
      </c>
      <c r="D964" t="s">
        <v>6514</v>
      </c>
      <c r="E964" t="s">
        <v>35</v>
      </c>
    </row>
    <row r="965" spans="2:5" x14ac:dyDescent="0.2">
      <c r="B965">
        <f>COUNTIF(C$3:C965,C965)</f>
        <v>1</v>
      </c>
      <c r="C965" t="s">
        <v>7822</v>
      </c>
      <c r="D965" t="s">
        <v>6515</v>
      </c>
      <c r="E965" t="s">
        <v>35</v>
      </c>
    </row>
    <row r="966" spans="2:5" x14ac:dyDescent="0.2">
      <c r="B966">
        <f>COUNTIF(C$3:C966,C966)</f>
        <v>1</v>
      </c>
      <c r="C966" t="s">
        <v>7823</v>
      </c>
      <c r="D966" t="s">
        <v>6516</v>
      </c>
      <c r="E966" t="s">
        <v>35</v>
      </c>
    </row>
    <row r="967" spans="2:5" x14ac:dyDescent="0.2">
      <c r="B967">
        <f>COUNTIF(C$3:C967,C967)</f>
        <v>1</v>
      </c>
      <c r="C967" t="s">
        <v>7824</v>
      </c>
      <c r="D967" t="s">
        <v>6517</v>
      </c>
      <c r="E967" t="s">
        <v>35</v>
      </c>
    </row>
    <row r="968" spans="2:5" x14ac:dyDescent="0.2">
      <c r="B968">
        <f>COUNTIF(C$3:C968,C968)</f>
        <v>1</v>
      </c>
      <c r="C968" t="s">
        <v>7825</v>
      </c>
      <c r="D968" t="s">
        <v>6518</v>
      </c>
      <c r="E968" t="s">
        <v>35</v>
      </c>
    </row>
    <row r="969" spans="2:5" x14ac:dyDescent="0.2">
      <c r="B969">
        <f>COUNTIF(C$3:C969,C969)</f>
        <v>1</v>
      </c>
      <c r="C969" t="s">
        <v>7826</v>
      </c>
      <c r="D969" t="s">
        <v>6519</v>
      </c>
      <c r="E969" t="s">
        <v>35</v>
      </c>
    </row>
    <row r="970" spans="2:5" x14ac:dyDescent="0.2">
      <c r="B970">
        <f>COUNTIF(C$3:C970,C970)</f>
        <v>1</v>
      </c>
      <c r="C970" t="s">
        <v>7827</v>
      </c>
      <c r="D970" t="s">
        <v>6520</v>
      </c>
      <c r="E970" t="s">
        <v>1702</v>
      </c>
    </row>
    <row r="971" spans="2:5" x14ac:dyDescent="0.2">
      <c r="B971">
        <f>COUNTIF(C$3:C971,C971)</f>
        <v>1</v>
      </c>
      <c r="C971" t="s">
        <v>7828</v>
      </c>
      <c r="D971" t="s">
        <v>6521</v>
      </c>
      <c r="E971" t="s">
        <v>35</v>
      </c>
    </row>
    <row r="972" spans="2:5" x14ac:dyDescent="0.2">
      <c r="B972">
        <f>COUNTIF(C$3:C972,C972)</f>
        <v>1</v>
      </c>
      <c r="C972" t="s">
        <v>7829</v>
      </c>
      <c r="D972" t="s">
        <v>6522</v>
      </c>
      <c r="E972" t="s">
        <v>1703</v>
      </c>
    </row>
    <row r="973" spans="2:5" x14ac:dyDescent="0.2">
      <c r="B973">
        <f>COUNTIF(C$3:C973,C973)</f>
        <v>1</v>
      </c>
      <c r="C973" t="s">
        <v>7830</v>
      </c>
      <c r="D973" t="s">
        <v>6523</v>
      </c>
      <c r="E973" t="s">
        <v>35</v>
      </c>
    </row>
    <row r="974" spans="2:5" x14ac:dyDescent="0.2">
      <c r="B974">
        <f>COUNTIF(C$3:C974,C974)</f>
        <v>1</v>
      </c>
      <c r="C974" t="s">
        <v>7831</v>
      </c>
      <c r="D974" t="s">
        <v>6524</v>
      </c>
      <c r="E974" t="s">
        <v>35</v>
      </c>
    </row>
    <row r="975" spans="2:5" x14ac:dyDescent="0.2">
      <c r="B975">
        <f>COUNTIF(C$3:C975,C975)</f>
        <v>1</v>
      </c>
      <c r="C975" t="s">
        <v>7832</v>
      </c>
      <c r="D975" t="s">
        <v>6525</v>
      </c>
      <c r="E975" t="s">
        <v>35</v>
      </c>
    </row>
    <row r="976" spans="2:5" x14ac:dyDescent="0.2">
      <c r="B976">
        <f>COUNTIF(C$3:C976,C976)</f>
        <v>1</v>
      </c>
      <c r="C976" t="s">
        <v>7833</v>
      </c>
      <c r="D976" t="s">
        <v>6526</v>
      </c>
      <c r="E976" t="s">
        <v>35</v>
      </c>
    </row>
    <row r="977" spans="2:5" x14ac:dyDescent="0.2">
      <c r="B977">
        <f>COUNTIF(C$3:C977,C977)</f>
        <v>1</v>
      </c>
      <c r="C977" t="s">
        <v>7834</v>
      </c>
      <c r="D977" t="s">
        <v>6527</v>
      </c>
      <c r="E977" t="s">
        <v>35</v>
      </c>
    </row>
    <row r="978" spans="2:5" x14ac:dyDescent="0.2">
      <c r="B978">
        <f>COUNTIF(C$3:C978,C978)</f>
        <v>1</v>
      </c>
      <c r="C978" t="s">
        <v>7835</v>
      </c>
      <c r="D978" t="s">
        <v>6528</v>
      </c>
      <c r="E978" t="s">
        <v>35</v>
      </c>
    </row>
    <row r="979" spans="2:5" x14ac:dyDescent="0.2">
      <c r="B979">
        <f>COUNTIF(C$3:C979,C979)</f>
        <v>1</v>
      </c>
      <c r="C979" t="s">
        <v>7836</v>
      </c>
      <c r="D979" t="s">
        <v>6529</v>
      </c>
      <c r="E979" t="s">
        <v>35</v>
      </c>
    </row>
    <row r="980" spans="2:5" x14ac:dyDescent="0.2">
      <c r="B980">
        <f>COUNTIF(C$3:C980,C980)</f>
        <v>1</v>
      </c>
      <c r="C980" t="s">
        <v>7837</v>
      </c>
      <c r="D980" t="s">
        <v>6530</v>
      </c>
      <c r="E980" t="s">
        <v>4</v>
      </c>
    </row>
    <row r="981" spans="2:5" x14ac:dyDescent="0.2">
      <c r="B981">
        <f>COUNTIF(C$3:C981,C981)</f>
        <v>1</v>
      </c>
      <c r="C981" t="s">
        <v>7838</v>
      </c>
      <c r="D981" t="s">
        <v>6531</v>
      </c>
      <c r="E981" t="s">
        <v>7</v>
      </c>
    </row>
    <row r="982" spans="2:5" x14ac:dyDescent="0.2">
      <c r="B982">
        <f>COUNTIF(C$3:C982,C982)</f>
        <v>1</v>
      </c>
      <c r="C982" t="s">
        <v>7839</v>
      </c>
      <c r="D982" t="s">
        <v>6532</v>
      </c>
      <c r="E982" t="s">
        <v>4</v>
      </c>
    </row>
    <row r="983" spans="2:5" x14ac:dyDescent="0.2">
      <c r="B983">
        <f>COUNTIF(C$3:C983,C983)</f>
        <v>1</v>
      </c>
      <c r="C983" t="s">
        <v>7840</v>
      </c>
      <c r="D983" t="s">
        <v>6533</v>
      </c>
      <c r="E983" t="s">
        <v>1743</v>
      </c>
    </row>
    <row r="984" spans="2:5" x14ac:dyDescent="0.2">
      <c r="B984">
        <f>COUNTIF(C$3:C984,C984)</f>
        <v>1</v>
      </c>
      <c r="C984" t="s">
        <v>7841</v>
      </c>
      <c r="D984" t="s">
        <v>6534</v>
      </c>
      <c r="E984" t="s">
        <v>1743</v>
      </c>
    </row>
    <row r="985" spans="2:5" x14ac:dyDescent="0.2">
      <c r="B985">
        <f>COUNTIF(C$3:C985,C985)</f>
        <v>1</v>
      </c>
      <c r="C985" t="s">
        <v>7842</v>
      </c>
      <c r="D985" t="s">
        <v>6535</v>
      </c>
      <c r="E985" t="s">
        <v>35</v>
      </c>
    </row>
    <row r="986" spans="2:5" x14ac:dyDescent="0.2">
      <c r="B986">
        <f>COUNTIF(C$3:C986,C986)</f>
        <v>1</v>
      </c>
      <c r="C986" t="s">
        <v>7843</v>
      </c>
      <c r="D986" t="s">
        <v>6536</v>
      </c>
      <c r="E986" t="s">
        <v>35</v>
      </c>
    </row>
    <row r="987" spans="2:5" x14ac:dyDescent="0.2">
      <c r="B987">
        <f>COUNTIF(C$3:C987,C987)</f>
        <v>1</v>
      </c>
      <c r="C987" t="s">
        <v>7844</v>
      </c>
      <c r="D987" t="s">
        <v>6537</v>
      </c>
      <c r="E987" t="s">
        <v>35</v>
      </c>
    </row>
    <row r="988" spans="2:5" x14ac:dyDescent="0.2">
      <c r="B988">
        <f>COUNTIF(C$3:C988,C988)</f>
        <v>1</v>
      </c>
      <c r="C988" t="s">
        <v>7845</v>
      </c>
      <c r="D988" t="s">
        <v>6538</v>
      </c>
      <c r="E988" t="s">
        <v>35</v>
      </c>
    </row>
    <row r="989" spans="2:5" x14ac:dyDescent="0.2">
      <c r="B989">
        <f>COUNTIF(C$3:C989,C989)</f>
        <v>1</v>
      </c>
      <c r="C989" t="s">
        <v>285</v>
      </c>
      <c r="D989" t="s">
        <v>6539</v>
      </c>
      <c r="E989" t="s">
        <v>1728</v>
      </c>
    </row>
    <row r="990" spans="2:5" x14ac:dyDescent="0.2">
      <c r="B990">
        <f>COUNTIF(C$3:C990,C990)</f>
        <v>1</v>
      </c>
      <c r="C990" t="s">
        <v>288</v>
      </c>
      <c r="D990" t="s">
        <v>6540</v>
      </c>
      <c r="E990" t="s">
        <v>322</v>
      </c>
    </row>
    <row r="991" spans="2:5" x14ac:dyDescent="0.2">
      <c r="B991">
        <f>COUNTIF(C$3:C991,C991)</f>
        <v>1</v>
      </c>
      <c r="C991" t="s">
        <v>7846</v>
      </c>
      <c r="D991" t="s">
        <v>6541</v>
      </c>
      <c r="E991" t="s">
        <v>35</v>
      </c>
    </row>
    <row r="992" spans="2:5" x14ac:dyDescent="0.2">
      <c r="B992">
        <f>COUNTIF(C$3:C992,C992)</f>
        <v>1</v>
      </c>
      <c r="C992" t="s">
        <v>7847</v>
      </c>
      <c r="D992" t="s">
        <v>6542</v>
      </c>
      <c r="E992" t="s">
        <v>35</v>
      </c>
    </row>
    <row r="993" spans="2:5" x14ac:dyDescent="0.2">
      <c r="B993">
        <f>COUNTIF(C$3:C993,C993)</f>
        <v>1</v>
      </c>
      <c r="C993" t="s">
        <v>7848</v>
      </c>
      <c r="D993" t="s">
        <v>6543</v>
      </c>
      <c r="E993" t="s">
        <v>1757</v>
      </c>
    </row>
    <row r="994" spans="2:5" x14ac:dyDescent="0.2">
      <c r="B994">
        <f>COUNTIF(C$3:C994,C994)</f>
        <v>1</v>
      </c>
      <c r="C994" t="s">
        <v>7849</v>
      </c>
      <c r="D994" t="s">
        <v>6544</v>
      </c>
      <c r="E994" t="s">
        <v>35</v>
      </c>
    </row>
    <row r="995" spans="2:5" x14ac:dyDescent="0.2">
      <c r="B995">
        <f>COUNTIF(C$3:C995,C995)</f>
        <v>1</v>
      </c>
      <c r="C995" t="s">
        <v>7850</v>
      </c>
      <c r="D995" t="s">
        <v>6545</v>
      </c>
      <c r="E995" t="s">
        <v>35</v>
      </c>
    </row>
    <row r="996" spans="2:5" x14ac:dyDescent="0.2">
      <c r="B996">
        <f>COUNTIF(C$3:C996,C996)</f>
        <v>1</v>
      </c>
      <c r="C996" t="s">
        <v>7851</v>
      </c>
      <c r="D996" t="s">
        <v>6546</v>
      </c>
      <c r="E996" t="s">
        <v>35</v>
      </c>
    </row>
    <row r="997" spans="2:5" x14ac:dyDescent="0.2">
      <c r="B997">
        <f>COUNTIF(C$3:C997,C997)</f>
        <v>1</v>
      </c>
      <c r="C997" t="s">
        <v>7852</v>
      </c>
      <c r="D997" t="s">
        <v>6547</v>
      </c>
      <c r="E997" t="s">
        <v>35</v>
      </c>
    </row>
    <row r="998" spans="2:5" x14ac:dyDescent="0.2">
      <c r="B998">
        <f>COUNTIF(C$3:C998,C998)</f>
        <v>2</v>
      </c>
      <c r="C998" t="s">
        <v>7853</v>
      </c>
      <c r="D998" t="s">
        <v>6548</v>
      </c>
      <c r="E998" t="s">
        <v>1709</v>
      </c>
    </row>
    <row r="999" spans="2:5" x14ac:dyDescent="0.2">
      <c r="B999">
        <f>COUNTIF(C$3:C999,C999)</f>
        <v>1</v>
      </c>
      <c r="C999" t="s">
        <v>7854</v>
      </c>
      <c r="D999" t="s">
        <v>6549</v>
      </c>
      <c r="E999" t="s">
        <v>1732</v>
      </c>
    </row>
    <row r="1000" spans="2:5" x14ac:dyDescent="0.2">
      <c r="B1000">
        <f>COUNTIF(C$3:C1000,C1000)</f>
        <v>3</v>
      </c>
      <c r="C1000" t="s">
        <v>7855</v>
      </c>
      <c r="D1000" t="s">
        <v>6550</v>
      </c>
      <c r="E1000" t="s">
        <v>322</v>
      </c>
    </row>
    <row r="1001" spans="2:5" x14ac:dyDescent="0.2">
      <c r="B1001">
        <f>COUNTIF(C$3:C1001,C1001)</f>
        <v>1</v>
      </c>
      <c r="C1001" t="s">
        <v>7856</v>
      </c>
      <c r="D1001" t="s">
        <v>6551</v>
      </c>
      <c r="E1001" t="s">
        <v>35</v>
      </c>
    </row>
    <row r="1002" spans="2:5" x14ac:dyDescent="0.2">
      <c r="B1002">
        <f>COUNTIF(C$3:C1002,C1002)</f>
        <v>1</v>
      </c>
      <c r="C1002" t="s">
        <v>7857</v>
      </c>
      <c r="D1002" t="s">
        <v>6552</v>
      </c>
      <c r="E1002" t="s">
        <v>35</v>
      </c>
    </row>
    <row r="1003" spans="2:5" x14ac:dyDescent="0.2">
      <c r="B1003">
        <f>COUNTIF(C$3:C1003,C1003)</f>
        <v>1</v>
      </c>
      <c r="C1003" t="s">
        <v>7858</v>
      </c>
      <c r="D1003" t="s">
        <v>6553</v>
      </c>
      <c r="E1003" t="s">
        <v>7</v>
      </c>
    </row>
    <row r="1004" spans="2:5" x14ac:dyDescent="0.2">
      <c r="B1004">
        <f>COUNTIF(C$3:C1004,C1004)</f>
        <v>1</v>
      </c>
      <c r="C1004" t="s">
        <v>7859</v>
      </c>
      <c r="D1004" t="s">
        <v>6554</v>
      </c>
      <c r="E1004" t="s">
        <v>1755</v>
      </c>
    </row>
    <row r="1005" spans="2:5" x14ac:dyDescent="0.2">
      <c r="B1005">
        <f>COUNTIF(C$3:C1005,C1005)</f>
        <v>1</v>
      </c>
      <c r="C1005" t="s">
        <v>7860</v>
      </c>
      <c r="D1005" t="s">
        <v>6555</v>
      </c>
      <c r="E1005" t="s">
        <v>35</v>
      </c>
    </row>
    <row r="1006" spans="2:5" x14ac:dyDescent="0.2">
      <c r="B1006">
        <f>COUNTIF(C$3:C1006,C1006)</f>
        <v>1</v>
      </c>
      <c r="C1006" t="s">
        <v>7861</v>
      </c>
      <c r="D1006" t="s">
        <v>6556</v>
      </c>
      <c r="E1006" t="s">
        <v>35</v>
      </c>
    </row>
    <row r="1007" spans="2:5" x14ac:dyDescent="0.2">
      <c r="B1007">
        <f>COUNTIF(C$3:C1007,C1007)</f>
        <v>3</v>
      </c>
      <c r="C1007" t="s">
        <v>7862</v>
      </c>
      <c r="D1007" t="s">
        <v>6557</v>
      </c>
      <c r="E1007" t="s">
        <v>35</v>
      </c>
    </row>
    <row r="1008" spans="2:5" x14ac:dyDescent="0.2">
      <c r="B1008">
        <f>COUNTIF(C$3:C1008,C1008)</f>
        <v>1</v>
      </c>
      <c r="C1008" t="s">
        <v>444</v>
      </c>
      <c r="D1008" t="s">
        <v>6558</v>
      </c>
      <c r="E1008" t="s">
        <v>1733</v>
      </c>
    </row>
    <row r="1009" spans="2:5" x14ac:dyDescent="0.2">
      <c r="B1009">
        <f>COUNTIF(C$3:C1009,C1009)</f>
        <v>1</v>
      </c>
      <c r="C1009" t="s">
        <v>445</v>
      </c>
      <c r="D1009" t="s">
        <v>6559</v>
      </c>
      <c r="E1009" t="s">
        <v>35</v>
      </c>
    </row>
    <row r="1010" spans="2:5" x14ac:dyDescent="0.2">
      <c r="B1010">
        <f>COUNTIF(C$3:C1010,C1010)</f>
        <v>1</v>
      </c>
      <c r="C1010" t="s">
        <v>446</v>
      </c>
      <c r="D1010" t="s">
        <v>6560</v>
      </c>
      <c r="E1010" t="s">
        <v>447</v>
      </c>
    </row>
    <row r="1011" spans="2:5" x14ac:dyDescent="0.2">
      <c r="B1011">
        <f>COUNTIF(C$3:C1011,C1011)</f>
        <v>1</v>
      </c>
      <c r="C1011" t="s">
        <v>7863</v>
      </c>
      <c r="D1011" t="s">
        <v>6561</v>
      </c>
      <c r="E1011" t="s">
        <v>35</v>
      </c>
    </row>
    <row r="1012" spans="2:5" x14ac:dyDescent="0.2">
      <c r="B1012">
        <f>COUNTIF(C$3:C1012,C1012)</f>
        <v>1</v>
      </c>
      <c r="C1012" t="s">
        <v>7864</v>
      </c>
      <c r="D1012" t="s">
        <v>6562</v>
      </c>
      <c r="E1012" t="s">
        <v>35</v>
      </c>
    </row>
    <row r="1013" spans="2:5" x14ac:dyDescent="0.2">
      <c r="B1013">
        <f>COUNTIF(C$3:C1013,C1013)</f>
        <v>1</v>
      </c>
      <c r="C1013" t="s">
        <v>490</v>
      </c>
      <c r="D1013" t="s">
        <v>6563</v>
      </c>
      <c r="E1013" t="s">
        <v>1744</v>
      </c>
    </row>
    <row r="1014" spans="2:5" x14ac:dyDescent="0.2">
      <c r="B1014">
        <f>COUNTIF(C$3:C1014,C1014)</f>
        <v>1</v>
      </c>
      <c r="C1014" t="s">
        <v>492</v>
      </c>
      <c r="D1014" t="s">
        <v>6564</v>
      </c>
      <c r="E1014" t="s">
        <v>1745</v>
      </c>
    </row>
    <row r="1015" spans="2:5" x14ac:dyDescent="0.2">
      <c r="B1015">
        <f>COUNTIF(C$3:C1015,C1015)</f>
        <v>1</v>
      </c>
      <c r="C1015" t="s">
        <v>7865</v>
      </c>
      <c r="D1015" t="s">
        <v>6565</v>
      </c>
      <c r="E1015" t="s">
        <v>35</v>
      </c>
    </row>
    <row r="1016" spans="2:5" x14ac:dyDescent="0.2">
      <c r="B1016">
        <f>COUNTIF(C$3:C1016,C1016)</f>
        <v>1</v>
      </c>
      <c r="C1016" t="s">
        <v>7866</v>
      </c>
      <c r="D1016" t="s">
        <v>6566</v>
      </c>
      <c r="E1016" t="s">
        <v>35</v>
      </c>
    </row>
    <row r="1017" spans="2:5" x14ac:dyDescent="0.2">
      <c r="B1017">
        <f>COUNTIF(C$3:C1017,C1017)</f>
        <v>1</v>
      </c>
      <c r="C1017" t="s">
        <v>7867</v>
      </c>
      <c r="D1017" t="s">
        <v>6567</v>
      </c>
      <c r="E1017" t="s">
        <v>35</v>
      </c>
    </row>
    <row r="1018" spans="2:5" x14ac:dyDescent="0.2">
      <c r="B1018">
        <f>COUNTIF(C$3:C1018,C1018)</f>
        <v>1</v>
      </c>
      <c r="C1018" t="s">
        <v>7868</v>
      </c>
      <c r="D1018" t="s">
        <v>6568</v>
      </c>
      <c r="E1018" t="s">
        <v>35</v>
      </c>
    </row>
    <row r="1019" spans="2:5" x14ac:dyDescent="0.2">
      <c r="B1019">
        <f>COUNTIF(C$3:C1019,C1019)</f>
        <v>1</v>
      </c>
      <c r="C1019" t="s">
        <v>7869</v>
      </c>
      <c r="D1019" t="s">
        <v>6569</v>
      </c>
      <c r="E1019" t="s">
        <v>35</v>
      </c>
    </row>
    <row r="1020" spans="2:5" x14ac:dyDescent="0.2">
      <c r="B1020">
        <f>COUNTIF(C$3:C1020,C1020)</f>
        <v>1</v>
      </c>
      <c r="C1020" t="s">
        <v>7870</v>
      </c>
      <c r="D1020" t="s">
        <v>6570</v>
      </c>
      <c r="E1020" t="s">
        <v>35</v>
      </c>
    </row>
    <row r="1021" spans="2:5" x14ac:dyDescent="0.2">
      <c r="B1021">
        <f>COUNTIF(C$3:C1021,C1021)</f>
        <v>1</v>
      </c>
      <c r="C1021" t="s">
        <v>7871</v>
      </c>
      <c r="D1021" t="s">
        <v>6571</v>
      </c>
      <c r="E1021" t="s">
        <v>35</v>
      </c>
    </row>
    <row r="1022" spans="2:5" x14ac:dyDescent="0.2">
      <c r="B1022">
        <f>COUNTIF(C$3:C1022,C1022)</f>
        <v>1</v>
      </c>
      <c r="C1022" t="s">
        <v>7872</v>
      </c>
      <c r="D1022" t="s">
        <v>6572</v>
      </c>
      <c r="E1022" t="s">
        <v>35</v>
      </c>
    </row>
    <row r="1023" spans="2:5" x14ac:dyDescent="0.2">
      <c r="B1023">
        <f>COUNTIF(C$3:C1023,C1023)</f>
        <v>1</v>
      </c>
      <c r="C1023" t="s">
        <v>7873</v>
      </c>
      <c r="D1023" t="s">
        <v>6573</v>
      </c>
      <c r="E1023" t="s">
        <v>35</v>
      </c>
    </row>
    <row r="1024" spans="2:5" x14ac:dyDescent="0.2">
      <c r="B1024">
        <f>COUNTIF(C$3:C1024,C1024)</f>
        <v>1</v>
      </c>
      <c r="C1024" t="s">
        <v>7874</v>
      </c>
      <c r="D1024" t="s">
        <v>6574</v>
      </c>
      <c r="E1024" t="s">
        <v>35</v>
      </c>
    </row>
    <row r="1025" spans="2:5" x14ac:dyDescent="0.2">
      <c r="B1025">
        <f>COUNTIF(C$3:C1025,C1025)</f>
        <v>1</v>
      </c>
      <c r="C1025" t="s">
        <v>7875</v>
      </c>
      <c r="D1025" t="s">
        <v>6575</v>
      </c>
      <c r="E1025" t="s">
        <v>35</v>
      </c>
    </row>
    <row r="1026" spans="2:5" x14ac:dyDescent="0.2">
      <c r="B1026">
        <f>COUNTIF(C$3:C1026,C1026)</f>
        <v>1</v>
      </c>
      <c r="C1026" t="s">
        <v>7876</v>
      </c>
      <c r="D1026" t="s">
        <v>6576</v>
      </c>
      <c r="E1026" t="s">
        <v>35</v>
      </c>
    </row>
    <row r="1027" spans="2:5" x14ac:dyDescent="0.2">
      <c r="B1027">
        <f>COUNTIF(C$3:C1027,C1027)</f>
        <v>1</v>
      </c>
      <c r="C1027" t="s">
        <v>7877</v>
      </c>
      <c r="D1027" t="s">
        <v>6577</v>
      </c>
      <c r="E1027" t="s">
        <v>35</v>
      </c>
    </row>
    <row r="1028" spans="2:5" x14ac:dyDescent="0.2">
      <c r="B1028">
        <f>COUNTIF(C$3:C1028,C1028)</f>
        <v>1</v>
      </c>
      <c r="C1028" t="s">
        <v>7878</v>
      </c>
      <c r="D1028" t="s">
        <v>6578</v>
      </c>
      <c r="E1028" t="s">
        <v>35</v>
      </c>
    </row>
    <row r="1029" spans="2:5" x14ac:dyDescent="0.2">
      <c r="B1029">
        <f>COUNTIF(C$3:C1029,C1029)</f>
        <v>1</v>
      </c>
      <c r="C1029" t="s">
        <v>7879</v>
      </c>
      <c r="D1029" t="s">
        <v>6579</v>
      </c>
      <c r="E1029" t="s">
        <v>35</v>
      </c>
    </row>
    <row r="1030" spans="2:5" x14ac:dyDescent="0.2">
      <c r="B1030">
        <f>COUNTIF(C$3:C1030,C1030)</f>
        <v>1</v>
      </c>
      <c r="C1030" t="s">
        <v>7880</v>
      </c>
      <c r="D1030" t="s">
        <v>6580</v>
      </c>
      <c r="E1030" t="s">
        <v>35</v>
      </c>
    </row>
    <row r="1031" spans="2:5" x14ac:dyDescent="0.2">
      <c r="B1031">
        <f>COUNTIF(C$3:C1031,C1031)</f>
        <v>1</v>
      </c>
      <c r="C1031" t="s">
        <v>7881</v>
      </c>
      <c r="D1031" t="s">
        <v>6581</v>
      </c>
      <c r="E1031" t="s">
        <v>35</v>
      </c>
    </row>
    <row r="1032" spans="2:5" x14ac:dyDescent="0.2">
      <c r="B1032">
        <f>COUNTIF(C$3:C1032,C1032)</f>
        <v>1</v>
      </c>
      <c r="C1032" t="s">
        <v>7882</v>
      </c>
      <c r="D1032" t="s">
        <v>6582</v>
      </c>
      <c r="E1032" t="s">
        <v>35</v>
      </c>
    </row>
    <row r="1033" spans="2:5" x14ac:dyDescent="0.2">
      <c r="B1033">
        <f>COUNTIF(C$3:C1033,C1033)</f>
        <v>1</v>
      </c>
      <c r="C1033" t="s">
        <v>7883</v>
      </c>
      <c r="D1033" t="s">
        <v>6583</v>
      </c>
      <c r="E1033" t="s">
        <v>35</v>
      </c>
    </row>
    <row r="1034" spans="2:5" x14ac:dyDescent="0.2">
      <c r="B1034">
        <f>COUNTIF(C$3:C1034,C1034)</f>
        <v>1</v>
      </c>
      <c r="C1034" t="s">
        <v>514</v>
      </c>
      <c r="D1034" t="s">
        <v>6584</v>
      </c>
      <c r="E1034" t="s">
        <v>7</v>
      </c>
    </row>
    <row r="1035" spans="2:5" x14ac:dyDescent="0.2">
      <c r="B1035">
        <f>COUNTIF(C$3:C1035,C1035)</f>
        <v>2</v>
      </c>
      <c r="C1035" t="s">
        <v>444</v>
      </c>
      <c r="D1035" t="s">
        <v>6585</v>
      </c>
      <c r="E1035" t="s">
        <v>35</v>
      </c>
    </row>
    <row r="1036" spans="2:5" x14ac:dyDescent="0.2">
      <c r="B1036">
        <f>COUNTIF(C$3:C1036,C1036)</f>
        <v>3</v>
      </c>
      <c r="C1036" t="s">
        <v>444</v>
      </c>
      <c r="D1036" t="s">
        <v>6585</v>
      </c>
      <c r="E1036" t="s">
        <v>7</v>
      </c>
    </row>
    <row r="1037" spans="2:5" x14ac:dyDescent="0.2">
      <c r="B1037">
        <f>COUNTIF(C$3:C1037,C1037)</f>
        <v>1</v>
      </c>
      <c r="C1037" t="s">
        <v>516</v>
      </c>
      <c r="D1037" t="s">
        <v>6586</v>
      </c>
      <c r="E1037" t="s">
        <v>35</v>
      </c>
    </row>
    <row r="1038" spans="2:5" x14ac:dyDescent="0.2">
      <c r="B1038">
        <f>COUNTIF(C$3:C1038,C1038)</f>
        <v>2</v>
      </c>
      <c r="C1038" t="s">
        <v>516</v>
      </c>
      <c r="D1038" t="s">
        <v>6586</v>
      </c>
      <c r="E1038" t="s">
        <v>7</v>
      </c>
    </row>
    <row r="1039" spans="2:5" x14ac:dyDescent="0.2">
      <c r="B1039">
        <f>COUNTIF(C$3:C1039,C1039)</f>
        <v>1</v>
      </c>
      <c r="C1039" t="s">
        <v>518</v>
      </c>
      <c r="D1039" t="s">
        <v>6587</v>
      </c>
      <c r="E1039" t="s">
        <v>35</v>
      </c>
    </row>
    <row r="1040" spans="2:5" x14ac:dyDescent="0.2">
      <c r="B1040">
        <f>COUNTIF(C$3:C1040,C1040)</f>
        <v>1</v>
      </c>
      <c r="C1040" t="s">
        <v>519</v>
      </c>
      <c r="D1040" t="s">
        <v>6588</v>
      </c>
      <c r="E1040" t="s">
        <v>7</v>
      </c>
    </row>
    <row r="1041" spans="2:5" x14ac:dyDescent="0.2">
      <c r="B1041">
        <f>COUNTIF(C$3:C1041,C1041)</f>
        <v>1</v>
      </c>
      <c r="C1041" t="s">
        <v>520</v>
      </c>
      <c r="D1041" t="s">
        <v>6589</v>
      </c>
      <c r="E1041" t="s">
        <v>7</v>
      </c>
    </row>
    <row r="1042" spans="2:5" x14ac:dyDescent="0.2">
      <c r="B1042">
        <f>COUNTIF(C$3:C1042,C1042)</f>
        <v>1</v>
      </c>
      <c r="C1042" t="s">
        <v>7884</v>
      </c>
      <c r="D1042" t="s">
        <v>6590</v>
      </c>
      <c r="E1042" t="s">
        <v>35</v>
      </c>
    </row>
    <row r="1043" spans="2:5" x14ac:dyDescent="0.2">
      <c r="B1043">
        <f>COUNTIF(C$3:C1043,C1043)</f>
        <v>1</v>
      </c>
      <c r="C1043" t="s">
        <v>7885</v>
      </c>
      <c r="D1043" t="s">
        <v>6591</v>
      </c>
      <c r="E1043" t="s">
        <v>35</v>
      </c>
    </row>
    <row r="1044" spans="2:5" x14ac:dyDescent="0.2">
      <c r="B1044">
        <f>COUNTIF(C$3:C1044,C1044)</f>
        <v>1</v>
      </c>
      <c r="C1044" t="s">
        <v>7886</v>
      </c>
      <c r="D1044" t="s">
        <v>6592</v>
      </c>
      <c r="E1044" t="s">
        <v>35</v>
      </c>
    </row>
    <row r="1045" spans="2:5" x14ac:dyDescent="0.2">
      <c r="B1045">
        <f>COUNTIF(C$3:C1045,C1045)</f>
        <v>1</v>
      </c>
      <c r="C1045" t="s">
        <v>7887</v>
      </c>
      <c r="D1045" t="s">
        <v>6593</v>
      </c>
      <c r="E1045" t="s">
        <v>35</v>
      </c>
    </row>
    <row r="1046" spans="2:5" x14ac:dyDescent="0.2">
      <c r="B1046">
        <f>COUNTIF(C$3:C1046,C1046)</f>
        <v>1</v>
      </c>
      <c r="C1046" t="s">
        <v>321</v>
      </c>
      <c r="D1046" t="s">
        <v>6594</v>
      </c>
      <c r="E1046" t="s">
        <v>1692</v>
      </c>
    </row>
    <row r="1047" spans="2:5" x14ac:dyDescent="0.2">
      <c r="B1047">
        <f>COUNTIF(C$3:C1047,C1047)</f>
        <v>2</v>
      </c>
      <c r="C1047" t="s">
        <v>321</v>
      </c>
      <c r="D1047" t="s">
        <v>6594</v>
      </c>
      <c r="E1047" t="s">
        <v>1709</v>
      </c>
    </row>
    <row r="1048" spans="2:5" x14ac:dyDescent="0.2">
      <c r="B1048">
        <f>COUNTIF(C$3:C1048,C1048)</f>
        <v>1</v>
      </c>
      <c r="C1048" t="s">
        <v>566</v>
      </c>
      <c r="D1048" t="s">
        <v>6595</v>
      </c>
      <c r="E1048" t="s">
        <v>35</v>
      </c>
    </row>
    <row r="1049" spans="2:5" x14ac:dyDescent="0.2">
      <c r="B1049">
        <f>COUNTIF(C$3:C1049,C1049)</f>
        <v>1</v>
      </c>
      <c r="C1049" t="s">
        <v>7888</v>
      </c>
      <c r="D1049" t="s">
        <v>6596</v>
      </c>
      <c r="E1049" t="s">
        <v>35</v>
      </c>
    </row>
    <row r="1050" spans="2:5" x14ac:dyDescent="0.2">
      <c r="B1050">
        <f>COUNTIF(C$3:C1050,C1050)</f>
        <v>1</v>
      </c>
      <c r="C1050" t="s">
        <v>7889</v>
      </c>
      <c r="D1050" t="s">
        <v>6597</v>
      </c>
      <c r="E1050" t="s">
        <v>35</v>
      </c>
    </row>
    <row r="1051" spans="2:5" x14ac:dyDescent="0.2">
      <c r="B1051">
        <f>COUNTIF(C$3:C1051,C1051)</f>
        <v>1</v>
      </c>
      <c r="C1051" t="s">
        <v>7890</v>
      </c>
      <c r="D1051" t="s">
        <v>6598</v>
      </c>
      <c r="E1051" t="s">
        <v>35</v>
      </c>
    </row>
    <row r="1052" spans="2:5" x14ac:dyDescent="0.2">
      <c r="B1052">
        <f>COUNTIF(C$3:C1052,C1052)</f>
        <v>1</v>
      </c>
      <c r="C1052" t="s">
        <v>7891</v>
      </c>
      <c r="D1052" t="s">
        <v>6599</v>
      </c>
      <c r="E1052" t="s">
        <v>35</v>
      </c>
    </row>
    <row r="1053" spans="2:5" x14ac:dyDescent="0.2">
      <c r="B1053">
        <f>COUNTIF(C$3:C1053,C1053)</f>
        <v>1</v>
      </c>
      <c r="C1053" t="s">
        <v>7892</v>
      </c>
      <c r="D1053" t="s">
        <v>6600</v>
      </c>
      <c r="E1053" t="s">
        <v>35</v>
      </c>
    </row>
    <row r="1054" spans="2:5" x14ac:dyDescent="0.2">
      <c r="B1054">
        <f>COUNTIF(C$3:C1054,C1054)</f>
        <v>1</v>
      </c>
      <c r="C1054" t="s">
        <v>7893</v>
      </c>
      <c r="D1054" t="s">
        <v>6601</v>
      </c>
      <c r="E1054" t="s">
        <v>35</v>
      </c>
    </row>
    <row r="1055" spans="2:5" x14ac:dyDescent="0.2">
      <c r="B1055">
        <f>COUNTIF(C$3:C1055,C1055)</f>
        <v>1</v>
      </c>
      <c r="C1055" t="s">
        <v>7894</v>
      </c>
      <c r="D1055" t="s">
        <v>6602</v>
      </c>
      <c r="E1055" t="s">
        <v>35</v>
      </c>
    </row>
    <row r="1056" spans="2:5" x14ac:dyDescent="0.2">
      <c r="B1056">
        <f>COUNTIF(C$3:C1056,C1056)</f>
        <v>1</v>
      </c>
      <c r="C1056" t="s">
        <v>7895</v>
      </c>
      <c r="D1056" t="s">
        <v>6603</v>
      </c>
      <c r="E1056" t="s">
        <v>35</v>
      </c>
    </row>
    <row r="1057" spans="2:5" x14ac:dyDescent="0.2">
      <c r="B1057">
        <f>COUNTIF(C$3:C1057,C1057)</f>
        <v>1</v>
      </c>
      <c r="C1057" t="s">
        <v>7896</v>
      </c>
      <c r="D1057" t="s">
        <v>6604</v>
      </c>
      <c r="E1057" t="s">
        <v>35</v>
      </c>
    </row>
    <row r="1058" spans="2:5" x14ac:dyDescent="0.2">
      <c r="B1058">
        <f>COUNTIF(C$3:C1058,C1058)</f>
        <v>1</v>
      </c>
      <c r="C1058" t="s">
        <v>7897</v>
      </c>
      <c r="D1058" t="s">
        <v>6605</v>
      </c>
      <c r="E1058" t="s">
        <v>35</v>
      </c>
    </row>
    <row r="1059" spans="2:5" x14ac:dyDescent="0.2">
      <c r="B1059">
        <f>COUNTIF(C$3:C1059,C1059)</f>
        <v>1</v>
      </c>
      <c r="C1059" t="s">
        <v>7898</v>
      </c>
      <c r="D1059" t="s">
        <v>6606</v>
      </c>
      <c r="E1059" t="s">
        <v>35</v>
      </c>
    </row>
    <row r="1060" spans="2:5" x14ac:dyDescent="0.2">
      <c r="B1060">
        <f>COUNTIF(C$3:C1060,C1060)</f>
        <v>2</v>
      </c>
      <c r="C1060" t="s">
        <v>7024</v>
      </c>
      <c r="D1060" t="s">
        <v>6607</v>
      </c>
      <c r="E1060" t="s">
        <v>35</v>
      </c>
    </row>
    <row r="1061" spans="2:5" x14ac:dyDescent="0.2">
      <c r="B1061">
        <f>COUNTIF(C$3:C1061,C1061)</f>
        <v>1</v>
      </c>
      <c r="C1061" t="s">
        <v>7899</v>
      </c>
      <c r="D1061" t="s">
        <v>6608</v>
      </c>
      <c r="E1061" t="s">
        <v>35</v>
      </c>
    </row>
    <row r="1062" spans="2:5" x14ac:dyDescent="0.2">
      <c r="B1062">
        <f>COUNTIF(C$3:C1062,C1062)</f>
        <v>1</v>
      </c>
      <c r="C1062" t="s">
        <v>7900</v>
      </c>
      <c r="D1062" t="s">
        <v>6609</v>
      </c>
      <c r="E1062" t="s">
        <v>35</v>
      </c>
    </row>
    <row r="1063" spans="2:5" x14ac:dyDescent="0.2">
      <c r="B1063">
        <f>COUNTIF(C$3:C1063,C1063)</f>
        <v>1</v>
      </c>
      <c r="C1063" t="s">
        <v>1504</v>
      </c>
      <c r="D1063" t="s">
        <v>6610</v>
      </c>
      <c r="E1063" t="s">
        <v>322</v>
      </c>
    </row>
    <row r="1064" spans="2:5" x14ac:dyDescent="0.2">
      <c r="B1064">
        <f>COUNTIF(C$3:C1064,C1064)</f>
        <v>1</v>
      </c>
      <c r="C1064" t="s">
        <v>682</v>
      </c>
      <c r="D1064" t="s">
        <v>6611</v>
      </c>
      <c r="E1064" t="s">
        <v>35</v>
      </c>
    </row>
    <row r="1065" spans="2:5" x14ac:dyDescent="0.2">
      <c r="B1065">
        <f>COUNTIF(C$3:C1065,C1065)</f>
        <v>1</v>
      </c>
      <c r="C1065" t="s">
        <v>7901</v>
      </c>
      <c r="D1065" t="s">
        <v>6612</v>
      </c>
      <c r="E1065" t="s">
        <v>35</v>
      </c>
    </row>
    <row r="1066" spans="2:5" x14ac:dyDescent="0.2">
      <c r="B1066">
        <f>COUNTIF(C$3:C1066,C1066)</f>
        <v>1</v>
      </c>
      <c r="C1066" t="s">
        <v>7902</v>
      </c>
      <c r="D1066" t="s">
        <v>6613</v>
      </c>
      <c r="E1066" t="s">
        <v>35</v>
      </c>
    </row>
    <row r="1067" spans="2:5" x14ac:dyDescent="0.2">
      <c r="B1067">
        <f>COUNTIF(C$3:C1067,C1067)</f>
        <v>1</v>
      </c>
      <c r="C1067" t="s">
        <v>7903</v>
      </c>
      <c r="D1067" t="s">
        <v>6614</v>
      </c>
      <c r="E1067" t="s">
        <v>4</v>
      </c>
    </row>
    <row r="1068" spans="2:5" x14ac:dyDescent="0.2">
      <c r="B1068">
        <f>COUNTIF(C$3:C1068,C1068)</f>
        <v>1</v>
      </c>
      <c r="C1068" t="s">
        <v>7904</v>
      </c>
      <c r="D1068" t="s">
        <v>6615</v>
      </c>
      <c r="E1068" t="s">
        <v>4</v>
      </c>
    </row>
    <row r="1069" spans="2:5" x14ac:dyDescent="0.2">
      <c r="B1069">
        <f>COUNTIF(C$3:C1069,C1069)</f>
        <v>1</v>
      </c>
      <c r="C1069" t="s">
        <v>687</v>
      </c>
      <c r="D1069" t="s">
        <v>6616</v>
      </c>
      <c r="E1069" t="s">
        <v>322</v>
      </c>
    </row>
    <row r="1070" spans="2:5" x14ac:dyDescent="0.2">
      <c r="B1070">
        <f>COUNTIF(C$3:C1070,C1070)</f>
        <v>1</v>
      </c>
      <c r="C1070" t="s">
        <v>7905</v>
      </c>
      <c r="D1070" t="s">
        <v>6617</v>
      </c>
      <c r="E1070" t="s">
        <v>322</v>
      </c>
    </row>
    <row r="1071" spans="2:5" x14ac:dyDescent="0.2">
      <c r="B1071">
        <f>COUNTIF(C$3:C1071,C1071)</f>
        <v>1</v>
      </c>
      <c r="C1071" t="s">
        <v>7906</v>
      </c>
      <c r="D1071" t="s">
        <v>6618</v>
      </c>
      <c r="E1071" t="s">
        <v>322</v>
      </c>
    </row>
    <row r="1072" spans="2:5" x14ac:dyDescent="0.2">
      <c r="B1072">
        <f>COUNTIF(C$3:C1072,C1072)</f>
        <v>4</v>
      </c>
      <c r="C1072" t="s">
        <v>7855</v>
      </c>
      <c r="D1072" t="s">
        <v>6619</v>
      </c>
      <c r="E1072" t="s">
        <v>4</v>
      </c>
    </row>
    <row r="1073" spans="2:5" x14ac:dyDescent="0.2">
      <c r="B1073">
        <f>COUNTIF(C$3:C1073,C1073)</f>
        <v>1</v>
      </c>
      <c r="C1073" t="s">
        <v>7907</v>
      </c>
      <c r="D1073" t="s">
        <v>6620</v>
      </c>
      <c r="E1073" t="s">
        <v>35</v>
      </c>
    </row>
    <row r="1074" spans="2:5" x14ac:dyDescent="0.2">
      <c r="B1074">
        <f>COUNTIF(C$3:C1074,C1074)</f>
        <v>1</v>
      </c>
      <c r="C1074" t="s">
        <v>7908</v>
      </c>
      <c r="D1074" t="s">
        <v>6621</v>
      </c>
      <c r="E1074" t="s">
        <v>35</v>
      </c>
    </row>
    <row r="1075" spans="2:5" x14ac:dyDescent="0.2">
      <c r="B1075">
        <f>COUNTIF(C$3:C1075,C1075)</f>
        <v>1</v>
      </c>
      <c r="C1075" t="s">
        <v>7909</v>
      </c>
      <c r="D1075" t="s">
        <v>6622</v>
      </c>
      <c r="E1075" t="s">
        <v>7</v>
      </c>
    </row>
    <row r="1076" spans="2:5" x14ac:dyDescent="0.2">
      <c r="B1076">
        <f>COUNTIF(C$3:C1076,C1076)</f>
        <v>1</v>
      </c>
      <c r="C1076" t="s">
        <v>7910</v>
      </c>
      <c r="D1076" t="s">
        <v>6623</v>
      </c>
      <c r="E1076" t="s">
        <v>35</v>
      </c>
    </row>
    <row r="1077" spans="2:5" x14ac:dyDescent="0.2">
      <c r="B1077">
        <f>COUNTIF(C$3:C1077,C1077)</f>
        <v>2</v>
      </c>
      <c r="C1077" t="s">
        <v>7910</v>
      </c>
      <c r="D1077" t="s">
        <v>6623</v>
      </c>
      <c r="E1077" t="s">
        <v>4</v>
      </c>
    </row>
    <row r="1078" spans="2:5" x14ac:dyDescent="0.2">
      <c r="B1078">
        <f>COUNTIF(C$3:C1078,C1078)</f>
        <v>1</v>
      </c>
      <c r="C1078" t="s">
        <v>7911</v>
      </c>
      <c r="D1078" t="s">
        <v>6624</v>
      </c>
      <c r="E1078" t="s">
        <v>1758</v>
      </c>
    </row>
    <row r="1079" spans="2:5" x14ac:dyDescent="0.2">
      <c r="B1079">
        <f>COUNTIF(C$3:C1079,C1079)</f>
        <v>2</v>
      </c>
      <c r="C1079" t="s">
        <v>7911</v>
      </c>
      <c r="D1079" t="s">
        <v>6624</v>
      </c>
      <c r="E1079" t="s">
        <v>1758</v>
      </c>
    </row>
    <row r="1080" spans="2:5" x14ac:dyDescent="0.2">
      <c r="B1080">
        <f>COUNTIF(C$3:C1080,C1080)</f>
        <v>4</v>
      </c>
      <c r="C1080" t="s">
        <v>444</v>
      </c>
      <c r="D1080" t="s">
        <v>6625</v>
      </c>
      <c r="E1080" t="s">
        <v>1692</v>
      </c>
    </row>
    <row r="1081" spans="2:5" x14ac:dyDescent="0.2">
      <c r="B1081">
        <f>COUNTIF(C$3:C1081,C1081)</f>
        <v>5</v>
      </c>
      <c r="C1081" t="s">
        <v>444</v>
      </c>
      <c r="D1081" t="s">
        <v>6625</v>
      </c>
      <c r="E1081" t="s">
        <v>1744</v>
      </c>
    </row>
    <row r="1082" spans="2:5" x14ac:dyDescent="0.2">
      <c r="B1082">
        <f>COUNTIF(C$3:C1082,C1082)</f>
        <v>1</v>
      </c>
      <c r="C1082" t="s">
        <v>1001</v>
      </c>
      <c r="D1082" t="s">
        <v>6626</v>
      </c>
      <c r="E1082" t="s">
        <v>1692</v>
      </c>
    </row>
    <row r="1083" spans="2:5" x14ac:dyDescent="0.2">
      <c r="B1083">
        <f>COUNTIF(C$3:C1083,C1083)</f>
        <v>2</v>
      </c>
      <c r="C1083" t="s">
        <v>1001</v>
      </c>
      <c r="D1083" t="s">
        <v>6626</v>
      </c>
      <c r="E1083" t="s">
        <v>35</v>
      </c>
    </row>
    <row r="1084" spans="2:5" x14ac:dyDescent="0.2">
      <c r="B1084">
        <f>COUNTIF(C$3:C1084,C1084)</f>
        <v>1</v>
      </c>
      <c r="C1084" t="s">
        <v>7912</v>
      </c>
      <c r="D1084" t="s">
        <v>6627</v>
      </c>
      <c r="E1084" t="s">
        <v>7</v>
      </c>
    </row>
    <row r="1085" spans="2:5" x14ac:dyDescent="0.2">
      <c r="B1085">
        <f>COUNTIF(C$3:C1085,C1085)</f>
        <v>1</v>
      </c>
      <c r="C1085" t="s">
        <v>7913</v>
      </c>
      <c r="D1085" t="s">
        <v>6628</v>
      </c>
      <c r="E1085" t="s">
        <v>7</v>
      </c>
    </row>
    <row r="1086" spans="2:5" x14ac:dyDescent="0.2">
      <c r="B1086">
        <f>COUNTIF(C$3:C1086,C1086)</f>
        <v>1</v>
      </c>
      <c r="C1086" t="s">
        <v>7914</v>
      </c>
      <c r="D1086" t="s">
        <v>6629</v>
      </c>
      <c r="E1086" t="s">
        <v>7</v>
      </c>
    </row>
    <row r="1087" spans="2:5" x14ac:dyDescent="0.2">
      <c r="B1087">
        <f>COUNTIF(C$3:C1087,C1087)</f>
        <v>1</v>
      </c>
      <c r="C1087" t="s">
        <v>7915</v>
      </c>
      <c r="D1087" t="s">
        <v>6630</v>
      </c>
      <c r="E1087" t="s">
        <v>7</v>
      </c>
    </row>
    <row r="1088" spans="2:5" x14ac:dyDescent="0.2">
      <c r="B1088">
        <f>COUNTIF(C$3:C1088,C1088)</f>
        <v>1</v>
      </c>
      <c r="C1088" t="s">
        <v>7916</v>
      </c>
      <c r="D1088" t="s">
        <v>6631</v>
      </c>
      <c r="E1088" t="s">
        <v>7</v>
      </c>
    </row>
    <row r="1089" spans="2:5" x14ac:dyDescent="0.2">
      <c r="B1089">
        <f>COUNTIF(C$3:C1089,C1089)</f>
        <v>1</v>
      </c>
      <c r="C1089" t="s">
        <v>7917</v>
      </c>
      <c r="D1089" t="s">
        <v>6632</v>
      </c>
      <c r="E1089" t="s">
        <v>7</v>
      </c>
    </row>
    <row r="1090" spans="2:5" x14ac:dyDescent="0.2">
      <c r="B1090">
        <f>COUNTIF(C$3:C1090,C1090)</f>
        <v>1</v>
      </c>
      <c r="C1090" t="s">
        <v>7918</v>
      </c>
      <c r="D1090" t="s">
        <v>6633</v>
      </c>
      <c r="E1090" t="s">
        <v>786</v>
      </c>
    </row>
    <row r="1091" spans="2:5" x14ac:dyDescent="0.2">
      <c r="B1091">
        <f>COUNTIF(C$3:C1091,C1091)</f>
        <v>1</v>
      </c>
      <c r="C1091" t="s">
        <v>7919</v>
      </c>
      <c r="D1091" t="s">
        <v>6634</v>
      </c>
      <c r="E1091" t="s">
        <v>35</v>
      </c>
    </row>
    <row r="1092" spans="2:5" x14ac:dyDescent="0.2">
      <c r="B1092">
        <f>COUNTIF(C$3:C1092,C1092)</f>
        <v>1</v>
      </c>
      <c r="C1092" t="s">
        <v>1033</v>
      </c>
      <c r="D1092" t="s">
        <v>6635</v>
      </c>
      <c r="E1092" t="s">
        <v>322</v>
      </c>
    </row>
    <row r="1093" spans="2:5" x14ac:dyDescent="0.2">
      <c r="B1093">
        <f>COUNTIF(C$3:C1093,C1093)</f>
        <v>1</v>
      </c>
      <c r="C1093" t="s">
        <v>7920</v>
      </c>
      <c r="D1093" t="s">
        <v>6636</v>
      </c>
      <c r="E1093" t="s">
        <v>35</v>
      </c>
    </row>
    <row r="1094" spans="2:5" x14ac:dyDescent="0.2">
      <c r="B1094">
        <f>COUNTIF(C$3:C1094,C1094)</f>
        <v>1</v>
      </c>
      <c r="C1094" t="s">
        <v>7921</v>
      </c>
      <c r="D1094" t="s">
        <v>6637</v>
      </c>
      <c r="E1094" t="s">
        <v>35</v>
      </c>
    </row>
    <row r="1095" spans="2:5" x14ac:dyDescent="0.2">
      <c r="B1095">
        <f>COUNTIF(C$3:C1095,C1095)</f>
        <v>1</v>
      </c>
      <c r="C1095" t="s">
        <v>7922</v>
      </c>
      <c r="D1095" t="s">
        <v>6638</v>
      </c>
      <c r="E1095" t="s">
        <v>35</v>
      </c>
    </row>
    <row r="1096" spans="2:5" x14ac:dyDescent="0.2">
      <c r="B1096">
        <f>COUNTIF(C$3:C1096,C1096)</f>
        <v>1</v>
      </c>
      <c r="C1096" t="s">
        <v>7923</v>
      </c>
      <c r="D1096" t="s">
        <v>6639</v>
      </c>
      <c r="E1096" t="s">
        <v>35</v>
      </c>
    </row>
    <row r="1097" spans="2:5" x14ac:dyDescent="0.2">
      <c r="B1097">
        <f>COUNTIF(C$3:C1097,C1097)</f>
        <v>1</v>
      </c>
      <c r="C1097" t="s">
        <v>7924</v>
      </c>
      <c r="D1097" t="s">
        <v>6640</v>
      </c>
      <c r="E1097" t="s">
        <v>35</v>
      </c>
    </row>
    <row r="1098" spans="2:5" x14ac:dyDescent="0.2">
      <c r="B1098">
        <f>COUNTIF(C$3:C1098,C1098)</f>
        <v>1</v>
      </c>
      <c r="C1098" t="s">
        <v>7925</v>
      </c>
      <c r="D1098" t="s">
        <v>6641</v>
      </c>
      <c r="E1098" t="s">
        <v>35</v>
      </c>
    </row>
    <row r="1099" spans="2:5" x14ac:dyDescent="0.2">
      <c r="B1099">
        <f>COUNTIF(C$3:C1099,C1099)</f>
        <v>1</v>
      </c>
      <c r="C1099" t="s">
        <v>7926</v>
      </c>
      <c r="D1099" t="s">
        <v>6642</v>
      </c>
      <c r="E1099" t="s">
        <v>35</v>
      </c>
    </row>
    <row r="1100" spans="2:5" x14ac:dyDescent="0.2">
      <c r="B1100">
        <f>COUNTIF(C$3:C1100,C1100)</f>
        <v>1</v>
      </c>
      <c r="C1100" t="s">
        <v>7927</v>
      </c>
      <c r="D1100" t="s">
        <v>6643</v>
      </c>
      <c r="E1100" t="s">
        <v>35</v>
      </c>
    </row>
    <row r="1101" spans="2:5" x14ac:dyDescent="0.2">
      <c r="B1101">
        <f>COUNTIF(C$3:C1101,C1101)</f>
        <v>1</v>
      </c>
      <c r="C1101" t="s">
        <v>7928</v>
      </c>
      <c r="D1101" t="s">
        <v>6644</v>
      </c>
      <c r="E1101" t="s">
        <v>35</v>
      </c>
    </row>
    <row r="1102" spans="2:5" x14ac:dyDescent="0.2">
      <c r="B1102">
        <f>COUNTIF(C$3:C1102,C1102)</f>
        <v>1</v>
      </c>
      <c r="C1102" t="s">
        <v>7929</v>
      </c>
      <c r="D1102" t="s">
        <v>6645</v>
      </c>
      <c r="E1102" t="s">
        <v>35</v>
      </c>
    </row>
    <row r="1103" spans="2:5" x14ac:dyDescent="0.2">
      <c r="B1103">
        <f>COUNTIF(C$3:C1103,C1103)</f>
        <v>1</v>
      </c>
      <c r="C1103" t="s">
        <v>7930</v>
      </c>
      <c r="D1103" t="s">
        <v>6646</v>
      </c>
      <c r="E1103" t="s">
        <v>35</v>
      </c>
    </row>
    <row r="1104" spans="2:5" x14ac:dyDescent="0.2">
      <c r="B1104">
        <f>COUNTIF(C$3:C1104,C1104)</f>
        <v>6</v>
      </c>
      <c r="C1104" t="s">
        <v>1538</v>
      </c>
      <c r="D1104" t="s">
        <v>6647</v>
      </c>
      <c r="E1104" t="s">
        <v>1733</v>
      </c>
    </row>
    <row r="1105" spans="2:5" x14ac:dyDescent="0.2">
      <c r="B1105">
        <f>COUNTIF(C$3:C1105,C1105)</f>
        <v>1</v>
      </c>
      <c r="C1105" t="s">
        <v>7931</v>
      </c>
      <c r="D1105" t="s">
        <v>6648</v>
      </c>
      <c r="E1105" t="s">
        <v>35</v>
      </c>
    </row>
    <row r="1106" spans="2:5" x14ac:dyDescent="0.2">
      <c r="B1106">
        <f>COUNTIF(C$3:C1106,C1106)</f>
        <v>2</v>
      </c>
      <c r="C1106" t="s">
        <v>1059</v>
      </c>
      <c r="D1106" t="s">
        <v>6649</v>
      </c>
      <c r="E1106" t="s">
        <v>35</v>
      </c>
    </row>
    <row r="1107" spans="2:5" x14ac:dyDescent="0.2">
      <c r="B1107">
        <f>COUNTIF(C$3:C1107,C1107)</f>
        <v>1</v>
      </c>
      <c r="C1107" t="s">
        <v>1060</v>
      </c>
      <c r="D1107" t="s">
        <v>6650</v>
      </c>
      <c r="E1107" t="s">
        <v>447</v>
      </c>
    </row>
    <row r="1108" spans="2:5" x14ac:dyDescent="0.2">
      <c r="B1108">
        <f>COUNTIF(C$3:C1108,C1108)</f>
        <v>1</v>
      </c>
      <c r="C1108" t="s">
        <v>7932</v>
      </c>
      <c r="D1108" t="s">
        <v>6651</v>
      </c>
      <c r="E1108" t="s">
        <v>35</v>
      </c>
    </row>
    <row r="1109" spans="2:5" x14ac:dyDescent="0.2">
      <c r="B1109">
        <f>COUNTIF(C$3:C1109,C1109)</f>
        <v>1</v>
      </c>
      <c r="C1109" t="s">
        <v>7933</v>
      </c>
      <c r="D1109" t="s">
        <v>6652</v>
      </c>
      <c r="E1109" t="s">
        <v>35</v>
      </c>
    </row>
    <row r="1110" spans="2:5" x14ac:dyDescent="0.2">
      <c r="B1110">
        <f>COUNTIF(C$3:C1110,C1110)</f>
        <v>1</v>
      </c>
      <c r="C1110" t="s">
        <v>1082</v>
      </c>
      <c r="D1110" t="s">
        <v>6653</v>
      </c>
      <c r="E1110" t="s">
        <v>35</v>
      </c>
    </row>
    <row r="1111" spans="2:5" x14ac:dyDescent="0.2">
      <c r="B1111">
        <f>COUNTIF(C$3:C1111,C1111)</f>
        <v>1</v>
      </c>
      <c r="C1111" t="s">
        <v>1083</v>
      </c>
      <c r="D1111" t="s">
        <v>6654</v>
      </c>
      <c r="E1111" t="s">
        <v>1084</v>
      </c>
    </row>
    <row r="1112" spans="2:5" x14ac:dyDescent="0.2">
      <c r="B1112">
        <f>COUNTIF(C$3:C1112,C1112)</f>
        <v>1</v>
      </c>
      <c r="C1112" t="s">
        <v>1085</v>
      </c>
      <c r="D1112" t="s">
        <v>6655</v>
      </c>
      <c r="E1112" t="s">
        <v>1084</v>
      </c>
    </row>
    <row r="1113" spans="2:5" x14ac:dyDescent="0.2">
      <c r="B1113">
        <f>COUNTIF(C$3:C1113,C1113)</f>
        <v>1</v>
      </c>
      <c r="C1113" t="s">
        <v>7934</v>
      </c>
      <c r="D1113" t="s">
        <v>6656</v>
      </c>
      <c r="E1113" t="s">
        <v>35</v>
      </c>
    </row>
    <row r="1114" spans="2:5" x14ac:dyDescent="0.2">
      <c r="B1114">
        <f>COUNTIF(C$3:C1114,C1114)</f>
        <v>1</v>
      </c>
      <c r="C1114" t="s">
        <v>7935</v>
      </c>
      <c r="D1114" t="s">
        <v>6657</v>
      </c>
      <c r="E1114" t="s">
        <v>35</v>
      </c>
    </row>
    <row r="1115" spans="2:5" x14ac:dyDescent="0.2">
      <c r="B1115">
        <f>COUNTIF(C$3:C1115,C1115)</f>
        <v>1</v>
      </c>
      <c r="C1115" t="s">
        <v>7936</v>
      </c>
      <c r="D1115" t="s">
        <v>6658</v>
      </c>
      <c r="E1115" t="s">
        <v>1084</v>
      </c>
    </row>
    <row r="1116" spans="2:5" x14ac:dyDescent="0.2">
      <c r="B1116">
        <f>COUNTIF(C$3:C1116,C1116)</f>
        <v>3</v>
      </c>
      <c r="C1116" t="s">
        <v>321</v>
      </c>
      <c r="D1116" t="s">
        <v>6659</v>
      </c>
      <c r="E1116" t="s">
        <v>4</v>
      </c>
    </row>
    <row r="1117" spans="2:5" x14ac:dyDescent="0.2">
      <c r="B1117">
        <f>COUNTIF(C$3:C1117,C1117)</f>
        <v>2</v>
      </c>
      <c r="C1117" t="s">
        <v>566</v>
      </c>
      <c r="D1117" t="s">
        <v>6660</v>
      </c>
      <c r="E1117" t="s">
        <v>35</v>
      </c>
    </row>
    <row r="1118" spans="2:5" x14ac:dyDescent="0.2">
      <c r="B1118">
        <f>COUNTIF(C$3:C1118,C1118)</f>
        <v>1</v>
      </c>
      <c r="C1118" t="s">
        <v>7937</v>
      </c>
      <c r="D1118" t="s">
        <v>6661</v>
      </c>
      <c r="E1118" t="s">
        <v>35</v>
      </c>
    </row>
    <row r="1119" spans="2:5" x14ac:dyDescent="0.2">
      <c r="B1119">
        <f>COUNTIF(C$3:C1119,C1119)</f>
        <v>2</v>
      </c>
      <c r="C1119" t="s">
        <v>7015</v>
      </c>
      <c r="D1119" t="s">
        <v>6662</v>
      </c>
      <c r="E1119" t="s">
        <v>35</v>
      </c>
    </row>
    <row r="1120" spans="2:5" x14ac:dyDescent="0.2">
      <c r="B1120">
        <f>COUNTIF(C$3:C1120,C1120)</f>
        <v>1</v>
      </c>
      <c r="C1120" t="s">
        <v>7938</v>
      </c>
      <c r="D1120" t="s">
        <v>6663</v>
      </c>
      <c r="E1120" t="s">
        <v>35</v>
      </c>
    </row>
    <row r="1121" spans="2:5" x14ac:dyDescent="0.2">
      <c r="B1121">
        <f>COUNTIF(C$3:C1121,C1121)</f>
        <v>1</v>
      </c>
      <c r="C1121" t="s">
        <v>7939</v>
      </c>
      <c r="D1121" t="s">
        <v>6664</v>
      </c>
      <c r="E1121" t="s">
        <v>35</v>
      </c>
    </row>
    <row r="1122" spans="2:5" x14ac:dyDescent="0.2">
      <c r="B1122">
        <f>COUNTIF(C$3:C1122,C1122)</f>
        <v>1</v>
      </c>
      <c r="C1122" t="s">
        <v>7940</v>
      </c>
      <c r="D1122" t="s">
        <v>6665</v>
      </c>
      <c r="E1122" t="s">
        <v>35</v>
      </c>
    </row>
    <row r="1123" spans="2:5" x14ac:dyDescent="0.2">
      <c r="B1123">
        <f>COUNTIF(C$3:C1123,C1123)</f>
        <v>1</v>
      </c>
      <c r="C1123" t="s">
        <v>7941</v>
      </c>
      <c r="D1123" t="s">
        <v>6666</v>
      </c>
      <c r="E1123" t="s">
        <v>35</v>
      </c>
    </row>
    <row r="1124" spans="2:5" x14ac:dyDescent="0.2">
      <c r="B1124">
        <f>COUNTIF(C$3:C1124,C1124)</f>
        <v>1</v>
      </c>
      <c r="C1124" t="s">
        <v>7942</v>
      </c>
      <c r="D1124" t="s">
        <v>6667</v>
      </c>
      <c r="E1124" t="s">
        <v>35</v>
      </c>
    </row>
    <row r="1125" spans="2:5" x14ac:dyDescent="0.2">
      <c r="B1125">
        <f>COUNTIF(C$3:C1125,C1125)</f>
        <v>1</v>
      </c>
      <c r="C1125" t="s">
        <v>7943</v>
      </c>
      <c r="D1125" t="s">
        <v>6668</v>
      </c>
      <c r="E1125" t="s">
        <v>35</v>
      </c>
    </row>
    <row r="1126" spans="2:5" x14ac:dyDescent="0.2">
      <c r="B1126">
        <f>COUNTIF(C$3:C1126,C1126)</f>
        <v>1</v>
      </c>
      <c r="C1126" t="s">
        <v>7944</v>
      </c>
      <c r="D1126" t="s">
        <v>6669</v>
      </c>
      <c r="E1126" t="s">
        <v>35</v>
      </c>
    </row>
    <row r="1127" spans="2:5" x14ac:dyDescent="0.2">
      <c r="B1127">
        <f>COUNTIF(C$3:C1127,C1127)</f>
        <v>1</v>
      </c>
      <c r="C1127" t="s">
        <v>1113</v>
      </c>
      <c r="D1127" t="s">
        <v>6670</v>
      </c>
      <c r="E1127" t="s">
        <v>4</v>
      </c>
    </row>
    <row r="1128" spans="2:5" x14ac:dyDescent="0.2">
      <c r="B1128">
        <f>COUNTIF(C$3:C1128,C1128)</f>
        <v>1</v>
      </c>
      <c r="C1128" t="s">
        <v>1175</v>
      </c>
      <c r="D1128" t="s">
        <v>6671</v>
      </c>
      <c r="E1128" t="s">
        <v>1746</v>
      </c>
    </row>
    <row r="1129" spans="2:5" x14ac:dyDescent="0.2">
      <c r="B1129">
        <f>COUNTIF(C$3:C1129,C1129)</f>
        <v>1</v>
      </c>
      <c r="C1129" t="s">
        <v>7945</v>
      </c>
      <c r="D1129" t="s">
        <v>6672</v>
      </c>
      <c r="E1129" t="s">
        <v>1759</v>
      </c>
    </row>
    <row r="1130" spans="2:5" x14ac:dyDescent="0.2">
      <c r="B1130">
        <f>COUNTIF(C$3:C1130,C1130)</f>
        <v>1</v>
      </c>
      <c r="C1130" t="s">
        <v>7946</v>
      </c>
      <c r="D1130" t="s">
        <v>6673</v>
      </c>
      <c r="E1130" t="s">
        <v>35</v>
      </c>
    </row>
    <row r="1131" spans="2:5" x14ac:dyDescent="0.2">
      <c r="B1131">
        <f>COUNTIF(C$3:C1131,C1131)</f>
        <v>1</v>
      </c>
      <c r="C1131" t="s">
        <v>1176</v>
      </c>
      <c r="D1131" t="s">
        <v>6674</v>
      </c>
      <c r="E1131" t="s">
        <v>1759</v>
      </c>
    </row>
    <row r="1132" spans="2:5" x14ac:dyDescent="0.2">
      <c r="B1132">
        <f>COUNTIF(C$3:C1132,C1132)</f>
        <v>7</v>
      </c>
      <c r="C1132" t="s">
        <v>444</v>
      </c>
      <c r="D1132" t="s">
        <v>6675</v>
      </c>
      <c r="E1132" t="s">
        <v>1744</v>
      </c>
    </row>
    <row r="1133" spans="2:5" x14ac:dyDescent="0.2">
      <c r="B1133">
        <f>COUNTIF(C$3:C1133,C1133)</f>
        <v>1</v>
      </c>
      <c r="C1133" t="s">
        <v>1237</v>
      </c>
      <c r="D1133" t="s">
        <v>6676</v>
      </c>
      <c r="E1133" t="s">
        <v>1747</v>
      </c>
    </row>
    <row r="1134" spans="2:5" x14ac:dyDescent="0.2">
      <c r="B1134">
        <f>COUNTIF(C$3:C1134,C1134)</f>
        <v>1</v>
      </c>
      <c r="C1134" t="s">
        <v>7947</v>
      </c>
      <c r="D1134" t="s">
        <v>6677</v>
      </c>
      <c r="E1134" t="s">
        <v>35</v>
      </c>
    </row>
    <row r="1135" spans="2:5" x14ac:dyDescent="0.2">
      <c r="B1135">
        <f>COUNTIF(C$3:C1135,C1135)</f>
        <v>1</v>
      </c>
      <c r="C1135" t="s">
        <v>7948</v>
      </c>
      <c r="D1135" t="s">
        <v>6678</v>
      </c>
      <c r="E1135" t="s">
        <v>35</v>
      </c>
    </row>
    <row r="1136" spans="2:5" x14ac:dyDescent="0.2">
      <c r="B1136">
        <f>COUNTIF(C$3:C1136,C1136)</f>
        <v>4</v>
      </c>
      <c r="C1136" t="s">
        <v>321</v>
      </c>
      <c r="D1136" t="s">
        <v>6679</v>
      </c>
      <c r="E1136" t="s">
        <v>1709</v>
      </c>
    </row>
    <row r="1137" spans="2:5" x14ac:dyDescent="0.2">
      <c r="B1137">
        <f>COUNTIF(C$3:C1137,C1137)</f>
        <v>1</v>
      </c>
      <c r="C1137" t="s">
        <v>1397</v>
      </c>
      <c r="D1137" t="s">
        <v>6680</v>
      </c>
      <c r="E1137" t="s">
        <v>35</v>
      </c>
    </row>
    <row r="1138" spans="2:5" x14ac:dyDescent="0.2">
      <c r="B1138">
        <f>COUNTIF(C$3:C1138,C1138)</f>
        <v>1</v>
      </c>
      <c r="C1138" t="s">
        <v>7949</v>
      </c>
      <c r="D1138" t="s">
        <v>6681</v>
      </c>
      <c r="E1138" t="s">
        <v>1755</v>
      </c>
    </row>
    <row r="1139" spans="2:5" x14ac:dyDescent="0.2">
      <c r="B1139">
        <f>COUNTIF(C$3:C1139,C1139)</f>
        <v>1</v>
      </c>
      <c r="C1139" t="s">
        <v>1399</v>
      </c>
      <c r="D1139" t="s">
        <v>6682</v>
      </c>
      <c r="E1139" t="s">
        <v>1747</v>
      </c>
    </row>
    <row r="1140" spans="2:5" x14ac:dyDescent="0.2">
      <c r="B1140">
        <f>COUNTIF(C$3:C1140,C1140)</f>
        <v>1</v>
      </c>
      <c r="C1140" t="s">
        <v>7950</v>
      </c>
      <c r="D1140" t="s">
        <v>6683</v>
      </c>
      <c r="E1140" t="s">
        <v>7</v>
      </c>
    </row>
    <row r="1141" spans="2:5" x14ac:dyDescent="0.2">
      <c r="B1141">
        <f>COUNTIF(C$3:C1141,C1141)</f>
        <v>1</v>
      </c>
      <c r="C1141" t="s">
        <v>1402</v>
      </c>
      <c r="D1141" t="s">
        <v>6684</v>
      </c>
      <c r="E1141" t="s">
        <v>1734</v>
      </c>
    </row>
    <row r="1142" spans="2:5" x14ac:dyDescent="0.2">
      <c r="B1142">
        <f>COUNTIF(C$3:C1142,C1142)</f>
        <v>1</v>
      </c>
      <c r="C1142" t="s">
        <v>1403</v>
      </c>
      <c r="D1142" t="s">
        <v>6685</v>
      </c>
      <c r="E1142" t="s">
        <v>1747</v>
      </c>
    </row>
    <row r="1143" spans="2:5" x14ac:dyDescent="0.2">
      <c r="B1143">
        <f>COUNTIF(C$3:C1143,C1143)</f>
        <v>1</v>
      </c>
      <c r="C1143" t="s">
        <v>1404</v>
      </c>
      <c r="D1143" t="s">
        <v>6686</v>
      </c>
      <c r="E1143" t="s">
        <v>7</v>
      </c>
    </row>
    <row r="1144" spans="2:5" x14ac:dyDescent="0.2">
      <c r="B1144">
        <f>COUNTIF(C$3:C1144,C1144)</f>
        <v>1</v>
      </c>
      <c r="C1144" t="s">
        <v>1405</v>
      </c>
      <c r="D1144" t="s">
        <v>6687</v>
      </c>
      <c r="E1144" t="s">
        <v>1705</v>
      </c>
    </row>
    <row r="1145" spans="2:5" x14ac:dyDescent="0.2">
      <c r="B1145">
        <f>COUNTIF(C$3:C1145,C1145)</f>
        <v>2</v>
      </c>
      <c r="C1145" t="s">
        <v>1405</v>
      </c>
      <c r="D1145" t="s">
        <v>6687</v>
      </c>
      <c r="E1145" t="s">
        <v>1709</v>
      </c>
    </row>
    <row r="1146" spans="2:5" x14ac:dyDescent="0.2">
      <c r="B1146">
        <f>COUNTIF(C$3:C1146,C1146)</f>
        <v>1</v>
      </c>
      <c r="C1146" t="s">
        <v>1407</v>
      </c>
      <c r="D1146" t="s">
        <v>6688</v>
      </c>
      <c r="E1146" t="s">
        <v>1709</v>
      </c>
    </row>
    <row r="1147" spans="2:5" x14ac:dyDescent="0.2">
      <c r="B1147">
        <f>COUNTIF(C$3:C1147,C1147)</f>
        <v>1</v>
      </c>
      <c r="C1147" t="s">
        <v>7951</v>
      </c>
      <c r="D1147" t="s">
        <v>6689</v>
      </c>
      <c r="E1147" t="s">
        <v>35</v>
      </c>
    </row>
    <row r="1148" spans="2:5" x14ac:dyDescent="0.2">
      <c r="B1148">
        <f>COUNTIF(C$3:C1148,C1148)</f>
        <v>1</v>
      </c>
      <c r="C1148" t="s">
        <v>7952</v>
      </c>
      <c r="D1148" t="s">
        <v>6690</v>
      </c>
      <c r="E1148" t="s">
        <v>35</v>
      </c>
    </row>
    <row r="1149" spans="2:5" x14ac:dyDescent="0.2">
      <c r="B1149">
        <f>COUNTIF(C$3:C1149,C1149)</f>
        <v>1</v>
      </c>
      <c r="C1149" t="s">
        <v>7953</v>
      </c>
      <c r="D1149" t="s">
        <v>6691</v>
      </c>
      <c r="E1149" t="s">
        <v>1743</v>
      </c>
    </row>
    <row r="1150" spans="2:5" x14ac:dyDescent="0.2">
      <c r="B1150">
        <f>COUNTIF(C$3:C1150,C1150)</f>
        <v>1</v>
      </c>
      <c r="C1150" t="s">
        <v>7954</v>
      </c>
      <c r="D1150" t="s">
        <v>6692</v>
      </c>
      <c r="E1150" t="s">
        <v>1735</v>
      </c>
    </row>
    <row r="1151" spans="2:5" x14ac:dyDescent="0.2">
      <c r="B1151">
        <f>COUNTIF(C$3:C1151,C1151)</f>
        <v>1</v>
      </c>
      <c r="C1151" t="s">
        <v>7955</v>
      </c>
      <c r="D1151" t="s">
        <v>6693</v>
      </c>
      <c r="E1151" t="s">
        <v>35</v>
      </c>
    </row>
    <row r="1152" spans="2:5" x14ac:dyDescent="0.2">
      <c r="B1152">
        <f>COUNTIF(C$3:C1152,C1152)</f>
        <v>1</v>
      </c>
      <c r="C1152" t="s">
        <v>7956</v>
      </c>
      <c r="D1152" t="s">
        <v>6694</v>
      </c>
      <c r="E1152" t="s">
        <v>35</v>
      </c>
    </row>
    <row r="1153" spans="2:5" x14ac:dyDescent="0.2">
      <c r="B1153">
        <f>COUNTIF(C$3:C1153,C1153)</f>
        <v>1</v>
      </c>
      <c r="C1153" t="s">
        <v>1415</v>
      </c>
      <c r="D1153" t="s">
        <v>6695</v>
      </c>
      <c r="E1153" t="s">
        <v>1760</v>
      </c>
    </row>
    <row r="1154" spans="2:5" x14ac:dyDescent="0.2">
      <c r="B1154">
        <f>COUNTIF(C$3:C1154,C1154)</f>
        <v>1</v>
      </c>
      <c r="C1154" t="s">
        <v>7957</v>
      </c>
      <c r="D1154" t="s">
        <v>6696</v>
      </c>
      <c r="E1154" t="s">
        <v>273</v>
      </c>
    </row>
    <row r="1155" spans="2:5" x14ac:dyDescent="0.2">
      <c r="B1155">
        <f>COUNTIF(C$3:C1155,C1155)</f>
        <v>1</v>
      </c>
      <c r="C1155" t="s">
        <v>7958</v>
      </c>
      <c r="D1155" t="s">
        <v>6697</v>
      </c>
      <c r="E1155" t="s">
        <v>273</v>
      </c>
    </row>
    <row r="1156" spans="2:5" x14ac:dyDescent="0.2">
      <c r="B1156">
        <f>COUNTIF(C$3:C1156,C1156)</f>
        <v>1</v>
      </c>
      <c r="C1156" t="s">
        <v>6</v>
      </c>
      <c r="D1156" t="s">
        <v>6698</v>
      </c>
      <c r="E1156" t="s">
        <v>7</v>
      </c>
    </row>
    <row r="1157" spans="2:5" x14ac:dyDescent="0.2">
      <c r="B1157">
        <f>COUNTIF(C$3:C1157,C1157)</f>
        <v>1</v>
      </c>
      <c r="C1157" t="s">
        <v>7959</v>
      </c>
      <c r="D1157" t="s">
        <v>6699</v>
      </c>
      <c r="E1157" t="s">
        <v>35</v>
      </c>
    </row>
    <row r="1158" spans="2:5" x14ac:dyDescent="0.2">
      <c r="B1158">
        <f>COUNTIF(C$3:C1158,C1158)</f>
        <v>1</v>
      </c>
      <c r="C1158" t="s">
        <v>7960</v>
      </c>
      <c r="D1158" t="s">
        <v>6700</v>
      </c>
      <c r="E1158" t="s">
        <v>35</v>
      </c>
    </row>
    <row r="1159" spans="2:5" x14ac:dyDescent="0.2">
      <c r="B1159">
        <f>COUNTIF(C$3:C1159,C1159)</f>
        <v>1</v>
      </c>
      <c r="C1159" t="s">
        <v>7961</v>
      </c>
      <c r="D1159" t="s">
        <v>6701</v>
      </c>
      <c r="E1159" t="s">
        <v>35</v>
      </c>
    </row>
    <row r="1160" spans="2:5" x14ac:dyDescent="0.2">
      <c r="B1160">
        <f>COUNTIF(C$3:C1160,C1160)</f>
        <v>2</v>
      </c>
      <c r="C1160" t="s">
        <v>7852</v>
      </c>
      <c r="D1160" t="s">
        <v>6702</v>
      </c>
      <c r="E1160" t="s">
        <v>35</v>
      </c>
    </row>
    <row r="1161" spans="2:5" x14ac:dyDescent="0.2">
      <c r="B1161">
        <f>COUNTIF(C$3:C1161,C1161)</f>
        <v>1</v>
      </c>
      <c r="C1161" t="s">
        <v>7962</v>
      </c>
      <c r="D1161" t="s">
        <v>6703</v>
      </c>
      <c r="E1161" t="s">
        <v>35</v>
      </c>
    </row>
    <row r="1162" spans="2:5" x14ac:dyDescent="0.2">
      <c r="B1162">
        <f>COUNTIF(C$3:C1162,C1162)</f>
        <v>2</v>
      </c>
      <c r="C1162" t="s">
        <v>153</v>
      </c>
      <c r="D1162" t="s">
        <v>6704</v>
      </c>
      <c r="E1162" t="s">
        <v>273</v>
      </c>
    </row>
    <row r="1163" spans="2:5" x14ac:dyDescent="0.2">
      <c r="B1163">
        <f>COUNTIF(C$3:C1163,C1163)</f>
        <v>1</v>
      </c>
      <c r="C1163" t="s">
        <v>7963</v>
      </c>
      <c r="D1163" t="s">
        <v>6705</v>
      </c>
      <c r="E1163" t="s">
        <v>35</v>
      </c>
    </row>
    <row r="1164" spans="2:5" x14ac:dyDescent="0.2">
      <c r="B1164">
        <f>COUNTIF(C$3:C1164,C1164)</f>
        <v>1</v>
      </c>
      <c r="C1164" t="s">
        <v>7964</v>
      </c>
      <c r="D1164" t="s">
        <v>6706</v>
      </c>
      <c r="E1164" t="s">
        <v>35</v>
      </c>
    </row>
    <row r="1165" spans="2:5" x14ac:dyDescent="0.2">
      <c r="B1165">
        <f>COUNTIF(C$3:C1165,C1165)</f>
        <v>1</v>
      </c>
      <c r="C1165" t="s">
        <v>7965</v>
      </c>
      <c r="D1165" t="s">
        <v>6707</v>
      </c>
      <c r="E1165" t="s">
        <v>35</v>
      </c>
    </row>
    <row r="1166" spans="2:5" x14ac:dyDescent="0.2">
      <c r="B1166">
        <f>COUNTIF(C$3:C1166,C1166)</f>
        <v>1</v>
      </c>
      <c r="C1166" t="s">
        <v>7966</v>
      </c>
      <c r="D1166" t="s">
        <v>6708</v>
      </c>
      <c r="E1166" t="s">
        <v>35</v>
      </c>
    </row>
    <row r="1167" spans="2:5" x14ac:dyDescent="0.2">
      <c r="B1167">
        <f>COUNTIF(C$3:C1167,C1167)</f>
        <v>1</v>
      </c>
      <c r="C1167" t="s">
        <v>7967</v>
      </c>
      <c r="D1167" t="s">
        <v>6709</v>
      </c>
      <c r="E1167" t="s">
        <v>35</v>
      </c>
    </row>
    <row r="1168" spans="2:5" x14ac:dyDescent="0.2">
      <c r="B1168">
        <f>COUNTIF(C$3:C1168,C1168)</f>
        <v>1</v>
      </c>
      <c r="C1168" t="s">
        <v>7968</v>
      </c>
      <c r="D1168" t="s">
        <v>6710</v>
      </c>
      <c r="E1168" t="s">
        <v>7</v>
      </c>
    </row>
    <row r="1169" spans="2:5" x14ac:dyDescent="0.2">
      <c r="B1169">
        <f>COUNTIF(C$3:C1169,C1169)</f>
        <v>1</v>
      </c>
      <c r="C1169" t="s">
        <v>7969</v>
      </c>
      <c r="D1169" t="s">
        <v>6711</v>
      </c>
      <c r="E1169" t="s">
        <v>7</v>
      </c>
    </row>
    <row r="1170" spans="2:5" x14ac:dyDescent="0.2">
      <c r="B1170">
        <f>COUNTIF(C$3:C1170,C1170)</f>
        <v>1</v>
      </c>
      <c r="C1170" t="s">
        <v>7970</v>
      </c>
      <c r="D1170" t="s">
        <v>6712</v>
      </c>
      <c r="E1170" t="s">
        <v>7</v>
      </c>
    </row>
    <row r="1171" spans="2:5" x14ac:dyDescent="0.2">
      <c r="B1171">
        <f>COUNTIF(C$3:C1171,C1171)</f>
        <v>1</v>
      </c>
      <c r="C1171" t="s">
        <v>7971</v>
      </c>
      <c r="D1171" t="s">
        <v>6713</v>
      </c>
      <c r="E1171" t="s">
        <v>7</v>
      </c>
    </row>
    <row r="1172" spans="2:5" x14ac:dyDescent="0.2">
      <c r="B1172">
        <f>COUNTIF(C$3:C1172,C1172)</f>
        <v>1</v>
      </c>
      <c r="C1172" t="s">
        <v>7972</v>
      </c>
      <c r="D1172" t="s">
        <v>6714</v>
      </c>
      <c r="E1172" t="s">
        <v>35</v>
      </c>
    </row>
    <row r="1173" spans="2:5" x14ac:dyDescent="0.2">
      <c r="B1173">
        <f>COUNTIF(C$3:C1173,C1173)</f>
        <v>1</v>
      </c>
      <c r="C1173" t="s">
        <v>7973</v>
      </c>
      <c r="D1173" t="s">
        <v>6715</v>
      </c>
      <c r="E1173" t="s">
        <v>35</v>
      </c>
    </row>
    <row r="1174" spans="2:5" x14ac:dyDescent="0.2">
      <c r="B1174">
        <f>COUNTIF(C$3:C1174,C1174)</f>
        <v>1</v>
      </c>
      <c r="C1174" t="s">
        <v>7974</v>
      </c>
      <c r="D1174" t="s">
        <v>6716</v>
      </c>
      <c r="E1174" t="s">
        <v>35</v>
      </c>
    </row>
    <row r="1175" spans="2:5" x14ac:dyDescent="0.2">
      <c r="B1175">
        <f>COUNTIF(C$3:C1175,C1175)</f>
        <v>2</v>
      </c>
      <c r="C1175" t="s">
        <v>7974</v>
      </c>
      <c r="D1175" t="s">
        <v>6716</v>
      </c>
      <c r="E1175" t="s">
        <v>7</v>
      </c>
    </row>
    <row r="1176" spans="2:5" x14ac:dyDescent="0.2">
      <c r="B1176">
        <f>COUNTIF(C$3:C1176,C1176)</f>
        <v>1</v>
      </c>
      <c r="C1176" t="s">
        <v>7975</v>
      </c>
      <c r="D1176" t="s">
        <v>6717</v>
      </c>
      <c r="E1176" t="s">
        <v>7</v>
      </c>
    </row>
    <row r="1177" spans="2:5" x14ac:dyDescent="0.2">
      <c r="B1177">
        <f>COUNTIF(C$3:C1177,C1177)</f>
        <v>1</v>
      </c>
      <c r="C1177" t="s">
        <v>7976</v>
      </c>
      <c r="D1177" t="s">
        <v>6718</v>
      </c>
      <c r="E1177" t="s">
        <v>35</v>
      </c>
    </row>
    <row r="1178" spans="2:5" x14ac:dyDescent="0.2">
      <c r="B1178">
        <f>COUNTIF(C$3:C1178,C1178)</f>
        <v>2</v>
      </c>
      <c r="C1178" t="s">
        <v>7976</v>
      </c>
      <c r="D1178" t="s">
        <v>6718</v>
      </c>
      <c r="E1178" t="s">
        <v>7</v>
      </c>
    </row>
    <row r="1179" spans="2:5" x14ac:dyDescent="0.2">
      <c r="B1179">
        <f>COUNTIF(C$3:C1179,C1179)</f>
        <v>1</v>
      </c>
      <c r="C1179" t="s">
        <v>7977</v>
      </c>
      <c r="D1179" t="s">
        <v>6719</v>
      </c>
      <c r="E1179" t="s">
        <v>35</v>
      </c>
    </row>
    <row r="1180" spans="2:5" x14ac:dyDescent="0.2">
      <c r="B1180">
        <f>COUNTIF(C$3:C1180,C1180)</f>
        <v>2</v>
      </c>
      <c r="C1180" t="s">
        <v>7977</v>
      </c>
      <c r="D1180" t="s">
        <v>6719</v>
      </c>
      <c r="E1180" t="s">
        <v>7</v>
      </c>
    </row>
    <row r="1181" spans="2:5" x14ac:dyDescent="0.2">
      <c r="B1181">
        <f>COUNTIF(C$3:C1181,C1181)</f>
        <v>1</v>
      </c>
      <c r="C1181" t="s">
        <v>7978</v>
      </c>
      <c r="D1181" t="s">
        <v>6720</v>
      </c>
      <c r="E1181" t="s">
        <v>35</v>
      </c>
    </row>
    <row r="1182" spans="2:5" x14ac:dyDescent="0.2">
      <c r="B1182">
        <f>COUNTIF(C$3:C1182,C1182)</f>
        <v>2</v>
      </c>
      <c r="C1182" t="s">
        <v>7978</v>
      </c>
      <c r="D1182" t="s">
        <v>6720</v>
      </c>
      <c r="E1182" t="s">
        <v>7</v>
      </c>
    </row>
    <row r="1183" spans="2:5" x14ac:dyDescent="0.2">
      <c r="B1183">
        <f>COUNTIF(C$3:C1183,C1183)</f>
        <v>1</v>
      </c>
      <c r="C1183" t="s">
        <v>7979</v>
      </c>
      <c r="D1183" t="s">
        <v>6721</v>
      </c>
      <c r="E1183" t="s">
        <v>35</v>
      </c>
    </row>
    <row r="1184" spans="2:5" x14ac:dyDescent="0.2">
      <c r="B1184">
        <f>COUNTIF(C$3:C1184,C1184)</f>
        <v>2</v>
      </c>
      <c r="C1184" t="s">
        <v>7979</v>
      </c>
      <c r="D1184" t="s">
        <v>6721</v>
      </c>
      <c r="E1184" t="s">
        <v>7</v>
      </c>
    </row>
    <row r="1185" spans="2:5" x14ac:dyDescent="0.2">
      <c r="B1185">
        <f>COUNTIF(C$3:C1185,C1185)</f>
        <v>1</v>
      </c>
      <c r="C1185" t="s">
        <v>7980</v>
      </c>
      <c r="D1185" t="s">
        <v>6722</v>
      </c>
      <c r="E1185" t="s">
        <v>35</v>
      </c>
    </row>
    <row r="1186" spans="2:5" x14ac:dyDescent="0.2">
      <c r="B1186">
        <f>COUNTIF(C$3:C1186,C1186)</f>
        <v>2</v>
      </c>
      <c r="C1186" t="s">
        <v>7980</v>
      </c>
      <c r="D1186" t="s">
        <v>6722</v>
      </c>
      <c r="E1186" t="s">
        <v>7</v>
      </c>
    </row>
    <row r="1187" spans="2:5" x14ac:dyDescent="0.2">
      <c r="B1187">
        <f>COUNTIF(C$3:C1187,C1187)</f>
        <v>1</v>
      </c>
      <c r="C1187" t="s">
        <v>7981</v>
      </c>
      <c r="D1187" t="s">
        <v>6723</v>
      </c>
      <c r="E1187" t="s">
        <v>35</v>
      </c>
    </row>
    <row r="1188" spans="2:5" x14ac:dyDescent="0.2">
      <c r="B1188">
        <f>COUNTIF(C$3:C1188,C1188)</f>
        <v>2</v>
      </c>
      <c r="C1188" t="s">
        <v>7981</v>
      </c>
      <c r="D1188" t="s">
        <v>6723</v>
      </c>
      <c r="E1188" t="s">
        <v>7</v>
      </c>
    </row>
    <row r="1189" spans="2:5" x14ac:dyDescent="0.2">
      <c r="B1189">
        <f>COUNTIF(C$3:C1189,C1189)</f>
        <v>1</v>
      </c>
      <c r="C1189" t="s">
        <v>7982</v>
      </c>
      <c r="D1189" t="s">
        <v>6724</v>
      </c>
      <c r="E1189" t="s">
        <v>7</v>
      </c>
    </row>
    <row r="1190" spans="2:5" x14ac:dyDescent="0.2">
      <c r="B1190">
        <f>COUNTIF(C$3:C1190,C1190)</f>
        <v>1</v>
      </c>
      <c r="C1190" t="s">
        <v>7983</v>
      </c>
      <c r="D1190" t="s">
        <v>6725</v>
      </c>
      <c r="E1190" t="s">
        <v>35</v>
      </c>
    </row>
    <row r="1191" spans="2:5" x14ac:dyDescent="0.2">
      <c r="B1191">
        <f>COUNTIF(C$3:C1191,C1191)</f>
        <v>2</v>
      </c>
      <c r="C1191" t="s">
        <v>7983</v>
      </c>
      <c r="D1191" t="s">
        <v>6725</v>
      </c>
      <c r="E1191" t="s">
        <v>7</v>
      </c>
    </row>
    <row r="1192" spans="2:5" x14ac:dyDescent="0.2">
      <c r="B1192">
        <f>COUNTIF(C$3:C1192,C1192)</f>
        <v>1</v>
      </c>
      <c r="C1192" t="s">
        <v>7984</v>
      </c>
      <c r="D1192" t="s">
        <v>6726</v>
      </c>
      <c r="E1192" t="s">
        <v>35</v>
      </c>
    </row>
    <row r="1193" spans="2:5" x14ac:dyDescent="0.2">
      <c r="B1193">
        <f>COUNTIF(C$3:C1193,C1193)</f>
        <v>2</v>
      </c>
      <c r="C1193" t="s">
        <v>7984</v>
      </c>
      <c r="D1193" t="s">
        <v>6726</v>
      </c>
      <c r="E1193" t="s">
        <v>7</v>
      </c>
    </row>
    <row r="1194" spans="2:5" x14ac:dyDescent="0.2">
      <c r="B1194">
        <f>COUNTIF(C$3:C1194,C1194)</f>
        <v>1</v>
      </c>
      <c r="C1194" t="s">
        <v>7985</v>
      </c>
      <c r="D1194" t="s">
        <v>6727</v>
      </c>
      <c r="E1194" t="s">
        <v>35</v>
      </c>
    </row>
    <row r="1195" spans="2:5" x14ac:dyDescent="0.2">
      <c r="B1195">
        <f>COUNTIF(C$3:C1195,C1195)</f>
        <v>2</v>
      </c>
      <c r="C1195" t="s">
        <v>7985</v>
      </c>
      <c r="D1195" t="s">
        <v>6727</v>
      </c>
      <c r="E1195" t="s">
        <v>7</v>
      </c>
    </row>
    <row r="1196" spans="2:5" x14ac:dyDescent="0.2">
      <c r="B1196">
        <f>COUNTIF(C$3:C1196,C1196)</f>
        <v>1</v>
      </c>
      <c r="C1196" t="s">
        <v>7986</v>
      </c>
      <c r="D1196" t="s">
        <v>6728</v>
      </c>
      <c r="E1196" t="s">
        <v>35</v>
      </c>
    </row>
    <row r="1197" spans="2:5" x14ac:dyDescent="0.2">
      <c r="B1197">
        <f>COUNTIF(C$3:C1197,C1197)</f>
        <v>2</v>
      </c>
      <c r="C1197" t="s">
        <v>7986</v>
      </c>
      <c r="D1197" t="s">
        <v>6728</v>
      </c>
      <c r="E1197" t="s">
        <v>7</v>
      </c>
    </row>
    <row r="1198" spans="2:5" x14ac:dyDescent="0.2">
      <c r="B1198">
        <f>COUNTIF(C$3:C1198,C1198)</f>
        <v>1</v>
      </c>
      <c r="C1198" t="s">
        <v>7987</v>
      </c>
      <c r="D1198" t="s">
        <v>6729</v>
      </c>
      <c r="E1198" t="s">
        <v>35</v>
      </c>
    </row>
    <row r="1199" spans="2:5" x14ac:dyDescent="0.2">
      <c r="B1199">
        <f>COUNTIF(C$3:C1199,C1199)</f>
        <v>2</v>
      </c>
      <c r="C1199" t="s">
        <v>7987</v>
      </c>
      <c r="D1199" t="s">
        <v>6729</v>
      </c>
      <c r="E1199" t="s">
        <v>7</v>
      </c>
    </row>
    <row r="1200" spans="2:5" x14ac:dyDescent="0.2">
      <c r="B1200">
        <f>COUNTIF(C$3:C1200,C1200)</f>
        <v>1</v>
      </c>
      <c r="C1200" t="s">
        <v>7988</v>
      </c>
      <c r="D1200" t="s">
        <v>6730</v>
      </c>
      <c r="E1200" t="s">
        <v>35</v>
      </c>
    </row>
    <row r="1201" spans="2:5" x14ac:dyDescent="0.2">
      <c r="B1201">
        <f>COUNTIF(C$3:C1201,C1201)</f>
        <v>1</v>
      </c>
      <c r="C1201" t="s">
        <v>7989</v>
      </c>
      <c r="D1201" t="s">
        <v>6731</v>
      </c>
      <c r="E1201" t="s">
        <v>35</v>
      </c>
    </row>
    <row r="1202" spans="2:5" x14ac:dyDescent="0.2">
      <c r="B1202">
        <f>COUNTIF(C$3:C1202,C1202)</f>
        <v>1</v>
      </c>
      <c r="C1202" t="s">
        <v>7990</v>
      </c>
      <c r="D1202" t="s">
        <v>6732</v>
      </c>
      <c r="E1202" t="s">
        <v>35</v>
      </c>
    </row>
    <row r="1203" spans="2:5" x14ac:dyDescent="0.2">
      <c r="B1203">
        <f>COUNTIF(C$3:C1203,C1203)</f>
        <v>1</v>
      </c>
      <c r="C1203" t="s">
        <v>7991</v>
      </c>
      <c r="D1203" t="s">
        <v>6733</v>
      </c>
      <c r="E1203" t="s">
        <v>35</v>
      </c>
    </row>
    <row r="1204" spans="2:5" x14ac:dyDescent="0.2">
      <c r="B1204">
        <f>COUNTIF(C$3:C1204,C1204)</f>
        <v>1</v>
      </c>
      <c r="C1204" t="s">
        <v>7992</v>
      </c>
      <c r="D1204" t="s">
        <v>6734</v>
      </c>
      <c r="E1204" t="s">
        <v>35</v>
      </c>
    </row>
    <row r="1205" spans="2:5" x14ac:dyDescent="0.2">
      <c r="B1205">
        <f>COUNTIF(C$3:C1205,C1205)</f>
        <v>1</v>
      </c>
      <c r="C1205" t="s">
        <v>7993</v>
      </c>
      <c r="D1205" t="s">
        <v>6735</v>
      </c>
      <c r="E1205" t="s">
        <v>35</v>
      </c>
    </row>
    <row r="1206" spans="2:5" x14ac:dyDescent="0.2">
      <c r="B1206">
        <f>COUNTIF(C$3:C1206,C1206)</f>
        <v>1</v>
      </c>
      <c r="C1206" t="s">
        <v>7994</v>
      </c>
      <c r="D1206" t="s">
        <v>6736</v>
      </c>
      <c r="E1206" t="s">
        <v>35</v>
      </c>
    </row>
    <row r="1207" spans="2:5" x14ac:dyDescent="0.2">
      <c r="B1207">
        <f>COUNTIF(C$3:C1207,C1207)</f>
        <v>3</v>
      </c>
      <c r="C1207" t="s">
        <v>7238</v>
      </c>
      <c r="D1207" t="s">
        <v>6737</v>
      </c>
      <c r="E1207" t="s">
        <v>35</v>
      </c>
    </row>
    <row r="1208" spans="2:5" x14ac:dyDescent="0.2">
      <c r="B1208">
        <f>COUNTIF(C$3:C1208,C1208)</f>
        <v>1</v>
      </c>
      <c r="C1208" t="s">
        <v>7995</v>
      </c>
      <c r="D1208" t="s">
        <v>6738</v>
      </c>
      <c r="E1208" t="s">
        <v>7</v>
      </c>
    </row>
    <row r="1209" spans="2:5" x14ac:dyDescent="0.2">
      <c r="B1209">
        <f>COUNTIF(C$3:C1209,C1209)</f>
        <v>1</v>
      </c>
      <c r="C1209" t="s">
        <v>7996</v>
      </c>
      <c r="D1209" t="s">
        <v>6739</v>
      </c>
      <c r="E1209" t="s">
        <v>7</v>
      </c>
    </row>
    <row r="1210" spans="2:5" x14ac:dyDescent="0.2">
      <c r="B1210">
        <f>COUNTIF(C$3:C1210,C1210)</f>
        <v>1</v>
      </c>
      <c r="C1210" t="s">
        <v>7997</v>
      </c>
      <c r="D1210" t="s">
        <v>6740</v>
      </c>
      <c r="E1210" t="s">
        <v>7</v>
      </c>
    </row>
    <row r="1211" spans="2:5" x14ac:dyDescent="0.2">
      <c r="B1211">
        <f>COUNTIF(C$3:C1211,C1211)</f>
        <v>1</v>
      </c>
      <c r="C1211" t="s">
        <v>7998</v>
      </c>
      <c r="D1211" t="s">
        <v>6741</v>
      </c>
      <c r="E1211" t="s">
        <v>7</v>
      </c>
    </row>
    <row r="1212" spans="2:5" x14ac:dyDescent="0.2">
      <c r="B1212">
        <f>COUNTIF(C$3:C1212,C1212)</f>
        <v>1</v>
      </c>
      <c r="C1212" t="s">
        <v>7999</v>
      </c>
      <c r="D1212" t="s">
        <v>6742</v>
      </c>
      <c r="E1212" t="s">
        <v>35</v>
      </c>
    </row>
    <row r="1213" spans="2:5" x14ac:dyDescent="0.2">
      <c r="B1213">
        <f>COUNTIF(C$3:C1213,C1213)</f>
        <v>1</v>
      </c>
      <c r="C1213" t="s">
        <v>8000</v>
      </c>
      <c r="D1213" t="s">
        <v>6743</v>
      </c>
      <c r="E1213" t="s">
        <v>35</v>
      </c>
    </row>
    <row r="1214" spans="2:5" x14ac:dyDescent="0.2">
      <c r="B1214">
        <f>COUNTIF(C$3:C1214,C1214)</f>
        <v>1</v>
      </c>
      <c r="C1214" t="s">
        <v>8001</v>
      </c>
      <c r="D1214" t="s">
        <v>6744</v>
      </c>
      <c r="E1214" t="s">
        <v>7</v>
      </c>
    </row>
    <row r="1215" spans="2:5" x14ac:dyDescent="0.2">
      <c r="B1215">
        <f>COUNTIF(C$3:C1215,C1215)</f>
        <v>1</v>
      </c>
      <c r="C1215" t="s">
        <v>8002</v>
      </c>
      <c r="D1215" t="s">
        <v>6745</v>
      </c>
      <c r="E1215" t="s">
        <v>273</v>
      </c>
    </row>
    <row r="1216" spans="2:5" x14ac:dyDescent="0.2">
      <c r="B1216">
        <f>COUNTIF(C$3:C1216,C1216)</f>
        <v>2</v>
      </c>
      <c r="C1216" t="s">
        <v>8003</v>
      </c>
      <c r="D1216" t="s">
        <v>6746</v>
      </c>
      <c r="E1216" t="s">
        <v>273</v>
      </c>
    </row>
    <row r="1217" spans="2:5" x14ac:dyDescent="0.2">
      <c r="B1217">
        <f>COUNTIF(C$3:C1217,C1217)</f>
        <v>1</v>
      </c>
      <c r="C1217" t="s">
        <v>8004</v>
      </c>
      <c r="D1217" t="s">
        <v>6747</v>
      </c>
      <c r="E1217" t="s">
        <v>35</v>
      </c>
    </row>
    <row r="1218" spans="2:5" x14ac:dyDescent="0.2">
      <c r="B1218">
        <f>COUNTIF(C$3:C1218,C1218)</f>
        <v>4</v>
      </c>
      <c r="C1218" t="s">
        <v>7862</v>
      </c>
      <c r="D1218" t="s">
        <v>6748</v>
      </c>
      <c r="E1218" t="s">
        <v>35</v>
      </c>
    </row>
    <row r="1219" spans="2:5" x14ac:dyDescent="0.2">
      <c r="B1219">
        <f>COUNTIF(C$3:C1219,C1219)</f>
        <v>1</v>
      </c>
      <c r="C1219" t="s">
        <v>8005</v>
      </c>
      <c r="D1219" t="s">
        <v>6749</v>
      </c>
      <c r="E1219" t="s">
        <v>35</v>
      </c>
    </row>
    <row r="1220" spans="2:5" x14ac:dyDescent="0.2">
      <c r="B1220">
        <f>COUNTIF(C$3:C1220,C1220)</f>
        <v>1</v>
      </c>
      <c r="C1220" t="s">
        <v>8006</v>
      </c>
      <c r="D1220" t="s">
        <v>6750</v>
      </c>
      <c r="E1220" t="s">
        <v>35</v>
      </c>
    </row>
    <row r="1221" spans="2:5" x14ac:dyDescent="0.2">
      <c r="B1221">
        <f>COUNTIF(C$3:C1221,C1221)</f>
        <v>2</v>
      </c>
      <c r="C1221" t="s">
        <v>7318</v>
      </c>
      <c r="D1221" t="s">
        <v>6751</v>
      </c>
      <c r="E1221" t="s">
        <v>35</v>
      </c>
    </row>
    <row r="1222" spans="2:5" x14ac:dyDescent="0.2">
      <c r="B1222">
        <f>COUNTIF(C$3:C1222,C1222)</f>
        <v>1</v>
      </c>
      <c r="C1222" t="s">
        <v>8007</v>
      </c>
      <c r="D1222" t="s">
        <v>6752</v>
      </c>
      <c r="E1222" t="s">
        <v>35</v>
      </c>
    </row>
    <row r="1223" spans="2:5" x14ac:dyDescent="0.2">
      <c r="B1223">
        <f>COUNTIF(C$3:C1223,C1223)</f>
        <v>1</v>
      </c>
      <c r="C1223" t="s">
        <v>8008</v>
      </c>
      <c r="D1223" t="s">
        <v>6753</v>
      </c>
      <c r="E1223" t="s">
        <v>35</v>
      </c>
    </row>
    <row r="1224" spans="2:5" x14ac:dyDescent="0.2">
      <c r="B1224">
        <f>COUNTIF(C$3:C1224,C1224)</f>
        <v>1</v>
      </c>
      <c r="C1224" t="s">
        <v>8009</v>
      </c>
      <c r="D1224" t="s">
        <v>6754</v>
      </c>
      <c r="E1224" t="s">
        <v>35</v>
      </c>
    </row>
    <row r="1225" spans="2:5" x14ac:dyDescent="0.2">
      <c r="B1225">
        <f>COUNTIF(C$3:C1225,C1225)</f>
        <v>1</v>
      </c>
      <c r="C1225" t="s">
        <v>8010</v>
      </c>
      <c r="D1225" t="s">
        <v>6755</v>
      </c>
      <c r="E1225" t="s">
        <v>35</v>
      </c>
    </row>
    <row r="1226" spans="2:5" x14ac:dyDescent="0.2">
      <c r="B1226">
        <f>COUNTIF(C$3:C1226,C1226)</f>
        <v>1</v>
      </c>
      <c r="C1226" t="s">
        <v>8011</v>
      </c>
      <c r="D1226" t="s">
        <v>6756</v>
      </c>
      <c r="E1226" t="s">
        <v>35</v>
      </c>
    </row>
    <row r="1227" spans="2:5" x14ac:dyDescent="0.2">
      <c r="B1227">
        <f>COUNTIF(C$3:C1227,C1227)</f>
        <v>1</v>
      </c>
      <c r="C1227" t="s">
        <v>8012</v>
      </c>
      <c r="D1227" t="s">
        <v>6757</v>
      </c>
      <c r="E1227" t="s">
        <v>35</v>
      </c>
    </row>
    <row r="1228" spans="2:5" x14ac:dyDescent="0.2">
      <c r="B1228">
        <f>COUNTIF(C$3:C1228,C1228)</f>
        <v>1</v>
      </c>
      <c r="C1228" t="s">
        <v>8013</v>
      </c>
      <c r="D1228" t="s">
        <v>6758</v>
      </c>
      <c r="E1228" t="s">
        <v>35</v>
      </c>
    </row>
    <row r="1229" spans="2:5" x14ac:dyDescent="0.2">
      <c r="B1229">
        <f>COUNTIF(C$3:C1229,C1229)</f>
        <v>1</v>
      </c>
      <c r="C1229" t="s">
        <v>8014</v>
      </c>
      <c r="D1229" t="s">
        <v>6759</v>
      </c>
      <c r="E1229" t="s">
        <v>35</v>
      </c>
    </row>
    <row r="1230" spans="2:5" x14ac:dyDescent="0.2">
      <c r="B1230">
        <f>COUNTIF(C$3:C1230,C1230)</f>
        <v>1</v>
      </c>
      <c r="C1230" t="s">
        <v>8015</v>
      </c>
      <c r="D1230" t="s">
        <v>6760</v>
      </c>
      <c r="E1230" t="s">
        <v>35</v>
      </c>
    </row>
    <row r="1231" spans="2:5" x14ac:dyDescent="0.2">
      <c r="B1231">
        <f>COUNTIF(C$3:C1231,C1231)</f>
        <v>1</v>
      </c>
      <c r="C1231" t="s">
        <v>8016</v>
      </c>
      <c r="D1231" t="s">
        <v>6761</v>
      </c>
      <c r="E1231" t="s">
        <v>35</v>
      </c>
    </row>
    <row r="1232" spans="2:5" x14ac:dyDescent="0.2">
      <c r="B1232">
        <f>COUNTIF(C$3:C1232,C1232)</f>
        <v>5</v>
      </c>
      <c r="C1232" t="s">
        <v>7862</v>
      </c>
      <c r="D1232" t="s">
        <v>6762</v>
      </c>
      <c r="E1232" t="s">
        <v>35</v>
      </c>
    </row>
    <row r="1233" spans="2:5" x14ac:dyDescent="0.2">
      <c r="B1233">
        <f>COUNTIF(C$3:C1233,C1233)</f>
        <v>1</v>
      </c>
      <c r="C1233" t="s">
        <v>8017</v>
      </c>
      <c r="D1233" t="s">
        <v>6763</v>
      </c>
      <c r="E1233" t="s">
        <v>35</v>
      </c>
    </row>
    <row r="1234" spans="2:5" x14ac:dyDescent="0.2">
      <c r="B1234">
        <f>COUNTIF(C$3:C1234,C1234)</f>
        <v>1</v>
      </c>
      <c r="C1234" t="s">
        <v>8018</v>
      </c>
      <c r="D1234" t="s">
        <v>6764</v>
      </c>
      <c r="E1234" t="s">
        <v>273</v>
      </c>
    </row>
    <row r="1235" spans="2:5" x14ac:dyDescent="0.2">
      <c r="B1235">
        <f>COUNTIF(C$3:C1235,C1235)</f>
        <v>1</v>
      </c>
      <c r="C1235" t="s">
        <v>8019</v>
      </c>
      <c r="D1235" t="s">
        <v>6765</v>
      </c>
      <c r="E1235" t="s">
        <v>35</v>
      </c>
    </row>
    <row r="1236" spans="2:5" x14ac:dyDescent="0.2">
      <c r="B1236">
        <f>COUNTIF(C$3:C1236,C1236)</f>
        <v>1</v>
      </c>
      <c r="C1236" t="s">
        <v>8020</v>
      </c>
      <c r="D1236" t="s">
        <v>6766</v>
      </c>
      <c r="E1236" t="s">
        <v>35</v>
      </c>
    </row>
    <row r="1237" spans="2:5" x14ac:dyDescent="0.2">
      <c r="B1237">
        <f>COUNTIF(C$3:C1237,C1237)</f>
        <v>1</v>
      </c>
      <c r="C1237" t="s">
        <v>8021</v>
      </c>
      <c r="D1237" t="s">
        <v>6767</v>
      </c>
      <c r="E1237" t="s">
        <v>35</v>
      </c>
    </row>
    <row r="1238" spans="2:5" x14ac:dyDescent="0.2">
      <c r="B1238">
        <f>COUNTIF(C$3:C1238,C1238)</f>
        <v>1</v>
      </c>
      <c r="C1238" t="s">
        <v>8022</v>
      </c>
      <c r="D1238" t="s">
        <v>6768</v>
      </c>
      <c r="E1238" t="s">
        <v>35</v>
      </c>
    </row>
    <row r="1239" spans="2:5" x14ac:dyDescent="0.2">
      <c r="B1239">
        <f>COUNTIF(C$3:C1239,C1239)</f>
        <v>1</v>
      </c>
      <c r="C1239" t="s">
        <v>8023</v>
      </c>
      <c r="D1239" t="s">
        <v>6769</v>
      </c>
      <c r="E1239" t="s">
        <v>273</v>
      </c>
    </row>
    <row r="1240" spans="2:5" x14ac:dyDescent="0.2">
      <c r="B1240">
        <f>COUNTIF(C$3:C1240,C1240)</f>
        <v>1</v>
      </c>
      <c r="C1240" t="s">
        <v>8024</v>
      </c>
      <c r="D1240" t="s">
        <v>6770</v>
      </c>
      <c r="E1240" t="s">
        <v>273</v>
      </c>
    </row>
    <row r="1241" spans="2:5" x14ac:dyDescent="0.2">
      <c r="B1241">
        <f>COUNTIF(C$3:C1241,C1241)</f>
        <v>1</v>
      </c>
      <c r="C1241" t="s">
        <v>8025</v>
      </c>
      <c r="D1241" t="s">
        <v>6771</v>
      </c>
      <c r="E1241" t="s">
        <v>273</v>
      </c>
    </row>
    <row r="1242" spans="2:5" x14ac:dyDescent="0.2">
      <c r="B1242">
        <f>COUNTIF(C$3:C1242,C1242)</f>
        <v>1</v>
      </c>
      <c r="C1242" t="s">
        <v>8026</v>
      </c>
      <c r="D1242" t="s">
        <v>6772</v>
      </c>
      <c r="E1242" t="s">
        <v>1698</v>
      </c>
    </row>
    <row r="1243" spans="2:5" x14ac:dyDescent="0.2">
      <c r="B1243">
        <f>COUNTIF(C$3:C1243,C1243)</f>
        <v>2</v>
      </c>
      <c r="C1243" t="s">
        <v>8026</v>
      </c>
      <c r="D1243" t="s">
        <v>6772</v>
      </c>
      <c r="E1243" t="s">
        <v>1696</v>
      </c>
    </row>
    <row r="1244" spans="2:5" x14ac:dyDescent="0.2">
      <c r="B1244">
        <f>COUNTIF(C$3:C1244,C1244)</f>
        <v>1</v>
      </c>
      <c r="C1244" t="s">
        <v>8027</v>
      </c>
      <c r="D1244" t="s">
        <v>6773</v>
      </c>
      <c r="E1244" t="s">
        <v>1696</v>
      </c>
    </row>
    <row r="1245" spans="2:5" x14ac:dyDescent="0.2">
      <c r="B1245">
        <f>COUNTIF(C$3:C1245,C1245)</f>
        <v>1</v>
      </c>
      <c r="C1245" t="s">
        <v>8028</v>
      </c>
      <c r="D1245" t="s">
        <v>6774</v>
      </c>
      <c r="E1245" t="s">
        <v>273</v>
      </c>
    </row>
    <row r="1246" spans="2:5" x14ac:dyDescent="0.2">
      <c r="B1246">
        <f>COUNTIF(C$3:C1246,C1246)</f>
        <v>1</v>
      </c>
      <c r="C1246" t="s">
        <v>8029</v>
      </c>
      <c r="D1246" t="s">
        <v>6775</v>
      </c>
      <c r="E1246" t="s">
        <v>273</v>
      </c>
    </row>
    <row r="1247" spans="2:5" x14ac:dyDescent="0.2">
      <c r="B1247">
        <f>COUNTIF(C$3:C1247,C1247)</f>
        <v>1</v>
      </c>
      <c r="C1247" t="s">
        <v>8030</v>
      </c>
      <c r="D1247" t="s">
        <v>6776</v>
      </c>
      <c r="E1247" t="s">
        <v>35</v>
      </c>
    </row>
    <row r="1248" spans="2:5" x14ac:dyDescent="0.2">
      <c r="B1248">
        <f>COUNTIF(C$3:C1248,C1248)</f>
        <v>1</v>
      </c>
      <c r="C1248" t="s">
        <v>8031</v>
      </c>
      <c r="D1248" t="s">
        <v>6777</v>
      </c>
      <c r="E1248" t="s">
        <v>1687</v>
      </c>
    </row>
    <row r="1249" spans="2:5" x14ac:dyDescent="0.2">
      <c r="B1249">
        <f>COUNTIF(C$3:C1249,C1249)</f>
        <v>1</v>
      </c>
      <c r="C1249" t="s">
        <v>8032</v>
      </c>
      <c r="D1249" t="s">
        <v>6778</v>
      </c>
      <c r="E1249" t="s">
        <v>273</v>
      </c>
    </row>
    <row r="1250" spans="2:5" x14ac:dyDescent="0.2">
      <c r="B1250">
        <f>COUNTIF(C$3:C1250,C1250)</f>
        <v>1</v>
      </c>
      <c r="C1250" t="s">
        <v>8033</v>
      </c>
      <c r="D1250" t="s">
        <v>6779</v>
      </c>
      <c r="E1250" t="s">
        <v>273</v>
      </c>
    </row>
    <row r="1251" spans="2:5" x14ac:dyDescent="0.2">
      <c r="B1251">
        <f>COUNTIF(C$3:C1251,C1251)</f>
        <v>1</v>
      </c>
      <c r="C1251" t="s">
        <v>8034</v>
      </c>
      <c r="D1251" t="s">
        <v>6780</v>
      </c>
      <c r="E1251" t="s">
        <v>273</v>
      </c>
    </row>
    <row r="1252" spans="2:5" x14ac:dyDescent="0.2">
      <c r="B1252">
        <f>COUNTIF(C$3:C1252,C1252)</f>
        <v>1</v>
      </c>
      <c r="C1252" t="s">
        <v>8035</v>
      </c>
      <c r="D1252" t="s">
        <v>6781</v>
      </c>
      <c r="E1252" t="s">
        <v>1696</v>
      </c>
    </row>
    <row r="1253" spans="2:5" x14ac:dyDescent="0.2">
      <c r="B1253">
        <f>COUNTIF(C$3:C1253,C1253)</f>
        <v>1</v>
      </c>
      <c r="C1253" t="s">
        <v>8036</v>
      </c>
      <c r="D1253" t="s">
        <v>6782</v>
      </c>
      <c r="E1253" t="s">
        <v>1696</v>
      </c>
    </row>
    <row r="1254" spans="2:5" x14ac:dyDescent="0.2">
      <c r="B1254">
        <f>COUNTIF(C$3:C1254,C1254)</f>
        <v>1</v>
      </c>
      <c r="C1254" t="s">
        <v>8037</v>
      </c>
      <c r="D1254" t="s">
        <v>6783</v>
      </c>
      <c r="E1254" t="s">
        <v>1698</v>
      </c>
    </row>
    <row r="1255" spans="2:5" x14ac:dyDescent="0.2">
      <c r="B1255">
        <f>COUNTIF(C$3:C1255,C1255)</f>
        <v>1</v>
      </c>
      <c r="C1255" t="s">
        <v>8038</v>
      </c>
      <c r="D1255" t="s">
        <v>6784</v>
      </c>
      <c r="E1255" t="s">
        <v>1698</v>
      </c>
    </row>
    <row r="1256" spans="2:5" x14ac:dyDescent="0.2">
      <c r="B1256">
        <f>COUNTIF(C$3:C1256,C1256)</f>
        <v>1</v>
      </c>
      <c r="C1256" t="s">
        <v>8039</v>
      </c>
      <c r="D1256" t="s">
        <v>6785</v>
      </c>
      <c r="E1256" t="s">
        <v>7</v>
      </c>
    </row>
    <row r="1257" spans="2:5" x14ac:dyDescent="0.2">
      <c r="B1257">
        <f>COUNTIF(C$3:C1257,C1257)</f>
        <v>1</v>
      </c>
      <c r="C1257" t="s">
        <v>8040</v>
      </c>
      <c r="D1257" t="s">
        <v>6786</v>
      </c>
      <c r="E1257" t="s">
        <v>7</v>
      </c>
    </row>
    <row r="1258" spans="2:5" x14ac:dyDescent="0.2">
      <c r="B1258">
        <f>COUNTIF(C$3:C1258,C1258)</f>
        <v>1</v>
      </c>
      <c r="C1258" t="s">
        <v>8041</v>
      </c>
      <c r="D1258" t="s">
        <v>6787</v>
      </c>
      <c r="E1258" t="s">
        <v>7</v>
      </c>
    </row>
    <row r="1259" spans="2:5" x14ac:dyDescent="0.2">
      <c r="B1259">
        <f>COUNTIF(C$3:C1259,C1259)</f>
        <v>1</v>
      </c>
      <c r="C1259" t="s">
        <v>8042</v>
      </c>
      <c r="D1259" t="s">
        <v>6788</v>
      </c>
      <c r="E1259" t="s">
        <v>273</v>
      </c>
    </row>
    <row r="1260" spans="2:5" x14ac:dyDescent="0.2">
      <c r="B1260">
        <f>COUNTIF(C$3:C1260,C1260)</f>
        <v>1</v>
      </c>
      <c r="C1260" t="s">
        <v>8043</v>
      </c>
      <c r="D1260" t="s">
        <v>6789</v>
      </c>
      <c r="E1260" t="s">
        <v>273</v>
      </c>
    </row>
    <row r="1261" spans="2:5" x14ac:dyDescent="0.2">
      <c r="B1261">
        <f>COUNTIF(C$3:C1261,C1261)</f>
        <v>1</v>
      </c>
      <c r="C1261" t="s">
        <v>8044</v>
      </c>
      <c r="D1261" t="s">
        <v>6790</v>
      </c>
      <c r="E1261" t="s">
        <v>273</v>
      </c>
    </row>
    <row r="1262" spans="2:5" x14ac:dyDescent="0.2">
      <c r="B1262">
        <f>COUNTIF(C$3:C1262,C1262)</f>
        <v>1</v>
      </c>
      <c r="C1262" t="s">
        <v>8045</v>
      </c>
      <c r="D1262" t="s">
        <v>6791</v>
      </c>
      <c r="E1262" t="s">
        <v>273</v>
      </c>
    </row>
    <row r="1263" spans="2:5" x14ac:dyDescent="0.2">
      <c r="B1263">
        <f>COUNTIF(C$3:C1263,C1263)</f>
        <v>1</v>
      </c>
      <c r="C1263" t="s">
        <v>8046</v>
      </c>
      <c r="D1263" t="s">
        <v>6792</v>
      </c>
      <c r="E1263" t="s">
        <v>273</v>
      </c>
    </row>
    <row r="1264" spans="2:5" x14ac:dyDescent="0.2">
      <c r="B1264">
        <f>COUNTIF(C$3:C1264,C1264)</f>
        <v>1</v>
      </c>
      <c r="C1264" t="s">
        <v>455</v>
      </c>
      <c r="D1264" t="s">
        <v>6793</v>
      </c>
      <c r="E1264" t="s">
        <v>7</v>
      </c>
    </row>
    <row r="1265" spans="2:5" x14ac:dyDescent="0.2">
      <c r="B1265">
        <f>COUNTIF(C$3:C1265,C1265)</f>
        <v>1</v>
      </c>
      <c r="C1265" t="s">
        <v>8047</v>
      </c>
      <c r="D1265" t="s">
        <v>6794</v>
      </c>
      <c r="E1265" t="s">
        <v>7</v>
      </c>
    </row>
    <row r="1266" spans="2:5" x14ac:dyDescent="0.2">
      <c r="B1266">
        <f>COUNTIF(C$3:C1266,C1266)</f>
        <v>1</v>
      </c>
      <c r="C1266" t="s">
        <v>8048</v>
      </c>
      <c r="D1266" t="s">
        <v>6795</v>
      </c>
      <c r="E1266" t="s">
        <v>7</v>
      </c>
    </row>
    <row r="1267" spans="2:5" x14ac:dyDescent="0.2">
      <c r="B1267">
        <f>COUNTIF(C$3:C1267,C1267)</f>
        <v>1</v>
      </c>
      <c r="C1267" t="s">
        <v>8049</v>
      </c>
      <c r="D1267" t="s">
        <v>6796</v>
      </c>
      <c r="E1267" t="s">
        <v>35</v>
      </c>
    </row>
    <row r="1268" spans="2:5" x14ac:dyDescent="0.2">
      <c r="B1268">
        <f>COUNTIF(C$3:C1268,C1268)</f>
        <v>1</v>
      </c>
      <c r="C1268" t="s">
        <v>8050</v>
      </c>
      <c r="D1268" t="s">
        <v>6797</v>
      </c>
      <c r="E1268" t="s">
        <v>35</v>
      </c>
    </row>
    <row r="1269" spans="2:5" x14ac:dyDescent="0.2">
      <c r="B1269">
        <f>COUNTIF(C$3:C1269,C1269)</f>
        <v>1</v>
      </c>
      <c r="C1269" t="s">
        <v>8051</v>
      </c>
      <c r="D1269" t="s">
        <v>6798</v>
      </c>
      <c r="E1269" t="s">
        <v>35</v>
      </c>
    </row>
    <row r="1270" spans="2:5" x14ac:dyDescent="0.2">
      <c r="B1270">
        <f>COUNTIF(C$3:C1270,C1270)</f>
        <v>1</v>
      </c>
      <c r="C1270" t="s">
        <v>8052</v>
      </c>
      <c r="D1270" t="s">
        <v>6799</v>
      </c>
      <c r="E1270" t="s">
        <v>35</v>
      </c>
    </row>
    <row r="1271" spans="2:5" x14ac:dyDescent="0.2">
      <c r="B1271">
        <f>COUNTIF(C$3:C1271,C1271)</f>
        <v>1</v>
      </c>
      <c r="C1271" t="s">
        <v>8053</v>
      </c>
      <c r="D1271" t="s">
        <v>6800</v>
      </c>
      <c r="E1271" t="s">
        <v>1713</v>
      </c>
    </row>
    <row r="1272" spans="2:5" x14ac:dyDescent="0.2">
      <c r="B1272">
        <f>COUNTIF(C$3:C1272,C1272)</f>
        <v>1</v>
      </c>
      <c r="C1272" t="s">
        <v>8054</v>
      </c>
      <c r="D1272" t="s">
        <v>6801</v>
      </c>
      <c r="E1272" t="s">
        <v>1713</v>
      </c>
    </row>
    <row r="1273" spans="2:5" x14ac:dyDescent="0.2">
      <c r="B1273">
        <f>COUNTIF(C$3:C1273,C1273)</f>
        <v>1</v>
      </c>
      <c r="C1273" t="s">
        <v>8055</v>
      </c>
      <c r="D1273" t="s">
        <v>6802</v>
      </c>
      <c r="E1273" t="s">
        <v>273</v>
      </c>
    </row>
    <row r="1274" spans="2:5" x14ac:dyDescent="0.2">
      <c r="B1274">
        <f>COUNTIF(C$3:C1274,C1274)</f>
        <v>1</v>
      </c>
      <c r="C1274" t="s">
        <v>8056</v>
      </c>
      <c r="D1274" t="s">
        <v>6803</v>
      </c>
      <c r="E1274" t="s">
        <v>273</v>
      </c>
    </row>
    <row r="1275" spans="2:5" x14ac:dyDescent="0.2">
      <c r="B1275">
        <f>COUNTIF(C$3:C1275,C1275)</f>
        <v>1</v>
      </c>
      <c r="C1275" t="s">
        <v>8057</v>
      </c>
      <c r="D1275" t="s">
        <v>6804</v>
      </c>
      <c r="E1275" t="s">
        <v>273</v>
      </c>
    </row>
    <row r="1276" spans="2:5" x14ac:dyDescent="0.2">
      <c r="B1276">
        <f>COUNTIF(C$3:C1276,C1276)</f>
        <v>1</v>
      </c>
      <c r="C1276" t="s">
        <v>8058</v>
      </c>
      <c r="D1276" t="s">
        <v>6805</v>
      </c>
      <c r="E1276" t="s">
        <v>273</v>
      </c>
    </row>
    <row r="1277" spans="2:5" x14ac:dyDescent="0.2">
      <c r="B1277">
        <f>COUNTIF(C$3:C1277,C1277)</f>
        <v>1</v>
      </c>
      <c r="C1277" t="s">
        <v>8059</v>
      </c>
      <c r="D1277" t="s">
        <v>6806</v>
      </c>
      <c r="E1277" t="s">
        <v>1497</v>
      </c>
    </row>
    <row r="1278" spans="2:5" x14ac:dyDescent="0.2">
      <c r="B1278">
        <f>COUNTIF(C$3:C1278,C1278)</f>
        <v>1</v>
      </c>
      <c r="C1278" t="s">
        <v>8060</v>
      </c>
      <c r="D1278" t="s">
        <v>6807</v>
      </c>
      <c r="E1278" t="s">
        <v>1497</v>
      </c>
    </row>
    <row r="1279" spans="2:5" x14ac:dyDescent="0.2">
      <c r="B1279">
        <f>COUNTIF(C$3:C1279,C1279)</f>
        <v>1</v>
      </c>
      <c r="C1279" t="s">
        <v>8061</v>
      </c>
      <c r="D1279" t="s">
        <v>6808</v>
      </c>
      <c r="E1279" t="s">
        <v>1497</v>
      </c>
    </row>
    <row r="1280" spans="2:5" x14ac:dyDescent="0.2">
      <c r="B1280">
        <f>COUNTIF(C$3:C1280,C1280)</f>
        <v>1</v>
      </c>
      <c r="C1280" t="s">
        <v>8062</v>
      </c>
      <c r="D1280" t="s">
        <v>6809</v>
      </c>
      <c r="E1280" t="s">
        <v>35</v>
      </c>
    </row>
    <row r="1281" spans="2:5" x14ac:dyDescent="0.2">
      <c r="B1281">
        <f>COUNTIF(C$3:C1281,C1281)</f>
        <v>6</v>
      </c>
      <c r="C1281" t="s">
        <v>7862</v>
      </c>
      <c r="D1281" t="s">
        <v>6810</v>
      </c>
      <c r="E1281" t="s">
        <v>35</v>
      </c>
    </row>
    <row r="1282" spans="2:5" x14ac:dyDescent="0.2">
      <c r="B1282">
        <f>COUNTIF(C$3:C1282,C1282)</f>
        <v>2</v>
      </c>
      <c r="C1282" t="s">
        <v>8063</v>
      </c>
      <c r="D1282" t="s">
        <v>6811</v>
      </c>
      <c r="E1282" t="s">
        <v>35</v>
      </c>
    </row>
    <row r="1283" spans="2:5" x14ac:dyDescent="0.2">
      <c r="B1283">
        <f>COUNTIF(C$3:C1283,C1283)</f>
        <v>1</v>
      </c>
      <c r="C1283" t="s">
        <v>8064</v>
      </c>
      <c r="D1283" t="s">
        <v>6812</v>
      </c>
      <c r="E1283" t="s">
        <v>35</v>
      </c>
    </row>
    <row r="1284" spans="2:5" x14ac:dyDescent="0.2">
      <c r="B1284">
        <f>COUNTIF(C$3:C1284,C1284)</f>
        <v>1</v>
      </c>
      <c r="C1284" t="s">
        <v>8065</v>
      </c>
      <c r="D1284" t="s">
        <v>6813</v>
      </c>
      <c r="E1284" t="s">
        <v>7</v>
      </c>
    </row>
    <row r="1285" spans="2:5" x14ac:dyDescent="0.2">
      <c r="B1285">
        <f>COUNTIF(C$3:C1285,C1285)</f>
        <v>1</v>
      </c>
      <c r="C1285" t="s">
        <v>8066</v>
      </c>
      <c r="D1285" t="s">
        <v>6814</v>
      </c>
      <c r="E1285" t="s">
        <v>273</v>
      </c>
    </row>
    <row r="1286" spans="2:5" x14ac:dyDescent="0.2">
      <c r="B1286">
        <f>COUNTIF(C$3:C1286,C1286)</f>
        <v>1</v>
      </c>
      <c r="C1286" t="s">
        <v>8067</v>
      </c>
      <c r="D1286" t="s">
        <v>6815</v>
      </c>
      <c r="E1286" t="s">
        <v>273</v>
      </c>
    </row>
    <row r="1287" spans="2:5" x14ac:dyDescent="0.2">
      <c r="B1287">
        <f>COUNTIF(C$3:C1287,C1287)</f>
        <v>1</v>
      </c>
      <c r="C1287" t="s">
        <v>8068</v>
      </c>
      <c r="D1287" t="s">
        <v>6816</v>
      </c>
      <c r="E1287" t="s">
        <v>273</v>
      </c>
    </row>
    <row r="1288" spans="2:5" x14ac:dyDescent="0.2">
      <c r="B1288">
        <f>COUNTIF(C$3:C1288,C1288)</f>
        <v>1</v>
      </c>
      <c r="C1288" t="s">
        <v>8069</v>
      </c>
      <c r="D1288" t="s">
        <v>6817</v>
      </c>
      <c r="E1288" t="s">
        <v>273</v>
      </c>
    </row>
    <row r="1289" spans="2:5" x14ac:dyDescent="0.2">
      <c r="B1289">
        <f>COUNTIF(C$3:C1289,C1289)</f>
        <v>1</v>
      </c>
      <c r="C1289" t="s">
        <v>8070</v>
      </c>
      <c r="D1289" t="s">
        <v>6818</v>
      </c>
      <c r="E1289" t="s">
        <v>273</v>
      </c>
    </row>
    <row r="1290" spans="2:5" x14ac:dyDescent="0.2">
      <c r="B1290">
        <f>COUNTIF(C$3:C1290,C1290)</f>
        <v>1</v>
      </c>
      <c r="C1290" t="s">
        <v>8071</v>
      </c>
      <c r="D1290" t="s">
        <v>6819</v>
      </c>
      <c r="E1290" t="s">
        <v>273</v>
      </c>
    </row>
    <row r="1291" spans="2:5" x14ac:dyDescent="0.2">
      <c r="B1291">
        <f>COUNTIF(C$3:C1291,C1291)</f>
        <v>1</v>
      </c>
      <c r="C1291" t="s">
        <v>8072</v>
      </c>
      <c r="D1291" t="s">
        <v>6820</v>
      </c>
      <c r="E1291" t="s">
        <v>273</v>
      </c>
    </row>
    <row r="1292" spans="2:5" x14ac:dyDescent="0.2">
      <c r="B1292">
        <f>COUNTIF(C$3:C1292,C1292)</f>
        <v>1</v>
      </c>
      <c r="C1292" t="s">
        <v>8073</v>
      </c>
      <c r="D1292" t="s">
        <v>6821</v>
      </c>
      <c r="E1292" t="s">
        <v>273</v>
      </c>
    </row>
    <row r="1293" spans="2:5" x14ac:dyDescent="0.2">
      <c r="B1293">
        <f>COUNTIF(C$3:C1293,C1293)</f>
        <v>1</v>
      </c>
      <c r="C1293" t="s">
        <v>8074</v>
      </c>
      <c r="D1293" t="s">
        <v>6822</v>
      </c>
      <c r="E1293" t="s">
        <v>273</v>
      </c>
    </row>
    <row r="1294" spans="2:5" x14ac:dyDescent="0.2">
      <c r="B1294">
        <f>COUNTIF(C$3:C1294,C1294)</f>
        <v>1</v>
      </c>
      <c r="C1294" t="s">
        <v>8075</v>
      </c>
      <c r="D1294" t="s">
        <v>6823</v>
      </c>
      <c r="E1294" t="s">
        <v>273</v>
      </c>
    </row>
    <row r="1295" spans="2:5" x14ac:dyDescent="0.2">
      <c r="B1295">
        <f>COUNTIF(C$3:C1295,C1295)</f>
        <v>1</v>
      </c>
      <c r="C1295" t="s">
        <v>8076</v>
      </c>
      <c r="D1295" t="s">
        <v>6824</v>
      </c>
      <c r="E1295" t="s">
        <v>273</v>
      </c>
    </row>
    <row r="1296" spans="2:5" x14ac:dyDescent="0.2">
      <c r="B1296">
        <f>COUNTIF(C$3:C1296,C1296)</f>
        <v>1</v>
      </c>
      <c r="C1296" t="s">
        <v>8077</v>
      </c>
      <c r="D1296" t="s">
        <v>6825</v>
      </c>
      <c r="E1296" t="s">
        <v>273</v>
      </c>
    </row>
    <row r="1297" spans="2:5" x14ac:dyDescent="0.2">
      <c r="B1297">
        <f>COUNTIF(C$3:C1297,C1297)</f>
        <v>1</v>
      </c>
      <c r="C1297" t="s">
        <v>8078</v>
      </c>
      <c r="D1297" t="s">
        <v>6826</v>
      </c>
      <c r="E1297" t="s">
        <v>273</v>
      </c>
    </row>
    <row r="1298" spans="2:5" x14ac:dyDescent="0.2">
      <c r="B1298">
        <f>COUNTIF(C$3:C1298,C1298)</f>
        <v>1</v>
      </c>
      <c r="C1298" t="s">
        <v>8079</v>
      </c>
      <c r="D1298" t="s">
        <v>6827</v>
      </c>
      <c r="E1298" t="s">
        <v>273</v>
      </c>
    </row>
    <row r="1299" spans="2:5" x14ac:dyDescent="0.2">
      <c r="B1299">
        <f>COUNTIF(C$3:C1299,C1299)</f>
        <v>1</v>
      </c>
      <c r="C1299" t="s">
        <v>8080</v>
      </c>
      <c r="D1299" t="s">
        <v>6828</v>
      </c>
      <c r="E1299" t="s">
        <v>35</v>
      </c>
    </row>
    <row r="1300" spans="2:5" x14ac:dyDescent="0.2">
      <c r="B1300">
        <f>COUNTIF(C$3:C1300,C1300)</f>
        <v>1</v>
      </c>
      <c r="C1300" t="s">
        <v>8081</v>
      </c>
      <c r="D1300" t="s">
        <v>6829</v>
      </c>
      <c r="E1300" t="s">
        <v>35</v>
      </c>
    </row>
    <row r="1301" spans="2:5" x14ac:dyDescent="0.2">
      <c r="B1301">
        <f>COUNTIF(C$3:C1301,C1301)</f>
        <v>1</v>
      </c>
      <c r="C1301" t="s">
        <v>8082</v>
      </c>
      <c r="D1301" t="s">
        <v>6830</v>
      </c>
      <c r="E1301" t="s">
        <v>35</v>
      </c>
    </row>
    <row r="1302" spans="2:5" x14ac:dyDescent="0.2">
      <c r="B1302">
        <f>COUNTIF(C$3:C1302,C1302)</f>
        <v>1</v>
      </c>
      <c r="C1302" t="s">
        <v>8083</v>
      </c>
      <c r="D1302" t="s">
        <v>6831</v>
      </c>
      <c r="E1302" t="s">
        <v>35</v>
      </c>
    </row>
    <row r="1303" spans="2:5" x14ac:dyDescent="0.2">
      <c r="B1303">
        <f>COUNTIF(C$3:C1303,C1303)</f>
        <v>1</v>
      </c>
      <c r="C1303" t="s">
        <v>8084</v>
      </c>
      <c r="D1303" t="s">
        <v>6832</v>
      </c>
      <c r="E1303" t="s">
        <v>35</v>
      </c>
    </row>
    <row r="1304" spans="2:5" x14ac:dyDescent="0.2">
      <c r="B1304">
        <f>COUNTIF(C$3:C1304,C1304)</f>
        <v>1</v>
      </c>
      <c r="C1304" t="s">
        <v>8085</v>
      </c>
      <c r="D1304" t="s">
        <v>6833</v>
      </c>
      <c r="E1304" t="s">
        <v>35</v>
      </c>
    </row>
    <row r="1305" spans="2:5" x14ac:dyDescent="0.2">
      <c r="B1305">
        <f>COUNTIF(C$3:C1305,C1305)</f>
        <v>1</v>
      </c>
      <c r="C1305" t="s">
        <v>8086</v>
      </c>
      <c r="D1305" t="s">
        <v>6834</v>
      </c>
      <c r="E1305" t="s">
        <v>273</v>
      </c>
    </row>
    <row r="1306" spans="2:5" x14ac:dyDescent="0.2">
      <c r="B1306">
        <f>COUNTIF(C$3:C1306,C1306)</f>
        <v>1</v>
      </c>
      <c r="C1306" t="s">
        <v>8087</v>
      </c>
      <c r="D1306" t="s">
        <v>6835</v>
      </c>
      <c r="E1306" t="s">
        <v>273</v>
      </c>
    </row>
    <row r="1307" spans="2:5" x14ac:dyDescent="0.2">
      <c r="B1307">
        <f>COUNTIF(C$3:C1307,C1307)</f>
        <v>1</v>
      </c>
      <c r="C1307" t="s">
        <v>8088</v>
      </c>
      <c r="D1307" t="s">
        <v>6836</v>
      </c>
      <c r="E1307" t="s">
        <v>273</v>
      </c>
    </row>
    <row r="1308" spans="2:5" x14ac:dyDescent="0.2">
      <c r="B1308">
        <f>COUNTIF(C$3:C1308,C1308)</f>
        <v>1</v>
      </c>
      <c r="C1308" t="s">
        <v>8089</v>
      </c>
      <c r="D1308" t="s">
        <v>6837</v>
      </c>
      <c r="E1308" t="s">
        <v>273</v>
      </c>
    </row>
    <row r="1309" spans="2:5" x14ac:dyDescent="0.2">
      <c r="B1309">
        <f>COUNTIF(C$3:C1309,C1309)</f>
        <v>1</v>
      </c>
      <c r="C1309" t="s">
        <v>8090</v>
      </c>
      <c r="D1309" t="s">
        <v>6838</v>
      </c>
      <c r="E1309" t="s">
        <v>273</v>
      </c>
    </row>
    <row r="1310" spans="2:5" x14ac:dyDescent="0.2">
      <c r="B1310">
        <f>COUNTIF(C$3:C1310,C1310)</f>
        <v>1</v>
      </c>
      <c r="C1310" t="s">
        <v>8091</v>
      </c>
      <c r="D1310" t="s">
        <v>6839</v>
      </c>
      <c r="E1310" t="s">
        <v>7</v>
      </c>
    </row>
    <row r="1311" spans="2:5" x14ac:dyDescent="0.2">
      <c r="B1311">
        <f>COUNTIF(C$3:C1311,C1311)</f>
        <v>1</v>
      </c>
      <c r="C1311" t="s">
        <v>8092</v>
      </c>
      <c r="D1311" t="s">
        <v>6840</v>
      </c>
      <c r="E1311" t="s">
        <v>7</v>
      </c>
    </row>
    <row r="1312" spans="2:5" x14ac:dyDescent="0.2">
      <c r="B1312">
        <f>COUNTIF(C$3:C1312,C1312)</f>
        <v>1</v>
      </c>
      <c r="C1312" t="s">
        <v>8093</v>
      </c>
      <c r="D1312" t="s">
        <v>6841</v>
      </c>
      <c r="E1312" t="s">
        <v>7</v>
      </c>
    </row>
    <row r="1313" spans="2:5" x14ac:dyDescent="0.2">
      <c r="B1313">
        <f>COUNTIF(C$3:C1313,C1313)</f>
        <v>1</v>
      </c>
      <c r="C1313" t="s">
        <v>8094</v>
      </c>
      <c r="D1313" t="s">
        <v>6842</v>
      </c>
      <c r="E1313" t="s">
        <v>7</v>
      </c>
    </row>
    <row r="1314" spans="2:5" x14ac:dyDescent="0.2">
      <c r="B1314">
        <f>COUNTIF(C$3:C1314,C1314)</f>
        <v>1</v>
      </c>
      <c r="C1314" t="s">
        <v>8095</v>
      </c>
      <c r="D1314" t="s">
        <v>6843</v>
      </c>
      <c r="E1314" t="s">
        <v>7</v>
      </c>
    </row>
    <row r="1315" spans="2:5" x14ac:dyDescent="0.2">
      <c r="B1315">
        <f>COUNTIF(C$3:C1315,C1315)</f>
        <v>1</v>
      </c>
      <c r="C1315" t="s">
        <v>8096</v>
      </c>
      <c r="D1315" t="s">
        <v>6844</v>
      </c>
      <c r="E1315" t="s">
        <v>7</v>
      </c>
    </row>
    <row r="1316" spans="2:5" x14ac:dyDescent="0.2">
      <c r="B1316">
        <f>COUNTIF(C$3:C1316,C1316)</f>
        <v>2</v>
      </c>
      <c r="C1316" t="s">
        <v>8097</v>
      </c>
      <c r="D1316" t="s">
        <v>6845</v>
      </c>
      <c r="E1316" t="s">
        <v>273</v>
      </c>
    </row>
    <row r="1317" spans="2:5" x14ac:dyDescent="0.2">
      <c r="B1317">
        <f>COUNTIF(C$3:C1317,C1317)</f>
        <v>1</v>
      </c>
      <c r="C1317" t="s">
        <v>8098</v>
      </c>
      <c r="D1317" t="s">
        <v>6846</v>
      </c>
      <c r="E1317" t="s">
        <v>35</v>
      </c>
    </row>
    <row r="1318" spans="2:5" x14ac:dyDescent="0.2">
      <c r="B1318">
        <f>COUNTIF(C$3:C1318,C1318)</f>
        <v>1</v>
      </c>
      <c r="C1318" t="s">
        <v>8099</v>
      </c>
      <c r="D1318" t="s">
        <v>6847</v>
      </c>
      <c r="E1318" t="s">
        <v>35</v>
      </c>
    </row>
    <row r="1319" spans="2:5" x14ac:dyDescent="0.2">
      <c r="B1319">
        <f>COUNTIF(C$3:C1319,C1319)</f>
        <v>1</v>
      </c>
      <c r="C1319" t="s">
        <v>8100</v>
      </c>
      <c r="D1319" t="s">
        <v>6848</v>
      </c>
      <c r="E1319" t="s">
        <v>35</v>
      </c>
    </row>
    <row r="1320" spans="2:5" x14ac:dyDescent="0.2">
      <c r="B1320">
        <f>COUNTIF(C$3:C1320,C1320)</f>
        <v>5</v>
      </c>
      <c r="C1320" t="s">
        <v>7059</v>
      </c>
      <c r="D1320" t="s">
        <v>6849</v>
      </c>
      <c r="E1320" t="s">
        <v>273</v>
      </c>
    </row>
    <row r="1321" spans="2:5" x14ac:dyDescent="0.2">
      <c r="B1321">
        <f>COUNTIF(C$3:C1321,C1321)</f>
        <v>1</v>
      </c>
      <c r="C1321" t="s">
        <v>8101</v>
      </c>
      <c r="D1321" t="s">
        <v>6850</v>
      </c>
      <c r="E1321" t="s">
        <v>35</v>
      </c>
    </row>
    <row r="1322" spans="2:5" x14ac:dyDescent="0.2">
      <c r="B1322">
        <f>COUNTIF(C$3:C1322,C1322)</f>
        <v>1</v>
      </c>
      <c r="C1322" t="s">
        <v>8102</v>
      </c>
      <c r="D1322" t="s">
        <v>6851</v>
      </c>
      <c r="E1322" t="s">
        <v>35</v>
      </c>
    </row>
    <row r="1323" spans="2:5" x14ac:dyDescent="0.2">
      <c r="B1323">
        <f>COUNTIF(C$3:C1323,C1323)</f>
        <v>1</v>
      </c>
      <c r="C1323" t="s">
        <v>8103</v>
      </c>
      <c r="D1323" t="s">
        <v>6852</v>
      </c>
      <c r="E1323" t="s">
        <v>273</v>
      </c>
    </row>
    <row r="1324" spans="2:5" x14ac:dyDescent="0.2">
      <c r="B1324">
        <f>COUNTIF(C$3:C1324,C1324)</f>
        <v>1</v>
      </c>
      <c r="C1324" t="s">
        <v>8104</v>
      </c>
      <c r="D1324" t="s">
        <v>6853</v>
      </c>
      <c r="E1324" t="s">
        <v>35</v>
      </c>
    </row>
    <row r="1325" spans="2:5" x14ac:dyDescent="0.2">
      <c r="B1325">
        <f>COUNTIF(C$3:C1325,C1325)</f>
        <v>1</v>
      </c>
      <c r="C1325" t="s">
        <v>8105</v>
      </c>
      <c r="D1325" t="s">
        <v>6854</v>
      </c>
      <c r="E1325" t="s">
        <v>35</v>
      </c>
    </row>
    <row r="1326" spans="2:5" x14ac:dyDescent="0.2">
      <c r="B1326">
        <f>COUNTIF(C$3:C1326,C1326)</f>
        <v>3</v>
      </c>
      <c r="C1326" t="s">
        <v>8106</v>
      </c>
      <c r="D1326" t="s">
        <v>6855</v>
      </c>
      <c r="E1326" t="s">
        <v>273</v>
      </c>
    </row>
    <row r="1327" spans="2:5" x14ac:dyDescent="0.2">
      <c r="B1327">
        <f>COUNTIF(C$3:C1327,C1327)</f>
        <v>1</v>
      </c>
      <c r="C1327" t="s">
        <v>8107</v>
      </c>
      <c r="D1327" t="s">
        <v>6856</v>
      </c>
      <c r="E1327" t="s">
        <v>35</v>
      </c>
    </row>
    <row r="1328" spans="2:5" x14ac:dyDescent="0.2">
      <c r="B1328">
        <f>COUNTIF(C$3:C1328,C1328)</f>
        <v>1</v>
      </c>
      <c r="C1328" t="s">
        <v>8108</v>
      </c>
      <c r="D1328" t="s">
        <v>6857</v>
      </c>
      <c r="E1328" t="s">
        <v>35</v>
      </c>
    </row>
    <row r="1329" spans="2:5" x14ac:dyDescent="0.2">
      <c r="B1329">
        <f>COUNTIF(C$3:C1329,C1329)</f>
        <v>1</v>
      </c>
      <c r="C1329" t="s">
        <v>8109</v>
      </c>
      <c r="D1329" t="s">
        <v>6858</v>
      </c>
      <c r="E1329" t="s">
        <v>35</v>
      </c>
    </row>
    <row r="1330" spans="2:5" x14ac:dyDescent="0.2">
      <c r="B1330">
        <f>COUNTIF(C$3:C1330,C1330)</f>
        <v>1</v>
      </c>
      <c r="C1330" t="s">
        <v>8110</v>
      </c>
      <c r="D1330" t="s">
        <v>6859</v>
      </c>
      <c r="E1330" t="s">
        <v>35</v>
      </c>
    </row>
    <row r="1331" spans="2:5" x14ac:dyDescent="0.2">
      <c r="B1331">
        <f>COUNTIF(C$3:C1331,C1331)</f>
        <v>1</v>
      </c>
      <c r="C1331" t="s">
        <v>8111</v>
      </c>
      <c r="D1331" t="s">
        <v>6860</v>
      </c>
      <c r="E1331" t="s">
        <v>35</v>
      </c>
    </row>
    <row r="1332" spans="2:5" x14ac:dyDescent="0.2">
      <c r="B1332">
        <f>COUNTIF(C$3:C1332,C1332)</f>
        <v>1</v>
      </c>
      <c r="C1332" t="s">
        <v>8112</v>
      </c>
      <c r="D1332" t="s">
        <v>6861</v>
      </c>
      <c r="E1332" t="s">
        <v>35</v>
      </c>
    </row>
    <row r="1333" spans="2:5" x14ac:dyDescent="0.2">
      <c r="B1333">
        <f>COUNTIF(C$3:C1333,C1333)</f>
        <v>1</v>
      </c>
      <c r="C1333" t="s">
        <v>8113</v>
      </c>
      <c r="D1333" t="s">
        <v>6862</v>
      </c>
      <c r="E1333" t="s">
        <v>35</v>
      </c>
    </row>
    <row r="1334" spans="2:5" x14ac:dyDescent="0.2">
      <c r="B1334">
        <f>COUNTIF(C$3:C1334,C1334)</f>
        <v>1</v>
      </c>
      <c r="C1334" t="s">
        <v>8114</v>
      </c>
      <c r="D1334" t="s">
        <v>6863</v>
      </c>
      <c r="E1334" t="s">
        <v>273</v>
      </c>
    </row>
    <row r="1335" spans="2:5" x14ac:dyDescent="0.2">
      <c r="B1335">
        <f>COUNTIF(C$3:C1335,C1335)</f>
        <v>1</v>
      </c>
      <c r="C1335" t="s">
        <v>8115</v>
      </c>
      <c r="D1335" t="s">
        <v>6864</v>
      </c>
      <c r="E1335" t="s">
        <v>35</v>
      </c>
    </row>
    <row r="1336" spans="2:5" x14ac:dyDescent="0.2">
      <c r="B1336">
        <f>COUNTIF(C$3:C1336,C1336)</f>
        <v>1</v>
      </c>
      <c r="C1336" t="s">
        <v>8116</v>
      </c>
      <c r="D1336" t="s">
        <v>6865</v>
      </c>
      <c r="E1336" t="s">
        <v>35</v>
      </c>
    </row>
    <row r="1337" spans="2:5" x14ac:dyDescent="0.2">
      <c r="B1337">
        <f>COUNTIF(C$3:C1337,C1337)</f>
        <v>1</v>
      </c>
      <c r="C1337" t="s">
        <v>8117</v>
      </c>
      <c r="D1337" t="s">
        <v>6866</v>
      </c>
      <c r="E1337" t="s">
        <v>35</v>
      </c>
    </row>
    <row r="1338" spans="2:5" x14ac:dyDescent="0.2">
      <c r="B1338">
        <f>COUNTIF(C$3:C1338,C1338)</f>
        <v>1</v>
      </c>
      <c r="C1338" t="s">
        <v>8118</v>
      </c>
      <c r="D1338" t="s">
        <v>6867</v>
      </c>
      <c r="E1338" t="s">
        <v>1713</v>
      </c>
    </row>
    <row r="1339" spans="2:5" x14ac:dyDescent="0.2">
      <c r="B1339">
        <f>COUNTIF(C$3:C1339,C1339)</f>
        <v>1</v>
      </c>
      <c r="C1339" t="s">
        <v>8119</v>
      </c>
      <c r="D1339" t="s">
        <v>6868</v>
      </c>
      <c r="E1339" t="s">
        <v>273</v>
      </c>
    </row>
    <row r="1340" spans="2:5" x14ac:dyDescent="0.2">
      <c r="B1340">
        <f>COUNTIF(C$3:C1340,C1340)</f>
        <v>1</v>
      </c>
      <c r="C1340" t="s">
        <v>8120</v>
      </c>
      <c r="D1340" t="s">
        <v>6869</v>
      </c>
      <c r="E1340" t="s">
        <v>273</v>
      </c>
    </row>
    <row r="1341" spans="2:5" x14ac:dyDescent="0.2">
      <c r="B1341">
        <f>COUNTIF(C$3:C1341,C1341)</f>
        <v>1</v>
      </c>
      <c r="C1341" t="s">
        <v>8121</v>
      </c>
      <c r="D1341" t="s">
        <v>6870</v>
      </c>
      <c r="E1341" t="s">
        <v>273</v>
      </c>
    </row>
    <row r="1342" spans="2:5" x14ac:dyDescent="0.2">
      <c r="B1342">
        <f>COUNTIF(C$3:C1342,C1342)</f>
        <v>1</v>
      </c>
      <c r="C1342" t="s">
        <v>8122</v>
      </c>
      <c r="D1342" t="s">
        <v>6871</v>
      </c>
      <c r="E1342" t="s">
        <v>35</v>
      </c>
    </row>
    <row r="1343" spans="2:5" x14ac:dyDescent="0.2">
      <c r="B1343">
        <f>COUNTIF(C$3:C1343,C1343)</f>
        <v>1</v>
      </c>
      <c r="C1343" t="s">
        <v>8123</v>
      </c>
      <c r="D1343" t="s">
        <v>6872</v>
      </c>
      <c r="E1343" t="s">
        <v>35</v>
      </c>
    </row>
    <row r="1344" spans="2:5" x14ac:dyDescent="0.2">
      <c r="B1344">
        <f>COUNTIF(C$3:C1344,C1344)</f>
        <v>1</v>
      </c>
      <c r="C1344" t="s">
        <v>8124</v>
      </c>
      <c r="D1344" t="s">
        <v>6873</v>
      </c>
      <c r="E1344" t="s">
        <v>35</v>
      </c>
    </row>
    <row r="1345" spans="2:5" x14ac:dyDescent="0.2">
      <c r="B1345">
        <f>COUNTIF(C$3:C1345,C1345)</f>
        <v>1</v>
      </c>
      <c r="C1345" t="s">
        <v>8125</v>
      </c>
      <c r="D1345" t="s">
        <v>6874</v>
      </c>
      <c r="E1345" t="s">
        <v>273</v>
      </c>
    </row>
    <row r="1346" spans="2:5" x14ac:dyDescent="0.2">
      <c r="B1346">
        <f>COUNTIF(C$3:C1346,C1346)</f>
        <v>1</v>
      </c>
      <c r="C1346" t="s">
        <v>8126</v>
      </c>
      <c r="D1346" t="s">
        <v>6875</v>
      </c>
      <c r="E1346" t="s">
        <v>273</v>
      </c>
    </row>
    <row r="1347" spans="2:5" x14ac:dyDescent="0.2">
      <c r="B1347">
        <f>COUNTIF(C$3:C1347,C1347)</f>
        <v>1</v>
      </c>
      <c r="C1347" t="s">
        <v>8127</v>
      </c>
      <c r="D1347" t="s">
        <v>6876</v>
      </c>
      <c r="E1347" t="s">
        <v>273</v>
      </c>
    </row>
    <row r="1348" spans="2:5" x14ac:dyDescent="0.2">
      <c r="B1348">
        <f>COUNTIF(C$3:C1348,C1348)</f>
        <v>1</v>
      </c>
      <c r="C1348" t="s">
        <v>8128</v>
      </c>
      <c r="D1348" t="s">
        <v>6877</v>
      </c>
      <c r="E1348" t="s">
        <v>35</v>
      </c>
    </row>
    <row r="1349" spans="2:5" x14ac:dyDescent="0.2">
      <c r="B1349">
        <f>COUNTIF(C$3:C1349,C1349)</f>
        <v>1</v>
      </c>
      <c r="C1349" t="s">
        <v>8129</v>
      </c>
      <c r="D1349" t="s">
        <v>6878</v>
      </c>
      <c r="E1349" t="s">
        <v>35</v>
      </c>
    </row>
    <row r="1350" spans="2:5" x14ac:dyDescent="0.2">
      <c r="B1350">
        <f>COUNTIF(C$3:C1350,C1350)</f>
        <v>1</v>
      </c>
      <c r="C1350" t="s">
        <v>8130</v>
      </c>
      <c r="D1350" t="s">
        <v>6879</v>
      </c>
      <c r="E1350" t="s">
        <v>35</v>
      </c>
    </row>
    <row r="1351" spans="2:5" x14ac:dyDescent="0.2">
      <c r="B1351">
        <f>COUNTIF(C$3:C1351,C1351)</f>
        <v>1</v>
      </c>
      <c r="C1351" t="s">
        <v>8131</v>
      </c>
      <c r="D1351" t="s">
        <v>6880</v>
      </c>
      <c r="E1351" t="s">
        <v>1736</v>
      </c>
    </row>
    <row r="1352" spans="2:5" x14ac:dyDescent="0.2">
      <c r="B1352">
        <f>COUNTIF(C$3:C1352,C1352)</f>
        <v>1</v>
      </c>
      <c r="C1352" t="s">
        <v>828</v>
      </c>
      <c r="D1352" t="s">
        <v>6881</v>
      </c>
      <c r="E1352" t="s">
        <v>35</v>
      </c>
    </row>
    <row r="1353" spans="2:5" x14ac:dyDescent="0.2">
      <c r="B1353">
        <f>COUNTIF(C$3:C1353,C1353)</f>
        <v>3</v>
      </c>
      <c r="C1353" t="s">
        <v>167</v>
      </c>
      <c r="D1353" t="s">
        <v>6882</v>
      </c>
      <c r="E1353" t="s">
        <v>35</v>
      </c>
    </row>
    <row r="1354" spans="2:5" x14ac:dyDescent="0.2">
      <c r="B1354">
        <f>COUNTIF(C$3:C1354,C1354)</f>
        <v>1</v>
      </c>
      <c r="C1354" t="s">
        <v>8132</v>
      </c>
      <c r="D1354" t="s">
        <v>6883</v>
      </c>
      <c r="E1354" t="s">
        <v>7</v>
      </c>
    </row>
    <row r="1355" spans="2:5" x14ac:dyDescent="0.2">
      <c r="B1355">
        <f>COUNTIF(C$3:C1355,C1355)</f>
        <v>1</v>
      </c>
      <c r="C1355" t="s">
        <v>841</v>
      </c>
      <c r="D1355" t="s">
        <v>6884</v>
      </c>
      <c r="E1355" t="s">
        <v>273</v>
      </c>
    </row>
    <row r="1356" spans="2:5" x14ac:dyDescent="0.2">
      <c r="B1356">
        <f>COUNTIF(C$3:C1356,C1356)</f>
        <v>1</v>
      </c>
      <c r="C1356" t="s">
        <v>842</v>
      </c>
      <c r="D1356" t="s">
        <v>6885</v>
      </c>
      <c r="E1356" t="s">
        <v>273</v>
      </c>
    </row>
    <row r="1357" spans="2:5" x14ac:dyDescent="0.2">
      <c r="B1357">
        <f>COUNTIF(C$3:C1357,C1357)</f>
        <v>1</v>
      </c>
      <c r="C1357" t="s">
        <v>8133</v>
      </c>
      <c r="D1357" t="s">
        <v>6886</v>
      </c>
      <c r="E1357" t="s">
        <v>273</v>
      </c>
    </row>
    <row r="1358" spans="2:5" x14ac:dyDescent="0.2">
      <c r="B1358">
        <f>COUNTIF(C$3:C1358,C1358)</f>
        <v>1</v>
      </c>
      <c r="C1358" t="s">
        <v>8134</v>
      </c>
      <c r="D1358" t="s">
        <v>6887</v>
      </c>
      <c r="E1358" t="s">
        <v>35</v>
      </c>
    </row>
    <row r="1359" spans="2:5" x14ac:dyDescent="0.2">
      <c r="B1359">
        <f>COUNTIF(C$3:C1359,C1359)</f>
        <v>1</v>
      </c>
      <c r="C1359" t="s">
        <v>8135</v>
      </c>
      <c r="D1359" t="s">
        <v>6888</v>
      </c>
      <c r="E1359" t="s">
        <v>35</v>
      </c>
    </row>
    <row r="1360" spans="2:5" x14ac:dyDescent="0.2">
      <c r="B1360">
        <f>COUNTIF(C$3:C1360,C1360)</f>
        <v>1</v>
      </c>
      <c r="C1360" t="s">
        <v>8136</v>
      </c>
      <c r="D1360" t="s">
        <v>6889</v>
      </c>
      <c r="E1360" t="s">
        <v>35</v>
      </c>
    </row>
    <row r="1361" spans="2:5" x14ac:dyDescent="0.2">
      <c r="B1361">
        <f>COUNTIF(C$3:C1361,C1361)</f>
        <v>1</v>
      </c>
      <c r="C1361" t="s">
        <v>8137</v>
      </c>
      <c r="D1361" t="s">
        <v>6890</v>
      </c>
      <c r="E1361" t="s">
        <v>35</v>
      </c>
    </row>
    <row r="1362" spans="2:5" x14ac:dyDescent="0.2">
      <c r="B1362">
        <f>COUNTIF(C$3:C1362,C1362)</f>
        <v>1</v>
      </c>
      <c r="C1362" t="s">
        <v>8138</v>
      </c>
      <c r="D1362" t="s">
        <v>6891</v>
      </c>
      <c r="E1362" t="s">
        <v>35</v>
      </c>
    </row>
    <row r="1363" spans="2:5" x14ac:dyDescent="0.2">
      <c r="B1363">
        <f>COUNTIF(C$3:C1363,C1363)</f>
        <v>1</v>
      </c>
      <c r="C1363" t="s">
        <v>8139</v>
      </c>
      <c r="D1363" t="s">
        <v>6892</v>
      </c>
      <c r="E1363" t="s">
        <v>35</v>
      </c>
    </row>
    <row r="1364" spans="2:5" x14ac:dyDescent="0.2">
      <c r="B1364">
        <f>COUNTIF(C$3:C1364,C1364)</f>
        <v>1</v>
      </c>
      <c r="C1364" t="s">
        <v>8140</v>
      </c>
      <c r="D1364" t="s">
        <v>6893</v>
      </c>
      <c r="E1364" t="s">
        <v>35</v>
      </c>
    </row>
    <row r="1365" spans="2:5" x14ac:dyDescent="0.2">
      <c r="B1365">
        <f>COUNTIF(C$3:C1365,C1365)</f>
        <v>1</v>
      </c>
      <c r="C1365" t="s">
        <v>8141</v>
      </c>
      <c r="D1365" t="s">
        <v>6894</v>
      </c>
      <c r="E1365" t="s">
        <v>35</v>
      </c>
    </row>
    <row r="1366" spans="2:5" x14ac:dyDescent="0.2">
      <c r="B1366">
        <f>COUNTIF(C$3:C1366,C1366)</f>
        <v>1</v>
      </c>
      <c r="C1366" t="s">
        <v>922</v>
      </c>
      <c r="D1366" t="s">
        <v>6895</v>
      </c>
      <c r="E1366" t="s">
        <v>35</v>
      </c>
    </row>
    <row r="1367" spans="2:5" x14ac:dyDescent="0.2">
      <c r="B1367">
        <f>COUNTIF(C$3:C1367,C1367)</f>
        <v>1</v>
      </c>
      <c r="C1367" t="s">
        <v>8142</v>
      </c>
      <c r="D1367" t="s">
        <v>6896</v>
      </c>
      <c r="E1367" t="s">
        <v>35</v>
      </c>
    </row>
    <row r="1368" spans="2:5" x14ac:dyDescent="0.2">
      <c r="B1368">
        <f>COUNTIF(C$3:C1368,C1368)</f>
        <v>1</v>
      </c>
      <c r="C1368" t="s">
        <v>8143</v>
      </c>
      <c r="D1368" t="s">
        <v>6897</v>
      </c>
      <c r="E1368" t="s">
        <v>35</v>
      </c>
    </row>
    <row r="1369" spans="2:5" x14ac:dyDescent="0.2">
      <c r="B1369">
        <f>COUNTIF(C$3:C1369,C1369)</f>
        <v>1</v>
      </c>
      <c r="C1369" t="s">
        <v>8144</v>
      </c>
      <c r="D1369" t="s">
        <v>6898</v>
      </c>
      <c r="E1369" t="s">
        <v>35</v>
      </c>
    </row>
    <row r="1370" spans="2:5" x14ac:dyDescent="0.2">
      <c r="B1370">
        <f>COUNTIF(C$3:C1370,C1370)</f>
        <v>1</v>
      </c>
      <c r="C1370" t="s">
        <v>8145</v>
      </c>
      <c r="D1370" t="s">
        <v>6899</v>
      </c>
      <c r="E1370" t="s">
        <v>35</v>
      </c>
    </row>
    <row r="1371" spans="2:5" x14ac:dyDescent="0.2">
      <c r="B1371">
        <f>COUNTIF(C$3:C1371,C1371)</f>
        <v>1</v>
      </c>
      <c r="C1371" t="s">
        <v>8146</v>
      </c>
      <c r="D1371" t="s">
        <v>6900</v>
      </c>
      <c r="E1371" t="s">
        <v>35</v>
      </c>
    </row>
    <row r="1372" spans="2:5" x14ac:dyDescent="0.2">
      <c r="B1372">
        <f>COUNTIF(C$3:C1372,C1372)</f>
        <v>1</v>
      </c>
      <c r="C1372" t="s">
        <v>8147</v>
      </c>
      <c r="D1372" t="s">
        <v>6901</v>
      </c>
      <c r="E1372" t="s">
        <v>35</v>
      </c>
    </row>
    <row r="1373" spans="2:5" x14ac:dyDescent="0.2">
      <c r="B1373">
        <f>COUNTIF(C$3:C1373,C1373)</f>
        <v>1</v>
      </c>
      <c r="C1373" t="s">
        <v>8148</v>
      </c>
      <c r="D1373" t="s">
        <v>6902</v>
      </c>
      <c r="E1373" t="s">
        <v>35</v>
      </c>
    </row>
    <row r="1374" spans="2:5" x14ac:dyDescent="0.2">
      <c r="B1374">
        <f>COUNTIF(C$3:C1374,C1374)</f>
        <v>1</v>
      </c>
      <c r="C1374" t="s">
        <v>927</v>
      </c>
      <c r="D1374" t="s">
        <v>6903</v>
      </c>
      <c r="E1374" t="s">
        <v>35</v>
      </c>
    </row>
    <row r="1375" spans="2:5" x14ac:dyDescent="0.2">
      <c r="B1375">
        <f>COUNTIF(C$3:C1375,C1375)</f>
        <v>1</v>
      </c>
      <c r="C1375" t="s">
        <v>8149</v>
      </c>
      <c r="D1375" t="s">
        <v>6904</v>
      </c>
      <c r="E1375" t="s">
        <v>35</v>
      </c>
    </row>
    <row r="1376" spans="2:5" x14ac:dyDescent="0.2">
      <c r="B1376">
        <f>COUNTIF(C$3:C1376,C1376)</f>
        <v>1</v>
      </c>
      <c r="C1376" t="s">
        <v>8150</v>
      </c>
      <c r="D1376" t="s">
        <v>6905</v>
      </c>
      <c r="E1376" t="s">
        <v>35</v>
      </c>
    </row>
    <row r="1377" spans="2:5" x14ac:dyDescent="0.2">
      <c r="B1377">
        <f>COUNTIF(C$3:C1377,C1377)</f>
        <v>1</v>
      </c>
      <c r="C1377" t="s">
        <v>8151</v>
      </c>
      <c r="D1377" t="s">
        <v>6906</v>
      </c>
      <c r="E1377" t="s">
        <v>35</v>
      </c>
    </row>
    <row r="1378" spans="2:5" x14ac:dyDescent="0.2">
      <c r="B1378">
        <f>COUNTIF(C$3:C1378,C1378)</f>
        <v>1</v>
      </c>
      <c r="C1378" t="s">
        <v>8152</v>
      </c>
      <c r="D1378" t="s">
        <v>6907</v>
      </c>
      <c r="E1378" t="s">
        <v>273</v>
      </c>
    </row>
    <row r="1379" spans="2:5" x14ac:dyDescent="0.2">
      <c r="B1379">
        <f>COUNTIF(C$3:C1379,C1379)</f>
        <v>1</v>
      </c>
      <c r="C1379" t="s">
        <v>8153</v>
      </c>
      <c r="D1379" t="s">
        <v>6908</v>
      </c>
      <c r="E1379" t="s">
        <v>35</v>
      </c>
    </row>
    <row r="1380" spans="2:5" x14ac:dyDescent="0.2">
      <c r="B1380">
        <f>COUNTIF(C$3:C1380,C1380)</f>
        <v>1</v>
      </c>
      <c r="C1380" t="s">
        <v>8154</v>
      </c>
      <c r="D1380" t="s">
        <v>6909</v>
      </c>
      <c r="E1380" t="s">
        <v>35</v>
      </c>
    </row>
    <row r="1381" spans="2:5" x14ac:dyDescent="0.2">
      <c r="B1381">
        <f>COUNTIF(C$3:C1381,C1381)</f>
        <v>1</v>
      </c>
      <c r="C1381" t="s">
        <v>8155</v>
      </c>
      <c r="D1381" t="s">
        <v>6910</v>
      </c>
      <c r="E1381" t="s">
        <v>35</v>
      </c>
    </row>
    <row r="1382" spans="2:5" x14ac:dyDescent="0.2">
      <c r="B1382">
        <f>COUNTIF(C$3:C1382,C1382)</f>
        <v>1</v>
      </c>
      <c r="C1382" t="s">
        <v>8156</v>
      </c>
      <c r="D1382" t="s">
        <v>6911</v>
      </c>
      <c r="E1382" t="s">
        <v>35</v>
      </c>
    </row>
    <row r="1383" spans="2:5" x14ac:dyDescent="0.2">
      <c r="B1383">
        <f>COUNTIF(C$3:C1383,C1383)</f>
        <v>1</v>
      </c>
      <c r="C1383" t="s">
        <v>8157</v>
      </c>
      <c r="D1383" t="s">
        <v>6912</v>
      </c>
      <c r="E1383" t="s">
        <v>35</v>
      </c>
    </row>
    <row r="1384" spans="2:5" x14ac:dyDescent="0.2">
      <c r="B1384">
        <f>COUNTIF(C$3:C1384,C1384)</f>
        <v>1</v>
      </c>
      <c r="C1384" t="s">
        <v>8158</v>
      </c>
      <c r="D1384" t="s">
        <v>6913</v>
      </c>
      <c r="E1384" t="s">
        <v>35</v>
      </c>
    </row>
    <row r="1385" spans="2:5" x14ac:dyDescent="0.2">
      <c r="B1385">
        <f>COUNTIF(C$3:C1385,C1385)</f>
        <v>1</v>
      </c>
      <c r="C1385" t="s">
        <v>8159</v>
      </c>
      <c r="D1385" t="s">
        <v>6914</v>
      </c>
      <c r="E1385" t="s">
        <v>273</v>
      </c>
    </row>
    <row r="1386" spans="2:5" x14ac:dyDescent="0.2">
      <c r="B1386">
        <f>COUNTIF(C$3:C1386,C1386)</f>
        <v>1</v>
      </c>
      <c r="C1386" t="s">
        <v>8160</v>
      </c>
      <c r="D1386" t="s">
        <v>6915</v>
      </c>
      <c r="E1386" t="s">
        <v>273</v>
      </c>
    </row>
    <row r="1387" spans="2:5" x14ac:dyDescent="0.2">
      <c r="B1387">
        <f>COUNTIF(C$3:C1387,C1387)</f>
        <v>1</v>
      </c>
      <c r="C1387" t="s">
        <v>939</v>
      </c>
      <c r="D1387" t="s">
        <v>6916</v>
      </c>
      <c r="E1387" t="s">
        <v>273</v>
      </c>
    </row>
    <row r="1388" spans="2:5" x14ac:dyDescent="0.2">
      <c r="B1388">
        <f>COUNTIF(C$3:C1388,C1388)</f>
        <v>1</v>
      </c>
      <c r="C1388" t="s">
        <v>8161</v>
      </c>
      <c r="D1388" t="s">
        <v>6917</v>
      </c>
      <c r="E1388" t="s">
        <v>1699</v>
      </c>
    </row>
    <row r="1389" spans="2:5" x14ac:dyDescent="0.2">
      <c r="B1389">
        <f>COUNTIF(C$3:C1389,C1389)</f>
        <v>1</v>
      </c>
      <c r="C1389" t="s">
        <v>8162</v>
      </c>
      <c r="D1389" t="s">
        <v>6918</v>
      </c>
      <c r="E1389" t="s">
        <v>1693</v>
      </c>
    </row>
    <row r="1390" spans="2:5" x14ac:dyDescent="0.2">
      <c r="B1390">
        <f>COUNTIF(C$3:C1390,C1390)</f>
        <v>1</v>
      </c>
      <c r="C1390" t="s">
        <v>8163</v>
      </c>
      <c r="D1390" t="s">
        <v>6919</v>
      </c>
      <c r="E1390" t="s">
        <v>1693</v>
      </c>
    </row>
    <row r="1391" spans="2:5" x14ac:dyDescent="0.2">
      <c r="B1391">
        <f>COUNTIF(C$3:C1391,C1391)</f>
        <v>1</v>
      </c>
      <c r="C1391" t="s">
        <v>8164</v>
      </c>
      <c r="D1391" t="s">
        <v>6920</v>
      </c>
      <c r="E1391" t="s">
        <v>1693</v>
      </c>
    </row>
    <row r="1392" spans="2:5" x14ac:dyDescent="0.2">
      <c r="B1392">
        <f>COUNTIF(C$3:C1392,C1392)</f>
        <v>1</v>
      </c>
      <c r="C1392" t="s">
        <v>500</v>
      </c>
      <c r="D1392" t="s">
        <v>6921</v>
      </c>
      <c r="E1392" t="s">
        <v>1045</v>
      </c>
    </row>
    <row r="1393" spans="2:5" x14ac:dyDescent="0.2">
      <c r="B1393">
        <f>COUNTIF(C$3:C1393,C1393)</f>
        <v>1</v>
      </c>
      <c r="C1393" t="s">
        <v>8165</v>
      </c>
      <c r="D1393" t="s">
        <v>6922</v>
      </c>
      <c r="E1393" t="s">
        <v>35</v>
      </c>
    </row>
    <row r="1394" spans="2:5" x14ac:dyDescent="0.2">
      <c r="B1394">
        <f>COUNTIF(C$3:C1394,C1394)</f>
        <v>1</v>
      </c>
      <c r="C1394" t="s">
        <v>8166</v>
      </c>
      <c r="D1394" t="s">
        <v>6923</v>
      </c>
      <c r="E1394" t="s">
        <v>35</v>
      </c>
    </row>
    <row r="1395" spans="2:5" x14ac:dyDescent="0.2">
      <c r="B1395">
        <f>COUNTIF(C$3:C1395,C1395)</f>
        <v>1</v>
      </c>
      <c r="C1395" t="s">
        <v>8167</v>
      </c>
      <c r="D1395" t="s">
        <v>6924</v>
      </c>
      <c r="E1395" t="s">
        <v>35</v>
      </c>
    </row>
    <row r="1396" spans="2:5" x14ac:dyDescent="0.2">
      <c r="B1396">
        <f>COUNTIF(C$3:C1396,C1396)</f>
        <v>1</v>
      </c>
      <c r="C1396" t="s">
        <v>8168</v>
      </c>
      <c r="D1396" t="s">
        <v>6925</v>
      </c>
      <c r="E1396" t="s">
        <v>35</v>
      </c>
    </row>
    <row r="1397" spans="2:5" x14ac:dyDescent="0.2">
      <c r="B1397">
        <f>COUNTIF(C$3:C1397,C1397)</f>
        <v>1</v>
      </c>
      <c r="C1397" t="s">
        <v>8169</v>
      </c>
      <c r="D1397" t="s">
        <v>6926</v>
      </c>
      <c r="E1397" t="s">
        <v>35</v>
      </c>
    </row>
    <row r="1398" spans="2:5" x14ac:dyDescent="0.2">
      <c r="B1398">
        <f>COUNTIF(C$3:C1398,C1398)</f>
        <v>1</v>
      </c>
      <c r="C1398" t="s">
        <v>8170</v>
      </c>
      <c r="D1398" t="s">
        <v>6927</v>
      </c>
      <c r="E1398" t="s">
        <v>35</v>
      </c>
    </row>
    <row r="1399" spans="2:5" x14ac:dyDescent="0.2">
      <c r="B1399">
        <f>COUNTIF(C$3:C1399,C1399)</f>
        <v>1</v>
      </c>
      <c r="C1399" t="s">
        <v>8171</v>
      </c>
      <c r="D1399" t="s">
        <v>6928</v>
      </c>
      <c r="E1399" t="s">
        <v>35</v>
      </c>
    </row>
    <row r="1400" spans="2:5" x14ac:dyDescent="0.2">
      <c r="B1400">
        <f>COUNTIF(C$3:C1400,C1400)</f>
        <v>1</v>
      </c>
      <c r="C1400" t="s">
        <v>8172</v>
      </c>
      <c r="D1400" t="s">
        <v>6929</v>
      </c>
      <c r="E1400" t="s">
        <v>35</v>
      </c>
    </row>
    <row r="1401" spans="2:5" x14ac:dyDescent="0.2">
      <c r="B1401">
        <f>COUNTIF(C$3:C1401,C1401)</f>
        <v>1</v>
      </c>
      <c r="C1401" t="s">
        <v>8173</v>
      </c>
      <c r="D1401" t="s">
        <v>6930</v>
      </c>
      <c r="E1401" t="s">
        <v>35</v>
      </c>
    </row>
    <row r="1402" spans="2:5" x14ac:dyDescent="0.2">
      <c r="B1402">
        <f>COUNTIF(C$3:C1402,C1402)</f>
        <v>1</v>
      </c>
      <c r="C1402" t="s">
        <v>8174</v>
      </c>
      <c r="D1402" t="s">
        <v>6931</v>
      </c>
      <c r="E1402" t="s">
        <v>35</v>
      </c>
    </row>
    <row r="1403" spans="2:5" x14ac:dyDescent="0.2">
      <c r="B1403">
        <f>COUNTIF(C$3:C1403,C1403)</f>
        <v>1</v>
      </c>
      <c r="C1403" t="s">
        <v>8175</v>
      </c>
      <c r="D1403" t="s">
        <v>6932</v>
      </c>
      <c r="E1403" t="s">
        <v>273</v>
      </c>
    </row>
    <row r="1404" spans="2:5" x14ac:dyDescent="0.2">
      <c r="B1404">
        <f>COUNTIF(C$3:C1404,C1404)</f>
        <v>1</v>
      </c>
      <c r="C1404" t="s">
        <v>8176</v>
      </c>
      <c r="D1404" t="s">
        <v>6933</v>
      </c>
      <c r="E1404" t="s">
        <v>273</v>
      </c>
    </row>
    <row r="1405" spans="2:5" x14ac:dyDescent="0.2">
      <c r="B1405">
        <f>COUNTIF(C$3:C1405,C1405)</f>
        <v>1</v>
      </c>
      <c r="C1405" t="s">
        <v>8177</v>
      </c>
      <c r="D1405" t="s">
        <v>6932</v>
      </c>
      <c r="E1405" t="s">
        <v>273</v>
      </c>
    </row>
    <row r="1406" spans="2:5" x14ac:dyDescent="0.2">
      <c r="B1406">
        <f>COUNTIF(C$3:C1406,C1406)</f>
        <v>1</v>
      </c>
      <c r="C1406" t="s">
        <v>8178</v>
      </c>
      <c r="D1406" t="s">
        <v>6933</v>
      </c>
      <c r="E1406" t="s">
        <v>273</v>
      </c>
    </row>
    <row r="1407" spans="2:5" x14ac:dyDescent="0.2">
      <c r="B1407">
        <f>COUNTIF(C$3:C1407,C1407)</f>
        <v>1</v>
      </c>
      <c r="C1407" t="s">
        <v>8179</v>
      </c>
      <c r="D1407" t="s">
        <v>6934</v>
      </c>
      <c r="E1407" t="s">
        <v>431</v>
      </c>
    </row>
    <row r="1408" spans="2:5" x14ac:dyDescent="0.2">
      <c r="B1408">
        <f>COUNTIF(C$3:C1408,C1408)</f>
        <v>1</v>
      </c>
      <c r="C1408" t="s">
        <v>8180</v>
      </c>
      <c r="D1408" t="s">
        <v>6935</v>
      </c>
      <c r="E1408" t="s">
        <v>1696</v>
      </c>
    </row>
    <row r="1409" spans="2:5" x14ac:dyDescent="0.2">
      <c r="B1409">
        <f>COUNTIF(C$3:C1409,C1409)</f>
        <v>1</v>
      </c>
      <c r="C1409" t="s">
        <v>8181</v>
      </c>
      <c r="D1409" t="s">
        <v>6936</v>
      </c>
      <c r="E1409" t="s">
        <v>1696</v>
      </c>
    </row>
    <row r="1410" spans="2:5" x14ac:dyDescent="0.2">
      <c r="B1410">
        <f>COUNTIF(C$3:C1410,C1410)</f>
        <v>1</v>
      </c>
      <c r="C1410" t="s">
        <v>8182</v>
      </c>
      <c r="D1410" t="s">
        <v>6937</v>
      </c>
      <c r="E1410" t="s">
        <v>35</v>
      </c>
    </row>
    <row r="1411" spans="2:5" x14ac:dyDescent="0.2">
      <c r="B1411">
        <f>COUNTIF(C$3:C1411,C1411)</f>
        <v>1</v>
      </c>
      <c r="C1411" t="s">
        <v>8183</v>
      </c>
      <c r="D1411" t="s">
        <v>6938</v>
      </c>
      <c r="E1411" t="s">
        <v>35</v>
      </c>
    </row>
    <row r="1412" spans="2:5" x14ac:dyDescent="0.2">
      <c r="B1412">
        <f>COUNTIF(C$3:C1412,C1412)</f>
        <v>1</v>
      </c>
      <c r="C1412" t="s">
        <v>1162</v>
      </c>
      <c r="D1412" t="s">
        <v>6939</v>
      </c>
      <c r="E1412" t="s">
        <v>273</v>
      </c>
    </row>
    <row r="1413" spans="2:5" x14ac:dyDescent="0.2">
      <c r="B1413">
        <f>COUNTIF(C$3:C1413,C1413)</f>
        <v>1</v>
      </c>
      <c r="C1413" t="s">
        <v>8184</v>
      </c>
      <c r="D1413" t="s">
        <v>6940</v>
      </c>
      <c r="E1413" t="s">
        <v>35</v>
      </c>
    </row>
    <row r="1414" spans="2:5" x14ac:dyDescent="0.2">
      <c r="B1414">
        <f>COUNTIF(C$3:C1414,C1414)</f>
        <v>1</v>
      </c>
      <c r="C1414" t="s">
        <v>8185</v>
      </c>
      <c r="D1414" t="s">
        <v>6941</v>
      </c>
      <c r="E1414" t="s">
        <v>35</v>
      </c>
    </row>
    <row r="1415" spans="2:5" x14ac:dyDescent="0.2">
      <c r="B1415">
        <f>COUNTIF(C$3:C1415,C1415)</f>
        <v>1</v>
      </c>
      <c r="C1415" t="s">
        <v>8186</v>
      </c>
      <c r="D1415" t="s">
        <v>6942</v>
      </c>
      <c r="E1415" t="s">
        <v>35</v>
      </c>
    </row>
    <row r="1416" spans="2:5" x14ac:dyDescent="0.2">
      <c r="B1416">
        <f>COUNTIF(C$3:C1416,C1416)</f>
        <v>1</v>
      </c>
      <c r="C1416" t="s">
        <v>8187</v>
      </c>
      <c r="D1416" t="s">
        <v>6943</v>
      </c>
      <c r="E1416" t="s">
        <v>35</v>
      </c>
    </row>
    <row r="1417" spans="2:5" x14ac:dyDescent="0.2">
      <c r="B1417">
        <f>COUNTIF(C$3:C1417,C1417)</f>
        <v>1</v>
      </c>
      <c r="C1417" t="s">
        <v>8188</v>
      </c>
      <c r="D1417" t="s">
        <v>6944</v>
      </c>
      <c r="E1417" t="s">
        <v>35</v>
      </c>
    </row>
    <row r="1418" spans="2:5" x14ac:dyDescent="0.2">
      <c r="B1418">
        <f>COUNTIF(C$3:C1418,C1418)</f>
        <v>1</v>
      </c>
      <c r="C1418" t="s">
        <v>8189</v>
      </c>
      <c r="D1418" t="s">
        <v>6945</v>
      </c>
      <c r="E1418" t="s">
        <v>35</v>
      </c>
    </row>
    <row r="1419" spans="2:5" x14ac:dyDescent="0.2">
      <c r="B1419">
        <f>COUNTIF(C$3:C1419,C1419)</f>
        <v>1</v>
      </c>
      <c r="C1419" t="s">
        <v>8190</v>
      </c>
      <c r="D1419" t="s">
        <v>6946</v>
      </c>
      <c r="E1419" t="s">
        <v>35</v>
      </c>
    </row>
    <row r="1420" spans="2:5" x14ac:dyDescent="0.2">
      <c r="B1420">
        <f>COUNTIF(C$3:C1420,C1420)</f>
        <v>1</v>
      </c>
      <c r="C1420" t="s">
        <v>1170</v>
      </c>
      <c r="D1420" t="s">
        <v>6947</v>
      </c>
      <c r="E1420" t="s">
        <v>1696</v>
      </c>
    </row>
    <row r="1421" spans="2:5" x14ac:dyDescent="0.2">
      <c r="B1421">
        <f>COUNTIF(C$3:C1421,C1421)</f>
        <v>1</v>
      </c>
      <c r="C1421" t="s">
        <v>8191</v>
      </c>
      <c r="D1421" t="s">
        <v>6948</v>
      </c>
      <c r="E1421" t="s">
        <v>273</v>
      </c>
    </row>
    <row r="1422" spans="2:5" x14ac:dyDescent="0.2">
      <c r="B1422">
        <f>COUNTIF(C$3:C1422,C1422)</f>
        <v>1</v>
      </c>
      <c r="C1422" t="s">
        <v>8192</v>
      </c>
      <c r="D1422" t="s">
        <v>6949</v>
      </c>
      <c r="E1422" t="s">
        <v>1740</v>
      </c>
    </row>
    <row r="1423" spans="2:5" x14ac:dyDescent="0.2">
      <c r="B1423">
        <f>COUNTIF(C$3:C1423,C1423)</f>
        <v>1</v>
      </c>
      <c r="C1423" t="s">
        <v>8193</v>
      </c>
      <c r="D1423" t="s">
        <v>6950</v>
      </c>
      <c r="E1423" t="s">
        <v>7</v>
      </c>
    </row>
    <row r="1424" spans="2:5" x14ac:dyDescent="0.2">
      <c r="B1424">
        <f>COUNTIF(C$3:C1424,C1424)</f>
        <v>1</v>
      </c>
      <c r="C1424" t="s">
        <v>8194</v>
      </c>
      <c r="D1424" t="s">
        <v>6951</v>
      </c>
      <c r="E1424" t="s">
        <v>7</v>
      </c>
    </row>
    <row r="1425" spans="2:5" x14ac:dyDescent="0.2">
      <c r="B1425">
        <f>COUNTIF(C$3:C1425,C1425)</f>
        <v>1</v>
      </c>
      <c r="C1425" t="s">
        <v>8195</v>
      </c>
      <c r="D1425" t="s">
        <v>6952</v>
      </c>
      <c r="E1425" t="s">
        <v>7</v>
      </c>
    </row>
    <row r="1426" spans="2:5" x14ac:dyDescent="0.2">
      <c r="B1426">
        <f>COUNTIF(C$3:C1426,C1426)</f>
        <v>1</v>
      </c>
      <c r="C1426" t="s">
        <v>8196</v>
      </c>
      <c r="D1426" t="s">
        <v>6953</v>
      </c>
      <c r="E1426" t="s">
        <v>7</v>
      </c>
    </row>
    <row r="1427" spans="2:5" x14ac:dyDescent="0.2">
      <c r="B1427">
        <f>COUNTIF(C$3:C1427,C1427)</f>
        <v>1</v>
      </c>
      <c r="C1427" t="s">
        <v>8197</v>
      </c>
      <c r="D1427" t="s">
        <v>6954</v>
      </c>
      <c r="E1427" t="s">
        <v>7</v>
      </c>
    </row>
    <row r="1428" spans="2:5" x14ac:dyDescent="0.2">
      <c r="B1428">
        <f>COUNTIF(C$3:C1428,C1428)</f>
        <v>1</v>
      </c>
      <c r="C1428" t="s">
        <v>8198</v>
      </c>
      <c r="D1428" t="s">
        <v>6955</v>
      </c>
      <c r="E1428" t="s">
        <v>7</v>
      </c>
    </row>
    <row r="1429" spans="2:5" x14ac:dyDescent="0.2">
      <c r="B1429">
        <f>COUNTIF(C$3:C1429,C1429)</f>
        <v>1</v>
      </c>
      <c r="C1429" t="s">
        <v>8199</v>
      </c>
      <c r="D1429" t="s">
        <v>6956</v>
      </c>
      <c r="E1429" t="s">
        <v>7</v>
      </c>
    </row>
    <row r="1430" spans="2:5" x14ac:dyDescent="0.2">
      <c r="B1430">
        <f>COUNTIF(C$3:C1430,C1430)</f>
        <v>1</v>
      </c>
      <c r="C1430" t="s">
        <v>8200</v>
      </c>
      <c r="D1430" t="s">
        <v>6957</v>
      </c>
      <c r="E1430" t="s">
        <v>7</v>
      </c>
    </row>
    <row r="1431" spans="2:5" x14ac:dyDescent="0.2">
      <c r="B1431">
        <f>COUNTIF(C$3:C1431,C1431)</f>
        <v>1</v>
      </c>
      <c r="C1431" t="s">
        <v>8201</v>
      </c>
      <c r="D1431" t="s">
        <v>6958</v>
      </c>
      <c r="E1431" t="s">
        <v>7</v>
      </c>
    </row>
    <row r="1432" spans="2:5" x14ac:dyDescent="0.2">
      <c r="B1432">
        <f>COUNTIF(C$3:C1432,C1432)</f>
        <v>1</v>
      </c>
      <c r="C1432" t="s">
        <v>8202</v>
      </c>
      <c r="D1432" t="s">
        <v>6959</v>
      </c>
      <c r="E1432" t="s">
        <v>7</v>
      </c>
    </row>
    <row r="1433" spans="2:5" x14ac:dyDescent="0.2">
      <c r="B1433">
        <f>COUNTIF(C$3:C1433,C1433)</f>
        <v>1</v>
      </c>
      <c r="C1433" t="s">
        <v>8203</v>
      </c>
      <c r="D1433" t="s">
        <v>6960</v>
      </c>
      <c r="E1433" t="s">
        <v>7</v>
      </c>
    </row>
    <row r="1434" spans="2:5" x14ac:dyDescent="0.2">
      <c r="B1434">
        <f>COUNTIF(C$3:C1434,C1434)</f>
        <v>1</v>
      </c>
      <c r="C1434" t="s">
        <v>8204</v>
      </c>
      <c r="D1434" t="s">
        <v>6961</v>
      </c>
      <c r="E1434" t="s">
        <v>7</v>
      </c>
    </row>
    <row r="1435" spans="2:5" x14ac:dyDescent="0.2">
      <c r="B1435">
        <f>COUNTIF(C$3:C1435,C1435)</f>
        <v>1</v>
      </c>
      <c r="C1435" t="s">
        <v>8205</v>
      </c>
      <c r="D1435" t="s">
        <v>6962</v>
      </c>
      <c r="E1435" t="s">
        <v>35</v>
      </c>
    </row>
    <row r="1436" spans="2:5" x14ac:dyDescent="0.2">
      <c r="B1436">
        <f>COUNTIF(C$3:C1436,C1436)</f>
        <v>1</v>
      </c>
      <c r="C1436" t="s">
        <v>8206</v>
      </c>
      <c r="D1436" t="s">
        <v>6963</v>
      </c>
      <c r="E1436" t="s">
        <v>35</v>
      </c>
    </row>
    <row r="1437" spans="2:5" x14ac:dyDescent="0.2">
      <c r="B1437">
        <f>COUNTIF(C$3:C1437,C1437)</f>
        <v>1</v>
      </c>
      <c r="C1437" t="s">
        <v>1301</v>
      </c>
      <c r="D1437" t="s">
        <v>6964</v>
      </c>
      <c r="E1437" t="s">
        <v>1761</v>
      </c>
    </row>
    <row r="1438" spans="2:5" x14ac:dyDescent="0.2">
      <c r="B1438">
        <f>COUNTIF(C$3:C1438,C1438)</f>
        <v>1</v>
      </c>
      <c r="C1438" t="s">
        <v>1302</v>
      </c>
      <c r="D1438" t="s">
        <v>6965</v>
      </c>
      <c r="E1438" t="s">
        <v>35</v>
      </c>
    </row>
    <row r="1439" spans="2:5" x14ac:dyDescent="0.2">
      <c r="B1439">
        <f>COUNTIF(C$3:C1439,C1439)</f>
        <v>1</v>
      </c>
      <c r="C1439" t="s">
        <v>1303</v>
      </c>
      <c r="D1439" t="s">
        <v>6966</v>
      </c>
      <c r="E1439" t="s">
        <v>1145</v>
      </c>
    </row>
    <row r="1440" spans="2:5" x14ac:dyDescent="0.2">
      <c r="B1440">
        <f>COUNTIF(C$3:C1440,C1440)</f>
        <v>1</v>
      </c>
      <c r="C1440" t="s">
        <v>1304</v>
      </c>
      <c r="D1440" t="s">
        <v>6967</v>
      </c>
      <c r="E1440" t="s">
        <v>273</v>
      </c>
    </row>
    <row r="1441" spans="2:5" x14ac:dyDescent="0.2">
      <c r="B1441">
        <f>COUNTIF(C$3:C1441,C1441)</f>
        <v>1</v>
      </c>
      <c r="C1441" t="s">
        <v>1305</v>
      </c>
      <c r="D1441" t="s">
        <v>6968</v>
      </c>
      <c r="E1441" t="s">
        <v>273</v>
      </c>
    </row>
    <row r="1442" spans="2:5" x14ac:dyDescent="0.2">
      <c r="B1442">
        <f>COUNTIF(C$3:C1442,C1442)</f>
        <v>1</v>
      </c>
      <c r="C1442" t="s">
        <v>8207</v>
      </c>
      <c r="D1442" t="s">
        <v>6969</v>
      </c>
      <c r="E1442" t="s">
        <v>273</v>
      </c>
    </row>
    <row r="1443" spans="2:5" x14ac:dyDescent="0.2">
      <c r="B1443">
        <f>COUNTIF(C$3:C1443,C1443)</f>
        <v>1</v>
      </c>
      <c r="C1443" t="s">
        <v>8208</v>
      </c>
      <c r="D1443" t="s">
        <v>6970</v>
      </c>
      <c r="E1443" t="s">
        <v>273</v>
      </c>
    </row>
    <row r="1444" spans="2:5" x14ac:dyDescent="0.2">
      <c r="B1444">
        <f>COUNTIF(C$3:C1444,C1444)</f>
        <v>1</v>
      </c>
      <c r="C1444" t="s">
        <v>8209</v>
      </c>
      <c r="D1444" t="s">
        <v>6971</v>
      </c>
      <c r="E1444" t="s">
        <v>7</v>
      </c>
    </row>
    <row r="1445" spans="2:5" x14ac:dyDescent="0.2">
      <c r="B1445">
        <f>COUNTIF(C$3:C1445,C1445)</f>
        <v>1</v>
      </c>
      <c r="C1445" t="s">
        <v>8210</v>
      </c>
      <c r="D1445" t="s">
        <v>6972</v>
      </c>
      <c r="E1445" t="s">
        <v>7</v>
      </c>
    </row>
    <row r="1446" spans="2:5" x14ac:dyDescent="0.2">
      <c r="B1446">
        <f>COUNTIF(C$3:C1446,C1446)</f>
        <v>1</v>
      </c>
      <c r="C1446" t="s">
        <v>8211</v>
      </c>
      <c r="D1446" t="s">
        <v>6973</v>
      </c>
      <c r="E1446" t="s">
        <v>7</v>
      </c>
    </row>
    <row r="1447" spans="2:5" x14ac:dyDescent="0.2">
      <c r="B1447">
        <f>COUNTIF(C$3:C1447,C1447)</f>
        <v>1</v>
      </c>
      <c r="C1447" t="s">
        <v>8212</v>
      </c>
      <c r="D1447" t="s">
        <v>6974</v>
      </c>
      <c r="E1447" t="s">
        <v>7</v>
      </c>
    </row>
    <row r="1448" spans="2:5" x14ac:dyDescent="0.2">
      <c r="B1448">
        <f>COUNTIF(C$3:C1448,C1448)</f>
        <v>1</v>
      </c>
      <c r="C1448" t="s">
        <v>8213</v>
      </c>
      <c r="D1448" t="s">
        <v>6975</v>
      </c>
      <c r="E1448" t="s">
        <v>7</v>
      </c>
    </row>
    <row r="1449" spans="2:5" x14ac:dyDescent="0.2">
      <c r="B1449">
        <f>COUNTIF(C$3:C1449,C1449)</f>
        <v>1</v>
      </c>
      <c r="C1449" t="s">
        <v>8214</v>
      </c>
      <c r="D1449" t="s">
        <v>6976</v>
      </c>
      <c r="E1449" t="s">
        <v>1713</v>
      </c>
    </row>
    <row r="1450" spans="2:5" x14ac:dyDescent="0.2">
      <c r="B1450">
        <f>COUNTIF(C$3:C1450,C1450)</f>
        <v>1</v>
      </c>
      <c r="C1450" t="s">
        <v>8215</v>
      </c>
      <c r="D1450" t="s">
        <v>6977</v>
      </c>
      <c r="E1450" t="s">
        <v>1695</v>
      </c>
    </row>
    <row r="1451" spans="2:5" x14ac:dyDescent="0.2">
      <c r="B1451">
        <f>COUNTIF(C$3:C1451,C1451)</f>
        <v>1</v>
      </c>
      <c r="C1451" t="s">
        <v>8216</v>
      </c>
      <c r="D1451" t="s">
        <v>6978</v>
      </c>
      <c r="E1451" t="s">
        <v>1695</v>
      </c>
    </row>
    <row r="1452" spans="2:5" x14ac:dyDescent="0.2">
      <c r="B1452">
        <f>COUNTIF(C$3:C1452,C1452)</f>
        <v>1</v>
      </c>
      <c r="C1452" t="s">
        <v>8217</v>
      </c>
      <c r="D1452" t="s">
        <v>6979</v>
      </c>
      <c r="E1452" t="s">
        <v>1695</v>
      </c>
    </row>
    <row r="1453" spans="2:5" x14ac:dyDescent="0.2">
      <c r="B1453">
        <f>COUNTIF(C$3:C1453,C1453)</f>
        <v>1</v>
      </c>
      <c r="C1453" t="s">
        <v>8218</v>
      </c>
      <c r="D1453" t="s">
        <v>6980</v>
      </c>
      <c r="E1453" t="s">
        <v>1695</v>
      </c>
    </row>
    <row r="1454" spans="2:5" x14ac:dyDescent="0.2">
      <c r="B1454">
        <f>COUNTIF(C$3:C1454,C1454)</f>
        <v>1</v>
      </c>
      <c r="C1454" t="s">
        <v>8219</v>
      </c>
      <c r="D1454" t="s">
        <v>6981</v>
      </c>
      <c r="E1454" t="s">
        <v>1695</v>
      </c>
    </row>
    <row r="1455" spans="2:5" x14ac:dyDescent="0.2">
      <c r="B1455">
        <f>COUNTIF(C$3:C1455,C1455)</f>
        <v>1</v>
      </c>
      <c r="C1455" t="s">
        <v>8220</v>
      </c>
      <c r="D1455" t="s">
        <v>6982</v>
      </c>
      <c r="E1455" t="s">
        <v>1695</v>
      </c>
    </row>
    <row r="1456" spans="2:5" x14ac:dyDescent="0.2">
      <c r="B1456">
        <f>COUNTIF(C$3:C1456,C1456)</f>
        <v>1</v>
      </c>
      <c r="C1456" t="s">
        <v>8221</v>
      </c>
      <c r="D1456" t="s">
        <v>6983</v>
      </c>
      <c r="E1456" t="s">
        <v>1695</v>
      </c>
    </row>
    <row r="1457" spans="2:5" x14ac:dyDescent="0.2">
      <c r="B1457">
        <f>COUNTIF(C$3:C1457,C1457)</f>
        <v>1</v>
      </c>
      <c r="C1457" t="s">
        <v>8222</v>
      </c>
      <c r="D1457" t="s">
        <v>6984</v>
      </c>
      <c r="E1457" t="s">
        <v>1695</v>
      </c>
    </row>
    <row r="1458" spans="2:5" x14ac:dyDescent="0.2">
      <c r="B1458">
        <f>COUNTIF(C$3:C1458,C1458)</f>
        <v>1</v>
      </c>
      <c r="C1458" t="s">
        <v>8223</v>
      </c>
      <c r="D1458" t="s">
        <v>6985</v>
      </c>
      <c r="E1458" t="s">
        <v>7</v>
      </c>
    </row>
    <row r="1459" spans="2:5" x14ac:dyDescent="0.2">
      <c r="B1459">
        <f>COUNTIF(C$3:C1459,C1459)</f>
        <v>1</v>
      </c>
      <c r="C1459" t="s">
        <v>8224</v>
      </c>
      <c r="D1459" t="s">
        <v>6986</v>
      </c>
      <c r="E1459" t="s">
        <v>7</v>
      </c>
    </row>
    <row r="1460" spans="2:5" x14ac:dyDescent="0.2">
      <c r="B1460">
        <f>COUNTIF(C$3:C1460,C1460)</f>
        <v>1</v>
      </c>
      <c r="C1460" t="s">
        <v>8225</v>
      </c>
      <c r="D1460" t="s">
        <v>6987</v>
      </c>
      <c r="E1460" t="s">
        <v>7</v>
      </c>
    </row>
    <row r="1461" spans="2:5" x14ac:dyDescent="0.2">
      <c r="B1461">
        <f>COUNTIF(C$3:C1461,C1461)</f>
        <v>1</v>
      </c>
      <c r="C1461" t="s">
        <v>8226</v>
      </c>
      <c r="D1461" t="s">
        <v>6988</v>
      </c>
      <c r="E1461" t="s">
        <v>7</v>
      </c>
    </row>
    <row r="1462" spans="2:5" x14ac:dyDescent="0.2">
      <c r="B1462">
        <f>COUNTIF(C$3:C1462,C1462)</f>
        <v>1</v>
      </c>
      <c r="C1462" t="s">
        <v>8227</v>
      </c>
      <c r="D1462" t="s">
        <v>6989</v>
      </c>
      <c r="E1462" t="s">
        <v>7</v>
      </c>
    </row>
    <row r="1463" spans="2:5" x14ac:dyDescent="0.2">
      <c r="B1463">
        <f>COUNTIF(C$3:C1463,C1463)</f>
        <v>1</v>
      </c>
      <c r="C1463" t="s">
        <v>8228</v>
      </c>
      <c r="D1463" t="s">
        <v>6990</v>
      </c>
      <c r="E1463" t="s">
        <v>7</v>
      </c>
    </row>
    <row r="1464" spans="2:5" x14ac:dyDescent="0.2">
      <c r="B1464">
        <f>COUNTIF(C$3:C1464,C1464)</f>
        <v>1</v>
      </c>
      <c r="C1464" t="s">
        <v>8229</v>
      </c>
      <c r="D1464" t="s">
        <v>6991</v>
      </c>
      <c r="E1464" t="s">
        <v>7</v>
      </c>
    </row>
    <row r="1465" spans="2:5" x14ac:dyDescent="0.2">
      <c r="B1465">
        <f>COUNTIF(C$3:C1465,C1465)</f>
        <v>1</v>
      </c>
      <c r="C1465" t="s">
        <v>1333</v>
      </c>
      <c r="D1465" t="s">
        <v>6992</v>
      </c>
      <c r="E1465" t="s">
        <v>1738</v>
      </c>
    </row>
    <row r="1466" spans="2:5" x14ac:dyDescent="0.2">
      <c r="B1466">
        <f>COUNTIF(C$3:C1466,C1466)</f>
        <v>1</v>
      </c>
      <c r="C1466" t="s">
        <v>8230</v>
      </c>
      <c r="D1466" t="s">
        <v>6993</v>
      </c>
      <c r="E1466" t="s">
        <v>35</v>
      </c>
    </row>
    <row r="1467" spans="2:5" x14ac:dyDescent="0.2">
      <c r="B1467">
        <f>COUNTIF(C$3:C1467,C1467)</f>
        <v>1</v>
      </c>
      <c r="C1467" t="s">
        <v>8231</v>
      </c>
      <c r="D1467" t="s">
        <v>6994</v>
      </c>
      <c r="E1467" t="s">
        <v>35</v>
      </c>
    </row>
    <row r="1468" spans="2:5" x14ac:dyDescent="0.2">
      <c r="B1468">
        <f>COUNTIF(C$3:C1468,C1468)</f>
        <v>1</v>
      </c>
      <c r="C1468" t="s">
        <v>8232</v>
      </c>
      <c r="D1468" t="s">
        <v>6995</v>
      </c>
      <c r="E1468" t="s">
        <v>35</v>
      </c>
    </row>
    <row r="1469" spans="2:5" x14ac:dyDescent="0.2">
      <c r="B1469">
        <f>COUNTIF(C$3:C1469,C1469)</f>
        <v>1</v>
      </c>
      <c r="C1469" t="s">
        <v>8233</v>
      </c>
      <c r="D1469" t="s">
        <v>6996</v>
      </c>
      <c r="E1469" t="s">
        <v>35</v>
      </c>
    </row>
    <row r="1470" spans="2:5" x14ac:dyDescent="0.2">
      <c r="B1470">
        <f>COUNTIF(C$3:C1470,C1470)</f>
        <v>1</v>
      </c>
      <c r="C1470" t="s">
        <v>8234</v>
      </c>
      <c r="D1470" t="s">
        <v>6997</v>
      </c>
      <c r="E1470" t="s">
        <v>35</v>
      </c>
    </row>
    <row r="1471" spans="2:5" x14ac:dyDescent="0.2">
      <c r="B1471">
        <f>COUNTIF(C$3:C1471,C1471)</f>
        <v>1</v>
      </c>
      <c r="C1471" t="s">
        <v>8235</v>
      </c>
      <c r="D1471" t="s">
        <v>6998</v>
      </c>
      <c r="E1471" t="s">
        <v>1696</v>
      </c>
    </row>
    <row r="1472" spans="2:5" x14ac:dyDescent="0.2">
      <c r="B1472">
        <f>COUNTIF(C$3:C1472,C1472)</f>
        <v>1</v>
      </c>
      <c r="C1472" t="s">
        <v>8236</v>
      </c>
      <c r="D1472" t="s">
        <v>6999</v>
      </c>
      <c r="E1472" t="s">
        <v>1696</v>
      </c>
    </row>
    <row r="1473" spans="2:5" x14ac:dyDescent="0.2">
      <c r="B1473">
        <f>COUNTIF(C$3:C1473,C1473)</f>
        <v>2</v>
      </c>
      <c r="C1473" t="s">
        <v>8236</v>
      </c>
      <c r="D1473" t="s">
        <v>6999</v>
      </c>
      <c r="E1473" t="s">
        <v>1695</v>
      </c>
    </row>
    <row r="1474" spans="2:5" x14ac:dyDescent="0.2">
      <c r="B1474">
        <f>COUNTIF(C$3:C1474,C1474)</f>
        <v>1</v>
      </c>
      <c r="C1474" t="s">
        <v>8237</v>
      </c>
      <c r="D1474" t="s">
        <v>7000</v>
      </c>
      <c r="E1474" t="s">
        <v>35</v>
      </c>
    </row>
    <row r="1475" spans="2:5" x14ac:dyDescent="0.2">
      <c r="B1475">
        <f>COUNTIF(C$3:C1475,C1475)</f>
        <v>1</v>
      </c>
      <c r="C1475" t="s">
        <v>8238</v>
      </c>
      <c r="D1475" t="s">
        <v>7001</v>
      </c>
      <c r="E1475" t="s">
        <v>273</v>
      </c>
    </row>
    <row r="1476" spans="2:5" x14ac:dyDescent="0.2">
      <c r="B1476">
        <f>COUNTIF(C$3:C1476,C1476)</f>
        <v>1</v>
      </c>
      <c r="C1476" t="s">
        <v>8239</v>
      </c>
      <c r="D1476" t="s">
        <v>7001</v>
      </c>
      <c r="E1476" t="s">
        <v>273</v>
      </c>
    </row>
    <row r="1477" spans="2:5" x14ac:dyDescent="0.2">
      <c r="B1477">
        <f>COUNTIF(C$3:C1477,C1477)</f>
        <v>1</v>
      </c>
      <c r="C1477" t="s">
        <v>8240</v>
      </c>
      <c r="D1477" t="s">
        <v>7002</v>
      </c>
      <c r="E1477" t="s">
        <v>273</v>
      </c>
    </row>
    <row r="1478" spans="2:5" x14ac:dyDescent="0.2">
      <c r="B1478">
        <f>COUNTIF(C$3:C1478,C1478)</f>
        <v>1</v>
      </c>
      <c r="C1478" t="s">
        <v>8241</v>
      </c>
      <c r="D1478" t="s">
        <v>7003</v>
      </c>
      <c r="E1478" t="s">
        <v>273</v>
      </c>
    </row>
    <row r="1479" spans="2:5" x14ac:dyDescent="0.2">
      <c r="B1479">
        <f>COUNTIF(C$3:C1479,C1479)</f>
        <v>1</v>
      </c>
      <c r="C1479" t="s">
        <v>8242</v>
      </c>
      <c r="D1479" t="s">
        <v>7004</v>
      </c>
      <c r="E1479" t="s">
        <v>35</v>
      </c>
    </row>
    <row r="1480" spans="2:5" x14ac:dyDescent="0.2">
      <c r="B1480">
        <f>COUNTIF(C$3:C1480,C1480)</f>
        <v>1</v>
      </c>
      <c r="C1480" t="s">
        <v>1431</v>
      </c>
      <c r="D1480" t="s">
        <v>7005</v>
      </c>
      <c r="E1480" t="s">
        <v>1692</v>
      </c>
    </row>
    <row r="1481" spans="2:5" x14ac:dyDescent="0.2">
      <c r="B1481">
        <f>COUNTIF(C$3:C1481,C1481)</f>
        <v>1</v>
      </c>
      <c r="C1481" t="s">
        <v>1432</v>
      </c>
      <c r="D1481" t="s">
        <v>7006</v>
      </c>
      <c r="E1481" t="s">
        <v>1740</v>
      </c>
    </row>
    <row r="1482" spans="2:5" x14ac:dyDescent="0.2">
      <c r="B1482">
        <f>COUNTIF(C$3:C1482,C1482)</f>
        <v>1</v>
      </c>
      <c r="C1482" t="s">
        <v>1434</v>
      </c>
      <c r="D1482" t="s">
        <v>7007</v>
      </c>
      <c r="E1482" t="s">
        <v>1709</v>
      </c>
    </row>
    <row r="1483" spans="2:5" x14ac:dyDescent="0.2">
      <c r="B1483">
        <f>COUNTIF(C$3:C1483,C1483)</f>
        <v>1</v>
      </c>
      <c r="C1483" t="s">
        <v>8243</v>
      </c>
      <c r="D1483" t="s">
        <v>7008</v>
      </c>
      <c r="E1483" t="s">
        <v>35</v>
      </c>
    </row>
    <row r="1484" spans="2:5" x14ac:dyDescent="0.2">
      <c r="B1484">
        <f>COUNTIF(C$3:C1484,C1484)</f>
        <v>1</v>
      </c>
      <c r="C1484" t="s">
        <v>8244</v>
      </c>
      <c r="D1484" t="s">
        <v>7009</v>
      </c>
      <c r="E1484" t="s">
        <v>35</v>
      </c>
    </row>
    <row r="1485" spans="2:5" x14ac:dyDescent="0.2">
      <c r="B1485">
        <f>COUNTIF(C$3:C1485,C1485)</f>
        <v>1</v>
      </c>
      <c r="C1485" t="s">
        <v>8245</v>
      </c>
      <c r="D1485" t="s">
        <v>7010</v>
      </c>
      <c r="E1485" t="s">
        <v>35</v>
      </c>
    </row>
    <row r="1486" spans="2:5" x14ac:dyDescent="0.2">
      <c r="B1486">
        <f>COUNTIF(C$3:C1486,C1486)</f>
        <v>1</v>
      </c>
      <c r="C1486" t="s">
        <v>8246</v>
      </c>
      <c r="D1486" t="s">
        <v>7011</v>
      </c>
      <c r="E1486" t="s">
        <v>35</v>
      </c>
    </row>
    <row r="1487" spans="2:5" x14ac:dyDescent="0.2">
      <c r="B1487">
        <f>COUNTIF(C$3:C1487,C1487)</f>
        <v>1</v>
      </c>
      <c r="C1487" t="s">
        <v>1439</v>
      </c>
      <c r="D1487" t="s">
        <v>7012</v>
      </c>
      <c r="E1487" t="s">
        <v>1709</v>
      </c>
    </row>
    <row r="1488" spans="2:5" x14ac:dyDescent="0.2">
      <c r="B1488">
        <f>COUNTIF(C$3:C1488,C1488)</f>
        <v>1</v>
      </c>
      <c r="C1488" t="s">
        <v>1440</v>
      </c>
      <c r="D1488" t="s">
        <v>7013</v>
      </c>
      <c r="E1488" t="s">
        <v>8253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CA63-A75E-6347-8304-7DCBDC278D90}">
  <dimension ref="C4:C71"/>
  <sheetViews>
    <sheetView topLeftCell="A31" workbookViewId="0">
      <selection activeCell="C45" sqref="C45"/>
    </sheetView>
  </sheetViews>
  <sheetFormatPr baseColWidth="10" defaultRowHeight="15" x14ac:dyDescent="0.2"/>
  <sheetData>
    <row r="4" spans="3:3" x14ac:dyDescent="0.2">
      <c r="C4" t="s">
        <v>35</v>
      </c>
    </row>
    <row r="5" spans="3:3" x14ac:dyDescent="0.2">
      <c r="C5" t="s">
        <v>273</v>
      </c>
    </row>
    <row r="6" spans="3:3" x14ac:dyDescent="0.2">
      <c r="C6" t="s">
        <v>7</v>
      </c>
    </row>
    <row r="7" spans="3:3" x14ac:dyDescent="0.2">
      <c r="C7" t="s">
        <v>1713</v>
      </c>
    </row>
    <row r="8" spans="3:3" x14ac:dyDescent="0.2">
      <c r="C8" t="s">
        <v>1691</v>
      </c>
    </row>
    <row r="9" spans="3:3" x14ac:dyDescent="0.2">
      <c r="C9" t="s">
        <v>1692</v>
      </c>
    </row>
    <row r="10" spans="3:3" x14ac:dyDescent="0.2">
      <c r="C10" t="s">
        <v>1737</v>
      </c>
    </row>
    <row r="11" spans="3:3" x14ac:dyDescent="0.2">
      <c r="C11" t="s">
        <v>322</v>
      </c>
    </row>
    <row r="12" spans="3:3" x14ac:dyDescent="0.2">
      <c r="C12" t="s">
        <v>1695</v>
      </c>
    </row>
    <row r="13" spans="3:3" x14ac:dyDescent="0.2">
      <c r="C13" t="s">
        <v>4</v>
      </c>
    </row>
    <row r="14" spans="3:3" x14ac:dyDescent="0.2">
      <c r="C14" t="s">
        <v>1696</v>
      </c>
    </row>
    <row r="15" spans="3:3" x14ac:dyDescent="0.2">
      <c r="C15" t="s">
        <v>1893</v>
      </c>
    </row>
    <row r="16" spans="3:3" x14ac:dyDescent="0.2">
      <c r="C16" t="s">
        <v>1685</v>
      </c>
    </row>
    <row r="17" spans="3:3" x14ac:dyDescent="0.2">
      <c r="C17" t="s">
        <v>1720</v>
      </c>
    </row>
    <row r="18" spans="3:3" x14ac:dyDescent="0.2">
      <c r="C18" t="s">
        <v>1728</v>
      </c>
    </row>
    <row r="19" spans="3:3" x14ac:dyDescent="0.2">
      <c r="C19" t="s">
        <v>748</v>
      </c>
    </row>
    <row r="20" spans="3:3" x14ac:dyDescent="0.2">
      <c r="C20" t="s">
        <v>1729</v>
      </c>
    </row>
    <row r="21" spans="3:3" x14ac:dyDescent="0.2">
      <c r="C21" t="s">
        <v>1697</v>
      </c>
    </row>
    <row r="22" spans="3:3" x14ac:dyDescent="0.2">
      <c r="C22" t="s">
        <v>1749</v>
      </c>
    </row>
    <row r="23" spans="3:3" x14ac:dyDescent="0.2">
      <c r="C23" t="s">
        <v>1698</v>
      </c>
    </row>
    <row r="24" spans="3:3" x14ac:dyDescent="0.2">
      <c r="C24" t="s">
        <v>8248</v>
      </c>
    </row>
    <row r="25" spans="3:3" x14ac:dyDescent="0.2">
      <c r="C25" t="s">
        <v>1750</v>
      </c>
    </row>
    <row r="26" spans="3:3" x14ac:dyDescent="0.2">
      <c r="C26" t="s">
        <v>1751</v>
      </c>
    </row>
    <row r="27" spans="3:3" x14ac:dyDescent="0.2">
      <c r="C27" t="s">
        <v>1752</v>
      </c>
    </row>
    <row r="28" spans="3:3" x14ac:dyDescent="0.2">
      <c r="C28" t="s">
        <v>1753</v>
      </c>
    </row>
    <row r="29" spans="3:3" x14ac:dyDescent="0.2">
      <c r="C29" t="s">
        <v>1730</v>
      </c>
    </row>
    <row r="30" spans="3:3" x14ac:dyDescent="0.2">
      <c r="C30" t="s">
        <v>1731</v>
      </c>
    </row>
    <row r="31" spans="3:3" x14ac:dyDescent="0.2">
      <c r="C31" t="s">
        <v>1145</v>
      </c>
    </row>
    <row r="32" spans="3:3" x14ac:dyDescent="0.2">
      <c r="C32" t="s">
        <v>1192</v>
      </c>
    </row>
    <row r="33" spans="3:3" x14ac:dyDescent="0.2">
      <c r="C33" t="s">
        <v>8249</v>
      </c>
    </row>
    <row r="34" spans="3:3" x14ac:dyDescent="0.2">
      <c r="C34" t="s">
        <v>1687</v>
      </c>
    </row>
    <row r="35" spans="3:3" x14ac:dyDescent="0.2">
      <c r="C35" t="s">
        <v>8250</v>
      </c>
    </row>
    <row r="36" spans="3:3" x14ac:dyDescent="0.2">
      <c r="C36" t="s">
        <v>1718</v>
      </c>
    </row>
    <row r="37" spans="3:3" x14ac:dyDescent="0.2">
      <c r="C37" t="s">
        <v>1740</v>
      </c>
    </row>
    <row r="38" spans="3:3" x14ac:dyDescent="0.2">
      <c r="C38" t="s">
        <v>786</v>
      </c>
    </row>
    <row r="39" spans="3:3" x14ac:dyDescent="0.2">
      <c r="C39" t="s">
        <v>1755</v>
      </c>
    </row>
    <row r="40" spans="3:3" x14ac:dyDescent="0.2">
      <c r="C40" t="s">
        <v>1743</v>
      </c>
    </row>
    <row r="41" spans="3:3" x14ac:dyDescent="0.2">
      <c r="C41" t="s">
        <v>1756</v>
      </c>
    </row>
    <row r="42" spans="3:3" x14ac:dyDescent="0.2">
      <c r="C42" t="s">
        <v>1502</v>
      </c>
    </row>
    <row r="43" spans="3:3" x14ac:dyDescent="0.2">
      <c r="C43" t="s">
        <v>8251</v>
      </c>
    </row>
    <row r="44" spans="3:3" x14ac:dyDescent="0.2">
      <c r="C44" t="s">
        <v>1741</v>
      </c>
    </row>
    <row r="45" spans="3:3" x14ac:dyDescent="0.2">
      <c r="C45" t="s">
        <v>8252</v>
      </c>
    </row>
    <row r="46" spans="3:3" x14ac:dyDescent="0.2">
      <c r="C46" t="s">
        <v>1742</v>
      </c>
    </row>
    <row r="47" spans="3:3" x14ac:dyDescent="0.2">
      <c r="C47" t="s">
        <v>1483</v>
      </c>
    </row>
    <row r="48" spans="3:3" x14ac:dyDescent="0.2">
      <c r="C48" t="s">
        <v>1700</v>
      </c>
    </row>
    <row r="49" spans="3:3" x14ac:dyDescent="0.2">
      <c r="C49" t="s">
        <v>1701</v>
      </c>
    </row>
    <row r="50" spans="3:3" x14ac:dyDescent="0.2">
      <c r="C50" t="s">
        <v>1693</v>
      </c>
    </row>
    <row r="51" spans="3:3" x14ac:dyDescent="0.2">
      <c r="C51" t="s">
        <v>1702</v>
      </c>
    </row>
    <row r="52" spans="3:3" x14ac:dyDescent="0.2">
      <c r="C52" t="s">
        <v>1703</v>
      </c>
    </row>
    <row r="53" spans="3:3" x14ac:dyDescent="0.2">
      <c r="C53" t="s">
        <v>1757</v>
      </c>
    </row>
    <row r="54" spans="3:3" x14ac:dyDescent="0.2">
      <c r="C54" t="s">
        <v>1732</v>
      </c>
    </row>
    <row r="55" spans="3:3" x14ac:dyDescent="0.2">
      <c r="C55" t="s">
        <v>1733</v>
      </c>
    </row>
    <row r="56" spans="3:3" x14ac:dyDescent="0.2">
      <c r="C56" t="s">
        <v>447</v>
      </c>
    </row>
    <row r="57" spans="3:3" x14ac:dyDescent="0.2">
      <c r="C57" t="s">
        <v>1745</v>
      </c>
    </row>
    <row r="58" spans="3:3" x14ac:dyDescent="0.2">
      <c r="C58" t="s">
        <v>1758</v>
      </c>
    </row>
    <row r="59" spans="3:3" x14ac:dyDescent="0.2">
      <c r="C59" t="s">
        <v>1084</v>
      </c>
    </row>
    <row r="60" spans="3:3" x14ac:dyDescent="0.2">
      <c r="C60" t="s">
        <v>1746</v>
      </c>
    </row>
    <row r="61" spans="3:3" x14ac:dyDescent="0.2">
      <c r="C61" t="s">
        <v>1759</v>
      </c>
    </row>
    <row r="62" spans="3:3" x14ac:dyDescent="0.2">
      <c r="C62" t="s">
        <v>1705</v>
      </c>
    </row>
    <row r="63" spans="3:3" x14ac:dyDescent="0.2">
      <c r="C63" t="s">
        <v>1760</v>
      </c>
    </row>
    <row r="64" spans="3:3" x14ac:dyDescent="0.2">
      <c r="C64" t="s">
        <v>1497</v>
      </c>
    </row>
    <row r="65" spans="3:3" x14ac:dyDescent="0.2">
      <c r="C65" t="s">
        <v>1736</v>
      </c>
    </row>
    <row r="66" spans="3:3" x14ac:dyDescent="0.2">
      <c r="C66" t="s">
        <v>1699</v>
      </c>
    </row>
    <row r="67" spans="3:3" x14ac:dyDescent="0.2">
      <c r="C67" t="s">
        <v>1045</v>
      </c>
    </row>
    <row r="68" spans="3:3" x14ac:dyDescent="0.2">
      <c r="C68" t="s">
        <v>431</v>
      </c>
    </row>
    <row r="69" spans="3:3" x14ac:dyDescent="0.2">
      <c r="C69" t="s">
        <v>1761</v>
      </c>
    </row>
    <row r="70" spans="3:3" x14ac:dyDescent="0.2">
      <c r="C70" t="s">
        <v>1738</v>
      </c>
    </row>
    <row r="71" spans="3:3" x14ac:dyDescent="0.2">
      <c r="C71" t="s">
        <v>8253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F51C-31CE-D44B-BEF5-F0527112EC4E}">
  <dimension ref="B1:E1488"/>
  <sheetViews>
    <sheetView topLeftCell="A2" workbookViewId="0">
      <selection activeCell="D3" sqref="D3"/>
    </sheetView>
  </sheetViews>
  <sheetFormatPr baseColWidth="10" defaultRowHeight="15" x14ac:dyDescent="0.2"/>
  <cols>
    <col min="4" max="4" width="75.5" bestFit="1" customWidth="1"/>
    <col min="5" max="5" width="135.6640625" bestFit="1" customWidth="1"/>
  </cols>
  <sheetData>
    <row r="1" spans="2:5" x14ac:dyDescent="0.2">
      <c r="B1">
        <f>COUNTIF(B3:B1461,"&gt;"&amp;2)</f>
        <v>32</v>
      </c>
      <c r="D1">
        <f>COUNTA(D3:D2000)</f>
        <v>1486</v>
      </c>
      <c r="E1">
        <f>COUNTA(E3:E2000)</f>
        <v>1486</v>
      </c>
    </row>
    <row r="2" spans="2:5" x14ac:dyDescent="0.2">
      <c r="C2" t="s">
        <v>8247</v>
      </c>
      <c r="D2" t="s">
        <v>1684</v>
      </c>
      <c r="E2" t="s">
        <v>4362</v>
      </c>
    </row>
    <row r="3" spans="2:5" x14ac:dyDescent="0.2">
      <c r="C3">
        <v>517</v>
      </c>
      <c r="D3" t="s">
        <v>1092</v>
      </c>
      <c r="E3" t="s">
        <v>6094</v>
      </c>
    </row>
    <row r="4" spans="2:5" x14ac:dyDescent="0.2">
      <c r="B4">
        <f>COUNTIF(D$3:D4,D4)</f>
        <v>1</v>
      </c>
      <c r="C4">
        <v>1006</v>
      </c>
      <c r="D4" t="s">
        <v>444</v>
      </c>
      <c r="E4" t="s">
        <v>6558</v>
      </c>
    </row>
    <row r="5" spans="2:5" x14ac:dyDescent="0.2">
      <c r="B5">
        <f>COUNTIF(D$3:D5,D5)</f>
        <v>2</v>
      </c>
      <c r="C5">
        <v>1033</v>
      </c>
      <c r="D5" t="s">
        <v>444</v>
      </c>
      <c r="E5" t="s">
        <v>6585</v>
      </c>
    </row>
    <row r="6" spans="2:5" x14ac:dyDescent="0.2">
      <c r="B6">
        <f>COUNTIF(D$3:D6,D6)</f>
        <v>3</v>
      </c>
      <c r="C6">
        <v>1034</v>
      </c>
      <c r="D6" t="s">
        <v>444</v>
      </c>
      <c r="E6" t="s">
        <v>6585</v>
      </c>
    </row>
    <row r="7" spans="2:5" x14ac:dyDescent="0.2">
      <c r="B7">
        <f>COUNTIF(D$3:D7,D7)</f>
        <v>4</v>
      </c>
      <c r="C7">
        <v>1078</v>
      </c>
      <c r="D7" t="s">
        <v>444</v>
      </c>
      <c r="E7" t="s">
        <v>6625</v>
      </c>
    </row>
    <row r="8" spans="2:5" x14ac:dyDescent="0.2">
      <c r="B8">
        <f>COUNTIF(D$3:D8,D8)</f>
        <v>5</v>
      </c>
      <c r="C8">
        <v>1079</v>
      </c>
      <c r="D8" t="s">
        <v>444</v>
      </c>
      <c r="E8" t="s">
        <v>6625</v>
      </c>
    </row>
    <row r="9" spans="2:5" x14ac:dyDescent="0.2">
      <c r="B9">
        <f>COUNTIF(D$3:D9,D9)</f>
        <v>6</v>
      </c>
      <c r="C9">
        <v>1102</v>
      </c>
      <c r="D9" t="s">
        <v>1538</v>
      </c>
      <c r="E9" t="s">
        <v>6647</v>
      </c>
    </row>
    <row r="10" spans="2:5" x14ac:dyDescent="0.2">
      <c r="B10">
        <f>COUNTIF(D$3:D10,D10)</f>
        <v>7</v>
      </c>
      <c r="C10">
        <v>1130</v>
      </c>
      <c r="D10" t="s">
        <v>444</v>
      </c>
      <c r="E10" t="s">
        <v>6675</v>
      </c>
    </row>
    <row r="11" spans="2:5" x14ac:dyDescent="0.2">
      <c r="B11">
        <f>COUNTIF(D$3:D11,D11)</f>
        <v>1</v>
      </c>
      <c r="C11">
        <v>1126</v>
      </c>
      <c r="D11" t="s">
        <v>1175</v>
      </c>
      <c r="E11" t="s">
        <v>6671</v>
      </c>
    </row>
    <row r="12" spans="2:5" x14ac:dyDescent="0.2">
      <c r="B12">
        <f>COUNTIF(D$3:D12,D12)</f>
        <v>1</v>
      </c>
      <c r="C12">
        <v>1127</v>
      </c>
      <c r="D12" t="s">
        <v>7945</v>
      </c>
      <c r="E12" t="s">
        <v>6672</v>
      </c>
    </row>
    <row r="13" spans="2:5" x14ac:dyDescent="0.2">
      <c r="B13">
        <f>COUNTIF(D$3:D13,D13)</f>
        <v>1</v>
      </c>
      <c r="C13">
        <v>1044</v>
      </c>
      <c r="D13" t="s">
        <v>321</v>
      </c>
      <c r="E13" t="s">
        <v>6594</v>
      </c>
    </row>
    <row r="14" spans="2:5" x14ac:dyDescent="0.2">
      <c r="B14">
        <f>COUNTIF(D$3:D14,D14)</f>
        <v>2</v>
      </c>
      <c r="C14">
        <v>1045</v>
      </c>
      <c r="D14" t="s">
        <v>321</v>
      </c>
      <c r="E14" t="s">
        <v>6594</v>
      </c>
    </row>
    <row r="15" spans="2:5" x14ac:dyDescent="0.2">
      <c r="B15">
        <f>COUNTIF(D$3:D15,D15)</f>
        <v>3</v>
      </c>
      <c r="C15">
        <v>1114</v>
      </c>
      <c r="D15" t="s">
        <v>321</v>
      </c>
      <c r="E15" t="s">
        <v>6659</v>
      </c>
    </row>
    <row r="16" spans="2:5" x14ac:dyDescent="0.2">
      <c r="B16">
        <f>COUNTIF(D$3:D16,D16)</f>
        <v>4</v>
      </c>
      <c r="C16">
        <v>1134</v>
      </c>
      <c r="D16" t="s">
        <v>321</v>
      </c>
      <c r="E16" t="s">
        <v>6679</v>
      </c>
    </row>
    <row r="17" spans="2:5" x14ac:dyDescent="0.2">
      <c r="B17">
        <f>COUNTIF(D$3:D17,D17)</f>
        <v>1</v>
      </c>
      <c r="C17">
        <v>1061</v>
      </c>
      <c r="D17" t="s">
        <v>1504</v>
      </c>
      <c r="E17" t="s">
        <v>6610</v>
      </c>
    </row>
    <row r="18" spans="2:5" x14ac:dyDescent="0.2">
      <c r="B18">
        <f>COUNTIF(D$3:D18,D18)</f>
        <v>1</v>
      </c>
      <c r="C18">
        <v>407</v>
      </c>
      <c r="D18" t="s">
        <v>749</v>
      </c>
      <c r="E18" t="s">
        <v>6005</v>
      </c>
    </row>
    <row r="19" spans="2:5" x14ac:dyDescent="0.2">
      <c r="B19">
        <f>COUNTIF(D$3:D19,D19)</f>
        <v>1</v>
      </c>
      <c r="C19">
        <v>1131</v>
      </c>
      <c r="D19" t="s">
        <v>1237</v>
      </c>
      <c r="E19" t="s">
        <v>6676</v>
      </c>
    </row>
    <row r="20" spans="2:5" x14ac:dyDescent="0.2">
      <c r="B20">
        <f>COUNTIF(D$3:D20,D20)</f>
        <v>1</v>
      </c>
      <c r="C20">
        <v>1035</v>
      </c>
      <c r="D20" t="s">
        <v>516</v>
      </c>
      <c r="E20" t="s">
        <v>6586</v>
      </c>
    </row>
    <row r="21" spans="2:5" x14ac:dyDescent="0.2">
      <c r="B21">
        <f>COUNTIF(D$3:D21,D21)</f>
        <v>2</v>
      </c>
      <c r="C21">
        <v>1036</v>
      </c>
      <c r="D21" t="s">
        <v>516</v>
      </c>
      <c r="E21" t="s">
        <v>6586</v>
      </c>
    </row>
    <row r="22" spans="2:5" x14ac:dyDescent="0.2">
      <c r="B22">
        <f>COUNTIF(D$3:D22,D22)</f>
        <v>1</v>
      </c>
      <c r="C22">
        <v>1147</v>
      </c>
      <c r="D22" t="s">
        <v>7953</v>
      </c>
      <c r="E22" t="s">
        <v>6691</v>
      </c>
    </row>
    <row r="23" spans="2:5" x14ac:dyDescent="0.2">
      <c r="B23">
        <f>COUNTIF(D$3:D23,D23)</f>
        <v>1</v>
      </c>
      <c r="C23">
        <v>629</v>
      </c>
      <c r="D23" t="s">
        <v>7566</v>
      </c>
      <c r="E23" t="s">
        <v>6203</v>
      </c>
    </row>
    <row r="24" spans="2:5" x14ac:dyDescent="0.2">
      <c r="B24">
        <f>COUNTIF(D$3:D24,D24)</f>
        <v>1</v>
      </c>
      <c r="C24">
        <v>954</v>
      </c>
      <c r="D24" t="s">
        <v>7815</v>
      </c>
      <c r="E24" t="s">
        <v>6506</v>
      </c>
    </row>
    <row r="25" spans="2:5" x14ac:dyDescent="0.2">
      <c r="B25">
        <f>COUNTIF(D$3:D25,D25)</f>
        <v>1</v>
      </c>
      <c r="C25">
        <v>955</v>
      </c>
      <c r="D25" t="s">
        <v>7816</v>
      </c>
      <c r="E25" t="s">
        <v>6507</v>
      </c>
    </row>
    <row r="26" spans="2:5" x14ac:dyDescent="0.2">
      <c r="B26">
        <f>COUNTIF(D$3:D26,D26)</f>
        <v>1</v>
      </c>
      <c r="C26">
        <v>1011</v>
      </c>
      <c r="D26" t="s">
        <v>490</v>
      </c>
      <c r="E26" t="s">
        <v>6563</v>
      </c>
    </row>
    <row r="27" spans="2:5" x14ac:dyDescent="0.2">
      <c r="B27">
        <f>COUNTIF(D$3:D27,D27)</f>
        <v>1</v>
      </c>
      <c r="C27">
        <v>1012</v>
      </c>
      <c r="D27" t="s">
        <v>492</v>
      </c>
      <c r="E27" t="s">
        <v>6564</v>
      </c>
    </row>
    <row r="28" spans="2:5" x14ac:dyDescent="0.2">
      <c r="B28">
        <f>COUNTIF(D$3:D28,D28)</f>
        <v>1</v>
      </c>
      <c r="C28">
        <v>1088</v>
      </c>
      <c r="D28" t="s">
        <v>7918</v>
      </c>
      <c r="E28" t="s">
        <v>6633</v>
      </c>
    </row>
    <row r="29" spans="2:5" x14ac:dyDescent="0.2">
      <c r="B29">
        <f>COUNTIF(D$3:D29,D29)</f>
        <v>1</v>
      </c>
      <c r="C29">
        <v>1103</v>
      </c>
      <c r="D29" t="s">
        <v>7931</v>
      </c>
      <c r="E29" t="s">
        <v>6648</v>
      </c>
    </row>
    <row r="30" spans="2:5" x14ac:dyDescent="0.2">
      <c r="B30">
        <f>COUNTIF(D$3:D30,D30)</f>
        <v>1</v>
      </c>
      <c r="C30">
        <v>566</v>
      </c>
      <c r="D30" t="s">
        <v>1191</v>
      </c>
      <c r="E30" t="s">
        <v>6143</v>
      </c>
    </row>
    <row r="31" spans="2:5" x14ac:dyDescent="0.2">
      <c r="B31">
        <f>COUNTIF(D$3:D31,D31)</f>
        <v>1</v>
      </c>
      <c r="C31">
        <v>495</v>
      </c>
      <c r="D31" t="s">
        <v>7456</v>
      </c>
      <c r="E31" t="s">
        <v>6072</v>
      </c>
    </row>
    <row r="32" spans="2:5" x14ac:dyDescent="0.2">
      <c r="B32">
        <f>COUNTIF(D$3:D32,D32)</f>
        <v>1</v>
      </c>
      <c r="C32">
        <v>496</v>
      </c>
      <c r="D32" t="s">
        <v>7457</v>
      </c>
      <c r="E32" t="s">
        <v>6073</v>
      </c>
    </row>
    <row r="33" spans="2:5" x14ac:dyDescent="0.2">
      <c r="B33">
        <f>COUNTIF(D$3:D33,D33)</f>
        <v>1</v>
      </c>
      <c r="C33">
        <v>497</v>
      </c>
      <c r="D33" t="s">
        <v>7458</v>
      </c>
      <c r="E33" t="s">
        <v>6074</v>
      </c>
    </row>
    <row r="34" spans="2:5" x14ac:dyDescent="0.2">
      <c r="B34">
        <f>COUNTIF(D$3:D34,D34)</f>
        <v>1</v>
      </c>
      <c r="C34">
        <v>498</v>
      </c>
      <c r="D34" t="s">
        <v>7459</v>
      </c>
      <c r="E34" t="s">
        <v>6075</v>
      </c>
    </row>
    <row r="35" spans="2:5" x14ac:dyDescent="0.2">
      <c r="B35">
        <f>COUNTIF(D$3:D35,D35)</f>
        <v>1</v>
      </c>
      <c r="C35">
        <v>436</v>
      </c>
      <c r="D35" t="s">
        <v>7414</v>
      </c>
      <c r="E35" t="s">
        <v>6031</v>
      </c>
    </row>
    <row r="36" spans="2:5" x14ac:dyDescent="0.2">
      <c r="B36">
        <f>COUNTIF(D$3:D36,D36)</f>
        <v>1</v>
      </c>
      <c r="C36">
        <v>437</v>
      </c>
      <c r="D36" t="s">
        <v>7415</v>
      </c>
      <c r="E36" t="s">
        <v>6032</v>
      </c>
    </row>
    <row r="37" spans="2:5" x14ac:dyDescent="0.2">
      <c r="B37">
        <f>COUNTIF(D$3:D37,D37)</f>
        <v>1</v>
      </c>
      <c r="C37">
        <v>347</v>
      </c>
      <c r="D37" t="s">
        <v>7336</v>
      </c>
      <c r="E37" t="s">
        <v>5945</v>
      </c>
    </row>
    <row r="38" spans="2:5" x14ac:dyDescent="0.2">
      <c r="B38">
        <f>COUNTIF(D$3:D38,D38)</f>
        <v>1</v>
      </c>
      <c r="C38">
        <v>438</v>
      </c>
      <c r="D38" t="s">
        <v>7416</v>
      </c>
      <c r="E38" t="s">
        <v>6033</v>
      </c>
    </row>
    <row r="39" spans="2:5" x14ac:dyDescent="0.2">
      <c r="B39">
        <f>COUNTIF(D$3:D39,D39)</f>
        <v>1</v>
      </c>
      <c r="C39">
        <v>439</v>
      </c>
      <c r="D39" t="s">
        <v>7417</v>
      </c>
      <c r="E39" t="s">
        <v>6034</v>
      </c>
    </row>
    <row r="40" spans="2:5" x14ac:dyDescent="0.2">
      <c r="B40">
        <f>COUNTIF(D$3:D40,D40)</f>
        <v>1</v>
      </c>
      <c r="C40">
        <v>348</v>
      </c>
      <c r="D40" t="s">
        <v>7337</v>
      </c>
      <c r="E40" t="s">
        <v>5946</v>
      </c>
    </row>
    <row r="41" spans="2:5" x14ac:dyDescent="0.2">
      <c r="B41">
        <f>COUNTIF(D$3:D41,D41)</f>
        <v>1</v>
      </c>
      <c r="C41">
        <v>1435</v>
      </c>
      <c r="D41" t="s">
        <v>1301</v>
      </c>
      <c r="E41" t="s">
        <v>6964</v>
      </c>
    </row>
    <row r="42" spans="2:5" x14ac:dyDescent="0.2">
      <c r="B42">
        <f>COUNTIF(D$3:D42,D42)</f>
        <v>1</v>
      </c>
      <c r="C42">
        <v>783</v>
      </c>
      <c r="D42" t="s">
        <v>1443</v>
      </c>
      <c r="E42" t="s">
        <v>6351</v>
      </c>
    </row>
    <row r="43" spans="2:5" x14ac:dyDescent="0.2">
      <c r="B43">
        <f>COUNTIF(D$3:D43,D43)</f>
        <v>2</v>
      </c>
      <c r="C43">
        <v>784</v>
      </c>
      <c r="D43" t="s">
        <v>1443</v>
      </c>
      <c r="E43" t="s">
        <v>6351</v>
      </c>
    </row>
    <row r="44" spans="2:5" x14ac:dyDescent="0.2">
      <c r="B44">
        <f>COUNTIF(D$3:D44,D44)</f>
        <v>1</v>
      </c>
      <c r="C44">
        <v>981</v>
      </c>
      <c r="D44" t="s">
        <v>7840</v>
      </c>
      <c r="E44" t="s">
        <v>6533</v>
      </c>
    </row>
    <row r="45" spans="2:5" x14ac:dyDescent="0.2">
      <c r="B45">
        <f>COUNTIF(D$3:D45,D45)</f>
        <v>1</v>
      </c>
      <c r="C45">
        <v>982</v>
      </c>
      <c r="D45" t="s">
        <v>7841</v>
      </c>
      <c r="E45" t="s">
        <v>6534</v>
      </c>
    </row>
    <row r="46" spans="2:5" x14ac:dyDescent="0.2">
      <c r="B46">
        <f>COUNTIF(D$3:D46,D46)</f>
        <v>1</v>
      </c>
      <c r="C46">
        <v>567</v>
      </c>
      <c r="D46" t="s">
        <v>1193</v>
      </c>
      <c r="E46" t="s">
        <v>6144</v>
      </c>
    </row>
    <row r="47" spans="2:5" x14ac:dyDescent="0.2">
      <c r="B47">
        <f>COUNTIF(D$3:D47,D47)</f>
        <v>2</v>
      </c>
      <c r="C47">
        <v>568</v>
      </c>
      <c r="D47" t="s">
        <v>1193</v>
      </c>
      <c r="E47" t="s">
        <v>6144</v>
      </c>
    </row>
    <row r="48" spans="2:5" x14ac:dyDescent="0.2">
      <c r="B48">
        <f>COUNTIF(D$3:D48,D48)</f>
        <v>1</v>
      </c>
      <c r="C48">
        <v>662</v>
      </c>
      <c r="D48" t="s">
        <v>943</v>
      </c>
      <c r="E48" t="s">
        <v>6234</v>
      </c>
    </row>
    <row r="49" spans="2:5" x14ac:dyDescent="0.2">
      <c r="B49">
        <f>COUNTIF(D$3:D49,D49)</f>
        <v>1</v>
      </c>
      <c r="C49">
        <v>1046</v>
      </c>
      <c r="D49" t="s">
        <v>566</v>
      </c>
      <c r="E49" t="s">
        <v>6595</v>
      </c>
    </row>
    <row r="50" spans="2:5" x14ac:dyDescent="0.2">
      <c r="B50">
        <f>COUNTIF(D$3:D50,D50)</f>
        <v>2</v>
      </c>
      <c r="C50">
        <v>1115</v>
      </c>
      <c r="D50" t="s">
        <v>566</v>
      </c>
      <c r="E50" t="s">
        <v>6660</v>
      </c>
    </row>
    <row r="51" spans="2:5" x14ac:dyDescent="0.2">
      <c r="B51">
        <f>COUNTIF(D$3:D51,D51)</f>
        <v>1</v>
      </c>
      <c r="C51">
        <v>1135</v>
      </c>
      <c r="D51" t="s">
        <v>1397</v>
      </c>
      <c r="E51" t="s">
        <v>6680</v>
      </c>
    </row>
    <row r="52" spans="2:5" x14ac:dyDescent="0.2">
      <c r="B52">
        <f>COUNTIF(D$3:D52,D52)</f>
        <v>1</v>
      </c>
      <c r="C52">
        <v>1352</v>
      </c>
      <c r="D52" t="s">
        <v>8132</v>
      </c>
      <c r="E52" t="s">
        <v>6883</v>
      </c>
    </row>
    <row r="53" spans="2:5" x14ac:dyDescent="0.2">
      <c r="B53">
        <f>COUNTIF(D$3:D53,D53)</f>
        <v>1</v>
      </c>
      <c r="C53">
        <v>386</v>
      </c>
      <c r="D53" t="s">
        <v>7372</v>
      </c>
      <c r="E53" t="s">
        <v>5984</v>
      </c>
    </row>
    <row r="54" spans="2:5" x14ac:dyDescent="0.2">
      <c r="B54">
        <f>COUNTIF(D$3:D54,D54)</f>
        <v>1</v>
      </c>
      <c r="C54">
        <v>387</v>
      </c>
      <c r="D54" t="s">
        <v>7373</v>
      </c>
      <c r="E54" t="s">
        <v>5985</v>
      </c>
    </row>
    <row r="55" spans="2:5" x14ac:dyDescent="0.2">
      <c r="B55">
        <f>COUNTIF(D$3:D55,D55)</f>
        <v>1</v>
      </c>
      <c r="C55">
        <v>270</v>
      </c>
      <c r="D55" t="s">
        <v>7263</v>
      </c>
      <c r="E55" t="s">
        <v>5869</v>
      </c>
    </row>
    <row r="56" spans="2:5" x14ac:dyDescent="0.2">
      <c r="B56">
        <f>COUNTIF(D$3:D56,D56)</f>
        <v>1</v>
      </c>
      <c r="C56">
        <v>349</v>
      </c>
      <c r="D56" t="s">
        <v>7338</v>
      </c>
      <c r="E56" t="s">
        <v>5947</v>
      </c>
    </row>
    <row r="57" spans="2:5" x14ac:dyDescent="0.2">
      <c r="B57">
        <f>COUNTIF(D$3:D57,D57)</f>
        <v>1</v>
      </c>
      <c r="C57">
        <v>271</v>
      </c>
      <c r="D57" t="s">
        <v>7264</v>
      </c>
      <c r="E57" t="s">
        <v>5870</v>
      </c>
    </row>
    <row r="58" spans="2:5" x14ac:dyDescent="0.2">
      <c r="B58">
        <f>COUNTIF(D$3:D58,D58)</f>
        <v>1</v>
      </c>
      <c r="C58">
        <v>272</v>
      </c>
      <c r="D58" t="s">
        <v>7265</v>
      </c>
      <c r="E58" t="s">
        <v>5871</v>
      </c>
    </row>
    <row r="59" spans="2:5" x14ac:dyDescent="0.2">
      <c r="B59">
        <f>COUNTIF(D$3:D59,D59)</f>
        <v>1</v>
      </c>
      <c r="C59">
        <v>273</v>
      </c>
      <c r="D59" t="s">
        <v>7266</v>
      </c>
      <c r="E59" t="s">
        <v>5872</v>
      </c>
    </row>
    <row r="60" spans="2:5" x14ac:dyDescent="0.2">
      <c r="B60">
        <f>COUNTIF(D$3:D60,D60)</f>
        <v>1</v>
      </c>
      <c r="C60">
        <v>350</v>
      </c>
      <c r="D60" t="s">
        <v>7339</v>
      </c>
      <c r="E60" t="s">
        <v>5948</v>
      </c>
    </row>
    <row r="61" spans="2:5" x14ac:dyDescent="0.2">
      <c r="B61">
        <f>COUNTIF(D$3:D61,D61)</f>
        <v>2</v>
      </c>
      <c r="C61">
        <v>417</v>
      </c>
      <c r="D61" t="s">
        <v>7399</v>
      </c>
      <c r="E61" t="s">
        <v>6015</v>
      </c>
    </row>
    <row r="62" spans="2:5" x14ac:dyDescent="0.2">
      <c r="B62">
        <f>COUNTIF(D$3:D62,D62)</f>
        <v>1</v>
      </c>
      <c r="C62">
        <v>418</v>
      </c>
      <c r="D62" t="s">
        <v>7400</v>
      </c>
      <c r="E62" t="s">
        <v>6016</v>
      </c>
    </row>
    <row r="63" spans="2:5" x14ac:dyDescent="0.2">
      <c r="B63">
        <f>COUNTIF(D$3:D63,D63)</f>
        <v>1</v>
      </c>
      <c r="C63">
        <v>419</v>
      </c>
      <c r="D63" t="s">
        <v>7401</v>
      </c>
      <c r="E63" t="s">
        <v>6017</v>
      </c>
    </row>
    <row r="64" spans="2:5" x14ac:dyDescent="0.2">
      <c r="B64">
        <f>COUNTIF(D$3:D64,D64)</f>
        <v>1</v>
      </c>
      <c r="C64">
        <v>420</v>
      </c>
      <c r="D64" t="s">
        <v>7402</v>
      </c>
      <c r="E64" t="s">
        <v>6018</v>
      </c>
    </row>
    <row r="65" spans="2:5" x14ac:dyDescent="0.2">
      <c r="B65">
        <f>COUNTIF(D$3:D65,D65)</f>
        <v>1</v>
      </c>
      <c r="C65">
        <v>569</v>
      </c>
      <c r="D65" t="s">
        <v>7517</v>
      </c>
      <c r="E65" t="s">
        <v>6145</v>
      </c>
    </row>
    <row r="66" spans="2:5" x14ac:dyDescent="0.2">
      <c r="B66">
        <f>COUNTIF(D$3:D66,D66)</f>
        <v>1</v>
      </c>
      <c r="C66">
        <v>570</v>
      </c>
      <c r="D66" t="s">
        <v>7518</v>
      </c>
      <c r="E66" t="s">
        <v>6146</v>
      </c>
    </row>
    <row r="67" spans="2:5" x14ac:dyDescent="0.2">
      <c r="B67">
        <f>COUNTIF(D$3:D67,D67)</f>
        <v>1</v>
      </c>
      <c r="C67">
        <v>1376</v>
      </c>
      <c r="D67" t="s">
        <v>8152</v>
      </c>
      <c r="E67" t="s">
        <v>6907</v>
      </c>
    </row>
    <row r="68" spans="2:5" x14ac:dyDescent="0.2">
      <c r="B68">
        <f>COUNTIF(D$3:D68,D68)</f>
        <v>1</v>
      </c>
      <c r="C68">
        <v>739</v>
      </c>
      <c r="D68" t="s">
        <v>1180</v>
      </c>
      <c r="E68" t="s">
        <v>6311</v>
      </c>
    </row>
    <row r="69" spans="2:5" x14ac:dyDescent="0.2">
      <c r="B69">
        <f>COUNTIF(D$3:D69,D69)</f>
        <v>1</v>
      </c>
      <c r="C69">
        <v>811</v>
      </c>
      <c r="D69" t="s">
        <v>703</v>
      </c>
      <c r="E69" t="s">
        <v>6378</v>
      </c>
    </row>
    <row r="70" spans="2:5" x14ac:dyDescent="0.2">
      <c r="B70">
        <f>COUNTIF(D$3:D70,D70)</f>
        <v>1</v>
      </c>
      <c r="C70">
        <v>812</v>
      </c>
      <c r="D70" t="s">
        <v>7709</v>
      </c>
      <c r="E70" t="s">
        <v>6379</v>
      </c>
    </row>
    <row r="71" spans="2:5" x14ac:dyDescent="0.2">
      <c r="B71">
        <f>COUNTIF(D$3:D71,D71)</f>
        <v>2</v>
      </c>
      <c r="C71">
        <v>845</v>
      </c>
      <c r="D71" t="s">
        <v>7709</v>
      </c>
      <c r="E71" t="s">
        <v>6408</v>
      </c>
    </row>
    <row r="72" spans="2:5" x14ac:dyDescent="0.2">
      <c r="B72">
        <f>COUNTIF(D$3:D72,D72)</f>
        <v>1</v>
      </c>
      <c r="C72">
        <v>1436</v>
      </c>
      <c r="D72" t="s">
        <v>1302</v>
      </c>
      <c r="E72" t="s">
        <v>6965</v>
      </c>
    </row>
    <row r="73" spans="2:5" x14ac:dyDescent="0.2">
      <c r="B73">
        <f>COUNTIF(D$3:D73,D73)</f>
        <v>1</v>
      </c>
      <c r="C73">
        <v>1362</v>
      </c>
      <c r="D73" t="s">
        <v>8140</v>
      </c>
      <c r="E73" t="s">
        <v>6893</v>
      </c>
    </row>
    <row r="74" spans="2:5" x14ac:dyDescent="0.2">
      <c r="B74">
        <f>COUNTIF(D$3:D74,D74)</f>
        <v>1</v>
      </c>
      <c r="C74">
        <v>1363</v>
      </c>
      <c r="D74" t="s">
        <v>8141</v>
      </c>
      <c r="E74" t="s">
        <v>6894</v>
      </c>
    </row>
    <row r="75" spans="2:5" x14ac:dyDescent="0.2">
      <c r="B75">
        <f>COUNTIF(D$3:D75,D75)</f>
        <v>1</v>
      </c>
      <c r="C75">
        <v>813</v>
      </c>
      <c r="D75" t="s">
        <v>705</v>
      </c>
      <c r="E75" t="s">
        <v>6380</v>
      </c>
    </row>
    <row r="76" spans="2:5" x14ac:dyDescent="0.2">
      <c r="B76">
        <f>COUNTIF(D$3:D76,D76)</f>
        <v>1</v>
      </c>
      <c r="C76">
        <v>630</v>
      </c>
      <c r="D76" t="s">
        <v>7567</v>
      </c>
      <c r="E76" t="s">
        <v>6204</v>
      </c>
    </row>
    <row r="77" spans="2:5" x14ac:dyDescent="0.2">
      <c r="B77">
        <f>COUNTIF(D$3:D77,D77)</f>
        <v>1</v>
      </c>
      <c r="C77">
        <v>886</v>
      </c>
      <c r="D77" t="s">
        <v>7765</v>
      </c>
      <c r="E77" t="s">
        <v>6449</v>
      </c>
    </row>
    <row r="78" spans="2:5" x14ac:dyDescent="0.2">
      <c r="B78">
        <f>COUNTIF(D$3:D78,D78)</f>
        <v>1</v>
      </c>
      <c r="C78">
        <v>421</v>
      </c>
      <c r="D78" t="s">
        <v>7403</v>
      </c>
      <c r="E78" t="s">
        <v>6019</v>
      </c>
    </row>
    <row r="79" spans="2:5" x14ac:dyDescent="0.2">
      <c r="B79">
        <f>COUNTIF(D$3:D79,D79)</f>
        <v>1</v>
      </c>
      <c r="C79">
        <v>422</v>
      </c>
      <c r="D79" t="s">
        <v>7404</v>
      </c>
      <c r="E79" t="s">
        <v>6019</v>
      </c>
    </row>
    <row r="80" spans="2:5" x14ac:dyDescent="0.2">
      <c r="B80">
        <f>COUNTIF(D$3:D80,D80)</f>
        <v>1</v>
      </c>
      <c r="C80">
        <v>1275</v>
      </c>
      <c r="D80" t="s">
        <v>8059</v>
      </c>
      <c r="E80" t="s">
        <v>6806</v>
      </c>
    </row>
    <row r="81" spans="2:5" x14ac:dyDescent="0.2">
      <c r="B81">
        <f>COUNTIF(D$3:D81,D81)</f>
        <v>1</v>
      </c>
      <c r="C81">
        <v>1276</v>
      </c>
      <c r="D81" t="s">
        <v>8060</v>
      </c>
      <c r="E81" t="s">
        <v>6807</v>
      </c>
    </row>
    <row r="82" spans="2:5" x14ac:dyDescent="0.2">
      <c r="B82">
        <f>COUNTIF(D$3:D82,D82)</f>
        <v>1</v>
      </c>
      <c r="C82">
        <v>1277</v>
      </c>
      <c r="D82" t="s">
        <v>8061</v>
      </c>
      <c r="E82" t="s">
        <v>6808</v>
      </c>
    </row>
    <row r="83" spans="2:5" x14ac:dyDescent="0.2">
      <c r="B83">
        <f>COUNTIF(D$3:D83,D83)</f>
        <v>1</v>
      </c>
      <c r="C83">
        <v>1250</v>
      </c>
      <c r="D83" t="s">
        <v>8035</v>
      </c>
      <c r="E83" t="s">
        <v>6781</v>
      </c>
    </row>
    <row r="84" spans="2:5" x14ac:dyDescent="0.2">
      <c r="B84">
        <f>COUNTIF(D$3:D84,D84)</f>
        <v>1</v>
      </c>
      <c r="C84">
        <v>1251</v>
      </c>
      <c r="D84" t="s">
        <v>8036</v>
      </c>
      <c r="E84" t="s">
        <v>6782</v>
      </c>
    </row>
    <row r="85" spans="2:5" x14ac:dyDescent="0.2">
      <c r="B85">
        <f>COUNTIF(D$3:D85,D85)</f>
        <v>1</v>
      </c>
      <c r="C85">
        <v>1252</v>
      </c>
      <c r="D85" t="s">
        <v>8037</v>
      </c>
      <c r="E85" t="s">
        <v>6783</v>
      </c>
    </row>
    <row r="86" spans="2:5" x14ac:dyDescent="0.2">
      <c r="B86">
        <f>COUNTIF(D$3:D86,D86)</f>
        <v>1</v>
      </c>
      <c r="C86">
        <v>1253</v>
      </c>
      <c r="D86" t="s">
        <v>8038</v>
      </c>
      <c r="E86" t="s">
        <v>6784</v>
      </c>
    </row>
    <row r="87" spans="2:5" x14ac:dyDescent="0.2">
      <c r="B87">
        <f>COUNTIF(D$3:D87,D87)</f>
        <v>1</v>
      </c>
      <c r="C87">
        <v>1319</v>
      </c>
      <c r="D87" t="s">
        <v>8101</v>
      </c>
      <c r="E87" t="s">
        <v>6850</v>
      </c>
    </row>
    <row r="88" spans="2:5" x14ac:dyDescent="0.2">
      <c r="B88">
        <f>COUNTIF(D$3:D88,D88)</f>
        <v>1</v>
      </c>
      <c r="C88">
        <v>1320</v>
      </c>
      <c r="D88" t="s">
        <v>8102</v>
      </c>
      <c r="E88" t="s">
        <v>6851</v>
      </c>
    </row>
    <row r="89" spans="2:5" x14ac:dyDescent="0.2">
      <c r="B89">
        <f>COUNTIF(D$3:D89,D89)</f>
        <v>1</v>
      </c>
      <c r="C89">
        <v>785</v>
      </c>
      <c r="D89" t="s">
        <v>1445</v>
      </c>
      <c r="E89" t="s">
        <v>6352</v>
      </c>
    </row>
    <row r="90" spans="2:5" x14ac:dyDescent="0.2">
      <c r="B90">
        <f>COUNTIF(D$3:D90,D90)</f>
        <v>1</v>
      </c>
      <c r="C90">
        <v>24</v>
      </c>
      <c r="D90" t="s">
        <v>7037</v>
      </c>
      <c r="E90" t="s">
        <v>5637</v>
      </c>
    </row>
    <row r="91" spans="2:5" x14ac:dyDescent="0.2">
      <c r="B91">
        <f>COUNTIF(D$3:D91,D91)</f>
        <v>1</v>
      </c>
      <c r="C91">
        <v>25</v>
      </c>
      <c r="D91" t="s">
        <v>7038</v>
      </c>
      <c r="E91" t="s">
        <v>5638</v>
      </c>
    </row>
    <row r="92" spans="2:5" x14ac:dyDescent="0.2">
      <c r="B92">
        <f>COUNTIF(D$3:D92,D92)</f>
        <v>1</v>
      </c>
      <c r="C92">
        <v>1387</v>
      </c>
      <c r="D92" t="s">
        <v>8162</v>
      </c>
      <c r="E92" t="s">
        <v>6918</v>
      </c>
    </row>
    <row r="93" spans="2:5" x14ac:dyDescent="0.2">
      <c r="B93">
        <f>COUNTIF(D$3:D93,D93)</f>
        <v>1</v>
      </c>
      <c r="C93">
        <v>1388</v>
      </c>
      <c r="D93" t="s">
        <v>8163</v>
      </c>
      <c r="E93" t="s">
        <v>6919</v>
      </c>
    </row>
    <row r="94" spans="2:5" x14ac:dyDescent="0.2">
      <c r="B94">
        <f>COUNTIF(D$3:D94,D94)</f>
        <v>1</v>
      </c>
      <c r="C94">
        <v>224</v>
      </c>
      <c r="D94" t="s">
        <v>7218</v>
      </c>
      <c r="E94" t="s">
        <v>5823</v>
      </c>
    </row>
    <row r="95" spans="2:5" x14ac:dyDescent="0.2">
      <c r="B95">
        <f>COUNTIF(D$3:D95,D95)</f>
        <v>1</v>
      </c>
      <c r="C95">
        <v>225</v>
      </c>
      <c r="D95" t="s">
        <v>7219</v>
      </c>
      <c r="E95" t="s">
        <v>5824</v>
      </c>
    </row>
    <row r="96" spans="2:5" x14ac:dyDescent="0.2">
      <c r="B96">
        <f>COUNTIF(D$3:D96,D96)</f>
        <v>1</v>
      </c>
      <c r="C96">
        <v>226</v>
      </c>
      <c r="D96" t="s">
        <v>7220</v>
      </c>
      <c r="E96" t="s">
        <v>5825</v>
      </c>
    </row>
    <row r="97" spans="2:5" x14ac:dyDescent="0.2">
      <c r="B97">
        <f>COUNTIF(D$3:D97,D97)</f>
        <v>1</v>
      </c>
      <c r="C97">
        <v>227</v>
      </c>
      <c r="D97" t="s">
        <v>7221</v>
      </c>
      <c r="E97" t="s">
        <v>5826</v>
      </c>
    </row>
    <row r="98" spans="2:5" x14ac:dyDescent="0.2">
      <c r="B98">
        <f>COUNTIF(D$3:D98,D98)</f>
        <v>1</v>
      </c>
      <c r="C98">
        <v>814</v>
      </c>
      <c r="D98" t="s">
        <v>706</v>
      </c>
      <c r="E98" t="s">
        <v>6381</v>
      </c>
    </row>
    <row r="99" spans="2:5" x14ac:dyDescent="0.2">
      <c r="B99">
        <f>COUNTIF(D$3:D99,D99)</f>
        <v>1</v>
      </c>
      <c r="C99">
        <v>1478</v>
      </c>
      <c r="D99" t="s">
        <v>1431</v>
      </c>
      <c r="E99" t="s">
        <v>7005</v>
      </c>
    </row>
    <row r="100" spans="2:5" x14ac:dyDescent="0.2">
      <c r="B100">
        <f>COUNTIF(D$3:D100,D100)</f>
        <v>1</v>
      </c>
      <c r="C100">
        <v>670</v>
      </c>
      <c r="D100" t="s">
        <v>7594</v>
      </c>
      <c r="E100" t="s">
        <v>6242</v>
      </c>
    </row>
    <row r="101" spans="2:5" x14ac:dyDescent="0.2">
      <c r="B101">
        <f>COUNTIF(D$3:D101,D101)</f>
        <v>1</v>
      </c>
      <c r="C101">
        <v>815</v>
      </c>
      <c r="D101" t="s">
        <v>7710</v>
      </c>
      <c r="E101" t="s">
        <v>6382</v>
      </c>
    </row>
    <row r="102" spans="2:5" x14ac:dyDescent="0.2">
      <c r="B102">
        <f>COUNTIF(D$3:D102,D102)</f>
        <v>2</v>
      </c>
      <c r="C102">
        <v>846</v>
      </c>
      <c r="D102" t="s">
        <v>7710</v>
      </c>
      <c r="E102" t="s">
        <v>6409</v>
      </c>
    </row>
    <row r="103" spans="2:5" x14ac:dyDescent="0.2">
      <c r="B103">
        <f>COUNTIF(D$3:D103,D103)</f>
        <v>1</v>
      </c>
      <c r="C103">
        <v>1166</v>
      </c>
      <c r="D103" t="s">
        <v>7968</v>
      </c>
      <c r="E103" t="s">
        <v>6710</v>
      </c>
    </row>
    <row r="104" spans="2:5" x14ac:dyDescent="0.2">
      <c r="B104">
        <f>COUNTIF(D$3:D104,D104)</f>
        <v>1</v>
      </c>
      <c r="C104">
        <v>1167</v>
      </c>
      <c r="D104" t="s">
        <v>7969</v>
      </c>
      <c r="E104" t="s">
        <v>6711</v>
      </c>
    </row>
    <row r="105" spans="2:5" x14ac:dyDescent="0.2">
      <c r="B105">
        <f>COUNTIF(D$3:D105,D105)</f>
        <v>1</v>
      </c>
      <c r="C105">
        <v>1168</v>
      </c>
      <c r="D105" t="s">
        <v>7970</v>
      </c>
      <c r="E105" t="s">
        <v>6712</v>
      </c>
    </row>
    <row r="106" spans="2:5" x14ac:dyDescent="0.2">
      <c r="B106">
        <f>COUNTIF(D$3:D106,D106)</f>
        <v>1</v>
      </c>
      <c r="C106">
        <v>1169</v>
      </c>
      <c r="D106" t="s">
        <v>7971</v>
      </c>
      <c r="E106" t="s">
        <v>6713</v>
      </c>
    </row>
    <row r="107" spans="2:5" x14ac:dyDescent="0.2">
      <c r="B107">
        <f>COUNTIF(D$3:D107,D107)</f>
        <v>1</v>
      </c>
      <c r="C107">
        <v>816</v>
      </c>
      <c r="D107" t="s">
        <v>7711</v>
      </c>
      <c r="E107" t="s">
        <v>6383</v>
      </c>
    </row>
    <row r="108" spans="2:5" x14ac:dyDescent="0.2">
      <c r="B108">
        <f>COUNTIF(D$3:D108,D108)</f>
        <v>1</v>
      </c>
      <c r="C108">
        <v>663</v>
      </c>
      <c r="D108" t="s">
        <v>944</v>
      </c>
      <c r="E108" t="s">
        <v>6235</v>
      </c>
    </row>
    <row r="109" spans="2:5" x14ac:dyDescent="0.2">
      <c r="B109">
        <f>COUNTIF(D$3:D109,D109)</f>
        <v>1</v>
      </c>
      <c r="C109">
        <v>452</v>
      </c>
      <c r="D109" t="s">
        <v>891</v>
      </c>
      <c r="E109" t="s">
        <v>6047</v>
      </c>
    </row>
    <row r="110" spans="2:5" x14ac:dyDescent="0.2">
      <c r="B110">
        <f>COUNTIF(D$3:D110,D110)</f>
        <v>2</v>
      </c>
      <c r="C110">
        <v>453</v>
      </c>
      <c r="D110" t="s">
        <v>891</v>
      </c>
      <c r="E110" t="s">
        <v>6047</v>
      </c>
    </row>
    <row r="111" spans="2:5" x14ac:dyDescent="0.2">
      <c r="B111">
        <f>COUNTIF(D$3:D111,D111)</f>
        <v>3</v>
      </c>
      <c r="C111">
        <v>624</v>
      </c>
      <c r="D111" t="s">
        <v>639</v>
      </c>
      <c r="E111" t="s">
        <v>6198</v>
      </c>
    </row>
    <row r="112" spans="2:5" x14ac:dyDescent="0.2">
      <c r="B112">
        <f>COUNTIF(D$3:D112,D112)</f>
        <v>4</v>
      </c>
      <c r="C112">
        <v>817</v>
      </c>
      <c r="D112" t="s">
        <v>708</v>
      </c>
      <c r="E112" t="s">
        <v>6384</v>
      </c>
    </row>
    <row r="113" spans="2:5" x14ac:dyDescent="0.2">
      <c r="B113">
        <f>COUNTIF(D$3:D113,D113)</f>
        <v>1</v>
      </c>
      <c r="C113">
        <v>454</v>
      </c>
      <c r="D113" t="s">
        <v>892</v>
      </c>
      <c r="E113" t="s">
        <v>6047</v>
      </c>
    </row>
    <row r="114" spans="2:5" x14ac:dyDescent="0.2">
      <c r="B114">
        <f>COUNTIF(D$3:D114,D114)</f>
        <v>1</v>
      </c>
      <c r="C114">
        <v>1282</v>
      </c>
      <c r="D114" t="s">
        <v>8065</v>
      </c>
      <c r="E114" t="s">
        <v>6813</v>
      </c>
    </row>
    <row r="115" spans="2:5" x14ac:dyDescent="0.2">
      <c r="B115">
        <f>COUNTIF(D$3:D115,D115)</f>
        <v>1</v>
      </c>
      <c r="C115">
        <v>740</v>
      </c>
      <c r="D115" t="s">
        <v>543</v>
      </c>
      <c r="E115" t="s">
        <v>6312</v>
      </c>
    </row>
    <row r="116" spans="2:5" x14ac:dyDescent="0.2">
      <c r="B116">
        <f>COUNTIF(D$3:D116,D116)</f>
        <v>2</v>
      </c>
      <c r="C116">
        <v>741</v>
      </c>
      <c r="D116" t="s">
        <v>1182</v>
      </c>
      <c r="E116" t="s">
        <v>6312</v>
      </c>
    </row>
    <row r="117" spans="2:5" x14ac:dyDescent="0.2">
      <c r="B117">
        <f>COUNTIF(D$3:D117,D117)</f>
        <v>3</v>
      </c>
      <c r="C117">
        <v>742</v>
      </c>
      <c r="D117" t="s">
        <v>1182</v>
      </c>
      <c r="E117" t="s">
        <v>6312</v>
      </c>
    </row>
    <row r="118" spans="2:5" x14ac:dyDescent="0.2">
      <c r="B118">
        <f>COUNTIF(D$3:D118,D118)</f>
        <v>1</v>
      </c>
      <c r="C118">
        <v>818</v>
      </c>
      <c r="D118" t="s">
        <v>709</v>
      </c>
      <c r="E118" t="s">
        <v>6385</v>
      </c>
    </row>
    <row r="119" spans="2:5" x14ac:dyDescent="0.2">
      <c r="B119">
        <f>COUNTIF(D$3:D119,D119)</f>
        <v>2</v>
      </c>
      <c r="C119">
        <v>819</v>
      </c>
      <c r="D119" t="s">
        <v>709</v>
      </c>
      <c r="E119" t="s">
        <v>6385</v>
      </c>
    </row>
    <row r="120" spans="2:5" x14ac:dyDescent="0.2">
      <c r="B120">
        <f>COUNTIF(D$3:D120,D120)</f>
        <v>1</v>
      </c>
      <c r="C120">
        <v>956</v>
      </c>
      <c r="D120" t="s">
        <v>7817</v>
      </c>
      <c r="E120" t="s">
        <v>6508</v>
      </c>
    </row>
    <row r="121" spans="2:5" x14ac:dyDescent="0.2">
      <c r="B121">
        <f>COUNTIF(D$3:D121,D121)</f>
        <v>1</v>
      </c>
      <c r="C121">
        <v>1148</v>
      </c>
      <c r="D121" t="s">
        <v>7954</v>
      </c>
      <c r="E121" t="s">
        <v>6692</v>
      </c>
    </row>
    <row r="122" spans="2:5" x14ac:dyDescent="0.2">
      <c r="B122">
        <f>COUNTIF(D$3:D122,D122)</f>
        <v>1</v>
      </c>
      <c r="C122">
        <v>716</v>
      </c>
      <c r="D122" t="s">
        <v>7636</v>
      </c>
      <c r="E122" t="s">
        <v>6288</v>
      </c>
    </row>
    <row r="123" spans="2:5" x14ac:dyDescent="0.2">
      <c r="B123">
        <f>COUNTIF(D$3:D123,D123)</f>
        <v>1</v>
      </c>
      <c r="C123">
        <v>631</v>
      </c>
      <c r="D123" t="s">
        <v>7568</v>
      </c>
      <c r="E123" t="s">
        <v>6205</v>
      </c>
    </row>
    <row r="124" spans="2:5" x14ac:dyDescent="0.2">
      <c r="B124">
        <f>COUNTIF(D$3:D124,D124)</f>
        <v>1</v>
      </c>
      <c r="C124">
        <v>704</v>
      </c>
      <c r="D124" t="s">
        <v>7626</v>
      </c>
      <c r="E124" t="s">
        <v>6276</v>
      </c>
    </row>
    <row r="125" spans="2:5" x14ac:dyDescent="0.2">
      <c r="B125">
        <f>COUNTIF(D$3:D125,D125)</f>
        <v>1</v>
      </c>
      <c r="C125">
        <v>821</v>
      </c>
      <c r="D125" t="s">
        <v>711</v>
      </c>
      <c r="E125" t="s">
        <v>6387</v>
      </c>
    </row>
    <row r="126" spans="2:5" x14ac:dyDescent="0.2">
      <c r="B126">
        <f>COUNTIF(D$3:D126,D126)</f>
        <v>1</v>
      </c>
      <c r="C126">
        <v>820</v>
      </c>
      <c r="D126" t="s">
        <v>7712</v>
      </c>
      <c r="E126" t="s">
        <v>6386</v>
      </c>
    </row>
    <row r="127" spans="2:5" x14ac:dyDescent="0.2">
      <c r="B127">
        <f>COUNTIF(D$3:D127,D127)</f>
        <v>1</v>
      </c>
      <c r="C127">
        <v>822</v>
      </c>
      <c r="D127" t="s">
        <v>7713</v>
      </c>
      <c r="E127" t="s">
        <v>6388</v>
      </c>
    </row>
    <row r="128" spans="2:5" x14ac:dyDescent="0.2">
      <c r="B128">
        <f>COUNTIF(D$3:D128,D128)</f>
        <v>1</v>
      </c>
      <c r="C128">
        <v>847</v>
      </c>
      <c r="D128" t="s">
        <v>7730</v>
      </c>
      <c r="E128" t="s">
        <v>6410</v>
      </c>
    </row>
    <row r="129" spans="2:5" x14ac:dyDescent="0.2">
      <c r="B129">
        <f>COUNTIF(D$3:D129,D129)</f>
        <v>1</v>
      </c>
      <c r="C129">
        <v>351</v>
      </c>
      <c r="D129" t="s">
        <v>7340</v>
      </c>
      <c r="E129" t="s">
        <v>5949</v>
      </c>
    </row>
    <row r="130" spans="2:5" x14ac:dyDescent="0.2">
      <c r="B130">
        <f>COUNTIF(D$3:D130,D130)</f>
        <v>2</v>
      </c>
      <c r="C130">
        <v>632</v>
      </c>
      <c r="D130" t="s">
        <v>7340</v>
      </c>
      <c r="E130" t="s">
        <v>6206</v>
      </c>
    </row>
    <row r="131" spans="2:5" x14ac:dyDescent="0.2">
      <c r="B131">
        <f>COUNTIF(D$3:D131,D131)</f>
        <v>3</v>
      </c>
      <c r="C131">
        <v>998</v>
      </c>
      <c r="D131" t="s">
        <v>7855</v>
      </c>
      <c r="E131" t="s">
        <v>6550</v>
      </c>
    </row>
    <row r="132" spans="2:5" x14ac:dyDescent="0.2">
      <c r="B132">
        <f>COUNTIF(D$3:D132,D132)</f>
        <v>4</v>
      </c>
      <c r="C132">
        <v>1070</v>
      </c>
      <c r="D132" t="s">
        <v>7855</v>
      </c>
      <c r="E132" t="s">
        <v>6619</v>
      </c>
    </row>
    <row r="133" spans="2:5" x14ac:dyDescent="0.2">
      <c r="B133">
        <f>COUNTIF(D$3:D133,D133)</f>
        <v>1</v>
      </c>
      <c r="C133">
        <v>202</v>
      </c>
      <c r="D133" t="s">
        <v>7196</v>
      </c>
      <c r="E133" t="s">
        <v>5801</v>
      </c>
    </row>
    <row r="134" spans="2:5" x14ac:dyDescent="0.2">
      <c r="B134">
        <f>COUNTIF(D$3:D134,D134)</f>
        <v>1</v>
      </c>
      <c r="C134">
        <v>988</v>
      </c>
      <c r="D134" t="s">
        <v>288</v>
      </c>
      <c r="E134" t="s">
        <v>6540</v>
      </c>
    </row>
    <row r="135" spans="2:5" x14ac:dyDescent="0.2">
      <c r="B135">
        <f>COUNTIF(D$3:D135,D135)</f>
        <v>1</v>
      </c>
      <c r="C135">
        <v>717</v>
      </c>
      <c r="D135" t="s">
        <v>782</v>
      </c>
      <c r="E135" t="s">
        <v>6289</v>
      </c>
    </row>
    <row r="136" spans="2:5" x14ac:dyDescent="0.2">
      <c r="B136">
        <f>COUNTIF(D$3:D136,D136)</f>
        <v>1</v>
      </c>
      <c r="C136">
        <v>718</v>
      </c>
      <c r="D136" t="s">
        <v>7637</v>
      </c>
      <c r="E136" t="s">
        <v>6290</v>
      </c>
    </row>
    <row r="137" spans="2:5" x14ac:dyDescent="0.2">
      <c r="B137">
        <f>COUNTIF(D$3:D137,D137)</f>
        <v>1</v>
      </c>
      <c r="C137">
        <v>902</v>
      </c>
      <c r="D137" t="s">
        <v>1240</v>
      </c>
      <c r="E137" t="s">
        <v>6465</v>
      </c>
    </row>
    <row r="138" spans="2:5" x14ac:dyDescent="0.2">
      <c r="B138">
        <f>COUNTIF(D$3:D138,D138)</f>
        <v>1</v>
      </c>
      <c r="C138">
        <v>1364</v>
      </c>
      <c r="D138" t="s">
        <v>922</v>
      </c>
      <c r="E138" t="s">
        <v>6895</v>
      </c>
    </row>
    <row r="139" spans="2:5" x14ac:dyDescent="0.2">
      <c r="B139">
        <f>COUNTIF(D$3:D139,D139)</f>
        <v>1</v>
      </c>
      <c r="C139">
        <v>309</v>
      </c>
      <c r="D139" t="s">
        <v>7301</v>
      </c>
      <c r="E139" t="s">
        <v>5908</v>
      </c>
    </row>
    <row r="140" spans="2:5" x14ac:dyDescent="0.2">
      <c r="B140">
        <f>COUNTIF(D$3:D140,D140)</f>
        <v>1</v>
      </c>
      <c r="C140">
        <v>440</v>
      </c>
      <c r="D140" t="s">
        <v>815</v>
      </c>
      <c r="E140" t="s">
        <v>6035</v>
      </c>
    </row>
    <row r="141" spans="2:5" x14ac:dyDescent="0.2">
      <c r="B141">
        <f>COUNTIF(D$3:D141,D141)</f>
        <v>1</v>
      </c>
      <c r="C141">
        <v>441</v>
      </c>
      <c r="D141" t="s">
        <v>816</v>
      </c>
      <c r="E141" t="s">
        <v>6036</v>
      </c>
    </row>
    <row r="142" spans="2:5" x14ac:dyDescent="0.2">
      <c r="B142">
        <f>COUNTIF(D$3:D142,D142)</f>
        <v>1</v>
      </c>
      <c r="C142">
        <v>571</v>
      </c>
      <c r="D142" t="s">
        <v>1197</v>
      </c>
      <c r="E142" t="s">
        <v>6147</v>
      </c>
    </row>
    <row r="143" spans="2:5" x14ac:dyDescent="0.2">
      <c r="B143">
        <f>COUNTIF(D$3:D143,D143)</f>
        <v>1</v>
      </c>
      <c r="C143">
        <v>572</v>
      </c>
      <c r="D143" t="s">
        <v>1198</v>
      </c>
      <c r="E143" t="s">
        <v>6148</v>
      </c>
    </row>
    <row r="144" spans="2:5" x14ac:dyDescent="0.2">
      <c r="B144">
        <f>COUNTIF(D$3:D144,D144)</f>
        <v>1</v>
      </c>
      <c r="C144">
        <v>573</v>
      </c>
      <c r="D144" t="s">
        <v>1199</v>
      </c>
      <c r="E144" t="s">
        <v>6149</v>
      </c>
    </row>
    <row r="145" spans="2:5" x14ac:dyDescent="0.2">
      <c r="B145">
        <f>COUNTIF(D$3:D145,D145)</f>
        <v>1</v>
      </c>
      <c r="C145">
        <v>764</v>
      </c>
      <c r="D145" t="s">
        <v>186</v>
      </c>
      <c r="E145" t="s">
        <v>6334</v>
      </c>
    </row>
    <row r="146" spans="2:5" x14ac:dyDescent="0.2">
      <c r="B146">
        <f>COUNTIF(D$3:D146,D146)</f>
        <v>1</v>
      </c>
      <c r="C146">
        <v>1321</v>
      </c>
      <c r="D146" t="s">
        <v>8103</v>
      </c>
      <c r="E146" t="s">
        <v>6852</v>
      </c>
    </row>
    <row r="147" spans="2:5" x14ac:dyDescent="0.2">
      <c r="B147">
        <f>COUNTIF(D$3:D147,D147)</f>
        <v>1</v>
      </c>
      <c r="C147">
        <v>1389</v>
      </c>
      <c r="D147" t="s">
        <v>8164</v>
      </c>
      <c r="E147" t="s">
        <v>6920</v>
      </c>
    </row>
    <row r="148" spans="2:5" x14ac:dyDescent="0.2">
      <c r="B148">
        <f>COUNTIF(D$3:D148,D148)</f>
        <v>1</v>
      </c>
      <c r="C148">
        <v>874</v>
      </c>
      <c r="D148" t="s">
        <v>7755</v>
      </c>
      <c r="E148" t="s">
        <v>6437</v>
      </c>
    </row>
    <row r="149" spans="2:5" x14ac:dyDescent="0.2">
      <c r="B149">
        <f>COUNTIF(D$3:D149,D149)</f>
        <v>1</v>
      </c>
      <c r="C149">
        <v>55</v>
      </c>
      <c r="D149" t="s">
        <v>7067</v>
      </c>
      <c r="E149" t="s">
        <v>5668</v>
      </c>
    </row>
    <row r="150" spans="2:5" x14ac:dyDescent="0.2">
      <c r="B150">
        <f>COUNTIF(D$3:D150,D150)</f>
        <v>1</v>
      </c>
      <c r="C150">
        <v>823</v>
      </c>
      <c r="D150" t="s">
        <v>7714</v>
      </c>
      <c r="E150" t="s">
        <v>6389</v>
      </c>
    </row>
    <row r="151" spans="2:5" x14ac:dyDescent="0.2">
      <c r="B151">
        <f>COUNTIF(D$3:D151,D151)</f>
        <v>1</v>
      </c>
      <c r="C151">
        <v>824</v>
      </c>
      <c r="D151" t="s">
        <v>7715</v>
      </c>
      <c r="E151" t="s">
        <v>6390</v>
      </c>
    </row>
    <row r="152" spans="2:5" x14ac:dyDescent="0.2">
      <c r="B152">
        <f>COUNTIF(D$3:D152,D152)</f>
        <v>1</v>
      </c>
      <c r="C152">
        <v>56</v>
      </c>
      <c r="D152" t="s">
        <v>7068</v>
      </c>
      <c r="E152" t="s">
        <v>5669</v>
      </c>
    </row>
    <row r="153" spans="2:5" x14ac:dyDescent="0.2">
      <c r="B153">
        <f>COUNTIF(D$3:D153,D153)</f>
        <v>1</v>
      </c>
      <c r="C153">
        <v>57</v>
      </c>
      <c r="D153" t="s">
        <v>7069</v>
      </c>
      <c r="E153" t="s">
        <v>5670</v>
      </c>
    </row>
    <row r="154" spans="2:5" x14ac:dyDescent="0.2">
      <c r="B154">
        <f>COUNTIF(D$3:D154,D154)</f>
        <v>1</v>
      </c>
      <c r="C154">
        <v>1170</v>
      </c>
      <c r="D154" t="s">
        <v>7972</v>
      </c>
      <c r="E154" t="s">
        <v>6714</v>
      </c>
    </row>
    <row r="155" spans="2:5" x14ac:dyDescent="0.2">
      <c r="B155">
        <f>COUNTIF(D$3:D155,D155)</f>
        <v>1</v>
      </c>
      <c r="C155">
        <v>146</v>
      </c>
      <c r="D155" t="s">
        <v>7152</v>
      </c>
      <c r="E155" t="s">
        <v>5753</v>
      </c>
    </row>
    <row r="156" spans="2:5" x14ac:dyDescent="0.2">
      <c r="B156">
        <f>COUNTIF(D$3:D156,D156)</f>
        <v>1</v>
      </c>
      <c r="C156">
        <v>1171</v>
      </c>
      <c r="D156" t="s">
        <v>7973</v>
      </c>
      <c r="E156" t="s">
        <v>6715</v>
      </c>
    </row>
    <row r="157" spans="2:5" x14ac:dyDescent="0.2">
      <c r="B157">
        <f>COUNTIF(D$3:D157,D157)</f>
        <v>1</v>
      </c>
      <c r="C157">
        <v>147</v>
      </c>
      <c r="D157" t="s">
        <v>7153</v>
      </c>
      <c r="E157" t="s">
        <v>5754</v>
      </c>
    </row>
    <row r="158" spans="2:5" x14ac:dyDescent="0.2">
      <c r="B158">
        <f>COUNTIF(D$3:D158,D158)</f>
        <v>1</v>
      </c>
      <c r="C158">
        <v>499</v>
      </c>
      <c r="D158" t="s">
        <v>7460</v>
      </c>
      <c r="E158" t="s">
        <v>6076</v>
      </c>
    </row>
    <row r="159" spans="2:5" x14ac:dyDescent="0.2">
      <c r="B159">
        <f>COUNTIF(D$3:D159,D159)</f>
        <v>1</v>
      </c>
      <c r="C159">
        <v>148</v>
      </c>
      <c r="D159" t="s">
        <v>7154</v>
      </c>
      <c r="E159" t="s">
        <v>5755</v>
      </c>
    </row>
    <row r="160" spans="2:5" x14ac:dyDescent="0.2">
      <c r="B160">
        <f>COUNTIF(D$3:D160,D160)</f>
        <v>1</v>
      </c>
      <c r="C160">
        <v>500</v>
      </c>
      <c r="D160" t="s">
        <v>7461</v>
      </c>
      <c r="E160" t="s">
        <v>6077</v>
      </c>
    </row>
    <row r="161" spans="2:5" x14ac:dyDescent="0.2">
      <c r="B161">
        <f>COUNTIF(D$3:D161,D161)</f>
        <v>1</v>
      </c>
      <c r="C161">
        <v>887</v>
      </c>
      <c r="D161" t="s">
        <v>7766</v>
      </c>
      <c r="E161" t="s">
        <v>6450</v>
      </c>
    </row>
    <row r="162" spans="2:5" x14ac:dyDescent="0.2">
      <c r="B162">
        <f>COUNTIF(D$3:D162,D162)</f>
        <v>1</v>
      </c>
      <c r="C162">
        <v>1</v>
      </c>
      <c r="D162" t="s">
        <v>7014</v>
      </c>
      <c r="E162" t="s">
        <v>5615</v>
      </c>
    </row>
    <row r="163" spans="2:5" x14ac:dyDescent="0.2">
      <c r="B163">
        <f>COUNTIF(D$3:D163,D163)</f>
        <v>1</v>
      </c>
      <c r="C163">
        <v>888</v>
      </c>
      <c r="D163" t="s">
        <v>7767</v>
      </c>
      <c r="E163" t="s">
        <v>6451</v>
      </c>
    </row>
    <row r="164" spans="2:5" x14ac:dyDescent="0.2">
      <c r="B164">
        <f>COUNTIF(D$3:D164,D164)</f>
        <v>1</v>
      </c>
      <c r="C164">
        <v>1116</v>
      </c>
      <c r="D164" t="s">
        <v>7937</v>
      </c>
      <c r="E164" t="s">
        <v>6661</v>
      </c>
    </row>
    <row r="165" spans="2:5" x14ac:dyDescent="0.2">
      <c r="B165">
        <f>COUNTIF(D$3:D165,D165)</f>
        <v>1</v>
      </c>
      <c r="C165">
        <v>2</v>
      </c>
      <c r="D165" t="s">
        <v>7015</v>
      </c>
      <c r="E165" t="s">
        <v>5616</v>
      </c>
    </row>
    <row r="166" spans="2:5" x14ac:dyDescent="0.2">
      <c r="B166">
        <f>COUNTIF(D$3:D166,D166)</f>
        <v>2</v>
      </c>
      <c r="C166">
        <v>1117</v>
      </c>
      <c r="D166" t="s">
        <v>7015</v>
      </c>
      <c r="E166" t="s">
        <v>6662</v>
      </c>
    </row>
    <row r="167" spans="2:5" x14ac:dyDescent="0.2">
      <c r="B167">
        <f>COUNTIF(D$3:D167,D167)</f>
        <v>1</v>
      </c>
      <c r="C167">
        <v>889</v>
      </c>
      <c r="D167" t="s">
        <v>7768</v>
      </c>
      <c r="E167" t="s">
        <v>6452</v>
      </c>
    </row>
    <row r="168" spans="2:5" x14ac:dyDescent="0.2">
      <c r="B168">
        <f>COUNTIF(D$3:D168,D168)</f>
        <v>1</v>
      </c>
      <c r="C168">
        <v>149</v>
      </c>
      <c r="D168" t="s">
        <v>7155</v>
      </c>
      <c r="E168" t="s">
        <v>5756</v>
      </c>
    </row>
    <row r="169" spans="2:5" x14ac:dyDescent="0.2">
      <c r="B169">
        <f>COUNTIF(D$3:D169,D169)</f>
        <v>1</v>
      </c>
      <c r="C169">
        <v>501</v>
      </c>
      <c r="D169" t="s">
        <v>7462</v>
      </c>
      <c r="E169" t="s">
        <v>6078</v>
      </c>
    </row>
    <row r="170" spans="2:5" x14ac:dyDescent="0.2">
      <c r="B170">
        <f>COUNTIF(D$3:D170,D170)</f>
        <v>1</v>
      </c>
      <c r="C170">
        <v>150</v>
      </c>
      <c r="D170" t="s">
        <v>7156</v>
      </c>
      <c r="E170" t="s">
        <v>5757</v>
      </c>
    </row>
    <row r="171" spans="2:5" x14ac:dyDescent="0.2">
      <c r="B171">
        <f>COUNTIF(D$3:D171,D171)</f>
        <v>1</v>
      </c>
      <c r="C171">
        <v>129</v>
      </c>
      <c r="D171" t="s">
        <v>7135</v>
      </c>
      <c r="E171" t="s">
        <v>5736</v>
      </c>
    </row>
    <row r="172" spans="2:5" x14ac:dyDescent="0.2">
      <c r="B172">
        <f>COUNTIF(D$3:D172,D172)</f>
        <v>1</v>
      </c>
      <c r="C172">
        <v>130</v>
      </c>
      <c r="D172" t="s">
        <v>7136</v>
      </c>
      <c r="E172" t="s">
        <v>5737</v>
      </c>
    </row>
    <row r="173" spans="2:5" x14ac:dyDescent="0.2">
      <c r="B173">
        <f>COUNTIF(D$3:D173,D173)</f>
        <v>1</v>
      </c>
      <c r="C173">
        <v>131</v>
      </c>
      <c r="D173" t="s">
        <v>7137</v>
      </c>
      <c r="E173" t="s">
        <v>5738</v>
      </c>
    </row>
    <row r="174" spans="2:5" x14ac:dyDescent="0.2">
      <c r="B174">
        <f>COUNTIF(D$3:D174,D174)</f>
        <v>1</v>
      </c>
      <c r="C174">
        <v>1013</v>
      </c>
      <c r="D174" t="s">
        <v>7865</v>
      </c>
      <c r="E174" t="s">
        <v>6565</v>
      </c>
    </row>
    <row r="175" spans="2:5" x14ac:dyDescent="0.2">
      <c r="B175">
        <f>COUNTIF(D$3:D175,D175)</f>
        <v>1</v>
      </c>
      <c r="C175">
        <v>203</v>
      </c>
      <c r="D175" t="s">
        <v>7197</v>
      </c>
      <c r="E175" t="s">
        <v>5802</v>
      </c>
    </row>
    <row r="176" spans="2:5" x14ac:dyDescent="0.2">
      <c r="B176">
        <f>COUNTIF(D$3:D176,D176)</f>
        <v>1</v>
      </c>
      <c r="C176">
        <v>204</v>
      </c>
      <c r="D176" t="s">
        <v>7198</v>
      </c>
      <c r="E176" t="s">
        <v>5803</v>
      </c>
    </row>
    <row r="177" spans="2:5" x14ac:dyDescent="0.2">
      <c r="B177">
        <f>COUNTIF(D$3:D177,D177)</f>
        <v>1</v>
      </c>
      <c r="C177">
        <v>205</v>
      </c>
      <c r="D177" t="s">
        <v>7199</v>
      </c>
      <c r="E177" t="s">
        <v>5804</v>
      </c>
    </row>
    <row r="178" spans="2:5" x14ac:dyDescent="0.2">
      <c r="B178">
        <f>COUNTIF(D$3:D178,D178)</f>
        <v>1</v>
      </c>
      <c r="C178">
        <v>206</v>
      </c>
      <c r="D178" t="s">
        <v>7200</v>
      </c>
      <c r="E178" t="s">
        <v>5805</v>
      </c>
    </row>
    <row r="179" spans="2:5" x14ac:dyDescent="0.2">
      <c r="B179">
        <f>COUNTIF(D$3:D179,D179)</f>
        <v>1</v>
      </c>
      <c r="C179">
        <v>1014</v>
      </c>
      <c r="D179" t="s">
        <v>7866</v>
      </c>
      <c r="E179" t="s">
        <v>6566</v>
      </c>
    </row>
    <row r="180" spans="2:5" x14ac:dyDescent="0.2">
      <c r="B180">
        <f>COUNTIF(D$3:D180,D180)</f>
        <v>1</v>
      </c>
      <c r="C180">
        <v>1015</v>
      </c>
      <c r="D180" t="s">
        <v>7867</v>
      </c>
      <c r="E180" t="s">
        <v>6567</v>
      </c>
    </row>
    <row r="181" spans="2:5" x14ac:dyDescent="0.2">
      <c r="B181">
        <f>COUNTIF(D$3:D181,D181)</f>
        <v>1</v>
      </c>
      <c r="C181">
        <v>207</v>
      </c>
      <c r="D181" t="s">
        <v>7201</v>
      </c>
      <c r="E181" t="s">
        <v>5806</v>
      </c>
    </row>
    <row r="182" spans="2:5" x14ac:dyDescent="0.2">
      <c r="B182">
        <f>COUNTIF(D$3:D182,D182)</f>
        <v>1</v>
      </c>
      <c r="C182">
        <v>1016</v>
      </c>
      <c r="D182" t="s">
        <v>7868</v>
      </c>
      <c r="E182" t="s">
        <v>6568</v>
      </c>
    </row>
    <row r="183" spans="2:5" x14ac:dyDescent="0.2">
      <c r="B183">
        <f>COUNTIF(D$3:D183,D183)</f>
        <v>1</v>
      </c>
      <c r="C183">
        <v>1017</v>
      </c>
      <c r="D183" t="s">
        <v>7869</v>
      </c>
      <c r="E183" t="s">
        <v>6569</v>
      </c>
    </row>
    <row r="184" spans="2:5" x14ac:dyDescent="0.2">
      <c r="B184">
        <f>COUNTIF(D$3:D184,D184)</f>
        <v>1</v>
      </c>
      <c r="C184">
        <v>1018</v>
      </c>
      <c r="D184" t="s">
        <v>7870</v>
      </c>
      <c r="E184" t="s">
        <v>6570</v>
      </c>
    </row>
    <row r="185" spans="2:5" x14ac:dyDescent="0.2">
      <c r="B185">
        <f>COUNTIF(D$3:D185,D185)</f>
        <v>1</v>
      </c>
      <c r="C185">
        <v>171</v>
      </c>
      <c r="D185" t="s">
        <v>7177</v>
      </c>
      <c r="E185" t="s">
        <v>5778</v>
      </c>
    </row>
    <row r="186" spans="2:5" x14ac:dyDescent="0.2">
      <c r="B186">
        <f>COUNTIF(D$3:D186,D186)</f>
        <v>1</v>
      </c>
      <c r="C186">
        <v>173</v>
      </c>
      <c r="D186" t="s">
        <v>7179</v>
      </c>
      <c r="E186" t="s">
        <v>5780</v>
      </c>
    </row>
    <row r="187" spans="2:5" x14ac:dyDescent="0.2">
      <c r="B187">
        <f>COUNTIF(D$3:D187,D187)</f>
        <v>1</v>
      </c>
      <c r="C187">
        <v>172</v>
      </c>
      <c r="D187" t="s">
        <v>7178</v>
      </c>
      <c r="E187" t="s">
        <v>5779</v>
      </c>
    </row>
    <row r="188" spans="2:5" x14ac:dyDescent="0.2">
      <c r="B188">
        <f>COUNTIF(D$3:D188,D188)</f>
        <v>1</v>
      </c>
      <c r="C188">
        <v>166</v>
      </c>
      <c r="D188" t="s">
        <v>7172</v>
      </c>
      <c r="E188" t="s">
        <v>5773</v>
      </c>
    </row>
    <row r="189" spans="2:5" x14ac:dyDescent="0.2">
      <c r="B189">
        <f>COUNTIF(D$3:D189,D189)</f>
        <v>1</v>
      </c>
      <c r="C189">
        <v>1322</v>
      </c>
      <c r="D189" t="s">
        <v>8104</v>
      </c>
      <c r="E189" t="s">
        <v>6853</v>
      </c>
    </row>
    <row r="190" spans="2:5" x14ac:dyDescent="0.2">
      <c r="B190">
        <f>COUNTIF(D$3:D190,D190)</f>
        <v>1</v>
      </c>
      <c r="C190">
        <v>167</v>
      </c>
      <c r="D190" t="s">
        <v>7173</v>
      </c>
      <c r="E190" t="s">
        <v>5774</v>
      </c>
    </row>
    <row r="191" spans="2:5" x14ac:dyDescent="0.2">
      <c r="B191">
        <f>COUNTIF(D$3:D191,D191)</f>
        <v>1</v>
      </c>
      <c r="C191">
        <v>825</v>
      </c>
      <c r="D191" t="s">
        <v>7716</v>
      </c>
      <c r="E191" t="s">
        <v>6391</v>
      </c>
    </row>
    <row r="192" spans="2:5" x14ac:dyDescent="0.2">
      <c r="B192">
        <f>COUNTIF(D$3:D192,D192)</f>
        <v>1</v>
      </c>
      <c r="C192">
        <v>168</v>
      </c>
      <c r="D192" t="s">
        <v>7174</v>
      </c>
      <c r="E192" t="s">
        <v>5775</v>
      </c>
    </row>
    <row r="193" spans="2:5" x14ac:dyDescent="0.2">
      <c r="B193">
        <f>COUNTIF(D$3:D193,D193)</f>
        <v>1</v>
      </c>
      <c r="C193">
        <v>169</v>
      </c>
      <c r="D193" t="s">
        <v>7175</v>
      </c>
      <c r="E193" t="s">
        <v>5776</v>
      </c>
    </row>
    <row r="194" spans="2:5" x14ac:dyDescent="0.2">
      <c r="B194">
        <f>COUNTIF(D$3:D194,D194)</f>
        <v>1</v>
      </c>
      <c r="C194">
        <v>170</v>
      </c>
      <c r="D194" t="s">
        <v>7176</v>
      </c>
      <c r="E194" t="s">
        <v>5777</v>
      </c>
    </row>
    <row r="195" spans="2:5" x14ac:dyDescent="0.2">
      <c r="B195">
        <f>COUNTIF(D$3:D195,D195)</f>
        <v>1</v>
      </c>
      <c r="C195">
        <v>826</v>
      </c>
      <c r="D195" t="s">
        <v>7717</v>
      </c>
      <c r="E195" t="s">
        <v>6392</v>
      </c>
    </row>
    <row r="196" spans="2:5" x14ac:dyDescent="0.2">
      <c r="B196">
        <f>COUNTIF(D$3:D196,D196)</f>
        <v>1</v>
      </c>
      <c r="C196">
        <v>1323</v>
      </c>
      <c r="D196" t="s">
        <v>8105</v>
      </c>
      <c r="E196" t="s">
        <v>6854</v>
      </c>
    </row>
    <row r="197" spans="2:5" x14ac:dyDescent="0.2">
      <c r="B197">
        <f>COUNTIF(D$3:D197,D197)</f>
        <v>1</v>
      </c>
      <c r="C197">
        <v>1172</v>
      </c>
      <c r="D197" t="s">
        <v>7974</v>
      </c>
      <c r="E197" t="s">
        <v>6716</v>
      </c>
    </row>
    <row r="198" spans="2:5" x14ac:dyDescent="0.2">
      <c r="B198">
        <f>COUNTIF(D$3:D198,D198)</f>
        <v>2</v>
      </c>
      <c r="C198">
        <v>1173</v>
      </c>
      <c r="D198" t="s">
        <v>7974</v>
      </c>
      <c r="E198" t="s">
        <v>6716</v>
      </c>
    </row>
    <row r="199" spans="2:5" x14ac:dyDescent="0.2">
      <c r="B199">
        <f>COUNTIF(D$3:D199,D199)</f>
        <v>1</v>
      </c>
      <c r="C199">
        <v>1174</v>
      </c>
      <c r="D199" t="s">
        <v>7975</v>
      </c>
      <c r="E199" t="s">
        <v>6717</v>
      </c>
    </row>
    <row r="200" spans="2:5" x14ac:dyDescent="0.2">
      <c r="B200">
        <f>COUNTIF(D$3:D200,D200)</f>
        <v>1</v>
      </c>
      <c r="C200">
        <v>1175</v>
      </c>
      <c r="D200" t="s">
        <v>7976</v>
      </c>
      <c r="E200" t="s">
        <v>6718</v>
      </c>
    </row>
    <row r="201" spans="2:5" x14ac:dyDescent="0.2">
      <c r="B201">
        <f>COUNTIF(D$3:D201,D201)</f>
        <v>2</v>
      </c>
      <c r="C201">
        <v>1176</v>
      </c>
      <c r="D201" t="s">
        <v>7976</v>
      </c>
      <c r="E201" t="s">
        <v>6718</v>
      </c>
    </row>
    <row r="202" spans="2:5" x14ac:dyDescent="0.2">
      <c r="B202">
        <f>COUNTIF(D$3:D202,D202)</f>
        <v>1</v>
      </c>
      <c r="C202">
        <v>1177</v>
      </c>
      <c r="D202" t="s">
        <v>7977</v>
      </c>
      <c r="E202" t="s">
        <v>6719</v>
      </c>
    </row>
    <row r="203" spans="2:5" x14ac:dyDescent="0.2">
      <c r="B203">
        <f>COUNTIF(D$3:D203,D203)</f>
        <v>2</v>
      </c>
      <c r="C203">
        <v>1178</v>
      </c>
      <c r="D203" t="s">
        <v>7977</v>
      </c>
      <c r="E203" t="s">
        <v>6719</v>
      </c>
    </row>
    <row r="204" spans="2:5" x14ac:dyDescent="0.2">
      <c r="B204">
        <f>COUNTIF(D$3:D204,D204)</f>
        <v>1</v>
      </c>
      <c r="C204">
        <v>1179</v>
      </c>
      <c r="D204" t="s">
        <v>7978</v>
      </c>
      <c r="E204" t="s">
        <v>6720</v>
      </c>
    </row>
    <row r="205" spans="2:5" x14ac:dyDescent="0.2">
      <c r="B205">
        <f>COUNTIF(D$3:D205,D205)</f>
        <v>2</v>
      </c>
      <c r="C205">
        <v>1180</v>
      </c>
      <c r="D205" t="s">
        <v>7978</v>
      </c>
      <c r="E205" t="s">
        <v>6720</v>
      </c>
    </row>
    <row r="206" spans="2:5" x14ac:dyDescent="0.2">
      <c r="B206">
        <f>COUNTIF(D$3:D206,D206)</f>
        <v>1</v>
      </c>
      <c r="C206">
        <v>1181</v>
      </c>
      <c r="D206" t="s">
        <v>7979</v>
      </c>
      <c r="E206" t="s">
        <v>6721</v>
      </c>
    </row>
    <row r="207" spans="2:5" x14ac:dyDescent="0.2">
      <c r="B207">
        <f>COUNTIF(D$3:D207,D207)</f>
        <v>2</v>
      </c>
      <c r="C207">
        <v>1182</v>
      </c>
      <c r="D207" t="s">
        <v>7979</v>
      </c>
      <c r="E207" t="s">
        <v>6721</v>
      </c>
    </row>
    <row r="208" spans="2:5" x14ac:dyDescent="0.2">
      <c r="B208">
        <f>COUNTIF(D$3:D208,D208)</f>
        <v>1</v>
      </c>
      <c r="C208">
        <v>1183</v>
      </c>
      <c r="D208" t="s">
        <v>7980</v>
      </c>
      <c r="E208" t="s">
        <v>6722</v>
      </c>
    </row>
    <row r="209" spans="2:5" x14ac:dyDescent="0.2">
      <c r="B209">
        <f>COUNTIF(D$3:D209,D209)</f>
        <v>2</v>
      </c>
      <c r="C209">
        <v>1184</v>
      </c>
      <c r="D209" t="s">
        <v>7980</v>
      </c>
      <c r="E209" t="s">
        <v>6722</v>
      </c>
    </row>
    <row r="210" spans="2:5" x14ac:dyDescent="0.2">
      <c r="B210">
        <f>COUNTIF(D$3:D210,D210)</f>
        <v>1</v>
      </c>
      <c r="C210">
        <v>1185</v>
      </c>
      <c r="D210" t="s">
        <v>7981</v>
      </c>
      <c r="E210" t="s">
        <v>6723</v>
      </c>
    </row>
    <row r="211" spans="2:5" x14ac:dyDescent="0.2">
      <c r="B211">
        <f>COUNTIF(D$3:D211,D211)</f>
        <v>2</v>
      </c>
      <c r="C211">
        <v>1186</v>
      </c>
      <c r="D211" t="s">
        <v>7981</v>
      </c>
      <c r="E211" t="s">
        <v>6723</v>
      </c>
    </row>
    <row r="212" spans="2:5" x14ac:dyDescent="0.2">
      <c r="B212">
        <f>COUNTIF(D$3:D212,D212)</f>
        <v>1</v>
      </c>
      <c r="C212">
        <v>1187</v>
      </c>
      <c r="D212" t="s">
        <v>7982</v>
      </c>
      <c r="E212" t="s">
        <v>6724</v>
      </c>
    </row>
    <row r="213" spans="2:5" x14ac:dyDescent="0.2">
      <c r="B213">
        <f>COUNTIF(D$3:D213,D213)</f>
        <v>1</v>
      </c>
      <c r="C213">
        <v>1188</v>
      </c>
      <c r="D213" t="s">
        <v>7983</v>
      </c>
      <c r="E213" t="s">
        <v>6725</v>
      </c>
    </row>
    <row r="214" spans="2:5" x14ac:dyDescent="0.2">
      <c r="B214">
        <f>COUNTIF(D$3:D214,D214)</f>
        <v>2</v>
      </c>
      <c r="C214">
        <v>1189</v>
      </c>
      <c r="D214" t="s">
        <v>7983</v>
      </c>
      <c r="E214" t="s">
        <v>6725</v>
      </c>
    </row>
    <row r="215" spans="2:5" x14ac:dyDescent="0.2">
      <c r="B215">
        <f>COUNTIF(D$3:D215,D215)</f>
        <v>1</v>
      </c>
      <c r="C215">
        <v>1190</v>
      </c>
      <c r="D215" t="s">
        <v>7984</v>
      </c>
      <c r="E215" t="s">
        <v>6726</v>
      </c>
    </row>
    <row r="216" spans="2:5" x14ac:dyDescent="0.2">
      <c r="B216">
        <f>COUNTIF(D$3:D216,D216)</f>
        <v>2</v>
      </c>
      <c r="C216">
        <v>1191</v>
      </c>
      <c r="D216" t="s">
        <v>7984</v>
      </c>
      <c r="E216" t="s">
        <v>6726</v>
      </c>
    </row>
    <row r="217" spans="2:5" x14ac:dyDescent="0.2">
      <c r="B217">
        <f>COUNTIF(D$3:D217,D217)</f>
        <v>1</v>
      </c>
      <c r="C217">
        <v>1192</v>
      </c>
      <c r="D217" t="s">
        <v>7985</v>
      </c>
      <c r="E217" t="s">
        <v>6727</v>
      </c>
    </row>
    <row r="218" spans="2:5" x14ac:dyDescent="0.2">
      <c r="B218">
        <f>COUNTIF(D$3:D218,D218)</f>
        <v>2</v>
      </c>
      <c r="C218">
        <v>1193</v>
      </c>
      <c r="D218" t="s">
        <v>7985</v>
      </c>
      <c r="E218" t="s">
        <v>6727</v>
      </c>
    </row>
    <row r="219" spans="2:5" x14ac:dyDescent="0.2">
      <c r="B219">
        <f>COUNTIF(D$3:D219,D219)</f>
        <v>1</v>
      </c>
      <c r="C219">
        <v>1194</v>
      </c>
      <c r="D219" t="s">
        <v>7986</v>
      </c>
      <c r="E219" t="s">
        <v>6728</v>
      </c>
    </row>
    <row r="220" spans="2:5" x14ac:dyDescent="0.2">
      <c r="B220">
        <f>COUNTIF(D$3:D220,D220)</f>
        <v>2</v>
      </c>
      <c r="C220">
        <v>1195</v>
      </c>
      <c r="D220" t="s">
        <v>7986</v>
      </c>
      <c r="E220" t="s">
        <v>6728</v>
      </c>
    </row>
    <row r="221" spans="2:5" x14ac:dyDescent="0.2">
      <c r="B221">
        <f>COUNTIF(D$3:D221,D221)</f>
        <v>1</v>
      </c>
      <c r="C221">
        <v>1196</v>
      </c>
      <c r="D221" t="s">
        <v>7987</v>
      </c>
      <c r="E221" t="s">
        <v>6729</v>
      </c>
    </row>
    <row r="222" spans="2:5" x14ac:dyDescent="0.2">
      <c r="B222">
        <f>COUNTIF(D$3:D222,D222)</f>
        <v>2</v>
      </c>
      <c r="C222">
        <v>1197</v>
      </c>
      <c r="D222" t="s">
        <v>7987</v>
      </c>
      <c r="E222" t="s">
        <v>6729</v>
      </c>
    </row>
    <row r="223" spans="2:5" x14ac:dyDescent="0.2">
      <c r="B223">
        <f>COUNTIF(D$3:D223,D223)</f>
        <v>1</v>
      </c>
      <c r="C223">
        <v>321</v>
      </c>
      <c r="D223" t="s">
        <v>7312</v>
      </c>
      <c r="E223" t="s">
        <v>5920</v>
      </c>
    </row>
    <row r="224" spans="2:5" x14ac:dyDescent="0.2">
      <c r="B224">
        <f>COUNTIF(D$3:D224,D224)</f>
        <v>1</v>
      </c>
      <c r="C224">
        <v>322</v>
      </c>
      <c r="D224" t="s">
        <v>7313</v>
      </c>
      <c r="E224" t="s">
        <v>5921</v>
      </c>
    </row>
    <row r="225" spans="2:5" x14ac:dyDescent="0.2">
      <c r="B225">
        <f>COUNTIF(D$3:D225,D225)</f>
        <v>1</v>
      </c>
      <c r="C225">
        <v>323</v>
      </c>
      <c r="D225" t="s">
        <v>7314</v>
      </c>
      <c r="E225" t="s">
        <v>5922</v>
      </c>
    </row>
    <row r="226" spans="2:5" x14ac:dyDescent="0.2">
      <c r="B226">
        <f>COUNTIF(D$3:D226,D226)</f>
        <v>1</v>
      </c>
      <c r="C226">
        <v>324</v>
      </c>
      <c r="D226" t="s">
        <v>7315</v>
      </c>
      <c r="E226" t="s">
        <v>5923</v>
      </c>
    </row>
    <row r="227" spans="2:5" x14ac:dyDescent="0.2">
      <c r="B227">
        <f>COUNTIF(D$3:D227,D227)</f>
        <v>1</v>
      </c>
      <c r="C227">
        <v>174</v>
      </c>
      <c r="D227" t="s">
        <v>7180</v>
      </c>
      <c r="E227" t="s">
        <v>5781</v>
      </c>
    </row>
    <row r="228" spans="2:5" x14ac:dyDescent="0.2">
      <c r="B228">
        <f>COUNTIF(D$3:D228,D228)</f>
        <v>1</v>
      </c>
      <c r="C228">
        <v>175</v>
      </c>
      <c r="D228" t="s">
        <v>7181</v>
      </c>
      <c r="E228" t="s">
        <v>5782</v>
      </c>
    </row>
    <row r="229" spans="2:5" x14ac:dyDescent="0.2">
      <c r="B229">
        <f>COUNTIF(D$3:D229,D229)</f>
        <v>1</v>
      </c>
      <c r="C229">
        <v>1047</v>
      </c>
      <c r="D229" t="s">
        <v>7888</v>
      </c>
      <c r="E229" t="s">
        <v>6596</v>
      </c>
    </row>
    <row r="230" spans="2:5" x14ac:dyDescent="0.2">
      <c r="B230">
        <f>COUNTIF(D$3:D230,D230)</f>
        <v>1</v>
      </c>
      <c r="C230">
        <v>1048</v>
      </c>
      <c r="D230" t="s">
        <v>7889</v>
      </c>
      <c r="E230" t="s">
        <v>6597</v>
      </c>
    </row>
    <row r="231" spans="2:5" x14ac:dyDescent="0.2">
      <c r="B231">
        <f>COUNTIF(D$3:D231,D231)</f>
        <v>1</v>
      </c>
      <c r="C231">
        <v>848</v>
      </c>
      <c r="D231" t="s">
        <v>7731</v>
      </c>
      <c r="E231" t="s">
        <v>6411</v>
      </c>
    </row>
    <row r="232" spans="2:5" x14ac:dyDescent="0.2">
      <c r="B232">
        <f>COUNTIF(D$3:D232,D232)</f>
        <v>1</v>
      </c>
      <c r="C232">
        <v>849</v>
      </c>
      <c r="D232" t="s">
        <v>7732</v>
      </c>
      <c r="E232" t="s">
        <v>6412</v>
      </c>
    </row>
    <row r="233" spans="2:5" x14ac:dyDescent="0.2">
      <c r="B233">
        <f>COUNTIF(D$3:D233,D233)</f>
        <v>1</v>
      </c>
      <c r="C233">
        <v>850</v>
      </c>
      <c r="D233" t="s">
        <v>7733</v>
      </c>
      <c r="E233" t="s">
        <v>6413</v>
      </c>
    </row>
    <row r="234" spans="2:5" x14ac:dyDescent="0.2">
      <c r="B234">
        <f>COUNTIF(D$3:D234,D234)</f>
        <v>1</v>
      </c>
      <c r="C234">
        <v>926</v>
      </c>
      <c r="D234" t="s">
        <v>7797</v>
      </c>
      <c r="E234" t="s">
        <v>6487</v>
      </c>
    </row>
    <row r="235" spans="2:5" x14ac:dyDescent="0.2">
      <c r="B235">
        <f>COUNTIF(D$3:D235,D235)</f>
        <v>1</v>
      </c>
      <c r="C235">
        <v>1390</v>
      </c>
      <c r="D235" t="s">
        <v>500</v>
      </c>
      <c r="E235" t="s">
        <v>6921</v>
      </c>
    </row>
    <row r="236" spans="2:5" x14ac:dyDescent="0.2">
      <c r="B236">
        <f>COUNTIF(D$3:D236,D236)</f>
        <v>1</v>
      </c>
      <c r="C236">
        <v>1019</v>
      </c>
      <c r="D236" t="s">
        <v>7871</v>
      </c>
      <c r="E236" t="s">
        <v>6571</v>
      </c>
    </row>
    <row r="237" spans="2:5" x14ac:dyDescent="0.2">
      <c r="B237">
        <f>COUNTIF(D$3:D237,D237)</f>
        <v>1</v>
      </c>
      <c r="C237">
        <v>352</v>
      </c>
      <c r="D237" t="s">
        <v>400</v>
      </c>
      <c r="E237" t="s">
        <v>5950</v>
      </c>
    </row>
    <row r="238" spans="2:5" x14ac:dyDescent="0.2">
      <c r="B238">
        <f>COUNTIF(D$3:D238,D238)</f>
        <v>1</v>
      </c>
      <c r="C238">
        <v>1479</v>
      </c>
      <c r="D238" t="s">
        <v>1432</v>
      </c>
      <c r="E238" t="s">
        <v>7006</v>
      </c>
    </row>
    <row r="239" spans="2:5" x14ac:dyDescent="0.2">
      <c r="B239">
        <f>COUNTIF(D$3:D239,D239)</f>
        <v>1</v>
      </c>
      <c r="C239">
        <v>1062</v>
      </c>
      <c r="D239" t="s">
        <v>682</v>
      </c>
      <c r="E239" t="s">
        <v>6611</v>
      </c>
    </row>
    <row r="240" spans="2:5" x14ac:dyDescent="0.2">
      <c r="B240">
        <f>COUNTIF(D$3:D240,D240)</f>
        <v>1</v>
      </c>
      <c r="C240">
        <v>1108</v>
      </c>
      <c r="D240" t="s">
        <v>1082</v>
      </c>
      <c r="E240" t="s">
        <v>6653</v>
      </c>
    </row>
    <row r="241" spans="2:5" x14ac:dyDescent="0.2">
      <c r="B241">
        <f>COUNTIF(D$3:D241,D241)</f>
        <v>1</v>
      </c>
      <c r="C241">
        <v>1037</v>
      </c>
      <c r="D241" t="s">
        <v>518</v>
      </c>
      <c r="E241" t="s">
        <v>6587</v>
      </c>
    </row>
    <row r="242" spans="2:5" x14ac:dyDescent="0.2">
      <c r="B242">
        <f>COUNTIF(D$3:D242,D242)</f>
        <v>1</v>
      </c>
      <c r="C242">
        <v>1007</v>
      </c>
      <c r="D242" t="s">
        <v>445</v>
      </c>
      <c r="E242" t="s">
        <v>6559</v>
      </c>
    </row>
    <row r="243" spans="2:5" x14ac:dyDescent="0.2">
      <c r="B243">
        <f>COUNTIF(D$3:D243,D243)</f>
        <v>2</v>
      </c>
      <c r="C243">
        <v>1104</v>
      </c>
      <c r="D243" t="s">
        <v>1059</v>
      </c>
      <c r="E243" t="s">
        <v>6649</v>
      </c>
    </row>
    <row r="244" spans="2:5" x14ac:dyDescent="0.2">
      <c r="B244">
        <f>COUNTIF(D$3:D244,D244)</f>
        <v>1</v>
      </c>
      <c r="C244">
        <v>1080</v>
      </c>
      <c r="D244" t="s">
        <v>1001</v>
      </c>
      <c r="E244" t="s">
        <v>6626</v>
      </c>
    </row>
    <row r="245" spans="2:5" x14ac:dyDescent="0.2">
      <c r="B245">
        <f>COUNTIF(D$3:D245,D245)</f>
        <v>2</v>
      </c>
      <c r="C245">
        <v>1081</v>
      </c>
      <c r="D245" t="s">
        <v>1001</v>
      </c>
      <c r="E245" t="s">
        <v>6626</v>
      </c>
    </row>
    <row r="246" spans="2:5" x14ac:dyDescent="0.2">
      <c r="B246">
        <f>COUNTIF(D$3:D246,D246)</f>
        <v>1</v>
      </c>
      <c r="C246">
        <v>331</v>
      </c>
      <c r="D246" t="s">
        <v>7321</v>
      </c>
      <c r="E246" t="s">
        <v>5930</v>
      </c>
    </row>
    <row r="247" spans="2:5" x14ac:dyDescent="0.2">
      <c r="B247">
        <f>COUNTIF(D$3:D247,D247)</f>
        <v>1</v>
      </c>
      <c r="C247">
        <v>529</v>
      </c>
      <c r="D247" t="s">
        <v>7481</v>
      </c>
      <c r="E247" t="s">
        <v>6106</v>
      </c>
    </row>
    <row r="248" spans="2:5" x14ac:dyDescent="0.2">
      <c r="B248">
        <f>COUNTIF(D$3:D248,D248)</f>
        <v>1</v>
      </c>
      <c r="C248">
        <v>530</v>
      </c>
      <c r="D248" t="s">
        <v>7482</v>
      </c>
      <c r="E248" t="s">
        <v>6107</v>
      </c>
    </row>
    <row r="249" spans="2:5" x14ac:dyDescent="0.2">
      <c r="B249">
        <f>COUNTIF(D$3:D249,D249)</f>
        <v>1</v>
      </c>
      <c r="C249">
        <v>574</v>
      </c>
      <c r="D249" t="s">
        <v>7519</v>
      </c>
      <c r="E249" t="s">
        <v>6150</v>
      </c>
    </row>
    <row r="250" spans="2:5" x14ac:dyDescent="0.2">
      <c r="B250">
        <f>COUNTIF(D$3:D250,D250)</f>
        <v>1</v>
      </c>
      <c r="C250">
        <v>531</v>
      </c>
      <c r="D250" t="s">
        <v>7483</v>
      </c>
      <c r="E250" t="s">
        <v>6108</v>
      </c>
    </row>
    <row r="251" spans="2:5" x14ac:dyDescent="0.2">
      <c r="B251">
        <f>COUNTIF(D$3:D251,D251)</f>
        <v>1</v>
      </c>
      <c r="C251">
        <v>532</v>
      </c>
      <c r="D251" t="s">
        <v>7484</v>
      </c>
      <c r="E251" t="s">
        <v>6109</v>
      </c>
    </row>
    <row r="252" spans="2:5" x14ac:dyDescent="0.2">
      <c r="B252">
        <f>COUNTIF(D$3:D252,D252)</f>
        <v>1</v>
      </c>
      <c r="C252">
        <v>533</v>
      </c>
      <c r="D252" t="s">
        <v>7485</v>
      </c>
      <c r="E252" t="s">
        <v>6110</v>
      </c>
    </row>
    <row r="253" spans="2:5" x14ac:dyDescent="0.2">
      <c r="B253">
        <f>COUNTIF(D$3:D253,D253)</f>
        <v>1</v>
      </c>
      <c r="C253">
        <v>534</v>
      </c>
      <c r="D253" t="s">
        <v>7486</v>
      </c>
      <c r="E253" t="s">
        <v>6111</v>
      </c>
    </row>
    <row r="254" spans="2:5" x14ac:dyDescent="0.2">
      <c r="B254">
        <f>COUNTIF(D$3:D254,D254)</f>
        <v>1</v>
      </c>
      <c r="C254">
        <v>575</v>
      </c>
      <c r="D254" t="s">
        <v>7520</v>
      </c>
      <c r="E254" t="s">
        <v>6151</v>
      </c>
    </row>
    <row r="255" spans="2:5" x14ac:dyDescent="0.2">
      <c r="B255">
        <f>COUNTIF(D$3:D255,D255)</f>
        <v>1</v>
      </c>
      <c r="C255">
        <v>576</v>
      </c>
      <c r="D255" t="s">
        <v>7521</v>
      </c>
      <c r="E255" t="s">
        <v>6152</v>
      </c>
    </row>
    <row r="256" spans="2:5" x14ac:dyDescent="0.2">
      <c r="B256">
        <f>COUNTIF(D$3:D256,D256)</f>
        <v>1</v>
      </c>
      <c r="C256">
        <v>388</v>
      </c>
      <c r="D256" t="s">
        <v>7374</v>
      </c>
      <c r="E256" t="s">
        <v>5986</v>
      </c>
    </row>
    <row r="257" spans="2:5" x14ac:dyDescent="0.2">
      <c r="B257">
        <f>COUNTIF(D$3:D257,D257)</f>
        <v>1</v>
      </c>
      <c r="C257">
        <v>389</v>
      </c>
      <c r="D257" t="s">
        <v>7375</v>
      </c>
      <c r="E257" t="s">
        <v>5987</v>
      </c>
    </row>
    <row r="258" spans="2:5" x14ac:dyDescent="0.2">
      <c r="B258">
        <f>COUNTIF(D$3:D258,D258)</f>
        <v>1</v>
      </c>
      <c r="C258">
        <v>390</v>
      </c>
      <c r="D258" t="s">
        <v>7376</v>
      </c>
      <c r="E258" t="s">
        <v>5988</v>
      </c>
    </row>
    <row r="259" spans="2:5" x14ac:dyDescent="0.2">
      <c r="B259">
        <f>COUNTIF(D$3:D259,D259)</f>
        <v>1</v>
      </c>
      <c r="C259">
        <v>391</v>
      </c>
      <c r="D259" t="s">
        <v>7377</v>
      </c>
      <c r="E259" t="s">
        <v>5989</v>
      </c>
    </row>
    <row r="260" spans="2:5" x14ac:dyDescent="0.2">
      <c r="B260">
        <f>COUNTIF(D$3:D260,D260)</f>
        <v>1</v>
      </c>
      <c r="C260">
        <v>1447</v>
      </c>
      <c r="D260" t="s">
        <v>8214</v>
      </c>
      <c r="E260" t="s">
        <v>6976</v>
      </c>
    </row>
    <row r="261" spans="2:5" x14ac:dyDescent="0.2">
      <c r="B261">
        <f>COUNTIF(D$3:D261,D261)</f>
        <v>1</v>
      </c>
      <c r="C261">
        <v>1254</v>
      </c>
      <c r="D261" t="s">
        <v>8039</v>
      </c>
      <c r="E261" t="s">
        <v>6785</v>
      </c>
    </row>
    <row r="262" spans="2:5" x14ac:dyDescent="0.2">
      <c r="B262">
        <f>COUNTIF(D$3:D262,D262)</f>
        <v>1</v>
      </c>
      <c r="C262">
        <v>1255</v>
      </c>
      <c r="D262" t="s">
        <v>8040</v>
      </c>
      <c r="E262" t="s">
        <v>6786</v>
      </c>
    </row>
    <row r="263" spans="2:5" x14ac:dyDescent="0.2">
      <c r="B263">
        <f>COUNTIF(D$3:D263,D263)</f>
        <v>1</v>
      </c>
      <c r="C263">
        <v>1256</v>
      </c>
      <c r="D263" t="s">
        <v>8041</v>
      </c>
      <c r="E263" t="s">
        <v>6787</v>
      </c>
    </row>
    <row r="264" spans="2:5" x14ac:dyDescent="0.2">
      <c r="B264">
        <f>COUNTIF(D$3:D264,D264)</f>
        <v>1</v>
      </c>
      <c r="C264">
        <v>957</v>
      </c>
      <c r="D264" t="s">
        <v>104</v>
      </c>
      <c r="E264" t="s">
        <v>6509</v>
      </c>
    </row>
    <row r="265" spans="2:5" x14ac:dyDescent="0.2">
      <c r="B265">
        <f>COUNTIF(D$3:D265,D265)</f>
        <v>1</v>
      </c>
      <c r="C265">
        <v>719</v>
      </c>
      <c r="D265" t="s">
        <v>7638</v>
      </c>
      <c r="E265" t="s">
        <v>6291</v>
      </c>
    </row>
    <row r="266" spans="2:5" x14ac:dyDescent="0.2">
      <c r="B266">
        <f>COUNTIF(D$3:D266,D266)</f>
        <v>1</v>
      </c>
      <c r="C266">
        <v>1038</v>
      </c>
      <c r="D266" t="s">
        <v>519</v>
      </c>
      <c r="E266" t="s">
        <v>6588</v>
      </c>
    </row>
    <row r="267" spans="2:5" x14ac:dyDescent="0.2">
      <c r="B267">
        <f>COUNTIF(D$3:D267,D267)</f>
        <v>1</v>
      </c>
      <c r="C267">
        <v>3</v>
      </c>
      <c r="D267" t="s">
        <v>7016</v>
      </c>
      <c r="E267" t="s">
        <v>5617</v>
      </c>
    </row>
    <row r="268" spans="2:5" x14ac:dyDescent="0.2">
      <c r="B268">
        <f>COUNTIF(D$3:D268,D268)</f>
        <v>1</v>
      </c>
      <c r="C268">
        <v>1437</v>
      </c>
      <c r="D268" t="s">
        <v>1303</v>
      </c>
      <c r="E268" t="s">
        <v>6966</v>
      </c>
    </row>
    <row r="269" spans="2:5" x14ac:dyDescent="0.2">
      <c r="B269">
        <f>COUNTIF(D$3:D269,D269)</f>
        <v>1</v>
      </c>
      <c r="C269">
        <v>1128</v>
      </c>
      <c r="D269" t="s">
        <v>7946</v>
      </c>
      <c r="E269" t="s">
        <v>6673</v>
      </c>
    </row>
    <row r="270" spans="2:5" x14ac:dyDescent="0.2">
      <c r="B270">
        <f>COUNTIF(D$3:D270,D270)</f>
        <v>1</v>
      </c>
      <c r="C270">
        <v>633</v>
      </c>
      <c r="D270" t="s">
        <v>7569</v>
      </c>
      <c r="E270" t="s">
        <v>6207</v>
      </c>
    </row>
    <row r="271" spans="2:5" x14ac:dyDescent="0.2">
      <c r="B271">
        <f>COUNTIF(D$3:D271,D271)</f>
        <v>1</v>
      </c>
      <c r="C271">
        <v>720</v>
      </c>
      <c r="D271" t="s">
        <v>784</v>
      </c>
      <c r="E271" t="s">
        <v>6292</v>
      </c>
    </row>
    <row r="272" spans="2:5" x14ac:dyDescent="0.2">
      <c r="B272">
        <f>COUNTIF(D$3:D272,D272)</f>
        <v>1</v>
      </c>
      <c r="C272">
        <v>408</v>
      </c>
      <c r="D272" t="s">
        <v>7393</v>
      </c>
      <c r="E272" t="s">
        <v>6006</v>
      </c>
    </row>
    <row r="273" spans="2:5" x14ac:dyDescent="0.2">
      <c r="B273">
        <f>COUNTIF(D$3:D273,D273)</f>
        <v>1</v>
      </c>
      <c r="C273">
        <v>611</v>
      </c>
      <c r="D273" t="s">
        <v>7552</v>
      </c>
      <c r="E273" t="s">
        <v>6187</v>
      </c>
    </row>
    <row r="274" spans="2:5" x14ac:dyDescent="0.2">
      <c r="B274">
        <f>COUNTIF(D$3:D274,D274)</f>
        <v>1</v>
      </c>
      <c r="C274">
        <v>1349</v>
      </c>
      <c r="D274" t="s">
        <v>8131</v>
      </c>
      <c r="E274" t="s">
        <v>6880</v>
      </c>
    </row>
    <row r="275" spans="2:5" x14ac:dyDescent="0.2">
      <c r="B275">
        <f>COUNTIF(D$3:D275,D275)</f>
        <v>1</v>
      </c>
      <c r="C275">
        <v>634</v>
      </c>
      <c r="D275" t="s">
        <v>801</v>
      </c>
      <c r="E275" t="s">
        <v>6208</v>
      </c>
    </row>
    <row r="276" spans="2:5" x14ac:dyDescent="0.2">
      <c r="B276">
        <f>COUNTIF(D$3:D276,D276)</f>
        <v>1</v>
      </c>
      <c r="C276">
        <v>1136</v>
      </c>
      <c r="D276" t="s">
        <v>7949</v>
      </c>
      <c r="E276" t="s">
        <v>6681</v>
      </c>
    </row>
    <row r="277" spans="2:5" x14ac:dyDescent="0.2">
      <c r="B277">
        <f>COUNTIF(D$3:D277,D277)</f>
        <v>1</v>
      </c>
      <c r="C277">
        <v>950</v>
      </c>
      <c r="D277" t="s">
        <v>7811</v>
      </c>
      <c r="E277" t="s">
        <v>6502</v>
      </c>
    </row>
    <row r="278" spans="2:5" x14ac:dyDescent="0.2">
      <c r="B278">
        <f>COUNTIF(D$3:D278,D278)</f>
        <v>1</v>
      </c>
      <c r="C278">
        <v>951</v>
      </c>
      <c r="D278" t="s">
        <v>7812</v>
      </c>
      <c r="E278" t="s">
        <v>6503</v>
      </c>
    </row>
    <row r="279" spans="2:5" x14ac:dyDescent="0.2">
      <c r="B279">
        <f>COUNTIF(D$3:D279,D279)</f>
        <v>1</v>
      </c>
      <c r="C279">
        <v>927</v>
      </c>
      <c r="D279" t="s">
        <v>7798</v>
      </c>
      <c r="E279" t="s">
        <v>6488</v>
      </c>
    </row>
    <row r="280" spans="2:5" x14ac:dyDescent="0.2">
      <c r="B280">
        <f>COUNTIF(D$3:D280,D280)</f>
        <v>1</v>
      </c>
      <c r="C280">
        <v>890</v>
      </c>
      <c r="D280" t="s">
        <v>7769</v>
      </c>
      <c r="E280" t="s">
        <v>6453</v>
      </c>
    </row>
    <row r="281" spans="2:5" x14ac:dyDescent="0.2">
      <c r="B281">
        <f>COUNTIF(D$3:D281,D281)</f>
        <v>1</v>
      </c>
      <c r="C281">
        <v>891</v>
      </c>
      <c r="D281" t="s">
        <v>345</v>
      </c>
      <c r="E281" t="s">
        <v>6454</v>
      </c>
    </row>
    <row r="282" spans="2:5" x14ac:dyDescent="0.2">
      <c r="B282">
        <f>COUNTIF(D$3:D282,D282)</f>
        <v>1</v>
      </c>
      <c r="C282">
        <v>705</v>
      </c>
      <c r="D282" t="s">
        <v>7627</v>
      </c>
      <c r="E282" t="s">
        <v>6277</v>
      </c>
    </row>
    <row r="283" spans="2:5" x14ac:dyDescent="0.2">
      <c r="B283">
        <f>COUNTIF(D$3:D283,D283)</f>
        <v>1</v>
      </c>
      <c r="C283">
        <v>595</v>
      </c>
      <c r="D283" t="s">
        <v>7537</v>
      </c>
      <c r="E283" t="s">
        <v>6171</v>
      </c>
    </row>
    <row r="284" spans="2:5" x14ac:dyDescent="0.2">
      <c r="B284">
        <f>COUNTIF(D$3:D284,D284)</f>
        <v>1</v>
      </c>
      <c r="C284">
        <v>851</v>
      </c>
      <c r="D284" t="s">
        <v>7734</v>
      </c>
      <c r="E284" t="s">
        <v>6414</v>
      </c>
    </row>
    <row r="285" spans="2:5" x14ac:dyDescent="0.2">
      <c r="B285">
        <f>COUNTIF(D$3:D285,D285)</f>
        <v>1</v>
      </c>
      <c r="C285">
        <v>596</v>
      </c>
      <c r="D285" t="s">
        <v>7538</v>
      </c>
      <c r="E285" t="s">
        <v>6172</v>
      </c>
    </row>
    <row r="286" spans="2:5" x14ac:dyDescent="0.2">
      <c r="B286">
        <f>COUNTIF(D$3:D286,D286)</f>
        <v>1</v>
      </c>
      <c r="C286">
        <v>597</v>
      </c>
      <c r="D286" t="s">
        <v>7539</v>
      </c>
      <c r="E286" t="s">
        <v>6173</v>
      </c>
    </row>
    <row r="287" spans="2:5" x14ac:dyDescent="0.2">
      <c r="B287">
        <f>COUNTIF(D$3:D287,D287)</f>
        <v>1</v>
      </c>
      <c r="C287">
        <v>598</v>
      </c>
      <c r="D287" t="s">
        <v>7540</v>
      </c>
      <c r="E287" t="s">
        <v>6174</v>
      </c>
    </row>
    <row r="288" spans="2:5" x14ac:dyDescent="0.2">
      <c r="B288">
        <f>COUNTIF(D$3:D288,D288)</f>
        <v>1</v>
      </c>
      <c r="C288">
        <v>599</v>
      </c>
      <c r="D288" t="s">
        <v>7541</v>
      </c>
      <c r="E288" t="s">
        <v>6175</v>
      </c>
    </row>
    <row r="289" spans="2:5" x14ac:dyDescent="0.2">
      <c r="B289">
        <f>COUNTIF(D$3:D289,D289)</f>
        <v>1</v>
      </c>
      <c r="C289">
        <v>852</v>
      </c>
      <c r="D289" t="s">
        <v>7735</v>
      </c>
      <c r="E289" t="s">
        <v>6415</v>
      </c>
    </row>
    <row r="290" spans="2:5" x14ac:dyDescent="0.2">
      <c r="B290">
        <f>COUNTIF(D$3:D290,D290)</f>
        <v>1</v>
      </c>
      <c r="C290">
        <v>853</v>
      </c>
      <c r="D290" t="s">
        <v>7736</v>
      </c>
      <c r="E290" t="s">
        <v>6416</v>
      </c>
    </row>
    <row r="291" spans="2:5" x14ac:dyDescent="0.2">
      <c r="B291">
        <f>COUNTIF(D$3:D291,D291)</f>
        <v>1</v>
      </c>
      <c r="C291">
        <v>854</v>
      </c>
      <c r="D291" t="s">
        <v>7737</v>
      </c>
      <c r="E291" t="s">
        <v>6417</v>
      </c>
    </row>
    <row r="292" spans="2:5" x14ac:dyDescent="0.2">
      <c r="B292">
        <f>COUNTIF(D$3:D292,D292)</f>
        <v>1</v>
      </c>
      <c r="C292">
        <v>600</v>
      </c>
      <c r="D292" t="s">
        <v>7542</v>
      </c>
      <c r="E292" t="s">
        <v>6176</v>
      </c>
    </row>
    <row r="293" spans="2:5" x14ac:dyDescent="0.2">
      <c r="B293">
        <f>COUNTIF(D$3:D293,D293)</f>
        <v>1</v>
      </c>
      <c r="C293">
        <v>601</v>
      </c>
      <c r="D293" t="s">
        <v>7543</v>
      </c>
      <c r="E293" t="s">
        <v>6177</v>
      </c>
    </row>
    <row r="294" spans="2:5" x14ac:dyDescent="0.2">
      <c r="B294">
        <f>COUNTIF(D$3:D294,D294)</f>
        <v>1</v>
      </c>
      <c r="C294">
        <v>1039</v>
      </c>
      <c r="D294" t="s">
        <v>520</v>
      </c>
      <c r="E294" t="s">
        <v>6589</v>
      </c>
    </row>
    <row r="295" spans="2:5" x14ac:dyDescent="0.2">
      <c r="B295">
        <f>COUNTIF(D$3:D295,D295)</f>
        <v>1</v>
      </c>
      <c r="C295">
        <v>1089</v>
      </c>
      <c r="D295" t="s">
        <v>7919</v>
      </c>
      <c r="E295" t="s">
        <v>6634</v>
      </c>
    </row>
    <row r="296" spans="2:5" x14ac:dyDescent="0.2">
      <c r="B296">
        <f>COUNTIF(D$3:D296,D296)</f>
        <v>1</v>
      </c>
      <c r="C296">
        <v>1350</v>
      </c>
      <c r="D296" t="s">
        <v>828</v>
      </c>
      <c r="E296" t="s">
        <v>6881</v>
      </c>
    </row>
    <row r="297" spans="2:5" x14ac:dyDescent="0.2">
      <c r="B297">
        <f>COUNTIF(D$3:D297,D297)</f>
        <v>1</v>
      </c>
      <c r="C297">
        <v>1480</v>
      </c>
      <c r="D297" t="s">
        <v>1434</v>
      </c>
      <c r="E297" t="s">
        <v>7007</v>
      </c>
    </row>
    <row r="298" spans="2:5" x14ac:dyDescent="0.2">
      <c r="B298">
        <f>COUNTIF(D$3:D298,D298)</f>
        <v>1</v>
      </c>
      <c r="C298">
        <v>1129</v>
      </c>
      <c r="D298" t="s">
        <v>1176</v>
      </c>
      <c r="E298" t="s">
        <v>6674</v>
      </c>
    </row>
    <row r="299" spans="2:5" x14ac:dyDescent="0.2">
      <c r="B299">
        <f>COUNTIF(D$3:D299,D299)</f>
        <v>1</v>
      </c>
      <c r="C299">
        <v>664</v>
      </c>
      <c r="D299" t="s">
        <v>167</v>
      </c>
      <c r="E299" t="s">
        <v>6236</v>
      </c>
    </row>
    <row r="300" spans="2:5" x14ac:dyDescent="0.2">
      <c r="B300">
        <f>COUNTIF(D$3:D300,D300)</f>
        <v>2</v>
      </c>
      <c r="C300">
        <v>855</v>
      </c>
      <c r="D300" t="s">
        <v>350</v>
      </c>
      <c r="E300" t="s">
        <v>6418</v>
      </c>
    </row>
    <row r="301" spans="2:5" x14ac:dyDescent="0.2">
      <c r="B301">
        <f>COUNTIF(D$3:D301,D301)</f>
        <v>3</v>
      </c>
      <c r="C301">
        <v>1351</v>
      </c>
      <c r="D301" t="s">
        <v>167</v>
      </c>
      <c r="E301" t="s">
        <v>6882</v>
      </c>
    </row>
    <row r="302" spans="2:5" x14ac:dyDescent="0.2">
      <c r="B302">
        <f>COUNTIF(D$3:D302,D302)</f>
        <v>1</v>
      </c>
      <c r="C302">
        <v>770</v>
      </c>
      <c r="D302" t="s">
        <v>7674</v>
      </c>
      <c r="E302" t="s">
        <v>6339</v>
      </c>
    </row>
    <row r="303" spans="2:5" x14ac:dyDescent="0.2">
      <c r="B303">
        <f>COUNTIF(D$3:D303,D303)</f>
        <v>1</v>
      </c>
      <c r="C303">
        <v>1240</v>
      </c>
      <c r="D303" t="s">
        <v>8026</v>
      </c>
      <c r="E303" t="s">
        <v>6772</v>
      </c>
    </row>
    <row r="304" spans="2:5" x14ac:dyDescent="0.2">
      <c r="B304">
        <f>COUNTIF(D$3:D304,D304)</f>
        <v>2</v>
      </c>
      <c r="C304">
        <v>1241</v>
      </c>
      <c r="D304" t="s">
        <v>8026</v>
      </c>
      <c r="E304" t="s">
        <v>6772</v>
      </c>
    </row>
    <row r="305" spans="2:5" x14ac:dyDescent="0.2">
      <c r="B305">
        <f>COUNTIF(D$3:D305,D305)</f>
        <v>1</v>
      </c>
      <c r="C305">
        <v>1448</v>
      </c>
      <c r="D305" t="s">
        <v>8215</v>
      </c>
      <c r="E305" t="s">
        <v>6977</v>
      </c>
    </row>
    <row r="306" spans="2:5" x14ac:dyDescent="0.2">
      <c r="B306">
        <f>COUNTIF(D$3:D306,D306)</f>
        <v>1</v>
      </c>
      <c r="C306">
        <v>1433</v>
      </c>
      <c r="D306" t="s">
        <v>8205</v>
      </c>
      <c r="E306" t="s">
        <v>6962</v>
      </c>
    </row>
    <row r="307" spans="2:5" x14ac:dyDescent="0.2">
      <c r="B307">
        <f>COUNTIF(D$3:D307,D307)</f>
        <v>1</v>
      </c>
      <c r="C307">
        <v>771</v>
      </c>
      <c r="D307" t="s">
        <v>7675</v>
      </c>
      <c r="E307" t="s">
        <v>6340</v>
      </c>
    </row>
    <row r="308" spans="2:5" x14ac:dyDescent="0.2">
      <c r="B308">
        <f>COUNTIF(D$3:D308,D308)</f>
        <v>1</v>
      </c>
      <c r="C308">
        <v>1449</v>
      </c>
      <c r="D308" t="s">
        <v>8216</v>
      </c>
      <c r="E308" t="s">
        <v>6978</v>
      </c>
    </row>
    <row r="309" spans="2:5" x14ac:dyDescent="0.2">
      <c r="B309">
        <f>COUNTIF(D$3:D309,D309)</f>
        <v>1</v>
      </c>
      <c r="C309">
        <v>765</v>
      </c>
      <c r="D309" t="s">
        <v>7670</v>
      </c>
      <c r="E309" t="s">
        <v>6335</v>
      </c>
    </row>
    <row r="310" spans="2:5" x14ac:dyDescent="0.2">
      <c r="B310">
        <f>COUNTIF(D$3:D310,D310)</f>
        <v>1</v>
      </c>
      <c r="C310">
        <v>772</v>
      </c>
      <c r="D310" t="s">
        <v>7676</v>
      </c>
      <c r="E310" t="s">
        <v>6341</v>
      </c>
    </row>
    <row r="311" spans="2:5" x14ac:dyDescent="0.2">
      <c r="B311">
        <f>COUNTIF(D$3:D311,D311)</f>
        <v>2</v>
      </c>
      <c r="C311">
        <v>856</v>
      </c>
      <c r="D311" t="s">
        <v>7738</v>
      </c>
      <c r="E311" t="s">
        <v>6419</v>
      </c>
    </row>
    <row r="312" spans="2:5" x14ac:dyDescent="0.2">
      <c r="B312">
        <f>COUNTIF(D$3:D312,D312)</f>
        <v>1</v>
      </c>
      <c r="C312">
        <v>857</v>
      </c>
      <c r="D312" t="s">
        <v>7739</v>
      </c>
      <c r="E312" t="s">
        <v>6420</v>
      </c>
    </row>
    <row r="313" spans="2:5" x14ac:dyDescent="0.2">
      <c r="B313">
        <f>COUNTIF(D$3:D313,D313)</f>
        <v>1</v>
      </c>
      <c r="C313">
        <v>1450</v>
      </c>
      <c r="D313" t="s">
        <v>8217</v>
      </c>
      <c r="E313" t="s">
        <v>6979</v>
      </c>
    </row>
    <row r="314" spans="2:5" x14ac:dyDescent="0.2">
      <c r="B314">
        <f>COUNTIF(D$3:D314,D314)</f>
        <v>1</v>
      </c>
      <c r="C314">
        <v>1242</v>
      </c>
      <c r="D314" t="s">
        <v>8027</v>
      </c>
      <c r="E314" t="s">
        <v>6773</v>
      </c>
    </row>
    <row r="315" spans="2:5" x14ac:dyDescent="0.2">
      <c r="B315">
        <f>COUNTIF(D$3:D315,D315)</f>
        <v>1</v>
      </c>
      <c r="C315">
        <v>858</v>
      </c>
      <c r="D315" t="s">
        <v>7740</v>
      </c>
      <c r="E315" t="s">
        <v>6421</v>
      </c>
    </row>
    <row r="316" spans="2:5" x14ac:dyDescent="0.2">
      <c r="B316">
        <f>COUNTIF(D$3:D316,D316)</f>
        <v>1</v>
      </c>
      <c r="C316">
        <v>1434</v>
      </c>
      <c r="D316" t="s">
        <v>8206</v>
      </c>
      <c r="E316" t="s">
        <v>6963</v>
      </c>
    </row>
    <row r="317" spans="2:5" x14ac:dyDescent="0.2">
      <c r="B317">
        <f>COUNTIF(D$3:D317,D317)</f>
        <v>1</v>
      </c>
      <c r="C317">
        <v>18</v>
      </c>
      <c r="D317" t="s">
        <v>7031</v>
      </c>
      <c r="E317" t="s">
        <v>5631</v>
      </c>
    </row>
    <row r="318" spans="2:5" x14ac:dyDescent="0.2">
      <c r="B318">
        <f>COUNTIF(D$3:D318,D318)</f>
        <v>1</v>
      </c>
      <c r="C318">
        <v>212</v>
      </c>
      <c r="D318" t="s">
        <v>7206</v>
      </c>
      <c r="E318" t="s">
        <v>5811</v>
      </c>
    </row>
    <row r="319" spans="2:5" x14ac:dyDescent="0.2">
      <c r="B319">
        <f>COUNTIF(D$3:D319,D319)</f>
        <v>1</v>
      </c>
      <c r="C319">
        <v>213</v>
      </c>
      <c r="D319" t="s">
        <v>7207</v>
      </c>
      <c r="E319" t="s">
        <v>5812</v>
      </c>
    </row>
    <row r="320" spans="2:5" x14ac:dyDescent="0.2">
      <c r="B320">
        <f>COUNTIF(D$3:D320,D320)</f>
        <v>1</v>
      </c>
      <c r="C320">
        <v>19</v>
      </c>
      <c r="D320" t="s">
        <v>7032</v>
      </c>
      <c r="E320" t="s">
        <v>5632</v>
      </c>
    </row>
    <row r="321" spans="2:5" x14ac:dyDescent="0.2">
      <c r="B321">
        <f>COUNTIF(D$3:D321,D321)</f>
        <v>1</v>
      </c>
      <c r="C321">
        <v>214</v>
      </c>
      <c r="D321" t="s">
        <v>7208</v>
      </c>
      <c r="E321" t="s">
        <v>5813</v>
      </c>
    </row>
    <row r="322" spans="2:5" x14ac:dyDescent="0.2">
      <c r="B322">
        <f>COUNTIF(D$3:D322,D322)</f>
        <v>1</v>
      </c>
      <c r="C322">
        <v>215</v>
      </c>
      <c r="D322" t="s">
        <v>7209</v>
      </c>
      <c r="E322" t="s">
        <v>5814</v>
      </c>
    </row>
    <row r="323" spans="2:5" x14ac:dyDescent="0.2">
      <c r="B323">
        <f>COUNTIF(D$3:D323,D323)</f>
        <v>1</v>
      </c>
      <c r="C323">
        <v>216</v>
      </c>
      <c r="D323" t="s">
        <v>7210</v>
      </c>
      <c r="E323" t="s">
        <v>5815</v>
      </c>
    </row>
    <row r="324" spans="2:5" x14ac:dyDescent="0.2">
      <c r="B324">
        <f>COUNTIF(D$3:D324,D324)</f>
        <v>1</v>
      </c>
      <c r="C324">
        <v>774</v>
      </c>
      <c r="D324" t="s">
        <v>7678</v>
      </c>
      <c r="E324" t="s">
        <v>6343</v>
      </c>
    </row>
    <row r="325" spans="2:5" x14ac:dyDescent="0.2">
      <c r="B325">
        <f>COUNTIF(D$3:D325,D325)</f>
        <v>1</v>
      </c>
      <c r="C325">
        <v>775</v>
      </c>
      <c r="D325" t="s">
        <v>7679</v>
      </c>
      <c r="E325" t="s">
        <v>6344</v>
      </c>
    </row>
    <row r="326" spans="2:5" x14ac:dyDescent="0.2">
      <c r="B326">
        <f>COUNTIF(D$3:D326,D326)</f>
        <v>1</v>
      </c>
      <c r="C326">
        <v>776</v>
      </c>
      <c r="D326" t="s">
        <v>7680</v>
      </c>
      <c r="E326" t="s">
        <v>6345</v>
      </c>
    </row>
    <row r="327" spans="2:5" x14ac:dyDescent="0.2">
      <c r="B327">
        <f>COUNTIF(D$3:D327,D327)</f>
        <v>1</v>
      </c>
      <c r="C327">
        <v>1206</v>
      </c>
      <c r="D327" t="s">
        <v>7995</v>
      </c>
      <c r="E327" t="s">
        <v>6738</v>
      </c>
    </row>
    <row r="328" spans="2:5" x14ac:dyDescent="0.2">
      <c r="B328">
        <f>COUNTIF(D$3:D328,D328)</f>
        <v>1</v>
      </c>
      <c r="C328">
        <v>1207</v>
      </c>
      <c r="D328" t="s">
        <v>7996</v>
      </c>
      <c r="E328" t="s">
        <v>6739</v>
      </c>
    </row>
    <row r="329" spans="2:5" x14ac:dyDescent="0.2">
      <c r="B329">
        <f>COUNTIF(D$3:D329,D329)</f>
        <v>1</v>
      </c>
      <c r="C329">
        <v>1208</v>
      </c>
      <c r="D329" t="s">
        <v>7997</v>
      </c>
      <c r="E329" t="s">
        <v>6740</v>
      </c>
    </row>
    <row r="330" spans="2:5" x14ac:dyDescent="0.2">
      <c r="B330">
        <f>COUNTIF(D$3:D330,D330)</f>
        <v>1</v>
      </c>
      <c r="C330">
        <v>827</v>
      </c>
      <c r="D330" t="s">
        <v>7718</v>
      </c>
      <c r="E330" t="s">
        <v>6393</v>
      </c>
    </row>
    <row r="331" spans="2:5" x14ac:dyDescent="0.2">
      <c r="B331">
        <f>COUNTIF(D$3:D331,D331)</f>
        <v>1</v>
      </c>
      <c r="C331">
        <v>828</v>
      </c>
      <c r="D331" t="s">
        <v>7719</v>
      </c>
      <c r="E331" t="s">
        <v>6394</v>
      </c>
    </row>
    <row r="332" spans="2:5" x14ac:dyDescent="0.2">
      <c r="B332">
        <f>COUNTIF(D$3:D332,D332)</f>
        <v>1</v>
      </c>
      <c r="C332">
        <v>829</v>
      </c>
      <c r="D332" t="s">
        <v>7720</v>
      </c>
      <c r="E332" t="s">
        <v>6395</v>
      </c>
    </row>
    <row r="333" spans="2:5" x14ac:dyDescent="0.2">
      <c r="B333">
        <f>COUNTIF(D$3:D333,D333)</f>
        <v>1</v>
      </c>
      <c r="C333">
        <v>1451</v>
      </c>
      <c r="D333" t="s">
        <v>8218</v>
      </c>
      <c r="E333" t="s">
        <v>6980</v>
      </c>
    </row>
    <row r="334" spans="2:5" x14ac:dyDescent="0.2">
      <c r="B334">
        <f>COUNTIF(D$3:D334,D334)</f>
        <v>1</v>
      </c>
      <c r="C334">
        <v>1452</v>
      </c>
      <c r="D334" t="s">
        <v>8219</v>
      </c>
      <c r="E334" t="s">
        <v>6981</v>
      </c>
    </row>
    <row r="335" spans="2:5" x14ac:dyDescent="0.2">
      <c r="B335">
        <f>COUNTIF(D$3:D335,D335)</f>
        <v>1</v>
      </c>
      <c r="C335">
        <v>1453</v>
      </c>
      <c r="D335" t="s">
        <v>8220</v>
      </c>
      <c r="E335" t="s">
        <v>6982</v>
      </c>
    </row>
    <row r="336" spans="2:5" x14ac:dyDescent="0.2">
      <c r="B336">
        <f>COUNTIF(D$3:D336,D336)</f>
        <v>1</v>
      </c>
      <c r="C336">
        <v>1454</v>
      </c>
      <c r="D336" t="s">
        <v>8221</v>
      </c>
      <c r="E336" t="s">
        <v>6983</v>
      </c>
    </row>
    <row r="337" spans="2:5" x14ac:dyDescent="0.2">
      <c r="B337">
        <f>COUNTIF(D$3:D337,D337)</f>
        <v>1</v>
      </c>
      <c r="C337">
        <v>1455</v>
      </c>
      <c r="D337" t="s">
        <v>8222</v>
      </c>
      <c r="E337" t="s">
        <v>6984</v>
      </c>
    </row>
    <row r="338" spans="2:5" x14ac:dyDescent="0.2">
      <c r="B338">
        <f>COUNTIF(D$3:D338,D338)</f>
        <v>1</v>
      </c>
      <c r="C338">
        <v>777</v>
      </c>
      <c r="D338" t="s">
        <v>7681</v>
      </c>
      <c r="E338" t="s">
        <v>6346</v>
      </c>
    </row>
    <row r="339" spans="2:5" x14ac:dyDescent="0.2">
      <c r="B339">
        <f>COUNTIF(D$3:D339,D339)</f>
        <v>2</v>
      </c>
      <c r="C339">
        <v>778</v>
      </c>
      <c r="D339" t="s">
        <v>7681</v>
      </c>
      <c r="E339" t="s">
        <v>6346</v>
      </c>
    </row>
    <row r="340" spans="2:5" x14ac:dyDescent="0.2">
      <c r="B340">
        <f>COUNTIF(D$3:D340,D340)</f>
        <v>1</v>
      </c>
      <c r="C340">
        <v>779</v>
      </c>
      <c r="D340" t="s">
        <v>7682</v>
      </c>
      <c r="E340" t="s">
        <v>6347</v>
      </c>
    </row>
    <row r="341" spans="2:5" x14ac:dyDescent="0.2">
      <c r="B341">
        <f>COUNTIF(D$3:D341,D341)</f>
        <v>1</v>
      </c>
      <c r="C341">
        <v>780</v>
      </c>
      <c r="D341" t="s">
        <v>7683</v>
      </c>
      <c r="E341" t="s">
        <v>6348</v>
      </c>
    </row>
    <row r="342" spans="2:5" x14ac:dyDescent="0.2">
      <c r="B342">
        <f>COUNTIF(D$3:D342,D342)</f>
        <v>1</v>
      </c>
      <c r="C342">
        <v>781</v>
      </c>
      <c r="D342" t="s">
        <v>7684</v>
      </c>
      <c r="E342" t="s">
        <v>6349</v>
      </c>
    </row>
    <row r="343" spans="2:5" x14ac:dyDescent="0.2">
      <c r="B343">
        <f>COUNTIF(D$3:D343,D343)</f>
        <v>1</v>
      </c>
      <c r="C343">
        <v>830</v>
      </c>
      <c r="D343" t="s">
        <v>7721</v>
      </c>
      <c r="E343" t="s">
        <v>6396</v>
      </c>
    </row>
    <row r="344" spans="2:5" x14ac:dyDescent="0.2">
      <c r="B344">
        <f>COUNTIF(D$3:D344,D344)</f>
        <v>1</v>
      </c>
      <c r="C344">
        <v>20</v>
      </c>
      <c r="D344" t="s">
        <v>7033</v>
      </c>
      <c r="E344" t="s">
        <v>5633</v>
      </c>
    </row>
    <row r="345" spans="2:5" x14ac:dyDescent="0.2">
      <c r="B345">
        <f>COUNTIF(D$3:D345,D345)</f>
        <v>1</v>
      </c>
      <c r="C345">
        <v>21</v>
      </c>
      <c r="D345" t="s">
        <v>7034</v>
      </c>
      <c r="E345" t="s">
        <v>5634</v>
      </c>
    </row>
    <row r="346" spans="2:5" x14ac:dyDescent="0.2">
      <c r="B346">
        <f>COUNTIF(D$3:D346,D346)</f>
        <v>1</v>
      </c>
      <c r="C346">
        <v>22</v>
      </c>
      <c r="D346" t="s">
        <v>7035</v>
      </c>
      <c r="E346" t="s">
        <v>5635</v>
      </c>
    </row>
    <row r="347" spans="2:5" x14ac:dyDescent="0.2">
      <c r="B347">
        <f>COUNTIF(D$3:D347,D347)</f>
        <v>1</v>
      </c>
      <c r="C347">
        <v>23</v>
      </c>
      <c r="D347" t="s">
        <v>7036</v>
      </c>
      <c r="E347" t="s">
        <v>5636</v>
      </c>
    </row>
    <row r="348" spans="2:5" x14ac:dyDescent="0.2">
      <c r="B348">
        <f>COUNTIF(D$3:D348,D348)</f>
        <v>1</v>
      </c>
      <c r="C348">
        <v>618</v>
      </c>
      <c r="D348" t="s">
        <v>7558</v>
      </c>
      <c r="E348" t="s">
        <v>6194</v>
      </c>
    </row>
    <row r="349" spans="2:5" x14ac:dyDescent="0.2">
      <c r="B349">
        <f>COUNTIF(D$3:D349,D349)</f>
        <v>2</v>
      </c>
      <c r="C349">
        <v>619</v>
      </c>
      <c r="D349" t="s">
        <v>7558</v>
      </c>
      <c r="E349" t="s">
        <v>6194</v>
      </c>
    </row>
    <row r="350" spans="2:5" x14ac:dyDescent="0.2">
      <c r="B350">
        <f>COUNTIF(D$3:D350,D350)</f>
        <v>1</v>
      </c>
      <c r="C350">
        <v>620</v>
      </c>
      <c r="D350" t="s">
        <v>7559</v>
      </c>
      <c r="E350" t="s">
        <v>6195</v>
      </c>
    </row>
    <row r="351" spans="2:5" x14ac:dyDescent="0.2">
      <c r="B351">
        <f>COUNTIF(D$3:D351,D351)</f>
        <v>2</v>
      </c>
      <c r="C351">
        <v>621</v>
      </c>
      <c r="D351" t="s">
        <v>7560</v>
      </c>
      <c r="E351" t="s">
        <v>6195</v>
      </c>
    </row>
    <row r="352" spans="2:5" x14ac:dyDescent="0.2">
      <c r="B352">
        <f>COUNTIF(D$3:D352,D352)</f>
        <v>1</v>
      </c>
      <c r="C352">
        <v>217</v>
      </c>
      <c r="D352" t="s">
        <v>7211</v>
      </c>
      <c r="E352" t="s">
        <v>5816</v>
      </c>
    </row>
    <row r="353" spans="2:5" x14ac:dyDescent="0.2">
      <c r="B353">
        <f>COUNTIF(D$3:D353,D353)</f>
        <v>1</v>
      </c>
      <c r="C353">
        <v>218</v>
      </c>
      <c r="D353" t="s">
        <v>7212</v>
      </c>
      <c r="E353" t="s">
        <v>5817</v>
      </c>
    </row>
    <row r="354" spans="2:5" x14ac:dyDescent="0.2">
      <c r="B354">
        <f>COUNTIF(D$3:D354,D354)</f>
        <v>1</v>
      </c>
      <c r="C354">
        <v>219</v>
      </c>
      <c r="D354" t="s">
        <v>7213</v>
      </c>
      <c r="E354" t="s">
        <v>5818</v>
      </c>
    </row>
    <row r="355" spans="2:5" x14ac:dyDescent="0.2">
      <c r="B355">
        <f>COUNTIF(D$3:D355,D355)</f>
        <v>1</v>
      </c>
      <c r="C355">
        <v>831</v>
      </c>
      <c r="D355" t="s">
        <v>7722</v>
      </c>
      <c r="E355" t="s">
        <v>6397</v>
      </c>
    </row>
    <row r="356" spans="2:5" x14ac:dyDescent="0.2">
      <c r="B356">
        <f>COUNTIF(D$3:D356,D356)</f>
        <v>1</v>
      </c>
      <c r="C356">
        <v>1109</v>
      </c>
      <c r="D356" t="s">
        <v>1083</v>
      </c>
      <c r="E356" t="s">
        <v>6654</v>
      </c>
    </row>
    <row r="357" spans="2:5" x14ac:dyDescent="0.2">
      <c r="B357">
        <f>COUNTIF(D$3:D357,D357)</f>
        <v>1</v>
      </c>
      <c r="C357">
        <v>647</v>
      </c>
      <c r="D357" t="s">
        <v>1528</v>
      </c>
      <c r="E357" t="s">
        <v>6221</v>
      </c>
    </row>
    <row r="358" spans="2:5" x14ac:dyDescent="0.2">
      <c r="B358">
        <f>COUNTIF(D$3:D358,D358)</f>
        <v>2</v>
      </c>
      <c r="C358">
        <v>648</v>
      </c>
      <c r="D358" t="s">
        <v>1528</v>
      </c>
      <c r="E358" t="s">
        <v>6221</v>
      </c>
    </row>
    <row r="359" spans="2:5" x14ac:dyDescent="0.2">
      <c r="B359">
        <f>COUNTIF(D$3:D359,D359)</f>
        <v>1</v>
      </c>
      <c r="C359">
        <v>650</v>
      </c>
      <c r="D359" t="s">
        <v>882</v>
      </c>
      <c r="E359" t="s">
        <v>6223</v>
      </c>
    </row>
    <row r="360" spans="2:5" x14ac:dyDescent="0.2">
      <c r="B360">
        <f>COUNTIF(D$3:D360,D360)</f>
        <v>1</v>
      </c>
      <c r="C360">
        <v>649</v>
      </c>
      <c r="D360" t="s">
        <v>7578</v>
      </c>
      <c r="E360" t="s">
        <v>6222</v>
      </c>
    </row>
    <row r="361" spans="2:5" x14ac:dyDescent="0.2">
      <c r="B361">
        <f>COUNTIF(D$3:D361,D361)</f>
        <v>1</v>
      </c>
      <c r="C361">
        <v>706</v>
      </c>
      <c r="D361" t="s">
        <v>60</v>
      </c>
      <c r="E361" t="s">
        <v>6278</v>
      </c>
    </row>
    <row r="362" spans="2:5" x14ac:dyDescent="0.2">
      <c r="B362">
        <f>COUNTIF(D$3:D362,D362)</f>
        <v>2</v>
      </c>
      <c r="C362">
        <v>721</v>
      </c>
      <c r="D362" t="s">
        <v>785</v>
      </c>
      <c r="E362" t="s">
        <v>6293</v>
      </c>
    </row>
    <row r="363" spans="2:5" x14ac:dyDescent="0.2">
      <c r="B363">
        <f>COUNTIF(D$3:D363,D363)</f>
        <v>1</v>
      </c>
      <c r="C363">
        <v>1410</v>
      </c>
      <c r="D363" t="s">
        <v>1162</v>
      </c>
      <c r="E363" t="s">
        <v>6939</v>
      </c>
    </row>
    <row r="364" spans="2:5" x14ac:dyDescent="0.2">
      <c r="B364">
        <f>COUNTIF(D$3:D364,D364)</f>
        <v>1</v>
      </c>
      <c r="C364">
        <v>1438</v>
      </c>
      <c r="D364" t="s">
        <v>1304</v>
      </c>
      <c r="E364" t="s">
        <v>6967</v>
      </c>
    </row>
    <row r="365" spans="2:5" x14ac:dyDescent="0.2">
      <c r="B365">
        <f>COUNTIF(D$3:D365,D365)</f>
        <v>1</v>
      </c>
      <c r="C365">
        <v>502</v>
      </c>
      <c r="D365" t="s">
        <v>971</v>
      </c>
      <c r="E365" t="s">
        <v>6079</v>
      </c>
    </row>
    <row r="366" spans="2:5" x14ac:dyDescent="0.2">
      <c r="B366">
        <f>COUNTIF(D$3:D366,D366)</f>
        <v>1</v>
      </c>
      <c r="C366">
        <v>503</v>
      </c>
      <c r="D366" t="s">
        <v>972</v>
      </c>
      <c r="E366" t="s">
        <v>6080</v>
      </c>
    </row>
    <row r="367" spans="2:5" x14ac:dyDescent="0.2">
      <c r="B367">
        <f>COUNTIF(D$3:D367,D367)</f>
        <v>1</v>
      </c>
      <c r="C367">
        <v>26</v>
      </c>
      <c r="D367" t="s">
        <v>7039</v>
      </c>
      <c r="E367" t="s">
        <v>5639</v>
      </c>
    </row>
    <row r="368" spans="2:5" x14ac:dyDescent="0.2">
      <c r="B368">
        <f>COUNTIF(D$3:D368,D368)</f>
        <v>1</v>
      </c>
      <c r="C368">
        <v>27</v>
      </c>
      <c r="D368" t="s">
        <v>7040</v>
      </c>
      <c r="E368" t="s">
        <v>5640</v>
      </c>
    </row>
    <row r="369" spans="2:5" x14ac:dyDescent="0.2">
      <c r="B369">
        <f>COUNTIF(D$3:D369,D369)</f>
        <v>1</v>
      </c>
      <c r="C369">
        <v>743</v>
      </c>
      <c r="D369" t="s">
        <v>7654</v>
      </c>
      <c r="E369" t="s">
        <v>6313</v>
      </c>
    </row>
    <row r="370" spans="2:5" x14ac:dyDescent="0.2">
      <c r="B370">
        <f>COUNTIF(D$3:D370,D370)</f>
        <v>1</v>
      </c>
      <c r="C370">
        <v>228</v>
      </c>
      <c r="D370" t="s">
        <v>7222</v>
      </c>
      <c r="E370" t="s">
        <v>5827</v>
      </c>
    </row>
    <row r="371" spans="2:5" x14ac:dyDescent="0.2">
      <c r="B371">
        <f>COUNTIF(D$3:D371,D371)</f>
        <v>1</v>
      </c>
      <c r="C371">
        <v>229</v>
      </c>
      <c r="D371" t="s">
        <v>7223</v>
      </c>
      <c r="E371" t="s">
        <v>5828</v>
      </c>
    </row>
    <row r="372" spans="2:5" x14ac:dyDescent="0.2">
      <c r="B372">
        <f>COUNTIF(D$3:D372,D372)</f>
        <v>1</v>
      </c>
      <c r="C372">
        <v>230</v>
      </c>
      <c r="D372" t="s">
        <v>7224</v>
      </c>
      <c r="E372" t="s">
        <v>5829</v>
      </c>
    </row>
    <row r="373" spans="2:5" x14ac:dyDescent="0.2">
      <c r="B373">
        <f>COUNTIF(D$3:D373,D373)</f>
        <v>1</v>
      </c>
      <c r="C373">
        <v>231</v>
      </c>
      <c r="D373" t="s">
        <v>7225</v>
      </c>
      <c r="E373" t="s">
        <v>5830</v>
      </c>
    </row>
    <row r="374" spans="2:5" x14ac:dyDescent="0.2">
      <c r="B374">
        <f>COUNTIF(D$3:D374,D374)</f>
        <v>1</v>
      </c>
      <c r="C374">
        <v>232</v>
      </c>
      <c r="D374" t="s">
        <v>7226</v>
      </c>
      <c r="E374" t="s">
        <v>5831</v>
      </c>
    </row>
    <row r="375" spans="2:5" x14ac:dyDescent="0.2">
      <c r="B375">
        <f>COUNTIF(D$3:D375,D375)</f>
        <v>1</v>
      </c>
      <c r="C375">
        <v>233</v>
      </c>
      <c r="D375" t="s">
        <v>7227</v>
      </c>
      <c r="E375" t="s">
        <v>5832</v>
      </c>
    </row>
    <row r="376" spans="2:5" x14ac:dyDescent="0.2">
      <c r="B376">
        <f>COUNTIF(D$3:D376,D376)</f>
        <v>1</v>
      </c>
      <c r="C376">
        <v>744</v>
      </c>
      <c r="D376" t="s">
        <v>7655</v>
      </c>
      <c r="E376" t="s">
        <v>6314</v>
      </c>
    </row>
    <row r="377" spans="2:5" x14ac:dyDescent="0.2">
      <c r="B377">
        <f>COUNTIF(D$3:D377,D377)</f>
        <v>1</v>
      </c>
      <c r="C377">
        <v>875</v>
      </c>
      <c r="D377" t="s">
        <v>7756</v>
      </c>
      <c r="E377" t="s">
        <v>6438</v>
      </c>
    </row>
    <row r="378" spans="2:5" x14ac:dyDescent="0.2">
      <c r="B378">
        <f>COUNTIF(D$3:D378,D378)</f>
        <v>1</v>
      </c>
      <c r="C378">
        <v>876</v>
      </c>
      <c r="D378" t="s">
        <v>7757</v>
      </c>
      <c r="E378" t="s">
        <v>6439</v>
      </c>
    </row>
    <row r="379" spans="2:5" x14ac:dyDescent="0.2">
      <c r="B379">
        <f>COUNTIF(D$3:D379,D379)</f>
        <v>1</v>
      </c>
      <c r="C379">
        <v>625</v>
      </c>
      <c r="D379" t="s">
        <v>640</v>
      </c>
      <c r="E379" t="s">
        <v>6199</v>
      </c>
    </row>
    <row r="380" spans="2:5" x14ac:dyDescent="0.2">
      <c r="B380">
        <f>COUNTIF(D$3:D380,D380)</f>
        <v>1</v>
      </c>
      <c r="C380">
        <v>178</v>
      </c>
      <c r="D380" t="s">
        <v>7183</v>
      </c>
      <c r="E380" t="s">
        <v>5785</v>
      </c>
    </row>
    <row r="381" spans="2:5" x14ac:dyDescent="0.2">
      <c r="B381">
        <f>COUNTIF(D$3:D381,D381)</f>
        <v>1</v>
      </c>
      <c r="C381">
        <v>4</v>
      </c>
      <c r="D381" t="s">
        <v>7017</v>
      </c>
      <c r="E381" t="s">
        <v>5618</v>
      </c>
    </row>
    <row r="382" spans="2:5" x14ac:dyDescent="0.2">
      <c r="B382">
        <f>COUNTIF(D$3:D382,D382)</f>
        <v>1</v>
      </c>
      <c r="C382">
        <v>5</v>
      </c>
      <c r="D382" t="s">
        <v>7018</v>
      </c>
      <c r="E382" t="s">
        <v>5619</v>
      </c>
    </row>
    <row r="383" spans="2:5" x14ac:dyDescent="0.2">
      <c r="B383">
        <f>COUNTIF(D$3:D383,D383)</f>
        <v>1</v>
      </c>
      <c r="C383">
        <v>6</v>
      </c>
      <c r="D383" t="s">
        <v>7019</v>
      </c>
      <c r="E383" t="s">
        <v>5620</v>
      </c>
    </row>
    <row r="384" spans="2:5" x14ac:dyDescent="0.2">
      <c r="B384">
        <f>COUNTIF(D$3:D384,D384)</f>
        <v>1</v>
      </c>
      <c r="C384">
        <v>1283</v>
      </c>
      <c r="D384" t="s">
        <v>8066</v>
      </c>
      <c r="E384" t="s">
        <v>6814</v>
      </c>
    </row>
    <row r="385" spans="2:5" x14ac:dyDescent="0.2">
      <c r="B385">
        <f>COUNTIF(D$3:D385,D385)</f>
        <v>1</v>
      </c>
      <c r="C385">
        <v>28</v>
      </c>
      <c r="D385" t="s">
        <v>7041</v>
      </c>
      <c r="E385" t="s">
        <v>5641</v>
      </c>
    </row>
    <row r="386" spans="2:5" x14ac:dyDescent="0.2">
      <c r="B386">
        <f>COUNTIF(D$3:D386,D386)</f>
        <v>1</v>
      </c>
      <c r="C386">
        <v>671</v>
      </c>
      <c r="D386" t="s">
        <v>7595</v>
      </c>
      <c r="E386" t="s">
        <v>6243</v>
      </c>
    </row>
    <row r="387" spans="2:5" x14ac:dyDescent="0.2">
      <c r="B387">
        <f>COUNTIF(D$3:D387,D387)</f>
        <v>1</v>
      </c>
      <c r="C387">
        <v>1257</v>
      </c>
      <c r="D387" t="s">
        <v>8042</v>
      </c>
      <c r="E387" t="s">
        <v>6788</v>
      </c>
    </row>
    <row r="388" spans="2:5" x14ac:dyDescent="0.2">
      <c r="B388">
        <f>COUNTIF(D$3:D388,D388)</f>
        <v>1</v>
      </c>
      <c r="C388">
        <v>1284</v>
      </c>
      <c r="D388" t="s">
        <v>8067</v>
      </c>
      <c r="E388" t="s">
        <v>6815</v>
      </c>
    </row>
    <row r="389" spans="2:5" x14ac:dyDescent="0.2">
      <c r="B389">
        <f>COUNTIF(D$3:D389,D389)</f>
        <v>1</v>
      </c>
      <c r="C389">
        <v>1258</v>
      </c>
      <c r="D389" t="s">
        <v>8043</v>
      </c>
      <c r="E389" t="s">
        <v>6789</v>
      </c>
    </row>
    <row r="390" spans="2:5" x14ac:dyDescent="0.2">
      <c r="B390">
        <f>COUNTIF(D$3:D390,D390)</f>
        <v>1</v>
      </c>
      <c r="C390">
        <v>672</v>
      </c>
      <c r="D390" t="s">
        <v>7596</v>
      </c>
      <c r="E390" t="s">
        <v>6244</v>
      </c>
    </row>
    <row r="391" spans="2:5" x14ac:dyDescent="0.2">
      <c r="B391">
        <f>COUNTIF(D$3:D391,D391)</f>
        <v>1</v>
      </c>
      <c r="C391">
        <v>29</v>
      </c>
      <c r="D391" t="s">
        <v>7042</v>
      </c>
      <c r="E391" t="s">
        <v>5642</v>
      </c>
    </row>
    <row r="392" spans="2:5" x14ac:dyDescent="0.2">
      <c r="B392">
        <f>COUNTIF(D$3:D392,D392)</f>
        <v>1</v>
      </c>
      <c r="C392">
        <v>7</v>
      </c>
      <c r="D392" t="s">
        <v>7020</v>
      </c>
      <c r="E392" t="s">
        <v>5621</v>
      </c>
    </row>
    <row r="393" spans="2:5" x14ac:dyDescent="0.2">
      <c r="B393">
        <f>COUNTIF(D$3:D393,D393)</f>
        <v>1</v>
      </c>
      <c r="C393">
        <v>1285</v>
      </c>
      <c r="D393" t="s">
        <v>8068</v>
      </c>
      <c r="E393" t="s">
        <v>6816</v>
      </c>
    </row>
    <row r="394" spans="2:5" x14ac:dyDescent="0.2">
      <c r="B394">
        <f>COUNTIF(D$3:D394,D394)</f>
        <v>1</v>
      </c>
      <c r="C394">
        <v>8</v>
      </c>
      <c r="D394" t="s">
        <v>7021</v>
      </c>
      <c r="E394" t="s">
        <v>5622</v>
      </c>
    </row>
    <row r="395" spans="2:5" x14ac:dyDescent="0.2">
      <c r="B395">
        <f>COUNTIF(D$3:D395,D395)</f>
        <v>1</v>
      </c>
      <c r="C395">
        <v>1286</v>
      </c>
      <c r="D395" t="s">
        <v>8069</v>
      </c>
      <c r="E395" t="s">
        <v>6817</v>
      </c>
    </row>
    <row r="396" spans="2:5" x14ac:dyDescent="0.2">
      <c r="B396">
        <f>COUNTIF(D$3:D396,D396)</f>
        <v>1</v>
      </c>
      <c r="C396">
        <v>1287</v>
      </c>
      <c r="D396" t="s">
        <v>8070</v>
      </c>
      <c r="E396" t="s">
        <v>6818</v>
      </c>
    </row>
    <row r="397" spans="2:5" x14ac:dyDescent="0.2">
      <c r="B397">
        <f>COUNTIF(D$3:D397,D397)</f>
        <v>1</v>
      </c>
      <c r="C397">
        <v>1288</v>
      </c>
      <c r="D397" t="s">
        <v>8071</v>
      </c>
      <c r="E397" t="s">
        <v>6819</v>
      </c>
    </row>
    <row r="398" spans="2:5" x14ac:dyDescent="0.2">
      <c r="B398">
        <f>COUNTIF(D$3:D398,D398)</f>
        <v>1</v>
      </c>
      <c r="C398">
        <v>1439</v>
      </c>
      <c r="D398" t="s">
        <v>1305</v>
      </c>
      <c r="E398" t="s">
        <v>6968</v>
      </c>
    </row>
    <row r="399" spans="2:5" x14ac:dyDescent="0.2">
      <c r="B399">
        <f>COUNTIF(D$3:D399,D399)</f>
        <v>1</v>
      </c>
      <c r="C399">
        <v>176</v>
      </c>
      <c r="D399" t="s">
        <v>1275</v>
      </c>
      <c r="E399" t="s">
        <v>5783</v>
      </c>
    </row>
    <row r="400" spans="2:5" x14ac:dyDescent="0.2">
      <c r="B400">
        <f>COUNTIF(D$3:D400,D400)</f>
        <v>1</v>
      </c>
      <c r="C400">
        <v>1332</v>
      </c>
      <c r="D400" t="s">
        <v>8114</v>
      </c>
      <c r="E400" t="s">
        <v>6863</v>
      </c>
    </row>
    <row r="401" spans="2:5" x14ac:dyDescent="0.2">
      <c r="B401">
        <f>COUNTIF(D$3:D401,D401)</f>
        <v>1</v>
      </c>
      <c r="C401">
        <v>766</v>
      </c>
      <c r="D401" t="s">
        <v>7671</v>
      </c>
      <c r="E401" t="s">
        <v>6336</v>
      </c>
    </row>
    <row r="402" spans="2:5" x14ac:dyDescent="0.2">
      <c r="B402">
        <f>COUNTIF(D$3:D402,D402)</f>
        <v>2</v>
      </c>
      <c r="C402">
        <v>767</v>
      </c>
      <c r="D402" t="s">
        <v>7671</v>
      </c>
      <c r="E402" t="s">
        <v>6336</v>
      </c>
    </row>
    <row r="403" spans="2:5" x14ac:dyDescent="0.2">
      <c r="B403">
        <f>COUNTIF(D$3:D403,D403)</f>
        <v>1</v>
      </c>
      <c r="C403">
        <v>1289</v>
      </c>
      <c r="D403" t="s">
        <v>8072</v>
      </c>
      <c r="E403" t="s">
        <v>6820</v>
      </c>
    </row>
    <row r="404" spans="2:5" x14ac:dyDescent="0.2">
      <c r="B404">
        <f>COUNTIF(D$3:D404,D404)</f>
        <v>1</v>
      </c>
      <c r="C404">
        <v>1290</v>
      </c>
      <c r="D404" t="s">
        <v>8073</v>
      </c>
      <c r="E404" t="s">
        <v>6821</v>
      </c>
    </row>
    <row r="405" spans="2:5" x14ac:dyDescent="0.2">
      <c r="B405">
        <f>COUNTIF(D$3:D405,D405)</f>
        <v>1</v>
      </c>
      <c r="C405">
        <v>1291</v>
      </c>
      <c r="D405" t="s">
        <v>8074</v>
      </c>
      <c r="E405" t="s">
        <v>6822</v>
      </c>
    </row>
    <row r="406" spans="2:5" x14ac:dyDescent="0.2">
      <c r="B406">
        <f>COUNTIF(D$3:D406,D406)</f>
        <v>1</v>
      </c>
      <c r="C406">
        <v>64</v>
      </c>
      <c r="D406" t="s">
        <v>7076</v>
      </c>
      <c r="E406" t="s">
        <v>5677</v>
      </c>
    </row>
    <row r="407" spans="2:5" x14ac:dyDescent="0.2">
      <c r="B407">
        <f>COUNTIF(D$3:D407,D407)</f>
        <v>1</v>
      </c>
      <c r="C407">
        <v>65</v>
      </c>
      <c r="D407" t="s">
        <v>7077</v>
      </c>
      <c r="E407" t="s">
        <v>5678</v>
      </c>
    </row>
    <row r="408" spans="2:5" x14ac:dyDescent="0.2">
      <c r="B408">
        <f>COUNTIF(D$3:D408,D408)</f>
        <v>1</v>
      </c>
      <c r="C408">
        <v>66</v>
      </c>
      <c r="D408" t="s">
        <v>7078</v>
      </c>
      <c r="E408" t="s">
        <v>5679</v>
      </c>
    </row>
    <row r="409" spans="2:5" x14ac:dyDescent="0.2">
      <c r="B409">
        <f>COUNTIF(D$3:D409,D409)</f>
        <v>1</v>
      </c>
      <c r="C409">
        <v>67</v>
      </c>
      <c r="D409" t="s">
        <v>7079</v>
      </c>
      <c r="E409" t="s">
        <v>5680</v>
      </c>
    </row>
    <row r="410" spans="2:5" x14ac:dyDescent="0.2">
      <c r="B410">
        <f>COUNTIF(D$3:D410,D410)</f>
        <v>1</v>
      </c>
      <c r="C410">
        <v>68</v>
      </c>
      <c r="D410" t="s">
        <v>7080</v>
      </c>
      <c r="E410" t="s">
        <v>5681</v>
      </c>
    </row>
    <row r="411" spans="2:5" x14ac:dyDescent="0.2">
      <c r="B411">
        <f>COUNTIF(D$3:D411,D411)</f>
        <v>1</v>
      </c>
      <c r="C411">
        <v>69</v>
      </c>
      <c r="D411" t="s">
        <v>7081</v>
      </c>
      <c r="E411" t="s">
        <v>5682</v>
      </c>
    </row>
    <row r="412" spans="2:5" x14ac:dyDescent="0.2">
      <c r="B412">
        <f>COUNTIF(D$3:D412,D412)</f>
        <v>1</v>
      </c>
      <c r="C412">
        <v>70</v>
      </c>
      <c r="D412" t="s">
        <v>7082</v>
      </c>
      <c r="E412" t="s">
        <v>5683</v>
      </c>
    </row>
    <row r="413" spans="2:5" x14ac:dyDescent="0.2">
      <c r="B413">
        <f>COUNTIF(D$3:D413,D413)</f>
        <v>1</v>
      </c>
      <c r="C413">
        <v>220</v>
      </c>
      <c r="D413" t="s">
        <v>7214</v>
      </c>
      <c r="E413" t="s">
        <v>5819</v>
      </c>
    </row>
    <row r="414" spans="2:5" x14ac:dyDescent="0.2">
      <c r="B414">
        <f>COUNTIF(D$3:D414,D414)</f>
        <v>1</v>
      </c>
      <c r="C414">
        <v>274</v>
      </c>
      <c r="D414" t="s">
        <v>7267</v>
      </c>
      <c r="E414" t="s">
        <v>5873</v>
      </c>
    </row>
    <row r="415" spans="2:5" x14ac:dyDescent="0.2">
      <c r="B415">
        <f>COUNTIF(D$3:D415,D415)</f>
        <v>1</v>
      </c>
      <c r="C415">
        <v>275</v>
      </c>
      <c r="D415" t="s">
        <v>7268</v>
      </c>
      <c r="E415" t="s">
        <v>5874</v>
      </c>
    </row>
    <row r="416" spans="2:5" x14ac:dyDescent="0.2">
      <c r="B416">
        <f>COUNTIF(D$3:D416,D416)</f>
        <v>1</v>
      </c>
      <c r="C416">
        <v>877</v>
      </c>
      <c r="D416" t="s">
        <v>300</v>
      </c>
      <c r="E416" t="s">
        <v>6440</v>
      </c>
    </row>
    <row r="417" spans="2:5" x14ac:dyDescent="0.2">
      <c r="B417">
        <f>COUNTIF(D$3:D417,D417)</f>
        <v>2</v>
      </c>
      <c r="C417">
        <v>1160</v>
      </c>
      <c r="D417" t="s">
        <v>153</v>
      </c>
      <c r="E417" t="s">
        <v>6704</v>
      </c>
    </row>
    <row r="418" spans="2:5" x14ac:dyDescent="0.2">
      <c r="B418">
        <f>COUNTIF(D$3:D418,D418)</f>
        <v>1</v>
      </c>
      <c r="C418">
        <v>1440</v>
      </c>
      <c r="D418" t="s">
        <v>8207</v>
      </c>
      <c r="E418" t="s">
        <v>6969</v>
      </c>
    </row>
    <row r="419" spans="2:5" x14ac:dyDescent="0.2">
      <c r="B419">
        <f>COUNTIF(D$3:D419,D419)</f>
        <v>1</v>
      </c>
      <c r="C419">
        <v>1441</v>
      </c>
      <c r="D419" t="s">
        <v>8208</v>
      </c>
      <c r="E419" t="s">
        <v>6970</v>
      </c>
    </row>
    <row r="420" spans="2:5" x14ac:dyDescent="0.2">
      <c r="B420">
        <f>COUNTIF(D$3:D420,D420)</f>
        <v>1</v>
      </c>
      <c r="C420">
        <v>276</v>
      </c>
      <c r="D420" t="s">
        <v>7269</v>
      </c>
      <c r="E420" t="s">
        <v>5875</v>
      </c>
    </row>
    <row r="421" spans="2:5" x14ac:dyDescent="0.2">
      <c r="B421">
        <f>COUNTIF(D$3:D421,D421)</f>
        <v>1</v>
      </c>
      <c r="C421">
        <v>277</v>
      </c>
      <c r="D421" t="s">
        <v>7270</v>
      </c>
      <c r="E421" t="s">
        <v>5876</v>
      </c>
    </row>
    <row r="422" spans="2:5" x14ac:dyDescent="0.2">
      <c r="B422">
        <f>COUNTIF(D$3:D422,D422)</f>
        <v>1</v>
      </c>
      <c r="C422">
        <v>1090</v>
      </c>
      <c r="D422" t="s">
        <v>1033</v>
      </c>
      <c r="E422" t="s">
        <v>6635</v>
      </c>
    </row>
    <row r="423" spans="2:5" x14ac:dyDescent="0.2">
      <c r="B423">
        <f>COUNTIF(D$3:D423,D423)</f>
        <v>1</v>
      </c>
      <c r="C423">
        <v>673</v>
      </c>
      <c r="D423" t="s">
        <v>1014</v>
      </c>
      <c r="E423" t="s">
        <v>6245</v>
      </c>
    </row>
    <row r="424" spans="2:5" x14ac:dyDescent="0.2">
      <c r="B424">
        <f>COUNTIF(D$3:D424,D424)</f>
        <v>1</v>
      </c>
      <c r="C424">
        <v>535</v>
      </c>
      <c r="D424" t="s">
        <v>1122</v>
      </c>
      <c r="E424" t="s">
        <v>6112</v>
      </c>
    </row>
    <row r="425" spans="2:5" x14ac:dyDescent="0.2">
      <c r="B425">
        <f>COUNTIF(D$3:D425,D425)</f>
        <v>1</v>
      </c>
      <c r="C425">
        <v>278</v>
      </c>
      <c r="D425" t="s">
        <v>43</v>
      </c>
      <c r="E425" t="s">
        <v>5877</v>
      </c>
    </row>
    <row r="426" spans="2:5" x14ac:dyDescent="0.2">
      <c r="B426">
        <f>COUNTIF(D$3:D426,D426)</f>
        <v>1</v>
      </c>
      <c r="C426">
        <v>409</v>
      </c>
      <c r="D426" t="s">
        <v>750</v>
      </c>
      <c r="E426" t="s">
        <v>6007</v>
      </c>
    </row>
    <row r="427" spans="2:5" x14ac:dyDescent="0.2">
      <c r="B427">
        <f>COUNTIF(D$3:D427,D427)</f>
        <v>1</v>
      </c>
      <c r="C427">
        <v>651</v>
      </c>
      <c r="D427" t="s">
        <v>883</v>
      </c>
      <c r="E427" t="s">
        <v>6221</v>
      </c>
    </row>
    <row r="428" spans="2:5" x14ac:dyDescent="0.2">
      <c r="B428">
        <f>COUNTIF(D$3:D428,D428)</f>
        <v>1</v>
      </c>
      <c r="C428">
        <v>1353</v>
      </c>
      <c r="D428" t="s">
        <v>841</v>
      </c>
      <c r="E428" t="s">
        <v>6884</v>
      </c>
    </row>
    <row r="429" spans="2:5" x14ac:dyDescent="0.2">
      <c r="B429">
        <f>COUNTIF(D$3:D429,D429)</f>
        <v>1</v>
      </c>
      <c r="C429">
        <v>1008</v>
      </c>
      <c r="D429" t="s">
        <v>446</v>
      </c>
      <c r="E429" t="s">
        <v>6560</v>
      </c>
    </row>
    <row r="430" spans="2:5" x14ac:dyDescent="0.2">
      <c r="B430">
        <f>COUNTIF(D$3:D430,D430)</f>
        <v>1</v>
      </c>
      <c r="C430">
        <v>577</v>
      </c>
      <c r="D430" t="s">
        <v>1204</v>
      </c>
      <c r="E430" t="s">
        <v>6153</v>
      </c>
    </row>
    <row r="431" spans="2:5" x14ac:dyDescent="0.2">
      <c r="B431">
        <f>COUNTIF(D$3:D431,D431)</f>
        <v>1</v>
      </c>
      <c r="C431">
        <v>353</v>
      </c>
      <c r="D431" t="s">
        <v>401</v>
      </c>
      <c r="E431" t="s">
        <v>5951</v>
      </c>
    </row>
    <row r="432" spans="2:5" x14ac:dyDescent="0.2">
      <c r="B432">
        <f>COUNTIF(D$3:D432,D432)</f>
        <v>1</v>
      </c>
      <c r="C432">
        <v>745</v>
      </c>
      <c r="D432" t="s">
        <v>552</v>
      </c>
      <c r="E432" t="s">
        <v>6315</v>
      </c>
    </row>
    <row r="433" spans="2:5" x14ac:dyDescent="0.2">
      <c r="B433">
        <f>COUNTIF(D$3:D433,D433)</f>
        <v>2</v>
      </c>
      <c r="C433">
        <v>832</v>
      </c>
      <c r="D433" t="s">
        <v>552</v>
      </c>
      <c r="E433" t="s">
        <v>6398</v>
      </c>
    </row>
    <row r="434" spans="2:5" x14ac:dyDescent="0.2">
      <c r="B434">
        <f>COUNTIF(D$3:D434,D434)</f>
        <v>1</v>
      </c>
      <c r="C434">
        <v>1292</v>
      </c>
      <c r="D434" t="s">
        <v>8075</v>
      </c>
      <c r="E434" t="s">
        <v>6823</v>
      </c>
    </row>
    <row r="435" spans="2:5" x14ac:dyDescent="0.2">
      <c r="B435">
        <f>COUNTIF(D$3:D435,D435)</f>
        <v>1</v>
      </c>
      <c r="C435">
        <v>859</v>
      </c>
      <c r="D435" t="s">
        <v>7741</v>
      </c>
      <c r="E435" t="s">
        <v>6422</v>
      </c>
    </row>
    <row r="436" spans="2:5" x14ac:dyDescent="0.2">
      <c r="B436">
        <f>COUNTIF(D$3:D436,D436)</f>
        <v>1</v>
      </c>
      <c r="C436">
        <v>234</v>
      </c>
      <c r="D436" t="s">
        <v>7228</v>
      </c>
      <c r="E436" t="s">
        <v>5833</v>
      </c>
    </row>
    <row r="437" spans="2:5" x14ac:dyDescent="0.2">
      <c r="B437">
        <f>COUNTIF(D$3:D437,D437)</f>
        <v>1</v>
      </c>
      <c r="C437">
        <v>235</v>
      </c>
      <c r="D437" t="s">
        <v>7229</v>
      </c>
      <c r="E437" t="s">
        <v>5834</v>
      </c>
    </row>
    <row r="438" spans="2:5" x14ac:dyDescent="0.2">
      <c r="B438">
        <f>COUNTIF(D$3:D438,D438)</f>
        <v>1</v>
      </c>
      <c r="C438">
        <v>236</v>
      </c>
      <c r="D438" t="s">
        <v>7230</v>
      </c>
      <c r="E438" t="s">
        <v>5835</v>
      </c>
    </row>
    <row r="439" spans="2:5" x14ac:dyDescent="0.2">
      <c r="B439">
        <f>COUNTIF(D$3:D439,D439)</f>
        <v>1</v>
      </c>
      <c r="C439">
        <v>237</v>
      </c>
      <c r="D439" t="s">
        <v>7231</v>
      </c>
      <c r="E439" t="s">
        <v>5836</v>
      </c>
    </row>
    <row r="440" spans="2:5" x14ac:dyDescent="0.2">
      <c r="B440">
        <f>COUNTIF(D$3:D440,D440)</f>
        <v>1</v>
      </c>
      <c r="C440">
        <v>674</v>
      </c>
      <c r="D440" t="s">
        <v>7597</v>
      </c>
      <c r="E440" t="s">
        <v>6246</v>
      </c>
    </row>
    <row r="441" spans="2:5" x14ac:dyDescent="0.2">
      <c r="B441">
        <f>COUNTIF(D$3:D441,D441)</f>
        <v>1</v>
      </c>
      <c r="C441">
        <v>860</v>
      </c>
      <c r="D441" t="s">
        <v>7742</v>
      </c>
      <c r="E441" t="s">
        <v>6423</v>
      </c>
    </row>
    <row r="442" spans="2:5" x14ac:dyDescent="0.2">
      <c r="B442">
        <f>COUNTIF(D$3:D442,D442)</f>
        <v>1</v>
      </c>
      <c r="C442">
        <v>1293</v>
      </c>
      <c r="D442" t="s">
        <v>8076</v>
      </c>
      <c r="E442" t="s">
        <v>6824</v>
      </c>
    </row>
    <row r="443" spans="2:5" x14ac:dyDescent="0.2">
      <c r="B443">
        <f>COUNTIF(D$3:D443,D443)</f>
        <v>1</v>
      </c>
      <c r="C443">
        <v>675</v>
      </c>
      <c r="D443" t="s">
        <v>7598</v>
      </c>
      <c r="E443" t="s">
        <v>6247</v>
      </c>
    </row>
    <row r="444" spans="2:5" x14ac:dyDescent="0.2">
      <c r="B444">
        <f>COUNTIF(D$3:D444,D444)</f>
        <v>1</v>
      </c>
      <c r="C444">
        <v>676</v>
      </c>
      <c r="D444" t="s">
        <v>7599</v>
      </c>
      <c r="E444" t="s">
        <v>6248</v>
      </c>
    </row>
    <row r="445" spans="2:5" x14ac:dyDescent="0.2">
      <c r="B445">
        <f>COUNTIF(D$3:D445,D445)</f>
        <v>1</v>
      </c>
      <c r="C445">
        <v>238</v>
      </c>
      <c r="D445" t="s">
        <v>7232</v>
      </c>
      <c r="E445" t="s">
        <v>5837</v>
      </c>
    </row>
    <row r="446" spans="2:5" x14ac:dyDescent="0.2">
      <c r="B446">
        <f>COUNTIF(D$3:D446,D446)</f>
        <v>1</v>
      </c>
      <c r="C446">
        <v>239</v>
      </c>
      <c r="D446" t="s">
        <v>7233</v>
      </c>
      <c r="E446" t="s">
        <v>5838</v>
      </c>
    </row>
    <row r="447" spans="2:5" x14ac:dyDescent="0.2">
      <c r="B447">
        <f>COUNTIF(D$3:D447,D447)</f>
        <v>1</v>
      </c>
      <c r="C447">
        <v>1294</v>
      </c>
      <c r="D447" t="s">
        <v>8077</v>
      </c>
      <c r="E447" t="s">
        <v>6825</v>
      </c>
    </row>
    <row r="448" spans="2:5" x14ac:dyDescent="0.2">
      <c r="B448">
        <f>COUNTIF(D$3:D448,D448)</f>
        <v>1</v>
      </c>
      <c r="C448">
        <v>1295</v>
      </c>
      <c r="D448" t="s">
        <v>8078</v>
      </c>
      <c r="E448" t="s">
        <v>6826</v>
      </c>
    </row>
    <row r="449" spans="2:5" x14ac:dyDescent="0.2">
      <c r="B449">
        <f>COUNTIF(D$3:D449,D449)</f>
        <v>1</v>
      </c>
      <c r="C449">
        <v>1296</v>
      </c>
      <c r="D449" t="s">
        <v>8079</v>
      </c>
      <c r="E449" t="s">
        <v>6827</v>
      </c>
    </row>
    <row r="450" spans="2:5" x14ac:dyDescent="0.2">
      <c r="B450">
        <f>COUNTIF(D$3:D450,D450)</f>
        <v>1</v>
      </c>
      <c r="C450">
        <v>1401</v>
      </c>
      <c r="D450" t="s">
        <v>8175</v>
      </c>
      <c r="E450" t="s">
        <v>6932</v>
      </c>
    </row>
    <row r="451" spans="2:5" x14ac:dyDescent="0.2">
      <c r="B451">
        <f>COUNTIF(D$3:D451,D451)</f>
        <v>1</v>
      </c>
      <c r="C451">
        <v>1402</v>
      </c>
      <c r="D451" t="s">
        <v>8176</v>
      </c>
      <c r="E451" t="s">
        <v>6933</v>
      </c>
    </row>
    <row r="452" spans="2:5" x14ac:dyDescent="0.2">
      <c r="B452">
        <f>COUNTIF(D$3:D452,D452)</f>
        <v>1</v>
      </c>
      <c r="C452">
        <v>1354</v>
      </c>
      <c r="D452" t="s">
        <v>842</v>
      </c>
      <c r="E452" t="s">
        <v>6885</v>
      </c>
    </row>
    <row r="453" spans="2:5" x14ac:dyDescent="0.2">
      <c r="B453">
        <f>COUNTIF(D$3:D453,D453)</f>
        <v>1</v>
      </c>
      <c r="C453">
        <v>1355</v>
      </c>
      <c r="D453" t="s">
        <v>8133</v>
      </c>
      <c r="E453" t="s">
        <v>6886</v>
      </c>
    </row>
    <row r="454" spans="2:5" x14ac:dyDescent="0.2">
      <c r="B454">
        <f>COUNTIF(D$3:D454,D454)</f>
        <v>1</v>
      </c>
      <c r="C454">
        <v>1403</v>
      </c>
      <c r="D454" t="s">
        <v>8177</v>
      </c>
      <c r="E454" t="s">
        <v>6932</v>
      </c>
    </row>
    <row r="455" spans="2:5" x14ac:dyDescent="0.2">
      <c r="B455">
        <f>COUNTIF(D$3:D455,D455)</f>
        <v>1</v>
      </c>
      <c r="C455">
        <v>1404</v>
      </c>
      <c r="D455" t="s">
        <v>8178</v>
      </c>
      <c r="E455" t="s">
        <v>6933</v>
      </c>
    </row>
    <row r="456" spans="2:5" x14ac:dyDescent="0.2">
      <c r="B456">
        <f>COUNTIF(D$3:D456,D456)</f>
        <v>1</v>
      </c>
      <c r="C456">
        <v>1152</v>
      </c>
      <c r="D456" t="s">
        <v>7957</v>
      </c>
      <c r="E456" t="s">
        <v>6696</v>
      </c>
    </row>
    <row r="457" spans="2:5" x14ac:dyDescent="0.2">
      <c r="B457">
        <f>COUNTIF(D$3:D457,D457)</f>
        <v>1</v>
      </c>
      <c r="C457">
        <v>1153</v>
      </c>
      <c r="D457" t="s">
        <v>7958</v>
      </c>
      <c r="E457" t="s">
        <v>6697</v>
      </c>
    </row>
    <row r="458" spans="2:5" x14ac:dyDescent="0.2">
      <c r="B458">
        <f>COUNTIF(D$3:D458,D458)</f>
        <v>1</v>
      </c>
      <c r="C458">
        <v>833</v>
      </c>
      <c r="D458" t="s">
        <v>725</v>
      </c>
      <c r="E458" t="s">
        <v>6399</v>
      </c>
    </row>
    <row r="459" spans="2:5" x14ac:dyDescent="0.2">
      <c r="B459">
        <f>COUNTIF(D$3:D459,D459)</f>
        <v>2</v>
      </c>
      <c r="C459">
        <v>834</v>
      </c>
      <c r="D459" t="s">
        <v>725</v>
      </c>
      <c r="E459" t="s">
        <v>6399</v>
      </c>
    </row>
    <row r="460" spans="2:5" x14ac:dyDescent="0.2">
      <c r="B460">
        <f>COUNTIF(D$3:D460,D460)</f>
        <v>1</v>
      </c>
      <c r="C460">
        <v>786</v>
      </c>
      <c r="D460" t="s">
        <v>1446</v>
      </c>
      <c r="E460" t="s">
        <v>6353</v>
      </c>
    </row>
    <row r="461" spans="2:5" x14ac:dyDescent="0.2">
      <c r="B461">
        <f>COUNTIF(D$3:D461,D461)</f>
        <v>1</v>
      </c>
      <c r="C461">
        <v>868</v>
      </c>
      <c r="D461" t="s">
        <v>7749</v>
      </c>
      <c r="E461" t="s">
        <v>6431</v>
      </c>
    </row>
    <row r="462" spans="2:5" x14ac:dyDescent="0.2">
      <c r="B462">
        <f>COUNTIF(D$3:D462,D462)</f>
        <v>1</v>
      </c>
      <c r="C462">
        <v>861</v>
      </c>
      <c r="D462" t="s">
        <v>7743</v>
      </c>
      <c r="E462" t="s">
        <v>6424</v>
      </c>
    </row>
    <row r="463" spans="2:5" x14ac:dyDescent="0.2">
      <c r="B463">
        <f>COUNTIF(D$3:D463,D463)</f>
        <v>1</v>
      </c>
      <c r="C463">
        <v>862</v>
      </c>
      <c r="D463" t="s">
        <v>7744</v>
      </c>
      <c r="E463" t="s">
        <v>6425</v>
      </c>
    </row>
    <row r="464" spans="2:5" x14ac:dyDescent="0.2">
      <c r="B464">
        <f>COUNTIF(D$3:D464,D464)</f>
        <v>1</v>
      </c>
      <c r="C464">
        <v>974</v>
      </c>
      <c r="D464" t="s">
        <v>7833</v>
      </c>
      <c r="E464" t="s">
        <v>6526</v>
      </c>
    </row>
    <row r="465" spans="2:5" x14ac:dyDescent="0.2">
      <c r="B465">
        <f>COUNTIF(D$3:D465,D465)</f>
        <v>1</v>
      </c>
      <c r="C465">
        <v>1072</v>
      </c>
      <c r="D465" t="s">
        <v>7908</v>
      </c>
      <c r="E465" t="s">
        <v>6621</v>
      </c>
    </row>
    <row r="466" spans="2:5" x14ac:dyDescent="0.2">
      <c r="B466">
        <f>COUNTIF(D$3:D466,D466)</f>
        <v>1</v>
      </c>
      <c r="C466">
        <v>1071</v>
      </c>
      <c r="D466" t="s">
        <v>7907</v>
      </c>
      <c r="E466" t="s">
        <v>6620</v>
      </c>
    </row>
    <row r="467" spans="2:5" x14ac:dyDescent="0.2">
      <c r="B467">
        <f>COUNTIF(D$3:D467,D467)</f>
        <v>1</v>
      </c>
      <c r="C467">
        <v>1073</v>
      </c>
      <c r="D467" t="s">
        <v>7909</v>
      </c>
      <c r="E467" t="s">
        <v>6622</v>
      </c>
    </row>
    <row r="468" spans="2:5" x14ac:dyDescent="0.2">
      <c r="B468">
        <f>COUNTIF(D$3:D468,D468)</f>
        <v>1</v>
      </c>
      <c r="C468">
        <v>1074</v>
      </c>
      <c r="D468" t="s">
        <v>7910</v>
      </c>
      <c r="E468" t="s">
        <v>6623</v>
      </c>
    </row>
    <row r="469" spans="2:5" x14ac:dyDescent="0.2">
      <c r="B469">
        <f>COUNTIF(D$3:D469,D469)</f>
        <v>2</v>
      </c>
      <c r="C469">
        <v>1075</v>
      </c>
      <c r="D469" t="s">
        <v>7910</v>
      </c>
      <c r="E469" t="s">
        <v>6623</v>
      </c>
    </row>
    <row r="470" spans="2:5" x14ac:dyDescent="0.2">
      <c r="B470">
        <f>COUNTIF(D$3:D470,D470)</f>
        <v>1</v>
      </c>
      <c r="C470">
        <v>1076</v>
      </c>
      <c r="D470" t="s">
        <v>7911</v>
      </c>
      <c r="E470" t="s">
        <v>6624</v>
      </c>
    </row>
    <row r="471" spans="2:5" x14ac:dyDescent="0.2">
      <c r="B471">
        <f>COUNTIF(D$3:D471,D471)</f>
        <v>2</v>
      </c>
      <c r="C471">
        <v>1077</v>
      </c>
      <c r="D471" t="s">
        <v>7911</v>
      </c>
      <c r="E471" t="s">
        <v>6624</v>
      </c>
    </row>
    <row r="472" spans="2:5" x14ac:dyDescent="0.2">
      <c r="B472">
        <f>COUNTIF(D$3:D472,D472)</f>
        <v>1</v>
      </c>
      <c r="C472">
        <v>1137</v>
      </c>
      <c r="D472" t="s">
        <v>1399</v>
      </c>
      <c r="E472" t="s">
        <v>6682</v>
      </c>
    </row>
    <row r="473" spans="2:5" x14ac:dyDescent="0.2">
      <c r="B473">
        <f>COUNTIF(D$3:D473,D473)</f>
        <v>1</v>
      </c>
      <c r="C473">
        <v>1138</v>
      </c>
      <c r="D473" t="s">
        <v>7950</v>
      </c>
      <c r="E473" t="s">
        <v>6683</v>
      </c>
    </row>
    <row r="474" spans="2:5" x14ac:dyDescent="0.2">
      <c r="B474">
        <f>COUNTIF(D$3:D474,D474)</f>
        <v>1</v>
      </c>
      <c r="C474">
        <v>1139</v>
      </c>
      <c r="D474" t="s">
        <v>1402</v>
      </c>
      <c r="E474" t="s">
        <v>6684</v>
      </c>
    </row>
    <row r="475" spans="2:5" x14ac:dyDescent="0.2">
      <c r="B475">
        <f>COUNTIF(D$3:D475,D475)</f>
        <v>1</v>
      </c>
      <c r="C475">
        <v>1140</v>
      </c>
      <c r="D475" t="s">
        <v>1403</v>
      </c>
      <c r="E475" t="s">
        <v>6685</v>
      </c>
    </row>
    <row r="476" spans="2:5" x14ac:dyDescent="0.2">
      <c r="B476">
        <f>COUNTIF(D$3:D476,D476)</f>
        <v>1</v>
      </c>
      <c r="C476">
        <v>1141</v>
      </c>
      <c r="D476" t="s">
        <v>1404</v>
      </c>
      <c r="E476" t="s">
        <v>6686</v>
      </c>
    </row>
    <row r="477" spans="2:5" x14ac:dyDescent="0.2">
      <c r="B477">
        <f>COUNTIF(D$3:D477,D477)</f>
        <v>1</v>
      </c>
      <c r="C477">
        <v>1105</v>
      </c>
      <c r="D477" t="s">
        <v>1060</v>
      </c>
      <c r="E477" t="s">
        <v>6650</v>
      </c>
    </row>
    <row r="478" spans="2:5" x14ac:dyDescent="0.2">
      <c r="B478">
        <f>COUNTIF(D$3:D478,D478)</f>
        <v>1</v>
      </c>
      <c r="C478">
        <v>928</v>
      </c>
      <c r="D478" t="s">
        <v>7799</v>
      </c>
      <c r="E478" t="s">
        <v>6489</v>
      </c>
    </row>
    <row r="479" spans="2:5" x14ac:dyDescent="0.2">
      <c r="B479">
        <f>COUNTIF(D$3:D479,D479)</f>
        <v>1</v>
      </c>
      <c r="C479">
        <v>903</v>
      </c>
      <c r="D479" t="s">
        <v>7778</v>
      </c>
      <c r="E479" t="s">
        <v>6466</v>
      </c>
    </row>
    <row r="480" spans="2:5" x14ac:dyDescent="0.2">
      <c r="B480">
        <f>COUNTIF(D$3:D480,D480)</f>
        <v>1</v>
      </c>
      <c r="C480">
        <v>32</v>
      </c>
      <c r="D480" t="s">
        <v>197</v>
      </c>
      <c r="E480" t="s">
        <v>5645</v>
      </c>
    </row>
    <row r="481" spans="2:5" x14ac:dyDescent="0.2">
      <c r="B481">
        <f>COUNTIF(D$3:D481,D481)</f>
        <v>1</v>
      </c>
      <c r="C481">
        <v>30</v>
      </c>
      <c r="D481" t="s">
        <v>7043</v>
      </c>
      <c r="E481" t="s">
        <v>5643</v>
      </c>
    </row>
    <row r="482" spans="2:5" x14ac:dyDescent="0.2">
      <c r="B482">
        <f>COUNTIF(D$3:D482,D482)</f>
        <v>1</v>
      </c>
      <c r="C482">
        <v>31</v>
      </c>
      <c r="D482" t="s">
        <v>7044</v>
      </c>
      <c r="E482" t="s">
        <v>5644</v>
      </c>
    </row>
    <row r="483" spans="2:5" x14ac:dyDescent="0.2">
      <c r="B483">
        <f>COUNTIF(D$3:D483,D483)</f>
        <v>1</v>
      </c>
      <c r="C483">
        <v>240</v>
      </c>
      <c r="D483" t="s">
        <v>7234</v>
      </c>
      <c r="E483" t="s">
        <v>5839</v>
      </c>
    </row>
    <row r="484" spans="2:5" x14ac:dyDescent="0.2">
      <c r="B484">
        <f>COUNTIF(D$3:D484,D484)</f>
        <v>1</v>
      </c>
      <c r="C484">
        <v>241</v>
      </c>
      <c r="D484" t="s">
        <v>1385</v>
      </c>
      <c r="E484" t="s">
        <v>5840</v>
      </c>
    </row>
    <row r="485" spans="2:5" x14ac:dyDescent="0.2">
      <c r="B485">
        <f>COUNTIF(D$3:D485,D485)</f>
        <v>1</v>
      </c>
      <c r="C485">
        <v>1456</v>
      </c>
      <c r="D485" t="s">
        <v>8223</v>
      </c>
      <c r="E485" t="s">
        <v>6985</v>
      </c>
    </row>
    <row r="486" spans="2:5" x14ac:dyDescent="0.2">
      <c r="B486">
        <f>COUNTIF(D$3:D486,D486)</f>
        <v>1</v>
      </c>
      <c r="C486">
        <v>1457</v>
      </c>
      <c r="D486" t="s">
        <v>8224</v>
      </c>
      <c r="E486" t="s">
        <v>6986</v>
      </c>
    </row>
    <row r="487" spans="2:5" x14ac:dyDescent="0.2">
      <c r="B487">
        <f>COUNTIF(D$3:D487,D487)</f>
        <v>1</v>
      </c>
      <c r="C487">
        <v>1458</v>
      </c>
      <c r="D487" t="s">
        <v>8225</v>
      </c>
      <c r="E487" t="s">
        <v>6987</v>
      </c>
    </row>
    <row r="488" spans="2:5" x14ac:dyDescent="0.2">
      <c r="B488">
        <f>COUNTIF(D$3:D488,D488)</f>
        <v>1</v>
      </c>
      <c r="C488">
        <v>1459</v>
      </c>
      <c r="D488" t="s">
        <v>8226</v>
      </c>
      <c r="E488" t="s">
        <v>6988</v>
      </c>
    </row>
    <row r="489" spans="2:5" x14ac:dyDescent="0.2">
      <c r="B489">
        <f>COUNTIF(D$3:D489,D489)</f>
        <v>1</v>
      </c>
      <c r="C489">
        <v>1460</v>
      </c>
      <c r="D489" t="s">
        <v>8227</v>
      </c>
      <c r="E489" t="s">
        <v>6989</v>
      </c>
    </row>
    <row r="490" spans="2:5" x14ac:dyDescent="0.2">
      <c r="B490">
        <f>COUNTIF(D$3:D490,D490)</f>
        <v>1</v>
      </c>
      <c r="C490">
        <v>1461</v>
      </c>
      <c r="D490" t="s">
        <v>8228</v>
      </c>
      <c r="E490" t="s">
        <v>6990</v>
      </c>
    </row>
    <row r="491" spans="2:5" x14ac:dyDescent="0.2">
      <c r="B491">
        <f>COUNTIF(D$3:D491,D491)</f>
        <v>1</v>
      </c>
      <c r="C491">
        <v>1462</v>
      </c>
      <c r="D491" t="s">
        <v>8229</v>
      </c>
      <c r="E491" t="s">
        <v>6991</v>
      </c>
    </row>
    <row r="492" spans="2:5" x14ac:dyDescent="0.2">
      <c r="B492">
        <f>COUNTIF(D$3:D492,D492)</f>
        <v>1</v>
      </c>
      <c r="C492">
        <v>722</v>
      </c>
      <c r="D492" t="s">
        <v>787</v>
      </c>
      <c r="E492" t="s">
        <v>6294</v>
      </c>
    </row>
    <row r="493" spans="2:5" x14ac:dyDescent="0.2">
      <c r="B493">
        <f>COUNTIF(D$3:D493,D493)</f>
        <v>1</v>
      </c>
      <c r="C493">
        <v>332</v>
      </c>
      <c r="D493" t="s">
        <v>7322</v>
      </c>
      <c r="E493" t="s">
        <v>5931</v>
      </c>
    </row>
    <row r="494" spans="2:5" x14ac:dyDescent="0.2">
      <c r="B494">
        <f>COUNTIF(D$3:D494,D494)</f>
        <v>1</v>
      </c>
      <c r="C494">
        <v>958</v>
      </c>
      <c r="D494" t="s">
        <v>105</v>
      </c>
      <c r="E494" t="s">
        <v>6510</v>
      </c>
    </row>
    <row r="495" spans="2:5" x14ac:dyDescent="0.2">
      <c r="B495">
        <f>COUNTIF(D$3:D495,D495)</f>
        <v>1</v>
      </c>
      <c r="C495">
        <v>410</v>
      </c>
      <c r="D495" t="s">
        <v>751</v>
      </c>
      <c r="E495" t="s">
        <v>6008</v>
      </c>
    </row>
    <row r="496" spans="2:5" x14ac:dyDescent="0.2">
      <c r="B496">
        <f>COUNTIF(D$3:D496,D496)</f>
        <v>1</v>
      </c>
      <c r="C496">
        <v>959</v>
      </c>
      <c r="D496" t="s">
        <v>7818</v>
      </c>
      <c r="E496" t="s">
        <v>6511</v>
      </c>
    </row>
    <row r="497" spans="2:5" x14ac:dyDescent="0.2">
      <c r="B497">
        <f>COUNTIF(D$3:D497,D497)</f>
        <v>1</v>
      </c>
      <c r="C497">
        <v>960</v>
      </c>
      <c r="D497" t="s">
        <v>7819</v>
      </c>
      <c r="E497" t="s">
        <v>6512</v>
      </c>
    </row>
    <row r="498" spans="2:5" x14ac:dyDescent="0.2">
      <c r="B498">
        <f>COUNTIF(D$3:D498,D498)</f>
        <v>1</v>
      </c>
      <c r="C498">
        <v>961</v>
      </c>
      <c r="D498" t="s">
        <v>7820</v>
      </c>
      <c r="E498" t="s">
        <v>6513</v>
      </c>
    </row>
    <row r="499" spans="2:5" x14ac:dyDescent="0.2">
      <c r="B499">
        <f>COUNTIF(D$3:D499,D499)</f>
        <v>1</v>
      </c>
      <c r="C499">
        <v>962</v>
      </c>
      <c r="D499" t="s">
        <v>7821</v>
      </c>
      <c r="E499" t="s">
        <v>6514</v>
      </c>
    </row>
    <row r="500" spans="2:5" x14ac:dyDescent="0.2">
      <c r="B500">
        <f>COUNTIF(D$3:D500,D500)</f>
        <v>1</v>
      </c>
      <c r="C500">
        <v>963</v>
      </c>
      <c r="D500" t="s">
        <v>7822</v>
      </c>
      <c r="E500" t="s">
        <v>6515</v>
      </c>
    </row>
    <row r="501" spans="2:5" x14ac:dyDescent="0.2">
      <c r="B501">
        <f>COUNTIF(D$3:D501,D501)</f>
        <v>1</v>
      </c>
      <c r="C501">
        <v>964</v>
      </c>
      <c r="D501" t="s">
        <v>7823</v>
      </c>
      <c r="E501" t="s">
        <v>6516</v>
      </c>
    </row>
    <row r="502" spans="2:5" x14ac:dyDescent="0.2">
      <c r="B502">
        <f>COUNTIF(D$3:D502,D502)</f>
        <v>1</v>
      </c>
      <c r="C502">
        <v>965</v>
      </c>
      <c r="D502" t="s">
        <v>7824</v>
      </c>
      <c r="E502" t="s">
        <v>6517</v>
      </c>
    </row>
    <row r="503" spans="2:5" x14ac:dyDescent="0.2">
      <c r="B503">
        <f>COUNTIF(D$3:D503,D503)</f>
        <v>1</v>
      </c>
      <c r="C503">
        <v>966</v>
      </c>
      <c r="D503" t="s">
        <v>7825</v>
      </c>
      <c r="E503" t="s">
        <v>6518</v>
      </c>
    </row>
    <row r="504" spans="2:5" x14ac:dyDescent="0.2">
      <c r="B504">
        <f>COUNTIF(D$3:D504,D504)</f>
        <v>1</v>
      </c>
      <c r="C504">
        <v>904</v>
      </c>
      <c r="D504" t="s">
        <v>7779</v>
      </c>
      <c r="E504" t="s">
        <v>6467</v>
      </c>
    </row>
    <row r="505" spans="2:5" x14ac:dyDescent="0.2">
      <c r="B505">
        <f>COUNTIF(D$3:D505,D505)</f>
        <v>1</v>
      </c>
      <c r="C505">
        <v>905</v>
      </c>
      <c r="D505" t="s">
        <v>7780</v>
      </c>
      <c r="E505" t="s">
        <v>6468</v>
      </c>
    </row>
    <row r="506" spans="2:5" x14ac:dyDescent="0.2">
      <c r="B506">
        <f>COUNTIF(D$3:D506,D506)</f>
        <v>1</v>
      </c>
      <c r="C506">
        <v>967</v>
      </c>
      <c r="D506" t="s">
        <v>7826</v>
      </c>
      <c r="E506" t="s">
        <v>6519</v>
      </c>
    </row>
    <row r="507" spans="2:5" x14ac:dyDescent="0.2">
      <c r="B507">
        <f>COUNTIF(D$3:D507,D507)</f>
        <v>1</v>
      </c>
      <c r="C507">
        <v>1091</v>
      </c>
      <c r="D507" t="s">
        <v>7920</v>
      </c>
      <c r="E507" t="s">
        <v>6636</v>
      </c>
    </row>
    <row r="508" spans="2:5" x14ac:dyDescent="0.2">
      <c r="B508">
        <f>COUNTIF(D$3:D508,D508)</f>
        <v>1</v>
      </c>
      <c r="C508">
        <v>1092</v>
      </c>
      <c r="D508" t="s">
        <v>7921</v>
      </c>
      <c r="E508" t="s">
        <v>6637</v>
      </c>
    </row>
    <row r="509" spans="2:5" x14ac:dyDescent="0.2">
      <c r="B509">
        <f>COUNTIF(D$3:D509,D509)</f>
        <v>1</v>
      </c>
      <c r="C509">
        <v>1093</v>
      </c>
      <c r="D509" t="s">
        <v>7922</v>
      </c>
      <c r="E509" t="s">
        <v>6638</v>
      </c>
    </row>
    <row r="510" spans="2:5" x14ac:dyDescent="0.2">
      <c r="B510">
        <f>COUNTIF(D$3:D510,D510)</f>
        <v>1</v>
      </c>
      <c r="C510">
        <v>1094</v>
      </c>
      <c r="D510" t="s">
        <v>7923</v>
      </c>
      <c r="E510" t="s">
        <v>6639</v>
      </c>
    </row>
    <row r="511" spans="2:5" x14ac:dyDescent="0.2">
      <c r="B511">
        <f>COUNTIF(D$3:D511,D511)</f>
        <v>1</v>
      </c>
      <c r="C511">
        <v>1315</v>
      </c>
      <c r="D511" t="s">
        <v>8098</v>
      </c>
      <c r="E511" t="s">
        <v>6846</v>
      </c>
    </row>
    <row r="512" spans="2:5" x14ac:dyDescent="0.2">
      <c r="B512">
        <f>COUNTIF(D$3:D512,D512)</f>
        <v>1</v>
      </c>
      <c r="C512">
        <v>1095</v>
      </c>
      <c r="D512" t="s">
        <v>7924</v>
      </c>
      <c r="E512" t="s">
        <v>6640</v>
      </c>
    </row>
    <row r="513" spans="2:5" x14ac:dyDescent="0.2">
      <c r="B513">
        <f>COUNTIF(D$3:D513,D513)</f>
        <v>1</v>
      </c>
      <c r="C513">
        <v>1096</v>
      </c>
      <c r="D513" t="s">
        <v>7925</v>
      </c>
      <c r="E513" t="s">
        <v>6641</v>
      </c>
    </row>
    <row r="514" spans="2:5" x14ac:dyDescent="0.2">
      <c r="B514">
        <f>COUNTIF(D$3:D514,D514)</f>
        <v>1</v>
      </c>
      <c r="C514">
        <v>1316</v>
      </c>
      <c r="D514" t="s">
        <v>8099</v>
      </c>
      <c r="E514" t="s">
        <v>6847</v>
      </c>
    </row>
    <row r="515" spans="2:5" x14ac:dyDescent="0.2">
      <c r="B515">
        <f>COUNTIF(D$3:D515,D515)</f>
        <v>1</v>
      </c>
      <c r="C515">
        <v>1097</v>
      </c>
      <c r="D515" t="s">
        <v>7926</v>
      </c>
      <c r="E515" t="s">
        <v>6642</v>
      </c>
    </row>
    <row r="516" spans="2:5" x14ac:dyDescent="0.2">
      <c r="B516">
        <f>COUNTIF(D$3:D516,D516)</f>
        <v>1</v>
      </c>
      <c r="C516">
        <v>1317</v>
      </c>
      <c r="D516" t="s">
        <v>8100</v>
      </c>
      <c r="E516" t="s">
        <v>6848</v>
      </c>
    </row>
    <row r="517" spans="2:5" x14ac:dyDescent="0.2">
      <c r="B517">
        <f>COUNTIF(D$3:D517,D517)</f>
        <v>1</v>
      </c>
      <c r="C517">
        <v>1259</v>
      </c>
      <c r="D517" t="s">
        <v>8044</v>
      </c>
      <c r="E517" t="s">
        <v>6790</v>
      </c>
    </row>
    <row r="518" spans="2:5" x14ac:dyDescent="0.2">
      <c r="B518">
        <f>COUNTIF(D$3:D518,D518)</f>
        <v>1</v>
      </c>
      <c r="C518">
        <v>1260</v>
      </c>
      <c r="D518" t="s">
        <v>8045</v>
      </c>
      <c r="E518" t="s">
        <v>6791</v>
      </c>
    </row>
    <row r="519" spans="2:5" x14ac:dyDescent="0.2">
      <c r="B519">
        <f>COUNTIF(D$3:D519,D519)</f>
        <v>1</v>
      </c>
      <c r="C519">
        <v>1243</v>
      </c>
      <c r="D519" t="s">
        <v>8028</v>
      </c>
      <c r="E519" t="s">
        <v>6774</v>
      </c>
    </row>
    <row r="520" spans="2:5" x14ac:dyDescent="0.2">
      <c r="B520">
        <f>COUNTIF(D$3:D520,D520)</f>
        <v>1</v>
      </c>
      <c r="C520">
        <v>1244</v>
      </c>
      <c r="D520" t="s">
        <v>8029</v>
      </c>
      <c r="E520" t="s">
        <v>6775</v>
      </c>
    </row>
    <row r="521" spans="2:5" x14ac:dyDescent="0.2">
      <c r="B521">
        <f>COUNTIF(D$3:D521,D521)</f>
        <v>1</v>
      </c>
      <c r="C521">
        <v>1463</v>
      </c>
      <c r="D521" t="s">
        <v>1333</v>
      </c>
      <c r="E521" t="s">
        <v>6992</v>
      </c>
    </row>
    <row r="522" spans="2:5" x14ac:dyDescent="0.2">
      <c r="B522">
        <f>COUNTIF(D$3:D522,D522)</f>
        <v>1</v>
      </c>
      <c r="C522">
        <v>892</v>
      </c>
      <c r="D522" t="s">
        <v>348</v>
      </c>
      <c r="E522" t="s">
        <v>6455</v>
      </c>
    </row>
    <row r="523" spans="2:5" x14ac:dyDescent="0.2">
      <c r="B523">
        <f>COUNTIF(D$3:D523,D523)</f>
        <v>1</v>
      </c>
      <c r="C523">
        <v>1261</v>
      </c>
      <c r="D523" t="s">
        <v>8046</v>
      </c>
      <c r="E523" t="s">
        <v>6792</v>
      </c>
    </row>
    <row r="524" spans="2:5" x14ac:dyDescent="0.2">
      <c r="B524">
        <f>COUNTIF(D$3:D524,D524)</f>
        <v>1</v>
      </c>
      <c r="C524">
        <v>1110</v>
      </c>
      <c r="D524" t="s">
        <v>1085</v>
      </c>
      <c r="E524" t="s">
        <v>6655</v>
      </c>
    </row>
    <row r="525" spans="2:5" x14ac:dyDescent="0.2">
      <c r="B525">
        <f>COUNTIF(D$3:D525,D525)</f>
        <v>1</v>
      </c>
      <c r="C525">
        <v>1142</v>
      </c>
      <c r="D525" t="s">
        <v>1405</v>
      </c>
      <c r="E525" t="s">
        <v>6687</v>
      </c>
    </row>
    <row r="526" spans="2:5" x14ac:dyDescent="0.2">
      <c r="B526">
        <f>COUNTIF(D$3:D526,D526)</f>
        <v>2</v>
      </c>
      <c r="C526">
        <v>1143</v>
      </c>
      <c r="D526" t="s">
        <v>1405</v>
      </c>
      <c r="E526" t="s">
        <v>6687</v>
      </c>
    </row>
    <row r="527" spans="2:5" x14ac:dyDescent="0.2">
      <c r="B527">
        <f>COUNTIF(D$3:D527,D527)</f>
        <v>1</v>
      </c>
      <c r="C527">
        <v>1144</v>
      </c>
      <c r="D527" t="s">
        <v>1407</v>
      </c>
      <c r="E527" t="s">
        <v>6688</v>
      </c>
    </row>
    <row r="528" spans="2:5" x14ac:dyDescent="0.2">
      <c r="B528">
        <f>COUNTIF(D$3:D528,D528)</f>
        <v>1</v>
      </c>
      <c r="C528">
        <v>354</v>
      </c>
      <c r="D528" t="s">
        <v>7341</v>
      </c>
      <c r="E528" t="s">
        <v>5952</v>
      </c>
    </row>
    <row r="529" spans="2:5" x14ac:dyDescent="0.2">
      <c r="B529">
        <f>COUNTIF(D$3:D529,D529)</f>
        <v>1</v>
      </c>
      <c r="C529">
        <v>355</v>
      </c>
      <c r="D529" t="s">
        <v>7342</v>
      </c>
      <c r="E529" t="s">
        <v>5953</v>
      </c>
    </row>
    <row r="530" spans="2:5" x14ac:dyDescent="0.2">
      <c r="B530">
        <f>COUNTIF(D$3:D530,D530)</f>
        <v>1</v>
      </c>
      <c r="C530">
        <v>356</v>
      </c>
      <c r="D530" t="s">
        <v>7343</v>
      </c>
      <c r="E530" t="s">
        <v>5954</v>
      </c>
    </row>
    <row r="531" spans="2:5" x14ac:dyDescent="0.2">
      <c r="B531">
        <f>COUNTIF(D$3:D531,D531)</f>
        <v>1</v>
      </c>
      <c r="C531">
        <v>341</v>
      </c>
      <c r="D531" t="s">
        <v>7331</v>
      </c>
      <c r="E531" t="s">
        <v>5940</v>
      </c>
    </row>
    <row r="532" spans="2:5" x14ac:dyDescent="0.2">
      <c r="B532">
        <f>COUNTIF(D$3:D532,D532)</f>
        <v>2</v>
      </c>
      <c r="C532">
        <v>342</v>
      </c>
      <c r="D532" t="s">
        <v>7331</v>
      </c>
      <c r="E532" t="s">
        <v>5940</v>
      </c>
    </row>
    <row r="533" spans="2:5" x14ac:dyDescent="0.2">
      <c r="B533">
        <f>COUNTIF(D$3:D533,D533)</f>
        <v>1</v>
      </c>
      <c r="C533">
        <v>442</v>
      </c>
      <c r="D533" t="s">
        <v>7418</v>
      </c>
      <c r="E533" t="s">
        <v>6037</v>
      </c>
    </row>
    <row r="534" spans="2:5" x14ac:dyDescent="0.2">
      <c r="B534">
        <f>COUNTIF(D$3:D534,D534)</f>
        <v>1</v>
      </c>
      <c r="C534">
        <v>443</v>
      </c>
      <c r="D534" t="s">
        <v>7419</v>
      </c>
      <c r="E534" t="s">
        <v>6038</v>
      </c>
    </row>
    <row r="535" spans="2:5" x14ac:dyDescent="0.2">
      <c r="B535">
        <f>COUNTIF(D$3:D535,D535)</f>
        <v>1</v>
      </c>
      <c r="C535">
        <v>707</v>
      </c>
      <c r="D535" t="s">
        <v>7628</v>
      </c>
      <c r="E535" t="s">
        <v>6279</v>
      </c>
    </row>
    <row r="536" spans="2:5" x14ac:dyDescent="0.2">
      <c r="B536">
        <f>COUNTIF(D$3:D536,D536)</f>
        <v>1</v>
      </c>
      <c r="C536">
        <v>603</v>
      </c>
      <c r="D536" t="s">
        <v>125</v>
      </c>
      <c r="E536" t="s">
        <v>6179</v>
      </c>
    </row>
    <row r="537" spans="2:5" x14ac:dyDescent="0.2">
      <c r="B537">
        <f>COUNTIF(D$3:D537,D537)</f>
        <v>1</v>
      </c>
      <c r="C537">
        <v>1106</v>
      </c>
      <c r="D537" t="s">
        <v>7932</v>
      </c>
      <c r="E537" t="s">
        <v>6651</v>
      </c>
    </row>
    <row r="538" spans="2:5" x14ac:dyDescent="0.2">
      <c r="B538">
        <f>COUNTIF(D$3:D538,D538)</f>
        <v>1</v>
      </c>
      <c r="C538">
        <v>1107</v>
      </c>
      <c r="D538" t="s">
        <v>7933</v>
      </c>
      <c r="E538" t="s">
        <v>6652</v>
      </c>
    </row>
    <row r="539" spans="2:5" x14ac:dyDescent="0.2">
      <c r="B539">
        <f>COUNTIF(D$3:D539,D539)</f>
        <v>1</v>
      </c>
      <c r="C539">
        <v>602</v>
      </c>
      <c r="D539" t="s">
        <v>7544</v>
      </c>
      <c r="E539" t="s">
        <v>6178</v>
      </c>
    </row>
    <row r="540" spans="2:5" x14ac:dyDescent="0.2">
      <c r="B540">
        <f>COUNTIF(D$3:D540,D540)</f>
        <v>1</v>
      </c>
      <c r="C540">
        <v>288</v>
      </c>
      <c r="D540" t="s">
        <v>7280</v>
      </c>
      <c r="E540" t="s">
        <v>5887</v>
      </c>
    </row>
    <row r="541" spans="2:5" x14ac:dyDescent="0.2">
      <c r="B541">
        <f>COUNTIF(D$3:D541,D541)</f>
        <v>1</v>
      </c>
      <c r="C541">
        <v>289</v>
      </c>
      <c r="D541" t="s">
        <v>7281</v>
      </c>
      <c r="E541" t="s">
        <v>5888</v>
      </c>
    </row>
    <row r="542" spans="2:5" x14ac:dyDescent="0.2">
      <c r="B542">
        <f>COUNTIF(D$3:D542,D542)</f>
        <v>1</v>
      </c>
      <c r="C542">
        <v>746</v>
      </c>
      <c r="D542" t="s">
        <v>7656</v>
      </c>
      <c r="E542" t="s">
        <v>6316</v>
      </c>
    </row>
    <row r="543" spans="2:5" x14ac:dyDescent="0.2">
      <c r="B543">
        <f>COUNTIF(D$3:D543,D543)</f>
        <v>1</v>
      </c>
      <c r="C543">
        <v>290</v>
      </c>
      <c r="D543" t="s">
        <v>7282</v>
      </c>
      <c r="E543" t="s">
        <v>5889</v>
      </c>
    </row>
    <row r="544" spans="2:5" x14ac:dyDescent="0.2">
      <c r="B544">
        <f>COUNTIF(D$3:D544,D544)</f>
        <v>1</v>
      </c>
      <c r="C544">
        <v>291</v>
      </c>
      <c r="D544" t="s">
        <v>7283</v>
      </c>
      <c r="E544" t="s">
        <v>5890</v>
      </c>
    </row>
    <row r="545" spans="2:5" x14ac:dyDescent="0.2">
      <c r="B545">
        <f>COUNTIF(D$3:D545,D545)</f>
        <v>1</v>
      </c>
      <c r="C545">
        <v>747</v>
      </c>
      <c r="D545" t="s">
        <v>7657</v>
      </c>
      <c r="E545" t="s">
        <v>6317</v>
      </c>
    </row>
    <row r="546" spans="2:5" x14ac:dyDescent="0.2">
      <c r="B546">
        <f>COUNTIF(D$3:D546,D546)</f>
        <v>1</v>
      </c>
      <c r="C546">
        <v>292</v>
      </c>
      <c r="D546" t="s">
        <v>7284</v>
      </c>
      <c r="E546" t="s">
        <v>5891</v>
      </c>
    </row>
    <row r="547" spans="2:5" x14ac:dyDescent="0.2">
      <c r="B547">
        <f>COUNTIF(D$3:D547,D547)</f>
        <v>1</v>
      </c>
      <c r="C547">
        <v>787</v>
      </c>
      <c r="D547" t="s">
        <v>7686</v>
      </c>
      <c r="E547" t="s">
        <v>6354</v>
      </c>
    </row>
    <row r="548" spans="2:5" x14ac:dyDescent="0.2">
      <c r="B548">
        <f>COUNTIF(D$3:D548,D548)</f>
        <v>1</v>
      </c>
      <c r="C548">
        <v>788</v>
      </c>
      <c r="D548" t="s">
        <v>7687</v>
      </c>
      <c r="E548" t="s">
        <v>6355</v>
      </c>
    </row>
    <row r="549" spans="2:5" x14ac:dyDescent="0.2">
      <c r="B549">
        <f>COUNTIF(D$3:D549,D549)</f>
        <v>1</v>
      </c>
      <c r="C549">
        <v>789</v>
      </c>
      <c r="D549" t="s">
        <v>7688</v>
      </c>
      <c r="E549" t="s">
        <v>6356</v>
      </c>
    </row>
    <row r="550" spans="2:5" x14ac:dyDescent="0.2">
      <c r="B550">
        <f>COUNTIF(D$3:D550,D550)</f>
        <v>1</v>
      </c>
      <c r="C550">
        <v>790</v>
      </c>
      <c r="D550" t="s">
        <v>7689</v>
      </c>
      <c r="E550" t="s">
        <v>6357</v>
      </c>
    </row>
    <row r="551" spans="2:5" x14ac:dyDescent="0.2">
      <c r="B551">
        <f>COUNTIF(D$3:D551,D551)</f>
        <v>1</v>
      </c>
      <c r="C551">
        <v>791</v>
      </c>
      <c r="D551" t="s">
        <v>7690</v>
      </c>
      <c r="E551" t="s">
        <v>6358</v>
      </c>
    </row>
    <row r="552" spans="2:5" x14ac:dyDescent="0.2">
      <c r="B552">
        <f>COUNTIF(D$3:D552,D552)</f>
        <v>1</v>
      </c>
      <c r="C552">
        <v>652</v>
      </c>
      <c r="D552" t="s">
        <v>7579</v>
      </c>
      <c r="E552" t="s">
        <v>6224</v>
      </c>
    </row>
    <row r="553" spans="2:5" x14ac:dyDescent="0.2">
      <c r="B553">
        <f>COUNTIF(D$3:D553,D553)</f>
        <v>1</v>
      </c>
      <c r="C553">
        <v>653</v>
      </c>
      <c r="D553" t="s">
        <v>7580</v>
      </c>
      <c r="E553" t="s">
        <v>6225</v>
      </c>
    </row>
    <row r="554" spans="2:5" x14ac:dyDescent="0.2">
      <c r="B554">
        <f>COUNTIF(D$3:D554,D554)</f>
        <v>1</v>
      </c>
      <c r="C554">
        <v>654</v>
      </c>
      <c r="D554" t="s">
        <v>7581</v>
      </c>
      <c r="E554" t="s">
        <v>6226</v>
      </c>
    </row>
    <row r="555" spans="2:5" x14ac:dyDescent="0.2">
      <c r="B555">
        <f>COUNTIF(D$3:D555,D555)</f>
        <v>1</v>
      </c>
      <c r="C555">
        <v>655</v>
      </c>
      <c r="D555" t="s">
        <v>7582</v>
      </c>
      <c r="E555" t="s">
        <v>6227</v>
      </c>
    </row>
    <row r="556" spans="2:5" x14ac:dyDescent="0.2">
      <c r="B556">
        <f>COUNTIF(D$3:D556,D556)</f>
        <v>1</v>
      </c>
      <c r="C556">
        <v>1118</v>
      </c>
      <c r="D556" t="s">
        <v>7938</v>
      </c>
      <c r="E556" t="s">
        <v>6663</v>
      </c>
    </row>
    <row r="557" spans="2:5" x14ac:dyDescent="0.2">
      <c r="B557">
        <f>COUNTIF(D$3:D557,D557)</f>
        <v>1</v>
      </c>
      <c r="C557">
        <v>1119</v>
      </c>
      <c r="D557" t="s">
        <v>7939</v>
      </c>
      <c r="E557" t="s">
        <v>6664</v>
      </c>
    </row>
    <row r="558" spans="2:5" x14ac:dyDescent="0.2">
      <c r="B558">
        <f>COUNTIF(D$3:D558,D558)</f>
        <v>1</v>
      </c>
      <c r="C558">
        <v>1120</v>
      </c>
      <c r="D558" t="s">
        <v>7940</v>
      </c>
      <c r="E558" t="s">
        <v>6665</v>
      </c>
    </row>
    <row r="559" spans="2:5" x14ac:dyDescent="0.2">
      <c r="B559">
        <f>COUNTIF(D$3:D559,D559)</f>
        <v>1</v>
      </c>
      <c r="C559">
        <v>1121</v>
      </c>
      <c r="D559" t="s">
        <v>7941</v>
      </c>
      <c r="E559" t="s">
        <v>6666</v>
      </c>
    </row>
    <row r="560" spans="2:5" x14ac:dyDescent="0.2">
      <c r="B560">
        <f>COUNTIF(D$3:D560,D560)</f>
        <v>1</v>
      </c>
      <c r="C560">
        <v>1122</v>
      </c>
      <c r="D560" t="s">
        <v>7942</v>
      </c>
      <c r="E560" t="s">
        <v>6667</v>
      </c>
    </row>
    <row r="561" spans="2:5" x14ac:dyDescent="0.2">
      <c r="B561">
        <f>COUNTIF(D$3:D561,D561)</f>
        <v>1</v>
      </c>
      <c r="C561">
        <v>1161</v>
      </c>
      <c r="D561" t="s">
        <v>7963</v>
      </c>
      <c r="E561" t="s">
        <v>6705</v>
      </c>
    </row>
    <row r="562" spans="2:5" x14ac:dyDescent="0.2">
      <c r="B562">
        <f>COUNTIF(D$3:D562,D562)</f>
        <v>1</v>
      </c>
      <c r="C562">
        <v>975</v>
      </c>
      <c r="D562" t="s">
        <v>7834</v>
      </c>
      <c r="E562" t="s">
        <v>6527</v>
      </c>
    </row>
    <row r="563" spans="2:5" x14ac:dyDescent="0.2">
      <c r="B563">
        <f>COUNTIF(D$3:D563,D563)</f>
        <v>1</v>
      </c>
      <c r="C563">
        <v>976</v>
      </c>
      <c r="D563" t="s">
        <v>7835</v>
      </c>
      <c r="E563" t="s">
        <v>6528</v>
      </c>
    </row>
    <row r="564" spans="2:5" x14ac:dyDescent="0.2">
      <c r="B564">
        <f>COUNTIF(D$3:D564,D564)</f>
        <v>1</v>
      </c>
      <c r="C564">
        <v>1162</v>
      </c>
      <c r="D564" t="s">
        <v>7964</v>
      </c>
      <c r="E564" t="s">
        <v>6706</v>
      </c>
    </row>
    <row r="565" spans="2:5" x14ac:dyDescent="0.2">
      <c r="B565">
        <f>COUNTIF(D$3:D565,D565)</f>
        <v>1</v>
      </c>
      <c r="C565">
        <v>688</v>
      </c>
      <c r="D565" t="s">
        <v>7611</v>
      </c>
      <c r="E565" t="s">
        <v>6260</v>
      </c>
    </row>
    <row r="566" spans="2:5" x14ac:dyDescent="0.2">
      <c r="B566">
        <f>COUNTIF(D$3:D566,D566)</f>
        <v>1</v>
      </c>
      <c r="C566">
        <v>793</v>
      </c>
      <c r="D566" t="s">
        <v>7691</v>
      </c>
      <c r="E566" t="s">
        <v>6360</v>
      </c>
    </row>
    <row r="567" spans="2:5" x14ac:dyDescent="0.2">
      <c r="B567">
        <f>COUNTIF(D$3:D567,D567)</f>
        <v>1</v>
      </c>
      <c r="C567">
        <v>794</v>
      </c>
      <c r="D567" t="s">
        <v>7692</v>
      </c>
      <c r="E567" t="s">
        <v>6361</v>
      </c>
    </row>
    <row r="568" spans="2:5" x14ac:dyDescent="0.2">
      <c r="B568">
        <f>COUNTIF(D$3:D568,D568)</f>
        <v>1</v>
      </c>
      <c r="C568">
        <v>795</v>
      </c>
      <c r="D568" t="s">
        <v>7693</v>
      </c>
      <c r="E568" t="s">
        <v>6362</v>
      </c>
    </row>
    <row r="569" spans="2:5" x14ac:dyDescent="0.2">
      <c r="B569">
        <f>COUNTIF(D$3:D569,D569)</f>
        <v>1</v>
      </c>
      <c r="C569">
        <v>689</v>
      </c>
      <c r="D569" t="s">
        <v>7612</v>
      </c>
      <c r="E569" t="s">
        <v>6261</v>
      </c>
    </row>
    <row r="570" spans="2:5" x14ac:dyDescent="0.2">
      <c r="B570">
        <f>COUNTIF(D$3:D570,D570)</f>
        <v>1</v>
      </c>
      <c r="C570">
        <v>977</v>
      </c>
      <c r="D570" t="s">
        <v>7836</v>
      </c>
      <c r="E570" t="s">
        <v>6529</v>
      </c>
    </row>
    <row r="571" spans="2:5" x14ac:dyDescent="0.2">
      <c r="B571">
        <f>COUNTIF(D$3:D571,D571)</f>
        <v>1</v>
      </c>
      <c r="C571">
        <v>796</v>
      </c>
      <c r="D571" t="s">
        <v>7694</v>
      </c>
      <c r="E571" t="s">
        <v>6363</v>
      </c>
    </row>
    <row r="572" spans="2:5" x14ac:dyDescent="0.2">
      <c r="B572">
        <f>COUNTIF(D$3:D572,D572)</f>
        <v>1</v>
      </c>
      <c r="C572">
        <v>1163</v>
      </c>
      <c r="D572" t="s">
        <v>7965</v>
      </c>
      <c r="E572" t="s">
        <v>6707</v>
      </c>
    </row>
    <row r="573" spans="2:5" x14ac:dyDescent="0.2">
      <c r="B573">
        <f>COUNTIF(D$3:D573,D573)</f>
        <v>1</v>
      </c>
      <c r="C573">
        <v>1164</v>
      </c>
      <c r="D573" t="s">
        <v>7966</v>
      </c>
      <c r="E573" t="s">
        <v>6708</v>
      </c>
    </row>
    <row r="574" spans="2:5" x14ac:dyDescent="0.2">
      <c r="B574">
        <f>COUNTIF(D$3:D574,D574)</f>
        <v>1</v>
      </c>
      <c r="C574">
        <v>797</v>
      </c>
      <c r="D574" t="s">
        <v>7695</v>
      </c>
      <c r="E574" t="s">
        <v>6364</v>
      </c>
    </row>
    <row r="575" spans="2:5" x14ac:dyDescent="0.2">
      <c r="B575">
        <f>COUNTIF(D$3:D575,D575)</f>
        <v>1</v>
      </c>
      <c r="C575">
        <v>1165</v>
      </c>
      <c r="D575" t="s">
        <v>7967</v>
      </c>
      <c r="E575" t="s">
        <v>6709</v>
      </c>
    </row>
    <row r="576" spans="2:5" x14ac:dyDescent="0.2">
      <c r="B576">
        <f>COUNTIF(D$3:D576,D576)</f>
        <v>1</v>
      </c>
      <c r="C576">
        <v>798</v>
      </c>
      <c r="D576" t="s">
        <v>7696</v>
      </c>
      <c r="E576" t="s">
        <v>6365</v>
      </c>
    </row>
    <row r="577" spans="2:5" x14ac:dyDescent="0.2">
      <c r="B577">
        <f>COUNTIF(D$3:D577,D577)</f>
        <v>1</v>
      </c>
      <c r="C577">
        <v>1464</v>
      </c>
      <c r="D577" t="s">
        <v>8230</v>
      </c>
      <c r="E577" t="s">
        <v>6993</v>
      </c>
    </row>
    <row r="578" spans="2:5" x14ac:dyDescent="0.2">
      <c r="B578">
        <f>COUNTIF(D$3:D578,D578)</f>
        <v>1</v>
      </c>
      <c r="C578">
        <v>1465</v>
      </c>
      <c r="D578" t="s">
        <v>8231</v>
      </c>
      <c r="E578" t="s">
        <v>6994</v>
      </c>
    </row>
    <row r="579" spans="2:5" x14ac:dyDescent="0.2">
      <c r="B579">
        <f>COUNTIF(D$3:D579,D579)</f>
        <v>1</v>
      </c>
      <c r="C579">
        <v>1466</v>
      </c>
      <c r="D579" t="s">
        <v>8232</v>
      </c>
      <c r="E579" t="s">
        <v>6995</v>
      </c>
    </row>
    <row r="580" spans="2:5" x14ac:dyDescent="0.2">
      <c r="B580">
        <f>COUNTIF(D$3:D580,D580)</f>
        <v>1</v>
      </c>
      <c r="C580">
        <v>1467</v>
      </c>
      <c r="D580" t="s">
        <v>8233</v>
      </c>
      <c r="E580" t="s">
        <v>6996</v>
      </c>
    </row>
    <row r="581" spans="2:5" x14ac:dyDescent="0.2">
      <c r="B581">
        <f>COUNTIF(D$3:D581,D581)</f>
        <v>1</v>
      </c>
      <c r="C581">
        <v>392</v>
      </c>
      <c r="D581" t="s">
        <v>7378</v>
      </c>
      <c r="E581" t="s">
        <v>5990</v>
      </c>
    </row>
    <row r="582" spans="2:5" x14ac:dyDescent="0.2">
      <c r="B582">
        <f>COUNTIF(D$3:D582,D582)</f>
        <v>1</v>
      </c>
      <c r="C582">
        <v>84</v>
      </c>
      <c r="D582" t="s">
        <v>7095</v>
      </c>
      <c r="E582" t="s">
        <v>5697</v>
      </c>
    </row>
    <row r="583" spans="2:5" x14ac:dyDescent="0.2">
      <c r="B583">
        <f>COUNTIF(D$3:D583,D583)</f>
        <v>1</v>
      </c>
      <c r="C583">
        <v>85</v>
      </c>
      <c r="D583" t="s">
        <v>7096</v>
      </c>
      <c r="E583" t="s">
        <v>5698</v>
      </c>
    </row>
    <row r="584" spans="2:5" x14ac:dyDescent="0.2">
      <c r="B584">
        <f>COUNTIF(D$3:D584,D584)</f>
        <v>1</v>
      </c>
      <c r="C584">
        <v>403</v>
      </c>
      <c r="D584" t="s">
        <v>7389</v>
      </c>
      <c r="E584" t="s">
        <v>6001</v>
      </c>
    </row>
    <row r="585" spans="2:5" x14ac:dyDescent="0.2">
      <c r="B585">
        <f>COUNTIF(D$3:D585,D585)</f>
        <v>1</v>
      </c>
      <c r="C585">
        <v>86</v>
      </c>
      <c r="D585" t="s">
        <v>7097</v>
      </c>
      <c r="E585" t="s">
        <v>5699</v>
      </c>
    </row>
    <row r="586" spans="2:5" x14ac:dyDescent="0.2">
      <c r="B586">
        <f>COUNTIF(D$3:D586,D586)</f>
        <v>1</v>
      </c>
      <c r="C586">
        <v>87</v>
      </c>
      <c r="D586" t="s">
        <v>7098</v>
      </c>
      <c r="E586" t="s">
        <v>5700</v>
      </c>
    </row>
    <row r="587" spans="2:5" x14ac:dyDescent="0.2">
      <c r="B587">
        <f>COUNTIF(D$3:D587,D587)</f>
        <v>1</v>
      </c>
      <c r="C587">
        <v>88</v>
      </c>
      <c r="D587" t="s">
        <v>7099</v>
      </c>
      <c r="E587" t="s">
        <v>5701</v>
      </c>
    </row>
    <row r="588" spans="2:5" x14ac:dyDescent="0.2">
      <c r="B588">
        <f>COUNTIF(D$3:D588,D588)</f>
        <v>1</v>
      </c>
      <c r="C588">
        <v>89</v>
      </c>
      <c r="D588" t="s">
        <v>7100</v>
      </c>
      <c r="E588" t="s">
        <v>5702</v>
      </c>
    </row>
    <row r="589" spans="2:5" x14ac:dyDescent="0.2">
      <c r="B589">
        <f>COUNTIF(D$3:D589,D589)</f>
        <v>1</v>
      </c>
      <c r="C589">
        <v>393</v>
      </c>
      <c r="D589" t="s">
        <v>7379</v>
      </c>
      <c r="E589" t="s">
        <v>5991</v>
      </c>
    </row>
    <row r="590" spans="2:5" x14ac:dyDescent="0.2">
      <c r="B590">
        <f>COUNTIF(D$3:D590,D590)</f>
        <v>1</v>
      </c>
      <c r="C590">
        <v>90</v>
      </c>
      <c r="D590" t="s">
        <v>7101</v>
      </c>
      <c r="E590" t="s">
        <v>5703</v>
      </c>
    </row>
    <row r="591" spans="2:5" x14ac:dyDescent="0.2">
      <c r="B591">
        <f>COUNTIF(D$3:D591,D591)</f>
        <v>1</v>
      </c>
      <c r="C591">
        <v>394</v>
      </c>
      <c r="D591" t="s">
        <v>7380</v>
      </c>
      <c r="E591" t="s">
        <v>5992</v>
      </c>
    </row>
    <row r="592" spans="2:5" x14ac:dyDescent="0.2">
      <c r="B592">
        <f>COUNTIF(D$3:D592,D592)</f>
        <v>1</v>
      </c>
      <c r="C592">
        <v>404</v>
      </c>
      <c r="D592" t="s">
        <v>7390</v>
      </c>
      <c r="E592" t="s">
        <v>6002</v>
      </c>
    </row>
    <row r="593" spans="2:5" x14ac:dyDescent="0.2">
      <c r="B593">
        <f>COUNTIF(D$3:D593,D593)</f>
        <v>1</v>
      </c>
      <c r="C593">
        <v>253</v>
      </c>
      <c r="D593" t="s">
        <v>7246</v>
      </c>
      <c r="E593" t="s">
        <v>5852</v>
      </c>
    </row>
    <row r="594" spans="2:5" x14ac:dyDescent="0.2">
      <c r="B594">
        <f>COUNTIF(D$3:D594,D594)</f>
        <v>1</v>
      </c>
      <c r="C594">
        <v>254</v>
      </c>
      <c r="D594" t="s">
        <v>7247</v>
      </c>
      <c r="E594" t="s">
        <v>5853</v>
      </c>
    </row>
    <row r="595" spans="2:5" x14ac:dyDescent="0.2">
      <c r="B595">
        <f>COUNTIF(D$3:D595,D595)</f>
        <v>1</v>
      </c>
      <c r="C595">
        <v>255</v>
      </c>
      <c r="D595" t="s">
        <v>7248</v>
      </c>
      <c r="E595" t="s">
        <v>5854</v>
      </c>
    </row>
    <row r="596" spans="2:5" x14ac:dyDescent="0.2">
      <c r="B596">
        <f>COUNTIF(D$3:D596,D596)</f>
        <v>1</v>
      </c>
      <c r="C596">
        <v>256</v>
      </c>
      <c r="D596" t="s">
        <v>7249</v>
      </c>
      <c r="E596" t="s">
        <v>5855</v>
      </c>
    </row>
    <row r="597" spans="2:5" x14ac:dyDescent="0.2">
      <c r="B597">
        <f>COUNTIF(D$3:D597,D597)</f>
        <v>1</v>
      </c>
      <c r="C597">
        <v>1365</v>
      </c>
      <c r="D597" t="s">
        <v>8142</v>
      </c>
      <c r="E597" t="s">
        <v>6896</v>
      </c>
    </row>
    <row r="598" spans="2:5" x14ac:dyDescent="0.2">
      <c r="B598">
        <f>COUNTIF(D$3:D598,D598)</f>
        <v>1</v>
      </c>
      <c r="C598">
        <v>1366</v>
      </c>
      <c r="D598" t="s">
        <v>8143</v>
      </c>
      <c r="E598" t="s">
        <v>6897</v>
      </c>
    </row>
    <row r="599" spans="2:5" x14ac:dyDescent="0.2">
      <c r="B599">
        <f>COUNTIF(D$3:D599,D599)</f>
        <v>1</v>
      </c>
      <c r="C599">
        <v>983</v>
      </c>
      <c r="D599" t="s">
        <v>7842</v>
      </c>
      <c r="E599" t="s">
        <v>6535</v>
      </c>
    </row>
    <row r="600" spans="2:5" x14ac:dyDescent="0.2">
      <c r="B600">
        <f>COUNTIF(D$3:D600,D600)</f>
        <v>1</v>
      </c>
      <c r="C600">
        <v>1367</v>
      </c>
      <c r="D600" t="s">
        <v>8144</v>
      </c>
      <c r="E600" t="s">
        <v>6898</v>
      </c>
    </row>
    <row r="601" spans="2:5" x14ac:dyDescent="0.2">
      <c r="B601">
        <f>COUNTIF(D$3:D601,D601)</f>
        <v>1</v>
      </c>
      <c r="C601">
        <v>984</v>
      </c>
      <c r="D601" t="s">
        <v>7843</v>
      </c>
      <c r="E601" t="s">
        <v>6536</v>
      </c>
    </row>
    <row r="602" spans="2:5" x14ac:dyDescent="0.2">
      <c r="B602">
        <f>COUNTIF(D$3:D602,D602)</f>
        <v>1</v>
      </c>
      <c r="C602">
        <v>1368</v>
      </c>
      <c r="D602" t="s">
        <v>8145</v>
      </c>
      <c r="E602" t="s">
        <v>6899</v>
      </c>
    </row>
    <row r="603" spans="2:5" x14ac:dyDescent="0.2">
      <c r="B603">
        <f>COUNTIF(D$3:D603,D603)</f>
        <v>1</v>
      </c>
      <c r="C603">
        <v>1340</v>
      </c>
      <c r="D603" t="s">
        <v>8122</v>
      </c>
      <c r="E603" t="s">
        <v>6871</v>
      </c>
    </row>
    <row r="604" spans="2:5" x14ac:dyDescent="0.2">
      <c r="B604">
        <f>COUNTIF(D$3:D604,D604)</f>
        <v>1</v>
      </c>
      <c r="C604">
        <v>1341</v>
      </c>
      <c r="D604" t="s">
        <v>8123</v>
      </c>
      <c r="E604" t="s">
        <v>6872</v>
      </c>
    </row>
    <row r="605" spans="2:5" x14ac:dyDescent="0.2">
      <c r="B605">
        <f>COUNTIF(D$3:D605,D605)</f>
        <v>1</v>
      </c>
      <c r="C605">
        <v>1342</v>
      </c>
      <c r="D605" t="s">
        <v>8124</v>
      </c>
      <c r="E605" t="s">
        <v>6873</v>
      </c>
    </row>
    <row r="606" spans="2:5" x14ac:dyDescent="0.2">
      <c r="B606">
        <f>COUNTIF(D$3:D606,D606)</f>
        <v>1</v>
      </c>
      <c r="C606">
        <v>1245</v>
      </c>
      <c r="D606" t="s">
        <v>8030</v>
      </c>
      <c r="E606" t="s">
        <v>6776</v>
      </c>
    </row>
    <row r="607" spans="2:5" x14ac:dyDescent="0.2">
      <c r="B607">
        <f>COUNTIF(D$3:D607,D607)</f>
        <v>1</v>
      </c>
      <c r="C607">
        <v>1482</v>
      </c>
      <c r="D607" t="s">
        <v>8244</v>
      </c>
      <c r="E607" t="s">
        <v>7009</v>
      </c>
    </row>
    <row r="608" spans="2:5" x14ac:dyDescent="0.2">
      <c r="B608">
        <f>COUNTIF(D$3:D608,D608)</f>
        <v>1</v>
      </c>
      <c r="C608">
        <v>1483</v>
      </c>
      <c r="D608" t="s">
        <v>8245</v>
      </c>
      <c r="E608" t="s">
        <v>7010</v>
      </c>
    </row>
    <row r="609" spans="2:5" x14ac:dyDescent="0.2">
      <c r="B609">
        <f>COUNTIF(D$3:D609,D609)</f>
        <v>1</v>
      </c>
      <c r="C609">
        <v>1484</v>
      </c>
      <c r="D609" t="s">
        <v>8246</v>
      </c>
      <c r="E609" t="s">
        <v>7011</v>
      </c>
    </row>
    <row r="610" spans="2:5" x14ac:dyDescent="0.2">
      <c r="B610">
        <f>COUNTIF(D$3:D610,D610)</f>
        <v>1</v>
      </c>
      <c r="C610">
        <v>1442</v>
      </c>
      <c r="D610" t="s">
        <v>8209</v>
      </c>
      <c r="E610" t="s">
        <v>6971</v>
      </c>
    </row>
    <row r="611" spans="2:5" x14ac:dyDescent="0.2">
      <c r="B611">
        <f>COUNTIF(D$3:D611,D611)</f>
        <v>1</v>
      </c>
      <c r="C611">
        <v>1198</v>
      </c>
      <c r="D611" t="s">
        <v>7988</v>
      </c>
      <c r="E611" t="s">
        <v>6730</v>
      </c>
    </row>
    <row r="612" spans="2:5" x14ac:dyDescent="0.2">
      <c r="B612">
        <f>COUNTIF(D$3:D612,D612)</f>
        <v>1</v>
      </c>
      <c r="C612">
        <v>1443</v>
      </c>
      <c r="D612" t="s">
        <v>8210</v>
      </c>
      <c r="E612" t="s">
        <v>6972</v>
      </c>
    </row>
    <row r="613" spans="2:5" x14ac:dyDescent="0.2">
      <c r="B613">
        <f>COUNTIF(D$3:D613,D613)</f>
        <v>1</v>
      </c>
      <c r="C613">
        <v>1199</v>
      </c>
      <c r="D613" t="s">
        <v>7989</v>
      </c>
      <c r="E613" t="s">
        <v>6731</v>
      </c>
    </row>
    <row r="614" spans="2:5" x14ac:dyDescent="0.2">
      <c r="B614">
        <f>COUNTIF(D$3:D614,D614)</f>
        <v>1</v>
      </c>
      <c r="C614">
        <v>1481</v>
      </c>
      <c r="D614" t="s">
        <v>8243</v>
      </c>
      <c r="E614" t="s">
        <v>7008</v>
      </c>
    </row>
    <row r="615" spans="2:5" x14ac:dyDescent="0.2">
      <c r="B615">
        <f>COUNTIF(D$3:D615,D615)</f>
        <v>1</v>
      </c>
      <c r="C615">
        <v>1200</v>
      </c>
      <c r="D615" t="s">
        <v>7990</v>
      </c>
      <c r="E615" t="s">
        <v>6732</v>
      </c>
    </row>
    <row r="616" spans="2:5" x14ac:dyDescent="0.2">
      <c r="B616">
        <f>COUNTIF(D$3:D616,D616)</f>
        <v>1</v>
      </c>
      <c r="C616">
        <v>1201</v>
      </c>
      <c r="D616" t="s">
        <v>7991</v>
      </c>
      <c r="E616" t="s">
        <v>6733</v>
      </c>
    </row>
    <row r="617" spans="2:5" x14ac:dyDescent="0.2">
      <c r="B617">
        <f>COUNTIF(D$3:D617,D617)</f>
        <v>1</v>
      </c>
      <c r="C617">
        <v>1444</v>
      </c>
      <c r="D617" t="s">
        <v>8211</v>
      </c>
      <c r="E617" t="s">
        <v>6973</v>
      </c>
    </row>
    <row r="618" spans="2:5" x14ac:dyDescent="0.2">
      <c r="B618">
        <f>COUNTIF(D$3:D618,D618)</f>
        <v>1</v>
      </c>
      <c r="C618">
        <v>1445</v>
      </c>
      <c r="D618" t="s">
        <v>8212</v>
      </c>
      <c r="E618" t="s">
        <v>6974</v>
      </c>
    </row>
    <row r="619" spans="2:5" x14ac:dyDescent="0.2">
      <c r="B619">
        <f>COUNTIF(D$3:D619,D619)</f>
        <v>1</v>
      </c>
      <c r="C619">
        <v>91</v>
      </c>
      <c r="D619" t="s">
        <v>7102</v>
      </c>
      <c r="E619" t="s">
        <v>5704</v>
      </c>
    </row>
    <row r="620" spans="2:5" x14ac:dyDescent="0.2">
      <c r="B620">
        <f>COUNTIF(D$3:D620,D620)</f>
        <v>1</v>
      </c>
      <c r="C620">
        <v>1202</v>
      </c>
      <c r="D620" t="s">
        <v>7992</v>
      </c>
      <c r="E620" t="s">
        <v>6734</v>
      </c>
    </row>
    <row r="621" spans="2:5" x14ac:dyDescent="0.2">
      <c r="B621">
        <f>COUNTIF(D$3:D621,D621)</f>
        <v>1</v>
      </c>
      <c r="C621">
        <v>92</v>
      </c>
      <c r="D621" t="s">
        <v>7103</v>
      </c>
      <c r="E621" t="s">
        <v>5705</v>
      </c>
    </row>
    <row r="622" spans="2:5" x14ac:dyDescent="0.2">
      <c r="B622">
        <f>COUNTIF(D$3:D622,D622)</f>
        <v>1</v>
      </c>
      <c r="C622">
        <v>1446</v>
      </c>
      <c r="D622" t="s">
        <v>8213</v>
      </c>
      <c r="E622" t="s">
        <v>6975</v>
      </c>
    </row>
    <row r="623" spans="2:5" x14ac:dyDescent="0.2">
      <c r="B623">
        <f>COUNTIF(D$3:D623,D623)</f>
        <v>1</v>
      </c>
      <c r="C623">
        <v>1203</v>
      </c>
      <c r="D623" t="s">
        <v>7993</v>
      </c>
      <c r="E623" t="s">
        <v>6735</v>
      </c>
    </row>
    <row r="624" spans="2:5" x14ac:dyDescent="0.2">
      <c r="B624">
        <f>COUNTIF(D$3:D624,D624)</f>
        <v>1</v>
      </c>
      <c r="C624">
        <v>1411</v>
      </c>
      <c r="D624" t="s">
        <v>8184</v>
      </c>
      <c r="E624" t="s">
        <v>6940</v>
      </c>
    </row>
    <row r="625" spans="2:5" x14ac:dyDescent="0.2">
      <c r="B625">
        <f>COUNTIF(D$3:D625,D625)</f>
        <v>1</v>
      </c>
      <c r="C625">
        <v>694</v>
      </c>
      <c r="D625" t="s">
        <v>7617</v>
      </c>
      <c r="E625" t="s">
        <v>6266</v>
      </c>
    </row>
    <row r="626" spans="2:5" x14ac:dyDescent="0.2">
      <c r="B626">
        <f>COUNTIF(D$3:D626,D626)</f>
        <v>1</v>
      </c>
      <c r="C626">
        <v>60</v>
      </c>
      <c r="D626" t="s">
        <v>7072</v>
      </c>
      <c r="E626" t="s">
        <v>5673</v>
      </c>
    </row>
    <row r="627" spans="2:5" x14ac:dyDescent="0.2">
      <c r="B627">
        <f>COUNTIF(D$3:D627,D627)</f>
        <v>1</v>
      </c>
      <c r="C627">
        <v>695</v>
      </c>
      <c r="D627" t="s">
        <v>7618</v>
      </c>
      <c r="E627" t="s">
        <v>6267</v>
      </c>
    </row>
    <row r="628" spans="2:5" x14ac:dyDescent="0.2">
      <c r="B628">
        <f>COUNTIF(D$3:D628,D628)</f>
        <v>1</v>
      </c>
      <c r="C628">
        <v>1412</v>
      </c>
      <c r="D628" t="s">
        <v>8185</v>
      </c>
      <c r="E628" t="s">
        <v>6941</v>
      </c>
    </row>
    <row r="629" spans="2:5" x14ac:dyDescent="0.2">
      <c r="B629">
        <f>COUNTIF(D$3:D629,D629)</f>
        <v>1</v>
      </c>
      <c r="C629">
        <v>1413</v>
      </c>
      <c r="D629" t="s">
        <v>8186</v>
      </c>
      <c r="E629" t="s">
        <v>6942</v>
      </c>
    </row>
    <row r="630" spans="2:5" x14ac:dyDescent="0.2">
      <c r="B630">
        <f>COUNTIF(D$3:D630,D630)</f>
        <v>1</v>
      </c>
      <c r="C630">
        <v>1414</v>
      </c>
      <c r="D630" t="s">
        <v>8187</v>
      </c>
      <c r="E630" t="s">
        <v>6943</v>
      </c>
    </row>
    <row r="631" spans="2:5" x14ac:dyDescent="0.2">
      <c r="B631">
        <f>COUNTIF(D$3:D631,D631)</f>
        <v>1</v>
      </c>
      <c r="C631">
        <v>696</v>
      </c>
      <c r="D631" t="s">
        <v>7619</v>
      </c>
      <c r="E631" t="s">
        <v>6268</v>
      </c>
    </row>
    <row r="632" spans="2:5" x14ac:dyDescent="0.2">
      <c r="B632">
        <f>COUNTIF(D$3:D632,D632)</f>
        <v>1</v>
      </c>
      <c r="C632">
        <v>730</v>
      </c>
      <c r="D632" t="s">
        <v>7646</v>
      </c>
      <c r="E632" t="s">
        <v>6302</v>
      </c>
    </row>
    <row r="633" spans="2:5" x14ac:dyDescent="0.2">
      <c r="B633">
        <f>COUNTIF(D$3:D633,D633)</f>
        <v>1</v>
      </c>
      <c r="C633">
        <v>731</v>
      </c>
      <c r="D633" t="s">
        <v>7647</v>
      </c>
      <c r="E633" t="s">
        <v>6303</v>
      </c>
    </row>
    <row r="634" spans="2:5" x14ac:dyDescent="0.2">
      <c r="B634">
        <f>COUNTIF(D$3:D634,D634)</f>
        <v>1</v>
      </c>
      <c r="C634">
        <v>697</v>
      </c>
      <c r="D634" t="s">
        <v>7620</v>
      </c>
      <c r="E634" t="s">
        <v>6269</v>
      </c>
    </row>
    <row r="635" spans="2:5" x14ac:dyDescent="0.2">
      <c r="B635">
        <f>COUNTIF(D$3:D635,D635)</f>
        <v>1</v>
      </c>
      <c r="C635">
        <v>61</v>
      </c>
      <c r="D635" t="s">
        <v>7073</v>
      </c>
      <c r="E635" t="s">
        <v>5674</v>
      </c>
    </row>
    <row r="636" spans="2:5" x14ac:dyDescent="0.2">
      <c r="B636">
        <f>COUNTIF(D$3:D636,D636)</f>
        <v>1</v>
      </c>
      <c r="C636">
        <v>1415</v>
      </c>
      <c r="D636" t="s">
        <v>8188</v>
      </c>
      <c r="E636" t="s">
        <v>6944</v>
      </c>
    </row>
    <row r="637" spans="2:5" x14ac:dyDescent="0.2">
      <c r="B637">
        <f>COUNTIF(D$3:D637,D637)</f>
        <v>1</v>
      </c>
      <c r="C637">
        <v>1416</v>
      </c>
      <c r="D637" t="s">
        <v>8189</v>
      </c>
      <c r="E637" t="s">
        <v>6945</v>
      </c>
    </row>
    <row r="638" spans="2:5" x14ac:dyDescent="0.2">
      <c r="B638">
        <f>COUNTIF(D$3:D638,D638)</f>
        <v>1</v>
      </c>
      <c r="C638">
        <v>1417</v>
      </c>
      <c r="D638" t="s">
        <v>8190</v>
      </c>
      <c r="E638" t="s">
        <v>6946</v>
      </c>
    </row>
    <row r="639" spans="2:5" x14ac:dyDescent="0.2">
      <c r="B639">
        <f>COUNTIF(D$3:D639,D639)</f>
        <v>1</v>
      </c>
      <c r="C639">
        <v>698</v>
      </c>
      <c r="D639" t="s">
        <v>7621</v>
      </c>
      <c r="E639" t="s">
        <v>6270</v>
      </c>
    </row>
    <row r="640" spans="2:5" x14ac:dyDescent="0.2">
      <c r="B640">
        <f>COUNTIF(D$3:D640,D640)</f>
        <v>2</v>
      </c>
      <c r="C640">
        <v>732</v>
      </c>
      <c r="D640" t="s">
        <v>7648</v>
      </c>
      <c r="E640" t="s">
        <v>6304</v>
      </c>
    </row>
    <row r="641" spans="2:5" x14ac:dyDescent="0.2">
      <c r="B641">
        <f>COUNTIF(D$3:D641,D641)</f>
        <v>1</v>
      </c>
      <c r="C641">
        <v>699</v>
      </c>
      <c r="D641" t="s">
        <v>7622</v>
      </c>
      <c r="E641" t="s">
        <v>6271</v>
      </c>
    </row>
    <row r="642" spans="2:5" x14ac:dyDescent="0.2">
      <c r="B642">
        <f>COUNTIF(D$3:D642,D642)</f>
        <v>1</v>
      </c>
      <c r="C642">
        <v>455</v>
      </c>
      <c r="D642" t="s">
        <v>7428</v>
      </c>
      <c r="E642" t="s">
        <v>6048</v>
      </c>
    </row>
    <row r="643" spans="2:5" x14ac:dyDescent="0.2">
      <c r="B643">
        <f>COUNTIF(D$3:D643,D643)</f>
        <v>1</v>
      </c>
      <c r="C643">
        <v>456</v>
      </c>
      <c r="D643" t="s">
        <v>7429</v>
      </c>
      <c r="E643" t="s">
        <v>6049</v>
      </c>
    </row>
    <row r="644" spans="2:5" x14ac:dyDescent="0.2">
      <c r="B644">
        <f>COUNTIF(D$3:D644,D644)</f>
        <v>1</v>
      </c>
      <c r="C644">
        <v>457</v>
      </c>
      <c r="D644" t="s">
        <v>7430</v>
      </c>
      <c r="E644" t="s">
        <v>6050</v>
      </c>
    </row>
    <row r="645" spans="2:5" x14ac:dyDescent="0.2">
      <c r="B645">
        <f>COUNTIF(D$3:D645,D645)</f>
        <v>1</v>
      </c>
      <c r="C645">
        <v>458</v>
      </c>
      <c r="D645" t="s">
        <v>7431</v>
      </c>
      <c r="E645" t="s">
        <v>6051</v>
      </c>
    </row>
    <row r="646" spans="2:5" x14ac:dyDescent="0.2">
      <c r="B646">
        <f>COUNTIF(D$3:D646,D646)</f>
        <v>1</v>
      </c>
      <c r="C646">
        <v>459</v>
      </c>
      <c r="D646" t="s">
        <v>7432</v>
      </c>
      <c r="E646" t="s">
        <v>6052</v>
      </c>
    </row>
    <row r="647" spans="2:5" x14ac:dyDescent="0.2">
      <c r="B647">
        <f>COUNTIF(D$3:D647,D647)</f>
        <v>1</v>
      </c>
      <c r="C647">
        <v>460</v>
      </c>
      <c r="D647" t="s">
        <v>7433</v>
      </c>
      <c r="E647" t="s">
        <v>6053</v>
      </c>
    </row>
    <row r="648" spans="2:5" x14ac:dyDescent="0.2">
      <c r="B648">
        <f>COUNTIF(D$3:D648,D648)</f>
        <v>1</v>
      </c>
      <c r="C648">
        <v>1325</v>
      </c>
      <c r="D648" t="s">
        <v>8107</v>
      </c>
      <c r="E648" t="s">
        <v>6856</v>
      </c>
    </row>
    <row r="649" spans="2:5" x14ac:dyDescent="0.2">
      <c r="B649">
        <f>COUNTIF(D$3:D649,D649)</f>
        <v>1</v>
      </c>
      <c r="C649">
        <v>1326</v>
      </c>
      <c r="D649" t="s">
        <v>8108</v>
      </c>
      <c r="E649" t="s">
        <v>6857</v>
      </c>
    </row>
    <row r="650" spans="2:5" x14ac:dyDescent="0.2">
      <c r="B650">
        <f>COUNTIF(D$3:D650,D650)</f>
        <v>1</v>
      </c>
      <c r="C650">
        <v>1327</v>
      </c>
      <c r="D650" t="s">
        <v>8109</v>
      </c>
      <c r="E650" t="s">
        <v>6858</v>
      </c>
    </row>
    <row r="651" spans="2:5" x14ac:dyDescent="0.2">
      <c r="B651">
        <f>COUNTIF(D$3:D651,D651)</f>
        <v>1</v>
      </c>
      <c r="C651">
        <v>1082</v>
      </c>
      <c r="D651" t="s">
        <v>7912</v>
      </c>
      <c r="E651" t="s">
        <v>6627</v>
      </c>
    </row>
    <row r="652" spans="2:5" x14ac:dyDescent="0.2">
      <c r="B652">
        <f>COUNTIF(D$3:D652,D652)</f>
        <v>1</v>
      </c>
      <c r="C652">
        <v>1083</v>
      </c>
      <c r="D652" t="s">
        <v>7913</v>
      </c>
      <c r="E652" t="s">
        <v>6628</v>
      </c>
    </row>
    <row r="653" spans="2:5" x14ac:dyDescent="0.2">
      <c r="B653">
        <f>COUNTIF(D$3:D653,D653)</f>
        <v>1</v>
      </c>
      <c r="C653">
        <v>1084</v>
      </c>
      <c r="D653" t="s">
        <v>7914</v>
      </c>
      <c r="E653" t="s">
        <v>6629</v>
      </c>
    </row>
    <row r="654" spans="2:5" x14ac:dyDescent="0.2">
      <c r="B654">
        <f>COUNTIF(D$3:D654,D654)</f>
        <v>1</v>
      </c>
      <c r="C654">
        <v>1085</v>
      </c>
      <c r="D654" t="s">
        <v>7915</v>
      </c>
      <c r="E654" t="s">
        <v>6630</v>
      </c>
    </row>
    <row r="655" spans="2:5" x14ac:dyDescent="0.2">
      <c r="B655">
        <f>COUNTIF(D$3:D655,D655)</f>
        <v>1</v>
      </c>
      <c r="C655">
        <v>1086</v>
      </c>
      <c r="D655" t="s">
        <v>7916</v>
      </c>
      <c r="E655" t="s">
        <v>6631</v>
      </c>
    </row>
    <row r="656" spans="2:5" x14ac:dyDescent="0.2">
      <c r="B656">
        <f>COUNTIF(D$3:D656,D656)</f>
        <v>1</v>
      </c>
      <c r="C656">
        <v>1087</v>
      </c>
      <c r="D656" t="s">
        <v>7917</v>
      </c>
      <c r="E656" t="s">
        <v>6632</v>
      </c>
    </row>
    <row r="657" spans="2:5" x14ac:dyDescent="0.2">
      <c r="B657">
        <f>COUNTIF(D$3:D657,D657)</f>
        <v>1</v>
      </c>
      <c r="C657">
        <v>504</v>
      </c>
      <c r="D657" t="s">
        <v>7463</v>
      </c>
      <c r="E657" t="s">
        <v>6081</v>
      </c>
    </row>
    <row r="658" spans="2:5" x14ac:dyDescent="0.2">
      <c r="B658">
        <f>COUNTIF(D$3:D658,D658)</f>
        <v>1</v>
      </c>
      <c r="C658">
        <v>138</v>
      </c>
      <c r="D658" t="s">
        <v>7144</v>
      </c>
      <c r="E658" t="s">
        <v>5745</v>
      </c>
    </row>
    <row r="659" spans="2:5" x14ac:dyDescent="0.2">
      <c r="B659">
        <f>COUNTIF(D$3:D659,D659)</f>
        <v>1</v>
      </c>
      <c r="C659">
        <v>139</v>
      </c>
      <c r="D659" t="s">
        <v>7145</v>
      </c>
      <c r="E659" t="s">
        <v>5746</v>
      </c>
    </row>
    <row r="660" spans="2:5" x14ac:dyDescent="0.2">
      <c r="B660">
        <f>COUNTIF(D$3:D660,D660)</f>
        <v>1</v>
      </c>
      <c r="C660">
        <v>536</v>
      </c>
      <c r="D660" t="s">
        <v>7487</v>
      </c>
      <c r="E660" t="s">
        <v>6113</v>
      </c>
    </row>
    <row r="661" spans="2:5" x14ac:dyDescent="0.2">
      <c r="B661">
        <f>COUNTIF(D$3:D661,D661)</f>
        <v>1</v>
      </c>
      <c r="C661">
        <v>537</v>
      </c>
      <c r="D661" t="s">
        <v>7488</v>
      </c>
      <c r="E661" t="s">
        <v>6114</v>
      </c>
    </row>
    <row r="662" spans="2:5" x14ac:dyDescent="0.2">
      <c r="B662">
        <f>COUNTIF(D$3:D662,D662)</f>
        <v>1</v>
      </c>
      <c r="C662">
        <v>140</v>
      </c>
      <c r="D662" t="s">
        <v>7146</v>
      </c>
      <c r="E662" t="s">
        <v>5747</v>
      </c>
    </row>
    <row r="663" spans="2:5" x14ac:dyDescent="0.2">
      <c r="B663">
        <f>COUNTIF(D$3:D663,D663)</f>
        <v>1</v>
      </c>
      <c r="C663">
        <v>141</v>
      </c>
      <c r="D663" t="s">
        <v>7147</v>
      </c>
      <c r="E663" t="s">
        <v>5748</v>
      </c>
    </row>
    <row r="664" spans="2:5" x14ac:dyDescent="0.2">
      <c r="B664">
        <f>COUNTIF(D$3:D664,D664)</f>
        <v>1</v>
      </c>
      <c r="C664">
        <v>1009</v>
      </c>
      <c r="D664" t="s">
        <v>7863</v>
      </c>
      <c r="E664" t="s">
        <v>6561</v>
      </c>
    </row>
    <row r="665" spans="2:5" x14ac:dyDescent="0.2">
      <c r="B665">
        <f>COUNTIF(D$3:D665,D665)</f>
        <v>1</v>
      </c>
      <c r="C665">
        <v>505</v>
      </c>
      <c r="D665" t="s">
        <v>7464</v>
      </c>
      <c r="E665" t="s">
        <v>6082</v>
      </c>
    </row>
    <row r="666" spans="2:5" x14ac:dyDescent="0.2">
      <c r="B666">
        <f>COUNTIF(D$3:D666,D666)</f>
        <v>1</v>
      </c>
      <c r="C666">
        <v>506</v>
      </c>
      <c r="D666" t="s">
        <v>7465</v>
      </c>
      <c r="E666" t="s">
        <v>6083</v>
      </c>
    </row>
    <row r="667" spans="2:5" x14ac:dyDescent="0.2">
      <c r="B667">
        <f>COUNTIF(D$3:D667,D667)</f>
        <v>1</v>
      </c>
      <c r="C667">
        <v>1010</v>
      </c>
      <c r="D667" t="s">
        <v>7864</v>
      </c>
      <c r="E667" t="s">
        <v>6562</v>
      </c>
    </row>
    <row r="668" spans="2:5" x14ac:dyDescent="0.2">
      <c r="B668">
        <f>COUNTIF(D$3:D668,D668)</f>
        <v>1</v>
      </c>
      <c r="C668">
        <v>405</v>
      </c>
      <c r="D668" t="s">
        <v>7391</v>
      </c>
      <c r="E668" t="s">
        <v>6003</v>
      </c>
    </row>
    <row r="669" spans="2:5" x14ac:dyDescent="0.2">
      <c r="B669">
        <f>COUNTIF(D$3:D669,D669)</f>
        <v>1</v>
      </c>
      <c r="C669">
        <v>406</v>
      </c>
      <c r="D669" t="s">
        <v>7392</v>
      </c>
      <c r="E669" t="s">
        <v>6004</v>
      </c>
    </row>
    <row r="670" spans="2:5" x14ac:dyDescent="0.2">
      <c r="B670">
        <f>COUNTIF(D$3:D670,D670)</f>
        <v>1</v>
      </c>
      <c r="C670">
        <v>58</v>
      </c>
      <c r="D670" t="s">
        <v>7070</v>
      </c>
      <c r="E670" t="s">
        <v>5671</v>
      </c>
    </row>
    <row r="671" spans="2:5" x14ac:dyDescent="0.2">
      <c r="B671">
        <f>COUNTIF(D$3:D671,D671)</f>
        <v>1</v>
      </c>
      <c r="C671">
        <v>985</v>
      </c>
      <c r="D671" t="s">
        <v>7844</v>
      </c>
      <c r="E671" t="s">
        <v>6537</v>
      </c>
    </row>
    <row r="672" spans="2:5" x14ac:dyDescent="0.2">
      <c r="B672">
        <f>COUNTIF(D$3:D672,D672)</f>
        <v>1</v>
      </c>
      <c r="C672">
        <v>986</v>
      </c>
      <c r="D672" t="s">
        <v>7845</v>
      </c>
      <c r="E672" t="s">
        <v>6538</v>
      </c>
    </row>
    <row r="673" spans="2:5" x14ac:dyDescent="0.2">
      <c r="B673">
        <f>COUNTIF(D$3:D673,D673)</f>
        <v>1</v>
      </c>
      <c r="C673">
        <v>59</v>
      </c>
      <c r="D673" t="s">
        <v>7071</v>
      </c>
      <c r="E673" t="s">
        <v>5672</v>
      </c>
    </row>
    <row r="674" spans="2:5" x14ac:dyDescent="0.2">
      <c r="B674">
        <f>COUNTIF(D$3:D674,D674)</f>
        <v>1</v>
      </c>
      <c r="C674">
        <v>799</v>
      </c>
      <c r="D674" t="s">
        <v>7697</v>
      </c>
      <c r="E674" t="s">
        <v>6366</v>
      </c>
    </row>
    <row r="675" spans="2:5" x14ac:dyDescent="0.2">
      <c r="B675">
        <f>COUNTIF(D$3:D675,D675)</f>
        <v>1</v>
      </c>
      <c r="C675">
        <v>368</v>
      </c>
      <c r="D675" t="s">
        <v>7354</v>
      </c>
      <c r="E675" t="s">
        <v>5966</v>
      </c>
    </row>
    <row r="676" spans="2:5" x14ac:dyDescent="0.2">
      <c r="B676">
        <f>COUNTIF(D$3:D676,D676)</f>
        <v>1</v>
      </c>
      <c r="C676">
        <v>1421</v>
      </c>
      <c r="D676" t="s">
        <v>8193</v>
      </c>
      <c r="E676" t="s">
        <v>6950</v>
      </c>
    </row>
    <row r="677" spans="2:5" x14ac:dyDescent="0.2">
      <c r="B677">
        <f>COUNTIF(D$3:D677,D677)</f>
        <v>1</v>
      </c>
      <c r="C677">
        <v>1422</v>
      </c>
      <c r="D677" t="s">
        <v>8194</v>
      </c>
      <c r="E677" t="s">
        <v>6951</v>
      </c>
    </row>
    <row r="678" spans="2:5" x14ac:dyDescent="0.2">
      <c r="B678">
        <f>COUNTIF(D$3:D678,D678)</f>
        <v>1</v>
      </c>
      <c r="C678">
        <v>1423</v>
      </c>
      <c r="D678" t="s">
        <v>8195</v>
      </c>
      <c r="E678" t="s">
        <v>6952</v>
      </c>
    </row>
    <row r="679" spans="2:5" x14ac:dyDescent="0.2">
      <c r="B679">
        <f>COUNTIF(D$3:D679,D679)</f>
        <v>1</v>
      </c>
      <c r="C679">
        <v>1424</v>
      </c>
      <c r="D679" t="s">
        <v>8196</v>
      </c>
      <c r="E679" t="s">
        <v>6953</v>
      </c>
    </row>
    <row r="680" spans="2:5" x14ac:dyDescent="0.2">
      <c r="B680">
        <f>COUNTIF(D$3:D680,D680)</f>
        <v>1</v>
      </c>
      <c r="C680">
        <v>369</v>
      </c>
      <c r="D680" t="s">
        <v>7355</v>
      </c>
      <c r="E680" t="s">
        <v>5967</v>
      </c>
    </row>
    <row r="681" spans="2:5" x14ac:dyDescent="0.2">
      <c r="B681">
        <f>COUNTIF(D$3:D681,D681)</f>
        <v>1</v>
      </c>
      <c r="C681">
        <v>142</v>
      </c>
      <c r="D681" t="s">
        <v>7148</v>
      </c>
      <c r="E681" t="s">
        <v>5749</v>
      </c>
    </row>
    <row r="682" spans="2:5" x14ac:dyDescent="0.2">
      <c r="B682">
        <f>COUNTIF(D$3:D682,D682)</f>
        <v>1</v>
      </c>
      <c r="C682">
        <v>800</v>
      </c>
      <c r="D682" t="s">
        <v>7698</v>
      </c>
      <c r="E682" t="s">
        <v>6367</v>
      </c>
    </row>
    <row r="683" spans="2:5" x14ac:dyDescent="0.2">
      <c r="B683">
        <f>COUNTIF(D$3:D683,D683)</f>
        <v>1</v>
      </c>
      <c r="C683">
        <v>1369</v>
      </c>
      <c r="D683" t="s">
        <v>8146</v>
      </c>
      <c r="E683" t="s">
        <v>6900</v>
      </c>
    </row>
    <row r="684" spans="2:5" x14ac:dyDescent="0.2">
      <c r="B684">
        <f>COUNTIF(D$3:D684,D684)</f>
        <v>1</v>
      </c>
      <c r="C684">
        <v>1225</v>
      </c>
      <c r="D684" t="s">
        <v>8012</v>
      </c>
      <c r="E684" t="s">
        <v>6757</v>
      </c>
    </row>
    <row r="685" spans="2:5" x14ac:dyDescent="0.2">
      <c r="B685">
        <f>COUNTIF(D$3:D685,D685)</f>
        <v>1</v>
      </c>
      <c r="C685">
        <v>538</v>
      </c>
      <c r="D685" t="s">
        <v>7489</v>
      </c>
      <c r="E685" t="s">
        <v>6115</v>
      </c>
    </row>
    <row r="686" spans="2:5" x14ac:dyDescent="0.2">
      <c r="B686">
        <f>COUNTIF(D$3:D686,D686)</f>
        <v>1</v>
      </c>
      <c r="C686">
        <v>1425</v>
      </c>
      <c r="D686" t="s">
        <v>8197</v>
      </c>
      <c r="E686" t="s">
        <v>6954</v>
      </c>
    </row>
    <row r="687" spans="2:5" x14ac:dyDescent="0.2">
      <c r="B687">
        <f>COUNTIF(D$3:D687,D687)</f>
        <v>1</v>
      </c>
      <c r="C687">
        <v>1426</v>
      </c>
      <c r="D687" t="s">
        <v>8198</v>
      </c>
      <c r="E687" t="s">
        <v>6955</v>
      </c>
    </row>
    <row r="688" spans="2:5" x14ac:dyDescent="0.2">
      <c r="B688">
        <f>COUNTIF(D$3:D688,D688)</f>
        <v>1</v>
      </c>
      <c r="C688">
        <v>1427</v>
      </c>
      <c r="D688" t="s">
        <v>8199</v>
      </c>
      <c r="E688" t="s">
        <v>6956</v>
      </c>
    </row>
    <row r="689" spans="2:5" x14ac:dyDescent="0.2">
      <c r="B689">
        <f>COUNTIF(D$3:D689,D689)</f>
        <v>1</v>
      </c>
      <c r="C689">
        <v>1428</v>
      </c>
      <c r="D689" t="s">
        <v>8200</v>
      </c>
      <c r="E689" t="s">
        <v>6957</v>
      </c>
    </row>
    <row r="690" spans="2:5" x14ac:dyDescent="0.2">
      <c r="B690">
        <f>COUNTIF(D$3:D690,D690)</f>
        <v>1</v>
      </c>
      <c r="C690">
        <v>370</v>
      </c>
      <c r="D690" t="s">
        <v>7356</v>
      </c>
      <c r="E690" t="s">
        <v>5968</v>
      </c>
    </row>
    <row r="691" spans="2:5" x14ac:dyDescent="0.2">
      <c r="B691">
        <f>COUNTIF(D$3:D691,D691)</f>
        <v>1</v>
      </c>
      <c r="C691">
        <v>708</v>
      </c>
      <c r="D691" t="s">
        <v>7629</v>
      </c>
      <c r="E691" t="s">
        <v>6280</v>
      </c>
    </row>
    <row r="692" spans="2:5" x14ac:dyDescent="0.2">
      <c r="B692">
        <f>COUNTIF(D$3:D692,D692)</f>
        <v>1</v>
      </c>
      <c r="C692">
        <v>1429</v>
      </c>
      <c r="D692" t="s">
        <v>8201</v>
      </c>
      <c r="E692" t="s">
        <v>6958</v>
      </c>
    </row>
    <row r="693" spans="2:5" x14ac:dyDescent="0.2">
      <c r="B693">
        <f>COUNTIF(D$3:D693,D693)</f>
        <v>1</v>
      </c>
      <c r="C693">
        <v>1430</v>
      </c>
      <c r="D693" t="s">
        <v>8202</v>
      </c>
      <c r="E693" t="s">
        <v>6959</v>
      </c>
    </row>
    <row r="694" spans="2:5" x14ac:dyDescent="0.2">
      <c r="B694">
        <f>COUNTIF(D$3:D694,D694)</f>
        <v>1</v>
      </c>
      <c r="C694">
        <v>371</v>
      </c>
      <c r="D694" t="s">
        <v>7357</v>
      </c>
      <c r="E694" t="s">
        <v>5969</v>
      </c>
    </row>
    <row r="695" spans="2:5" x14ac:dyDescent="0.2">
      <c r="B695">
        <f>COUNTIF(D$3:D695,D695)</f>
        <v>1</v>
      </c>
      <c r="C695">
        <v>801</v>
      </c>
      <c r="D695" t="s">
        <v>7699</v>
      </c>
      <c r="E695" t="s">
        <v>6368</v>
      </c>
    </row>
    <row r="696" spans="2:5" x14ac:dyDescent="0.2">
      <c r="B696">
        <f>COUNTIF(D$3:D696,D696)</f>
        <v>1</v>
      </c>
      <c r="C696">
        <v>1145</v>
      </c>
      <c r="D696" t="s">
        <v>7951</v>
      </c>
      <c r="E696" t="s">
        <v>6689</v>
      </c>
    </row>
    <row r="697" spans="2:5" x14ac:dyDescent="0.2">
      <c r="B697">
        <f>COUNTIF(D$3:D697,D697)</f>
        <v>1</v>
      </c>
      <c r="C697">
        <v>1226</v>
      </c>
      <c r="D697" t="s">
        <v>8013</v>
      </c>
      <c r="E697" t="s">
        <v>6758</v>
      </c>
    </row>
    <row r="698" spans="2:5" x14ac:dyDescent="0.2">
      <c r="B698">
        <f>COUNTIF(D$3:D698,D698)</f>
        <v>1</v>
      </c>
      <c r="C698">
        <v>802</v>
      </c>
      <c r="D698" t="s">
        <v>7700</v>
      </c>
      <c r="E698" t="s">
        <v>6369</v>
      </c>
    </row>
    <row r="699" spans="2:5" x14ac:dyDescent="0.2">
      <c r="B699">
        <f>COUNTIF(D$3:D699,D699)</f>
        <v>1</v>
      </c>
      <c r="C699">
        <v>1149</v>
      </c>
      <c r="D699" t="s">
        <v>7955</v>
      </c>
      <c r="E699" t="s">
        <v>6693</v>
      </c>
    </row>
    <row r="700" spans="2:5" x14ac:dyDescent="0.2">
      <c r="B700">
        <f>COUNTIF(D$3:D700,D700)</f>
        <v>1</v>
      </c>
      <c r="C700">
        <v>143</v>
      </c>
      <c r="D700" t="s">
        <v>7149</v>
      </c>
      <c r="E700" t="s">
        <v>5750</v>
      </c>
    </row>
    <row r="701" spans="2:5" x14ac:dyDescent="0.2">
      <c r="B701">
        <f>COUNTIF(D$3:D701,D701)</f>
        <v>1</v>
      </c>
      <c r="C701">
        <v>1150</v>
      </c>
      <c r="D701" t="s">
        <v>7956</v>
      </c>
      <c r="E701" t="s">
        <v>6694</v>
      </c>
    </row>
    <row r="702" spans="2:5" x14ac:dyDescent="0.2">
      <c r="B702">
        <f>COUNTIF(D$3:D702,D702)</f>
        <v>1</v>
      </c>
      <c r="C702">
        <v>803</v>
      </c>
      <c r="D702" t="s">
        <v>7701</v>
      </c>
      <c r="E702" t="s">
        <v>6370</v>
      </c>
    </row>
    <row r="703" spans="2:5" x14ac:dyDescent="0.2">
      <c r="B703">
        <f>COUNTIF(D$3:D703,D703)</f>
        <v>1</v>
      </c>
      <c r="C703">
        <v>1356</v>
      </c>
      <c r="D703" t="s">
        <v>8134</v>
      </c>
      <c r="E703" t="s">
        <v>6887</v>
      </c>
    </row>
    <row r="704" spans="2:5" x14ac:dyDescent="0.2">
      <c r="B704">
        <f>COUNTIF(D$3:D704,D704)</f>
        <v>1</v>
      </c>
      <c r="C704">
        <v>1357</v>
      </c>
      <c r="D704" t="s">
        <v>8135</v>
      </c>
      <c r="E704" t="s">
        <v>6888</v>
      </c>
    </row>
    <row r="705" spans="2:5" x14ac:dyDescent="0.2">
      <c r="B705">
        <f>COUNTIF(D$3:D705,D705)</f>
        <v>1</v>
      </c>
      <c r="C705">
        <v>626</v>
      </c>
      <c r="D705" t="s">
        <v>7563</v>
      </c>
      <c r="E705" t="s">
        <v>6200</v>
      </c>
    </row>
    <row r="706" spans="2:5" x14ac:dyDescent="0.2">
      <c r="B706">
        <f>COUNTIF(D$3:D706,D706)</f>
        <v>1</v>
      </c>
      <c r="C706">
        <v>709</v>
      </c>
      <c r="D706" t="s">
        <v>7630</v>
      </c>
      <c r="E706" t="s">
        <v>6281</v>
      </c>
    </row>
    <row r="707" spans="2:5" x14ac:dyDescent="0.2">
      <c r="B707">
        <f>COUNTIF(D$3:D707,D707)</f>
        <v>1</v>
      </c>
      <c r="C707">
        <v>1431</v>
      </c>
      <c r="D707" t="s">
        <v>8203</v>
      </c>
      <c r="E707" t="s">
        <v>6960</v>
      </c>
    </row>
    <row r="708" spans="2:5" x14ac:dyDescent="0.2">
      <c r="B708">
        <f>COUNTIF(D$3:D708,D708)</f>
        <v>1</v>
      </c>
      <c r="C708">
        <v>1432</v>
      </c>
      <c r="D708" t="s">
        <v>8204</v>
      </c>
      <c r="E708" t="s">
        <v>6961</v>
      </c>
    </row>
    <row r="709" spans="2:5" x14ac:dyDescent="0.2">
      <c r="B709">
        <f>COUNTIF(D$3:D709,D709)</f>
        <v>1</v>
      </c>
      <c r="C709">
        <v>804</v>
      </c>
      <c r="D709" t="s">
        <v>7702</v>
      </c>
      <c r="E709" t="s">
        <v>6371</v>
      </c>
    </row>
    <row r="710" spans="2:5" x14ac:dyDescent="0.2">
      <c r="B710">
        <f>COUNTIF(D$3:D710,D710)</f>
        <v>1</v>
      </c>
      <c r="C710">
        <v>710</v>
      </c>
      <c r="D710" t="s">
        <v>7631</v>
      </c>
      <c r="E710" t="s">
        <v>6282</v>
      </c>
    </row>
    <row r="711" spans="2:5" x14ac:dyDescent="0.2">
      <c r="B711">
        <f>COUNTIF(D$3:D711,D711)</f>
        <v>1</v>
      </c>
      <c r="C711">
        <v>1370</v>
      </c>
      <c r="D711" t="s">
        <v>8147</v>
      </c>
      <c r="E711" t="s">
        <v>6901</v>
      </c>
    </row>
    <row r="712" spans="2:5" x14ac:dyDescent="0.2">
      <c r="B712">
        <f>COUNTIF(D$3:D712,D712)</f>
        <v>1</v>
      </c>
      <c r="C712">
        <v>539</v>
      </c>
      <c r="D712" t="s">
        <v>7490</v>
      </c>
      <c r="E712" t="s">
        <v>6116</v>
      </c>
    </row>
    <row r="713" spans="2:5" x14ac:dyDescent="0.2">
      <c r="B713">
        <f>COUNTIF(D$3:D713,D713)</f>
        <v>1</v>
      </c>
      <c r="C713">
        <v>627</v>
      </c>
      <c r="D713" t="s">
        <v>7564</v>
      </c>
      <c r="E713" t="s">
        <v>6201</v>
      </c>
    </row>
    <row r="714" spans="2:5" x14ac:dyDescent="0.2">
      <c r="B714">
        <f>COUNTIF(D$3:D714,D714)</f>
        <v>1</v>
      </c>
      <c r="C714">
        <v>711</v>
      </c>
      <c r="D714" t="s">
        <v>7632</v>
      </c>
      <c r="E714" t="s">
        <v>6283</v>
      </c>
    </row>
    <row r="715" spans="2:5" x14ac:dyDescent="0.2">
      <c r="B715">
        <f>COUNTIF(D$3:D715,D715)</f>
        <v>1</v>
      </c>
      <c r="C715">
        <v>712</v>
      </c>
      <c r="D715" t="s">
        <v>7633</v>
      </c>
      <c r="E715" t="s">
        <v>6284</v>
      </c>
    </row>
    <row r="716" spans="2:5" x14ac:dyDescent="0.2">
      <c r="B716">
        <f>COUNTIF(D$3:D716,D716)</f>
        <v>1</v>
      </c>
      <c r="C716">
        <v>1063</v>
      </c>
      <c r="D716" t="s">
        <v>7901</v>
      </c>
      <c r="E716" t="s">
        <v>6612</v>
      </c>
    </row>
    <row r="717" spans="2:5" x14ac:dyDescent="0.2">
      <c r="B717">
        <f>COUNTIF(D$3:D717,D717)</f>
        <v>1</v>
      </c>
      <c r="C717">
        <v>1371</v>
      </c>
      <c r="D717" t="s">
        <v>8148</v>
      </c>
      <c r="E717" t="s">
        <v>6902</v>
      </c>
    </row>
    <row r="718" spans="2:5" x14ac:dyDescent="0.2">
      <c r="B718">
        <f>COUNTIF(D$3:D718,D718)</f>
        <v>1</v>
      </c>
      <c r="C718">
        <v>1377</v>
      </c>
      <c r="D718" t="s">
        <v>8153</v>
      </c>
      <c r="E718" t="s">
        <v>6908</v>
      </c>
    </row>
    <row r="719" spans="2:5" x14ac:dyDescent="0.2">
      <c r="B719">
        <f>COUNTIF(D$3:D719,D719)</f>
        <v>1</v>
      </c>
      <c r="C719">
        <v>1064</v>
      </c>
      <c r="D719" t="s">
        <v>7902</v>
      </c>
      <c r="E719" t="s">
        <v>6613</v>
      </c>
    </row>
    <row r="720" spans="2:5" x14ac:dyDescent="0.2">
      <c r="B720">
        <f>COUNTIF(D$3:D720,D720)</f>
        <v>1</v>
      </c>
      <c r="C720">
        <v>325</v>
      </c>
      <c r="D720" t="s">
        <v>7316</v>
      </c>
      <c r="E720" t="s">
        <v>5924</v>
      </c>
    </row>
    <row r="721" spans="2:5" x14ac:dyDescent="0.2">
      <c r="B721">
        <f>COUNTIF(D$3:D721,D721)</f>
        <v>1</v>
      </c>
      <c r="C721">
        <v>1378</v>
      </c>
      <c r="D721" t="s">
        <v>8154</v>
      </c>
      <c r="E721" t="s">
        <v>6909</v>
      </c>
    </row>
    <row r="722" spans="2:5" x14ac:dyDescent="0.2">
      <c r="B722">
        <f>COUNTIF(D$3:D722,D722)</f>
        <v>1</v>
      </c>
      <c r="C722">
        <v>372</v>
      </c>
      <c r="D722" t="s">
        <v>7358</v>
      </c>
      <c r="E722" t="s">
        <v>5970</v>
      </c>
    </row>
    <row r="723" spans="2:5" x14ac:dyDescent="0.2">
      <c r="B723">
        <f>COUNTIF(D$3:D723,D723)</f>
        <v>1</v>
      </c>
      <c r="C723">
        <v>805</v>
      </c>
      <c r="D723" t="s">
        <v>7703</v>
      </c>
      <c r="E723" t="s">
        <v>6372</v>
      </c>
    </row>
    <row r="724" spans="2:5" x14ac:dyDescent="0.2">
      <c r="B724">
        <f>COUNTIF(D$3:D724,D724)</f>
        <v>1</v>
      </c>
      <c r="C724">
        <v>144</v>
      </c>
      <c r="D724" t="s">
        <v>7150</v>
      </c>
      <c r="E724" t="s">
        <v>5751</v>
      </c>
    </row>
    <row r="725" spans="2:5" x14ac:dyDescent="0.2">
      <c r="B725">
        <f>COUNTIF(D$3:D725,D725)</f>
        <v>1</v>
      </c>
      <c r="C725">
        <v>145</v>
      </c>
      <c r="D725" t="s">
        <v>7151</v>
      </c>
      <c r="E725" t="s">
        <v>5752</v>
      </c>
    </row>
    <row r="726" spans="2:5" x14ac:dyDescent="0.2">
      <c r="B726">
        <f>COUNTIF(D$3:D726,D726)</f>
        <v>1</v>
      </c>
      <c r="C726">
        <v>1146</v>
      </c>
      <c r="D726" t="s">
        <v>7952</v>
      </c>
      <c r="E726" t="s">
        <v>6690</v>
      </c>
    </row>
    <row r="727" spans="2:5" x14ac:dyDescent="0.2">
      <c r="B727">
        <f>COUNTIF(D$3:D727,D727)</f>
        <v>1</v>
      </c>
      <c r="C727">
        <v>326</v>
      </c>
      <c r="D727" t="s">
        <v>7317</v>
      </c>
      <c r="E727" t="s">
        <v>5925</v>
      </c>
    </row>
    <row r="728" spans="2:5" x14ac:dyDescent="0.2">
      <c r="B728">
        <f>COUNTIF(D$3:D728,D728)</f>
        <v>1</v>
      </c>
      <c r="C728">
        <v>540</v>
      </c>
      <c r="D728" t="s">
        <v>7491</v>
      </c>
      <c r="E728" t="s">
        <v>6117</v>
      </c>
    </row>
    <row r="729" spans="2:5" x14ac:dyDescent="0.2">
      <c r="B729">
        <f>COUNTIF(D$3:D729,D729)</f>
        <v>1</v>
      </c>
      <c r="C729">
        <v>806</v>
      </c>
      <c r="D729" t="s">
        <v>7704</v>
      </c>
      <c r="E729" t="s">
        <v>6373</v>
      </c>
    </row>
    <row r="730" spans="2:5" x14ac:dyDescent="0.2">
      <c r="B730">
        <f>COUNTIF(D$3:D730,D730)</f>
        <v>1</v>
      </c>
      <c r="C730">
        <v>1297</v>
      </c>
      <c r="D730" t="s">
        <v>8080</v>
      </c>
      <c r="E730" t="s">
        <v>6828</v>
      </c>
    </row>
    <row r="731" spans="2:5" x14ac:dyDescent="0.2">
      <c r="B731">
        <f>COUNTIF(D$3:D731,D731)</f>
        <v>1</v>
      </c>
      <c r="C731">
        <v>1298</v>
      </c>
      <c r="D731" t="s">
        <v>8081</v>
      </c>
      <c r="E731" t="s">
        <v>6829</v>
      </c>
    </row>
    <row r="732" spans="2:5" x14ac:dyDescent="0.2">
      <c r="B732">
        <f>COUNTIF(D$3:D732,D732)</f>
        <v>1</v>
      </c>
      <c r="C732">
        <v>906</v>
      </c>
      <c r="D732" t="s">
        <v>7781</v>
      </c>
      <c r="E732" t="s">
        <v>6469</v>
      </c>
    </row>
    <row r="733" spans="2:5" x14ac:dyDescent="0.2">
      <c r="B733">
        <f>COUNTIF(D$3:D733,D733)</f>
        <v>1</v>
      </c>
      <c r="C733">
        <v>907</v>
      </c>
      <c r="D733" t="s">
        <v>7782</v>
      </c>
      <c r="E733" t="s">
        <v>6470</v>
      </c>
    </row>
    <row r="734" spans="2:5" x14ac:dyDescent="0.2">
      <c r="B734">
        <f>COUNTIF(D$3:D734,D734)</f>
        <v>1</v>
      </c>
      <c r="C734">
        <v>908</v>
      </c>
      <c r="D734" t="s">
        <v>7783</v>
      </c>
      <c r="E734" t="s">
        <v>6471</v>
      </c>
    </row>
    <row r="735" spans="2:5" x14ac:dyDescent="0.2">
      <c r="B735">
        <f>COUNTIF(D$3:D735,D735)</f>
        <v>1</v>
      </c>
      <c r="C735">
        <v>909</v>
      </c>
      <c r="D735" t="s">
        <v>7784</v>
      </c>
      <c r="E735" t="s">
        <v>6472</v>
      </c>
    </row>
    <row r="736" spans="2:5" x14ac:dyDescent="0.2">
      <c r="B736">
        <f>COUNTIF(D$3:D736,D736)</f>
        <v>1</v>
      </c>
      <c r="C736">
        <v>910</v>
      </c>
      <c r="D736" t="s">
        <v>7785</v>
      </c>
      <c r="E736" t="s">
        <v>6473</v>
      </c>
    </row>
    <row r="737" spans="2:5" x14ac:dyDescent="0.2">
      <c r="B737">
        <f>COUNTIF(D$3:D737,D737)</f>
        <v>1</v>
      </c>
      <c r="C737">
        <v>911</v>
      </c>
      <c r="D737" t="s">
        <v>7786</v>
      </c>
      <c r="E737" t="s">
        <v>6474</v>
      </c>
    </row>
    <row r="738" spans="2:5" x14ac:dyDescent="0.2">
      <c r="B738">
        <f>COUNTIF(D$3:D738,D738)</f>
        <v>1</v>
      </c>
      <c r="C738">
        <v>912</v>
      </c>
      <c r="D738" t="s">
        <v>7787</v>
      </c>
      <c r="E738" t="s">
        <v>6475</v>
      </c>
    </row>
    <row r="739" spans="2:5" x14ac:dyDescent="0.2">
      <c r="B739">
        <f>COUNTIF(D$3:D739,D739)</f>
        <v>1</v>
      </c>
      <c r="C739">
        <v>913</v>
      </c>
      <c r="D739" t="s">
        <v>7788</v>
      </c>
      <c r="E739" t="s">
        <v>6476</v>
      </c>
    </row>
    <row r="740" spans="2:5" x14ac:dyDescent="0.2">
      <c r="B740">
        <f>COUNTIF(D$3:D740,D740)</f>
        <v>1</v>
      </c>
      <c r="C740">
        <v>1151</v>
      </c>
      <c r="D740" t="s">
        <v>1415</v>
      </c>
      <c r="E740" t="s">
        <v>6695</v>
      </c>
    </row>
    <row r="741" spans="2:5" x14ac:dyDescent="0.2">
      <c r="B741">
        <f>COUNTIF(D$3:D741,D741)</f>
        <v>1</v>
      </c>
      <c r="C741">
        <v>541</v>
      </c>
      <c r="D741" t="s">
        <v>7492</v>
      </c>
      <c r="E741" t="s">
        <v>6118</v>
      </c>
    </row>
    <row r="742" spans="2:5" x14ac:dyDescent="0.2">
      <c r="B742">
        <f>COUNTIF(D$3:D742,D742)</f>
        <v>1</v>
      </c>
      <c r="C742">
        <v>542</v>
      </c>
      <c r="D742" t="s">
        <v>7493</v>
      </c>
      <c r="E742" t="s">
        <v>6119</v>
      </c>
    </row>
    <row r="743" spans="2:5" x14ac:dyDescent="0.2">
      <c r="B743">
        <f>COUNTIF(D$3:D743,D743)</f>
        <v>1</v>
      </c>
      <c r="C743">
        <v>543</v>
      </c>
      <c r="D743" t="s">
        <v>7494</v>
      </c>
      <c r="E743" t="s">
        <v>6120</v>
      </c>
    </row>
    <row r="744" spans="2:5" x14ac:dyDescent="0.2">
      <c r="B744">
        <f>COUNTIF(D$3:D744,D744)</f>
        <v>1</v>
      </c>
      <c r="C744">
        <v>544</v>
      </c>
      <c r="D744" t="s">
        <v>7495</v>
      </c>
      <c r="E744" t="s">
        <v>6121</v>
      </c>
    </row>
    <row r="745" spans="2:5" x14ac:dyDescent="0.2">
      <c r="B745">
        <f>COUNTIF(D$3:D745,D745)</f>
        <v>1</v>
      </c>
      <c r="C745">
        <v>545</v>
      </c>
      <c r="D745" t="s">
        <v>7496</v>
      </c>
      <c r="E745" t="s">
        <v>6122</v>
      </c>
    </row>
    <row r="746" spans="2:5" x14ac:dyDescent="0.2">
      <c r="B746">
        <f>COUNTIF(D$3:D746,D746)</f>
        <v>1</v>
      </c>
      <c r="C746">
        <v>546</v>
      </c>
      <c r="D746" t="s">
        <v>7497</v>
      </c>
      <c r="E746" t="s">
        <v>6123</v>
      </c>
    </row>
    <row r="747" spans="2:5" x14ac:dyDescent="0.2">
      <c r="B747">
        <f>COUNTIF(D$3:D747,D747)</f>
        <v>1</v>
      </c>
      <c r="C747">
        <v>547</v>
      </c>
      <c r="D747" t="s">
        <v>7498</v>
      </c>
      <c r="E747" t="s">
        <v>6124</v>
      </c>
    </row>
    <row r="748" spans="2:5" x14ac:dyDescent="0.2">
      <c r="B748">
        <f>COUNTIF(D$3:D748,D748)</f>
        <v>1</v>
      </c>
      <c r="C748">
        <v>548</v>
      </c>
      <c r="D748" t="s">
        <v>7499</v>
      </c>
      <c r="E748" t="s">
        <v>6125</v>
      </c>
    </row>
    <row r="749" spans="2:5" x14ac:dyDescent="0.2">
      <c r="B749">
        <f>COUNTIF(D$3:D749,D749)</f>
        <v>1</v>
      </c>
      <c r="C749">
        <v>549</v>
      </c>
      <c r="D749" t="s">
        <v>7500</v>
      </c>
      <c r="E749" t="s">
        <v>6126</v>
      </c>
    </row>
    <row r="750" spans="2:5" x14ac:dyDescent="0.2">
      <c r="B750">
        <f>COUNTIF(D$3:D750,D750)</f>
        <v>1</v>
      </c>
      <c r="C750">
        <v>550</v>
      </c>
      <c r="D750" t="s">
        <v>7501</v>
      </c>
      <c r="E750" t="s">
        <v>6127</v>
      </c>
    </row>
    <row r="751" spans="2:5" x14ac:dyDescent="0.2">
      <c r="B751">
        <f>COUNTIF(D$3:D751,D751)</f>
        <v>1</v>
      </c>
      <c r="C751">
        <v>1049</v>
      </c>
      <c r="D751" t="s">
        <v>7890</v>
      </c>
      <c r="E751" t="s">
        <v>6598</v>
      </c>
    </row>
    <row r="752" spans="2:5" x14ac:dyDescent="0.2">
      <c r="B752">
        <f>COUNTIF(D$3:D752,D752)</f>
        <v>1</v>
      </c>
      <c r="C752">
        <v>1050</v>
      </c>
      <c r="D752" t="s">
        <v>7891</v>
      </c>
      <c r="E752" t="s">
        <v>6599</v>
      </c>
    </row>
    <row r="753" spans="2:5" x14ac:dyDescent="0.2">
      <c r="B753">
        <f>COUNTIF(D$3:D753,D753)</f>
        <v>1</v>
      </c>
      <c r="C753">
        <v>124</v>
      </c>
      <c r="D753" t="s">
        <v>7130</v>
      </c>
      <c r="E753" t="s">
        <v>5731</v>
      </c>
    </row>
    <row r="754" spans="2:5" x14ac:dyDescent="0.2">
      <c r="B754">
        <f>COUNTIF(D$3:D754,D754)</f>
        <v>1</v>
      </c>
      <c r="C754">
        <v>1051</v>
      </c>
      <c r="D754" t="s">
        <v>7892</v>
      </c>
      <c r="E754" t="s">
        <v>6600</v>
      </c>
    </row>
    <row r="755" spans="2:5" x14ac:dyDescent="0.2">
      <c r="B755">
        <f>COUNTIF(D$3:D755,D755)</f>
        <v>1</v>
      </c>
      <c r="C755">
        <v>1052</v>
      </c>
      <c r="D755" t="s">
        <v>7893</v>
      </c>
      <c r="E755" t="s">
        <v>6601</v>
      </c>
    </row>
    <row r="756" spans="2:5" x14ac:dyDescent="0.2">
      <c r="B756">
        <f>COUNTIF(D$3:D756,D756)</f>
        <v>1</v>
      </c>
      <c r="C756">
        <v>1053</v>
      </c>
      <c r="D756" t="s">
        <v>7894</v>
      </c>
      <c r="E756" t="s">
        <v>6602</v>
      </c>
    </row>
    <row r="757" spans="2:5" x14ac:dyDescent="0.2">
      <c r="B757">
        <f>COUNTIF(D$3:D757,D757)</f>
        <v>1</v>
      </c>
      <c r="C757">
        <v>1358</v>
      </c>
      <c r="D757" t="s">
        <v>8136</v>
      </c>
      <c r="E757" t="s">
        <v>6889</v>
      </c>
    </row>
    <row r="758" spans="2:5" x14ac:dyDescent="0.2">
      <c r="B758">
        <f>COUNTIF(D$3:D758,D758)</f>
        <v>1</v>
      </c>
      <c r="C758">
        <v>1359</v>
      </c>
      <c r="D758" t="s">
        <v>8137</v>
      </c>
      <c r="E758" t="s">
        <v>6890</v>
      </c>
    </row>
    <row r="759" spans="2:5" x14ac:dyDescent="0.2">
      <c r="B759">
        <f>COUNTIF(D$3:D759,D759)</f>
        <v>1</v>
      </c>
      <c r="C759">
        <v>1360</v>
      </c>
      <c r="D759" t="s">
        <v>8138</v>
      </c>
      <c r="E759" t="s">
        <v>6891</v>
      </c>
    </row>
    <row r="760" spans="2:5" x14ac:dyDescent="0.2">
      <c r="B760">
        <f>COUNTIF(D$3:D760,D760)</f>
        <v>1</v>
      </c>
      <c r="C760">
        <v>1361</v>
      </c>
      <c r="D760" t="s">
        <v>8139</v>
      </c>
      <c r="E760" t="s">
        <v>6892</v>
      </c>
    </row>
    <row r="761" spans="2:5" x14ac:dyDescent="0.2">
      <c r="B761">
        <f>COUNTIF(D$3:D761,D761)</f>
        <v>1</v>
      </c>
      <c r="C761">
        <v>989</v>
      </c>
      <c r="D761" t="s">
        <v>7846</v>
      </c>
      <c r="E761" t="s">
        <v>6541</v>
      </c>
    </row>
    <row r="762" spans="2:5" x14ac:dyDescent="0.2">
      <c r="B762">
        <f>COUNTIF(D$3:D762,D762)</f>
        <v>1</v>
      </c>
      <c r="C762">
        <v>990</v>
      </c>
      <c r="D762" t="s">
        <v>7847</v>
      </c>
      <c r="E762" t="s">
        <v>6542</v>
      </c>
    </row>
    <row r="763" spans="2:5" x14ac:dyDescent="0.2">
      <c r="B763">
        <f>COUNTIF(D$3:D763,D763)</f>
        <v>1</v>
      </c>
      <c r="C763">
        <v>991</v>
      </c>
      <c r="D763" t="s">
        <v>7848</v>
      </c>
      <c r="E763" t="s">
        <v>6543</v>
      </c>
    </row>
    <row r="764" spans="2:5" x14ac:dyDescent="0.2">
      <c r="B764">
        <f>COUNTIF(D$3:D764,D764)</f>
        <v>1</v>
      </c>
      <c r="C764">
        <v>992</v>
      </c>
      <c r="D764" t="s">
        <v>7849</v>
      </c>
      <c r="E764" t="s">
        <v>6544</v>
      </c>
    </row>
    <row r="765" spans="2:5" x14ac:dyDescent="0.2">
      <c r="B765">
        <f>COUNTIF(D$3:D765,D765)</f>
        <v>1</v>
      </c>
      <c r="C765">
        <v>604</v>
      </c>
      <c r="D765" t="s">
        <v>7545</v>
      </c>
      <c r="E765" t="s">
        <v>6180</v>
      </c>
    </row>
    <row r="766" spans="2:5" x14ac:dyDescent="0.2">
      <c r="B766">
        <f>COUNTIF(D$3:D766,D766)</f>
        <v>1</v>
      </c>
      <c r="C766">
        <v>605</v>
      </c>
      <c r="D766" t="s">
        <v>7546</v>
      </c>
      <c r="E766" t="s">
        <v>6181</v>
      </c>
    </row>
    <row r="767" spans="2:5" x14ac:dyDescent="0.2">
      <c r="B767">
        <f>COUNTIF(D$3:D767,D767)</f>
        <v>1</v>
      </c>
      <c r="C767">
        <v>606</v>
      </c>
      <c r="D767" t="s">
        <v>7547</v>
      </c>
      <c r="E767" t="s">
        <v>6182</v>
      </c>
    </row>
    <row r="768" spans="2:5" x14ac:dyDescent="0.2">
      <c r="B768">
        <f>COUNTIF(D$3:D768,D768)</f>
        <v>1</v>
      </c>
      <c r="C768">
        <v>607</v>
      </c>
      <c r="D768" t="s">
        <v>7548</v>
      </c>
      <c r="E768" t="s">
        <v>6183</v>
      </c>
    </row>
    <row r="769" spans="2:5" x14ac:dyDescent="0.2">
      <c r="B769">
        <f>COUNTIF(D$3:D769,D769)</f>
        <v>1</v>
      </c>
      <c r="C769">
        <v>608</v>
      </c>
      <c r="D769" t="s">
        <v>7549</v>
      </c>
      <c r="E769" t="s">
        <v>6184</v>
      </c>
    </row>
    <row r="770" spans="2:5" x14ac:dyDescent="0.2">
      <c r="B770">
        <f>COUNTIF(D$3:D770,D770)</f>
        <v>1</v>
      </c>
      <c r="C770">
        <v>609</v>
      </c>
      <c r="D770" t="s">
        <v>7550</v>
      </c>
      <c r="E770" t="s">
        <v>6185</v>
      </c>
    </row>
    <row r="771" spans="2:5" x14ac:dyDescent="0.2">
      <c r="B771">
        <f>COUNTIF(D$3:D771,D771)</f>
        <v>1</v>
      </c>
      <c r="C771">
        <v>610</v>
      </c>
      <c r="D771" t="s">
        <v>7551</v>
      </c>
      <c r="E771" t="s">
        <v>6186</v>
      </c>
    </row>
    <row r="772" spans="2:5" x14ac:dyDescent="0.2">
      <c r="B772">
        <f>COUNTIF(D$3:D772,D772)</f>
        <v>1</v>
      </c>
      <c r="C772">
        <v>1391</v>
      </c>
      <c r="D772" t="s">
        <v>8165</v>
      </c>
      <c r="E772" t="s">
        <v>6922</v>
      </c>
    </row>
    <row r="773" spans="2:5" x14ac:dyDescent="0.2">
      <c r="B773">
        <f>COUNTIF(D$3:D773,D773)</f>
        <v>1</v>
      </c>
      <c r="C773">
        <v>1392</v>
      </c>
      <c r="D773" t="s">
        <v>8166</v>
      </c>
      <c r="E773" t="s">
        <v>6923</v>
      </c>
    </row>
    <row r="774" spans="2:5" x14ac:dyDescent="0.2">
      <c r="B774">
        <f>COUNTIF(D$3:D774,D774)</f>
        <v>1</v>
      </c>
      <c r="C774">
        <v>1393</v>
      </c>
      <c r="D774" t="s">
        <v>8167</v>
      </c>
      <c r="E774" t="s">
        <v>6924</v>
      </c>
    </row>
    <row r="775" spans="2:5" x14ac:dyDescent="0.2">
      <c r="B775">
        <f>COUNTIF(D$3:D775,D775)</f>
        <v>1</v>
      </c>
      <c r="C775">
        <v>1394</v>
      </c>
      <c r="D775" t="s">
        <v>8168</v>
      </c>
      <c r="E775" t="s">
        <v>6925</v>
      </c>
    </row>
    <row r="776" spans="2:5" x14ac:dyDescent="0.2">
      <c r="B776">
        <f>COUNTIF(D$3:D776,D776)</f>
        <v>1</v>
      </c>
      <c r="C776">
        <v>835</v>
      </c>
      <c r="D776" t="s">
        <v>7723</v>
      </c>
      <c r="E776" t="s">
        <v>6400</v>
      </c>
    </row>
    <row r="777" spans="2:5" x14ac:dyDescent="0.2">
      <c r="B777">
        <f>COUNTIF(D$3:D777,D777)</f>
        <v>2</v>
      </c>
      <c r="C777">
        <v>836</v>
      </c>
      <c r="D777" t="s">
        <v>7723</v>
      </c>
      <c r="E777" t="s">
        <v>6400</v>
      </c>
    </row>
    <row r="778" spans="2:5" x14ac:dyDescent="0.2">
      <c r="B778">
        <f>COUNTIF(D$3:D778,D778)</f>
        <v>1</v>
      </c>
      <c r="C778">
        <v>411</v>
      </c>
      <c r="D778" t="s">
        <v>752</v>
      </c>
      <c r="E778" t="s">
        <v>6009</v>
      </c>
    </row>
    <row r="779" spans="2:5" x14ac:dyDescent="0.2">
      <c r="B779">
        <f>COUNTIF(D$3:D779,D779)</f>
        <v>1</v>
      </c>
      <c r="C779">
        <v>613</v>
      </c>
      <c r="D779" t="s">
        <v>275</v>
      </c>
      <c r="E779" t="s">
        <v>6189</v>
      </c>
    </row>
    <row r="780" spans="2:5" x14ac:dyDescent="0.2">
      <c r="B780">
        <f>COUNTIF(D$3:D780,D780)</f>
        <v>1</v>
      </c>
      <c r="C780">
        <v>1000</v>
      </c>
      <c r="D780" t="s">
        <v>7857</v>
      </c>
      <c r="E780" t="s">
        <v>6552</v>
      </c>
    </row>
    <row r="781" spans="2:5" x14ac:dyDescent="0.2">
      <c r="B781">
        <f>COUNTIF(D$3:D781,D781)</f>
        <v>1</v>
      </c>
      <c r="C781">
        <v>999</v>
      </c>
      <c r="D781" t="s">
        <v>7856</v>
      </c>
      <c r="E781" t="s">
        <v>6551</v>
      </c>
    </row>
    <row r="782" spans="2:5" x14ac:dyDescent="0.2">
      <c r="B782">
        <f>COUNTIF(D$3:D782,D782)</f>
        <v>1</v>
      </c>
      <c r="C782">
        <v>1001</v>
      </c>
      <c r="D782" t="s">
        <v>7858</v>
      </c>
      <c r="E782" t="s">
        <v>6553</v>
      </c>
    </row>
    <row r="783" spans="2:5" x14ac:dyDescent="0.2">
      <c r="B783">
        <f>COUNTIF(D$3:D783,D783)</f>
        <v>1</v>
      </c>
      <c r="C783">
        <v>1002</v>
      </c>
      <c r="D783" t="s">
        <v>7859</v>
      </c>
      <c r="E783" t="s">
        <v>6554</v>
      </c>
    </row>
    <row r="784" spans="2:5" x14ac:dyDescent="0.2">
      <c r="B784">
        <f>COUNTIF(D$3:D784,D784)</f>
        <v>1</v>
      </c>
      <c r="C784">
        <v>125</v>
      </c>
      <c r="D784" t="s">
        <v>7131</v>
      </c>
      <c r="E784" t="s">
        <v>5732</v>
      </c>
    </row>
    <row r="785" spans="2:5" x14ac:dyDescent="0.2">
      <c r="B785">
        <f>COUNTIF(D$3:D785,D785)</f>
        <v>1</v>
      </c>
      <c r="C785">
        <v>41</v>
      </c>
      <c r="D785" t="s">
        <v>7053</v>
      </c>
      <c r="E785" t="s">
        <v>5654</v>
      </c>
    </row>
    <row r="786" spans="2:5" x14ac:dyDescent="0.2">
      <c r="B786">
        <f>COUNTIF(D$3:D786,D786)</f>
        <v>1</v>
      </c>
      <c r="C786">
        <v>126</v>
      </c>
      <c r="D786" t="s">
        <v>7132</v>
      </c>
      <c r="E786" t="s">
        <v>5733</v>
      </c>
    </row>
    <row r="787" spans="2:5" x14ac:dyDescent="0.2">
      <c r="B787">
        <f>COUNTIF(D$3:D787,D787)</f>
        <v>1</v>
      </c>
      <c r="C787">
        <v>612</v>
      </c>
      <c r="D787" t="s">
        <v>7553</v>
      </c>
      <c r="E787" t="s">
        <v>6188</v>
      </c>
    </row>
    <row r="788" spans="2:5" x14ac:dyDescent="0.2">
      <c r="B788">
        <f>COUNTIF(D$3:D788,D788)</f>
        <v>1</v>
      </c>
      <c r="C788">
        <v>622</v>
      </c>
      <c r="D788" t="s">
        <v>7561</v>
      </c>
      <c r="E788" t="s">
        <v>6196</v>
      </c>
    </row>
    <row r="789" spans="2:5" x14ac:dyDescent="0.2">
      <c r="B789">
        <f>COUNTIF(D$3:D789,D789)</f>
        <v>1</v>
      </c>
      <c r="C789">
        <v>333</v>
      </c>
      <c r="D789" t="s">
        <v>7323</v>
      </c>
      <c r="E789" t="s">
        <v>5932</v>
      </c>
    </row>
    <row r="790" spans="2:5" x14ac:dyDescent="0.2">
      <c r="B790">
        <f>COUNTIF(D$3:D790,D790)</f>
        <v>1</v>
      </c>
      <c r="C790">
        <v>334</v>
      </c>
      <c r="D790" t="s">
        <v>7324</v>
      </c>
      <c r="E790" t="s">
        <v>5933</v>
      </c>
    </row>
    <row r="791" spans="2:5" x14ac:dyDescent="0.2">
      <c r="B791">
        <f>COUNTIF(D$3:D791,D791)</f>
        <v>1</v>
      </c>
      <c r="C791">
        <v>106</v>
      </c>
      <c r="D791" t="s">
        <v>7112</v>
      </c>
      <c r="E791" t="s">
        <v>5714</v>
      </c>
    </row>
    <row r="792" spans="2:5" x14ac:dyDescent="0.2">
      <c r="B792">
        <f>COUNTIF(D$3:D792,D792)</f>
        <v>1</v>
      </c>
      <c r="C792">
        <v>107</v>
      </c>
      <c r="D792" t="s">
        <v>7113</v>
      </c>
      <c r="E792" t="s">
        <v>5715</v>
      </c>
    </row>
    <row r="793" spans="2:5" x14ac:dyDescent="0.2">
      <c r="B793">
        <f>COUNTIF(D$3:D793,D793)</f>
        <v>1</v>
      </c>
      <c r="C793">
        <v>108</v>
      </c>
      <c r="D793" t="s">
        <v>7114</v>
      </c>
      <c r="E793" t="s">
        <v>5716</v>
      </c>
    </row>
    <row r="794" spans="2:5" x14ac:dyDescent="0.2">
      <c r="B794">
        <f>COUNTIF(D$3:D794,D794)</f>
        <v>1</v>
      </c>
      <c r="C794">
        <v>109</v>
      </c>
      <c r="D794" t="s">
        <v>7115</v>
      </c>
      <c r="E794" t="s">
        <v>5717</v>
      </c>
    </row>
    <row r="795" spans="2:5" x14ac:dyDescent="0.2">
      <c r="B795">
        <f>COUNTIF(D$3:D795,D795)</f>
        <v>1</v>
      </c>
      <c r="C795">
        <v>110</v>
      </c>
      <c r="D795" t="s">
        <v>7116</v>
      </c>
      <c r="E795" t="s">
        <v>5718</v>
      </c>
    </row>
    <row r="796" spans="2:5" x14ac:dyDescent="0.2">
      <c r="B796">
        <f>COUNTIF(D$3:D796,D796)</f>
        <v>1</v>
      </c>
      <c r="C796">
        <v>111</v>
      </c>
      <c r="D796" t="s">
        <v>7117</v>
      </c>
      <c r="E796" t="s">
        <v>5719</v>
      </c>
    </row>
    <row r="797" spans="2:5" x14ac:dyDescent="0.2">
      <c r="B797">
        <f>COUNTIF(D$3:D797,D797)</f>
        <v>1</v>
      </c>
      <c r="C797">
        <v>112</v>
      </c>
      <c r="D797" t="s">
        <v>7118</v>
      </c>
      <c r="E797" t="s">
        <v>5720</v>
      </c>
    </row>
    <row r="798" spans="2:5" x14ac:dyDescent="0.2">
      <c r="B798">
        <f>COUNTIF(D$3:D798,D798)</f>
        <v>1</v>
      </c>
      <c r="C798">
        <v>113</v>
      </c>
      <c r="D798" t="s">
        <v>7119</v>
      </c>
      <c r="E798" t="s">
        <v>5721</v>
      </c>
    </row>
    <row r="799" spans="2:5" x14ac:dyDescent="0.2">
      <c r="B799">
        <f>COUNTIF(D$3:D799,D799)</f>
        <v>1</v>
      </c>
      <c r="C799">
        <v>878</v>
      </c>
      <c r="D799" t="s">
        <v>7758</v>
      </c>
      <c r="E799" t="s">
        <v>6441</v>
      </c>
    </row>
    <row r="800" spans="2:5" x14ac:dyDescent="0.2">
      <c r="B800">
        <f>COUNTIF(D$3:D800,D800)</f>
        <v>1</v>
      </c>
      <c r="C800">
        <v>879</v>
      </c>
      <c r="D800" t="s">
        <v>7759</v>
      </c>
      <c r="E800" t="s">
        <v>6442</v>
      </c>
    </row>
    <row r="801" spans="2:5" x14ac:dyDescent="0.2">
      <c r="B801">
        <f>COUNTIF(D$3:D801,D801)</f>
        <v>1</v>
      </c>
      <c r="C801">
        <v>880</v>
      </c>
      <c r="D801" t="s">
        <v>7760</v>
      </c>
      <c r="E801" t="s">
        <v>6443</v>
      </c>
    </row>
    <row r="802" spans="2:5" x14ac:dyDescent="0.2">
      <c r="B802">
        <f>COUNTIF(D$3:D802,D802)</f>
        <v>1</v>
      </c>
      <c r="C802">
        <v>881</v>
      </c>
      <c r="D802" t="s">
        <v>7761</v>
      </c>
      <c r="E802" t="s">
        <v>6444</v>
      </c>
    </row>
    <row r="803" spans="2:5" x14ac:dyDescent="0.2">
      <c r="B803">
        <f>COUNTIF(D$3:D803,D803)</f>
        <v>1</v>
      </c>
      <c r="C803">
        <v>114</v>
      </c>
      <c r="D803" t="s">
        <v>7120</v>
      </c>
      <c r="E803" t="s">
        <v>5722</v>
      </c>
    </row>
    <row r="804" spans="2:5" x14ac:dyDescent="0.2">
      <c r="B804">
        <f>COUNTIF(D$3:D804,D804)</f>
        <v>1</v>
      </c>
      <c r="C804">
        <v>115</v>
      </c>
      <c r="D804" t="s">
        <v>7121</v>
      </c>
      <c r="E804" t="s">
        <v>5723</v>
      </c>
    </row>
    <row r="805" spans="2:5" x14ac:dyDescent="0.2">
      <c r="B805">
        <f>COUNTIF(D$3:D805,D805)</f>
        <v>1</v>
      </c>
      <c r="C805">
        <v>116</v>
      </c>
      <c r="D805" t="s">
        <v>7122</v>
      </c>
      <c r="E805" t="s">
        <v>5724</v>
      </c>
    </row>
    <row r="806" spans="2:5" x14ac:dyDescent="0.2">
      <c r="B806">
        <f>COUNTIF(D$3:D806,D806)</f>
        <v>1</v>
      </c>
      <c r="C806">
        <v>117</v>
      </c>
      <c r="D806" t="s">
        <v>7123</v>
      </c>
      <c r="E806" t="s">
        <v>5725</v>
      </c>
    </row>
    <row r="807" spans="2:5" x14ac:dyDescent="0.2">
      <c r="B807">
        <f>COUNTIF(D$3:D807,D807)</f>
        <v>1</v>
      </c>
      <c r="C807">
        <v>118</v>
      </c>
      <c r="D807" t="s">
        <v>7124</v>
      </c>
      <c r="E807" t="s">
        <v>5721</v>
      </c>
    </row>
    <row r="808" spans="2:5" x14ac:dyDescent="0.2">
      <c r="B808">
        <f>COUNTIF(D$3:D808,D808)</f>
        <v>1</v>
      </c>
      <c r="C808">
        <v>119</v>
      </c>
      <c r="D808" t="s">
        <v>7125</v>
      </c>
      <c r="E808" t="s">
        <v>5726</v>
      </c>
    </row>
    <row r="809" spans="2:5" x14ac:dyDescent="0.2">
      <c r="B809">
        <f>COUNTIF(D$3:D809,D809)</f>
        <v>1</v>
      </c>
      <c r="C809">
        <v>120</v>
      </c>
      <c r="D809" t="s">
        <v>7126</v>
      </c>
      <c r="E809" t="s">
        <v>5727</v>
      </c>
    </row>
    <row r="810" spans="2:5" x14ac:dyDescent="0.2">
      <c r="B810">
        <f>COUNTIF(D$3:D810,D810)</f>
        <v>1</v>
      </c>
      <c r="C810">
        <v>1328</v>
      </c>
      <c r="D810" t="s">
        <v>8110</v>
      </c>
      <c r="E810" t="s">
        <v>6859</v>
      </c>
    </row>
    <row r="811" spans="2:5" x14ac:dyDescent="0.2">
      <c r="B811">
        <f>COUNTIF(D$3:D811,D811)</f>
        <v>1</v>
      </c>
      <c r="C811">
        <v>1329</v>
      </c>
      <c r="D811" t="s">
        <v>8111</v>
      </c>
      <c r="E811" t="s">
        <v>6860</v>
      </c>
    </row>
    <row r="812" spans="2:5" x14ac:dyDescent="0.2">
      <c r="B812">
        <f>COUNTIF(D$3:D812,D812)</f>
        <v>1</v>
      </c>
      <c r="C812">
        <v>1330</v>
      </c>
      <c r="D812" t="s">
        <v>8112</v>
      </c>
      <c r="E812" t="s">
        <v>6861</v>
      </c>
    </row>
    <row r="813" spans="2:5" x14ac:dyDescent="0.2">
      <c r="B813">
        <f>COUNTIF(D$3:D813,D813)</f>
        <v>1</v>
      </c>
      <c r="C813">
        <v>1331</v>
      </c>
      <c r="D813" t="s">
        <v>8113</v>
      </c>
      <c r="E813" t="s">
        <v>6862</v>
      </c>
    </row>
    <row r="814" spans="2:5" x14ac:dyDescent="0.2">
      <c r="B814">
        <f>COUNTIF(D$3:D814,D814)</f>
        <v>1</v>
      </c>
      <c r="C814">
        <v>1346</v>
      </c>
      <c r="D814" t="s">
        <v>8128</v>
      </c>
      <c r="E814" t="s">
        <v>6877</v>
      </c>
    </row>
    <row r="815" spans="2:5" x14ac:dyDescent="0.2">
      <c r="B815">
        <f>COUNTIF(D$3:D815,D815)</f>
        <v>1</v>
      </c>
      <c r="C815">
        <v>1347</v>
      </c>
      <c r="D815" t="s">
        <v>8129</v>
      </c>
      <c r="E815" t="s">
        <v>6878</v>
      </c>
    </row>
    <row r="816" spans="2:5" x14ac:dyDescent="0.2">
      <c r="B816">
        <f>COUNTIF(D$3:D816,D816)</f>
        <v>1</v>
      </c>
      <c r="C816">
        <v>1348</v>
      </c>
      <c r="D816" t="s">
        <v>8130</v>
      </c>
      <c r="E816" t="s">
        <v>6879</v>
      </c>
    </row>
    <row r="817" spans="2:5" x14ac:dyDescent="0.2">
      <c r="B817">
        <f>COUNTIF(D$3:D817,D817)</f>
        <v>1</v>
      </c>
      <c r="C817">
        <v>293</v>
      </c>
      <c r="D817" t="s">
        <v>7285</v>
      </c>
      <c r="E817" t="s">
        <v>5892</v>
      </c>
    </row>
    <row r="818" spans="2:5" x14ac:dyDescent="0.2">
      <c r="B818">
        <f>COUNTIF(D$3:D818,D818)</f>
        <v>1</v>
      </c>
      <c r="C818">
        <v>294</v>
      </c>
      <c r="D818" t="s">
        <v>7286</v>
      </c>
      <c r="E818" t="s">
        <v>5893</v>
      </c>
    </row>
    <row r="819" spans="2:5" x14ac:dyDescent="0.2">
      <c r="B819">
        <f>COUNTIF(D$3:D819,D819)</f>
        <v>1</v>
      </c>
      <c r="C819">
        <v>295</v>
      </c>
      <c r="D819" t="s">
        <v>7287</v>
      </c>
      <c r="E819" t="s">
        <v>5894</v>
      </c>
    </row>
    <row r="820" spans="2:5" x14ac:dyDescent="0.2">
      <c r="B820">
        <f>COUNTIF(D$3:D820,D820)</f>
        <v>1</v>
      </c>
      <c r="C820">
        <v>296</v>
      </c>
      <c r="D820" t="s">
        <v>7288</v>
      </c>
      <c r="E820" t="s">
        <v>5895</v>
      </c>
    </row>
    <row r="821" spans="2:5" x14ac:dyDescent="0.2">
      <c r="B821">
        <f>COUNTIF(D$3:D821,D821)</f>
        <v>1</v>
      </c>
      <c r="C821">
        <v>297</v>
      </c>
      <c r="D821" t="s">
        <v>7289</v>
      </c>
      <c r="E821" t="s">
        <v>5896</v>
      </c>
    </row>
    <row r="822" spans="2:5" x14ac:dyDescent="0.2">
      <c r="B822">
        <f>COUNTIF(D$3:D822,D822)</f>
        <v>1</v>
      </c>
      <c r="C822">
        <v>1405</v>
      </c>
      <c r="D822" t="s">
        <v>8179</v>
      </c>
      <c r="E822" t="s">
        <v>6934</v>
      </c>
    </row>
    <row r="823" spans="2:5" x14ac:dyDescent="0.2">
      <c r="B823">
        <f>COUNTIF(D$3:D823,D823)</f>
        <v>1</v>
      </c>
      <c r="C823">
        <v>863</v>
      </c>
      <c r="D823" t="s">
        <v>876</v>
      </c>
      <c r="E823" t="s">
        <v>6426</v>
      </c>
    </row>
    <row r="824" spans="2:5" x14ac:dyDescent="0.2">
      <c r="B824">
        <f>COUNTIF(D$3:D824,D824)</f>
        <v>1</v>
      </c>
      <c r="C824">
        <v>715</v>
      </c>
      <c r="D824" t="s">
        <v>1459</v>
      </c>
      <c r="E824" t="s">
        <v>6287</v>
      </c>
    </row>
    <row r="825" spans="2:5" x14ac:dyDescent="0.2">
      <c r="B825">
        <f>COUNTIF(D$3:D825,D825)</f>
        <v>1</v>
      </c>
      <c r="C825">
        <v>713</v>
      </c>
      <c r="D825" t="s">
        <v>7634</v>
      </c>
      <c r="E825" t="s">
        <v>6285</v>
      </c>
    </row>
    <row r="826" spans="2:5" x14ac:dyDescent="0.2">
      <c r="B826">
        <f>COUNTIF(D$3:D826,D826)</f>
        <v>1</v>
      </c>
      <c r="C826">
        <v>714</v>
      </c>
      <c r="D826" t="s">
        <v>7635</v>
      </c>
      <c r="E826" t="s">
        <v>6286</v>
      </c>
    </row>
    <row r="827" spans="2:5" x14ac:dyDescent="0.2">
      <c r="B827">
        <f>COUNTIF(D$3:D827,D827)</f>
        <v>1</v>
      </c>
      <c r="C827">
        <v>155</v>
      </c>
      <c r="D827" t="s">
        <v>7161</v>
      </c>
      <c r="E827" t="s">
        <v>5762</v>
      </c>
    </row>
    <row r="828" spans="2:5" x14ac:dyDescent="0.2">
      <c r="B828">
        <f>COUNTIF(D$3:D828,D828)</f>
        <v>1</v>
      </c>
      <c r="C828">
        <v>156</v>
      </c>
      <c r="D828" t="s">
        <v>7162</v>
      </c>
      <c r="E828" t="s">
        <v>5763</v>
      </c>
    </row>
    <row r="829" spans="2:5" x14ac:dyDescent="0.2">
      <c r="B829">
        <f>COUNTIF(D$3:D829,D829)</f>
        <v>1</v>
      </c>
      <c r="C829">
        <v>157</v>
      </c>
      <c r="D829" t="s">
        <v>7163</v>
      </c>
      <c r="E829" t="s">
        <v>5764</v>
      </c>
    </row>
    <row r="830" spans="2:5" x14ac:dyDescent="0.2">
      <c r="B830">
        <f>COUNTIF(D$3:D830,D830)</f>
        <v>1</v>
      </c>
      <c r="C830">
        <v>158</v>
      </c>
      <c r="D830" t="s">
        <v>7164</v>
      </c>
      <c r="E830" t="s">
        <v>5765</v>
      </c>
    </row>
    <row r="831" spans="2:5" x14ac:dyDescent="0.2">
      <c r="B831">
        <f>COUNTIF(D$3:D831,D831)</f>
        <v>1</v>
      </c>
      <c r="C831">
        <v>159</v>
      </c>
      <c r="D831" t="s">
        <v>7165</v>
      </c>
      <c r="E831" t="s">
        <v>5766</v>
      </c>
    </row>
    <row r="832" spans="2:5" x14ac:dyDescent="0.2">
      <c r="B832">
        <f>COUNTIF(D$3:D832,D832)</f>
        <v>1</v>
      </c>
      <c r="C832">
        <v>160</v>
      </c>
      <c r="D832" t="s">
        <v>7166</v>
      </c>
      <c r="E832" t="s">
        <v>5767</v>
      </c>
    </row>
    <row r="833" spans="2:5" x14ac:dyDescent="0.2">
      <c r="B833">
        <f>COUNTIF(D$3:D833,D833)</f>
        <v>1</v>
      </c>
      <c r="C833">
        <v>1372</v>
      </c>
      <c r="D833" t="s">
        <v>927</v>
      </c>
      <c r="E833" t="s">
        <v>6903</v>
      </c>
    </row>
    <row r="834" spans="2:5" x14ac:dyDescent="0.2">
      <c r="B834">
        <f>COUNTIF(D$3:D834,D834)</f>
        <v>1</v>
      </c>
      <c r="C834">
        <v>768</v>
      </c>
      <c r="D834" t="s">
        <v>7672</v>
      </c>
      <c r="E834" t="s">
        <v>6337</v>
      </c>
    </row>
    <row r="835" spans="2:5" x14ac:dyDescent="0.2">
      <c r="B835">
        <f>COUNTIF(D$3:D835,D835)</f>
        <v>1</v>
      </c>
      <c r="C835">
        <v>242</v>
      </c>
      <c r="D835" t="s">
        <v>7235</v>
      </c>
      <c r="E835" t="s">
        <v>5841</v>
      </c>
    </row>
    <row r="836" spans="2:5" x14ac:dyDescent="0.2">
      <c r="B836">
        <f>COUNTIF(D$3:D836,D836)</f>
        <v>1</v>
      </c>
      <c r="C836">
        <v>310</v>
      </c>
      <c r="D836" t="s">
        <v>164</v>
      </c>
      <c r="E836" t="s">
        <v>5909</v>
      </c>
    </row>
    <row r="837" spans="2:5" x14ac:dyDescent="0.2">
      <c r="B837">
        <f>COUNTIF(D$3:D837,D837)</f>
        <v>1</v>
      </c>
      <c r="C837">
        <v>243</v>
      </c>
      <c r="D837" t="s">
        <v>7236</v>
      </c>
      <c r="E837" t="s">
        <v>5842</v>
      </c>
    </row>
    <row r="838" spans="2:5" x14ac:dyDescent="0.2">
      <c r="B838">
        <f>COUNTIF(D$3:D838,D838)</f>
        <v>1</v>
      </c>
      <c r="C838">
        <v>837</v>
      </c>
      <c r="D838" t="s">
        <v>726</v>
      </c>
      <c r="E838" t="s">
        <v>6401</v>
      </c>
    </row>
    <row r="839" spans="2:5" x14ac:dyDescent="0.2">
      <c r="B839">
        <f>COUNTIF(D$3:D839,D839)</f>
        <v>1</v>
      </c>
      <c r="C839">
        <v>357</v>
      </c>
      <c r="D839" t="s">
        <v>406</v>
      </c>
      <c r="E839" t="s">
        <v>5955</v>
      </c>
    </row>
    <row r="840" spans="2:5" x14ac:dyDescent="0.2">
      <c r="B840">
        <f>COUNTIF(D$3:D840,D840)</f>
        <v>1</v>
      </c>
      <c r="C840">
        <v>1154</v>
      </c>
      <c r="D840" t="s">
        <v>6</v>
      </c>
      <c r="E840" t="s">
        <v>6698</v>
      </c>
    </row>
    <row r="841" spans="2:5" x14ac:dyDescent="0.2">
      <c r="B841">
        <f>COUNTIF(D$3:D841,D841)</f>
        <v>1</v>
      </c>
      <c r="C841">
        <v>1262</v>
      </c>
      <c r="D841" t="s">
        <v>455</v>
      </c>
      <c r="E841" t="s">
        <v>6793</v>
      </c>
    </row>
    <row r="842" spans="2:5" x14ac:dyDescent="0.2">
      <c r="B842">
        <f>COUNTIF(D$3:D842,D842)</f>
        <v>1</v>
      </c>
      <c r="C842">
        <v>1406</v>
      </c>
      <c r="D842" t="s">
        <v>8180</v>
      </c>
      <c r="E842" t="s">
        <v>6935</v>
      </c>
    </row>
    <row r="843" spans="2:5" x14ac:dyDescent="0.2">
      <c r="B843">
        <f>COUNTIF(D$3:D843,D843)</f>
        <v>1</v>
      </c>
      <c r="C843">
        <v>1407</v>
      </c>
      <c r="D843" t="s">
        <v>8181</v>
      </c>
      <c r="E843" t="s">
        <v>6936</v>
      </c>
    </row>
    <row r="844" spans="2:5" x14ac:dyDescent="0.2">
      <c r="B844">
        <f>COUNTIF(D$3:D844,D844)</f>
        <v>1</v>
      </c>
      <c r="C844">
        <v>358</v>
      </c>
      <c r="D844" t="s">
        <v>7344</v>
      </c>
      <c r="E844" t="s">
        <v>5956</v>
      </c>
    </row>
    <row r="845" spans="2:5" x14ac:dyDescent="0.2">
      <c r="B845">
        <f>COUNTIF(D$3:D845,D845)</f>
        <v>1</v>
      </c>
      <c r="C845">
        <v>359</v>
      </c>
      <c r="D845" t="s">
        <v>7345</v>
      </c>
      <c r="E845" t="s">
        <v>5957</v>
      </c>
    </row>
    <row r="846" spans="2:5" x14ac:dyDescent="0.2">
      <c r="B846">
        <f>COUNTIF(D$3:D846,D846)</f>
        <v>1</v>
      </c>
      <c r="C846">
        <v>914</v>
      </c>
      <c r="D846" t="s">
        <v>1251</v>
      </c>
      <c r="E846" t="s">
        <v>6477</v>
      </c>
    </row>
    <row r="847" spans="2:5" x14ac:dyDescent="0.2">
      <c r="B847">
        <f>COUNTIF(D$3:D847,D847)</f>
        <v>1</v>
      </c>
      <c r="C847">
        <v>507</v>
      </c>
      <c r="D847" t="s">
        <v>7466</v>
      </c>
      <c r="E847" t="s">
        <v>6084</v>
      </c>
    </row>
    <row r="848" spans="2:5" x14ac:dyDescent="0.2">
      <c r="B848">
        <f>COUNTIF(D$3:D848,D848)</f>
        <v>1</v>
      </c>
      <c r="C848">
        <v>508</v>
      </c>
      <c r="D848" t="s">
        <v>7467</v>
      </c>
      <c r="E848" t="s">
        <v>6085</v>
      </c>
    </row>
    <row r="849" spans="2:5" x14ac:dyDescent="0.2">
      <c r="B849">
        <f>COUNTIF(D$3:D849,D849)</f>
        <v>1</v>
      </c>
      <c r="C849">
        <v>509</v>
      </c>
      <c r="D849" t="s">
        <v>7468</v>
      </c>
      <c r="E849" t="s">
        <v>6086</v>
      </c>
    </row>
    <row r="850" spans="2:5" x14ac:dyDescent="0.2">
      <c r="B850">
        <f>COUNTIF(D$3:D850,D850)</f>
        <v>1</v>
      </c>
      <c r="C850">
        <v>510</v>
      </c>
      <c r="D850" t="s">
        <v>7469</v>
      </c>
      <c r="E850" t="s">
        <v>6087</v>
      </c>
    </row>
    <row r="851" spans="2:5" x14ac:dyDescent="0.2">
      <c r="B851">
        <f>COUNTIF(D$3:D851,D851)</f>
        <v>1</v>
      </c>
      <c r="C851">
        <v>511</v>
      </c>
      <c r="D851" t="s">
        <v>7470</v>
      </c>
      <c r="E851" t="s">
        <v>6088</v>
      </c>
    </row>
    <row r="852" spans="2:5" x14ac:dyDescent="0.2">
      <c r="B852">
        <f>COUNTIF(D$3:D852,D852)</f>
        <v>1</v>
      </c>
      <c r="C852">
        <v>512</v>
      </c>
      <c r="D852" t="s">
        <v>981</v>
      </c>
      <c r="E852" t="s">
        <v>6089</v>
      </c>
    </row>
    <row r="853" spans="2:5" x14ac:dyDescent="0.2">
      <c r="B853">
        <f>COUNTIF(D$3:D853,D853)</f>
        <v>1</v>
      </c>
      <c r="C853">
        <v>373</v>
      </c>
      <c r="D853" t="s">
        <v>7359</v>
      </c>
      <c r="E853" t="s">
        <v>5971</v>
      </c>
    </row>
    <row r="854" spans="2:5" x14ac:dyDescent="0.2">
      <c r="B854">
        <f>COUNTIF(D$3:D854,D854)</f>
        <v>1</v>
      </c>
      <c r="C854">
        <v>374</v>
      </c>
      <c r="D854" t="s">
        <v>7360</v>
      </c>
      <c r="E854" t="s">
        <v>5972</v>
      </c>
    </row>
    <row r="855" spans="2:5" x14ac:dyDescent="0.2">
      <c r="B855">
        <f>COUNTIF(D$3:D855,D855)</f>
        <v>1</v>
      </c>
      <c r="C855">
        <v>375</v>
      </c>
      <c r="D855" t="s">
        <v>7361</v>
      </c>
      <c r="E855" t="s">
        <v>5973</v>
      </c>
    </row>
    <row r="856" spans="2:5" x14ac:dyDescent="0.2">
      <c r="B856">
        <f>COUNTIF(D$3:D856,D856)</f>
        <v>1</v>
      </c>
      <c r="C856">
        <v>376</v>
      </c>
      <c r="D856" t="s">
        <v>7362</v>
      </c>
      <c r="E856" t="s">
        <v>5974</v>
      </c>
    </row>
    <row r="857" spans="2:5" x14ac:dyDescent="0.2">
      <c r="B857">
        <f>COUNTIF(D$3:D857,D857)</f>
        <v>1</v>
      </c>
      <c r="C857">
        <v>1263</v>
      </c>
      <c r="D857" t="s">
        <v>8047</v>
      </c>
      <c r="E857" t="s">
        <v>6794</v>
      </c>
    </row>
    <row r="858" spans="2:5" x14ac:dyDescent="0.2">
      <c r="B858">
        <f>COUNTIF(D$3:D858,D858)</f>
        <v>1</v>
      </c>
      <c r="C858">
        <v>1264</v>
      </c>
      <c r="D858" t="s">
        <v>8048</v>
      </c>
      <c r="E858" t="s">
        <v>6795</v>
      </c>
    </row>
    <row r="859" spans="2:5" x14ac:dyDescent="0.2">
      <c r="B859">
        <f>COUNTIF(D$3:D859,D859)</f>
        <v>1</v>
      </c>
      <c r="C859">
        <v>513</v>
      </c>
      <c r="D859" t="s">
        <v>982</v>
      </c>
      <c r="E859" t="s">
        <v>6090</v>
      </c>
    </row>
    <row r="860" spans="2:5" x14ac:dyDescent="0.2">
      <c r="B860">
        <f>COUNTIF(D$3:D860,D860)</f>
        <v>1</v>
      </c>
      <c r="C860">
        <v>514</v>
      </c>
      <c r="D860" t="s">
        <v>983</v>
      </c>
      <c r="E860" t="s">
        <v>6091</v>
      </c>
    </row>
    <row r="861" spans="2:5" x14ac:dyDescent="0.2">
      <c r="B861">
        <f>COUNTIF(D$3:D861,D861)</f>
        <v>1</v>
      </c>
      <c r="C861">
        <v>968</v>
      </c>
      <c r="D861" t="s">
        <v>7827</v>
      </c>
      <c r="E861" t="s">
        <v>6520</v>
      </c>
    </row>
    <row r="862" spans="2:5" x14ac:dyDescent="0.2">
      <c r="B862">
        <f>COUNTIF(D$3:D862,D862)</f>
        <v>1</v>
      </c>
      <c r="C862">
        <v>969</v>
      </c>
      <c r="D862" t="s">
        <v>7828</v>
      </c>
      <c r="E862" t="s">
        <v>6521</v>
      </c>
    </row>
    <row r="863" spans="2:5" x14ac:dyDescent="0.2">
      <c r="B863">
        <f>COUNTIF(D$3:D863,D863)</f>
        <v>1</v>
      </c>
      <c r="C863">
        <v>970</v>
      </c>
      <c r="D863" t="s">
        <v>7829</v>
      </c>
      <c r="E863" t="s">
        <v>6522</v>
      </c>
    </row>
    <row r="864" spans="2:5" x14ac:dyDescent="0.2">
      <c r="B864">
        <f>COUNTIF(D$3:D864,D864)</f>
        <v>1</v>
      </c>
      <c r="C864">
        <v>479</v>
      </c>
      <c r="D864" t="s">
        <v>7441</v>
      </c>
      <c r="E864" t="s">
        <v>6054</v>
      </c>
    </row>
    <row r="865" spans="2:5" x14ac:dyDescent="0.2">
      <c r="B865">
        <f>COUNTIF(D$3:D865,D865)</f>
        <v>1</v>
      </c>
      <c r="C865">
        <v>480</v>
      </c>
      <c r="D865" t="s">
        <v>7442</v>
      </c>
      <c r="E865" t="s">
        <v>6055</v>
      </c>
    </row>
    <row r="866" spans="2:5" x14ac:dyDescent="0.2">
      <c r="B866">
        <f>COUNTIF(D$3:D866,D866)</f>
        <v>1</v>
      </c>
      <c r="C866">
        <v>481</v>
      </c>
      <c r="D866" t="s">
        <v>7443</v>
      </c>
      <c r="E866" t="s">
        <v>6058</v>
      </c>
    </row>
    <row r="867" spans="2:5" x14ac:dyDescent="0.2">
      <c r="B867">
        <f>COUNTIF(D$3:D867,D867)</f>
        <v>1</v>
      </c>
      <c r="C867">
        <v>482</v>
      </c>
      <c r="D867" t="s">
        <v>7444</v>
      </c>
      <c r="E867" t="s">
        <v>6059</v>
      </c>
    </row>
    <row r="868" spans="2:5" x14ac:dyDescent="0.2">
      <c r="B868">
        <f>COUNTIF(D$3:D868,D868)</f>
        <v>1</v>
      </c>
      <c r="C868">
        <v>483</v>
      </c>
      <c r="D868" t="s">
        <v>7445</v>
      </c>
      <c r="E868" t="s">
        <v>6060</v>
      </c>
    </row>
    <row r="869" spans="2:5" x14ac:dyDescent="0.2">
      <c r="B869">
        <f>COUNTIF(D$3:D869,D869)</f>
        <v>1</v>
      </c>
      <c r="C869">
        <v>461</v>
      </c>
      <c r="D869" t="s">
        <v>7434</v>
      </c>
      <c r="E869" t="s">
        <v>6054</v>
      </c>
    </row>
    <row r="870" spans="2:5" x14ac:dyDescent="0.2">
      <c r="B870">
        <f>COUNTIF(D$3:D870,D870)</f>
        <v>2</v>
      </c>
      <c r="C870">
        <v>462</v>
      </c>
      <c r="D870" t="s">
        <v>7434</v>
      </c>
      <c r="E870" t="s">
        <v>6054</v>
      </c>
    </row>
    <row r="871" spans="2:5" x14ac:dyDescent="0.2">
      <c r="B871">
        <f>COUNTIF(D$3:D871,D871)</f>
        <v>3</v>
      </c>
      <c r="C871">
        <v>463</v>
      </c>
      <c r="D871" t="s">
        <v>7434</v>
      </c>
      <c r="E871" t="s">
        <v>6054</v>
      </c>
    </row>
    <row r="872" spans="2:5" x14ac:dyDescent="0.2">
      <c r="B872">
        <f>COUNTIF(D$3:D872,D872)</f>
        <v>1</v>
      </c>
      <c r="C872">
        <v>464</v>
      </c>
      <c r="D872" t="s">
        <v>7435</v>
      </c>
      <c r="E872" t="s">
        <v>6055</v>
      </c>
    </row>
    <row r="873" spans="2:5" x14ac:dyDescent="0.2">
      <c r="B873">
        <f>COUNTIF(D$3:D873,D873)</f>
        <v>2</v>
      </c>
      <c r="C873">
        <v>465</v>
      </c>
      <c r="D873" t="s">
        <v>7435</v>
      </c>
      <c r="E873" t="s">
        <v>6055</v>
      </c>
    </row>
    <row r="874" spans="2:5" x14ac:dyDescent="0.2">
      <c r="B874">
        <f>COUNTIF(D$3:D874,D874)</f>
        <v>3</v>
      </c>
      <c r="C874">
        <v>466</v>
      </c>
      <c r="D874" t="s">
        <v>7435</v>
      </c>
      <c r="E874" t="s">
        <v>6055</v>
      </c>
    </row>
    <row r="875" spans="2:5" x14ac:dyDescent="0.2">
      <c r="B875">
        <f>COUNTIF(D$3:D875,D875)</f>
        <v>1</v>
      </c>
      <c r="C875">
        <v>467</v>
      </c>
      <c r="D875" t="s">
        <v>7436</v>
      </c>
      <c r="E875" t="s">
        <v>6056</v>
      </c>
    </row>
    <row r="876" spans="2:5" x14ac:dyDescent="0.2">
      <c r="B876">
        <f>COUNTIF(D$3:D876,D876)</f>
        <v>1</v>
      </c>
      <c r="C876">
        <v>468</v>
      </c>
      <c r="D876" t="s">
        <v>7437</v>
      </c>
      <c r="E876" t="s">
        <v>6057</v>
      </c>
    </row>
    <row r="877" spans="2:5" x14ac:dyDescent="0.2">
      <c r="B877">
        <f>COUNTIF(D$3:D877,D877)</f>
        <v>2</v>
      </c>
      <c r="C877">
        <v>469</v>
      </c>
      <c r="D877" t="s">
        <v>7437</v>
      </c>
      <c r="E877" t="s">
        <v>6057</v>
      </c>
    </row>
    <row r="878" spans="2:5" x14ac:dyDescent="0.2">
      <c r="B878">
        <f>COUNTIF(D$3:D878,D878)</f>
        <v>1</v>
      </c>
      <c r="C878">
        <v>470</v>
      </c>
      <c r="D878" t="s">
        <v>7438</v>
      </c>
      <c r="E878" t="s">
        <v>6058</v>
      </c>
    </row>
    <row r="879" spans="2:5" x14ac:dyDescent="0.2">
      <c r="B879">
        <f>COUNTIF(D$3:D879,D879)</f>
        <v>2</v>
      </c>
      <c r="C879">
        <v>471</v>
      </c>
      <c r="D879" t="s">
        <v>7438</v>
      </c>
      <c r="E879" t="s">
        <v>6058</v>
      </c>
    </row>
    <row r="880" spans="2:5" x14ac:dyDescent="0.2">
      <c r="B880">
        <f>COUNTIF(D$3:D880,D880)</f>
        <v>3</v>
      </c>
      <c r="C880">
        <v>472</v>
      </c>
      <c r="D880" t="s">
        <v>7438</v>
      </c>
      <c r="E880" t="s">
        <v>6058</v>
      </c>
    </row>
    <row r="881" spans="2:5" x14ac:dyDescent="0.2">
      <c r="B881">
        <f>COUNTIF(D$3:D881,D881)</f>
        <v>1</v>
      </c>
      <c r="C881">
        <v>473</v>
      </c>
      <c r="D881" t="s">
        <v>7439</v>
      </c>
      <c r="E881" t="s">
        <v>6059</v>
      </c>
    </row>
    <row r="882" spans="2:5" x14ac:dyDescent="0.2">
      <c r="B882">
        <f>COUNTIF(D$3:D882,D882)</f>
        <v>2</v>
      </c>
      <c r="C882">
        <v>474</v>
      </c>
      <c r="D882" t="s">
        <v>7439</v>
      </c>
      <c r="E882" t="s">
        <v>6059</v>
      </c>
    </row>
    <row r="883" spans="2:5" x14ac:dyDescent="0.2">
      <c r="B883">
        <f>COUNTIF(D$3:D883,D883)</f>
        <v>3</v>
      </c>
      <c r="C883">
        <v>475</v>
      </c>
      <c r="D883" t="s">
        <v>7439</v>
      </c>
      <c r="E883" t="s">
        <v>6059</v>
      </c>
    </row>
    <row r="884" spans="2:5" x14ac:dyDescent="0.2">
      <c r="B884">
        <f>COUNTIF(D$3:D884,D884)</f>
        <v>1</v>
      </c>
      <c r="C884">
        <v>476</v>
      </c>
      <c r="D884" t="s">
        <v>7440</v>
      </c>
      <c r="E884" t="s">
        <v>6060</v>
      </c>
    </row>
    <row r="885" spans="2:5" x14ac:dyDescent="0.2">
      <c r="B885">
        <f>COUNTIF(D$3:D885,D885)</f>
        <v>2</v>
      </c>
      <c r="C885">
        <v>477</v>
      </c>
      <c r="D885" t="s">
        <v>7440</v>
      </c>
      <c r="E885" t="s">
        <v>6060</v>
      </c>
    </row>
    <row r="886" spans="2:5" x14ac:dyDescent="0.2">
      <c r="B886">
        <f>COUNTIF(D$3:D886,D886)</f>
        <v>3</v>
      </c>
      <c r="C886">
        <v>478</v>
      </c>
      <c r="D886" t="s">
        <v>7440</v>
      </c>
      <c r="E886" t="s">
        <v>6060</v>
      </c>
    </row>
    <row r="887" spans="2:5" x14ac:dyDescent="0.2">
      <c r="B887">
        <f>COUNTIF(D$3:D887,D887)</f>
        <v>1</v>
      </c>
      <c r="C887">
        <v>257</v>
      </c>
      <c r="D887" t="s">
        <v>7250</v>
      </c>
      <c r="E887" t="s">
        <v>5856</v>
      </c>
    </row>
    <row r="888" spans="2:5" x14ac:dyDescent="0.2">
      <c r="B888">
        <f>COUNTIF(D$3:D888,D888)</f>
        <v>1</v>
      </c>
      <c r="C888">
        <v>258</v>
      </c>
      <c r="D888" t="s">
        <v>7251</v>
      </c>
      <c r="E888" t="s">
        <v>5857</v>
      </c>
    </row>
    <row r="889" spans="2:5" x14ac:dyDescent="0.2">
      <c r="B889">
        <f>COUNTIF(D$3:D889,D889)</f>
        <v>1</v>
      </c>
      <c r="C889">
        <v>1233</v>
      </c>
      <c r="D889" t="s">
        <v>8019</v>
      </c>
      <c r="E889" t="s">
        <v>6765</v>
      </c>
    </row>
    <row r="890" spans="2:5" x14ac:dyDescent="0.2">
      <c r="B890">
        <f>COUNTIF(D$3:D890,D890)</f>
        <v>1</v>
      </c>
      <c r="C890">
        <v>971</v>
      </c>
      <c r="D890" t="s">
        <v>7830</v>
      </c>
      <c r="E890" t="s">
        <v>6523</v>
      </c>
    </row>
    <row r="891" spans="2:5" x14ac:dyDescent="0.2">
      <c r="B891">
        <f>COUNTIF(D$3:D891,D891)</f>
        <v>1</v>
      </c>
      <c r="C891">
        <v>259</v>
      </c>
      <c r="D891" t="s">
        <v>7252</v>
      </c>
      <c r="E891" t="s">
        <v>5858</v>
      </c>
    </row>
    <row r="892" spans="2:5" x14ac:dyDescent="0.2">
      <c r="B892">
        <f>COUNTIF(D$3:D892,D892)</f>
        <v>1</v>
      </c>
      <c r="C892">
        <v>915</v>
      </c>
      <c r="D892" t="s">
        <v>7789</v>
      </c>
      <c r="E892" t="s">
        <v>6478</v>
      </c>
    </row>
    <row r="893" spans="2:5" x14ac:dyDescent="0.2">
      <c r="B893">
        <f>COUNTIF(D$3:D893,D893)</f>
        <v>1</v>
      </c>
      <c r="C893">
        <v>1234</v>
      </c>
      <c r="D893" t="s">
        <v>8020</v>
      </c>
      <c r="E893" t="s">
        <v>6766</v>
      </c>
    </row>
    <row r="894" spans="2:5" x14ac:dyDescent="0.2">
      <c r="B894">
        <f>COUNTIF(D$3:D894,D894)</f>
        <v>1</v>
      </c>
      <c r="C894">
        <v>916</v>
      </c>
      <c r="D894" t="s">
        <v>7790</v>
      </c>
      <c r="E894" t="s">
        <v>6479</v>
      </c>
    </row>
    <row r="895" spans="2:5" x14ac:dyDescent="0.2">
      <c r="B895">
        <f>COUNTIF(D$3:D895,D895)</f>
        <v>1</v>
      </c>
      <c r="C895">
        <v>917</v>
      </c>
      <c r="D895" t="s">
        <v>7791</v>
      </c>
      <c r="E895" t="s">
        <v>6480</v>
      </c>
    </row>
    <row r="896" spans="2:5" x14ac:dyDescent="0.2">
      <c r="B896">
        <f>COUNTIF(D$3:D896,D896)</f>
        <v>1</v>
      </c>
      <c r="C896">
        <v>1209</v>
      </c>
      <c r="D896" t="s">
        <v>7998</v>
      </c>
      <c r="E896" t="s">
        <v>6741</v>
      </c>
    </row>
    <row r="897" spans="2:5" x14ac:dyDescent="0.2">
      <c r="B897">
        <f>COUNTIF(D$3:D897,D897)</f>
        <v>1</v>
      </c>
      <c r="C897">
        <v>1210</v>
      </c>
      <c r="D897" t="s">
        <v>7999</v>
      </c>
      <c r="E897" t="s">
        <v>6742</v>
      </c>
    </row>
    <row r="898" spans="2:5" x14ac:dyDescent="0.2">
      <c r="B898">
        <f>COUNTIF(D$3:D898,D898)</f>
        <v>1</v>
      </c>
      <c r="C898">
        <v>260</v>
      </c>
      <c r="D898" t="s">
        <v>7253</v>
      </c>
      <c r="E898" t="s">
        <v>5859</v>
      </c>
    </row>
    <row r="899" spans="2:5" x14ac:dyDescent="0.2">
      <c r="B899">
        <f>COUNTIF(D$3:D899,D899)</f>
        <v>1</v>
      </c>
      <c r="C899">
        <v>261</v>
      </c>
      <c r="D899" t="s">
        <v>7254</v>
      </c>
      <c r="E899" t="s">
        <v>5860</v>
      </c>
    </row>
    <row r="900" spans="2:5" x14ac:dyDescent="0.2">
      <c r="B900">
        <f>COUNTIF(D$3:D900,D900)</f>
        <v>1</v>
      </c>
      <c r="C900">
        <v>262</v>
      </c>
      <c r="D900" t="s">
        <v>7255</v>
      </c>
      <c r="E900" t="s">
        <v>5861</v>
      </c>
    </row>
    <row r="901" spans="2:5" x14ac:dyDescent="0.2">
      <c r="B901">
        <f>COUNTIF(D$3:D901,D901)</f>
        <v>1</v>
      </c>
      <c r="C901">
        <v>1235</v>
      </c>
      <c r="D901" t="s">
        <v>8021</v>
      </c>
      <c r="E901" t="s">
        <v>6767</v>
      </c>
    </row>
    <row r="902" spans="2:5" x14ac:dyDescent="0.2">
      <c r="B902">
        <f>COUNTIF(D$3:D902,D902)</f>
        <v>1</v>
      </c>
      <c r="C902">
        <v>972</v>
      </c>
      <c r="D902" t="s">
        <v>7831</v>
      </c>
      <c r="E902" t="s">
        <v>6524</v>
      </c>
    </row>
    <row r="903" spans="2:5" x14ac:dyDescent="0.2">
      <c r="B903">
        <f>COUNTIF(D$3:D903,D903)</f>
        <v>1</v>
      </c>
      <c r="C903">
        <v>263</v>
      </c>
      <c r="D903" t="s">
        <v>7256</v>
      </c>
      <c r="E903" t="s">
        <v>5862</v>
      </c>
    </row>
    <row r="904" spans="2:5" x14ac:dyDescent="0.2">
      <c r="B904">
        <f>COUNTIF(D$3:D904,D904)</f>
        <v>1</v>
      </c>
      <c r="C904">
        <v>973</v>
      </c>
      <c r="D904" t="s">
        <v>7832</v>
      </c>
      <c r="E904" t="s">
        <v>6525</v>
      </c>
    </row>
    <row r="905" spans="2:5" x14ac:dyDescent="0.2">
      <c r="B905">
        <f>COUNTIF(D$3:D905,D905)</f>
        <v>1</v>
      </c>
      <c r="C905">
        <v>264</v>
      </c>
      <c r="D905" t="s">
        <v>7257</v>
      </c>
      <c r="E905" t="s">
        <v>5863</v>
      </c>
    </row>
    <row r="906" spans="2:5" x14ac:dyDescent="0.2">
      <c r="B906">
        <f>COUNTIF(D$3:D906,D906)</f>
        <v>1</v>
      </c>
      <c r="C906">
        <v>265</v>
      </c>
      <c r="D906" t="s">
        <v>7258</v>
      </c>
      <c r="E906" t="s">
        <v>5864</v>
      </c>
    </row>
    <row r="907" spans="2:5" x14ac:dyDescent="0.2">
      <c r="B907">
        <f>COUNTIF(D$3:D907,D907)</f>
        <v>1</v>
      </c>
      <c r="C907">
        <v>266</v>
      </c>
      <c r="D907" t="s">
        <v>7259</v>
      </c>
      <c r="E907" t="s">
        <v>5865</v>
      </c>
    </row>
    <row r="908" spans="2:5" x14ac:dyDescent="0.2">
      <c r="B908">
        <f>COUNTIF(D$3:D908,D908)</f>
        <v>1</v>
      </c>
      <c r="C908">
        <v>1211</v>
      </c>
      <c r="D908" t="s">
        <v>8000</v>
      </c>
      <c r="E908" t="s">
        <v>6743</v>
      </c>
    </row>
    <row r="909" spans="2:5" x14ac:dyDescent="0.2">
      <c r="B909">
        <f>COUNTIF(D$3:D909,D909)</f>
        <v>1</v>
      </c>
      <c r="C909">
        <v>918</v>
      </c>
      <c r="D909" t="s">
        <v>7792</v>
      </c>
      <c r="E909" t="s">
        <v>6481</v>
      </c>
    </row>
    <row r="910" spans="2:5" x14ac:dyDescent="0.2">
      <c r="B910">
        <f>COUNTIF(D$3:D910,D910)</f>
        <v>1</v>
      </c>
      <c r="C910">
        <v>919</v>
      </c>
      <c r="D910" t="s">
        <v>7793</v>
      </c>
      <c r="E910" t="s">
        <v>6482</v>
      </c>
    </row>
    <row r="911" spans="2:5" x14ac:dyDescent="0.2">
      <c r="B911">
        <f>COUNTIF(D$3:D911,D911)</f>
        <v>1</v>
      </c>
      <c r="C911">
        <v>920</v>
      </c>
      <c r="D911" t="s">
        <v>7794</v>
      </c>
      <c r="E911" t="s">
        <v>6483</v>
      </c>
    </row>
    <row r="912" spans="2:5" x14ac:dyDescent="0.2">
      <c r="B912">
        <f>COUNTIF(D$3:D912,D912)</f>
        <v>2</v>
      </c>
      <c r="C912">
        <v>921</v>
      </c>
      <c r="D912" t="s">
        <v>7794</v>
      </c>
      <c r="E912" t="s">
        <v>6483</v>
      </c>
    </row>
    <row r="913" spans="2:5" x14ac:dyDescent="0.2">
      <c r="B913">
        <f>COUNTIF(D$3:D913,D913)</f>
        <v>1</v>
      </c>
      <c r="C913">
        <v>1236</v>
      </c>
      <c r="D913" t="s">
        <v>8022</v>
      </c>
      <c r="E913" t="s">
        <v>6768</v>
      </c>
    </row>
    <row r="914" spans="2:5" x14ac:dyDescent="0.2">
      <c r="B914">
        <f>COUNTIF(D$3:D914,D914)</f>
        <v>1</v>
      </c>
      <c r="C914">
        <v>1212</v>
      </c>
      <c r="D914" t="s">
        <v>8001</v>
      </c>
      <c r="E914" t="s">
        <v>6744</v>
      </c>
    </row>
    <row r="915" spans="2:5" x14ac:dyDescent="0.2">
      <c r="B915">
        <f>COUNTIF(D$3:D915,D915)</f>
        <v>1</v>
      </c>
      <c r="C915">
        <v>922</v>
      </c>
      <c r="D915" t="s">
        <v>7795</v>
      </c>
      <c r="E915" t="s">
        <v>6484</v>
      </c>
    </row>
    <row r="916" spans="2:5" x14ac:dyDescent="0.2">
      <c r="B916">
        <f>COUNTIF(D$3:D916,D916)</f>
        <v>1</v>
      </c>
      <c r="C916">
        <v>923</v>
      </c>
      <c r="D916" t="s">
        <v>7796</v>
      </c>
      <c r="E916" t="s">
        <v>6485</v>
      </c>
    </row>
    <row r="917" spans="2:5" x14ac:dyDescent="0.2">
      <c r="B917">
        <f>COUNTIF(D$3:D917,D917)</f>
        <v>2</v>
      </c>
      <c r="C917">
        <v>924</v>
      </c>
      <c r="D917" t="s">
        <v>7796</v>
      </c>
      <c r="E917" t="s">
        <v>6485</v>
      </c>
    </row>
    <row r="918" spans="2:5" x14ac:dyDescent="0.2">
      <c r="B918">
        <f>COUNTIF(D$3:D918,D918)</f>
        <v>1</v>
      </c>
      <c r="C918">
        <v>1054</v>
      </c>
      <c r="D918" t="s">
        <v>7895</v>
      </c>
      <c r="E918" t="s">
        <v>6603</v>
      </c>
    </row>
    <row r="919" spans="2:5" x14ac:dyDescent="0.2">
      <c r="B919">
        <f>COUNTIF(D$3:D919,D919)</f>
        <v>1</v>
      </c>
      <c r="C919">
        <v>635</v>
      </c>
      <c r="D919" t="s">
        <v>7570</v>
      </c>
      <c r="E919" t="s">
        <v>6209</v>
      </c>
    </row>
    <row r="920" spans="2:5" x14ac:dyDescent="0.2">
      <c r="B920">
        <f>COUNTIF(D$3:D920,D920)</f>
        <v>1</v>
      </c>
      <c r="C920">
        <v>9</v>
      </c>
      <c r="D920" t="s">
        <v>7022</v>
      </c>
      <c r="E920" t="s">
        <v>5623</v>
      </c>
    </row>
    <row r="921" spans="2:5" x14ac:dyDescent="0.2">
      <c r="B921">
        <f>COUNTIF(D$3:D921,D921)</f>
        <v>1</v>
      </c>
      <c r="C921">
        <v>587</v>
      </c>
      <c r="D921" t="s">
        <v>7529</v>
      </c>
      <c r="E921" t="s">
        <v>6163</v>
      </c>
    </row>
    <row r="922" spans="2:5" x14ac:dyDescent="0.2">
      <c r="B922">
        <f>COUNTIF(D$3:D922,D922)</f>
        <v>1</v>
      </c>
      <c r="C922">
        <v>10</v>
      </c>
      <c r="D922" t="s">
        <v>7023</v>
      </c>
      <c r="E922" t="s">
        <v>5624</v>
      </c>
    </row>
    <row r="923" spans="2:5" x14ac:dyDescent="0.2">
      <c r="B923">
        <f>COUNTIF(D$3:D923,D923)</f>
        <v>1</v>
      </c>
      <c r="C923">
        <v>93</v>
      </c>
      <c r="D923" t="s">
        <v>7104</v>
      </c>
      <c r="E923" t="s">
        <v>5706</v>
      </c>
    </row>
    <row r="924" spans="2:5" x14ac:dyDescent="0.2">
      <c r="B924">
        <f>COUNTIF(D$3:D924,D924)</f>
        <v>1</v>
      </c>
      <c r="C924">
        <v>94</v>
      </c>
      <c r="D924" t="s">
        <v>7105</v>
      </c>
      <c r="E924" t="s">
        <v>5707</v>
      </c>
    </row>
    <row r="925" spans="2:5" x14ac:dyDescent="0.2">
      <c r="B925">
        <f>COUNTIF(D$3:D925,D925)</f>
        <v>2</v>
      </c>
      <c r="C925">
        <v>95</v>
      </c>
      <c r="D925" t="s">
        <v>7105</v>
      </c>
      <c r="E925" t="s">
        <v>5707</v>
      </c>
    </row>
    <row r="926" spans="2:5" x14ac:dyDescent="0.2">
      <c r="B926">
        <f>COUNTIF(D$3:D926,D926)</f>
        <v>1</v>
      </c>
      <c r="C926">
        <v>96</v>
      </c>
      <c r="D926" t="s">
        <v>7106</v>
      </c>
      <c r="E926" t="s">
        <v>5708</v>
      </c>
    </row>
    <row r="927" spans="2:5" x14ac:dyDescent="0.2">
      <c r="B927">
        <f>COUNTIF(D$3:D927,D927)</f>
        <v>2</v>
      </c>
      <c r="C927">
        <v>97</v>
      </c>
      <c r="D927" t="s">
        <v>7106</v>
      </c>
      <c r="E927" t="s">
        <v>5708</v>
      </c>
    </row>
    <row r="928" spans="2:5" x14ac:dyDescent="0.2">
      <c r="B928">
        <f>COUNTIF(D$3:D928,D928)</f>
        <v>1</v>
      </c>
      <c r="C928">
        <v>98</v>
      </c>
      <c r="D928" t="s">
        <v>7107</v>
      </c>
      <c r="E928" t="s">
        <v>5709</v>
      </c>
    </row>
    <row r="929" spans="2:5" x14ac:dyDescent="0.2">
      <c r="B929">
        <f>COUNTIF(D$3:D929,D929)</f>
        <v>1</v>
      </c>
      <c r="C929">
        <v>99</v>
      </c>
      <c r="D929" t="s">
        <v>7108</v>
      </c>
      <c r="E929" t="s">
        <v>5710</v>
      </c>
    </row>
    <row r="930" spans="2:5" x14ac:dyDescent="0.2">
      <c r="B930">
        <f>COUNTIF(D$3:D930,D930)</f>
        <v>2</v>
      </c>
      <c r="C930">
        <v>100</v>
      </c>
      <c r="D930" t="s">
        <v>7108</v>
      </c>
      <c r="E930" t="s">
        <v>5710</v>
      </c>
    </row>
    <row r="931" spans="2:5" x14ac:dyDescent="0.2">
      <c r="B931">
        <f>COUNTIF(D$3:D931,D931)</f>
        <v>1</v>
      </c>
      <c r="C931">
        <v>412</v>
      </c>
      <c r="D931" t="s">
        <v>7394</v>
      </c>
      <c r="E931" t="s">
        <v>6010</v>
      </c>
    </row>
    <row r="932" spans="2:5" x14ac:dyDescent="0.2">
      <c r="B932">
        <f>COUNTIF(D$3:D932,D932)</f>
        <v>1</v>
      </c>
      <c r="C932">
        <v>33</v>
      </c>
      <c r="D932" t="s">
        <v>7045</v>
      </c>
      <c r="E932" t="s">
        <v>5646</v>
      </c>
    </row>
    <row r="933" spans="2:5" x14ac:dyDescent="0.2">
      <c r="B933">
        <f>COUNTIF(D$3:D933,D933)</f>
        <v>1</v>
      </c>
      <c r="C933">
        <v>34</v>
      </c>
      <c r="D933" t="s">
        <v>7046</v>
      </c>
      <c r="E933" t="s">
        <v>5647</v>
      </c>
    </row>
    <row r="934" spans="2:5" x14ac:dyDescent="0.2">
      <c r="B934">
        <f>COUNTIF(D$3:D934,D934)</f>
        <v>1</v>
      </c>
      <c r="C934">
        <v>35</v>
      </c>
      <c r="D934" t="s">
        <v>7047</v>
      </c>
      <c r="E934" t="s">
        <v>5648</v>
      </c>
    </row>
    <row r="935" spans="2:5" x14ac:dyDescent="0.2">
      <c r="B935">
        <f>COUNTIF(D$3:D935,D935)</f>
        <v>1</v>
      </c>
      <c r="C935">
        <v>1408</v>
      </c>
      <c r="D935" t="s">
        <v>8182</v>
      </c>
      <c r="E935" t="s">
        <v>6937</v>
      </c>
    </row>
    <row r="936" spans="2:5" x14ac:dyDescent="0.2">
      <c r="B936">
        <f>COUNTIF(D$3:D936,D936)</f>
        <v>1</v>
      </c>
      <c r="C936">
        <v>1055</v>
      </c>
      <c r="D936" t="s">
        <v>7896</v>
      </c>
      <c r="E936" t="s">
        <v>6604</v>
      </c>
    </row>
    <row r="937" spans="2:5" x14ac:dyDescent="0.2">
      <c r="B937">
        <f>COUNTIF(D$3:D937,D937)</f>
        <v>1</v>
      </c>
      <c r="C937">
        <v>1056</v>
      </c>
      <c r="D937" t="s">
        <v>7897</v>
      </c>
      <c r="E937" t="s">
        <v>6605</v>
      </c>
    </row>
    <row r="938" spans="2:5" x14ac:dyDescent="0.2">
      <c r="B938">
        <f>COUNTIF(D$3:D938,D938)</f>
        <v>1</v>
      </c>
      <c r="C938">
        <v>1227</v>
      </c>
      <c r="D938" t="s">
        <v>8014</v>
      </c>
      <c r="E938" t="s">
        <v>6759</v>
      </c>
    </row>
    <row r="939" spans="2:5" x14ac:dyDescent="0.2">
      <c r="B939">
        <f>COUNTIF(D$3:D939,D939)</f>
        <v>1</v>
      </c>
      <c r="C939">
        <v>1379</v>
      </c>
      <c r="D939" t="s">
        <v>8155</v>
      </c>
      <c r="E939" t="s">
        <v>6910</v>
      </c>
    </row>
    <row r="940" spans="2:5" x14ac:dyDescent="0.2">
      <c r="B940">
        <f>COUNTIF(D$3:D940,D940)</f>
        <v>1</v>
      </c>
      <c r="C940">
        <v>1228</v>
      </c>
      <c r="D940" t="s">
        <v>8015</v>
      </c>
      <c r="E940" t="s">
        <v>6760</v>
      </c>
    </row>
    <row r="941" spans="2:5" x14ac:dyDescent="0.2">
      <c r="B941">
        <f>COUNTIF(D$3:D941,D941)</f>
        <v>1</v>
      </c>
      <c r="C941">
        <v>377</v>
      </c>
      <c r="D941" t="s">
        <v>7363</v>
      </c>
      <c r="E941" t="s">
        <v>5975</v>
      </c>
    </row>
    <row r="942" spans="2:5" x14ac:dyDescent="0.2">
      <c r="B942">
        <f>COUNTIF(D$3:D942,D942)</f>
        <v>1</v>
      </c>
      <c r="C942">
        <v>42</v>
      </c>
      <c r="D942" t="s">
        <v>7054</v>
      </c>
      <c r="E942" t="s">
        <v>5655</v>
      </c>
    </row>
    <row r="943" spans="2:5" x14ac:dyDescent="0.2">
      <c r="B943">
        <f>COUNTIF(D$3:D943,D943)</f>
        <v>1</v>
      </c>
      <c r="C943">
        <v>636</v>
      </c>
      <c r="D943" t="s">
        <v>7571</v>
      </c>
      <c r="E943" t="s">
        <v>6210</v>
      </c>
    </row>
    <row r="944" spans="2:5" x14ac:dyDescent="0.2">
      <c r="B944">
        <f>COUNTIF(D$3:D944,D944)</f>
        <v>1</v>
      </c>
      <c r="C944">
        <v>1380</v>
      </c>
      <c r="D944" t="s">
        <v>8156</v>
      </c>
      <c r="E944" t="s">
        <v>6911</v>
      </c>
    </row>
    <row r="945" spans="2:5" x14ac:dyDescent="0.2">
      <c r="B945">
        <f>COUNTIF(D$3:D945,D945)</f>
        <v>1</v>
      </c>
      <c r="C945">
        <v>1132</v>
      </c>
      <c r="D945" t="s">
        <v>7947</v>
      </c>
      <c r="E945" t="s">
        <v>6677</v>
      </c>
    </row>
    <row r="946" spans="2:5" x14ac:dyDescent="0.2">
      <c r="B946">
        <f>COUNTIF(D$3:D946,D946)</f>
        <v>1</v>
      </c>
      <c r="C946">
        <v>1003</v>
      </c>
      <c r="D946" t="s">
        <v>7860</v>
      </c>
      <c r="E946" t="s">
        <v>6555</v>
      </c>
    </row>
    <row r="947" spans="2:5" x14ac:dyDescent="0.2">
      <c r="B947">
        <f>COUNTIF(D$3:D947,D947)</f>
        <v>1</v>
      </c>
      <c r="C947">
        <v>1057</v>
      </c>
      <c r="D947" t="s">
        <v>7898</v>
      </c>
      <c r="E947" t="s">
        <v>6606</v>
      </c>
    </row>
    <row r="948" spans="2:5" x14ac:dyDescent="0.2">
      <c r="B948">
        <f>COUNTIF(D$3:D948,D948)</f>
        <v>1</v>
      </c>
      <c r="C948">
        <v>1098</v>
      </c>
      <c r="D948" t="s">
        <v>7927</v>
      </c>
      <c r="E948" t="s">
        <v>6643</v>
      </c>
    </row>
    <row r="949" spans="2:5" x14ac:dyDescent="0.2">
      <c r="B949">
        <f>COUNTIF(D$3:D949,D949)</f>
        <v>1</v>
      </c>
      <c r="C949">
        <v>378</v>
      </c>
      <c r="D949" t="s">
        <v>7364</v>
      </c>
      <c r="E949" t="s">
        <v>5976</v>
      </c>
    </row>
    <row r="950" spans="2:5" x14ac:dyDescent="0.2">
      <c r="B950">
        <f>COUNTIF(D$3:D950,D950)</f>
        <v>1</v>
      </c>
      <c r="C950">
        <v>77</v>
      </c>
      <c r="D950" t="s">
        <v>7089</v>
      </c>
      <c r="E950" t="s">
        <v>5690</v>
      </c>
    </row>
    <row r="951" spans="2:5" x14ac:dyDescent="0.2">
      <c r="B951">
        <f>COUNTIF(D$3:D951,D951)</f>
        <v>1</v>
      </c>
      <c r="C951">
        <v>11</v>
      </c>
      <c r="D951" t="s">
        <v>7024</v>
      </c>
      <c r="E951" t="s">
        <v>5625</v>
      </c>
    </row>
    <row r="952" spans="2:5" x14ac:dyDescent="0.2">
      <c r="B952">
        <f>COUNTIF(D$3:D952,D952)</f>
        <v>2</v>
      </c>
      <c r="C952">
        <v>1058</v>
      </c>
      <c r="D952" t="s">
        <v>7024</v>
      </c>
      <c r="E952" t="s">
        <v>6607</v>
      </c>
    </row>
    <row r="953" spans="2:5" x14ac:dyDescent="0.2">
      <c r="B953">
        <f>COUNTIF(D$3:D953,D953)</f>
        <v>1</v>
      </c>
      <c r="C953">
        <v>1299</v>
      </c>
      <c r="D953" t="s">
        <v>8082</v>
      </c>
      <c r="E953" t="s">
        <v>6830</v>
      </c>
    </row>
    <row r="954" spans="2:5" x14ac:dyDescent="0.2">
      <c r="B954">
        <f>COUNTIF(D$3:D954,D954)</f>
        <v>1</v>
      </c>
      <c r="C954">
        <v>656</v>
      </c>
      <c r="D954" t="s">
        <v>7583</v>
      </c>
      <c r="E954" t="s">
        <v>6228</v>
      </c>
    </row>
    <row r="955" spans="2:5" x14ac:dyDescent="0.2">
      <c r="B955">
        <f>COUNTIF(D$3:D955,D955)</f>
        <v>1</v>
      </c>
      <c r="C955">
        <v>952</v>
      </c>
      <c r="D955" t="s">
        <v>7813</v>
      </c>
      <c r="E955" t="s">
        <v>6504</v>
      </c>
    </row>
    <row r="956" spans="2:5" x14ac:dyDescent="0.2">
      <c r="B956">
        <f>COUNTIF(D$3:D956,D956)</f>
        <v>1</v>
      </c>
      <c r="C956">
        <v>244</v>
      </c>
      <c r="D956" t="s">
        <v>7237</v>
      </c>
      <c r="E956" t="s">
        <v>5843</v>
      </c>
    </row>
    <row r="957" spans="2:5" x14ac:dyDescent="0.2">
      <c r="B957">
        <f>COUNTIF(D$3:D957,D957)</f>
        <v>1</v>
      </c>
      <c r="C957">
        <v>62</v>
      </c>
      <c r="D957" t="s">
        <v>7074</v>
      </c>
      <c r="E957" t="s">
        <v>5675</v>
      </c>
    </row>
    <row r="958" spans="2:5" x14ac:dyDescent="0.2">
      <c r="B958">
        <f>COUNTIF(D$3:D958,D958)</f>
        <v>1</v>
      </c>
      <c r="C958">
        <v>1333</v>
      </c>
      <c r="D958" t="s">
        <v>8115</v>
      </c>
      <c r="E958" t="s">
        <v>6864</v>
      </c>
    </row>
    <row r="959" spans="2:5" x14ac:dyDescent="0.2">
      <c r="B959">
        <f>COUNTIF(D$3:D959,D959)</f>
        <v>1</v>
      </c>
      <c r="C959">
        <v>1204</v>
      </c>
      <c r="D959" t="s">
        <v>7994</v>
      </c>
      <c r="E959" t="s">
        <v>6736</v>
      </c>
    </row>
    <row r="960" spans="2:5" x14ac:dyDescent="0.2">
      <c r="B960">
        <f>COUNTIF(D$3:D960,D960)</f>
        <v>1</v>
      </c>
      <c r="C960">
        <v>1468</v>
      </c>
      <c r="D960" t="s">
        <v>8234</v>
      </c>
      <c r="E960" t="s">
        <v>6997</v>
      </c>
    </row>
    <row r="961" spans="2:5" x14ac:dyDescent="0.2">
      <c r="B961">
        <f>COUNTIF(D$3:D961,D961)</f>
        <v>1</v>
      </c>
      <c r="C961">
        <v>1469</v>
      </c>
      <c r="D961" t="s">
        <v>8235</v>
      </c>
      <c r="E961" t="s">
        <v>6998</v>
      </c>
    </row>
    <row r="962" spans="2:5" x14ac:dyDescent="0.2">
      <c r="B962">
        <f>COUNTIF(D$3:D962,D962)</f>
        <v>1</v>
      </c>
      <c r="C962">
        <v>1334</v>
      </c>
      <c r="D962" t="s">
        <v>8116</v>
      </c>
      <c r="E962" t="s">
        <v>6865</v>
      </c>
    </row>
    <row r="963" spans="2:5" x14ac:dyDescent="0.2">
      <c r="B963">
        <f>COUNTIF(D$3:D963,D963)</f>
        <v>1</v>
      </c>
      <c r="C963">
        <v>588</v>
      </c>
      <c r="D963" t="s">
        <v>7530</v>
      </c>
      <c r="E963" t="s">
        <v>6164</v>
      </c>
    </row>
    <row r="964" spans="2:5" x14ac:dyDescent="0.2">
      <c r="B964">
        <f>COUNTIF(D$3:D964,D964)</f>
        <v>1</v>
      </c>
      <c r="C964">
        <v>578</v>
      </c>
      <c r="D964" t="s">
        <v>7522</v>
      </c>
      <c r="E964" t="s">
        <v>6154</v>
      </c>
    </row>
    <row r="965" spans="2:5" x14ac:dyDescent="0.2">
      <c r="B965">
        <f>COUNTIF(D$3:D965,D965)</f>
        <v>1</v>
      </c>
      <c r="C965">
        <v>1229</v>
      </c>
      <c r="D965" t="s">
        <v>8016</v>
      </c>
      <c r="E965" t="s">
        <v>6761</v>
      </c>
    </row>
    <row r="966" spans="2:5" x14ac:dyDescent="0.2">
      <c r="B966">
        <f>COUNTIF(D$3:D966,D966)</f>
        <v>1</v>
      </c>
      <c r="C966">
        <v>101</v>
      </c>
      <c r="D966" t="s">
        <v>7109</v>
      </c>
      <c r="E966" t="s">
        <v>5711</v>
      </c>
    </row>
    <row r="967" spans="2:5" x14ac:dyDescent="0.2">
      <c r="B967">
        <f>COUNTIF(D$3:D967,D967)</f>
        <v>1</v>
      </c>
      <c r="C967">
        <v>102</v>
      </c>
      <c r="D967" t="s">
        <v>7110</v>
      </c>
      <c r="E967" t="s">
        <v>5712</v>
      </c>
    </row>
    <row r="968" spans="2:5" x14ac:dyDescent="0.2">
      <c r="B968">
        <f>COUNTIF(D$3:D968,D968)</f>
        <v>2</v>
      </c>
      <c r="C968">
        <v>103</v>
      </c>
      <c r="D968" t="s">
        <v>7110</v>
      </c>
      <c r="E968" t="s">
        <v>5712</v>
      </c>
    </row>
    <row r="969" spans="2:5" x14ac:dyDescent="0.2">
      <c r="B969">
        <f>COUNTIF(D$3:D969,D969)</f>
        <v>1</v>
      </c>
      <c r="C969">
        <v>279</v>
      </c>
      <c r="D969" t="s">
        <v>7271</v>
      </c>
      <c r="E969" t="s">
        <v>5878</v>
      </c>
    </row>
    <row r="970" spans="2:5" x14ac:dyDescent="0.2">
      <c r="B970">
        <f>COUNTIF(D$3:D970,D970)</f>
        <v>1</v>
      </c>
      <c r="C970">
        <v>444</v>
      </c>
      <c r="D970" t="s">
        <v>7420</v>
      </c>
      <c r="E970" t="s">
        <v>6039</v>
      </c>
    </row>
    <row r="971" spans="2:5" x14ac:dyDescent="0.2">
      <c r="B971">
        <f>COUNTIF(D$3:D971,D971)</f>
        <v>1</v>
      </c>
      <c r="C971">
        <v>518</v>
      </c>
      <c r="D971" t="s">
        <v>7471</v>
      </c>
      <c r="E971" t="s">
        <v>6095</v>
      </c>
    </row>
    <row r="972" spans="2:5" x14ac:dyDescent="0.2">
      <c r="B972">
        <f>COUNTIF(D$3:D972,D972)</f>
        <v>1</v>
      </c>
      <c r="C972">
        <v>1215</v>
      </c>
      <c r="D972" t="s">
        <v>8004</v>
      </c>
      <c r="E972" t="s">
        <v>6747</v>
      </c>
    </row>
    <row r="973" spans="2:5" x14ac:dyDescent="0.2">
      <c r="B973">
        <f>COUNTIF(D$3:D973,D973)</f>
        <v>1</v>
      </c>
      <c r="C973">
        <v>413</v>
      </c>
      <c r="D973" t="s">
        <v>7395</v>
      </c>
      <c r="E973" t="s">
        <v>6011</v>
      </c>
    </row>
    <row r="974" spans="2:5" x14ac:dyDescent="0.2">
      <c r="B974">
        <f>COUNTIF(D$3:D974,D974)</f>
        <v>1</v>
      </c>
      <c r="C974">
        <v>395</v>
      </c>
      <c r="D974" t="s">
        <v>7381</v>
      </c>
      <c r="E974" t="s">
        <v>5993</v>
      </c>
    </row>
    <row r="975" spans="2:5" x14ac:dyDescent="0.2">
      <c r="B975">
        <f>COUNTIF(D$3:D975,D975)</f>
        <v>1</v>
      </c>
      <c r="C975">
        <v>445</v>
      </c>
      <c r="D975" t="s">
        <v>7421</v>
      </c>
      <c r="E975" t="s">
        <v>6040</v>
      </c>
    </row>
    <row r="976" spans="2:5" x14ac:dyDescent="0.2">
      <c r="B976">
        <f>COUNTIF(D$3:D976,D976)</f>
        <v>1</v>
      </c>
      <c r="C976">
        <v>637</v>
      </c>
      <c r="D976" t="s">
        <v>7572</v>
      </c>
      <c r="E976" t="s">
        <v>6211</v>
      </c>
    </row>
    <row r="977" spans="2:5" x14ac:dyDescent="0.2">
      <c r="B977">
        <f>COUNTIF(D$3:D977,D977)</f>
        <v>1</v>
      </c>
      <c r="C977">
        <v>1123</v>
      </c>
      <c r="D977" t="s">
        <v>7943</v>
      </c>
      <c r="E977" t="s">
        <v>6668</v>
      </c>
    </row>
    <row r="978" spans="2:5" x14ac:dyDescent="0.2">
      <c r="B978">
        <f>COUNTIF(D$3:D978,D978)</f>
        <v>1</v>
      </c>
      <c r="C978">
        <v>869</v>
      </c>
      <c r="D978" t="s">
        <v>7750</v>
      </c>
      <c r="E978" t="s">
        <v>6432</v>
      </c>
    </row>
    <row r="979" spans="2:5" x14ac:dyDescent="0.2">
      <c r="B979">
        <f>COUNTIF(D$3:D979,D979)</f>
        <v>1</v>
      </c>
      <c r="C979">
        <v>870</v>
      </c>
      <c r="D979" t="s">
        <v>7751</v>
      </c>
      <c r="E979" t="s">
        <v>6433</v>
      </c>
    </row>
    <row r="980" spans="2:5" x14ac:dyDescent="0.2">
      <c r="B980">
        <f>COUNTIF(D$3:D980,D980)</f>
        <v>1</v>
      </c>
      <c r="C980">
        <v>360</v>
      </c>
      <c r="D980" t="s">
        <v>7346</v>
      </c>
      <c r="E980" t="s">
        <v>5958</v>
      </c>
    </row>
    <row r="981" spans="2:5" x14ac:dyDescent="0.2">
      <c r="B981">
        <f>COUNTIF(D$3:D981,D981)</f>
        <v>1</v>
      </c>
      <c r="C981">
        <v>1059</v>
      </c>
      <c r="D981" t="s">
        <v>7899</v>
      </c>
      <c r="E981" t="s">
        <v>6608</v>
      </c>
    </row>
    <row r="982" spans="2:5" x14ac:dyDescent="0.2">
      <c r="B982">
        <f>COUNTIF(D$3:D982,D982)</f>
        <v>1</v>
      </c>
      <c r="C982">
        <v>871</v>
      </c>
      <c r="D982" t="s">
        <v>7752</v>
      </c>
      <c r="E982" t="s">
        <v>6434</v>
      </c>
    </row>
    <row r="983" spans="2:5" x14ac:dyDescent="0.2">
      <c r="B983">
        <f>COUNTIF(D$3:D983,D983)</f>
        <v>1</v>
      </c>
      <c r="C983">
        <v>1040</v>
      </c>
      <c r="D983" t="s">
        <v>7884</v>
      </c>
      <c r="E983" t="s">
        <v>6590</v>
      </c>
    </row>
    <row r="984" spans="2:5" x14ac:dyDescent="0.2">
      <c r="B984">
        <f>COUNTIF(D$3:D984,D984)</f>
        <v>1</v>
      </c>
      <c r="C984">
        <v>1004</v>
      </c>
      <c r="D984" t="s">
        <v>7861</v>
      </c>
      <c r="E984" t="s">
        <v>6556</v>
      </c>
    </row>
    <row r="985" spans="2:5" x14ac:dyDescent="0.2">
      <c r="B985">
        <f>COUNTIF(D$3:D985,D985)</f>
        <v>1</v>
      </c>
      <c r="C985">
        <v>638</v>
      </c>
      <c r="D985" t="s">
        <v>7573</v>
      </c>
      <c r="E985" t="s">
        <v>6212</v>
      </c>
    </row>
    <row r="986" spans="2:5" x14ac:dyDescent="0.2">
      <c r="B986">
        <f>COUNTIF(D$3:D986,D986)</f>
        <v>1</v>
      </c>
      <c r="C986">
        <v>657</v>
      </c>
      <c r="D986" t="s">
        <v>7584</v>
      </c>
      <c r="E986" t="s">
        <v>6229</v>
      </c>
    </row>
    <row r="987" spans="2:5" x14ac:dyDescent="0.2">
      <c r="B987">
        <f>COUNTIF(D$3:D987,D987)</f>
        <v>1</v>
      </c>
      <c r="C987">
        <v>1060</v>
      </c>
      <c r="D987" t="s">
        <v>7900</v>
      </c>
      <c r="E987" t="s">
        <v>6609</v>
      </c>
    </row>
    <row r="988" spans="2:5" x14ac:dyDescent="0.2">
      <c r="B988">
        <f>COUNTIF(D$3:D988,D988)</f>
        <v>1</v>
      </c>
      <c r="C988">
        <v>335</v>
      </c>
      <c r="D988" t="s">
        <v>7325</v>
      </c>
      <c r="E988" t="s">
        <v>5934</v>
      </c>
    </row>
    <row r="989" spans="2:5" x14ac:dyDescent="0.2">
      <c r="B989">
        <f>COUNTIF(D$3:D989,D989)</f>
        <v>1</v>
      </c>
      <c r="C989">
        <v>245</v>
      </c>
      <c r="D989" t="s">
        <v>7238</v>
      </c>
      <c r="E989" t="s">
        <v>5844</v>
      </c>
    </row>
    <row r="990" spans="2:5" x14ac:dyDescent="0.2">
      <c r="B990">
        <f>COUNTIF(D$3:D990,D990)</f>
        <v>2</v>
      </c>
      <c r="C990">
        <v>327</v>
      </c>
      <c r="D990" t="s">
        <v>7238</v>
      </c>
      <c r="E990" t="s">
        <v>5926</v>
      </c>
    </row>
    <row r="991" spans="2:5" x14ac:dyDescent="0.2">
      <c r="B991">
        <f>COUNTIF(D$3:D991,D991)</f>
        <v>3</v>
      </c>
      <c r="C991">
        <v>1205</v>
      </c>
      <c r="D991" t="s">
        <v>7238</v>
      </c>
      <c r="E991" t="s">
        <v>6737</v>
      </c>
    </row>
    <row r="992" spans="2:5" x14ac:dyDescent="0.2">
      <c r="B992">
        <f>COUNTIF(D$3:D992,D992)</f>
        <v>1</v>
      </c>
      <c r="C992">
        <v>78</v>
      </c>
      <c r="D992" t="s">
        <v>7090</v>
      </c>
      <c r="E992" t="s">
        <v>5691</v>
      </c>
    </row>
    <row r="993" spans="2:5" x14ac:dyDescent="0.2">
      <c r="B993">
        <f>COUNTIF(D$3:D993,D993)</f>
        <v>1</v>
      </c>
      <c r="C993">
        <v>79</v>
      </c>
      <c r="D993" t="s">
        <v>7091</v>
      </c>
      <c r="E993" t="s">
        <v>5692</v>
      </c>
    </row>
    <row r="994" spans="2:5" x14ac:dyDescent="0.2">
      <c r="B994">
        <f>COUNTIF(D$3:D994,D994)</f>
        <v>1</v>
      </c>
      <c r="C994">
        <v>519</v>
      </c>
      <c r="D994" t="s">
        <v>7472</v>
      </c>
      <c r="E994" t="s">
        <v>6096</v>
      </c>
    </row>
    <row r="995" spans="2:5" x14ac:dyDescent="0.2">
      <c r="B995">
        <f>COUNTIF(D$3:D995,D995)</f>
        <v>1</v>
      </c>
      <c r="C995">
        <v>1300</v>
      </c>
      <c r="D995" t="s">
        <v>8083</v>
      </c>
      <c r="E995" t="s">
        <v>6831</v>
      </c>
    </row>
    <row r="996" spans="2:5" x14ac:dyDescent="0.2">
      <c r="B996">
        <f>COUNTIF(D$3:D996,D996)</f>
        <v>1</v>
      </c>
      <c r="C996">
        <v>80</v>
      </c>
      <c r="D996" t="s">
        <v>7092</v>
      </c>
      <c r="E996" t="s">
        <v>5693</v>
      </c>
    </row>
    <row r="997" spans="2:5" x14ac:dyDescent="0.2">
      <c r="B997">
        <f>COUNTIF(D$3:D997,D997)</f>
        <v>1</v>
      </c>
      <c r="C997">
        <v>104</v>
      </c>
      <c r="D997" t="s">
        <v>7111</v>
      </c>
      <c r="E997" t="s">
        <v>5713</v>
      </c>
    </row>
    <row r="998" spans="2:5" x14ac:dyDescent="0.2">
      <c r="B998">
        <f>COUNTIF(D$3:D998,D998)</f>
        <v>2</v>
      </c>
      <c r="C998">
        <v>105</v>
      </c>
      <c r="D998" t="s">
        <v>7111</v>
      </c>
      <c r="E998" t="s">
        <v>5713</v>
      </c>
    </row>
    <row r="999" spans="2:5" x14ac:dyDescent="0.2">
      <c r="B999">
        <f>COUNTIF(D$3:D999,D999)</f>
        <v>1</v>
      </c>
      <c r="C999">
        <v>379</v>
      </c>
      <c r="D999" t="s">
        <v>7365</v>
      </c>
      <c r="E999" t="s">
        <v>5977</v>
      </c>
    </row>
    <row r="1000" spans="2:5" x14ac:dyDescent="0.2">
      <c r="B1000">
        <f>COUNTIF(D$3:D1000,D1000)</f>
        <v>1</v>
      </c>
      <c r="C1000">
        <v>1278</v>
      </c>
      <c r="D1000" t="s">
        <v>8062</v>
      </c>
      <c r="E1000" t="s">
        <v>6809</v>
      </c>
    </row>
    <row r="1001" spans="2:5" x14ac:dyDescent="0.2">
      <c r="B1001">
        <f>COUNTIF(D$3:D1001,D1001)</f>
        <v>1</v>
      </c>
      <c r="C1001">
        <v>953</v>
      </c>
      <c r="D1001" t="s">
        <v>7814</v>
      </c>
      <c r="E1001" t="s">
        <v>6505</v>
      </c>
    </row>
    <row r="1002" spans="2:5" x14ac:dyDescent="0.2">
      <c r="B1002">
        <f>COUNTIF(D$3:D1002,D1002)</f>
        <v>1</v>
      </c>
      <c r="C1002">
        <v>1041</v>
      </c>
      <c r="D1002" t="s">
        <v>7885</v>
      </c>
      <c r="E1002" t="s">
        <v>6591</v>
      </c>
    </row>
    <row r="1003" spans="2:5" x14ac:dyDescent="0.2">
      <c r="B1003">
        <f>COUNTIF(D$3:D1003,D1003)</f>
        <v>1</v>
      </c>
      <c r="C1003">
        <v>1042</v>
      </c>
      <c r="D1003" t="s">
        <v>7886</v>
      </c>
      <c r="E1003" t="s">
        <v>6592</v>
      </c>
    </row>
    <row r="1004" spans="2:5" x14ac:dyDescent="0.2">
      <c r="B1004">
        <f>COUNTIF(D$3:D1004,D1004)</f>
        <v>1</v>
      </c>
      <c r="C1004">
        <v>872</v>
      </c>
      <c r="D1004" t="s">
        <v>7753</v>
      </c>
      <c r="E1004" t="s">
        <v>6435</v>
      </c>
    </row>
    <row r="1005" spans="2:5" x14ac:dyDescent="0.2">
      <c r="B1005">
        <f>COUNTIF(D$3:D1005,D1005)</f>
        <v>1</v>
      </c>
      <c r="C1005">
        <v>893</v>
      </c>
      <c r="D1005" t="s">
        <v>7770</v>
      </c>
      <c r="E1005" t="s">
        <v>6456</v>
      </c>
    </row>
    <row r="1006" spans="2:5" x14ac:dyDescent="0.2">
      <c r="B1006">
        <f>COUNTIF(D$3:D1006,D1006)</f>
        <v>1</v>
      </c>
      <c r="C1006">
        <v>639</v>
      </c>
      <c r="D1006" t="s">
        <v>7574</v>
      </c>
      <c r="E1006" t="s">
        <v>6213</v>
      </c>
    </row>
    <row r="1007" spans="2:5" x14ac:dyDescent="0.2">
      <c r="B1007">
        <f>COUNTIF(D$3:D1007,D1007)</f>
        <v>1</v>
      </c>
      <c r="C1007">
        <v>658</v>
      </c>
      <c r="D1007" t="s">
        <v>7585</v>
      </c>
      <c r="E1007" t="s">
        <v>6230</v>
      </c>
    </row>
    <row r="1008" spans="2:5" x14ac:dyDescent="0.2">
      <c r="B1008">
        <f>COUNTIF(D$3:D1008,D1008)</f>
        <v>1</v>
      </c>
      <c r="C1008">
        <v>640</v>
      </c>
      <c r="D1008" t="s">
        <v>7575</v>
      </c>
      <c r="E1008" t="s">
        <v>6214</v>
      </c>
    </row>
    <row r="1009" spans="2:5" x14ac:dyDescent="0.2">
      <c r="B1009">
        <f>COUNTIF(D$3:D1009,D1009)</f>
        <v>1</v>
      </c>
      <c r="C1009">
        <v>659</v>
      </c>
      <c r="D1009" t="s">
        <v>7586</v>
      </c>
      <c r="E1009" t="s">
        <v>6231</v>
      </c>
    </row>
    <row r="1010" spans="2:5" x14ac:dyDescent="0.2">
      <c r="B1010">
        <f>COUNTIF(D$3:D1010,D1010)</f>
        <v>2</v>
      </c>
      <c r="C1010">
        <v>873</v>
      </c>
      <c r="D1010" t="s">
        <v>7754</v>
      </c>
      <c r="E1010" t="s">
        <v>6436</v>
      </c>
    </row>
    <row r="1011" spans="2:5" x14ac:dyDescent="0.2">
      <c r="B1011">
        <f>COUNTIF(D$3:D1011,D1011)</f>
        <v>3</v>
      </c>
      <c r="C1011">
        <v>894</v>
      </c>
      <c r="D1011" t="s">
        <v>7586</v>
      </c>
      <c r="E1011" t="s">
        <v>6457</v>
      </c>
    </row>
    <row r="1012" spans="2:5" x14ac:dyDescent="0.2">
      <c r="B1012">
        <f>COUNTIF(D$3:D1012,D1012)</f>
        <v>1</v>
      </c>
      <c r="C1012">
        <v>520</v>
      </c>
      <c r="D1012" t="s">
        <v>7473</v>
      </c>
      <c r="E1012" t="s">
        <v>6097</v>
      </c>
    </row>
    <row r="1013" spans="2:5" x14ac:dyDescent="0.2">
      <c r="B1013">
        <f>COUNTIF(D$3:D1013,D1013)</f>
        <v>1</v>
      </c>
      <c r="C1013">
        <v>1111</v>
      </c>
      <c r="D1013" t="s">
        <v>7934</v>
      </c>
      <c r="E1013" t="s">
        <v>6656</v>
      </c>
    </row>
    <row r="1014" spans="2:5" x14ac:dyDescent="0.2">
      <c r="B1014">
        <f>COUNTIF(D$3:D1014,D1014)</f>
        <v>1</v>
      </c>
      <c r="C1014">
        <v>280</v>
      </c>
      <c r="D1014" t="s">
        <v>7272</v>
      </c>
      <c r="E1014" t="s">
        <v>5879</v>
      </c>
    </row>
    <row r="1015" spans="2:5" x14ac:dyDescent="0.2">
      <c r="B1015">
        <f>COUNTIF(D$3:D1015,D1015)</f>
        <v>1</v>
      </c>
      <c r="C1015">
        <v>446</v>
      </c>
      <c r="D1015" t="s">
        <v>7422</v>
      </c>
      <c r="E1015" t="s">
        <v>6041</v>
      </c>
    </row>
    <row r="1016" spans="2:5" x14ac:dyDescent="0.2">
      <c r="B1016">
        <f>COUNTIF(D$3:D1016,D1016)</f>
        <v>1</v>
      </c>
      <c r="C1016">
        <v>396</v>
      </c>
      <c r="D1016" t="s">
        <v>7382</v>
      </c>
      <c r="E1016" t="s">
        <v>5994</v>
      </c>
    </row>
    <row r="1017" spans="2:5" x14ac:dyDescent="0.2">
      <c r="B1017">
        <f>COUNTIF(D$3:D1017,D1017)</f>
        <v>1</v>
      </c>
      <c r="C1017">
        <v>423</v>
      </c>
      <c r="D1017" t="s">
        <v>7405</v>
      </c>
      <c r="E1017" t="s">
        <v>6020</v>
      </c>
    </row>
    <row r="1018" spans="2:5" x14ac:dyDescent="0.2">
      <c r="B1018">
        <f>COUNTIF(D$3:D1018,D1018)</f>
        <v>1</v>
      </c>
      <c r="C1018">
        <v>127</v>
      </c>
      <c r="D1018" t="s">
        <v>7133</v>
      </c>
      <c r="E1018" t="s">
        <v>5734</v>
      </c>
    </row>
    <row r="1019" spans="2:5" x14ac:dyDescent="0.2">
      <c r="B1019">
        <f>COUNTIF(D$3:D1019,D1019)</f>
        <v>1</v>
      </c>
      <c r="C1019">
        <v>128</v>
      </c>
      <c r="D1019" t="s">
        <v>7134</v>
      </c>
      <c r="E1019" t="s">
        <v>5735</v>
      </c>
    </row>
    <row r="1020" spans="2:5" x14ac:dyDescent="0.2">
      <c r="B1020">
        <f>COUNTIF(D$3:D1020,D1020)</f>
        <v>1</v>
      </c>
      <c r="C1020">
        <v>1381</v>
      </c>
      <c r="D1020" t="s">
        <v>8157</v>
      </c>
      <c r="E1020" t="s">
        <v>6912</v>
      </c>
    </row>
    <row r="1021" spans="2:5" x14ac:dyDescent="0.2">
      <c r="B1021">
        <f>COUNTIF(D$3:D1021,D1021)</f>
        <v>1</v>
      </c>
      <c r="C1021">
        <v>579</v>
      </c>
      <c r="D1021" t="s">
        <v>7523</v>
      </c>
      <c r="E1021" t="s">
        <v>6155</v>
      </c>
    </row>
    <row r="1022" spans="2:5" x14ac:dyDescent="0.2">
      <c r="B1022">
        <f>COUNTIF(D$3:D1022,D1022)</f>
        <v>2</v>
      </c>
      <c r="C1022">
        <v>641</v>
      </c>
      <c r="D1022" t="s">
        <v>7523</v>
      </c>
      <c r="E1022" t="s">
        <v>6215</v>
      </c>
    </row>
    <row r="1023" spans="2:5" x14ac:dyDescent="0.2">
      <c r="B1023">
        <f>COUNTIF(D$3:D1023,D1023)</f>
        <v>3</v>
      </c>
      <c r="C1023">
        <v>1005</v>
      </c>
      <c r="D1023" t="s">
        <v>7862</v>
      </c>
      <c r="E1023" t="s">
        <v>6557</v>
      </c>
    </row>
    <row r="1024" spans="2:5" x14ac:dyDescent="0.2">
      <c r="B1024">
        <f>COUNTIF(D$3:D1024,D1024)</f>
        <v>4</v>
      </c>
      <c r="C1024">
        <v>1216</v>
      </c>
      <c r="D1024" t="s">
        <v>7862</v>
      </c>
      <c r="E1024" t="s">
        <v>6748</v>
      </c>
    </row>
    <row r="1025" spans="2:5" x14ac:dyDescent="0.2">
      <c r="B1025">
        <f>COUNTIF(D$3:D1025,D1025)</f>
        <v>5</v>
      </c>
      <c r="C1025">
        <v>1230</v>
      </c>
      <c r="D1025" t="s">
        <v>7862</v>
      </c>
      <c r="E1025" t="s">
        <v>6762</v>
      </c>
    </row>
    <row r="1026" spans="2:5" x14ac:dyDescent="0.2">
      <c r="B1026">
        <f>COUNTIF(D$3:D1026,D1026)</f>
        <v>6</v>
      </c>
      <c r="C1026">
        <v>1279</v>
      </c>
      <c r="D1026" t="s">
        <v>7862</v>
      </c>
      <c r="E1026" t="s">
        <v>6810</v>
      </c>
    </row>
    <row r="1027" spans="2:5" x14ac:dyDescent="0.2">
      <c r="B1027">
        <f>COUNTIF(D$3:D1027,D1027)</f>
        <v>1</v>
      </c>
      <c r="C1027">
        <v>521</v>
      </c>
      <c r="D1027" t="s">
        <v>7474</v>
      </c>
      <c r="E1027" t="s">
        <v>6098</v>
      </c>
    </row>
    <row r="1028" spans="2:5" x14ac:dyDescent="0.2">
      <c r="B1028">
        <f>COUNTIF(D$3:D1028,D1028)</f>
        <v>1</v>
      </c>
      <c r="C1028">
        <v>343</v>
      </c>
      <c r="D1028" t="s">
        <v>7332</v>
      </c>
      <c r="E1028" t="s">
        <v>5941</v>
      </c>
    </row>
    <row r="1029" spans="2:5" x14ac:dyDescent="0.2">
      <c r="B1029">
        <f>COUNTIF(D$3:D1029,D1029)</f>
        <v>2</v>
      </c>
      <c r="C1029">
        <v>424</v>
      </c>
      <c r="D1029" t="s">
        <v>7332</v>
      </c>
      <c r="E1029" t="s">
        <v>6021</v>
      </c>
    </row>
    <row r="1030" spans="2:5" x14ac:dyDescent="0.2">
      <c r="B1030">
        <f>COUNTIF(D$3:D1030,D1030)</f>
        <v>1</v>
      </c>
      <c r="C1030">
        <v>1301</v>
      </c>
      <c r="D1030" t="s">
        <v>8084</v>
      </c>
      <c r="E1030" t="s">
        <v>6832</v>
      </c>
    </row>
    <row r="1031" spans="2:5" x14ac:dyDescent="0.2">
      <c r="B1031">
        <f>COUNTIF(D$3:D1031,D1031)</f>
        <v>1</v>
      </c>
      <c r="C1031">
        <v>380</v>
      </c>
      <c r="D1031" t="s">
        <v>7366</v>
      </c>
      <c r="E1031" t="s">
        <v>5978</v>
      </c>
    </row>
    <row r="1032" spans="2:5" x14ac:dyDescent="0.2">
      <c r="B1032">
        <f>COUNTIF(D$3:D1032,D1032)</f>
        <v>1</v>
      </c>
      <c r="C1032">
        <v>281</v>
      </c>
      <c r="D1032" t="s">
        <v>7273</v>
      </c>
      <c r="E1032" t="s">
        <v>5880</v>
      </c>
    </row>
    <row r="1033" spans="2:5" x14ac:dyDescent="0.2">
      <c r="B1033">
        <f>COUNTIF(D$3:D1033,D1033)</f>
        <v>1</v>
      </c>
      <c r="C1033">
        <v>397</v>
      </c>
      <c r="D1033" t="s">
        <v>7383</v>
      </c>
      <c r="E1033" t="s">
        <v>5995</v>
      </c>
    </row>
    <row r="1034" spans="2:5" x14ac:dyDescent="0.2">
      <c r="B1034">
        <f>COUNTIF(D$3:D1034,D1034)</f>
        <v>2</v>
      </c>
      <c r="C1034">
        <v>522</v>
      </c>
      <c r="D1034" t="s">
        <v>7383</v>
      </c>
      <c r="E1034" t="s">
        <v>6099</v>
      </c>
    </row>
    <row r="1035" spans="2:5" x14ac:dyDescent="0.2">
      <c r="B1035">
        <f>COUNTIF(D$3:D1035,D1035)</f>
        <v>1</v>
      </c>
      <c r="C1035">
        <v>381</v>
      </c>
      <c r="D1035" t="s">
        <v>7367</v>
      </c>
      <c r="E1035" t="s">
        <v>5979</v>
      </c>
    </row>
    <row r="1036" spans="2:5" x14ac:dyDescent="0.2">
      <c r="B1036">
        <f>COUNTIF(D$3:D1036,D1036)</f>
        <v>1</v>
      </c>
      <c r="C1036">
        <v>1133</v>
      </c>
      <c r="D1036" t="s">
        <v>7948</v>
      </c>
      <c r="E1036" t="s">
        <v>6678</v>
      </c>
    </row>
    <row r="1037" spans="2:5" x14ac:dyDescent="0.2">
      <c r="B1037">
        <f>COUNTIF(D$3:D1037,D1037)</f>
        <v>1</v>
      </c>
      <c r="C1037">
        <v>1217</v>
      </c>
      <c r="D1037" t="s">
        <v>8005</v>
      </c>
      <c r="E1037" t="s">
        <v>6749</v>
      </c>
    </row>
    <row r="1038" spans="2:5" x14ac:dyDescent="0.2">
      <c r="B1038">
        <f>COUNTIF(D$3:D1038,D1038)</f>
        <v>2</v>
      </c>
      <c r="C1038">
        <v>1280</v>
      </c>
      <c r="D1038" t="s">
        <v>8063</v>
      </c>
      <c r="E1038" t="s">
        <v>6811</v>
      </c>
    </row>
    <row r="1039" spans="2:5" x14ac:dyDescent="0.2">
      <c r="B1039">
        <f>COUNTIF(D$3:D1039,D1039)</f>
        <v>1</v>
      </c>
      <c r="C1039">
        <v>700</v>
      </c>
      <c r="D1039" t="s">
        <v>7623</v>
      </c>
      <c r="E1039" t="s">
        <v>6272</v>
      </c>
    </row>
    <row r="1040" spans="2:5" x14ac:dyDescent="0.2">
      <c r="B1040">
        <f>COUNTIF(D$3:D1040,D1040)</f>
        <v>1</v>
      </c>
      <c r="C1040">
        <v>414</v>
      </c>
      <c r="D1040" t="s">
        <v>7396</v>
      </c>
      <c r="E1040" t="s">
        <v>6012</v>
      </c>
    </row>
    <row r="1041" spans="2:5" x14ac:dyDescent="0.2">
      <c r="B1041">
        <f>COUNTIF(D$3:D1041,D1041)</f>
        <v>1</v>
      </c>
      <c r="C1041">
        <v>1099</v>
      </c>
      <c r="D1041" t="s">
        <v>7928</v>
      </c>
      <c r="E1041" t="s">
        <v>6644</v>
      </c>
    </row>
    <row r="1042" spans="2:5" x14ac:dyDescent="0.2">
      <c r="B1042">
        <f>COUNTIF(D$3:D1042,D1042)</f>
        <v>1</v>
      </c>
      <c r="C1042">
        <v>1100</v>
      </c>
      <c r="D1042" t="s">
        <v>7929</v>
      </c>
      <c r="E1042" t="s">
        <v>6645</v>
      </c>
    </row>
    <row r="1043" spans="2:5" x14ac:dyDescent="0.2">
      <c r="B1043">
        <f>COUNTIF(D$3:D1043,D1043)</f>
        <v>1</v>
      </c>
      <c r="C1043">
        <v>1302</v>
      </c>
      <c r="D1043" t="s">
        <v>8085</v>
      </c>
      <c r="E1043" t="s">
        <v>6833</v>
      </c>
    </row>
    <row r="1044" spans="2:5" x14ac:dyDescent="0.2">
      <c r="B1044">
        <f>COUNTIF(D$3:D1044,D1044)</f>
        <v>1</v>
      </c>
      <c r="C1044">
        <v>1218</v>
      </c>
      <c r="D1044" t="s">
        <v>8006</v>
      </c>
      <c r="E1044" t="s">
        <v>6750</v>
      </c>
    </row>
    <row r="1045" spans="2:5" x14ac:dyDescent="0.2">
      <c r="B1045">
        <f>COUNTIF(D$3:D1045,D1045)</f>
        <v>1</v>
      </c>
      <c r="C1045">
        <v>1112</v>
      </c>
      <c r="D1045" t="s">
        <v>7935</v>
      </c>
      <c r="E1045" t="s">
        <v>6657</v>
      </c>
    </row>
    <row r="1046" spans="2:5" x14ac:dyDescent="0.2">
      <c r="B1046">
        <f>COUNTIF(D$3:D1046,D1046)</f>
        <v>1</v>
      </c>
      <c r="C1046">
        <v>1382</v>
      </c>
      <c r="D1046" t="s">
        <v>8158</v>
      </c>
      <c r="E1046" t="s">
        <v>6913</v>
      </c>
    </row>
    <row r="1047" spans="2:5" x14ac:dyDescent="0.2">
      <c r="B1047">
        <f>COUNTIF(D$3:D1047,D1047)</f>
        <v>1</v>
      </c>
      <c r="C1047">
        <v>1470</v>
      </c>
      <c r="D1047" t="s">
        <v>8236</v>
      </c>
      <c r="E1047" t="s">
        <v>6999</v>
      </c>
    </row>
    <row r="1048" spans="2:5" x14ac:dyDescent="0.2">
      <c r="B1048">
        <f>COUNTIF(D$3:D1048,D1048)</f>
        <v>2</v>
      </c>
      <c r="C1048">
        <v>1471</v>
      </c>
      <c r="D1048" t="s">
        <v>8236</v>
      </c>
      <c r="E1048" t="s">
        <v>6999</v>
      </c>
    </row>
    <row r="1049" spans="2:5" x14ac:dyDescent="0.2">
      <c r="B1049">
        <f>COUNTIF(D$3:D1049,D1049)</f>
        <v>1</v>
      </c>
      <c r="C1049">
        <v>246</v>
      </c>
      <c r="D1049" t="s">
        <v>7239</v>
      </c>
      <c r="E1049" t="s">
        <v>5845</v>
      </c>
    </row>
    <row r="1050" spans="2:5" x14ac:dyDescent="0.2">
      <c r="B1050">
        <f>COUNTIF(D$3:D1050,D1050)</f>
        <v>1</v>
      </c>
      <c r="C1050">
        <v>1124</v>
      </c>
      <c r="D1050" t="s">
        <v>7944</v>
      </c>
      <c r="E1050" t="s">
        <v>6669</v>
      </c>
    </row>
    <row r="1051" spans="2:5" x14ac:dyDescent="0.2">
      <c r="B1051">
        <f>COUNTIF(D$3:D1051,D1051)</f>
        <v>1</v>
      </c>
      <c r="C1051">
        <v>690</v>
      </c>
      <c r="D1051" t="s">
        <v>7613</v>
      </c>
      <c r="E1051" t="s">
        <v>6262</v>
      </c>
    </row>
    <row r="1052" spans="2:5" x14ac:dyDescent="0.2">
      <c r="B1052">
        <f>COUNTIF(D$3:D1052,D1052)</f>
        <v>1</v>
      </c>
      <c r="C1052">
        <v>1281</v>
      </c>
      <c r="D1052" t="s">
        <v>8064</v>
      </c>
      <c r="E1052" t="s">
        <v>6812</v>
      </c>
    </row>
    <row r="1053" spans="2:5" x14ac:dyDescent="0.2">
      <c r="B1053">
        <f>COUNTIF(D$3:D1053,D1053)</f>
        <v>1</v>
      </c>
      <c r="C1053">
        <v>361</v>
      </c>
      <c r="D1053" t="s">
        <v>7347</v>
      </c>
      <c r="E1053" t="s">
        <v>5959</v>
      </c>
    </row>
    <row r="1054" spans="2:5" x14ac:dyDescent="0.2">
      <c r="B1054">
        <f>COUNTIF(D$3:D1054,D1054)</f>
        <v>1</v>
      </c>
      <c r="C1054">
        <v>1335</v>
      </c>
      <c r="D1054" t="s">
        <v>8117</v>
      </c>
      <c r="E1054" t="s">
        <v>6866</v>
      </c>
    </row>
    <row r="1055" spans="2:5" x14ac:dyDescent="0.2">
      <c r="B1055">
        <f>COUNTIF(D$3:D1055,D1055)</f>
        <v>1</v>
      </c>
      <c r="C1055">
        <v>336</v>
      </c>
      <c r="D1055" t="s">
        <v>7326</v>
      </c>
      <c r="E1055" t="s">
        <v>5935</v>
      </c>
    </row>
    <row r="1056" spans="2:5" x14ac:dyDescent="0.2">
      <c r="B1056">
        <f>COUNTIF(D$3:D1056,D1056)</f>
        <v>1</v>
      </c>
      <c r="C1056">
        <v>1409</v>
      </c>
      <c r="D1056" t="s">
        <v>8183</v>
      </c>
      <c r="E1056" t="s">
        <v>6938</v>
      </c>
    </row>
    <row r="1057" spans="2:5" x14ac:dyDescent="0.2">
      <c r="B1057">
        <f>COUNTIF(D$3:D1057,D1057)</f>
        <v>1</v>
      </c>
      <c r="C1057">
        <v>1472</v>
      </c>
      <c r="D1057" t="s">
        <v>8237</v>
      </c>
      <c r="E1057" t="s">
        <v>7000</v>
      </c>
    </row>
    <row r="1058" spans="2:5" x14ac:dyDescent="0.2">
      <c r="B1058">
        <f>COUNTIF(D$3:D1058,D1058)</f>
        <v>1</v>
      </c>
      <c r="C1058">
        <v>81</v>
      </c>
      <c r="D1058" t="s">
        <v>7093</v>
      </c>
      <c r="E1058" t="s">
        <v>5694</v>
      </c>
    </row>
    <row r="1059" spans="2:5" x14ac:dyDescent="0.2">
      <c r="B1059">
        <f>COUNTIF(D$3:D1059,D1059)</f>
        <v>1</v>
      </c>
      <c r="C1059">
        <v>415</v>
      </c>
      <c r="D1059" t="s">
        <v>7397</v>
      </c>
      <c r="E1059" t="s">
        <v>6013</v>
      </c>
    </row>
    <row r="1060" spans="2:5" x14ac:dyDescent="0.2">
      <c r="B1060">
        <f>COUNTIF(D$3:D1060,D1060)</f>
        <v>1</v>
      </c>
      <c r="C1060">
        <v>328</v>
      </c>
      <c r="D1060" t="s">
        <v>7318</v>
      </c>
      <c r="E1060" t="s">
        <v>5927</v>
      </c>
    </row>
    <row r="1061" spans="2:5" x14ac:dyDescent="0.2">
      <c r="B1061">
        <f>COUNTIF(D$3:D1061,D1061)</f>
        <v>2</v>
      </c>
      <c r="C1061">
        <v>1219</v>
      </c>
      <c r="D1061" t="s">
        <v>7318</v>
      </c>
      <c r="E1061" t="s">
        <v>6751</v>
      </c>
    </row>
    <row r="1062" spans="2:5" x14ac:dyDescent="0.2">
      <c r="B1062">
        <f>COUNTIF(D$3:D1062,D1062)</f>
        <v>1</v>
      </c>
      <c r="C1062">
        <v>447</v>
      </c>
      <c r="D1062" t="s">
        <v>7423</v>
      </c>
      <c r="E1062" t="s">
        <v>6042</v>
      </c>
    </row>
    <row r="1063" spans="2:5" x14ac:dyDescent="0.2">
      <c r="B1063">
        <f>COUNTIF(D$3:D1063,D1063)</f>
        <v>1</v>
      </c>
      <c r="C1063">
        <v>1043</v>
      </c>
      <c r="D1063" t="s">
        <v>7887</v>
      </c>
      <c r="E1063" t="s">
        <v>6593</v>
      </c>
    </row>
    <row r="1064" spans="2:5" x14ac:dyDescent="0.2">
      <c r="B1064">
        <f>COUNTIF(D$3:D1064,D1064)</f>
        <v>1</v>
      </c>
      <c r="C1064">
        <v>43</v>
      </c>
      <c r="D1064" t="s">
        <v>7055</v>
      </c>
      <c r="E1064" t="s">
        <v>5656</v>
      </c>
    </row>
    <row r="1065" spans="2:5" x14ac:dyDescent="0.2">
      <c r="B1065">
        <f>COUNTIF(D$3:D1065,D1065)</f>
        <v>1</v>
      </c>
      <c r="C1065">
        <v>63</v>
      </c>
      <c r="D1065" t="s">
        <v>7075</v>
      </c>
      <c r="E1065" t="s">
        <v>5676</v>
      </c>
    </row>
    <row r="1066" spans="2:5" x14ac:dyDescent="0.2">
      <c r="B1066">
        <f>COUNTIF(D$3:D1066,D1066)</f>
        <v>1</v>
      </c>
      <c r="C1066">
        <v>589</v>
      </c>
      <c r="D1066" t="s">
        <v>7531</v>
      </c>
      <c r="E1066" t="s">
        <v>6165</v>
      </c>
    </row>
    <row r="1067" spans="2:5" x14ac:dyDescent="0.2">
      <c r="B1067">
        <f>COUNTIF(D$3:D1067,D1067)</f>
        <v>1</v>
      </c>
      <c r="C1067">
        <v>151</v>
      </c>
      <c r="D1067" t="s">
        <v>7157</v>
      </c>
      <c r="E1067" t="s">
        <v>5758</v>
      </c>
    </row>
    <row r="1068" spans="2:5" x14ac:dyDescent="0.2">
      <c r="B1068">
        <f>COUNTIF(D$3:D1068,D1068)</f>
        <v>1</v>
      </c>
      <c r="C1068">
        <v>152</v>
      </c>
      <c r="D1068" t="s">
        <v>7158</v>
      </c>
      <c r="E1068" t="s">
        <v>5759</v>
      </c>
    </row>
    <row r="1069" spans="2:5" x14ac:dyDescent="0.2">
      <c r="B1069">
        <f>COUNTIF(D$3:D1069,D1069)</f>
        <v>1</v>
      </c>
      <c r="C1069">
        <v>1231</v>
      </c>
      <c r="D1069" t="s">
        <v>8017</v>
      </c>
      <c r="E1069" t="s">
        <v>6763</v>
      </c>
    </row>
    <row r="1070" spans="2:5" x14ac:dyDescent="0.2">
      <c r="B1070">
        <f>COUNTIF(D$3:D1070,D1070)</f>
        <v>1</v>
      </c>
      <c r="C1070">
        <v>329</v>
      </c>
      <c r="D1070" t="s">
        <v>7319</v>
      </c>
      <c r="E1070" t="s">
        <v>5928</v>
      </c>
    </row>
    <row r="1071" spans="2:5" x14ac:dyDescent="0.2">
      <c r="B1071">
        <f>COUNTIF(D$3:D1071,D1071)</f>
        <v>1</v>
      </c>
      <c r="C1071">
        <v>282</v>
      </c>
      <c r="D1071" t="s">
        <v>7274</v>
      </c>
      <c r="E1071" t="s">
        <v>5881</v>
      </c>
    </row>
    <row r="1072" spans="2:5" x14ac:dyDescent="0.2">
      <c r="B1072">
        <f>COUNTIF(D$3:D1072,D1072)</f>
        <v>1</v>
      </c>
      <c r="C1072">
        <v>448</v>
      </c>
      <c r="D1072" t="s">
        <v>7424</v>
      </c>
      <c r="E1072" t="s">
        <v>6043</v>
      </c>
    </row>
    <row r="1073" spans="2:5" x14ac:dyDescent="0.2">
      <c r="B1073">
        <f>COUNTIF(D$3:D1073,D1073)</f>
        <v>1</v>
      </c>
      <c r="C1073">
        <v>398</v>
      </c>
      <c r="D1073" t="s">
        <v>7384</v>
      </c>
      <c r="E1073" t="s">
        <v>5996</v>
      </c>
    </row>
    <row r="1074" spans="2:5" x14ac:dyDescent="0.2">
      <c r="B1074">
        <f>COUNTIF(D$3:D1074,D1074)</f>
        <v>1</v>
      </c>
      <c r="C1074">
        <v>425</v>
      </c>
      <c r="D1074" t="s">
        <v>7406</v>
      </c>
      <c r="E1074" t="s">
        <v>6022</v>
      </c>
    </row>
    <row r="1075" spans="2:5" x14ac:dyDescent="0.2">
      <c r="B1075">
        <f>COUNTIF(D$3:D1075,D1075)</f>
        <v>1</v>
      </c>
      <c r="C1075">
        <v>344</v>
      </c>
      <c r="D1075" t="s">
        <v>7333</v>
      </c>
      <c r="E1075" t="s">
        <v>5942</v>
      </c>
    </row>
    <row r="1076" spans="2:5" x14ac:dyDescent="0.2">
      <c r="B1076">
        <f>COUNTIF(D$3:D1076,D1076)</f>
        <v>1</v>
      </c>
      <c r="C1076">
        <v>449</v>
      </c>
      <c r="D1076" t="s">
        <v>7425</v>
      </c>
      <c r="E1076" t="s">
        <v>6044</v>
      </c>
    </row>
    <row r="1077" spans="2:5" x14ac:dyDescent="0.2">
      <c r="B1077">
        <f>COUNTIF(D$3:D1077,D1077)</f>
        <v>1</v>
      </c>
      <c r="C1077">
        <v>399</v>
      </c>
      <c r="D1077" t="s">
        <v>7385</v>
      </c>
      <c r="E1077" t="s">
        <v>5997</v>
      </c>
    </row>
    <row r="1078" spans="2:5" x14ac:dyDescent="0.2">
      <c r="B1078">
        <f>COUNTIF(D$3:D1078,D1078)</f>
        <v>1</v>
      </c>
      <c r="C1078">
        <v>701</v>
      </c>
      <c r="D1078" t="s">
        <v>7624</v>
      </c>
      <c r="E1078" t="s">
        <v>6273</v>
      </c>
    </row>
    <row r="1079" spans="2:5" x14ac:dyDescent="0.2">
      <c r="B1079">
        <f>COUNTIF(D$3:D1079,D1079)</f>
        <v>1</v>
      </c>
      <c r="C1079">
        <v>702</v>
      </c>
      <c r="D1079" t="s">
        <v>7625</v>
      </c>
      <c r="E1079" t="s">
        <v>6274</v>
      </c>
    </row>
    <row r="1080" spans="2:5" x14ac:dyDescent="0.2">
      <c r="B1080">
        <f>COUNTIF(D$3:D1080,D1080)</f>
        <v>1</v>
      </c>
      <c r="C1080">
        <v>330</v>
      </c>
      <c r="D1080" t="s">
        <v>7320</v>
      </c>
      <c r="E1080" t="s">
        <v>5929</v>
      </c>
    </row>
    <row r="1081" spans="2:5" x14ac:dyDescent="0.2">
      <c r="B1081">
        <f>COUNTIF(D$3:D1081,D1081)</f>
        <v>1</v>
      </c>
      <c r="C1081">
        <v>36</v>
      </c>
      <c r="D1081" t="s">
        <v>7048</v>
      </c>
      <c r="E1081" t="s">
        <v>5649</v>
      </c>
    </row>
    <row r="1082" spans="2:5" x14ac:dyDescent="0.2">
      <c r="B1082">
        <f>COUNTIF(D$3:D1082,D1082)</f>
        <v>1</v>
      </c>
      <c r="C1082">
        <v>37</v>
      </c>
      <c r="D1082" t="s">
        <v>7049</v>
      </c>
      <c r="E1082" t="s">
        <v>5650</v>
      </c>
    </row>
    <row r="1083" spans="2:5" x14ac:dyDescent="0.2">
      <c r="B1083">
        <f>COUNTIF(D$3:D1083,D1083)</f>
        <v>1</v>
      </c>
      <c r="C1083">
        <v>38</v>
      </c>
      <c r="D1083" t="s">
        <v>7050</v>
      </c>
      <c r="E1083" t="s">
        <v>5651</v>
      </c>
    </row>
    <row r="1084" spans="2:5" x14ac:dyDescent="0.2">
      <c r="B1084">
        <f>COUNTIF(D$3:D1084,D1084)</f>
        <v>1</v>
      </c>
      <c r="C1084">
        <v>691</v>
      </c>
      <c r="D1084" t="s">
        <v>7614</v>
      </c>
      <c r="E1084" t="s">
        <v>6263</v>
      </c>
    </row>
    <row r="1085" spans="2:5" x14ac:dyDescent="0.2">
      <c r="B1085">
        <f>COUNTIF(D$3:D1085,D1085)</f>
        <v>1</v>
      </c>
      <c r="C1085">
        <v>44</v>
      </c>
      <c r="D1085" t="s">
        <v>7056</v>
      </c>
      <c r="E1085" t="s">
        <v>5657</v>
      </c>
    </row>
    <row r="1086" spans="2:5" x14ac:dyDescent="0.2">
      <c r="B1086">
        <f>COUNTIF(D$3:D1086,D1086)</f>
        <v>1</v>
      </c>
      <c r="C1086">
        <v>590</v>
      </c>
      <c r="D1086" t="s">
        <v>7532</v>
      </c>
      <c r="E1086" t="s">
        <v>6166</v>
      </c>
    </row>
    <row r="1087" spans="2:5" x14ac:dyDescent="0.2">
      <c r="B1087">
        <f>COUNTIF(D$3:D1087,D1087)</f>
        <v>1</v>
      </c>
      <c r="C1087">
        <v>580</v>
      </c>
      <c r="D1087" t="s">
        <v>7524</v>
      </c>
      <c r="E1087" t="s">
        <v>6156</v>
      </c>
    </row>
    <row r="1088" spans="2:5" x14ac:dyDescent="0.2">
      <c r="B1088">
        <f>COUNTIF(D$3:D1088,D1088)</f>
        <v>1</v>
      </c>
      <c r="C1088">
        <v>345</v>
      </c>
      <c r="D1088" t="s">
        <v>7334</v>
      </c>
      <c r="E1088" t="s">
        <v>5943</v>
      </c>
    </row>
    <row r="1089" spans="2:5" x14ac:dyDescent="0.2">
      <c r="B1089">
        <f>COUNTIF(D$3:D1089,D1089)</f>
        <v>2</v>
      </c>
      <c r="C1089">
        <v>426</v>
      </c>
      <c r="D1089" t="s">
        <v>7334</v>
      </c>
      <c r="E1089" t="s">
        <v>6023</v>
      </c>
    </row>
    <row r="1090" spans="2:5" x14ac:dyDescent="0.2">
      <c r="B1090">
        <f>COUNTIF(D$3:D1090,D1090)</f>
        <v>1</v>
      </c>
      <c r="C1090">
        <v>642</v>
      </c>
      <c r="D1090" t="s">
        <v>7576</v>
      </c>
      <c r="E1090" t="s">
        <v>6216</v>
      </c>
    </row>
    <row r="1091" spans="2:5" x14ac:dyDescent="0.2">
      <c r="B1091">
        <f>COUNTIF(D$3:D1091,D1091)</f>
        <v>1</v>
      </c>
      <c r="C1091">
        <v>660</v>
      </c>
      <c r="D1091" t="s">
        <v>7587</v>
      </c>
      <c r="E1091" t="s">
        <v>6232</v>
      </c>
    </row>
    <row r="1092" spans="2:5" x14ac:dyDescent="0.2">
      <c r="B1092">
        <f>COUNTIF(D$3:D1092,D1092)</f>
        <v>1</v>
      </c>
      <c r="C1092">
        <v>661</v>
      </c>
      <c r="D1092" t="s">
        <v>7588</v>
      </c>
      <c r="E1092" t="s">
        <v>6233</v>
      </c>
    </row>
    <row r="1093" spans="2:5" x14ac:dyDescent="0.2">
      <c r="B1093">
        <f>COUNTIF(D$3:D1093,D1093)</f>
        <v>1</v>
      </c>
      <c r="C1093">
        <v>1101</v>
      </c>
      <c r="D1093" t="s">
        <v>7930</v>
      </c>
      <c r="E1093" t="s">
        <v>6646</v>
      </c>
    </row>
    <row r="1094" spans="2:5" x14ac:dyDescent="0.2">
      <c r="B1094">
        <f>COUNTIF(D$3:D1094,D1094)</f>
        <v>1</v>
      </c>
      <c r="C1094">
        <v>132</v>
      </c>
      <c r="D1094" t="s">
        <v>7138</v>
      </c>
      <c r="E1094" t="s">
        <v>5739</v>
      </c>
    </row>
    <row r="1095" spans="2:5" x14ac:dyDescent="0.2">
      <c r="B1095">
        <f>COUNTIF(D$3:D1095,D1095)</f>
        <v>1</v>
      </c>
      <c r="C1095">
        <v>133</v>
      </c>
      <c r="D1095" t="s">
        <v>7139</v>
      </c>
      <c r="E1095" t="s">
        <v>5740</v>
      </c>
    </row>
    <row r="1096" spans="2:5" x14ac:dyDescent="0.2">
      <c r="B1096">
        <f>COUNTIF(D$3:D1096,D1096)</f>
        <v>1</v>
      </c>
      <c r="C1096">
        <v>134</v>
      </c>
      <c r="D1096" t="s">
        <v>7140</v>
      </c>
      <c r="E1096" t="s">
        <v>5741</v>
      </c>
    </row>
    <row r="1097" spans="2:5" x14ac:dyDescent="0.2">
      <c r="B1097">
        <f>COUNTIF(D$3:D1097,D1097)</f>
        <v>1</v>
      </c>
      <c r="C1097">
        <v>71</v>
      </c>
      <c r="D1097" t="s">
        <v>7083</v>
      </c>
      <c r="E1097" t="s">
        <v>5684</v>
      </c>
    </row>
    <row r="1098" spans="2:5" x14ac:dyDescent="0.2">
      <c r="B1098">
        <f>COUNTIF(D$3:D1098,D1098)</f>
        <v>1</v>
      </c>
      <c r="C1098">
        <v>72</v>
      </c>
      <c r="D1098" t="s">
        <v>7084</v>
      </c>
      <c r="E1098" t="s">
        <v>5685</v>
      </c>
    </row>
    <row r="1099" spans="2:5" x14ac:dyDescent="0.2">
      <c r="B1099">
        <f>COUNTIF(D$3:D1099,D1099)</f>
        <v>1</v>
      </c>
      <c r="C1099">
        <v>73</v>
      </c>
      <c r="D1099" t="s">
        <v>7085</v>
      </c>
      <c r="E1099" t="s">
        <v>5686</v>
      </c>
    </row>
    <row r="1100" spans="2:5" x14ac:dyDescent="0.2">
      <c r="B1100">
        <f>COUNTIF(D$3:D1100,D1100)</f>
        <v>1</v>
      </c>
      <c r="C1100">
        <v>135</v>
      </c>
      <c r="D1100" t="s">
        <v>7141</v>
      </c>
      <c r="E1100" t="s">
        <v>5742</v>
      </c>
    </row>
    <row r="1101" spans="2:5" x14ac:dyDescent="0.2">
      <c r="B1101">
        <f>COUNTIF(D$3:D1101,D1101)</f>
        <v>1</v>
      </c>
      <c r="C1101">
        <v>136</v>
      </c>
      <c r="D1101" t="s">
        <v>7142</v>
      </c>
      <c r="E1101" t="s">
        <v>5743</v>
      </c>
    </row>
    <row r="1102" spans="2:5" x14ac:dyDescent="0.2">
      <c r="B1102">
        <f>COUNTIF(D$3:D1102,D1102)</f>
        <v>1</v>
      </c>
      <c r="C1102">
        <v>137</v>
      </c>
      <c r="D1102" t="s">
        <v>7143</v>
      </c>
      <c r="E1102" t="s">
        <v>5744</v>
      </c>
    </row>
    <row r="1103" spans="2:5" x14ac:dyDescent="0.2">
      <c r="B1103">
        <f>COUNTIF(D$3:D1103,D1103)</f>
        <v>1</v>
      </c>
      <c r="C1103">
        <v>74</v>
      </c>
      <c r="D1103" t="s">
        <v>7086</v>
      </c>
      <c r="E1103" t="s">
        <v>5687</v>
      </c>
    </row>
    <row r="1104" spans="2:5" x14ac:dyDescent="0.2">
      <c r="B1104">
        <f>COUNTIF(D$3:D1104,D1104)</f>
        <v>1</v>
      </c>
      <c r="C1104">
        <v>75</v>
      </c>
      <c r="D1104" t="s">
        <v>7087</v>
      </c>
      <c r="E1104" t="s">
        <v>5688</v>
      </c>
    </row>
    <row r="1105" spans="2:5" x14ac:dyDescent="0.2">
      <c r="B1105">
        <f>COUNTIF(D$3:D1105,D1105)</f>
        <v>1</v>
      </c>
      <c r="C1105">
        <v>76</v>
      </c>
      <c r="D1105" t="s">
        <v>7088</v>
      </c>
      <c r="E1105" t="s">
        <v>5689</v>
      </c>
    </row>
    <row r="1106" spans="2:5" x14ac:dyDescent="0.2">
      <c r="B1106">
        <f>COUNTIF(D$3:D1106,D1106)</f>
        <v>1</v>
      </c>
      <c r="C1106">
        <v>1020</v>
      </c>
      <c r="D1106" t="s">
        <v>7872</v>
      </c>
      <c r="E1106" t="s">
        <v>6572</v>
      </c>
    </row>
    <row r="1107" spans="2:5" x14ac:dyDescent="0.2">
      <c r="B1107">
        <f>COUNTIF(D$3:D1107,D1107)</f>
        <v>1</v>
      </c>
      <c r="C1107">
        <v>208</v>
      </c>
      <c r="D1107" t="s">
        <v>7202</v>
      </c>
      <c r="E1107" t="s">
        <v>5807</v>
      </c>
    </row>
    <row r="1108" spans="2:5" x14ac:dyDescent="0.2">
      <c r="B1108">
        <f>COUNTIF(D$3:D1108,D1108)</f>
        <v>1</v>
      </c>
      <c r="C1108">
        <v>298</v>
      </c>
      <c r="D1108" t="s">
        <v>7290</v>
      </c>
      <c r="E1108" t="s">
        <v>5897</v>
      </c>
    </row>
    <row r="1109" spans="2:5" x14ac:dyDescent="0.2">
      <c r="B1109">
        <f>COUNTIF(D$3:D1109,D1109)</f>
        <v>1</v>
      </c>
      <c r="C1109">
        <v>299</v>
      </c>
      <c r="D1109" t="s">
        <v>7291</v>
      </c>
      <c r="E1109" t="s">
        <v>5898</v>
      </c>
    </row>
    <row r="1110" spans="2:5" x14ac:dyDescent="0.2">
      <c r="B1110">
        <f>COUNTIF(D$3:D1110,D1110)</f>
        <v>1</v>
      </c>
      <c r="C1110">
        <v>993</v>
      </c>
      <c r="D1110" t="s">
        <v>7850</v>
      </c>
      <c r="E1110" t="s">
        <v>6545</v>
      </c>
    </row>
    <row r="1111" spans="2:5" x14ac:dyDescent="0.2">
      <c r="B1111">
        <f>COUNTIF(D$3:D1111,D1111)</f>
        <v>1</v>
      </c>
      <c r="C1111">
        <v>300</v>
      </c>
      <c r="D1111" t="s">
        <v>7292</v>
      </c>
      <c r="E1111" t="s">
        <v>5899</v>
      </c>
    </row>
    <row r="1112" spans="2:5" x14ac:dyDescent="0.2">
      <c r="B1112">
        <f>COUNTIF(D$3:D1112,D1112)</f>
        <v>1</v>
      </c>
      <c r="C1112">
        <v>301</v>
      </c>
      <c r="D1112" t="s">
        <v>7293</v>
      </c>
      <c r="E1112" t="s">
        <v>5900</v>
      </c>
    </row>
    <row r="1113" spans="2:5" x14ac:dyDescent="0.2">
      <c r="B1113">
        <f>COUNTIF(D$3:D1113,D1113)</f>
        <v>1</v>
      </c>
      <c r="C1113">
        <v>179</v>
      </c>
      <c r="D1113" t="s">
        <v>7184</v>
      </c>
      <c r="E1113" t="s">
        <v>5786</v>
      </c>
    </row>
    <row r="1114" spans="2:5" x14ac:dyDescent="0.2">
      <c r="B1114">
        <f>COUNTIF(D$3:D1114,D1114)</f>
        <v>1</v>
      </c>
      <c r="C1114">
        <v>1021</v>
      </c>
      <c r="D1114" t="s">
        <v>7873</v>
      </c>
      <c r="E1114" t="s">
        <v>6573</v>
      </c>
    </row>
    <row r="1115" spans="2:5" x14ac:dyDescent="0.2">
      <c r="B1115">
        <f>COUNTIF(D$3:D1115,D1115)</f>
        <v>1</v>
      </c>
      <c r="C1115">
        <v>752</v>
      </c>
      <c r="D1115" t="s">
        <v>7658</v>
      </c>
      <c r="E1115" t="s">
        <v>6322</v>
      </c>
    </row>
    <row r="1116" spans="2:5" x14ac:dyDescent="0.2">
      <c r="B1116">
        <f>COUNTIF(D$3:D1116,D1116)</f>
        <v>1</v>
      </c>
      <c r="C1116">
        <v>1155</v>
      </c>
      <c r="D1116" t="s">
        <v>7959</v>
      </c>
      <c r="E1116" t="s">
        <v>6699</v>
      </c>
    </row>
    <row r="1117" spans="2:5" x14ac:dyDescent="0.2">
      <c r="B1117">
        <f>COUNTIF(D$3:D1117,D1117)</f>
        <v>1</v>
      </c>
      <c r="C1117">
        <v>1395</v>
      </c>
      <c r="D1117" t="s">
        <v>8169</v>
      </c>
      <c r="E1117" t="s">
        <v>6926</v>
      </c>
    </row>
    <row r="1118" spans="2:5" x14ac:dyDescent="0.2">
      <c r="B1118">
        <f>COUNTIF(D$3:D1118,D1118)</f>
        <v>1</v>
      </c>
      <c r="C1118">
        <v>1396</v>
      </c>
      <c r="D1118" t="s">
        <v>8170</v>
      </c>
      <c r="E1118" t="s">
        <v>6927</v>
      </c>
    </row>
    <row r="1119" spans="2:5" x14ac:dyDescent="0.2">
      <c r="B1119">
        <f>COUNTIF(D$3:D1119,D1119)</f>
        <v>1</v>
      </c>
      <c r="C1119">
        <v>302</v>
      </c>
      <c r="D1119" t="s">
        <v>7294</v>
      </c>
      <c r="E1119" t="s">
        <v>5901</v>
      </c>
    </row>
    <row r="1120" spans="2:5" x14ac:dyDescent="0.2">
      <c r="B1120">
        <f>COUNTIF(D$3:D1120,D1120)</f>
        <v>1</v>
      </c>
      <c r="C1120">
        <v>303</v>
      </c>
      <c r="D1120" t="s">
        <v>7295</v>
      </c>
      <c r="E1120" t="s">
        <v>5902</v>
      </c>
    </row>
    <row r="1121" spans="2:5" x14ac:dyDescent="0.2">
      <c r="B1121">
        <f>COUNTIF(D$3:D1121,D1121)</f>
        <v>1</v>
      </c>
      <c r="C1121">
        <v>209</v>
      </c>
      <c r="D1121" t="s">
        <v>7203</v>
      </c>
      <c r="E1121" t="s">
        <v>5808</v>
      </c>
    </row>
    <row r="1122" spans="2:5" x14ac:dyDescent="0.2">
      <c r="B1122">
        <f>COUNTIF(D$3:D1122,D1122)</f>
        <v>1</v>
      </c>
      <c r="C1122">
        <v>1156</v>
      </c>
      <c r="D1122" t="s">
        <v>7960</v>
      </c>
      <c r="E1122" t="s">
        <v>6700</v>
      </c>
    </row>
    <row r="1123" spans="2:5" x14ac:dyDescent="0.2">
      <c r="B1123">
        <f>COUNTIF(D$3:D1123,D1123)</f>
        <v>1</v>
      </c>
      <c r="C1123">
        <v>1022</v>
      </c>
      <c r="D1123" t="s">
        <v>7874</v>
      </c>
      <c r="E1123" t="s">
        <v>6574</v>
      </c>
    </row>
    <row r="1124" spans="2:5" x14ac:dyDescent="0.2">
      <c r="B1124">
        <f>COUNTIF(D$3:D1124,D1124)</f>
        <v>1</v>
      </c>
      <c r="C1124">
        <v>1023</v>
      </c>
      <c r="D1124" t="s">
        <v>7875</v>
      </c>
      <c r="E1124" t="s">
        <v>6575</v>
      </c>
    </row>
    <row r="1125" spans="2:5" x14ac:dyDescent="0.2">
      <c r="B1125">
        <f>COUNTIF(D$3:D1125,D1125)</f>
        <v>1</v>
      </c>
      <c r="C1125">
        <v>1024</v>
      </c>
      <c r="D1125" t="s">
        <v>7876</v>
      </c>
      <c r="E1125" t="s">
        <v>6576</v>
      </c>
    </row>
    <row r="1126" spans="2:5" x14ac:dyDescent="0.2">
      <c r="B1126">
        <f>COUNTIF(D$3:D1126,D1126)</f>
        <v>1</v>
      </c>
      <c r="C1126">
        <v>1025</v>
      </c>
      <c r="D1126" t="s">
        <v>7877</v>
      </c>
      <c r="E1126" t="s">
        <v>6577</v>
      </c>
    </row>
    <row r="1127" spans="2:5" x14ac:dyDescent="0.2">
      <c r="B1127">
        <f>COUNTIF(D$3:D1127,D1127)</f>
        <v>1</v>
      </c>
      <c r="C1127">
        <v>1026</v>
      </c>
      <c r="D1127" t="s">
        <v>7878</v>
      </c>
      <c r="E1127" t="s">
        <v>6578</v>
      </c>
    </row>
    <row r="1128" spans="2:5" x14ac:dyDescent="0.2">
      <c r="B1128">
        <f>COUNTIF(D$3:D1128,D1128)</f>
        <v>1</v>
      </c>
      <c r="C1128">
        <v>753</v>
      </c>
      <c r="D1128" t="s">
        <v>7659</v>
      </c>
      <c r="E1128" t="s">
        <v>6323</v>
      </c>
    </row>
    <row r="1129" spans="2:5" x14ac:dyDescent="0.2">
      <c r="B1129">
        <f>COUNTIF(D$3:D1129,D1129)</f>
        <v>1</v>
      </c>
      <c r="C1129">
        <v>1027</v>
      </c>
      <c r="D1129" t="s">
        <v>7879</v>
      </c>
      <c r="E1129" t="s">
        <v>6579</v>
      </c>
    </row>
    <row r="1130" spans="2:5" x14ac:dyDescent="0.2">
      <c r="B1130">
        <f>COUNTIF(D$3:D1130,D1130)</f>
        <v>1</v>
      </c>
      <c r="C1130">
        <v>1028</v>
      </c>
      <c r="D1130" t="s">
        <v>7880</v>
      </c>
      <c r="E1130" t="s">
        <v>6580</v>
      </c>
    </row>
    <row r="1131" spans="2:5" x14ac:dyDescent="0.2">
      <c r="B1131">
        <f>COUNTIF(D$3:D1131,D1131)</f>
        <v>1</v>
      </c>
      <c r="C1131">
        <v>1029</v>
      </c>
      <c r="D1131" t="s">
        <v>7881</v>
      </c>
      <c r="E1131" t="s">
        <v>6581</v>
      </c>
    </row>
    <row r="1132" spans="2:5" x14ac:dyDescent="0.2">
      <c r="B1132">
        <f>COUNTIF(D$3:D1132,D1132)</f>
        <v>1</v>
      </c>
      <c r="C1132">
        <v>1157</v>
      </c>
      <c r="D1132" t="s">
        <v>7961</v>
      </c>
      <c r="E1132" t="s">
        <v>6701</v>
      </c>
    </row>
    <row r="1133" spans="2:5" x14ac:dyDescent="0.2">
      <c r="B1133">
        <f>COUNTIF(D$3:D1133,D1133)</f>
        <v>1</v>
      </c>
      <c r="C1133">
        <v>994</v>
      </c>
      <c r="D1133" t="s">
        <v>7851</v>
      </c>
      <c r="E1133" t="s">
        <v>6546</v>
      </c>
    </row>
    <row r="1134" spans="2:5" x14ac:dyDescent="0.2">
      <c r="B1134">
        <f>COUNTIF(D$3:D1134,D1134)</f>
        <v>1</v>
      </c>
      <c r="C1134">
        <v>995</v>
      </c>
      <c r="D1134" t="s">
        <v>7852</v>
      </c>
      <c r="E1134" t="s">
        <v>6547</v>
      </c>
    </row>
    <row r="1135" spans="2:5" x14ac:dyDescent="0.2">
      <c r="B1135">
        <f>COUNTIF(D$3:D1135,D1135)</f>
        <v>2</v>
      </c>
      <c r="C1135">
        <v>1158</v>
      </c>
      <c r="D1135" t="s">
        <v>7852</v>
      </c>
      <c r="E1135" t="s">
        <v>6702</v>
      </c>
    </row>
    <row r="1136" spans="2:5" x14ac:dyDescent="0.2">
      <c r="B1136">
        <f>COUNTIF(D$3:D1136,D1136)</f>
        <v>1</v>
      </c>
      <c r="C1136">
        <v>304</v>
      </c>
      <c r="D1136" t="s">
        <v>7296</v>
      </c>
      <c r="E1136" t="s">
        <v>5903</v>
      </c>
    </row>
    <row r="1137" spans="2:5" x14ac:dyDescent="0.2">
      <c r="B1137">
        <f>COUNTIF(D$3:D1137,D1137)</f>
        <v>1</v>
      </c>
      <c r="C1137">
        <v>305</v>
      </c>
      <c r="D1137" t="s">
        <v>7297</v>
      </c>
      <c r="E1137" t="s">
        <v>5904</v>
      </c>
    </row>
    <row r="1138" spans="2:5" x14ac:dyDescent="0.2">
      <c r="B1138">
        <f>COUNTIF(D$3:D1138,D1138)</f>
        <v>1</v>
      </c>
      <c r="C1138">
        <v>180</v>
      </c>
      <c r="D1138" t="s">
        <v>7185</v>
      </c>
      <c r="E1138" t="s">
        <v>5787</v>
      </c>
    </row>
    <row r="1139" spans="2:5" x14ac:dyDescent="0.2">
      <c r="B1139">
        <f>COUNTIF(D$3:D1139,D1139)</f>
        <v>2</v>
      </c>
      <c r="C1139">
        <v>181</v>
      </c>
      <c r="D1139" t="s">
        <v>7185</v>
      </c>
      <c r="E1139" t="s">
        <v>5787</v>
      </c>
    </row>
    <row r="1140" spans="2:5" x14ac:dyDescent="0.2">
      <c r="B1140">
        <f>COUNTIF(D$3:D1140,D1140)</f>
        <v>1</v>
      </c>
      <c r="C1140">
        <v>754</v>
      </c>
      <c r="D1140" t="s">
        <v>7660</v>
      </c>
      <c r="E1140" t="s">
        <v>6324</v>
      </c>
    </row>
    <row r="1141" spans="2:5" x14ac:dyDescent="0.2">
      <c r="B1141">
        <f>COUNTIF(D$3:D1141,D1141)</f>
        <v>1</v>
      </c>
      <c r="C1141">
        <v>1159</v>
      </c>
      <c r="D1141" t="s">
        <v>7962</v>
      </c>
      <c r="E1141" t="s">
        <v>6703</v>
      </c>
    </row>
    <row r="1142" spans="2:5" x14ac:dyDescent="0.2">
      <c r="B1142">
        <f>COUNTIF(D$3:D1142,D1142)</f>
        <v>1</v>
      </c>
      <c r="C1142">
        <v>182</v>
      </c>
      <c r="D1142" t="s">
        <v>7186</v>
      </c>
      <c r="E1142" t="s">
        <v>5788</v>
      </c>
    </row>
    <row r="1143" spans="2:5" x14ac:dyDescent="0.2">
      <c r="B1143">
        <f>COUNTIF(D$3:D1143,D1143)</f>
        <v>1</v>
      </c>
      <c r="C1143">
        <v>1397</v>
      </c>
      <c r="D1143" t="s">
        <v>8171</v>
      </c>
      <c r="E1143" t="s">
        <v>6928</v>
      </c>
    </row>
    <row r="1144" spans="2:5" x14ac:dyDescent="0.2">
      <c r="B1144">
        <f>COUNTIF(D$3:D1144,D1144)</f>
        <v>1</v>
      </c>
      <c r="C1144">
        <v>1398</v>
      </c>
      <c r="D1144" t="s">
        <v>8172</v>
      </c>
      <c r="E1144" t="s">
        <v>6929</v>
      </c>
    </row>
    <row r="1145" spans="2:5" x14ac:dyDescent="0.2">
      <c r="B1145">
        <f>COUNTIF(D$3:D1145,D1145)</f>
        <v>1</v>
      </c>
      <c r="C1145">
        <v>1399</v>
      </c>
      <c r="D1145" t="s">
        <v>8173</v>
      </c>
      <c r="E1145" t="s">
        <v>6930</v>
      </c>
    </row>
    <row r="1146" spans="2:5" x14ac:dyDescent="0.2">
      <c r="B1146">
        <f>COUNTIF(D$3:D1146,D1146)</f>
        <v>1</v>
      </c>
      <c r="C1146">
        <v>1400</v>
      </c>
      <c r="D1146" t="s">
        <v>8174</v>
      </c>
      <c r="E1146" t="s">
        <v>6931</v>
      </c>
    </row>
    <row r="1147" spans="2:5" x14ac:dyDescent="0.2">
      <c r="B1147">
        <f>COUNTIF(D$3:D1147,D1147)</f>
        <v>1</v>
      </c>
      <c r="C1147">
        <v>210</v>
      </c>
      <c r="D1147" t="s">
        <v>7204</v>
      </c>
      <c r="E1147" t="s">
        <v>5809</v>
      </c>
    </row>
    <row r="1148" spans="2:5" x14ac:dyDescent="0.2">
      <c r="B1148">
        <f>COUNTIF(D$3:D1148,D1148)</f>
        <v>1</v>
      </c>
      <c r="C1148">
        <v>183</v>
      </c>
      <c r="D1148" t="s">
        <v>7187</v>
      </c>
      <c r="E1148" t="s">
        <v>5789</v>
      </c>
    </row>
    <row r="1149" spans="2:5" x14ac:dyDescent="0.2">
      <c r="B1149">
        <f>COUNTIF(D$3:D1149,D1149)</f>
        <v>2</v>
      </c>
      <c r="C1149">
        <v>184</v>
      </c>
      <c r="D1149" t="s">
        <v>7187</v>
      </c>
      <c r="E1149" t="s">
        <v>5789</v>
      </c>
    </row>
    <row r="1150" spans="2:5" x14ac:dyDescent="0.2">
      <c r="B1150">
        <f>COUNTIF(D$3:D1150,D1150)</f>
        <v>1</v>
      </c>
      <c r="C1150">
        <v>211</v>
      </c>
      <c r="D1150" t="s">
        <v>7205</v>
      </c>
      <c r="E1150" t="s">
        <v>5810</v>
      </c>
    </row>
    <row r="1151" spans="2:5" x14ac:dyDescent="0.2">
      <c r="B1151">
        <f>COUNTIF(D$3:D1151,D1151)</f>
        <v>1</v>
      </c>
      <c r="C1151">
        <v>1030</v>
      </c>
      <c r="D1151" t="s">
        <v>7882</v>
      </c>
      <c r="E1151" t="s">
        <v>6582</v>
      </c>
    </row>
    <row r="1152" spans="2:5" x14ac:dyDescent="0.2">
      <c r="B1152">
        <f>COUNTIF(D$3:D1152,D1152)</f>
        <v>1</v>
      </c>
      <c r="C1152">
        <v>1031</v>
      </c>
      <c r="D1152" t="s">
        <v>7883</v>
      </c>
      <c r="E1152" t="s">
        <v>6583</v>
      </c>
    </row>
    <row r="1153" spans="2:5" x14ac:dyDescent="0.2">
      <c r="B1153">
        <f>COUNTIF(D$3:D1153,D1153)</f>
        <v>1</v>
      </c>
      <c r="C1153">
        <v>488</v>
      </c>
      <c r="D1153" t="s">
        <v>7449</v>
      </c>
      <c r="E1153" t="s">
        <v>6065</v>
      </c>
    </row>
    <row r="1154" spans="2:5" x14ac:dyDescent="0.2">
      <c r="B1154">
        <f>COUNTIF(D$3:D1154,D1154)</f>
        <v>1</v>
      </c>
      <c r="C1154">
        <v>489</v>
      </c>
      <c r="D1154" t="s">
        <v>7450</v>
      </c>
      <c r="E1154" t="s">
        <v>6066</v>
      </c>
    </row>
    <row r="1155" spans="2:5" x14ac:dyDescent="0.2">
      <c r="B1155">
        <f>COUNTIF(D$3:D1155,D1155)</f>
        <v>1</v>
      </c>
      <c r="C1155">
        <v>490</v>
      </c>
      <c r="D1155" t="s">
        <v>7451</v>
      </c>
      <c r="E1155" t="s">
        <v>6067</v>
      </c>
    </row>
    <row r="1156" spans="2:5" x14ac:dyDescent="0.2">
      <c r="B1156">
        <f>COUNTIF(D$3:D1156,D1156)</f>
        <v>1</v>
      </c>
      <c r="C1156">
        <v>315</v>
      </c>
      <c r="D1156" t="s">
        <v>7306</v>
      </c>
      <c r="E1156" t="s">
        <v>5914</v>
      </c>
    </row>
    <row r="1157" spans="2:5" x14ac:dyDescent="0.2">
      <c r="B1157">
        <f>COUNTIF(D$3:D1157,D1157)</f>
        <v>1</v>
      </c>
      <c r="C1157">
        <v>311</v>
      </c>
      <c r="D1157" t="s">
        <v>7302</v>
      </c>
      <c r="E1157" t="s">
        <v>5910</v>
      </c>
    </row>
    <row r="1158" spans="2:5" x14ac:dyDescent="0.2">
      <c r="B1158">
        <f>COUNTIF(D$3:D1158,D1158)</f>
        <v>1</v>
      </c>
      <c r="C1158">
        <v>838</v>
      </c>
      <c r="D1158" t="s">
        <v>7724</v>
      </c>
      <c r="E1158" t="s">
        <v>6402</v>
      </c>
    </row>
    <row r="1159" spans="2:5" x14ac:dyDescent="0.2">
      <c r="B1159">
        <f>COUNTIF(D$3:D1159,D1159)</f>
        <v>1</v>
      </c>
      <c r="C1159">
        <v>723</v>
      </c>
      <c r="D1159" t="s">
        <v>7639</v>
      </c>
      <c r="E1159" t="s">
        <v>6295</v>
      </c>
    </row>
    <row r="1160" spans="2:5" x14ac:dyDescent="0.2">
      <c r="B1160">
        <f>COUNTIF(D$3:D1160,D1160)</f>
        <v>1</v>
      </c>
      <c r="C1160">
        <v>1265</v>
      </c>
      <c r="D1160" t="s">
        <v>8049</v>
      </c>
      <c r="E1160" t="s">
        <v>6796</v>
      </c>
    </row>
    <row r="1161" spans="2:5" x14ac:dyDescent="0.2">
      <c r="B1161">
        <f>COUNTIF(D$3:D1161,D1161)</f>
        <v>1</v>
      </c>
      <c r="C1161">
        <v>839</v>
      </c>
      <c r="D1161" t="s">
        <v>7725</v>
      </c>
      <c r="E1161" t="s">
        <v>6403</v>
      </c>
    </row>
    <row r="1162" spans="2:5" x14ac:dyDescent="0.2">
      <c r="B1162">
        <f>COUNTIF(D$3:D1162,D1162)</f>
        <v>1</v>
      </c>
      <c r="C1162">
        <v>1373</v>
      </c>
      <c r="D1162" t="s">
        <v>8149</v>
      </c>
      <c r="E1162" t="s">
        <v>6904</v>
      </c>
    </row>
    <row r="1163" spans="2:5" x14ac:dyDescent="0.2">
      <c r="B1163">
        <f>COUNTIF(D$3:D1163,D1163)</f>
        <v>1</v>
      </c>
      <c r="C1163">
        <v>1266</v>
      </c>
      <c r="D1163" t="s">
        <v>8050</v>
      </c>
      <c r="E1163" t="s">
        <v>6797</v>
      </c>
    </row>
    <row r="1164" spans="2:5" x14ac:dyDescent="0.2">
      <c r="B1164">
        <f>COUNTIF(D$3:D1164,D1164)</f>
        <v>1</v>
      </c>
      <c r="C1164">
        <v>1267</v>
      </c>
      <c r="D1164" t="s">
        <v>8051</v>
      </c>
      <c r="E1164" t="s">
        <v>6798</v>
      </c>
    </row>
    <row r="1165" spans="2:5" x14ac:dyDescent="0.2">
      <c r="B1165">
        <f>COUNTIF(D$3:D1165,D1165)</f>
        <v>1</v>
      </c>
      <c r="C1165">
        <v>882</v>
      </c>
      <c r="D1165" t="s">
        <v>7762</v>
      </c>
      <c r="E1165" t="s">
        <v>6445</v>
      </c>
    </row>
    <row r="1166" spans="2:5" x14ac:dyDescent="0.2">
      <c r="B1166">
        <f>COUNTIF(D$3:D1166,D1166)</f>
        <v>1</v>
      </c>
      <c r="C1166">
        <v>883</v>
      </c>
      <c r="D1166" t="s">
        <v>7763</v>
      </c>
      <c r="E1166" t="s">
        <v>6446</v>
      </c>
    </row>
    <row r="1167" spans="2:5" x14ac:dyDescent="0.2">
      <c r="B1167">
        <f>COUNTIF(D$3:D1167,D1167)</f>
        <v>1</v>
      </c>
      <c r="C1167">
        <v>840</v>
      </c>
      <c r="D1167" t="s">
        <v>7726</v>
      </c>
      <c r="E1167" t="s">
        <v>6404</v>
      </c>
    </row>
    <row r="1168" spans="2:5" x14ac:dyDescent="0.2">
      <c r="B1168">
        <f>COUNTIF(D$3:D1168,D1168)</f>
        <v>1</v>
      </c>
      <c r="C1168">
        <v>312</v>
      </c>
      <c r="D1168" t="s">
        <v>7303</v>
      </c>
      <c r="E1168" t="s">
        <v>5911</v>
      </c>
    </row>
    <row r="1169" spans="2:5" x14ac:dyDescent="0.2">
      <c r="B1169">
        <f>COUNTIF(D$3:D1169,D1169)</f>
        <v>1</v>
      </c>
      <c r="C1169">
        <v>677</v>
      </c>
      <c r="D1169" t="s">
        <v>7600</v>
      </c>
      <c r="E1169" t="s">
        <v>6249</v>
      </c>
    </row>
    <row r="1170" spans="2:5" x14ac:dyDescent="0.2">
      <c r="B1170">
        <f>COUNTIF(D$3:D1170,D1170)</f>
        <v>1</v>
      </c>
      <c r="C1170">
        <v>121</v>
      </c>
      <c r="D1170" t="s">
        <v>7127</v>
      </c>
      <c r="E1170" t="s">
        <v>5728</v>
      </c>
    </row>
    <row r="1171" spans="2:5" x14ac:dyDescent="0.2">
      <c r="B1171">
        <f>COUNTIF(D$3:D1171,D1171)</f>
        <v>2</v>
      </c>
      <c r="C1171">
        <v>841</v>
      </c>
      <c r="D1171" t="s">
        <v>7727</v>
      </c>
      <c r="E1171" t="s">
        <v>6405</v>
      </c>
    </row>
    <row r="1172" spans="2:5" x14ac:dyDescent="0.2">
      <c r="B1172">
        <f>COUNTIF(D$3:D1172,D1172)</f>
        <v>3</v>
      </c>
      <c r="C1172">
        <v>842</v>
      </c>
      <c r="D1172" t="s">
        <v>7727</v>
      </c>
      <c r="E1172" t="s">
        <v>6405</v>
      </c>
    </row>
    <row r="1173" spans="2:5" x14ac:dyDescent="0.2">
      <c r="B1173">
        <f>COUNTIF(D$3:D1173,D1173)</f>
        <v>1</v>
      </c>
      <c r="C1173">
        <v>313</v>
      </c>
      <c r="D1173" t="s">
        <v>7304</v>
      </c>
      <c r="E1173" t="s">
        <v>5912</v>
      </c>
    </row>
    <row r="1174" spans="2:5" x14ac:dyDescent="0.2">
      <c r="B1174">
        <f>COUNTIF(D$3:D1174,D1174)</f>
        <v>1</v>
      </c>
      <c r="C1174">
        <v>724</v>
      </c>
      <c r="D1174" t="s">
        <v>7640</v>
      </c>
      <c r="E1174" t="s">
        <v>6296</v>
      </c>
    </row>
    <row r="1175" spans="2:5" x14ac:dyDescent="0.2">
      <c r="B1175">
        <f>COUNTIF(D$3:D1175,D1175)</f>
        <v>2</v>
      </c>
      <c r="C1175">
        <v>864</v>
      </c>
      <c r="D1175" t="s">
        <v>7745</v>
      </c>
      <c r="E1175" t="s">
        <v>6427</v>
      </c>
    </row>
    <row r="1176" spans="2:5" x14ac:dyDescent="0.2">
      <c r="B1176">
        <f>COUNTIF(D$3:D1176,D1176)</f>
        <v>3</v>
      </c>
      <c r="C1176">
        <v>884</v>
      </c>
      <c r="D1176" t="s">
        <v>7640</v>
      </c>
      <c r="E1176" t="s">
        <v>6447</v>
      </c>
    </row>
    <row r="1177" spans="2:5" x14ac:dyDescent="0.2">
      <c r="B1177">
        <f>COUNTIF(D$3:D1177,D1177)</f>
        <v>1</v>
      </c>
      <c r="C1177">
        <v>885</v>
      </c>
      <c r="D1177" t="s">
        <v>7764</v>
      </c>
      <c r="E1177" t="s">
        <v>6448</v>
      </c>
    </row>
    <row r="1178" spans="2:5" x14ac:dyDescent="0.2">
      <c r="B1178">
        <f>COUNTIF(D$3:D1178,D1178)</f>
        <v>1</v>
      </c>
      <c r="C1178">
        <v>843</v>
      </c>
      <c r="D1178" t="s">
        <v>7728</v>
      </c>
      <c r="E1178" t="s">
        <v>6406</v>
      </c>
    </row>
    <row r="1179" spans="2:5" x14ac:dyDescent="0.2">
      <c r="B1179">
        <f>COUNTIF(D$3:D1179,D1179)</f>
        <v>1</v>
      </c>
      <c r="C1179">
        <v>865</v>
      </c>
      <c r="D1179" t="s">
        <v>7746</v>
      </c>
      <c r="E1179" t="s">
        <v>6428</v>
      </c>
    </row>
    <row r="1180" spans="2:5" x14ac:dyDescent="0.2">
      <c r="B1180">
        <f>COUNTIF(D$3:D1180,D1180)</f>
        <v>1</v>
      </c>
      <c r="C1180">
        <v>678</v>
      </c>
      <c r="D1180" t="s">
        <v>7601</v>
      </c>
      <c r="E1180" t="s">
        <v>6250</v>
      </c>
    </row>
    <row r="1181" spans="2:5" x14ac:dyDescent="0.2">
      <c r="B1181">
        <f>COUNTIF(D$3:D1181,D1181)</f>
        <v>1</v>
      </c>
      <c r="C1181">
        <v>1374</v>
      </c>
      <c r="D1181" t="s">
        <v>8150</v>
      </c>
      <c r="E1181" t="s">
        <v>6905</v>
      </c>
    </row>
    <row r="1182" spans="2:5" x14ac:dyDescent="0.2">
      <c r="B1182">
        <f>COUNTIF(D$3:D1182,D1182)</f>
        <v>1</v>
      </c>
      <c r="C1182">
        <v>1375</v>
      </c>
      <c r="D1182" t="s">
        <v>8151</v>
      </c>
      <c r="E1182" t="s">
        <v>6906</v>
      </c>
    </row>
    <row r="1183" spans="2:5" x14ac:dyDescent="0.2">
      <c r="B1183">
        <f>COUNTIF(D$3:D1183,D1183)</f>
        <v>1</v>
      </c>
      <c r="C1183">
        <v>485</v>
      </c>
      <c r="D1183" t="s">
        <v>7446</v>
      </c>
      <c r="E1183" t="s">
        <v>6062</v>
      </c>
    </row>
    <row r="1184" spans="2:5" x14ac:dyDescent="0.2">
      <c r="B1184">
        <f>COUNTIF(D$3:D1184,D1184)</f>
        <v>1</v>
      </c>
      <c r="C1184">
        <v>486</v>
      </c>
      <c r="D1184" t="s">
        <v>7447</v>
      </c>
      <c r="E1184" t="s">
        <v>6063</v>
      </c>
    </row>
    <row r="1185" spans="2:5" x14ac:dyDescent="0.2">
      <c r="B1185">
        <f>COUNTIF(D$3:D1185,D1185)</f>
        <v>1</v>
      </c>
      <c r="C1185">
        <v>487</v>
      </c>
      <c r="D1185" t="s">
        <v>7448</v>
      </c>
      <c r="E1185" t="s">
        <v>6064</v>
      </c>
    </row>
    <row r="1186" spans="2:5" x14ac:dyDescent="0.2">
      <c r="B1186">
        <f>COUNTIF(D$3:D1186,D1186)</f>
        <v>1</v>
      </c>
      <c r="C1186">
        <v>931</v>
      </c>
      <c r="D1186" t="s">
        <v>7801</v>
      </c>
      <c r="E1186" t="s">
        <v>6491</v>
      </c>
    </row>
    <row r="1187" spans="2:5" x14ac:dyDescent="0.2">
      <c r="B1187">
        <f>COUNTIF(D$3:D1187,D1187)</f>
        <v>2</v>
      </c>
      <c r="C1187">
        <v>932</v>
      </c>
      <c r="D1187" t="s">
        <v>7801</v>
      </c>
      <c r="E1187" t="s">
        <v>6491</v>
      </c>
    </row>
    <row r="1188" spans="2:5" x14ac:dyDescent="0.2">
      <c r="B1188">
        <f>COUNTIF(D$3:D1188,D1188)</f>
        <v>3</v>
      </c>
      <c r="C1188">
        <v>933</v>
      </c>
      <c r="D1188" t="s">
        <v>7801</v>
      </c>
      <c r="E1188" t="s">
        <v>6491</v>
      </c>
    </row>
    <row r="1189" spans="2:5" x14ac:dyDescent="0.2">
      <c r="B1189">
        <f>COUNTIF(D$3:D1189,D1189)</f>
        <v>1</v>
      </c>
      <c r="C1189">
        <v>934</v>
      </c>
      <c r="D1189" t="s">
        <v>7802</v>
      </c>
      <c r="E1189" t="s">
        <v>6492</v>
      </c>
    </row>
    <row r="1190" spans="2:5" x14ac:dyDescent="0.2">
      <c r="B1190">
        <f>COUNTIF(D$3:D1190,D1190)</f>
        <v>2</v>
      </c>
      <c r="C1190">
        <v>935</v>
      </c>
      <c r="D1190" t="s">
        <v>7802</v>
      </c>
      <c r="E1190" t="s">
        <v>6492</v>
      </c>
    </row>
    <row r="1191" spans="2:5" x14ac:dyDescent="0.2">
      <c r="B1191">
        <f>COUNTIF(D$3:D1191,D1191)</f>
        <v>1</v>
      </c>
      <c r="C1191">
        <v>929</v>
      </c>
      <c r="D1191" t="s">
        <v>7800</v>
      </c>
      <c r="E1191" t="s">
        <v>6490</v>
      </c>
    </row>
    <row r="1192" spans="2:5" x14ac:dyDescent="0.2">
      <c r="B1192">
        <f>COUNTIF(D$3:D1192,D1192)</f>
        <v>2</v>
      </c>
      <c r="C1192">
        <v>930</v>
      </c>
      <c r="D1192" t="s">
        <v>7800</v>
      </c>
      <c r="E1192" t="s">
        <v>6490</v>
      </c>
    </row>
    <row r="1193" spans="2:5" x14ac:dyDescent="0.2">
      <c r="B1193">
        <f>COUNTIF(D$3:D1193,D1193)</f>
        <v>1</v>
      </c>
      <c r="C1193">
        <v>936</v>
      </c>
      <c r="D1193" t="s">
        <v>7803</v>
      </c>
      <c r="E1193" t="s">
        <v>6493</v>
      </c>
    </row>
    <row r="1194" spans="2:5" x14ac:dyDescent="0.2">
      <c r="B1194">
        <f>COUNTIF(D$3:D1194,D1194)</f>
        <v>1</v>
      </c>
      <c r="C1194">
        <v>844</v>
      </c>
      <c r="D1194" t="s">
        <v>7729</v>
      </c>
      <c r="E1194" t="s">
        <v>6407</v>
      </c>
    </row>
    <row r="1195" spans="2:5" x14ac:dyDescent="0.2">
      <c r="B1195">
        <f>COUNTIF(D$3:D1195,D1195)</f>
        <v>1</v>
      </c>
      <c r="C1195">
        <v>866</v>
      </c>
      <c r="D1195" t="s">
        <v>7747</v>
      </c>
      <c r="E1195" t="s">
        <v>6429</v>
      </c>
    </row>
    <row r="1196" spans="2:5" x14ac:dyDescent="0.2">
      <c r="B1196">
        <f>COUNTIF(D$3:D1196,D1196)</f>
        <v>1</v>
      </c>
      <c r="C1196">
        <v>122</v>
      </c>
      <c r="D1196" t="s">
        <v>7128</v>
      </c>
      <c r="E1196" t="s">
        <v>5729</v>
      </c>
    </row>
    <row r="1197" spans="2:5" x14ac:dyDescent="0.2">
      <c r="B1197">
        <f>COUNTIF(D$3:D1197,D1197)</f>
        <v>1</v>
      </c>
      <c r="C1197">
        <v>725</v>
      </c>
      <c r="D1197" t="s">
        <v>7641</v>
      </c>
      <c r="E1197" t="s">
        <v>6297</v>
      </c>
    </row>
    <row r="1198" spans="2:5" x14ac:dyDescent="0.2">
      <c r="B1198">
        <f>COUNTIF(D$3:D1198,D1198)</f>
        <v>1</v>
      </c>
      <c r="C1198">
        <v>314</v>
      </c>
      <c r="D1198" t="s">
        <v>7305</v>
      </c>
      <c r="E1198" t="s">
        <v>5913</v>
      </c>
    </row>
    <row r="1199" spans="2:5" x14ac:dyDescent="0.2">
      <c r="B1199">
        <f>COUNTIF(D$3:D1199,D1199)</f>
        <v>1</v>
      </c>
      <c r="C1199">
        <v>123</v>
      </c>
      <c r="D1199" t="s">
        <v>7129</v>
      </c>
      <c r="E1199" t="s">
        <v>5730</v>
      </c>
    </row>
    <row r="1200" spans="2:5" x14ac:dyDescent="0.2">
      <c r="B1200">
        <f>COUNTIF(D$3:D1200,D1200)</f>
        <v>1</v>
      </c>
      <c r="C1200">
        <v>726</v>
      </c>
      <c r="D1200" t="s">
        <v>7642</v>
      </c>
      <c r="E1200" t="s">
        <v>6298</v>
      </c>
    </row>
    <row r="1201" spans="2:5" x14ac:dyDescent="0.2">
      <c r="B1201">
        <f>COUNTIF(D$3:D1201,D1201)</f>
        <v>1</v>
      </c>
      <c r="C1201">
        <v>727</v>
      </c>
      <c r="D1201" t="s">
        <v>7643</v>
      </c>
      <c r="E1201" t="s">
        <v>6299</v>
      </c>
    </row>
    <row r="1202" spans="2:5" x14ac:dyDescent="0.2">
      <c r="B1202">
        <f>COUNTIF(D$3:D1202,D1202)</f>
        <v>1</v>
      </c>
      <c r="C1202">
        <v>728</v>
      </c>
      <c r="D1202" t="s">
        <v>7644</v>
      </c>
      <c r="E1202" t="s">
        <v>6300</v>
      </c>
    </row>
    <row r="1203" spans="2:5" x14ac:dyDescent="0.2">
      <c r="B1203">
        <f>COUNTIF(D$3:D1203,D1203)</f>
        <v>1</v>
      </c>
      <c r="C1203">
        <v>729</v>
      </c>
      <c r="D1203" t="s">
        <v>7645</v>
      </c>
      <c r="E1203" t="s">
        <v>6301</v>
      </c>
    </row>
    <row r="1204" spans="2:5" x14ac:dyDescent="0.2">
      <c r="B1204">
        <f>COUNTIF(D$3:D1204,D1204)</f>
        <v>1</v>
      </c>
      <c r="C1204">
        <v>1268</v>
      </c>
      <c r="D1204" t="s">
        <v>8052</v>
      </c>
      <c r="E1204" t="s">
        <v>6799</v>
      </c>
    </row>
    <row r="1205" spans="2:5" x14ac:dyDescent="0.2">
      <c r="B1205">
        <f>COUNTIF(D$3:D1205,D1205)</f>
        <v>1</v>
      </c>
      <c r="C1205">
        <v>937</v>
      </c>
      <c r="D1205" t="s">
        <v>7804</v>
      </c>
      <c r="E1205" t="s">
        <v>6494</v>
      </c>
    </row>
    <row r="1206" spans="2:5" x14ac:dyDescent="0.2">
      <c r="B1206">
        <f>COUNTIF(D$3:D1206,D1206)</f>
        <v>1</v>
      </c>
      <c r="C1206">
        <v>938</v>
      </c>
      <c r="D1206" t="s">
        <v>7805</v>
      </c>
      <c r="E1206" t="s">
        <v>6495</v>
      </c>
    </row>
    <row r="1207" spans="2:5" x14ac:dyDescent="0.2">
      <c r="B1207">
        <f>COUNTIF(D$3:D1207,D1207)</f>
        <v>2</v>
      </c>
      <c r="C1207">
        <v>939</v>
      </c>
      <c r="D1207" t="s">
        <v>7805</v>
      </c>
      <c r="E1207" t="s">
        <v>6495</v>
      </c>
    </row>
    <row r="1208" spans="2:5" x14ac:dyDescent="0.2">
      <c r="B1208">
        <f>COUNTIF(D$3:D1208,D1208)</f>
        <v>1</v>
      </c>
      <c r="C1208">
        <v>940</v>
      </c>
      <c r="D1208" t="s">
        <v>7806</v>
      </c>
      <c r="E1208" t="s">
        <v>6496</v>
      </c>
    </row>
    <row r="1209" spans="2:5" x14ac:dyDescent="0.2">
      <c r="B1209">
        <f>COUNTIF(D$3:D1209,D1209)</f>
        <v>1</v>
      </c>
      <c r="C1209">
        <v>941</v>
      </c>
      <c r="D1209" t="s">
        <v>7807</v>
      </c>
      <c r="E1209" t="s">
        <v>6497</v>
      </c>
    </row>
    <row r="1210" spans="2:5" x14ac:dyDescent="0.2">
      <c r="B1210">
        <f>COUNTIF(D$3:D1210,D1210)</f>
        <v>2</v>
      </c>
      <c r="C1210">
        <v>942</v>
      </c>
      <c r="D1210" t="s">
        <v>7807</v>
      </c>
      <c r="E1210" t="s">
        <v>6497</v>
      </c>
    </row>
    <row r="1211" spans="2:5" x14ac:dyDescent="0.2">
      <c r="B1211">
        <f>COUNTIF(D$3:D1211,D1211)</f>
        <v>3</v>
      </c>
      <c r="C1211">
        <v>943</v>
      </c>
      <c r="D1211" t="s">
        <v>7807</v>
      </c>
      <c r="E1211" t="s">
        <v>6497</v>
      </c>
    </row>
    <row r="1212" spans="2:5" x14ac:dyDescent="0.2">
      <c r="B1212">
        <f>COUNTIF(D$3:D1212,D1212)</f>
        <v>1</v>
      </c>
      <c r="C1212">
        <v>944</v>
      </c>
      <c r="D1212" t="s">
        <v>7808</v>
      </c>
      <c r="E1212" t="s">
        <v>6498</v>
      </c>
    </row>
    <row r="1213" spans="2:5" x14ac:dyDescent="0.2">
      <c r="B1213">
        <f>COUNTIF(D$3:D1213,D1213)</f>
        <v>2</v>
      </c>
      <c r="C1213">
        <v>945</v>
      </c>
      <c r="D1213" t="s">
        <v>7808</v>
      </c>
      <c r="E1213" t="s">
        <v>6498</v>
      </c>
    </row>
    <row r="1214" spans="2:5" x14ac:dyDescent="0.2">
      <c r="B1214">
        <f>COUNTIF(D$3:D1214,D1214)</f>
        <v>1</v>
      </c>
      <c r="C1214">
        <v>946</v>
      </c>
      <c r="D1214" t="s">
        <v>7809</v>
      </c>
      <c r="E1214" t="s">
        <v>6499</v>
      </c>
    </row>
    <row r="1215" spans="2:5" x14ac:dyDescent="0.2">
      <c r="B1215">
        <f>COUNTIF(D$3:D1215,D1215)</f>
        <v>2</v>
      </c>
      <c r="C1215">
        <v>947</v>
      </c>
      <c r="D1215" t="s">
        <v>7809</v>
      </c>
      <c r="E1215" t="s">
        <v>6499</v>
      </c>
    </row>
    <row r="1216" spans="2:5" x14ac:dyDescent="0.2">
      <c r="B1216">
        <f>COUNTIF(D$3:D1216,D1216)</f>
        <v>1</v>
      </c>
      <c r="C1216">
        <v>679</v>
      </c>
      <c r="D1216" t="s">
        <v>7602</v>
      </c>
      <c r="E1216" t="s">
        <v>6251</v>
      </c>
    </row>
    <row r="1217" spans="2:5" x14ac:dyDescent="0.2">
      <c r="B1217">
        <f>COUNTIF(D$3:D1217,D1217)</f>
        <v>1</v>
      </c>
      <c r="C1217">
        <v>316</v>
      </c>
      <c r="D1217" t="s">
        <v>7307</v>
      </c>
      <c r="E1217" t="s">
        <v>5915</v>
      </c>
    </row>
    <row r="1218" spans="2:5" x14ac:dyDescent="0.2">
      <c r="B1218">
        <f>COUNTIF(D$3:D1218,D1218)</f>
        <v>1</v>
      </c>
      <c r="C1218">
        <v>317</v>
      </c>
      <c r="D1218" t="s">
        <v>7308</v>
      </c>
      <c r="E1218" t="s">
        <v>5916</v>
      </c>
    </row>
    <row r="1219" spans="2:5" x14ac:dyDescent="0.2">
      <c r="B1219">
        <f>COUNTIF(D$3:D1219,D1219)</f>
        <v>1</v>
      </c>
      <c r="C1219">
        <v>318</v>
      </c>
      <c r="D1219" t="s">
        <v>7309</v>
      </c>
      <c r="E1219" t="s">
        <v>5917</v>
      </c>
    </row>
    <row r="1220" spans="2:5" x14ac:dyDescent="0.2">
      <c r="B1220">
        <f>COUNTIF(D$3:D1220,D1220)</f>
        <v>1</v>
      </c>
      <c r="C1220">
        <v>319</v>
      </c>
      <c r="D1220" t="s">
        <v>7310</v>
      </c>
      <c r="E1220" t="s">
        <v>5918</v>
      </c>
    </row>
    <row r="1221" spans="2:5" x14ac:dyDescent="0.2">
      <c r="B1221">
        <f>COUNTIF(D$3:D1221,D1221)</f>
        <v>1</v>
      </c>
      <c r="C1221">
        <v>320</v>
      </c>
      <c r="D1221" t="s">
        <v>7311</v>
      </c>
      <c r="E1221" t="s">
        <v>5919</v>
      </c>
    </row>
    <row r="1222" spans="2:5" x14ac:dyDescent="0.2">
      <c r="B1222">
        <f>COUNTIF(D$3:D1222,D1222)</f>
        <v>1</v>
      </c>
      <c r="C1222">
        <v>427</v>
      </c>
      <c r="D1222" t="s">
        <v>7407</v>
      </c>
      <c r="E1222" t="s">
        <v>6024</v>
      </c>
    </row>
    <row r="1223" spans="2:5" x14ac:dyDescent="0.2">
      <c r="B1223">
        <f>COUNTIF(D$3:D1223,D1223)</f>
        <v>1</v>
      </c>
      <c r="C1223">
        <v>428</v>
      </c>
      <c r="D1223" t="s">
        <v>7408</v>
      </c>
      <c r="E1223" t="s">
        <v>6025</v>
      </c>
    </row>
    <row r="1224" spans="2:5" x14ac:dyDescent="0.2">
      <c r="B1224">
        <f>COUNTIF(D$3:D1224,D1224)</f>
        <v>2</v>
      </c>
      <c r="C1224">
        <v>429</v>
      </c>
      <c r="D1224" t="s">
        <v>7408</v>
      </c>
      <c r="E1224" t="s">
        <v>6025</v>
      </c>
    </row>
    <row r="1225" spans="2:5" x14ac:dyDescent="0.2">
      <c r="B1225">
        <f>COUNTIF(D$3:D1225,D1225)</f>
        <v>1</v>
      </c>
      <c r="C1225">
        <v>430</v>
      </c>
      <c r="D1225" t="s">
        <v>7409</v>
      </c>
      <c r="E1225" t="s">
        <v>6026</v>
      </c>
    </row>
    <row r="1226" spans="2:5" x14ac:dyDescent="0.2">
      <c r="B1226">
        <f>COUNTIF(D$3:D1226,D1226)</f>
        <v>2</v>
      </c>
      <c r="C1226">
        <v>431</v>
      </c>
      <c r="D1226" t="s">
        <v>7409</v>
      </c>
      <c r="E1226" t="s">
        <v>6026</v>
      </c>
    </row>
    <row r="1227" spans="2:5" x14ac:dyDescent="0.2">
      <c r="B1227">
        <f>COUNTIF(D$3:D1227,D1227)</f>
        <v>1</v>
      </c>
      <c r="C1227">
        <v>1269</v>
      </c>
      <c r="D1227" t="s">
        <v>8053</v>
      </c>
      <c r="E1227" t="s">
        <v>6800</v>
      </c>
    </row>
    <row r="1228" spans="2:5" x14ac:dyDescent="0.2">
      <c r="B1228">
        <f>COUNTIF(D$3:D1228,D1228)</f>
        <v>1</v>
      </c>
      <c r="C1228">
        <v>1270</v>
      </c>
      <c r="D1228" t="s">
        <v>8054</v>
      </c>
      <c r="E1228" t="s">
        <v>6801</v>
      </c>
    </row>
    <row r="1229" spans="2:5" x14ac:dyDescent="0.2">
      <c r="B1229">
        <f>COUNTIF(D$3:D1229,D1229)</f>
        <v>1</v>
      </c>
      <c r="C1229">
        <v>45</v>
      </c>
      <c r="D1229" t="s">
        <v>7057</v>
      </c>
      <c r="E1229" t="s">
        <v>5658</v>
      </c>
    </row>
    <row r="1230" spans="2:5" x14ac:dyDescent="0.2">
      <c r="B1230">
        <f>COUNTIF(D$3:D1230,D1230)</f>
        <v>1</v>
      </c>
      <c r="C1230">
        <v>680</v>
      </c>
      <c r="D1230" t="s">
        <v>7603</v>
      </c>
      <c r="E1230" t="s">
        <v>6252</v>
      </c>
    </row>
    <row r="1231" spans="2:5" x14ac:dyDescent="0.2">
      <c r="B1231">
        <f>COUNTIF(D$3:D1231,D1231)</f>
        <v>1</v>
      </c>
      <c r="C1231">
        <v>681</v>
      </c>
      <c r="D1231" t="s">
        <v>7604</v>
      </c>
      <c r="E1231" t="s">
        <v>6253</v>
      </c>
    </row>
    <row r="1232" spans="2:5" x14ac:dyDescent="0.2">
      <c r="B1232">
        <f>COUNTIF(D$3:D1232,D1232)</f>
        <v>1</v>
      </c>
      <c r="C1232">
        <v>1418</v>
      </c>
      <c r="D1232" t="s">
        <v>1170</v>
      </c>
      <c r="E1232" t="s">
        <v>6947</v>
      </c>
    </row>
    <row r="1233" spans="2:5" x14ac:dyDescent="0.2">
      <c r="B1233">
        <f>COUNTIF(D$3:D1233,D1233)</f>
        <v>1</v>
      </c>
      <c r="C1233">
        <v>782</v>
      </c>
      <c r="D1233" t="s">
        <v>7685</v>
      </c>
      <c r="E1233" t="s">
        <v>6350</v>
      </c>
    </row>
    <row r="1234" spans="2:5" x14ac:dyDescent="0.2">
      <c r="B1234">
        <f>COUNTIF(D$3:D1234,D1234)</f>
        <v>1</v>
      </c>
      <c r="C1234">
        <v>523</v>
      </c>
      <c r="D1234" t="s">
        <v>7475</v>
      </c>
      <c r="E1234" t="s">
        <v>6100</v>
      </c>
    </row>
    <row r="1235" spans="2:5" x14ac:dyDescent="0.2">
      <c r="B1235">
        <f>COUNTIF(D$3:D1235,D1235)</f>
        <v>1</v>
      </c>
      <c r="C1235">
        <v>1336</v>
      </c>
      <c r="D1235" t="s">
        <v>8118</v>
      </c>
      <c r="E1235" t="s">
        <v>6867</v>
      </c>
    </row>
    <row r="1236" spans="2:5" x14ac:dyDescent="0.2">
      <c r="B1236">
        <f>COUNTIF(D$3:D1236,D1236)</f>
        <v>1</v>
      </c>
      <c r="C1236">
        <v>1246</v>
      </c>
      <c r="D1236" t="s">
        <v>8031</v>
      </c>
      <c r="E1236" t="s">
        <v>6777</v>
      </c>
    </row>
    <row r="1237" spans="2:5" x14ac:dyDescent="0.2">
      <c r="B1237">
        <f>COUNTIF(D$3:D1237,D1237)</f>
        <v>1</v>
      </c>
      <c r="C1237">
        <v>1247</v>
      </c>
      <c r="D1237" t="s">
        <v>8032</v>
      </c>
      <c r="E1237" t="s">
        <v>6778</v>
      </c>
    </row>
    <row r="1238" spans="2:5" x14ac:dyDescent="0.2">
      <c r="B1238">
        <f>COUNTIF(D$3:D1238,D1238)</f>
        <v>1</v>
      </c>
      <c r="C1238">
        <v>682</v>
      </c>
      <c r="D1238" t="s">
        <v>7605</v>
      </c>
      <c r="E1238" t="s">
        <v>6254</v>
      </c>
    </row>
    <row r="1239" spans="2:5" x14ac:dyDescent="0.2">
      <c r="B1239">
        <f>COUNTIF(D$3:D1239,D1239)</f>
        <v>1</v>
      </c>
      <c r="C1239">
        <v>491</v>
      </c>
      <c r="D1239" t="s">
        <v>7452</v>
      </c>
      <c r="E1239" t="s">
        <v>6068</v>
      </c>
    </row>
    <row r="1240" spans="2:5" x14ac:dyDescent="0.2">
      <c r="B1240">
        <f>COUNTIF(D$3:D1240,D1240)</f>
        <v>1</v>
      </c>
      <c r="C1240">
        <v>492</v>
      </c>
      <c r="D1240" t="s">
        <v>7453</v>
      </c>
      <c r="E1240" t="s">
        <v>6069</v>
      </c>
    </row>
    <row r="1241" spans="2:5" x14ac:dyDescent="0.2">
      <c r="B1241">
        <f>COUNTIF(D$3:D1241,D1241)</f>
        <v>1</v>
      </c>
      <c r="C1241">
        <v>493</v>
      </c>
      <c r="D1241" t="s">
        <v>7454</v>
      </c>
      <c r="E1241" t="s">
        <v>6070</v>
      </c>
    </row>
    <row r="1242" spans="2:5" x14ac:dyDescent="0.2">
      <c r="B1242">
        <f>COUNTIF(D$3:D1242,D1242)</f>
        <v>1</v>
      </c>
      <c r="C1242">
        <v>748</v>
      </c>
      <c r="D1242" t="s">
        <v>89</v>
      </c>
      <c r="E1242" t="s">
        <v>6318</v>
      </c>
    </row>
    <row r="1243" spans="2:5" x14ac:dyDescent="0.2">
      <c r="B1243">
        <f>COUNTIF(D$3:D1243,D1243)</f>
        <v>1</v>
      </c>
      <c r="C1243">
        <v>12</v>
      </c>
      <c r="D1243" t="s">
        <v>7025</v>
      </c>
      <c r="E1243" t="s">
        <v>5626</v>
      </c>
    </row>
    <row r="1244" spans="2:5" x14ac:dyDescent="0.2">
      <c r="B1244">
        <f>COUNTIF(D$3:D1244,D1244)</f>
        <v>1</v>
      </c>
      <c r="C1244">
        <v>1303</v>
      </c>
      <c r="D1244" t="s">
        <v>8086</v>
      </c>
      <c r="E1244" t="s">
        <v>6834</v>
      </c>
    </row>
    <row r="1245" spans="2:5" x14ac:dyDescent="0.2">
      <c r="B1245">
        <f>COUNTIF(D$3:D1245,D1245)</f>
        <v>1</v>
      </c>
      <c r="C1245">
        <v>13</v>
      </c>
      <c r="D1245" t="s">
        <v>7026</v>
      </c>
      <c r="E1245" t="s">
        <v>5627</v>
      </c>
    </row>
    <row r="1246" spans="2:5" x14ac:dyDescent="0.2">
      <c r="B1246">
        <f>COUNTIF(D$3:D1246,D1246)</f>
        <v>1</v>
      </c>
      <c r="C1246">
        <v>39</v>
      </c>
      <c r="D1246" t="s">
        <v>7051</v>
      </c>
      <c r="E1246" t="s">
        <v>5652</v>
      </c>
    </row>
    <row r="1247" spans="2:5" x14ac:dyDescent="0.2">
      <c r="B1247">
        <f>COUNTIF(D$3:D1247,D1247)</f>
        <v>1</v>
      </c>
      <c r="C1247">
        <v>247</v>
      </c>
      <c r="D1247" t="s">
        <v>7240</v>
      </c>
      <c r="E1247" t="s">
        <v>5846</v>
      </c>
    </row>
    <row r="1248" spans="2:5" x14ac:dyDescent="0.2">
      <c r="B1248">
        <f>COUNTIF(D$3:D1248,D1248)</f>
        <v>1</v>
      </c>
      <c r="C1248">
        <v>248</v>
      </c>
      <c r="D1248" t="s">
        <v>7241</v>
      </c>
      <c r="E1248" t="s">
        <v>5847</v>
      </c>
    </row>
    <row r="1249" spans="2:5" x14ac:dyDescent="0.2">
      <c r="B1249">
        <f>COUNTIF(D$3:D1249,D1249)</f>
        <v>1</v>
      </c>
      <c r="C1249">
        <v>249</v>
      </c>
      <c r="D1249" t="s">
        <v>7242</v>
      </c>
      <c r="E1249" t="s">
        <v>5848</v>
      </c>
    </row>
    <row r="1250" spans="2:5" x14ac:dyDescent="0.2">
      <c r="B1250">
        <f>COUNTIF(D$3:D1250,D1250)</f>
        <v>1</v>
      </c>
      <c r="C1250">
        <v>250</v>
      </c>
      <c r="D1250" t="s">
        <v>7243</v>
      </c>
      <c r="E1250" t="s">
        <v>5849</v>
      </c>
    </row>
    <row r="1251" spans="2:5" x14ac:dyDescent="0.2">
      <c r="B1251">
        <f>COUNTIF(D$3:D1251,D1251)</f>
        <v>1</v>
      </c>
      <c r="C1251">
        <v>683</v>
      </c>
      <c r="D1251" t="s">
        <v>7606</v>
      </c>
      <c r="E1251" t="s">
        <v>6255</v>
      </c>
    </row>
    <row r="1252" spans="2:5" x14ac:dyDescent="0.2">
      <c r="B1252">
        <f>COUNTIF(D$3:D1252,D1252)</f>
        <v>1</v>
      </c>
      <c r="C1252">
        <v>1271</v>
      </c>
      <c r="D1252" t="s">
        <v>8055</v>
      </c>
      <c r="E1252" t="s">
        <v>6802</v>
      </c>
    </row>
    <row r="1253" spans="2:5" x14ac:dyDescent="0.2">
      <c r="B1253">
        <f>COUNTIF(D$3:D1253,D1253)</f>
        <v>1</v>
      </c>
      <c r="C1253">
        <v>1304</v>
      </c>
      <c r="D1253" t="s">
        <v>8087</v>
      </c>
      <c r="E1253" t="s">
        <v>6835</v>
      </c>
    </row>
    <row r="1254" spans="2:5" x14ac:dyDescent="0.2">
      <c r="B1254">
        <f>COUNTIF(D$3:D1254,D1254)</f>
        <v>1</v>
      </c>
      <c r="C1254">
        <v>1272</v>
      </c>
      <c r="D1254" t="s">
        <v>8056</v>
      </c>
      <c r="E1254" t="s">
        <v>6803</v>
      </c>
    </row>
    <row r="1255" spans="2:5" x14ac:dyDescent="0.2">
      <c r="B1255">
        <f>COUNTIF(D$3:D1255,D1255)</f>
        <v>1</v>
      </c>
      <c r="C1255">
        <v>684</v>
      </c>
      <c r="D1255" t="s">
        <v>7607</v>
      </c>
      <c r="E1255" t="s">
        <v>6256</v>
      </c>
    </row>
    <row r="1256" spans="2:5" x14ac:dyDescent="0.2">
      <c r="B1256">
        <f>COUNTIF(D$3:D1256,D1256)</f>
        <v>1</v>
      </c>
      <c r="C1256">
        <v>40</v>
      </c>
      <c r="D1256" t="s">
        <v>7052</v>
      </c>
      <c r="E1256" t="s">
        <v>5653</v>
      </c>
    </row>
    <row r="1257" spans="2:5" x14ac:dyDescent="0.2">
      <c r="B1257">
        <f>COUNTIF(D$3:D1257,D1257)</f>
        <v>1</v>
      </c>
      <c r="C1257">
        <v>251</v>
      </c>
      <c r="D1257" t="s">
        <v>7244</v>
      </c>
      <c r="E1257" t="s">
        <v>5850</v>
      </c>
    </row>
    <row r="1258" spans="2:5" x14ac:dyDescent="0.2">
      <c r="B1258">
        <f>COUNTIF(D$3:D1258,D1258)</f>
        <v>1</v>
      </c>
      <c r="C1258">
        <v>252</v>
      </c>
      <c r="D1258" t="s">
        <v>7245</v>
      </c>
      <c r="E1258" t="s">
        <v>5851</v>
      </c>
    </row>
    <row r="1259" spans="2:5" x14ac:dyDescent="0.2">
      <c r="B1259">
        <f>COUNTIF(D$3:D1259,D1259)</f>
        <v>1</v>
      </c>
      <c r="C1259">
        <v>1305</v>
      </c>
      <c r="D1259" t="s">
        <v>8088</v>
      </c>
      <c r="E1259" t="s">
        <v>6836</v>
      </c>
    </row>
    <row r="1260" spans="2:5" x14ac:dyDescent="0.2">
      <c r="B1260">
        <f>COUNTIF(D$3:D1260,D1260)</f>
        <v>1</v>
      </c>
      <c r="C1260">
        <v>1306</v>
      </c>
      <c r="D1260" t="s">
        <v>8089</v>
      </c>
      <c r="E1260" t="s">
        <v>6837</v>
      </c>
    </row>
    <row r="1261" spans="2:5" x14ac:dyDescent="0.2">
      <c r="B1261">
        <f>COUNTIF(D$3:D1261,D1261)</f>
        <v>1</v>
      </c>
      <c r="C1261">
        <v>1307</v>
      </c>
      <c r="D1261" t="s">
        <v>8090</v>
      </c>
      <c r="E1261" t="s">
        <v>6838</v>
      </c>
    </row>
    <row r="1262" spans="2:5" x14ac:dyDescent="0.2">
      <c r="B1262">
        <f>COUNTIF(D$3:D1262,D1262)</f>
        <v>1</v>
      </c>
      <c r="C1262">
        <v>925</v>
      </c>
      <c r="D1262" t="s">
        <v>1261</v>
      </c>
      <c r="E1262" t="s">
        <v>6486</v>
      </c>
    </row>
    <row r="1263" spans="2:5" x14ac:dyDescent="0.2">
      <c r="B1263">
        <f>COUNTIF(D$3:D1263,D1263)</f>
        <v>1</v>
      </c>
      <c r="C1263">
        <v>484</v>
      </c>
      <c r="D1263" t="s">
        <v>437</v>
      </c>
      <c r="E1263" t="s">
        <v>6061</v>
      </c>
    </row>
    <row r="1264" spans="2:5" x14ac:dyDescent="0.2">
      <c r="B1264">
        <f>COUNTIF(D$3:D1264,D1264)</f>
        <v>1</v>
      </c>
      <c r="C1264">
        <v>161</v>
      </c>
      <c r="D1264" t="s">
        <v>7167</v>
      </c>
      <c r="E1264" t="s">
        <v>5768</v>
      </c>
    </row>
    <row r="1265" spans="2:5" x14ac:dyDescent="0.2">
      <c r="B1265">
        <f>COUNTIF(D$3:D1265,D1265)</f>
        <v>1</v>
      </c>
      <c r="C1265">
        <v>382</v>
      </c>
      <c r="D1265" t="s">
        <v>7368</v>
      </c>
      <c r="E1265" t="s">
        <v>5980</v>
      </c>
    </row>
    <row r="1266" spans="2:5" x14ac:dyDescent="0.2">
      <c r="B1266">
        <f>COUNTIF(D$3:D1266,D1266)</f>
        <v>1</v>
      </c>
      <c r="C1266">
        <v>162</v>
      </c>
      <c r="D1266" t="s">
        <v>7168</v>
      </c>
      <c r="E1266" t="s">
        <v>5769</v>
      </c>
    </row>
    <row r="1267" spans="2:5" x14ac:dyDescent="0.2">
      <c r="B1267">
        <f>COUNTIF(D$3:D1267,D1267)</f>
        <v>1</v>
      </c>
      <c r="C1267">
        <v>1343</v>
      </c>
      <c r="D1267" t="s">
        <v>8125</v>
      </c>
      <c r="E1267" t="s">
        <v>6874</v>
      </c>
    </row>
    <row r="1268" spans="2:5" x14ac:dyDescent="0.2">
      <c r="B1268">
        <f>COUNTIF(D$3:D1268,D1268)</f>
        <v>1</v>
      </c>
      <c r="C1268">
        <v>163</v>
      </c>
      <c r="D1268" t="s">
        <v>7169</v>
      </c>
      <c r="E1268" t="s">
        <v>5770</v>
      </c>
    </row>
    <row r="1269" spans="2:5" x14ac:dyDescent="0.2">
      <c r="B1269">
        <f>COUNTIF(D$3:D1269,D1269)</f>
        <v>1</v>
      </c>
      <c r="C1269">
        <v>1237</v>
      </c>
      <c r="D1269" t="s">
        <v>8023</v>
      </c>
      <c r="E1269" t="s">
        <v>6769</v>
      </c>
    </row>
    <row r="1270" spans="2:5" x14ac:dyDescent="0.2">
      <c r="B1270">
        <f>COUNTIF(D$3:D1270,D1270)</f>
        <v>1</v>
      </c>
      <c r="C1270">
        <v>494</v>
      </c>
      <c r="D1270" t="s">
        <v>7455</v>
      </c>
      <c r="E1270" t="s">
        <v>6071</v>
      </c>
    </row>
    <row r="1271" spans="2:5" x14ac:dyDescent="0.2">
      <c r="B1271">
        <f>COUNTIF(D$3:D1271,D1271)</f>
        <v>1</v>
      </c>
      <c r="C1271">
        <v>685</v>
      </c>
      <c r="D1271" t="s">
        <v>7608</v>
      </c>
      <c r="E1271" t="s">
        <v>6257</v>
      </c>
    </row>
    <row r="1272" spans="2:5" x14ac:dyDescent="0.2">
      <c r="B1272">
        <f>COUNTIF(D$3:D1272,D1272)</f>
        <v>1</v>
      </c>
      <c r="C1272">
        <v>383</v>
      </c>
      <c r="D1272" t="s">
        <v>7369</v>
      </c>
      <c r="E1272" t="s">
        <v>5981</v>
      </c>
    </row>
    <row r="1273" spans="2:5" x14ac:dyDescent="0.2">
      <c r="B1273">
        <f>COUNTIF(D$3:D1273,D1273)</f>
        <v>1</v>
      </c>
      <c r="C1273">
        <v>1238</v>
      </c>
      <c r="D1273" t="s">
        <v>8024</v>
      </c>
      <c r="E1273" t="s">
        <v>6770</v>
      </c>
    </row>
    <row r="1274" spans="2:5" x14ac:dyDescent="0.2">
      <c r="B1274">
        <f>COUNTIF(D$3:D1274,D1274)</f>
        <v>1</v>
      </c>
      <c r="C1274">
        <v>1344</v>
      </c>
      <c r="D1274" t="s">
        <v>8126</v>
      </c>
      <c r="E1274" t="s">
        <v>6875</v>
      </c>
    </row>
    <row r="1275" spans="2:5" x14ac:dyDescent="0.2">
      <c r="B1275">
        <f>COUNTIF(D$3:D1275,D1275)</f>
        <v>1</v>
      </c>
      <c r="C1275">
        <v>1337</v>
      </c>
      <c r="D1275" t="s">
        <v>8119</v>
      </c>
      <c r="E1275" t="s">
        <v>6868</v>
      </c>
    </row>
    <row r="1276" spans="2:5" x14ac:dyDescent="0.2">
      <c r="B1276">
        <f>COUNTIF(D$3:D1276,D1276)</f>
        <v>1</v>
      </c>
      <c r="C1276">
        <v>1338</v>
      </c>
      <c r="D1276" t="s">
        <v>8120</v>
      </c>
      <c r="E1276" t="s">
        <v>6869</v>
      </c>
    </row>
    <row r="1277" spans="2:5" x14ac:dyDescent="0.2">
      <c r="B1277">
        <f>COUNTIF(D$3:D1277,D1277)</f>
        <v>1</v>
      </c>
      <c r="C1277">
        <v>1339</v>
      </c>
      <c r="D1277" t="s">
        <v>8121</v>
      </c>
      <c r="E1277" t="s">
        <v>6870</v>
      </c>
    </row>
    <row r="1278" spans="2:5" x14ac:dyDescent="0.2">
      <c r="B1278">
        <f>COUNTIF(D$3:D1278,D1278)</f>
        <v>1</v>
      </c>
      <c r="C1278">
        <v>164</v>
      </c>
      <c r="D1278" t="s">
        <v>7170</v>
      </c>
      <c r="E1278" t="s">
        <v>5771</v>
      </c>
    </row>
    <row r="1279" spans="2:5" x14ac:dyDescent="0.2">
      <c r="B1279">
        <f>COUNTIF(D$3:D1279,D1279)</f>
        <v>1</v>
      </c>
      <c r="C1279">
        <v>384</v>
      </c>
      <c r="D1279" t="s">
        <v>7370</v>
      </c>
      <c r="E1279" t="s">
        <v>5982</v>
      </c>
    </row>
    <row r="1280" spans="2:5" x14ac:dyDescent="0.2">
      <c r="B1280">
        <f>COUNTIF(D$3:D1280,D1280)</f>
        <v>1</v>
      </c>
      <c r="C1280">
        <v>385</v>
      </c>
      <c r="D1280" t="s">
        <v>7371</v>
      </c>
      <c r="E1280" t="s">
        <v>5983</v>
      </c>
    </row>
    <row r="1281" spans="2:5" x14ac:dyDescent="0.2">
      <c r="B1281">
        <f>COUNTIF(D$3:D1281,D1281)</f>
        <v>1</v>
      </c>
      <c r="C1281">
        <v>165</v>
      </c>
      <c r="D1281" t="s">
        <v>7171</v>
      </c>
      <c r="E1281" t="s">
        <v>5772</v>
      </c>
    </row>
    <row r="1282" spans="2:5" x14ac:dyDescent="0.2">
      <c r="B1282">
        <f>COUNTIF(D$3:D1282,D1282)</f>
        <v>1</v>
      </c>
      <c r="C1282">
        <v>1345</v>
      </c>
      <c r="D1282" t="s">
        <v>8127</v>
      </c>
      <c r="E1282" t="s">
        <v>6876</v>
      </c>
    </row>
    <row r="1283" spans="2:5" x14ac:dyDescent="0.2">
      <c r="B1283">
        <f>COUNTIF(D$3:D1283,D1283)</f>
        <v>1</v>
      </c>
      <c r="C1283">
        <v>1239</v>
      </c>
      <c r="D1283" t="s">
        <v>8025</v>
      </c>
      <c r="E1283" t="s">
        <v>6771</v>
      </c>
    </row>
    <row r="1284" spans="2:5" x14ac:dyDescent="0.2">
      <c r="B1284">
        <f>COUNTIF(D$3:D1284,D1284)</f>
        <v>1</v>
      </c>
      <c r="C1284">
        <v>177</v>
      </c>
      <c r="D1284" t="s">
        <v>7182</v>
      </c>
      <c r="E1284" t="s">
        <v>5784</v>
      </c>
    </row>
    <row r="1285" spans="2:5" x14ac:dyDescent="0.2">
      <c r="B1285">
        <f>COUNTIF(D$3:D1285,D1285)</f>
        <v>2</v>
      </c>
      <c r="C1285">
        <v>948</v>
      </c>
      <c r="D1285" t="s">
        <v>7182</v>
      </c>
      <c r="E1285" t="s">
        <v>6500</v>
      </c>
    </row>
    <row r="1286" spans="2:5" x14ac:dyDescent="0.2">
      <c r="B1286">
        <f>COUNTIF(D$3:D1286,D1286)</f>
        <v>1</v>
      </c>
      <c r="C1286">
        <v>1473</v>
      </c>
      <c r="D1286" t="s">
        <v>8238</v>
      </c>
      <c r="E1286" t="s">
        <v>7001</v>
      </c>
    </row>
    <row r="1287" spans="2:5" x14ac:dyDescent="0.2">
      <c r="B1287">
        <f>COUNTIF(D$3:D1287,D1287)</f>
        <v>1</v>
      </c>
      <c r="C1287">
        <v>1474</v>
      </c>
      <c r="D1287" t="s">
        <v>8239</v>
      </c>
      <c r="E1287" t="s">
        <v>7001</v>
      </c>
    </row>
    <row r="1288" spans="2:5" x14ac:dyDescent="0.2">
      <c r="B1288">
        <f>COUNTIF(D$3:D1288,D1288)</f>
        <v>1</v>
      </c>
      <c r="C1288">
        <v>1475</v>
      </c>
      <c r="D1288" t="s">
        <v>8240</v>
      </c>
      <c r="E1288" t="s">
        <v>7002</v>
      </c>
    </row>
    <row r="1289" spans="2:5" x14ac:dyDescent="0.2">
      <c r="B1289">
        <f>COUNTIF(D$3:D1289,D1289)</f>
        <v>1</v>
      </c>
      <c r="C1289">
        <v>749</v>
      </c>
      <c r="D1289" t="s">
        <v>1188</v>
      </c>
      <c r="E1289" t="s">
        <v>6319</v>
      </c>
    </row>
    <row r="1290" spans="2:5" x14ac:dyDescent="0.2">
      <c r="B1290">
        <f>COUNTIF(D$3:D1290,D1290)</f>
        <v>1</v>
      </c>
      <c r="C1290">
        <v>1308</v>
      </c>
      <c r="D1290" t="s">
        <v>8091</v>
      </c>
      <c r="E1290" t="s">
        <v>6839</v>
      </c>
    </row>
    <row r="1291" spans="2:5" x14ac:dyDescent="0.2">
      <c r="B1291">
        <f>COUNTIF(D$3:D1291,D1291)</f>
        <v>1</v>
      </c>
      <c r="C1291">
        <v>1309</v>
      </c>
      <c r="D1291" t="s">
        <v>8092</v>
      </c>
      <c r="E1291" t="s">
        <v>6840</v>
      </c>
    </row>
    <row r="1292" spans="2:5" x14ac:dyDescent="0.2">
      <c r="B1292">
        <f>COUNTIF(D$3:D1292,D1292)</f>
        <v>1</v>
      </c>
      <c r="C1292">
        <v>1310</v>
      </c>
      <c r="D1292" t="s">
        <v>8093</v>
      </c>
      <c r="E1292" t="s">
        <v>6841</v>
      </c>
    </row>
    <row r="1293" spans="2:5" x14ac:dyDescent="0.2">
      <c r="B1293">
        <f>COUNTIF(D$3:D1293,D1293)</f>
        <v>1</v>
      </c>
      <c r="C1293">
        <v>1311</v>
      </c>
      <c r="D1293" t="s">
        <v>8094</v>
      </c>
      <c r="E1293" t="s">
        <v>6842</v>
      </c>
    </row>
    <row r="1294" spans="2:5" x14ac:dyDescent="0.2">
      <c r="B1294">
        <f>COUNTIF(D$3:D1294,D1294)</f>
        <v>1</v>
      </c>
      <c r="C1294">
        <v>1312</v>
      </c>
      <c r="D1294" t="s">
        <v>8095</v>
      </c>
      <c r="E1294" t="s">
        <v>6843</v>
      </c>
    </row>
    <row r="1295" spans="2:5" x14ac:dyDescent="0.2">
      <c r="B1295">
        <f>COUNTIF(D$3:D1295,D1295)</f>
        <v>1</v>
      </c>
      <c r="C1295">
        <v>1313</v>
      </c>
      <c r="D1295" t="s">
        <v>8096</v>
      </c>
      <c r="E1295" t="s">
        <v>6844</v>
      </c>
    </row>
    <row r="1296" spans="2:5" x14ac:dyDescent="0.2">
      <c r="B1296">
        <f>COUNTIF(D$3:D1296,D1296)</f>
        <v>1</v>
      </c>
      <c r="C1296">
        <v>686</v>
      </c>
      <c r="D1296" t="s">
        <v>7609</v>
      </c>
      <c r="E1296" t="s">
        <v>6258</v>
      </c>
    </row>
    <row r="1297" spans="2:5" x14ac:dyDescent="0.2">
      <c r="B1297">
        <f>COUNTIF(D$3:D1297,D1297)</f>
        <v>1</v>
      </c>
      <c r="C1297">
        <v>867</v>
      </c>
      <c r="D1297" t="s">
        <v>7748</v>
      </c>
      <c r="E1297" t="s">
        <v>6430</v>
      </c>
    </row>
    <row r="1298" spans="2:5" x14ac:dyDescent="0.2">
      <c r="B1298">
        <f>COUNTIF(D$3:D1298,D1298)</f>
        <v>1</v>
      </c>
      <c r="C1298">
        <v>1419</v>
      </c>
      <c r="D1298" t="s">
        <v>8191</v>
      </c>
      <c r="E1298" t="s">
        <v>6948</v>
      </c>
    </row>
    <row r="1299" spans="2:5" x14ac:dyDescent="0.2">
      <c r="B1299">
        <f>COUNTIF(D$3:D1299,D1299)</f>
        <v>1</v>
      </c>
      <c r="C1299">
        <v>643</v>
      </c>
      <c r="D1299" t="s">
        <v>1523</v>
      </c>
      <c r="E1299" t="s">
        <v>6217</v>
      </c>
    </row>
    <row r="1300" spans="2:5" x14ac:dyDescent="0.2">
      <c r="B1300">
        <f>COUNTIF(D$3:D1300,D1300)</f>
        <v>1</v>
      </c>
      <c r="C1300">
        <v>48</v>
      </c>
      <c r="D1300" t="s">
        <v>7060</v>
      </c>
      <c r="E1300" t="s">
        <v>5661</v>
      </c>
    </row>
    <row r="1301" spans="2:5" x14ac:dyDescent="0.2">
      <c r="B1301">
        <f>COUNTIF(D$3:D1301,D1301)</f>
        <v>1</v>
      </c>
      <c r="C1301">
        <v>49</v>
      </c>
      <c r="D1301" t="s">
        <v>7061</v>
      </c>
      <c r="E1301" t="s">
        <v>5662</v>
      </c>
    </row>
    <row r="1302" spans="2:5" x14ac:dyDescent="0.2">
      <c r="B1302">
        <f>COUNTIF(D$3:D1302,D1302)</f>
        <v>1</v>
      </c>
      <c r="C1302">
        <v>221</v>
      </c>
      <c r="D1302" t="s">
        <v>7215</v>
      </c>
      <c r="E1302" t="s">
        <v>5820</v>
      </c>
    </row>
    <row r="1303" spans="2:5" x14ac:dyDescent="0.2">
      <c r="B1303">
        <f>COUNTIF(D$3:D1303,D1303)</f>
        <v>1</v>
      </c>
      <c r="C1303">
        <v>153</v>
      </c>
      <c r="D1303" t="s">
        <v>7159</v>
      </c>
      <c r="E1303" t="s">
        <v>5760</v>
      </c>
    </row>
    <row r="1304" spans="2:5" x14ac:dyDescent="0.2">
      <c r="B1304">
        <f>COUNTIF(D$3:D1304,D1304)</f>
        <v>1</v>
      </c>
      <c r="C1304">
        <v>1273</v>
      </c>
      <c r="D1304" t="s">
        <v>8057</v>
      </c>
      <c r="E1304" t="s">
        <v>6804</v>
      </c>
    </row>
    <row r="1305" spans="2:5" x14ac:dyDescent="0.2">
      <c r="B1305">
        <f>COUNTIF(D$3:D1305,D1305)</f>
        <v>1</v>
      </c>
      <c r="C1305">
        <v>1248</v>
      </c>
      <c r="D1305" t="s">
        <v>8033</v>
      </c>
      <c r="E1305" t="s">
        <v>6779</v>
      </c>
    </row>
    <row r="1306" spans="2:5" x14ac:dyDescent="0.2">
      <c r="B1306">
        <f>COUNTIF(D$3:D1306,D1306)</f>
        <v>1</v>
      </c>
      <c r="C1306">
        <v>1274</v>
      </c>
      <c r="D1306" t="s">
        <v>8058</v>
      </c>
      <c r="E1306" t="s">
        <v>6805</v>
      </c>
    </row>
    <row r="1307" spans="2:5" x14ac:dyDescent="0.2">
      <c r="B1307">
        <f>COUNTIF(D$3:D1307,D1307)</f>
        <v>1</v>
      </c>
      <c r="C1307">
        <v>46</v>
      </c>
      <c r="D1307" t="s">
        <v>7058</v>
      </c>
      <c r="E1307" t="s">
        <v>5659</v>
      </c>
    </row>
    <row r="1308" spans="2:5" x14ac:dyDescent="0.2">
      <c r="B1308">
        <f>COUNTIF(D$3:D1308,D1308)</f>
        <v>1</v>
      </c>
      <c r="C1308">
        <v>949</v>
      </c>
      <c r="D1308" t="s">
        <v>7810</v>
      </c>
      <c r="E1308" t="s">
        <v>6501</v>
      </c>
    </row>
    <row r="1309" spans="2:5" x14ac:dyDescent="0.2">
      <c r="B1309">
        <f>COUNTIF(D$3:D1309,D1309)</f>
        <v>1</v>
      </c>
      <c r="C1309">
        <v>614</v>
      </c>
      <c r="D1309" t="s">
        <v>7554</v>
      </c>
      <c r="E1309" t="s">
        <v>6190</v>
      </c>
    </row>
    <row r="1310" spans="2:5" x14ac:dyDescent="0.2">
      <c r="B1310">
        <f>COUNTIF(D$3:D1310,D1310)</f>
        <v>1</v>
      </c>
      <c r="C1310">
        <v>1213</v>
      </c>
      <c r="D1310" t="s">
        <v>8002</v>
      </c>
      <c r="E1310" t="s">
        <v>6745</v>
      </c>
    </row>
    <row r="1311" spans="2:5" x14ac:dyDescent="0.2">
      <c r="B1311">
        <f>COUNTIF(D$3:D1311,D1311)</f>
        <v>2</v>
      </c>
      <c r="C1311">
        <v>1314</v>
      </c>
      <c r="D1311" t="s">
        <v>8097</v>
      </c>
      <c r="E1311" t="s">
        <v>6845</v>
      </c>
    </row>
    <row r="1312" spans="2:5" x14ac:dyDescent="0.2">
      <c r="B1312">
        <f>COUNTIF(D$3:D1312,D1312)</f>
        <v>1</v>
      </c>
      <c r="C1312">
        <v>1476</v>
      </c>
      <c r="D1312" t="s">
        <v>8241</v>
      </c>
      <c r="E1312" t="s">
        <v>7003</v>
      </c>
    </row>
    <row r="1313" spans="2:5" x14ac:dyDescent="0.2">
      <c r="B1313">
        <f>COUNTIF(D$3:D1313,D1313)</f>
        <v>1</v>
      </c>
      <c r="C1313">
        <v>807</v>
      </c>
      <c r="D1313" t="s">
        <v>7705</v>
      </c>
      <c r="E1313" t="s">
        <v>6374</v>
      </c>
    </row>
    <row r="1314" spans="2:5" x14ac:dyDescent="0.2">
      <c r="B1314">
        <f>COUNTIF(D$3:D1314,D1314)</f>
        <v>1</v>
      </c>
      <c r="C1314">
        <v>808</v>
      </c>
      <c r="D1314" t="s">
        <v>7706</v>
      </c>
      <c r="E1314" t="s">
        <v>6375</v>
      </c>
    </row>
    <row r="1315" spans="2:5" x14ac:dyDescent="0.2">
      <c r="B1315">
        <f>COUNTIF(D$3:D1315,D1315)</f>
        <v>1</v>
      </c>
      <c r="C1315">
        <v>665</v>
      </c>
      <c r="D1315" t="s">
        <v>7589</v>
      </c>
      <c r="E1315" t="s">
        <v>6237</v>
      </c>
    </row>
    <row r="1316" spans="2:5" x14ac:dyDescent="0.2">
      <c r="B1316">
        <f>COUNTIF(D$3:D1316,D1316)</f>
        <v>1</v>
      </c>
      <c r="C1316">
        <v>666</v>
      </c>
      <c r="D1316" t="s">
        <v>7590</v>
      </c>
      <c r="E1316" t="s">
        <v>6238</v>
      </c>
    </row>
    <row r="1317" spans="2:5" x14ac:dyDescent="0.2">
      <c r="B1317">
        <f>COUNTIF(D$3:D1317,D1317)</f>
        <v>2</v>
      </c>
      <c r="C1317">
        <v>733</v>
      </c>
      <c r="D1317" t="s">
        <v>7649</v>
      </c>
      <c r="E1317" t="s">
        <v>6305</v>
      </c>
    </row>
    <row r="1318" spans="2:5" x14ac:dyDescent="0.2">
      <c r="B1318">
        <f>COUNTIF(D$3:D1318,D1318)</f>
        <v>1</v>
      </c>
      <c r="C1318">
        <v>734</v>
      </c>
      <c r="D1318" t="s">
        <v>7650</v>
      </c>
      <c r="E1318" t="s">
        <v>6306</v>
      </c>
    </row>
    <row r="1319" spans="2:5" x14ac:dyDescent="0.2">
      <c r="B1319">
        <f>COUNTIF(D$3:D1319,D1319)</f>
        <v>1</v>
      </c>
      <c r="C1319">
        <v>735</v>
      </c>
      <c r="D1319" t="s">
        <v>7651</v>
      </c>
      <c r="E1319" t="s">
        <v>6307</v>
      </c>
    </row>
    <row r="1320" spans="2:5" x14ac:dyDescent="0.2">
      <c r="B1320">
        <f>COUNTIF(D$3:D1320,D1320)</f>
        <v>1</v>
      </c>
      <c r="C1320">
        <v>737</v>
      </c>
      <c r="D1320" t="s">
        <v>7653</v>
      </c>
      <c r="E1320" t="s">
        <v>6309</v>
      </c>
    </row>
    <row r="1321" spans="2:5" x14ac:dyDescent="0.2">
      <c r="B1321">
        <f>COUNTIF(D$3:D1321,D1321)</f>
        <v>1</v>
      </c>
      <c r="C1321">
        <v>667</v>
      </c>
      <c r="D1321" t="s">
        <v>7591</v>
      </c>
      <c r="E1321" t="s">
        <v>6239</v>
      </c>
    </row>
    <row r="1322" spans="2:5" x14ac:dyDescent="0.2">
      <c r="B1322">
        <f>COUNTIF(D$3:D1322,D1322)</f>
        <v>1</v>
      </c>
      <c r="C1322">
        <v>668</v>
      </c>
      <c r="D1322" t="s">
        <v>7592</v>
      </c>
      <c r="E1322" t="s">
        <v>6240</v>
      </c>
    </row>
    <row r="1323" spans="2:5" x14ac:dyDescent="0.2">
      <c r="B1323">
        <f>COUNTIF(D$3:D1323,D1323)</f>
        <v>1</v>
      </c>
      <c r="C1323">
        <v>669</v>
      </c>
      <c r="D1323" t="s">
        <v>7593</v>
      </c>
      <c r="E1323" t="s">
        <v>6241</v>
      </c>
    </row>
    <row r="1324" spans="2:5" x14ac:dyDescent="0.2">
      <c r="B1324">
        <f>COUNTIF(D$3:D1324,D1324)</f>
        <v>1</v>
      </c>
      <c r="C1324">
        <v>736</v>
      </c>
      <c r="D1324" t="s">
        <v>7652</v>
      </c>
      <c r="E1324" t="s">
        <v>6308</v>
      </c>
    </row>
    <row r="1325" spans="2:5" x14ac:dyDescent="0.2">
      <c r="B1325">
        <f>COUNTIF(D$3:D1325,D1325)</f>
        <v>1</v>
      </c>
      <c r="C1325">
        <v>50</v>
      </c>
      <c r="D1325" t="s">
        <v>7062</v>
      </c>
      <c r="E1325" t="s">
        <v>5663</v>
      </c>
    </row>
    <row r="1326" spans="2:5" x14ac:dyDescent="0.2">
      <c r="B1326">
        <f>COUNTIF(D$3:D1326,D1326)</f>
        <v>1</v>
      </c>
      <c r="C1326">
        <v>51</v>
      </c>
      <c r="D1326" t="s">
        <v>7063</v>
      </c>
      <c r="E1326" t="s">
        <v>5664</v>
      </c>
    </row>
    <row r="1327" spans="2:5" x14ac:dyDescent="0.2">
      <c r="B1327">
        <f>COUNTIF(D$3:D1327,D1327)</f>
        <v>1</v>
      </c>
      <c r="C1327">
        <v>1249</v>
      </c>
      <c r="D1327" t="s">
        <v>8034</v>
      </c>
      <c r="E1327" t="s">
        <v>6780</v>
      </c>
    </row>
    <row r="1328" spans="2:5" x14ac:dyDescent="0.2">
      <c r="B1328">
        <f>COUNTIF(D$3:D1328,D1328)</f>
        <v>1</v>
      </c>
      <c r="C1328">
        <v>82</v>
      </c>
      <c r="D1328" t="s">
        <v>7094</v>
      </c>
      <c r="E1328" t="s">
        <v>5695</v>
      </c>
    </row>
    <row r="1329" spans="2:5" x14ac:dyDescent="0.2">
      <c r="B1329">
        <f>COUNTIF(D$3:D1329,D1329)</f>
        <v>2</v>
      </c>
      <c r="C1329">
        <v>1214</v>
      </c>
      <c r="D1329" t="s">
        <v>8003</v>
      </c>
      <c r="E1329" t="s">
        <v>6746</v>
      </c>
    </row>
    <row r="1330" spans="2:5" x14ac:dyDescent="0.2">
      <c r="B1330">
        <f>COUNTIF(D$3:D1330,D1330)</f>
        <v>1</v>
      </c>
      <c r="C1330">
        <v>54</v>
      </c>
      <c r="D1330" t="s">
        <v>7066</v>
      </c>
      <c r="E1330" t="s">
        <v>5667</v>
      </c>
    </row>
    <row r="1331" spans="2:5" x14ac:dyDescent="0.2">
      <c r="B1331">
        <f>COUNTIF(D$3:D1331,D1331)</f>
        <v>1</v>
      </c>
      <c r="C1331">
        <v>628</v>
      </c>
      <c r="D1331" t="s">
        <v>7565</v>
      </c>
      <c r="E1331" t="s">
        <v>6202</v>
      </c>
    </row>
    <row r="1332" spans="2:5" x14ac:dyDescent="0.2">
      <c r="B1332">
        <f>COUNTIF(D$3:D1332,D1332)</f>
        <v>1</v>
      </c>
      <c r="C1332">
        <v>687</v>
      </c>
      <c r="D1332" t="s">
        <v>7610</v>
      </c>
      <c r="E1332" t="s">
        <v>6259</v>
      </c>
    </row>
    <row r="1333" spans="2:5" x14ac:dyDescent="0.2">
      <c r="B1333">
        <f>COUNTIF(D$3:D1333,D1333)</f>
        <v>1</v>
      </c>
      <c r="C1333">
        <v>615</v>
      </c>
      <c r="D1333" t="s">
        <v>7555</v>
      </c>
      <c r="E1333" t="s">
        <v>6191</v>
      </c>
    </row>
    <row r="1334" spans="2:5" x14ac:dyDescent="0.2">
      <c r="B1334">
        <f>COUNTIF(D$3:D1334,D1334)</f>
        <v>1</v>
      </c>
      <c r="C1334">
        <v>222</v>
      </c>
      <c r="D1334" t="s">
        <v>7216</v>
      </c>
      <c r="E1334" t="s">
        <v>5821</v>
      </c>
    </row>
    <row r="1335" spans="2:5" x14ac:dyDescent="0.2">
      <c r="B1335">
        <f>COUNTIF(D$3:D1335,D1335)</f>
        <v>1</v>
      </c>
      <c r="C1335">
        <v>692</v>
      </c>
      <c r="D1335" t="s">
        <v>7615</v>
      </c>
      <c r="E1335" t="s">
        <v>6264</v>
      </c>
    </row>
    <row r="1336" spans="2:5" x14ac:dyDescent="0.2">
      <c r="B1336">
        <f>COUNTIF(D$3:D1336,D1336)</f>
        <v>1</v>
      </c>
      <c r="C1336">
        <v>223</v>
      </c>
      <c r="D1336" t="s">
        <v>7217</v>
      </c>
      <c r="E1336" t="s">
        <v>5822</v>
      </c>
    </row>
    <row r="1337" spans="2:5" x14ac:dyDescent="0.2">
      <c r="B1337">
        <f>COUNTIF(D$3:D1337,D1337)</f>
        <v>1</v>
      </c>
      <c r="C1337">
        <v>616</v>
      </c>
      <c r="D1337" t="s">
        <v>7556</v>
      </c>
      <c r="E1337" t="s">
        <v>6192</v>
      </c>
    </row>
    <row r="1338" spans="2:5" x14ac:dyDescent="0.2">
      <c r="B1338">
        <f>COUNTIF(D$3:D1338,D1338)</f>
        <v>1</v>
      </c>
      <c r="C1338">
        <v>1232</v>
      </c>
      <c r="D1338" t="s">
        <v>8018</v>
      </c>
      <c r="E1338" t="s">
        <v>6764</v>
      </c>
    </row>
    <row r="1339" spans="2:5" x14ac:dyDescent="0.2">
      <c r="B1339">
        <f>COUNTIF(D$3:D1339,D1339)</f>
        <v>1</v>
      </c>
      <c r="C1339">
        <v>617</v>
      </c>
      <c r="D1339" t="s">
        <v>7557</v>
      </c>
      <c r="E1339" t="s">
        <v>6193</v>
      </c>
    </row>
    <row r="1340" spans="2:5" x14ac:dyDescent="0.2">
      <c r="B1340">
        <f>COUNTIF(D$3:D1340,D1340)</f>
        <v>1</v>
      </c>
      <c r="C1340">
        <v>623</v>
      </c>
      <c r="D1340" t="s">
        <v>7562</v>
      </c>
      <c r="E1340" t="s">
        <v>6197</v>
      </c>
    </row>
    <row r="1341" spans="2:5" x14ac:dyDescent="0.2">
      <c r="B1341">
        <f>COUNTIF(D$3:D1341,D1341)</f>
        <v>1</v>
      </c>
      <c r="C1341">
        <v>154</v>
      </c>
      <c r="D1341" t="s">
        <v>7160</v>
      </c>
      <c r="E1341" t="s">
        <v>5761</v>
      </c>
    </row>
    <row r="1342" spans="2:5" x14ac:dyDescent="0.2">
      <c r="B1342">
        <f>COUNTIF(D$3:D1342,D1342)</f>
        <v>2</v>
      </c>
      <c r="C1342">
        <v>738</v>
      </c>
      <c r="D1342" t="s">
        <v>7160</v>
      </c>
      <c r="E1342" t="s">
        <v>6310</v>
      </c>
    </row>
    <row r="1343" spans="2:5" x14ac:dyDescent="0.2">
      <c r="B1343">
        <f>COUNTIF(D$3:D1343,D1343)</f>
        <v>3</v>
      </c>
      <c r="C1343">
        <v>1324</v>
      </c>
      <c r="D1343" t="s">
        <v>8106</v>
      </c>
      <c r="E1343" t="s">
        <v>6855</v>
      </c>
    </row>
    <row r="1344" spans="2:5" x14ac:dyDescent="0.2">
      <c r="B1344">
        <f>COUNTIF(D$3:D1344,D1344)</f>
        <v>1</v>
      </c>
      <c r="C1344">
        <v>47</v>
      </c>
      <c r="D1344" t="s">
        <v>7059</v>
      </c>
      <c r="E1344" t="s">
        <v>5660</v>
      </c>
    </row>
    <row r="1345" spans="2:5" x14ac:dyDescent="0.2">
      <c r="B1345">
        <f>COUNTIF(D$3:D1345,D1345)</f>
        <v>2</v>
      </c>
      <c r="C1345">
        <v>83</v>
      </c>
      <c r="D1345" t="s">
        <v>7059</v>
      </c>
      <c r="E1345" t="s">
        <v>5696</v>
      </c>
    </row>
    <row r="1346" spans="2:5" x14ac:dyDescent="0.2">
      <c r="B1346">
        <f>COUNTIF(D$3:D1346,D1346)</f>
        <v>3</v>
      </c>
      <c r="C1346">
        <v>703</v>
      </c>
      <c r="D1346" t="s">
        <v>7059</v>
      </c>
      <c r="E1346" t="s">
        <v>6275</v>
      </c>
    </row>
    <row r="1347" spans="2:5" x14ac:dyDescent="0.2">
      <c r="B1347">
        <f>COUNTIF(D$3:D1347,D1347)</f>
        <v>4</v>
      </c>
      <c r="C1347">
        <v>773</v>
      </c>
      <c r="D1347" t="s">
        <v>7677</v>
      </c>
      <c r="E1347" t="s">
        <v>6342</v>
      </c>
    </row>
    <row r="1348" spans="2:5" x14ac:dyDescent="0.2">
      <c r="B1348">
        <f>COUNTIF(D$3:D1348,D1348)</f>
        <v>5</v>
      </c>
      <c r="C1348">
        <v>1318</v>
      </c>
      <c r="D1348" t="s">
        <v>7059</v>
      </c>
      <c r="E1348" t="s">
        <v>6849</v>
      </c>
    </row>
    <row r="1349" spans="2:5" x14ac:dyDescent="0.2">
      <c r="B1349">
        <f>COUNTIF(D$3:D1349,D1349)</f>
        <v>1</v>
      </c>
      <c r="C1349">
        <v>809</v>
      </c>
      <c r="D1349" t="s">
        <v>7707</v>
      </c>
      <c r="E1349" t="s">
        <v>6376</v>
      </c>
    </row>
    <row r="1350" spans="2:5" x14ac:dyDescent="0.2">
      <c r="B1350">
        <f>COUNTIF(D$3:D1350,D1350)</f>
        <v>1</v>
      </c>
      <c r="C1350">
        <v>693</v>
      </c>
      <c r="D1350" t="s">
        <v>7616</v>
      </c>
      <c r="E1350" t="s">
        <v>6265</v>
      </c>
    </row>
    <row r="1351" spans="2:5" x14ac:dyDescent="0.2">
      <c r="B1351">
        <f>COUNTIF(D$3:D1351,D1351)</f>
        <v>1</v>
      </c>
      <c r="C1351">
        <v>52</v>
      </c>
      <c r="D1351" t="s">
        <v>7064</v>
      </c>
      <c r="E1351" t="s">
        <v>5665</v>
      </c>
    </row>
    <row r="1352" spans="2:5" x14ac:dyDescent="0.2">
      <c r="B1352">
        <f>COUNTIF(D$3:D1352,D1352)</f>
        <v>1</v>
      </c>
      <c r="C1352">
        <v>53</v>
      </c>
      <c r="D1352" t="s">
        <v>7065</v>
      </c>
      <c r="E1352" t="s">
        <v>5666</v>
      </c>
    </row>
    <row r="1353" spans="2:5" x14ac:dyDescent="0.2">
      <c r="B1353">
        <f>COUNTIF(D$3:D1353,D1353)</f>
        <v>1</v>
      </c>
      <c r="C1353">
        <v>267</v>
      </c>
      <c r="D1353" t="s">
        <v>7260</v>
      </c>
      <c r="E1353" t="s">
        <v>5866</v>
      </c>
    </row>
    <row r="1354" spans="2:5" x14ac:dyDescent="0.2">
      <c r="B1354">
        <f>COUNTIF(D$3:D1354,D1354)</f>
        <v>1</v>
      </c>
      <c r="C1354">
        <v>268</v>
      </c>
      <c r="D1354" t="s">
        <v>7261</v>
      </c>
      <c r="E1354" t="s">
        <v>5867</v>
      </c>
    </row>
    <row r="1355" spans="2:5" x14ac:dyDescent="0.2">
      <c r="B1355">
        <f>COUNTIF(D$3:D1355,D1355)</f>
        <v>1</v>
      </c>
      <c r="C1355">
        <v>269</v>
      </c>
      <c r="D1355" t="s">
        <v>7262</v>
      </c>
      <c r="E1355" t="s">
        <v>5868</v>
      </c>
    </row>
    <row r="1356" spans="2:5" x14ac:dyDescent="0.2">
      <c r="B1356">
        <f>COUNTIF(D$3:D1356,D1356)</f>
        <v>1</v>
      </c>
      <c r="C1356">
        <v>1383</v>
      </c>
      <c r="D1356" t="s">
        <v>8159</v>
      </c>
      <c r="E1356" t="s">
        <v>6914</v>
      </c>
    </row>
    <row r="1357" spans="2:5" x14ac:dyDescent="0.2">
      <c r="B1357">
        <f>COUNTIF(D$3:D1357,D1357)</f>
        <v>1</v>
      </c>
      <c r="C1357">
        <v>1384</v>
      </c>
      <c r="D1357" t="s">
        <v>8160</v>
      </c>
      <c r="E1357" t="s">
        <v>6915</v>
      </c>
    </row>
    <row r="1358" spans="2:5" x14ac:dyDescent="0.2">
      <c r="B1358">
        <f>COUNTIF(D$3:D1358,D1358)</f>
        <v>1</v>
      </c>
      <c r="C1358">
        <v>185</v>
      </c>
      <c r="D1358" t="s">
        <v>1281</v>
      </c>
      <c r="E1358" t="s">
        <v>5790</v>
      </c>
    </row>
    <row r="1359" spans="2:5" x14ac:dyDescent="0.2">
      <c r="B1359">
        <f>COUNTIF(D$3:D1359,D1359)</f>
        <v>1</v>
      </c>
      <c r="C1359">
        <v>810</v>
      </c>
      <c r="D1359" t="s">
        <v>7708</v>
      </c>
      <c r="E1359" t="s">
        <v>6377</v>
      </c>
    </row>
    <row r="1360" spans="2:5" x14ac:dyDescent="0.2">
      <c r="B1360">
        <f>COUNTIF(D$3:D1360,D1360)</f>
        <v>1</v>
      </c>
      <c r="C1360">
        <v>283</v>
      </c>
      <c r="D1360" t="s">
        <v>7275</v>
      </c>
      <c r="E1360" t="s">
        <v>5882</v>
      </c>
    </row>
    <row r="1361" spans="2:5" x14ac:dyDescent="0.2">
      <c r="B1361">
        <f>COUNTIF(D$3:D1361,D1361)</f>
        <v>1</v>
      </c>
      <c r="C1361">
        <v>284</v>
      </c>
      <c r="D1361" t="s">
        <v>7276</v>
      </c>
      <c r="E1361" t="s">
        <v>5883</v>
      </c>
    </row>
    <row r="1362" spans="2:5" x14ac:dyDescent="0.2">
      <c r="B1362">
        <f>COUNTIF(D$3:D1362,D1362)</f>
        <v>1</v>
      </c>
      <c r="C1362">
        <v>285</v>
      </c>
      <c r="D1362" t="s">
        <v>7277</v>
      </c>
      <c r="E1362" t="s">
        <v>5884</v>
      </c>
    </row>
    <row r="1363" spans="2:5" x14ac:dyDescent="0.2">
      <c r="B1363">
        <f>COUNTIF(D$3:D1363,D1363)</f>
        <v>1</v>
      </c>
      <c r="C1363">
        <v>186</v>
      </c>
      <c r="D1363" t="s">
        <v>7188</v>
      </c>
      <c r="E1363" t="s">
        <v>5791</v>
      </c>
    </row>
    <row r="1364" spans="2:5" x14ac:dyDescent="0.2">
      <c r="B1364">
        <f>COUNTIF(D$3:D1364,D1364)</f>
        <v>2</v>
      </c>
      <c r="C1364">
        <v>187</v>
      </c>
      <c r="D1364" t="s">
        <v>7188</v>
      </c>
      <c r="E1364" t="s">
        <v>5791</v>
      </c>
    </row>
    <row r="1365" spans="2:5" x14ac:dyDescent="0.2">
      <c r="B1365">
        <f>COUNTIF(D$3:D1365,D1365)</f>
        <v>1</v>
      </c>
      <c r="C1365">
        <v>188</v>
      </c>
      <c r="D1365" t="s">
        <v>7189</v>
      </c>
      <c r="E1365" t="s">
        <v>5792</v>
      </c>
    </row>
    <row r="1366" spans="2:5" x14ac:dyDescent="0.2">
      <c r="B1366">
        <f>COUNTIF(D$3:D1366,D1366)</f>
        <v>2</v>
      </c>
      <c r="C1366">
        <v>189</v>
      </c>
      <c r="D1366" t="s">
        <v>7189</v>
      </c>
      <c r="E1366" t="s">
        <v>5792</v>
      </c>
    </row>
    <row r="1367" spans="2:5" x14ac:dyDescent="0.2">
      <c r="B1367">
        <f>COUNTIF(D$3:D1367,D1367)</f>
        <v>1</v>
      </c>
      <c r="C1367">
        <v>755</v>
      </c>
      <c r="D1367" t="s">
        <v>7661</v>
      </c>
      <c r="E1367" t="s">
        <v>6325</v>
      </c>
    </row>
    <row r="1368" spans="2:5" x14ac:dyDescent="0.2">
      <c r="B1368">
        <f>COUNTIF(D$3:D1368,D1368)</f>
        <v>1</v>
      </c>
      <c r="C1368">
        <v>190</v>
      </c>
      <c r="D1368" t="s">
        <v>7190</v>
      </c>
      <c r="E1368" t="s">
        <v>5793</v>
      </c>
    </row>
    <row r="1369" spans="2:5" x14ac:dyDescent="0.2">
      <c r="B1369">
        <f>COUNTIF(D$3:D1369,D1369)</f>
        <v>2</v>
      </c>
      <c r="C1369">
        <v>191</v>
      </c>
      <c r="D1369" t="s">
        <v>7190</v>
      </c>
      <c r="E1369" t="s">
        <v>5793</v>
      </c>
    </row>
    <row r="1370" spans="2:5" x14ac:dyDescent="0.2">
      <c r="B1370">
        <f>COUNTIF(D$3:D1370,D1370)</f>
        <v>1</v>
      </c>
      <c r="C1370">
        <v>756</v>
      </c>
      <c r="D1370" t="s">
        <v>7662</v>
      </c>
      <c r="E1370" t="s">
        <v>6326</v>
      </c>
    </row>
    <row r="1371" spans="2:5" x14ac:dyDescent="0.2">
      <c r="B1371">
        <f>COUNTIF(D$3:D1371,D1371)</f>
        <v>1</v>
      </c>
      <c r="C1371">
        <v>757</v>
      </c>
      <c r="D1371" t="s">
        <v>7663</v>
      </c>
      <c r="E1371" t="s">
        <v>6327</v>
      </c>
    </row>
    <row r="1372" spans="2:5" x14ac:dyDescent="0.2">
      <c r="B1372">
        <f>COUNTIF(D$3:D1372,D1372)</f>
        <v>1</v>
      </c>
      <c r="C1372">
        <v>192</v>
      </c>
      <c r="D1372" t="s">
        <v>7191</v>
      </c>
      <c r="E1372" t="s">
        <v>5794</v>
      </c>
    </row>
    <row r="1373" spans="2:5" x14ac:dyDescent="0.2">
      <c r="B1373">
        <f>COUNTIF(D$3:D1373,D1373)</f>
        <v>2</v>
      </c>
      <c r="C1373">
        <v>193</v>
      </c>
      <c r="D1373" t="s">
        <v>7191</v>
      </c>
      <c r="E1373" t="s">
        <v>5794</v>
      </c>
    </row>
    <row r="1374" spans="2:5" x14ac:dyDescent="0.2">
      <c r="B1374">
        <f>COUNTIF(D$3:D1374,D1374)</f>
        <v>1</v>
      </c>
      <c r="C1374">
        <v>758</v>
      </c>
      <c r="D1374" t="s">
        <v>7664</v>
      </c>
      <c r="E1374" t="s">
        <v>6328</v>
      </c>
    </row>
    <row r="1375" spans="2:5" x14ac:dyDescent="0.2">
      <c r="B1375">
        <f>COUNTIF(D$3:D1375,D1375)</f>
        <v>1</v>
      </c>
      <c r="C1375">
        <v>759</v>
      </c>
      <c r="D1375" t="s">
        <v>7665</v>
      </c>
      <c r="E1375" t="s">
        <v>6329</v>
      </c>
    </row>
    <row r="1376" spans="2:5" x14ac:dyDescent="0.2">
      <c r="B1376">
        <f>COUNTIF(D$3:D1376,D1376)</f>
        <v>1</v>
      </c>
      <c r="C1376">
        <v>194</v>
      </c>
      <c r="D1376" t="s">
        <v>7192</v>
      </c>
      <c r="E1376" t="s">
        <v>5795</v>
      </c>
    </row>
    <row r="1377" spans="2:5" x14ac:dyDescent="0.2">
      <c r="B1377">
        <f>COUNTIF(D$3:D1377,D1377)</f>
        <v>2</v>
      </c>
      <c r="C1377">
        <v>195</v>
      </c>
      <c r="D1377" t="s">
        <v>7192</v>
      </c>
      <c r="E1377" t="s">
        <v>5795</v>
      </c>
    </row>
    <row r="1378" spans="2:5" x14ac:dyDescent="0.2">
      <c r="B1378">
        <f>COUNTIF(D$3:D1378,D1378)</f>
        <v>1</v>
      </c>
      <c r="C1378">
        <v>760</v>
      </c>
      <c r="D1378" t="s">
        <v>7666</v>
      </c>
      <c r="E1378" t="s">
        <v>6330</v>
      </c>
    </row>
    <row r="1379" spans="2:5" x14ac:dyDescent="0.2">
      <c r="B1379">
        <f>COUNTIF(D$3:D1379,D1379)</f>
        <v>1</v>
      </c>
      <c r="C1379">
        <v>761</v>
      </c>
      <c r="D1379" t="s">
        <v>7667</v>
      </c>
      <c r="E1379" t="s">
        <v>6331</v>
      </c>
    </row>
    <row r="1380" spans="2:5" x14ac:dyDescent="0.2">
      <c r="B1380">
        <f>COUNTIF(D$3:D1380,D1380)</f>
        <v>1</v>
      </c>
      <c r="C1380">
        <v>762</v>
      </c>
      <c r="D1380" t="s">
        <v>7668</v>
      </c>
      <c r="E1380" t="s">
        <v>6332</v>
      </c>
    </row>
    <row r="1381" spans="2:5" x14ac:dyDescent="0.2">
      <c r="B1381">
        <f>COUNTIF(D$3:D1381,D1381)</f>
        <v>1</v>
      </c>
      <c r="C1381">
        <v>196</v>
      </c>
      <c r="D1381" t="s">
        <v>7193</v>
      </c>
      <c r="E1381" t="s">
        <v>5796</v>
      </c>
    </row>
    <row r="1382" spans="2:5" x14ac:dyDescent="0.2">
      <c r="B1382">
        <f>COUNTIF(D$3:D1382,D1382)</f>
        <v>2</v>
      </c>
      <c r="C1382">
        <v>197</v>
      </c>
      <c r="D1382" t="s">
        <v>7193</v>
      </c>
      <c r="E1382" t="s">
        <v>5796</v>
      </c>
    </row>
    <row r="1383" spans="2:5" x14ac:dyDescent="0.2">
      <c r="B1383">
        <f>COUNTIF(D$3:D1383,D1383)</f>
        <v>1</v>
      </c>
      <c r="C1383">
        <v>763</v>
      </c>
      <c r="D1383" t="s">
        <v>7669</v>
      </c>
      <c r="E1383" t="s">
        <v>6333</v>
      </c>
    </row>
    <row r="1384" spans="2:5" x14ac:dyDescent="0.2">
      <c r="B1384">
        <f>COUNTIF(D$3:D1384,D1384)</f>
        <v>1</v>
      </c>
      <c r="C1384">
        <v>198</v>
      </c>
      <c r="D1384" t="s">
        <v>7194</v>
      </c>
      <c r="E1384" t="s">
        <v>5797</v>
      </c>
    </row>
    <row r="1385" spans="2:5" x14ac:dyDescent="0.2">
      <c r="B1385">
        <f>COUNTIF(D$3:D1385,D1385)</f>
        <v>1</v>
      </c>
      <c r="C1385">
        <v>199</v>
      </c>
      <c r="D1385" t="s">
        <v>7195</v>
      </c>
      <c r="E1385" t="s">
        <v>5798</v>
      </c>
    </row>
    <row r="1386" spans="2:5" x14ac:dyDescent="0.2">
      <c r="B1386">
        <f>COUNTIF(D$3:D1386,D1386)</f>
        <v>1</v>
      </c>
      <c r="C1386">
        <v>337</v>
      </c>
      <c r="D1386" t="s">
        <v>7327</v>
      </c>
      <c r="E1386" t="s">
        <v>5936</v>
      </c>
    </row>
    <row r="1387" spans="2:5" x14ac:dyDescent="0.2">
      <c r="B1387">
        <f>COUNTIF(D$3:D1387,D1387)</f>
        <v>1</v>
      </c>
      <c r="C1387">
        <v>1220</v>
      </c>
      <c r="D1387" t="s">
        <v>8007</v>
      </c>
      <c r="E1387" t="s">
        <v>6752</v>
      </c>
    </row>
    <row r="1388" spans="2:5" x14ac:dyDescent="0.2">
      <c r="B1388">
        <f>COUNTIF(D$3:D1388,D1388)</f>
        <v>1</v>
      </c>
      <c r="C1388">
        <v>1221</v>
      </c>
      <c r="D1388" t="s">
        <v>8008</v>
      </c>
      <c r="E1388" t="s">
        <v>6753</v>
      </c>
    </row>
    <row r="1389" spans="2:5" x14ac:dyDescent="0.2">
      <c r="B1389">
        <f>COUNTIF(D$3:D1389,D1389)</f>
        <v>1</v>
      </c>
      <c r="C1389">
        <v>1222</v>
      </c>
      <c r="D1389" t="s">
        <v>8009</v>
      </c>
      <c r="E1389" t="s">
        <v>6754</v>
      </c>
    </row>
    <row r="1390" spans="2:5" x14ac:dyDescent="0.2">
      <c r="B1390">
        <f>COUNTIF(D$3:D1390,D1390)</f>
        <v>1</v>
      </c>
      <c r="C1390">
        <v>1223</v>
      </c>
      <c r="D1390" t="s">
        <v>8010</v>
      </c>
      <c r="E1390" t="s">
        <v>6755</v>
      </c>
    </row>
    <row r="1391" spans="2:5" x14ac:dyDescent="0.2">
      <c r="B1391">
        <f>COUNTIF(D$3:D1391,D1391)</f>
        <v>1</v>
      </c>
      <c r="C1391">
        <v>895</v>
      </c>
      <c r="D1391" t="s">
        <v>7771</v>
      </c>
      <c r="E1391" t="s">
        <v>6458</v>
      </c>
    </row>
    <row r="1392" spans="2:5" x14ac:dyDescent="0.2">
      <c r="B1392">
        <f>COUNTIF(D$3:D1392,D1392)</f>
        <v>1</v>
      </c>
      <c r="C1392">
        <v>896</v>
      </c>
      <c r="D1392" t="s">
        <v>7772</v>
      </c>
      <c r="E1392" t="s">
        <v>6459</v>
      </c>
    </row>
    <row r="1393" spans="2:5" x14ac:dyDescent="0.2">
      <c r="B1393">
        <f>COUNTIF(D$3:D1393,D1393)</f>
        <v>1</v>
      </c>
      <c r="C1393">
        <v>897</v>
      </c>
      <c r="D1393" t="s">
        <v>7773</v>
      </c>
      <c r="E1393" t="s">
        <v>6460</v>
      </c>
    </row>
    <row r="1394" spans="2:5" x14ac:dyDescent="0.2">
      <c r="B1394">
        <f>COUNTIF(D$3:D1394,D1394)</f>
        <v>1</v>
      </c>
      <c r="C1394">
        <v>898</v>
      </c>
      <c r="D1394" t="s">
        <v>7774</v>
      </c>
      <c r="E1394" t="s">
        <v>6461</v>
      </c>
    </row>
    <row r="1395" spans="2:5" x14ac:dyDescent="0.2">
      <c r="B1395">
        <f>COUNTIF(D$3:D1395,D1395)</f>
        <v>1</v>
      </c>
      <c r="C1395">
        <v>899</v>
      </c>
      <c r="D1395" t="s">
        <v>7775</v>
      </c>
      <c r="E1395" t="s">
        <v>6462</v>
      </c>
    </row>
    <row r="1396" spans="2:5" x14ac:dyDescent="0.2">
      <c r="B1396">
        <f>COUNTIF(D$3:D1396,D1396)</f>
        <v>1</v>
      </c>
      <c r="C1396">
        <v>900</v>
      </c>
      <c r="D1396" t="s">
        <v>7776</v>
      </c>
      <c r="E1396" t="s">
        <v>6463</v>
      </c>
    </row>
    <row r="1397" spans="2:5" x14ac:dyDescent="0.2">
      <c r="B1397">
        <f>COUNTIF(D$3:D1397,D1397)</f>
        <v>1</v>
      </c>
      <c r="C1397">
        <v>524</v>
      </c>
      <c r="D1397" t="s">
        <v>7476</v>
      </c>
      <c r="E1397" t="s">
        <v>6101</v>
      </c>
    </row>
    <row r="1398" spans="2:5" x14ac:dyDescent="0.2">
      <c r="B1398">
        <f>COUNTIF(D$3:D1398,D1398)</f>
        <v>1</v>
      </c>
      <c r="C1398">
        <v>525</v>
      </c>
      <c r="D1398" t="s">
        <v>7477</v>
      </c>
      <c r="E1398" t="s">
        <v>6102</v>
      </c>
    </row>
    <row r="1399" spans="2:5" x14ac:dyDescent="0.2">
      <c r="B1399">
        <f>COUNTIF(D$3:D1399,D1399)</f>
        <v>1</v>
      </c>
      <c r="C1399">
        <v>526</v>
      </c>
      <c r="D1399" t="s">
        <v>7478</v>
      </c>
      <c r="E1399" t="s">
        <v>6103</v>
      </c>
    </row>
    <row r="1400" spans="2:5" x14ac:dyDescent="0.2">
      <c r="B1400">
        <f>COUNTIF(D$3:D1400,D1400)</f>
        <v>1</v>
      </c>
      <c r="C1400">
        <v>1224</v>
      </c>
      <c r="D1400" t="s">
        <v>8011</v>
      </c>
      <c r="E1400" t="s">
        <v>6756</v>
      </c>
    </row>
    <row r="1401" spans="2:5" x14ac:dyDescent="0.2">
      <c r="B1401">
        <f>COUNTIF(D$3:D1401,D1401)</f>
        <v>1</v>
      </c>
      <c r="C1401">
        <v>527</v>
      </c>
      <c r="D1401" t="s">
        <v>7479</v>
      </c>
      <c r="E1401" t="s">
        <v>6104</v>
      </c>
    </row>
    <row r="1402" spans="2:5" x14ac:dyDescent="0.2">
      <c r="B1402">
        <f>COUNTIF(D$3:D1402,D1402)</f>
        <v>1</v>
      </c>
      <c r="C1402">
        <v>338</v>
      </c>
      <c r="D1402" t="s">
        <v>7328</v>
      </c>
      <c r="E1402" t="s">
        <v>5937</v>
      </c>
    </row>
    <row r="1403" spans="2:5" x14ac:dyDescent="0.2">
      <c r="B1403">
        <f>COUNTIF(D$3:D1403,D1403)</f>
        <v>1</v>
      </c>
      <c r="C1403">
        <v>339</v>
      </c>
      <c r="D1403" t="s">
        <v>7329</v>
      </c>
      <c r="E1403" t="s">
        <v>5938</v>
      </c>
    </row>
    <row r="1404" spans="2:5" x14ac:dyDescent="0.2">
      <c r="B1404">
        <f>COUNTIF(D$3:D1404,D1404)</f>
        <v>1</v>
      </c>
      <c r="C1404">
        <v>528</v>
      </c>
      <c r="D1404" t="s">
        <v>7480</v>
      </c>
      <c r="E1404" t="s">
        <v>6105</v>
      </c>
    </row>
    <row r="1405" spans="2:5" x14ac:dyDescent="0.2">
      <c r="B1405">
        <f>COUNTIF(D$3:D1405,D1405)</f>
        <v>1</v>
      </c>
      <c r="C1405">
        <v>340</v>
      </c>
      <c r="D1405" t="s">
        <v>7330</v>
      </c>
      <c r="E1405" t="s">
        <v>5939</v>
      </c>
    </row>
    <row r="1406" spans="2:5" x14ac:dyDescent="0.2">
      <c r="B1406">
        <f>COUNTIF(D$3:D1406,D1406)</f>
        <v>1</v>
      </c>
      <c r="C1406">
        <v>980</v>
      </c>
      <c r="D1406" t="s">
        <v>7839</v>
      </c>
      <c r="E1406" t="s">
        <v>6532</v>
      </c>
    </row>
    <row r="1407" spans="2:5" x14ac:dyDescent="0.2">
      <c r="B1407">
        <f>COUNTIF(D$3:D1407,D1407)</f>
        <v>1</v>
      </c>
      <c r="C1407">
        <v>978</v>
      </c>
      <c r="D1407" t="s">
        <v>7837</v>
      </c>
      <c r="E1407" t="s">
        <v>6530</v>
      </c>
    </row>
    <row r="1408" spans="2:5" x14ac:dyDescent="0.2">
      <c r="B1408">
        <f>COUNTIF(D$3:D1408,D1408)</f>
        <v>1</v>
      </c>
      <c r="C1408">
        <v>979</v>
      </c>
      <c r="D1408" t="s">
        <v>7838</v>
      </c>
      <c r="E1408" t="s">
        <v>6531</v>
      </c>
    </row>
    <row r="1409" spans="2:5" x14ac:dyDescent="0.2">
      <c r="B1409">
        <f>COUNTIF(D$3:D1409,D1409)</f>
        <v>1</v>
      </c>
      <c r="C1409">
        <v>1032</v>
      </c>
      <c r="D1409" t="s">
        <v>514</v>
      </c>
      <c r="E1409" t="s">
        <v>6584</v>
      </c>
    </row>
    <row r="1410" spans="2:5" x14ac:dyDescent="0.2">
      <c r="B1410">
        <f>COUNTIF(D$3:D1410,D1410)</f>
        <v>1</v>
      </c>
      <c r="C1410">
        <v>1485</v>
      </c>
      <c r="D1410" t="s">
        <v>1439</v>
      </c>
      <c r="E1410" t="s">
        <v>7012</v>
      </c>
    </row>
    <row r="1411" spans="2:5" x14ac:dyDescent="0.2">
      <c r="B1411">
        <f>COUNTIF(D$3:D1411,D1411)</f>
        <v>1</v>
      </c>
      <c r="C1411">
        <v>1113</v>
      </c>
      <c r="D1411" t="s">
        <v>7936</v>
      </c>
      <c r="E1411" t="s">
        <v>6658</v>
      </c>
    </row>
    <row r="1412" spans="2:5" x14ac:dyDescent="0.2">
      <c r="B1412">
        <f>COUNTIF(D$3:D1412,D1412)</f>
        <v>1</v>
      </c>
      <c r="C1412">
        <v>200</v>
      </c>
      <c r="D1412" t="s">
        <v>1288</v>
      </c>
      <c r="E1412" t="s">
        <v>5799</v>
      </c>
    </row>
    <row r="1413" spans="2:5" x14ac:dyDescent="0.2">
      <c r="B1413">
        <f>COUNTIF(D$3:D1413,D1413)</f>
        <v>1</v>
      </c>
      <c r="C1413">
        <v>1420</v>
      </c>
      <c r="D1413" t="s">
        <v>8192</v>
      </c>
      <c r="E1413" t="s">
        <v>6949</v>
      </c>
    </row>
    <row r="1414" spans="2:5" x14ac:dyDescent="0.2">
      <c r="B1414">
        <f>COUNTIF(D$3:D1414,D1414)</f>
        <v>1</v>
      </c>
      <c r="C1414">
        <v>750</v>
      </c>
      <c r="D1414" t="s">
        <v>700</v>
      </c>
      <c r="E1414" t="s">
        <v>6320</v>
      </c>
    </row>
    <row r="1415" spans="2:5" x14ac:dyDescent="0.2">
      <c r="B1415">
        <f>COUNTIF(D$3:D1415,D1415)</f>
        <v>1</v>
      </c>
      <c r="C1415">
        <v>1125</v>
      </c>
      <c r="D1415" t="s">
        <v>1113</v>
      </c>
      <c r="E1415" t="s">
        <v>6670</v>
      </c>
    </row>
    <row r="1416" spans="2:5" x14ac:dyDescent="0.2">
      <c r="B1416">
        <f>COUNTIF(D$3:D1416,D1416)</f>
        <v>1</v>
      </c>
      <c r="C1416">
        <v>987</v>
      </c>
      <c r="D1416" t="s">
        <v>285</v>
      </c>
      <c r="E1416" t="s">
        <v>6539</v>
      </c>
    </row>
    <row r="1417" spans="2:5" x14ac:dyDescent="0.2">
      <c r="B1417">
        <f>COUNTIF(D$3:D1417,D1417)</f>
        <v>1</v>
      </c>
      <c r="C1417">
        <v>1385</v>
      </c>
      <c r="D1417" t="s">
        <v>939</v>
      </c>
      <c r="E1417" t="s">
        <v>6916</v>
      </c>
    </row>
    <row r="1418" spans="2:5" x14ac:dyDescent="0.2">
      <c r="B1418">
        <f>COUNTIF(D$3:D1418,D1418)</f>
        <v>1</v>
      </c>
      <c r="C1418">
        <v>1477</v>
      </c>
      <c r="D1418" t="s">
        <v>8242</v>
      </c>
      <c r="E1418" t="s">
        <v>7004</v>
      </c>
    </row>
    <row r="1419" spans="2:5" x14ac:dyDescent="0.2">
      <c r="B1419">
        <f>COUNTIF(D$3:D1419,D1419)</f>
        <v>1</v>
      </c>
      <c r="C1419">
        <v>1386</v>
      </c>
      <c r="D1419" t="s">
        <v>8161</v>
      </c>
      <c r="E1419" t="s">
        <v>6917</v>
      </c>
    </row>
    <row r="1420" spans="2:5" x14ac:dyDescent="0.2">
      <c r="B1420">
        <f>COUNTIF(D$3:D1420,D1420)</f>
        <v>1</v>
      </c>
      <c r="C1420">
        <v>792</v>
      </c>
      <c r="D1420" t="s">
        <v>585</v>
      </c>
      <c r="E1420" t="s">
        <v>6359</v>
      </c>
    </row>
    <row r="1421" spans="2:5" x14ac:dyDescent="0.2">
      <c r="B1421">
        <f>COUNTIF(D$3:D1421,D1421)</f>
        <v>1</v>
      </c>
      <c r="C1421">
        <v>644</v>
      </c>
      <c r="D1421" t="s">
        <v>735</v>
      </c>
      <c r="E1421" t="s">
        <v>6218</v>
      </c>
    </row>
    <row r="1422" spans="2:5" x14ac:dyDescent="0.2">
      <c r="B1422">
        <f>COUNTIF(D$3:D1422,D1422)</f>
        <v>1</v>
      </c>
      <c r="C1422">
        <v>14</v>
      </c>
      <c r="D1422" t="s">
        <v>7027</v>
      </c>
      <c r="E1422" t="s">
        <v>5628</v>
      </c>
    </row>
    <row r="1423" spans="2:5" x14ac:dyDescent="0.2">
      <c r="B1423">
        <f>COUNTIF(D$3:D1423,D1423)</f>
        <v>1</v>
      </c>
      <c r="C1423">
        <v>15</v>
      </c>
      <c r="D1423" t="s">
        <v>7028</v>
      </c>
      <c r="E1423" t="s">
        <v>5628</v>
      </c>
    </row>
    <row r="1424" spans="2:5" x14ac:dyDescent="0.2">
      <c r="B1424">
        <f>COUNTIF(D$3:D1424,D1424)</f>
        <v>1</v>
      </c>
      <c r="C1424">
        <v>16</v>
      </c>
      <c r="D1424" t="s">
        <v>7029</v>
      </c>
      <c r="E1424" t="s">
        <v>5629</v>
      </c>
    </row>
    <row r="1425" spans="2:5" x14ac:dyDescent="0.2">
      <c r="B1425">
        <f>COUNTIF(D$3:D1425,D1425)</f>
        <v>1</v>
      </c>
      <c r="C1425">
        <v>17</v>
      </c>
      <c r="D1425" t="s">
        <v>7030</v>
      </c>
      <c r="E1425" t="s">
        <v>5630</v>
      </c>
    </row>
    <row r="1426" spans="2:5" x14ac:dyDescent="0.2">
      <c r="B1426">
        <f>COUNTIF(D$3:D1426,D1426)</f>
        <v>1</v>
      </c>
      <c r="C1426">
        <v>201</v>
      </c>
      <c r="D1426" t="s">
        <v>1290</v>
      </c>
      <c r="E1426" t="s">
        <v>5800</v>
      </c>
    </row>
    <row r="1427" spans="2:5" x14ac:dyDescent="0.2">
      <c r="B1427">
        <f>COUNTIF(D$3:D1427,D1427)</f>
        <v>1</v>
      </c>
      <c r="C1427">
        <v>1065</v>
      </c>
      <c r="D1427" t="s">
        <v>7903</v>
      </c>
      <c r="E1427" t="s">
        <v>6614</v>
      </c>
    </row>
    <row r="1428" spans="2:5" x14ac:dyDescent="0.2">
      <c r="B1428">
        <f>COUNTIF(D$3:D1428,D1428)</f>
        <v>1</v>
      </c>
      <c r="C1428">
        <v>1066</v>
      </c>
      <c r="D1428" t="s">
        <v>7904</v>
      </c>
      <c r="E1428" t="s">
        <v>6615</v>
      </c>
    </row>
    <row r="1429" spans="2:5" x14ac:dyDescent="0.2">
      <c r="B1429">
        <f>COUNTIF(D$3:D1429,D1429)</f>
        <v>1</v>
      </c>
      <c r="C1429">
        <v>581</v>
      </c>
      <c r="D1429" t="s">
        <v>1207</v>
      </c>
      <c r="E1429" t="s">
        <v>6157</v>
      </c>
    </row>
    <row r="1430" spans="2:5" x14ac:dyDescent="0.2">
      <c r="B1430">
        <f>COUNTIF(D$3:D1430,D1430)</f>
        <v>1</v>
      </c>
      <c r="C1430">
        <v>1067</v>
      </c>
      <c r="D1430" t="s">
        <v>687</v>
      </c>
      <c r="E1430" t="s">
        <v>6616</v>
      </c>
    </row>
    <row r="1431" spans="2:5" x14ac:dyDescent="0.2">
      <c r="B1431">
        <f>COUNTIF(D$3:D1431,D1431)</f>
        <v>1</v>
      </c>
      <c r="C1431">
        <v>1068</v>
      </c>
      <c r="D1431" t="s">
        <v>7905</v>
      </c>
      <c r="E1431" t="s">
        <v>6617</v>
      </c>
    </row>
    <row r="1432" spans="2:5" x14ac:dyDescent="0.2">
      <c r="B1432">
        <f>COUNTIF(D$3:D1432,D1432)</f>
        <v>1</v>
      </c>
      <c r="C1432">
        <v>1069</v>
      </c>
      <c r="D1432" t="s">
        <v>7906</v>
      </c>
      <c r="E1432" t="s">
        <v>6618</v>
      </c>
    </row>
    <row r="1433" spans="2:5" x14ac:dyDescent="0.2">
      <c r="B1433">
        <f>COUNTIF(D$3:D1433,D1433)</f>
        <v>1</v>
      </c>
      <c r="C1433">
        <v>591</v>
      </c>
      <c r="D1433" t="s">
        <v>7533</v>
      </c>
      <c r="E1433" t="s">
        <v>6167</v>
      </c>
    </row>
    <row r="1434" spans="2:5" x14ac:dyDescent="0.2">
      <c r="B1434">
        <f>COUNTIF(D$3:D1434,D1434)</f>
        <v>2</v>
      </c>
      <c r="C1434">
        <v>996</v>
      </c>
      <c r="D1434" t="s">
        <v>7853</v>
      </c>
      <c r="E1434" t="s">
        <v>6548</v>
      </c>
    </row>
    <row r="1435" spans="2:5" x14ac:dyDescent="0.2">
      <c r="B1435">
        <f>COUNTIF(D$3:D1435,D1435)</f>
        <v>1</v>
      </c>
      <c r="C1435">
        <v>751</v>
      </c>
      <c r="D1435" t="s">
        <v>1189</v>
      </c>
      <c r="E1435" t="s">
        <v>6321</v>
      </c>
    </row>
    <row r="1436" spans="2:5" x14ac:dyDescent="0.2">
      <c r="B1436">
        <f>COUNTIF(D$3:D1436,D1436)</f>
        <v>1</v>
      </c>
      <c r="C1436">
        <v>450</v>
      </c>
      <c r="D1436" t="s">
        <v>7426</v>
      </c>
      <c r="E1436" t="s">
        <v>6045</v>
      </c>
    </row>
    <row r="1437" spans="2:5" x14ac:dyDescent="0.2">
      <c r="B1437">
        <f>COUNTIF(D$3:D1437,D1437)</f>
        <v>1</v>
      </c>
      <c r="C1437">
        <v>362</v>
      </c>
      <c r="D1437" t="s">
        <v>7348</v>
      </c>
      <c r="E1437" t="s">
        <v>5960</v>
      </c>
    </row>
    <row r="1438" spans="2:5" x14ac:dyDescent="0.2">
      <c r="B1438">
        <f>COUNTIF(D$3:D1438,D1438)</f>
        <v>1</v>
      </c>
      <c r="C1438">
        <v>363</v>
      </c>
      <c r="D1438" t="s">
        <v>7349</v>
      </c>
      <c r="E1438" t="s">
        <v>5961</v>
      </c>
    </row>
    <row r="1439" spans="2:5" x14ac:dyDescent="0.2">
      <c r="B1439">
        <f>COUNTIF(D$3:D1439,D1439)</f>
        <v>1</v>
      </c>
      <c r="C1439">
        <v>451</v>
      </c>
      <c r="D1439" t="s">
        <v>7427</v>
      </c>
      <c r="E1439" t="s">
        <v>6046</v>
      </c>
    </row>
    <row r="1440" spans="2:5" x14ac:dyDescent="0.2">
      <c r="B1440">
        <f>COUNTIF(D$3:D1440,D1440)</f>
        <v>1</v>
      </c>
      <c r="C1440">
        <v>365</v>
      </c>
      <c r="D1440" t="s">
        <v>7351</v>
      </c>
      <c r="E1440" t="s">
        <v>5963</v>
      </c>
    </row>
    <row r="1441" spans="2:5" x14ac:dyDescent="0.2">
      <c r="B1441">
        <f>COUNTIF(D$3:D1441,D1441)</f>
        <v>1</v>
      </c>
      <c r="C1441">
        <v>364</v>
      </c>
      <c r="D1441" t="s">
        <v>7350</v>
      </c>
      <c r="E1441" t="s">
        <v>5962</v>
      </c>
    </row>
    <row r="1442" spans="2:5" x14ac:dyDescent="0.2">
      <c r="B1442">
        <f>COUNTIF(D$3:D1442,D1442)</f>
        <v>1</v>
      </c>
      <c r="C1442">
        <v>551</v>
      </c>
      <c r="D1442" t="s">
        <v>7502</v>
      </c>
      <c r="E1442" t="s">
        <v>6128</v>
      </c>
    </row>
    <row r="1443" spans="2:5" x14ac:dyDescent="0.2">
      <c r="B1443">
        <f>COUNTIF(D$3:D1443,D1443)</f>
        <v>1</v>
      </c>
      <c r="C1443">
        <v>552</v>
      </c>
      <c r="D1443" t="s">
        <v>7503</v>
      </c>
      <c r="E1443" t="s">
        <v>6129</v>
      </c>
    </row>
    <row r="1444" spans="2:5" x14ac:dyDescent="0.2">
      <c r="B1444">
        <f>COUNTIF(D$3:D1444,D1444)</f>
        <v>1</v>
      </c>
      <c r="C1444">
        <v>553</v>
      </c>
      <c r="D1444" t="s">
        <v>7504</v>
      </c>
      <c r="E1444" t="s">
        <v>6130</v>
      </c>
    </row>
    <row r="1445" spans="2:5" x14ac:dyDescent="0.2">
      <c r="B1445">
        <f>COUNTIF(D$3:D1445,D1445)</f>
        <v>1</v>
      </c>
      <c r="C1445">
        <v>554</v>
      </c>
      <c r="D1445" t="s">
        <v>7505</v>
      </c>
      <c r="E1445" t="s">
        <v>6131</v>
      </c>
    </row>
    <row r="1446" spans="2:5" x14ac:dyDescent="0.2">
      <c r="B1446">
        <f>COUNTIF(D$3:D1446,D1446)</f>
        <v>1</v>
      </c>
      <c r="C1446">
        <v>555</v>
      </c>
      <c r="D1446" t="s">
        <v>7506</v>
      </c>
      <c r="E1446" t="s">
        <v>6132</v>
      </c>
    </row>
    <row r="1447" spans="2:5" x14ac:dyDescent="0.2">
      <c r="B1447">
        <f>COUNTIF(D$3:D1447,D1447)</f>
        <v>1</v>
      </c>
      <c r="C1447">
        <v>556</v>
      </c>
      <c r="D1447" t="s">
        <v>7507</v>
      </c>
      <c r="E1447" t="s">
        <v>6133</v>
      </c>
    </row>
    <row r="1448" spans="2:5" x14ac:dyDescent="0.2">
      <c r="B1448">
        <f>COUNTIF(D$3:D1448,D1448)</f>
        <v>1</v>
      </c>
      <c r="C1448">
        <v>557</v>
      </c>
      <c r="D1448" t="s">
        <v>7508</v>
      </c>
      <c r="E1448" t="s">
        <v>6134</v>
      </c>
    </row>
    <row r="1449" spans="2:5" x14ac:dyDescent="0.2">
      <c r="B1449">
        <f>COUNTIF(D$3:D1449,D1449)</f>
        <v>1</v>
      </c>
      <c r="C1449">
        <v>558</v>
      </c>
      <c r="D1449" t="s">
        <v>7509</v>
      </c>
      <c r="E1449" t="s">
        <v>6135</v>
      </c>
    </row>
    <row r="1450" spans="2:5" x14ac:dyDescent="0.2">
      <c r="B1450">
        <f>COUNTIF(D$3:D1450,D1450)</f>
        <v>1</v>
      </c>
      <c r="C1450">
        <v>559</v>
      </c>
      <c r="D1450" t="s">
        <v>7510</v>
      </c>
      <c r="E1450" t="s">
        <v>6136</v>
      </c>
    </row>
    <row r="1451" spans="2:5" x14ac:dyDescent="0.2">
      <c r="B1451">
        <f>COUNTIF(D$3:D1451,D1451)</f>
        <v>1</v>
      </c>
      <c r="C1451">
        <v>560</v>
      </c>
      <c r="D1451" t="s">
        <v>7511</v>
      </c>
      <c r="E1451" t="s">
        <v>6137</v>
      </c>
    </row>
    <row r="1452" spans="2:5" x14ac:dyDescent="0.2">
      <c r="B1452">
        <f>COUNTIF(D$3:D1452,D1452)</f>
        <v>1</v>
      </c>
      <c r="C1452">
        <v>561</v>
      </c>
      <c r="D1452" t="s">
        <v>7512</v>
      </c>
      <c r="E1452" t="s">
        <v>6138</v>
      </c>
    </row>
    <row r="1453" spans="2:5" x14ac:dyDescent="0.2">
      <c r="B1453">
        <f>COUNTIF(D$3:D1453,D1453)</f>
        <v>1</v>
      </c>
      <c r="C1453">
        <v>562</v>
      </c>
      <c r="D1453" t="s">
        <v>7513</v>
      </c>
      <c r="E1453" t="s">
        <v>6139</v>
      </c>
    </row>
    <row r="1454" spans="2:5" x14ac:dyDescent="0.2">
      <c r="B1454">
        <f>COUNTIF(D$3:D1454,D1454)</f>
        <v>1</v>
      </c>
      <c r="C1454">
        <v>563</v>
      </c>
      <c r="D1454" t="s">
        <v>7514</v>
      </c>
      <c r="E1454" t="s">
        <v>6140</v>
      </c>
    </row>
    <row r="1455" spans="2:5" x14ac:dyDescent="0.2">
      <c r="B1455">
        <f>COUNTIF(D$3:D1455,D1455)</f>
        <v>1</v>
      </c>
      <c r="C1455">
        <v>564</v>
      </c>
      <c r="D1455" t="s">
        <v>7515</v>
      </c>
      <c r="E1455" t="s">
        <v>6141</v>
      </c>
    </row>
    <row r="1456" spans="2:5" x14ac:dyDescent="0.2">
      <c r="B1456">
        <f>COUNTIF(D$3:D1456,D1456)</f>
        <v>1</v>
      </c>
      <c r="C1456">
        <v>565</v>
      </c>
      <c r="D1456" t="s">
        <v>7516</v>
      </c>
      <c r="E1456" t="s">
        <v>6142</v>
      </c>
    </row>
    <row r="1457" spans="2:5" x14ac:dyDescent="0.2">
      <c r="B1457">
        <f>COUNTIF(D$3:D1457,D1457)</f>
        <v>1</v>
      </c>
      <c r="C1457">
        <v>592</v>
      </c>
      <c r="D1457" t="s">
        <v>7534</v>
      </c>
      <c r="E1457" t="s">
        <v>6168</v>
      </c>
    </row>
    <row r="1458" spans="2:5" x14ac:dyDescent="0.2">
      <c r="B1458">
        <f>COUNTIF(D$3:D1458,D1458)</f>
        <v>1</v>
      </c>
      <c r="C1458">
        <v>400</v>
      </c>
      <c r="D1458" t="s">
        <v>7386</v>
      </c>
      <c r="E1458" t="s">
        <v>5998</v>
      </c>
    </row>
    <row r="1459" spans="2:5" x14ac:dyDescent="0.2">
      <c r="B1459">
        <f>COUNTIF(D$3:D1459,D1459)</f>
        <v>1</v>
      </c>
      <c r="C1459">
        <v>401</v>
      </c>
      <c r="D1459" t="s">
        <v>7387</v>
      </c>
      <c r="E1459" t="s">
        <v>5999</v>
      </c>
    </row>
    <row r="1460" spans="2:5" x14ac:dyDescent="0.2">
      <c r="B1460">
        <f>COUNTIF(D$3:D1460,D1460)</f>
        <v>1</v>
      </c>
      <c r="C1460">
        <v>593</v>
      </c>
      <c r="D1460" t="s">
        <v>7535</v>
      </c>
      <c r="E1460" t="s">
        <v>6169</v>
      </c>
    </row>
    <row r="1461" spans="2:5" x14ac:dyDescent="0.2">
      <c r="B1461">
        <f>COUNTIF(D$3:D1461,D1461)</f>
        <v>1</v>
      </c>
      <c r="C1461">
        <v>594</v>
      </c>
      <c r="D1461" t="s">
        <v>7536</v>
      </c>
      <c r="E1461" t="s">
        <v>6170</v>
      </c>
    </row>
    <row r="1462" spans="2:5" x14ac:dyDescent="0.2">
      <c r="B1462">
        <f>COUNTIF(D$3:D1462,D1462)</f>
        <v>1</v>
      </c>
      <c r="C1462">
        <v>402</v>
      </c>
      <c r="D1462" t="s">
        <v>7388</v>
      </c>
      <c r="E1462" t="s">
        <v>6000</v>
      </c>
    </row>
    <row r="1463" spans="2:5" x14ac:dyDescent="0.2">
      <c r="B1463">
        <f>COUNTIF(D$3:D1463,D1463)</f>
        <v>1</v>
      </c>
      <c r="C1463">
        <v>582</v>
      </c>
      <c r="D1463" t="s">
        <v>7525</v>
      </c>
      <c r="E1463" t="s">
        <v>6158</v>
      </c>
    </row>
    <row r="1464" spans="2:5" x14ac:dyDescent="0.2">
      <c r="B1464">
        <f>COUNTIF(D$3:D1464,D1464)</f>
        <v>1</v>
      </c>
      <c r="C1464">
        <v>583</v>
      </c>
      <c r="D1464" t="s">
        <v>7526</v>
      </c>
      <c r="E1464" t="s">
        <v>6159</v>
      </c>
    </row>
    <row r="1465" spans="2:5" x14ac:dyDescent="0.2">
      <c r="B1465">
        <f>COUNTIF(D$3:D1465,D1465)</f>
        <v>1</v>
      </c>
      <c r="C1465">
        <v>584</v>
      </c>
      <c r="D1465" t="s">
        <v>7527</v>
      </c>
      <c r="E1465" t="s">
        <v>6160</v>
      </c>
    </row>
    <row r="1466" spans="2:5" x14ac:dyDescent="0.2">
      <c r="B1466">
        <f>COUNTIF(D$3:D1466,D1466)</f>
        <v>1</v>
      </c>
      <c r="C1466">
        <v>585</v>
      </c>
      <c r="D1466" t="s">
        <v>7528</v>
      </c>
      <c r="E1466" t="s">
        <v>6161</v>
      </c>
    </row>
    <row r="1467" spans="2:5" x14ac:dyDescent="0.2">
      <c r="B1467">
        <f>COUNTIF(D$3:D1467,D1467)</f>
        <v>1</v>
      </c>
      <c r="C1467">
        <v>515</v>
      </c>
      <c r="D1467" t="s">
        <v>984</v>
      </c>
      <c r="E1467" t="s">
        <v>6092</v>
      </c>
    </row>
    <row r="1468" spans="2:5" x14ac:dyDescent="0.2">
      <c r="B1468">
        <f>COUNTIF(D$3:D1468,D1468)</f>
        <v>1</v>
      </c>
      <c r="C1468">
        <v>516</v>
      </c>
      <c r="D1468" t="s">
        <v>985</v>
      </c>
      <c r="E1468" t="s">
        <v>6093</v>
      </c>
    </row>
    <row r="1469" spans="2:5" x14ac:dyDescent="0.2">
      <c r="B1469">
        <f>COUNTIF(D$3:D1469,D1469)</f>
        <v>1</v>
      </c>
      <c r="C1469">
        <v>645</v>
      </c>
      <c r="D1469" t="s">
        <v>7577</v>
      </c>
      <c r="E1469" t="s">
        <v>6219</v>
      </c>
    </row>
    <row r="1470" spans="2:5" x14ac:dyDescent="0.2">
      <c r="B1470">
        <f>COUNTIF(D$3:D1470,D1470)</f>
        <v>1</v>
      </c>
      <c r="C1470">
        <v>366</v>
      </c>
      <c r="D1470" t="s">
        <v>7352</v>
      </c>
      <c r="E1470" t="s">
        <v>5964</v>
      </c>
    </row>
    <row r="1471" spans="2:5" x14ac:dyDescent="0.2">
      <c r="B1471">
        <f>COUNTIF(D$3:D1471,D1471)</f>
        <v>1</v>
      </c>
      <c r="C1471">
        <v>367</v>
      </c>
      <c r="D1471" t="s">
        <v>7353</v>
      </c>
      <c r="E1471" t="s">
        <v>5965</v>
      </c>
    </row>
    <row r="1472" spans="2:5" x14ac:dyDescent="0.2">
      <c r="B1472">
        <f>COUNTIF(D$3:D1472,D1472)</f>
        <v>1</v>
      </c>
      <c r="C1472">
        <v>432</v>
      </c>
      <c r="D1472" t="s">
        <v>7410</v>
      </c>
      <c r="E1472" t="s">
        <v>6027</v>
      </c>
    </row>
    <row r="1473" spans="2:5" x14ac:dyDescent="0.2">
      <c r="B1473">
        <f>COUNTIF(D$3:D1473,D1473)</f>
        <v>1</v>
      </c>
      <c r="C1473">
        <v>433</v>
      </c>
      <c r="D1473" t="s">
        <v>7411</v>
      </c>
      <c r="E1473" t="s">
        <v>6028</v>
      </c>
    </row>
    <row r="1474" spans="2:5" x14ac:dyDescent="0.2">
      <c r="B1474">
        <f>COUNTIF(D$3:D1474,D1474)</f>
        <v>1</v>
      </c>
      <c r="C1474">
        <v>434</v>
      </c>
      <c r="D1474" t="s">
        <v>7412</v>
      </c>
      <c r="E1474" t="s">
        <v>6029</v>
      </c>
    </row>
    <row r="1475" spans="2:5" x14ac:dyDescent="0.2">
      <c r="B1475">
        <f>COUNTIF(D$3:D1475,D1475)</f>
        <v>1</v>
      </c>
      <c r="C1475">
        <v>435</v>
      </c>
      <c r="D1475" t="s">
        <v>7413</v>
      </c>
      <c r="E1475" t="s">
        <v>6030</v>
      </c>
    </row>
    <row r="1476" spans="2:5" x14ac:dyDescent="0.2">
      <c r="B1476">
        <f>COUNTIF(D$3:D1476,D1476)</f>
        <v>1</v>
      </c>
      <c r="C1476">
        <v>416</v>
      </c>
      <c r="D1476" t="s">
        <v>7398</v>
      </c>
      <c r="E1476" t="s">
        <v>6014</v>
      </c>
    </row>
    <row r="1477" spans="2:5" x14ac:dyDescent="0.2">
      <c r="B1477">
        <f>COUNTIF(D$3:D1477,D1477)</f>
        <v>1</v>
      </c>
      <c r="C1477">
        <v>346</v>
      </c>
      <c r="D1477" t="s">
        <v>7335</v>
      </c>
      <c r="E1477" t="s">
        <v>5944</v>
      </c>
    </row>
    <row r="1478" spans="2:5" x14ac:dyDescent="0.2">
      <c r="B1478">
        <f>COUNTIF(D$3:D1478,D1478)</f>
        <v>1</v>
      </c>
      <c r="C1478">
        <v>307</v>
      </c>
      <c r="D1478" t="s">
        <v>7299</v>
      </c>
      <c r="E1478" t="s">
        <v>5906</v>
      </c>
    </row>
    <row r="1479" spans="2:5" x14ac:dyDescent="0.2">
      <c r="B1479">
        <f>COUNTIF(D$3:D1479,D1479)</f>
        <v>1</v>
      </c>
      <c r="C1479">
        <v>306</v>
      </c>
      <c r="D1479" t="s">
        <v>7298</v>
      </c>
      <c r="E1479" t="s">
        <v>5905</v>
      </c>
    </row>
    <row r="1480" spans="2:5" x14ac:dyDescent="0.2">
      <c r="B1480">
        <f>COUNTIF(D$3:D1480,D1480)</f>
        <v>1</v>
      </c>
      <c r="C1480">
        <v>308</v>
      </c>
      <c r="D1480" t="s">
        <v>7300</v>
      </c>
      <c r="E1480" t="s">
        <v>5907</v>
      </c>
    </row>
    <row r="1481" spans="2:5" x14ac:dyDescent="0.2">
      <c r="B1481">
        <f>COUNTIF(D$3:D1481,D1481)</f>
        <v>1</v>
      </c>
      <c r="C1481">
        <v>1486</v>
      </c>
      <c r="D1481" t="s">
        <v>1440</v>
      </c>
      <c r="E1481" t="s">
        <v>7013</v>
      </c>
    </row>
    <row r="1482" spans="2:5" x14ac:dyDescent="0.2">
      <c r="B1482">
        <f>COUNTIF(D$3:D1482,D1482)</f>
        <v>1</v>
      </c>
      <c r="C1482">
        <v>286</v>
      </c>
      <c r="D1482" t="s">
        <v>7278</v>
      </c>
      <c r="E1482" t="s">
        <v>5885</v>
      </c>
    </row>
    <row r="1483" spans="2:5" x14ac:dyDescent="0.2">
      <c r="B1483">
        <f>COUNTIF(D$3:D1483,D1483)</f>
        <v>1</v>
      </c>
      <c r="C1483">
        <v>287</v>
      </c>
      <c r="D1483" t="s">
        <v>7279</v>
      </c>
      <c r="E1483" t="s">
        <v>5886</v>
      </c>
    </row>
    <row r="1484" spans="2:5" x14ac:dyDescent="0.2">
      <c r="B1484">
        <f>COUNTIF(D$3:D1484,D1484)</f>
        <v>1</v>
      </c>
      <c r="C1484">
        <v>901</v>
      </c>
      <c r="D1484" t="s">
        <v>7777</v>
      </c>
      <c r="E1484" t="s">
        <v>6464</v>
      </c>
    </row>
    <row r="1485" spans="2:5" x14ac:dyDescent="0.2">
      <c r="B1485">
        <f>COUNTIF(D$3:D1485,D1485)</f>
        <v>1</v>
      </c>
      <c r="C1485">
        <v>769</v>
      </c>
      <c r="D1485" t="s">
        <v>7673</v>
      </c>
      <c r="E1485" t="s">
        <v>6338</v>
      </c>
    </row>
    <row r="1486" spans="2:5" x14ac:dyDescent="0.2">
      <c r="B1486">
        <f>COUNTIF(D$3:D1486,D1486)</f>
        <v>1</v>
      </c>
      <c r="C1486">
        <v>997</v>
      </c>
      <c r="D1486" t="s">
        <v>7854</v>
      </c>
      <c r="E1486" t="s">
        <v>6549</v>
      </c>
    </row>
    <row r="1487" spans="2:5" x14ac:dyDescent="0.2">
      <c r="B1487">
        <f>COUNTIF(D$3:D1487,D1487)</f>
        <v>1</v>
      </c>
      <c r="C1487">
        <v>646</v>
      </c>
      <c r="D1487" t="s">
        <v>808</v>
      </c>
      <c r="E1487" t="s">
        <v>6220</v>
      </c>
    </row>
    <row r="1488" spans="2:5" x14ac:dyDescent="0.2">
      <c r="B1488">
        <f>COUNTIF(D$3:D1488,D1488)</f>
        <v>1</v>
      </c>
      <c r="C1488">
        <v>586</v>
      </c>
      <c r="D1488" t="s">
        <v>1212</v>
      </c>
      <c r="E1488" t="s">
        <v>6162</v>
      </c>
    </row>
  </sheetData>
  <autoFilter ref="C2:E1488" xr:uid="{1B3CF51C-31CE-D44B-BEF5-F0527112EC4E}">
    <sortState xmlns:xlrd2="http://schemas.microsoft.com/office/spreadsheetml/2017/richdata2" ref="C3:E1488">
      <sortCondition ref="D2:D148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D6247C3DC654CA918E9C03182705A" ma:contentTypeVersion="6" ma:contentTypeDescription="Create a new document." ma:contentTypeScope="" ma:versionID="09161e91d5c333aeb3ed9867efac0151">
  <xsd:schema xmlns:xsd="http://www.w3.org/2001/XMLSchema" xmlns:xs="http://www.w3.org/2001/XMLSchema" xmlns:p="http://schemas.microsoft.com/office/2006/metadata/properties" xmlns:ns2="e70ab57b-c666-4c14-ab8e-8bb9560bea74" xmlns:ns3="d8f124bd-d56d-42a3-8352-75922b20e7aa" targetNamespace="http://schemas.microsoft.com/office/2006/metadata/properties" ma:root="true" ma:fieldsID="8511d5bff2e58435de85b7f35d24c8ab" ns2:_="" ns3:_="">
    <xsd:import namespace="e70ab57b-c666-4c14-ab8e-8bb9560bea74"/>
    <xsd:import namespace="d8f124bd-d56d-42a3-8352-75922b20e7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0ab57b-c666-4c14-ab8e-8bb9560bea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f124bd-d56d-42a3-8352-75922b20e7a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C4C49D-35C5-4B16-8058-A1F37289A395}">
  <ds:schemaRefs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d8f124bd-d56d-42a3-8352-75922b20e7aa"/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schemas.microsoft.com/office/infopath/2007/PartnerControls"/>
    <ds:schemaRef ds:uri="e70ab57b-c666-4c14-ab8e-8bb9560bea74"/>
  </ds:schemaRefs>
</ds:datastoreItem>
</file>

<file path=customXml/itemProps2.xml><?xml version="1.0" encoding="utf-8"?>
<ds:datastoreItem xmlns:ds="http://schemas.openxmlformats.org/officeDocument/2006/customXml" ds:itemID="{0D839D1B-4C81-4012-9E91-19099309D5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7FF74A-9F67-44F7-AF1B-36B63D0B4B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0ab57b-c666-4c14-ab8e-8bb9560bea74"/>
    <ds:schemaRef ds:uri="d8f124bd-d56d-42a3-8352-75922b20e7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Retail KPI - EventVestor</vt:lpstr>
      <vt:lpstr>Sheet8</vt:lpstr>
      <vt:lpstr>Sheet2</vt:lpstr>
      <vt:lpstr>Sheet1</vt:lpstr>
      <vt:lpstr>Sheet3</vt:lpstr>
      <vt:lpstr>Sheet4</vt:lpstr>
      <vt:lpstr>Sheet5</vt:lpstr>
      <vt:lpstr>Sheet7</vt:lpstr>
      <vt:lpstr>Sheet6</vt:lpstr>
      <vt:lpstr>output_conv_tbl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Anjaneyulu Marempudi</dc:creator>
  <cp:lastModifiedBy>Scott Stanley</cp:lastModifiedBy>
  <dcterms:created xsi:type="dcterms:W3CDTF">2022-05-03T21:05:35Z</dcterms:created>
  <dcterms:modified xsi:type="dcterms:W3CDTF">2022-07-16T16:07:18Z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0x01010010ED6247C3DC654CA918E9C03182705A</vt:lpwstr>
  </property>
</Properties>
</file>